
<file path=[Content_Types].xml><?xml version="1.0" encoding="utf-8"?>
<Types xmlns="http://schemas.openxmlformats.org/package/2006/content-types">
  <Default ContentType="image/jpeg" Extension="jpg"/>
  <Default ContentType="application/vnd.openxmlformats-officedocument.vmlDrawing" Extension="vml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binary" PartName="/xl/metadata"/>
  <Override ContentType="application/binary" PartName="/xl/commentsmeta0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11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spreadsheetml.comments+xml" PartName="/xl/comments1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Summary of order" sheetId="1" r:id="rId4"/>
    <sheet state="visible" name="360 PU " sheetId="2" r:id="rId5"/>
    <sheet state="visible" name="360 GRP " sheetId="3" r:id="rId6"/>
    <sheet state="hidden" name="Uvoz za Vasco" sheetId="4" r:id="rId7"/>
    <sheet state="visible" name="360 home walls" sheetId="5" r:id="rId8"/>
    <sheet state="visible" name="360 hangboards" sheetId="6" r:id="rId9"/>
    <sheet state="visible" name="360 accessories" sheetId="7" r:id="rId10"/>
    <sheet state="hidden" name="PRODUCTION LIST GRP VOLUMES" sheetId="8" r:id="rId11"/>
    <sheet state="hidden" name="PAKIRANJE " sheetId="9" r:id="rId12"/>
    <sheet state="hidden" name="PROD.LIST HANGBOARDS" sheetId="10" r:id="rId13"/>
    <sheet state="hidden" name="PROD.LIST HOME WALL" sheetId="11" r:id="rId14"/>
    <sheet state="hidden" name="PACK.LIST ACCESSORIES" sheetId="12" r:id="rId15"/>
    <sheet state="hidden" name="PROD.LIST PU HOLDS" sheetId="13" r:id="rId16"/>
    <sheet state="hidden" name="PACKING LIST GRP VOLUMES" sheetId="14" r:id="rId17"/>
    <sheet state="hidden" name="PACKING LIST PU HOLDS" sheetId="15" r:id="rId18"/>
    <sheet state="hidden" name="PACKING LIST HANGBOARDS" sheetId="16" r:id="rId19"/>
    <sheet state="hidden" name="PACK.LIST HOME WALL" sheetId="17" r:id="rId20"/>
    <sheet state="hidden" name="sum vol" sheetId="18" r:id="rId21"/>
    <sheet state="hidden" name="sum grif" sheetId="19" r:id="rId22"/>
  </sheets>
  <definedNames>
    <definedName hidden="1" localSheetId="1" name="_xlnm._FilterDatabase">'360 PU '!$V$10:$W$155</definedName>
    <definedName hidden="1" localSheetId="2" name="_xlnm._FilterDatabase">'360 GRP '!$AA$9:$AB$241</definedName>
    <definedName hidden="1" localSheetId="3" name="_xlnm._FilterDatabase">'Uvoz za Vasco'!$A$7:$J$4267</definedName>
    <definedName hidden="1" localSheetId="7" name="_xlnm._FilterDatabase">'PRODUCTION LIST GRP VOLUMES'!$P$5:$Q$234</definedName>
    <definedName hidden="1" localSheetId="9" name="_xlnm._FilterDatabase">'PROD.LIST HANGBOARDS'!$R$2:$R$10</definedName>
    <definedName hidden="1" localSheetId="10" name="_xlnm._FilterDatabase">'PROD.LIST HOME WALL'!$F$4:$F$11</definedName>
    <definedName hidden="1" localSheetId="11" name="_xlnm._FilterDatabase">'PACK.LIST ACCESSORIES'!$F$4:$F$14</definedName>
    <definedName hidden="1" localSheetId="12" name="_xlnm._FilterDatabase">'PROD.LIST PU HOLDS'!$W$3:$W$121</definedName>
    <definedName hidden="1" localSheetId="13" name="_xlnm._FilterDatabase">'PACKING LIST GRP VOLUMES'!$O$2:$O$231</definedName>
    <definedName hidden="1" localSheetId="14" name="_xlnm._FilterDatabase">'PACKING LIST PU HOLDS'!$L$2:$L$119</definedName>
    <definedName hidden="1" localSheetId="15" name="_xlnm._FilterDatabase">'PACKING LIST HANGBOARDS'!$K$3:$K$12</definedName>
    <definedName hidden="1" localSheetId="16" name="_xlnm._FilterDatabase">'PACK.LIST HOME WALL'!$B$3:$B$10</definedName>
  </definedNames>
  <calcPr/>
  <extLst>
    <ext uri="GoogleSheetsCustomDataVersion1">
      <go:sheetsCustomData xmlns:go="http://customooxmlschemas.google.com/" r:id="rId23" roundtripDataSignature="AMtx7mizGjBzggnxKQsIKKjLQ9xDBGV8uQ=="/>
    </ext>
  </extLst>
</workbook>
</file>

<file path=xl/comments1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C238">
      <text>
        <t xml:space="preserve">======
ID#AAAAkt14tuQ
Microsoft Office User    (2022-11-24 13:35:26)
volcano promo volume with your logo!</t>
      </text>
    </comment>
    <comment authorId="0" ref="M239">
      <text>
        <t xml:space="preserve">======
ID#AAAAkt14tuM
Uporabnik    (2022-11-24 13:35:26)
BLACK VOLUME WITH
BLUE LOGO</t>
      </text>
    </comment>
    <comment authorId="0" ref="C228">
      <text>
        <t xml:space="preserve">======
ID#AAAAkt14tuI
katja    (2022-11-24 13:35:26)
spinning volume with coloured dots insert</t>
      </text>
    </comment>
    <comment authorId="0" ref="C223">
      <text>
        <t xml:space="preserve">======
ID#AAAAkt14tuE
VOLUMES:    (2022-11-24 13:35:26)
#67 2x, #68 2x, 
#55, #56, #79, #80, #83, #84, #85</t>
      </text>
    </comment>
    <comment authorId="0" ref="C234">
      <text>
        <t xml:space="preserve">======
ID#AAAAkt14tt8
katja    (2022-11-24 13:35:26)
your custom logo!</t>
      </text>
    </comment>
    <comment authorId="0" ref="C231">
      <text>
        <t xml:space="preserve">======
ID#AAAAkt14tt4
katja    (2022-11-24 13:35:26)
spinning volume with smiley insert</t>
      </text>
    </comment>
    <comment authorId="0" ref="C143">
      <text>
        <t xml:space="preserve">======
ID#AAAAkt14tuA
katja    (2022-11-24 13:35:26)
VOLCANO BASE 1, with INSERT 1</t>
      </text>
    </comment>
    <comment authorId="0" ref="C144">
      <text>
        <t xml:space="preserve">======
ID#AAAAkt14ttw
katja    (2022-11-24 13:35:26)
VOLCANO dual texture BASE 1 with INSERTS 1,2,3</t>
      </text>
    </comment>
    <comment authorId="0" ref="C166">
      <text>
        <t xml:space="preserve">======
ID#AAAAkt14tt0
Microsoft Office User    (2022-11-24 13:35:26)
TUBE COMBINATION with volumes no. 1, 9 and 10.</t>
      </text>
    </comment>
    <comment authorId="0" ref="C226">
      <text>
        <t xml:space="preserve">======
ID#AAAAkt14tts
katja    (2022-11-24 13:35:26)
spinning volume with 360 countries logo insert</t>
      </text>
    </comment>
    <comment authorId="0" ref="C147">
      <text>
        <t xml:space="preserve">======
ID#AAAAkt14tto
katja    (2022-11-24 13:35:26)
10  volcano INSERTS</t>
      </text>
    </comment>
    <comment authorId="0" ref="C229">
      <text>
        <t xml:space="preserve">======
ID#AAAAkt14ttk
katja    (2022-11-24 13:35:26)
spinning volume with ''make up your 360 challenge'' insert</t>
      </text>
    </comment>
    <comment authorId="0" ref="C163">
      <text>
        <t xml:space="preserve">======
ID#AAAAkt14ttg
Microsoft Office User    (2022-11-24 13:35:26)
one of slices that can be used as tube end.</t>
      </text>
    </comment>
    <comment authorId="0" ref="C142">
      <text>
        <t xml:space="preserve">======
ID#AAAAkt14ttc
katja    (2022-11-24 13:35:26)
VOLCANO dual texture BASE 2, with INSERTS 4,5,6</t>
      </text>
    </comment>
    <comment authorId="0" ref="C141">
      <text>
        <t xml:space="preserve">======
ID#AAAAkt14ttY
katja    (2022-11-24 13:35:26)
VOLCANO BASE 2 with  INSERT 4</t>
      </text>
    </comment>
    <comment authorId="0" ref="C160">
      <text>
        <t xml:space="preserve">======
ID#AAAAkt14ttU
Microsoft Office User    (2022-11-24 13:35:26)
connection between PU tubes and GRP tubes</t>
      </text>
    </comment>
    <comment authorId="0" ref="C146">
      <text>
        <t xml:space="preserve">======
ID#AAAAkt14ttQ
katja    (2022-11-24 13:35:26)
VULCANOE SHINE BASE 3, INSERTS 7,8,9</t>
      </text>
    </comment>
    <comment authorId="0" ref="C145">
      <text>
        <t xml:space="preserve">======
ID#AAAAkt14ttM
katja    (2022-11-24 13:35:26)
VULCANOE BASE 3, INSERT 7</t>
      </text>
    </comment>
    <comment authorId="0" ref="C167">
      <text>
        <t xml:space="preserve">======
ID#AAAAkt14ttI
Katja    (2022-11-24 13:35:26)
TUBE COMBINATION with volumes no. 9, 10 and 11.</t>
      </text>
    </comment>
    <comment authorId="0" ref="C164">
      <text>
        <t xml:space="preserve">======
ID#AAAAkt14ttE
Microsoft Office User    (2022-11-24 13:35:26)
one of dual tex slices that can be used as tube end.</t>
      </text>
    </comment>
    <comment authorId="0" ref="C165">
      <text>
        <t xml:space="preserve">======
ID#AAAAkt14ttA
Katja    (2022-11-24 13:35:26)
TUBE COMBINATION with volumes no.1 and no.14-DT</t>
      </text>
    </comment>
    <comment authorId="0" ref="Q239">
      <text>
        <t xml:space="preserve">======
ID#AAAAkt14ts8
Uporabnik    (2022-11-24 13:35:26)
BLUE VOLUME WITH ORANGE LOGO</t>
      </text>
    </comment>
    <comment authorId="0" ref="C224">
      <text>
        <t xml:space="preserve">======
ID#AAAAkt14ts4
VOLUMES    (2022-11-24 13:35:26)
#67, 68 2X, #81, #85, #86, #87</t>
      </text>
    </comment>
    <comment authorId="0" ref="S239">
      <text>
        <t xml:space="preserve">======
ID#AAAAkt14ts0
Uporabnik    (2022-11-24 13:35:26)
ORANGE VOLUME WITH BLUE LOGO</t>
      </text>
    </comment>
    <comment authorId="0" ref="C233">
      <text>
        <t xml:space="preserve">======
ID#AAAAkt13Yg8
katja    (2022-11-24 13:35:26)
spinning volume with world 360 logo insert</t>
      </text>
    </comment>
    <comment authorId="0" ref="C232">
      <text>
        <t xml:space="preserve">======
ID#AAAAkt14tsw
katja    (2022-11-24 13:35:26)
spinning volume with alien insert</t>
      </text>
    </comment>
    <comment authorId="0" ref="C230">
      <text>
        <t xml:space="preserve">======
ID#AAAAkt13YhA
katja    (2022-11-24 13:35:26)
spinning volume with 360 challenges insert</t>
      </text>
    </comment>
    <comment authorId="0" ref="C227">
      <text>
        <t xml:space="preserve">======
ID#AAAAkt13Yg4
katja    (2022-11-24 13:35:26)
spinning volume with colors insert</t>
      </text>
    </comment>
    <comment authorId="0" ref="C161">
      <text>
        <t xml:space="preserve">======
ID#AAAAkt13Yg0
Microsoft Office User    (2022-11-24 13:35:26)
connection between PU tubes and GRP tubes</t>
      </text>
    </comment>
  </commentList>
  <extLst>
    <ext uri="GoogleSheetsCustomDataVersion1">
      <go:sheetsCustomData xmlns:go="http://customooxmlschemas.google.com/" r:id="rId1" roundtripDataSignature="AMtx7mhzrGhszEyU5M9X/PWsDtGDpxlN+Q=="/>
    </ext>
  </extLst>
</comments>
</file>

<file path=xl/sharedStrings.xml><?xml version="1.0" encoding="utf-8"?>
<sst xmlns="http://schemas.openxmlformats.org/spreadsheetml/2006/main" count="11106" uniqueCount="5285">
  <si>
    <t>order list: NOVEMBER 2022</t>
  </si>
  <si>
    <t>Costumer:</t>
  </si>
  <si>
    <t xml:space="preserve">360LINE D.O.O.                     BAČ 49A                                     6235 KNEŽAK              SLOVENIA                              VAT: SI32177330 </t>
  </si>
  <si>
    <t>Delivery address:</t>
  </si>
  <si>
    <t>DISCOUNT</t>
  </si>
  <si>
    <t>%</t>
  </si>
  <si>
    <t>Sum pieces</t>
  </si>
  <si>
    <t>Sum kg</t>
  </si>
  <si>
    <t>Price without VAT</t>
  </si>
  <si>
    <t xml:space="preserve">Ordered production quota </t>
  </si>
  <si>
    <t>360 PU holds</t>
  </si>
  <si>
    <t>360 GRP volumes</t>
  </si>
  <si>
    <t>360 hangboards</t>
  </si>
  <si>
    <t>360 home wall</t>
  </si>
  <si>
    <t>360 accessories</t>
  </si>
  <si>
    <t xml:space="preserve">SUM </t>
  </si>
  <si>
    <t>SUM (price without VAT)</t>
  </si>
  <si>
    <t>SUM price without VAT</t>
  </si>
  <si>
    <t>CHF</t>
  </si>
  <si>
    <t>SCREW-ON ORDER TOTAL</t>
  </si>
  <si>
    <t>BOLT-ON ORDER TOTAL</t>
  </si>
  <si>
    <t>10cm BALL symbol for sizing is representing PU material</t>
  </si>
  <si>
    <t>Sum SETS</t>
  </si>
  <si>
    <t>50mm</t>
  </si>
  <si>
    <t>70mm</t>
  </si>
  <si>
    <t>90 mm</t>
  </si>
  <si>
    <t>30mm</t>
  </si>
  <si>
    <t>40mm</t>
  </si>
  <si>
    <t>90mm</t>
  </si>
  <si>
    <t>100mm</t>
  </si>
  <si>
    <t>120mm</t>
  </si>
  <si>
    <t>140mm</t>
  </si>
  <si>
    <t>160mm</t>
  </si>
  <si>
    <t>180mm</t>
  </si>
  <si>
    <t>200mm</t>
  </si>
  <si>
    <t>Sum</t>
  </si>
  <si>
    <t>kg</t>
  </si>
  <si>
    <t>NEW</t>
  </si>
  <si>
    <t>SUM of pcs.</t>
  </si>
  <si>
    <t xml:space="preserve">Sum pcs. by colour: </t>
  </si>
  <si>
    <t>SUM:</t>
  </si>
  <si>
    <t>ID</t>
  </si>
  <si>
    <t>DT</t>
  </si>
  <si>
    <t>SIZE</t>
  </si>
  <si>
    <t>TYPE</t>
  </si>
  <si>
    <t>PCS. IN SET</t>
  </si>
  <si>
    <t>FIXING</t>
  </si>
  <si>
    <t>PRICE WITHOUT VAT</t>
  </si>
  <si>
    <t>BLACK              RAL 9005</t>
  </si>
  <si>
    <t>WHITE</t>
  </si>
  <si>
    <t xml:space="preserve">RED                RAL 3000 </t>
  </si>
  <si>
    <t xml:space="preserve">YELLOW       RAL 1018 </t>
  </si>
  <si>
    <t>BLUE             RAL 5015</t>
  </si>
  <si>
    <t>GREEN          RAL 6018</t>
  </si>
  <si>
    <t>PINK             RAL 4003</t>
  </si>
  <si>
    <r>
      <rPr>
        <rFont val="Calibri"/>
        <color theme="0"/>
        <sz val="12.0"/>
      </rPr>
      <t xml:space="preserve">PURPLE   </t>
    </r>
    <r>
      <rPr>
        <rFont val="Calibri"/>
        <color theme="0"/>
        <sz val="11.0"/>
      </rPr>
      <t>nS4050-R60B/M</t>
    </r>
  </si>
  <si>
    <t>MINT   
RAL 6027</t>
  </si>
  <si>
    <t>BROWN
RAL 8003</t>
  </si>
  <si>
    <t>SUM</t>
  </si>
  <si>
    <t>ordered</t>
  </si>
  <si>
    <t>Production quota pet set</t>
  </si>
  <si>
    <t>#</t>
  </si>
  <si>
    <t>sum kg</t>
  </si>
  <si>
    <t>black</t>
  </si>
  <si>
    <t>white</t>
  </si>
  <si>
    <t>red</t>
  </si>
  <si>
    <t>yellow</t>
  </si>
  <si>
    <t>blue</t>
  </si>
  <si>
    <t>green</t>
  </si>
  <si>
    <t>pink</t>
  </si>
  <si>
    <t>purple</t>
  </si>
  <si>
    <t>mint</t>
  </si>
  <si>
    <t>brown</t>
  </si>
  <si>
    <t>norma</t>
  </si>
  <si>
    <t>screws
50 mm</t>
  </si>
  <si>
    <t>screws
70 mm</t>
  </si>
  <si>
    <t>screws 
90 mm</t>
  </si>
  <si>
    <t>bolt
30 mm</t>
  </si>
  <si>
    <t>bolt
40 mm</t>
  </si>
  <si>
    <t>bolt
50 mm</t>
  </si>
  <si>
    <t>bolt
70 mm</t>
  </si>
  <si>
    <t>bolt
90 mm</t>
  </si>
  <si>
    <t>bolt
100 mm</t>
  </si>
  <si>
    <t>bolt
120 mm</t>
  </si>
  <si>
    <t>bolt
140 mm</t>
  </si>
  <si>
    <t>bolt
160 mm</t>
  </si>
  <si>
    <t>bolt
180 mm</t>
  </si>
  <si>
    <t>bolt
200 mm</t>
  </si>
  <si>
    <t>logo mali</t>
  </si>
  <si>
    <t>logo velik</t>
  </si>
  <si>
    <t>M5</t>
  </si>
  <si>
    <t>M10</t>
  </si>
  <si>
    <t>oči</t>
  </si>
  <si>
    <t>01</t>
  </si>
  <si>
    <t>02</t>
  </si>
  <si>
    <t>03</t>
  </si>
  <si>
    <t>04</t>
  </si>
  <si>
    <t>05</t>
  </si>
  <si>
    <t>06</t>
  </si>
  <si>
    <t>09</t>
  </si>
  <si>
    <t>11</t>
  </si>
  <si>
    <t>12</t>
  </si>
  <si>
    <t>14</t>
  </si>
  <si>
    <t>MONKEYS</t>
  </si>
  <si>
    <t>360-1041PU</t>
  </si>
  <si>
    <t>L</t>
  </si>
  <si>
    <t xml:space="preserve">bolt-on / screw-ons </t>
  </si>
  <si>
    <t>360-1042PU</t>
  </si>
  <si>
    <t>M</t>
  </si>
  <si>
    <t>360-1043PU</t>
  </si>
  <si>
    <t>360-1044PU</t>
  </si>
  <si>
    <t>360-1045PU</t>
  </si>
  <si>
    <t>360-1046PU</t>
  </si>
  <si>
    <t>360-1047PU</t>
  </si>
  <si>
    <t>XL-2XL</t>
  </si>
  <si>
    <t>screw-ons</t>
  </si>
  <si>
    <t>360-1048PU</t>
  </si>
  <si>
    <t>360-1049PU</t>
  </si>
  <si>
    <t>S,M</t>
  </si>
  <si>
    <t>360-1050PU</t>
  </si>
  <si>
    <t>S</t>
  </si>
  <si>
    <t>360-1051PU</t>
  </si>
  <si>
    <t>SLICES</t>
  </si>
  <si>
    <t>360-411PU</t>
  </si>
  <si>
    <t>edge</t>
  </si>
  <si>
    <t>360-412PU</t>
  </si>
  <si>
    <t>360-413PU</t>
  </si>
  <si>
    <t>S-M</t>
  </si>
  <si>
    <t>360-414PU</t>
  </si>
  <si>
    <t>360-415PU</t>
  </si>
  <si>
    <t>360-416PU</t>
  </si>
  <si>
    <t>360-417PU</t>
  </si>
  <si>
    <t>XS-M</t>
  </si>
  <si>
    <t>360-418PU</t>
  </si>
  <si>
    <t>360-419PU</t>
  </si>
  <si>
    <t>360-420PU</t>
  </si>
  <si>
    <t>XS-S</t>
  </si>
  <si>
    <t>QUARTERS</t>
  </si>
  <si>
    <t>360-390PU</t>
  </si>
  <si>
    <t>XL</t>
  </si>
  <si>
    <t>360-392PU</t>
  </si>
  <si>
    <t>360-394PU</t>
  </si>
  <si>
    <t>360-396PU</t>
  </si>
  <si>
    <t>360-398PU</t>
  </si>
  <si>
    <t>360-400PU</t>
  </si>
  <si>
    <t>2XS-S</t>
  </si>
  <si>
    <t>DISHES</t>
  </si>
  <si>
    <t>360-473PU</t>
  </si>
  <si>
    <t>dish</t>
  </si>
  <si>
    <t>360-475PU</t>
  </si>
  <si>
    <t>360-479PU</t>
  </si>
  <si>
    <t>pocket / crimp</t>
  </si>
  <si>
    <t>JUGGY BALLS</t>
  </si>
  <si>
    <t>360-301PU-DT</t>
  </si>
  <si>
    <t>Dual Tex.</t>
  </si>
  <si>
    <t>jug</t>
  </si>
  <si>
    <t>360-302PU-DT</t>
  </si>
  <si>
    <t>360-304PU-DT</t>
  </si>
  <si>
    <t>jug/sloper</t>
  </si>
  <si>
    <t>360-305PU-DT</t>
  </si>
  <si>
    <t>jugs/sloper</t>
  </si>
  <si>
    <t>360-306PU-DT</t>
  </si>
  <si>
    <t>360-307PU-DT</t>
  </si>
  <si>
    <t>crimp / edge</t>
  </si>
  <si>
    <t>360-309PU</t>
  </si>
  <si>
    <t>sloper/jug</t>
  </si>
  <si>
    <t>360-313PU</t>
  </si>
  <si>
    <t>jug / crimp</t>
  </si>
  <si>
    <t>#313PU</t>
  </si>
  <si>
    <t>360-314PU</t>
  </si>
  <si>
    <t>#314PU</t>
  </si>
  <si>
    <t>360-315PU</t>
  </si>
  <si>
    <t>#315PU</t>
  </si>
  <si>
    <t>360-316PU</t>
  </si>
  <si>
    <t>#316PU</t>
  </si>
  <si>
    <t>360-317PU</t>
  </si>
  <si>
    <t>#317PU</t>
  </si>
  <si>
    <t>360-318PU</t>
  </si>
  <si>
    <t>crimp</t>
  </si>
  <si>
    <t>#318PU</t>
  </si>
  <si>
    <t>360-319PU</t>
  </si>
  <si>
    <t>#319PU</t>
  </si>
  <si>
    <t>360-320PU</t>
  </si>
  <si>
    <t>XS</t>
  </si>
  <si>
    <t>#320PU</t>
  </si>
  <si>
    <t>BALLS</t>
  </si>
  <si>
    <t>360-298PU</t>
  </si>
  <si>
    <t>sloper</t>
  </si>
  <si>
    <t>360-299PU</t>
  </si>
  <si>
    <t>360-300PU</t>
  </si>
  <si>
    <t>micros</t>
  </si>
  <si>
    <t>#300PU</t>
  </si>
  <si>
    <t>VOLCANOES</t>
  </si>
  <si>
    <t>360-138PU</t>
  </si>
  <si>
    <t>360-140PU</t>
  </si>
  <si>
    <t>2XS</t>
  </si>
  <si>
    <t>SNAKES</t>
  </si>
  <si>
    <t>360-092PU</t>
  </si>
  <si>
    <t>360-093PU</t>
  </si>
  <si>
    <t>L-XL</t>
  </si>
  <si>
    <t>edge/jug</t>
  </si>
  <si>
    <t>360-094PU</t>
  </si>
  <si>
    <t>incut</t>
  </si>
  <si>
    <t>360-095PU</t>
  </si>
  <si>
    <t>#94PU</t>
  </si>
  <si>
    <t>360-096PU</t>
  </si>
  <si>
    <t>#91PU</t>
  </si>
  <si>
    <t>360-097PU</t>
  </si>
  <si>
    <t xml:space="preserve">crimp </t>
  </si>
  <si>
    <t>#93PU</t>
  </si>
  <si>
    <t>360-098PU</t>
  </si>
  <si>
    <t>#90PU</t>
  </si>
  <si>
    <t>360-099PU</t>
  </si>
  <si>
    <t>#92PU</t>
  </si>
  <si>
    <t>360-100PU</t>
  </si>
  <si>
    <t>#22PU</t>
  </si>
  <si>
    <t>PHONES</t>
  </si>
  <si>
    <t>360-340PU</t>
  </si>
  <si>
    <t>#250PU</t>
  </si>
  <si>
    <t>FLIN-STONES</t>
  </si>
  <si>
    <t>360-045PU</t>
  </si>
  <si>
    <t>360-047PU</t>
  </si>
  <si>
    <t>360-048PU</t>
  </si>
  <si>
    <t>M-L</t>
  </si>
  <si>
    <t>360-049PU</t>
  </si>
  <si>
    <t xml:space="preserve">bolt-on </t>
  </si>
  <si>
    <t>360-050PU</t>
  </si>
  <si>
    <t>foothold / crimp</t>
  </si>
  <si>
    <t>#63PU</t>
  </si>
  <si>
    <t>360-051PU</t>
  </si>
  <si>
    <t>#44PU</t>
  </si>
  <si>
    <t>360-052PU</t>
  </si>
  <si>
    <t>#38PU</t>
  </si>
  <si>
    <t>360-053PU</t>
  </si>
  <si>
    <t>#65PU</t>
  </si>
  <si>
    <t>360-054PU</t>
  </si>
  <si>
    <t>positive/ edge</t>
  </si>
  <si>
    <t>#62PU</t>
  </si>
  <si>
    <t>360-055PU</t>
  </si>
  <si>
    <t>#61PU</t>
  </si>
  <si>
    <t>360-056PU</t>
  </si>
  <si>
    <t>360-057PU</t>
  </si>
  <si>
    <t>360-058PU</t>
  </si>
  <si>
    <t>#58PU</t>
  </si>
  <si>
    <t>360-059PU</t>
  </si>
  <si>
    <t>#59PU</t>
  </si>
  <si>
    <t>360-060PU</t>
  </si>
  <si>
    <t>#60PU</t>
  </si>
  <si>
    <t>TURTLES</t>
  </si>
  <si>
    <t>360-061PU</t>
  </si>
  <si>
    <t>#61-N PU</t>
  </si>
  <si>
    <t>360-062PU</t>
  </si>
  <si>
    <t>#62-N PU</t>
  </si>
  <si>
    <t>360-063PU</t>
  </si>
  <si>
    <t>#63-N PU</t>
  </si>
  <si>
    <t>360-064PU</t>
  </si>
  <si>
    <t>foothold</t>
  </si>
  <si>
    <t>#64-N PU</t>
  </si>
  <si>
    <t>360-065PU</t>
  </si>
  <si>
    <t>#65-N PU</t>
  </si>
  <si>
    <t>360-066PU</t>
  </si>
  <si>
    <t>#66-N PU</t>
  </si>
  <si>
    <t>360-067PU</t>
  </si>
  <si>
    <t>#67-N PU</t>
  </si>
  <si>
    <t>360-068PU</t>
  </si>
  <si>
    <t>#68-N PU</t>
  </si>
  <si>
    <t>360-069PU</t>
  </si>
  <si>
    <t>bolt-on</t>
  </si>
  <si>
    <t>#69-N PU</t>
  </si>
  <si>
    <t>360-070PU</t>
  </si>
  <si>
    <t>#70PU</t>
  </si>
  <si>
    <t>360-071PU</t>
  </si>
  <si>
    <t>#71PU</t>
  </si>
  <si>
    <t>360-072PU</t>
  </si>
  <si>
    <t>#72PU</t>
  </si>
  <si>
    <t>360-073PU</t>
  </si>
  <si>
    <t>#73PU</t>
  </si>
  <si>
    <t>360-074PU</t>
  </si>
  <si>
    <t>#74PU</t>
  </si>
  <si>
    <t>360-075PU</t>
  </si>
  <si>
    <t>#75PU</t>
  </si>
  <si>
    <t>360-076PU</t>
  </si>
  <si>
    <t>#76PU</t>
  </si>
  <si>
    <t>360-078PU</t>
  </si>
  <si>
    <t>#78PU</t>
  </si>
  <si>
    <t>360-079PU</t>
  </si>
  <si>
    <t>#79PU</t>
  </si>
  <si>
    <t>360-080PU</t>
  </si>
  <si>
    <t>#14PU</t>
  </si>
  <si>
    <t>TUBES</t>
  </si>
  <si>
    <t>360-008PU</t>
  </si>
  <si>
    <t>#244PU</t>
  </si>
  <si>
    <t>360-009PU</t>
  </si>
  <si>
    <t>2XL</t>
  </si>
  <si>
    <t>sloper/ pinch</t>
  </si>
  <si>
    <t>#243PU</t>
  </si>
  <si>
    <t>360-010PU</t>
  </si>
  <si>
    <t>#242PU</t>
  </si>
  <si>
    <t>360-011PU</t>
  </si>
  <si>
    <t>#241PU</t>
  </si>
  <si>
    <t>360-012PU</t>
  </si>
  <si>
    <t>#240PU</t>
  </si>
  <si>
    <t>360-013PU</t>
  </si>
  <si>
    <t>#10PU</t>
  </si>
  <si>
    <t>360-014PU</t>
  </si>
  <si>
    <t>S-L</t>
  </si>
  <si>
    <t>sloper/ edge</t>
  </si>
  <si>
    <t>#7-2 PU</t>
  </si>
  <si>
    <t>360-015PU</t>
  </si>
  <si>
    <t>#7PU</t>
  </si>
  <si>
    <t>360-016PU</t>
  </si>
  <si>
    <t>#8PU</t>
  </si>
  <si>
    <t>360-017PU</t>
  </si>
  <si>
    <t>#4PU</t>
  </si>
  <si>
    <t>MICROS</t>
  </si>
  <si>
    <t>360-380PU</t>
  </si>
  <si>
    <t>#213PU</t>
  </si>
  <si>
    <t>LEMON SCREW-ONS</t>
  </si>
  <si>
    <t>360-352PU</t>
  </si>
  <si>
    <t>#352PU</t>
  </si>
  <si>
    <t>360-353PU</t>
  </si>
  <si>
    <t>#353PU</t>
  </si>
  <si>
    <t>360-354PU</t>
  </si>
  <si>
    <t>edge/ sloper</t>
  </si>
  <si>
    <t>#354PU</t>
  </si>
  <si>
    <t>360-355PU</t>
  </si>
  <si>
    <t>#212PU</t>
  </si>
  <si>
    <t>360-356PU</t>
  </si>
  <si>
    <t>#211PU</t>
  </si>
  <si>
    <t>360-357PU</t>
  </si>
  <si>
    <t>#210PU</t>
  </si>
  <si>
    <t>360-358PU</t>
  </si>
  <si>
    <t>#209PU</t>
  </si>
  <si>
    <t>360-359PU</t>
  </si>
  <si>
    <t>#208PU</t>
  </si>
  <si>
    <t>360-360PU</t>
  </si>
  <si>
    <t>#207PU</t>
  </si>
  <si>
    <t>KIDS SMILEYS</t>
  </si>
  <si>
    <t>360-1010PU</t>
  </si>
  <si>
    <t>360-1011PU</t>
  </si>
  <si>
    <t>360-1012PU</t>
  </si>
  <si>
    <t>360-1013PU</t>
  </si>
  <si>
    <t>#273PU</t>
  </si>
  <si>
    <t>360-1014PU</t>
  </si>
  <si>
    <t>#274PU</t>
  </si>
  <si>
    <t>360-1015PU</t>
  </si>
  <si>
    <t>#275PU</t>
  </si>
  <si>
    <t>360-1016PU</t>
  </si>
  <si>
    <t>#276PU</t>
  </si>
  <si>
    <t>360-1017PU</t>
  </si>
  <si>
    <t>#277PU</t>
  </si>
  <si>
    <t>360-1018PU</t>
  </si>
  <si>
    <t>#278PU</t>
  </si>
  <si>
    <t>360-1019PU</t>
  </si>
  <si>
    <t>#279PU</t>
  </si>
  <si>
    <t>360-1020PU</t>
  </si>
  <si>
    <t>#280PU</t>
  </si>
  <si>
    <t>ALIENS</t>
  </si>
  <si>
    <t>360-1038PU</t>
  </si>
  <si>
    <t>#106PU</t>
  </si>
  <si>
    <t>360-1039PU</t>
  </si>
  <si>
    <t>#107PU</t>
  </si>
  <si>
    <t>360-1040PU</t>
  </si>
  <si>
    <t>#108PU</t>
  </si>
  <si>
    <t>10cm CUBE symbol for sizing is representing GRP material</t>
  </si>
  <si>
    <t>sum SETS</t>
  </si>
  <si>
    <t>110mm</t>
  </si>
  <si>
    <t>150mm</t>
  </si>
  <si>
    <t>NOTES</t>
  </si>
  <si>
    <t>DIMENSIONS</t>
  </si>
  <si>
    <t>T-NUTS</t>
  </si>
  <si>
    <t>BLACK      RAL 9005</t>
  </si>
  <si>
    <t xml:space="preserve">RED            RAL 3000 </t>
  </si>
  <si>
    <t xml:space="preserve">YELLOW   RAL 1018 </t>
  </si>
  <si>
    <t>BLUE         RAL 5015</t>
  </si>
  <si>
    <t>GREEN    RAL 6018</t>
  </si>
  <si>
    <t>ORANGE RAL 1033</t>
  </si>
  <si>
    <t>DEEP ORANGE          
RAL 2011</t>
  </si>
  <si>
    <t>PINK           RAL 4003</t>
  </si>
  <si>
    <t>GREY            RAL 7001</t>
  </si>
  <si>
    <r>
      <rPr>
        <rFont val="Calibri"/>
        <color theme="0"/>
        <sz val="12.0"/>
      </rPr>
      <t xml:space="preserve">PURPLE      </t>
    </r>
    <r>
      <rPr>
        <rFont val="Calibri"/>
        <color theme="0"/>
        <sz val="11.0"/>
      </rPr>
      <t>S4050-R60B/M</t>
    </r>
  </si>
  <si>
    <t>MINT   RAL 6027</t>
  </si>
  <si>
    <t>DEEP ROSE 
RAL 4008</t>
  </si>
  <si>
    <t>greenn</t>
  </si>
  <si>
    <t>orange</t>
  </si>
  <si>
    <t>deep orange</t>
  </si>
  <si>
    <t>gray</t>
  </si>
  <si>
    <t>Mint</t>
  </si>
  <si>
    <t>Deep rose</t>
  </si>
  <si>
    <t>screws
90 mm</t>
  </si>
  <si>
    <t>screws
100 mm</t>
  </si>
  <si>
    <t>screws
110 mm</t>
  </si>
  <si>
    <t>screws
120 mm</t>
  </si>
  <si>
    <t>screws
150 mm</t>
  </si>
  <si>
    <t>mali volumni</t>
  </si>
  <si>
    <t>veliki volumni</t>
  </si>
  <si>
    <t>ploščica</t>
  </si>
  <si>
    <t>pesek/g</t>
  </si>
  <si>
    <t>polie pes</t>
  </si>
  <si>
    <t>barva</t>
  </si>
  <si>
    <t>pigment</t>
  </si>
  <si>
    <t>surov.poli kg</t>
  </si>
  <si>
    <t>07</t>
  </si>
  <si>
    <t>08</t>
  </si>
  <si>
    <t>10</t>
  </si>
  <si>
    <t>13</t>
  </si>
  <si>
    <t>LENSES</t>
  </si>
  <si>
    <t>HIGH PROFILE</t>
  </si>
  <si>
    <t>360-221-DT</t>
  </si>
  <si>
    <t>Dual. Tex.</t>
  </si>
  <si>
    <t>jug/ pocket</t>
  </si>
  <si>
    <t>97,5x97,5x13,5 cm</t>
  </si>
  <si>
    <t>360-222-DT</t>
  </si>
  <si>
    <t>edge/ pocket</t>
  </si>
  <si>
    <t>80x80x21 cm</t>
  </si>
  <si>
    <t>360-223-DT</t>
  </si>
  <si>
    <t>70x70x18 cm</t>
  </si>
  <si>
    <t>360-224-DT</t>
  </si>
  <si>
    <t>55x55x10,5 cm</t>
  </si>
  <si>
    <t>360-225-DT</t>
  </si>
  <si>
    <t>50x50x14 cm</t>
  </si>
  <si>
    <t>360-226-DT</t>
  </si>
  <si>
    <t>scoop/ pocket</t>
  </si>
  <si>
    <t>40x40x10 cm,        45x45x10 cm</t>
  </si>
  <si>
    <t>360-227-DT</t>
  </si>
  <si>
    <t>35x35x11 cm,       35x35x10 cm</t>
  </si>
  <si>
    <t>360-228-DT</t>
  </si>
  <si>
    <t>40x40x15 cm, 35x35x9 cm, 30x30x8,5 cm, 25x25x8 cm</t>
  </si>
  <si>
    <t>360-229-DT</t>
  </si>
  <si>
    <t>pocket</t>
  </si>
  <si>
    <t>33x33x8,5 cm, 
32x32x7 cm</t>
  </si>
  <si>
    <t>360-230-DT</t>
  </si>
  <si>
    <t>19,5x19,5x4 cm, 20x20x5,5 cm, 20x20x7,5 cm</t>
  </si>
  <si>
    <t>360-231</t>
  </si>
  <si>
    <t>70x70x20 cm</t>
  </si>
  <si>
    <t>360-232</t>
  </si>
  <si>
    <t>70x70x11 cm</t>
  </si>
  <si>
    <t>360-233</t>
  </si>
  <si>
    <t>360-234</t>
  </si>
  <si>
    <t>70x70x14 cm</t>
  </si>
  <si>
    <t>360-235</t>
  </si>
  <si>
    <t>70x70x12 cm</t>
  </si>
  <si>
    <t>360-236</t>
  </si>
  <si>
    <t>60x60x20 cm</t>
  </si>
  <si>
    <t>360-237</t>
  </si>
  <si>
    <t>50x50x11 cm,  
 50x50x12 cm</t>
  </si>
  <si>
    <t>360-238</t>
  </si>
  <si>
    <t>2x  41x41x8 cm</t>
  </si>
  <si>
    <t>360-239</t>
  </si>
  <si>
    <t>29x29x8cm, 
28x28x5 cm, 
30x30x5 cm</t>
  </si>
  <si>
    <t>360-240</t>
  </si>
  <si>
    <t>25x25x10 cm,
 25x25x8 cm, 
25x25x7 cm</t>
  </si>
  <si>
    <t>360-300</t>
  </si>
  <si>
    <t>3XL</t>
  </si>
  <si>
    <t>190x145x60 cm</t>
  </si>
  <si>
    <t>360-301</t>
  </si>
  <si>
    <t>jug/ feature</t>
  </si>
  <si>
    <t>124x90x39 cm</t>
  </si>
  <si>
    <t>360-301-DT</t>
  </si>
  <si>
    <t>360-302</t>
  </si>
  <si>
    <t>124x64x39 cm</t>
  </si>
  <si>
    <t>360-302-DT</t>
  </si>
  <si>
    <t>360-303</t>
  </si>
  <si>
    <t>jug/ sloper</t>
  </si>
  <si>
    <t>80x48x27 cm</t>
  </si>
  <si>
    <t>360-303-DT</t>
  </si>
  <si>
    <t>360-304</t>
  </si>
  <si>
    <t>67x38x30 cm</t>
  </si>
  <si>
    <t>360-304-DT</t>
  </si>
  <si>
    <t>360-305</t>
  </si>
  <si>
    <t>50x36x23  cm,
47,5x24x22 cm</t>
  </si>
  <si>
    <t>360-305-DT</t>
  </si>
  <si>
    <t>360-306</t>
  </si>
  <si>
    <t>49x40x25 cm, 49x40x23,5 cm</t>
  </si>
  <si>
    <t>360-306-DT</t>
  </si>
  <si>
    <t>360-307</t>
  </si>
  <si>
    <t>39x20,5x19 cm, 39x33x19,5 cm</t>
  </si>
  <si>
    <t>360-307-DT</t>
  </si>
  <si>
    <t>360-308</t>
  </si>
  <si>
    <t>39x28x17 cm</t>
  </si>
  <si>
    <t>360-308-DT</t>
  </si>
  <si>
    <t>360-309</t>
  </si>
  <si>
    <t>20x16x9 cm,        20,5x15,5x10 cm,                      22x16x10,5 cm</t>
  </si>
  <si>
    <t>360-309-DT</t>
  </si>
  <si>
    <t>360-310</t>
  </si>
  <si>
    <r>
      <rPr>
        <rFont val="Calibri"/>
        <color theme="1"/>
        <sz val="9.0"/>
      </rPr>
      <t>14x12x6 cm, 
30x25x13 cm, 19x10x8,5 cm, 19,5x14,5x8 cm, 24,5x12,5x10,5 cm, 25x21x11 cm, 28,5x15x13,5 c</t>
    </r>
    <r>
      <rPr>
        <rFont val="Calibri"/>
        <color theme="1"/>
        <sz val="9.0"/>
      </rPr>
      <t>m</t>
    </r>
  </si>
  <si>
    <t>360-310-DT</t>
  </si>
  <si>
    <r>
      <rPr>
        <rFont val="Calibri"/>
        <color theme="1"/>
        <sz val="9.0"/>
      </rPr>
      <t>14x12x6 cm, 
30x25x13 cm, 19x10x8,5 cm, 19,5x14,5x8 cm, 24,5x12,5x10,5 cm, 25x21x11 cm, 28,5x15x13,5 c</t>
    </r>
    <r>
      <rPr>
        <rFont val="Calibri"/>
        <color theme="1"/>
        <sz val="9.0"/>
      </rPr>
      <t>m</t>
    </r>
  </si>
  <si>
    <t>FLAT</t>
  </si>
  <si>
    <t>360-311</t>
  </si>
  <si>
    <t>93x75x20 cm</t>
  </si>
  <si>
    <t>360-311-DT</t>
  </si>
  <si>
    <t>360-312</t>
  </si>
  <si>
    <t>86,5x67,5x18 cm</t>
  </si>
  <si>
    <t>360-312-DT</t>
  </si>
  <si>
    <t>360-313</t>
  </si>
  <si>
    <t>70,5x56,5x5 cm</t>
  </si>
  <si>
    <t>360-313-DT</t>
  </si>
  <si>
    <t>360-314</t>
  </si>
  <si>
    <t>jug/incut</t>
  </si>
  <si>
    <t xml:space="preserve">70x60x12 cm, 
70x46x12 cm </t>
  </si>
  <si>
    <t>360-314-DT</t>
  </si>
  <si>
    <t>360-315</t>
  </si>
  <si>
    <t>58,5x39,5x5,5 cm, 59x44,5x6 cm</t>
  </si>
  <si>
    <t>360-315-DT</t>
  </si>
  <si>
    <t>360-316</t>
  </si>
  <si>
    <t>55,5x47x13 cm</t>
  </si>
  <si>
    <t>360-316-DT</t>
  </si>
  <si>
    <t>360-317</t>
  </si>
  <si>
    <t>46,5x37,5x12 cm</t>
  </si>
  <si>
    <t>360-317-DT</t>
  </si>
  <si>
    <t>360-318</t>
  </si>
  <si>
    <t>36x32x11 cm</t>
  </si>
  <si>
    <t>360-318-DT</t>
  </si>
  <si>
    <t>360-319</t>
  </si>
  <si>
    <t>40,5x35x11 cm, 40,5x29x11 cm, 40,5x34x12 cm</t>
  </si>
  <si>
    <t>360-319-DT</t>
  </si>
  <si>
    <t>360-320</t>
  </si>
  <si>
    <t>15x12x4,5 cm, 20x16x5,5 cm, 25x18x6,5 cm, 30x23x7,5 cm, 34,5x25,5x7 cm</t>
  </si>
  <si>
    <t>360-320-DT</t>
  </si>
  <si>
    <t>AYSMMETRIC BALLS</t>
  </si>
  <si>
    <t>360-141</t>
  </si>
  <si>
    <t>122x122x30 cm</t>
  </si>
  <si>
    <t>360-142</t>
  </si>
  <si>
    <t>82x82x16 cm</t>
  </si>
  <si>
    <t>360-142-B</t>
  </si>
  <si>
    <t>bolt-on/
screw-ons</t>
  </si>
  <si>
    <t>360-143</t>
  </si>
  <si>
    <t>80x80x30 cm</t>
  </si>
  <si>
    <t>360-144</t>
  </si>
  <si>
    <t>68x68x19 cm</t>
  </si>
  <si>
    <t>360-145</t>
  </si>
  <si>
    <t>60x60x16 cm</t>
  </si>
  <si>
    <t>360-145-B</t>
  </si>
  <si>
    <t>bolt-on/ 
screw-ons</t>
  </si>
  <si>
    <t>360-146</t>
  </si>
  <si>
    <t>58x58x13 cm</t>
  </si>
  <si>
    <t>360-146-B</t>
  </si>
  <si>
    <t>bolt-on/
 screw-ons</t>
  </si>
  <si>
    <t>360-147</t>
  </si>
  <si>
    <t>40x40x10 cm</t>
  </si>
  <si>
    <t>360-147-B</t>
  </si>
  <si>
    <t>360-148</t>
  </si>
  <si>
    <t>49x49x9 cm, 
37x37x7 cm</t>
  </si>
  <si>
    <t>360-148-B</t>
  </si>
  <si>
    <t>360-149</t>
  </si>
  <si>
    <t>32x32x5 cm, 31x31x7,5 cm, 33x33x11 cm</t>
  </si>
  <si>
    <t>360-149-B</t>
  </si>
  <si>
    <t>360-150</t>
  </si>
  <si>
    <t>25x25x3 cm, 
25x25x5 cm, 
25x25x7 cm</t>
  </si>
  <si>
    <t>360-150-B</t>
  </si>
  <si>
    <t>360-381</t>
  </si>
  <si>
    <t>ledge</t>
  </si>
  <si>
    <t>90x90x31 cm</t>
  </si>
  <si>
    <t>360-382</t>
  </si>
  <si>
    <t>360-384</t>
  </si>
  <si>
    <t>4x  90x90x31 cm</t>
  </si>
  <si>
    <t>360-385</t>
  </si>
  <si>
    <t>78x78x49 cm</t>
  </si>
  <si>
    <t>360-388</t>
  </si>
  <si>
    <t>4x  78x78x49 cm</t>
  </si>
  <si>
    <t>360-389</t>
  </si>
  <si>
    <t>68x68x32 cm</t>
  </si>
  <si>
    <t>360-392</t>
  </si>
  <si>
    <t>4x  68x68x32 cm</t>
  </si>
  <si>
    <t>360-393</t>
  </si>
  <si>
    <t>360-396</t>
  </si>
  <si>
    <t>4x  58x58x13 cm</t>
  </si>
  <si>
    <t>360-395-DT</t>
  </si>
  <si>
    <t>55,5x39,5x6 cm</t>
  </si>
  <si>
    <t>360-397</t>
  </si>
  <si>
    <t>4x 40x40x6 cm</t>
  </si>
  <si>
    <t>360-400</t>
  </si>
  <si>
    <t>4x  40x40x6 cm</t>
  </si>
  <si>
    <t>360-399-DT</t>
  </si>
  <si>
    <t>35x24,5x9,5 cm, 
35x24,5x4 cm,
35x24,5x2 cm</t>
  </si>
  <si>
    <t>360-092</t>
  </si>
  <si>
    <t>120x16x9 cm</t>
  </si>
  <si>
    <t>360-094</t>
  </si>
  <si>
    <t>pinch/ edge</t>
  </si>
  <si>
    <t>105x16x9 cm, 
95x15x3 cm</t>
  </si>
  <si>
    <t>360-096</t>
  </si>
  <si>
    <t>pinch/ sloper</t>
  </si>
  <si>
    <t>100x15x8 cm,
 102x17x9 cm</t>
  </si>
  <si>
    <t>360-098</t>
  </si>
  <si>
    <t>M, L</t>
  </si>
  <si>
    <t>81x15x8 cm,   
80x13x10 cm</t>
  </si>
  <si>
    <t>360-100</t>
  </si>
  <si>
    <t>63x11x5 cm, 
61x10x5 cm</t>
  </si>
  <si>
    <t>360-461</t>
  </si>
  <si>
    <t>dish/ sloper</t>
  </si>
  <si>
    <t>125x125x30 cm</t>
  </si>
  <si>
    <t>360-461-DT</t>
  </si>
  <si>
    <t>360-463</t>
  </si>
  <si>
    <t>dish/jug</t>
  </si>
  <si>
    <t>80x80x23 cm</t>
  </si>
  <si>
    <t>360-463-DT</t>
  </si>
  <si>
    <t>360-464</t>
  </si>
  <si>
    <t>360-464-DT</t>
  </si>
  <si>
    <t>360-470</t>
  </si>
  <si>
    <t>19,5x19,5x8 cm, 25x25x10 cm, 29,5x29,5x9 cm, 41x41x18 cm, 49x49x19 cm</t>
  </si>
  <si>
    <t>360-470-DT</t>
  </si>
  <si>
    <t>360-471</t>
  </si>
  <si>
    <t>125x125x18 cm</t>
  </si>
  <si>
    <t>360-471-DT</t>
  </si>
  <si>
    <t>360-474</t>
  </si>
  <si>
    <t>dish/ edge</t>
  </si>
  <si>
    <t>80x80x8 cm</t>
  </si>
  <si>
    <t>360-474-DT</t>
  </si>
  <si>
    <t>360-478</t>
  </si>
  <si>
    <t>44x44x5 cm</t>
  </si>
  <si>
    <t>360-478-DT</t>
  </si>
  <si>
    <t>360-479</t>
  </si>
  <si>
    <t>31x31x4 cm</t>
  </si>
  <si>
    <t>360-479-DT</t>
  </si>
  <si>
    <t>360-281</t>
  </si>
  <si>
    <t>sloper/ feature</t>
  </si>
  <si>
    <t>125x125x39 cm</t>
  </si>
  <si>
    <t>360-289</t>
  </si>
  <si>
    <t>12x12x5 cm, 
14x14x6 cm, 
20x20x10 cm, 25x25x13 cm, 30x30x15 cm, 40x40x20 cm, 50x50x25 cm</t>
  </si>
  <si>
    <t>360-289-DT</t>
  </si>
  <si>
    <t>360-290</t>
  </si>
  <si>
    <t xml:space="preserve">12x12x5 cm, 
14x14x6 cm, 
20x20x10 cm, 25x25x13 cm, 30x30x15 cm, </t>
  </si>
  <si>
    <t>360-290-DT</t>
  </si>
  <si>
    <t>360-291</t>
  </si>
  <si>
    <t>122x122x14 cm</t>
  </si>
  <si>
    <t>360-292</t>
  </si>
  <si>
    <t>70x70x8 cm</t>
  </si>
  <si>
    <t>360-293</t>
  </si>
  <si>
    <t>60x60x6 cm</t>
  </si>
  <si>
    <t>360-294</t>
  </si>
  <si>
    <t>41x41x11 cm</t>
  </si>
  <si>
    <t>360-295</t>
  </si>
  <si>
    <t>36x36x11 cm</t>
  </si>
  <si>
    <t>WITH INSERTS</t>
  </si>
  <si>
    <t>360-121</t>
  </si>
  <si>
    <t>sloper/ jug</t>
  </si>
  <si>
    <t>107x107x25 cm</t>
  </si>
  <si>
    <t>360-121-DT</t>
  </si>
  <si>
    <t>360-122</t>
  </si>
  <si>
    <t>96x96x40 cm</t>
  </si>
  <si>
    <t>360-122-DT</t>
  </si>
  <si>
    <t>360-123</t>
  </si>
  <si>
    <t>72x72x17 cm</t>
  </si>
  <si>
    <t>360-123-DT</t>
  </si>
  <si>
    <t>360-124</t>
  </si>
  <si>
    <t>insert</t>
  </si>
  <si>
    <t>50x50x2 cm</t>
  </si>
  <si>
    <t>NO INSERTS</t>
  </si>
  <si>
    <t>360-125</t>
  </si>
  <si>
    <t>90x90x85 cm</t>
  </si>
  <si>
    <t>360-125-WI</t>
  </si>
  <si>
    <t>with wood</t>
  </si>
  <si>
    <t>360-127</t>
  </si>
  <si>
    <t>72x72x30 cm</t>
  </si>
  <si>
    <t>360-127-WI</t>
  </si>
  <si>
    <t>360-128</t>
  </si>
  <si>
    <t>64x64x25 cm</t>
  </si>
  <si>
    <t>360-128-WI</t>
  </si>
  <si>
    <t>360-129</t>
  </si>
  <si>
    <t>20x20x18cm, 25x25x24cm, 32x32x38cm</t>
  </si>
  <si>
    <t>360-129-WI</t>
  </si>
  <si>
    <t>360-132</t>
  </si>
  <si>
    <t>32x32x8 cm, 32x32x8 cm, 32x32x12 cm, 49x49x13 cm, 50x50x22cm</t>
  </si>
  <si>
    <t>360-132-WI</t>
  </si>
  <si>
    <t>360-001</t>
  </si>
  <si>
    <t>sloper/ ledge</t>
  </si>
  <si>
    <t>122x44x15 cm</t>
  </si>
  <si>
    <t>TUBE CONNECTIONS</t>
  </si>
  <si>
    <t>360-009</t>
  </si>
  <si>
    <t>67x44x15 cm</t>
  </si>
  <si>
    <t>360-010</t>
  </si>
  <si>
    <t>44x30x15 cm</t>
  </si>
  <si>
    <t>360-011</t>
  </si>
  <si>
    <t>43x22x15 cm</t>
  </si>
  <si>
    <t>TUBE ENDS</t>
  </si>
  <si>
    <t>360-014</t>
  </si>
  <si>
    <t xml:space="preserve">2x  44x16,5x15 cm        </t>
  </si>
  <si>
    <t>360-014-DT</t>
  </si>
  <si>
    <t>TUBE COMBINATIONS</t>
  </si>
  <si>
    <t>360-016-DT</t>
  </si>
  <si>
    <t>M, 2XL</t>
  </si>
  <si>
    <t xml:space="preserve">122x43x15 cm, 
2x  44x16,5x15 cm     </t>
  </si>
  <si>
    <t>360-017</t>
  </si>
  <si>
    <t xml:space="preserve">122x43x15 cm, 
44x67x15 cm, 44x30x15 cm </t>
  </si>
  <si>
    <t>360-018</t>
  </si>
  <si>
    <t>67x44x15 cm, 44x30x15 cm, 44x30x15 cm</t>
  </si>
  <si>
    <t>360-401</t>
  </si>
  <si>
    <t>ledge/ feature</t>
  </si>
  <si>
    <t>190x92x31cm</t>
  </si>
  <si>
    <t>360-402</t>
  </si>
  <si>
    <t xml:space="preserve">2x  190x92x31cm     </t>
  </si>
  <si>
    <t>360-403</t>
  </si>
  <si>
    <t>120x62x14cm</t>
  </si>
  <si>
    <t>360-404</t>
  </si>
  <si>
    <t>2x  120x62x14cm</t>
  </si>
  <si>
    <t>360-405</t>
  </si>
  <si>
    <t>XL, 2XL</t>
  </si>
  <si>
    <t>125x102x32 cm, 106x30x31cm</t>
  </si>
  <si>
    <t>360-406</t>
  </si>
  <si>
    <t>360-406-DT</t>
  </si>
  <si>
    <t>360-409</t>
  </si>
  <si>
    <t xml:space="preserve">2x  106x30x31 cm    </t>
  </si>
  <si>
    <t>360-409-DT</t>
  </si>
  <si>
    <t>360-410</t>
  </si>
  <si>
    <t>2x 90x23x20 cm</t>
  </si>
  <si>
    <t>360-410-DT</t>
  </si>
  <si>
    <t>360-411</t>
  </si>
  <si>
    <t>2x  95x25x8,5 cm</t>
  </si>
  <si>
    <t>360-411-DT</t>
  </si>
  <si>
    <t>360-412</t>
  </si>
  <si>
    <t>2x  60x10x4 cm</t>
  </si>
  <si>
    <t>360-412-DT</t>
  </si>
  <si>
    <t>360-413</t>
  </si>
  <si>
    <t xml:space="preserve">2x  44,5x17x16 cm              </t>
  </si>
  <si>
    <t>360-413-DT</t>
  </si>
  <si>
    <t>360-414</t>
  </si>
  <si>
    <t xml:space="preserve">37,5x13,5x10 cm, 40x9x10,5 cm, 40x17x10,5 cm </t>
  </si>
  <si>
    <t>360-414-DT</t>
  </si>
  <si>
    <t>360-415</t>
  </si>
  <si>
    <t>40x29,5x9,5 cm, 35,5x10,5x9 cm</t>
  </si>
  <si>
    <t>360-415-DT</t>
  </si>
  <si>
    <t>360-416</t>
  </si>
  <si>
    <t>34x13,5x10,5 cm, 35,5x21x11 cm</t>
  </si>
  <si>
    <t>360-416-DT</t>
  </si>
  <si>
    <t>360-417</t>
  </si>
  <si>
    <t>S, M</t>
  </si>
  <si>
    <t>29,5x8,5x8,5 cm, 35,5x17x9 cm</t>
  </si>
  <si>
    <t>360-417-DT</t>
  </si>
  <si>
    <t>360-418</t>
  </si>
  <si>
    <t>2x 34x13,5x10,5 cm</t>
  </si>
  <si>
    <t>360-418-DT</t>
  </si>
  <si>
    <t>360-419</t>
  </si>
  <si>
    <t>2x 35x10,5x8,5 cm</t>
  </si>
  <si>
    <t>360-419-DT</t>
  </si>
  <si>
    <t>360-420</t>
  </si>
  <si>
    <t>2x 30x8x8,5 cm</t>
  </si>
  <si>
    <t>360-420-DT</t>
  </si>
  <si>
    <t>360-325</t>
  </si>
  <si>
    <t>87x37x31 cm</t>
  </si>
  <si>
    <t>360-327</t>
  </si>
  <si>
    <t>72x28x25 cm</t>
  </si>
  <si>
    <t>360-331</t>
  </si>
  <si>
    <t>42x25x25 cm</t>
  </si>
  <si>
    <t>360-332</t>
  </si>
  <si>
    <t>54x47x31 cm</t>
  </si>
  <si>
    <t>BARRELS</t>
  </si>
  <si>
    <t>360-421</t>
  </si>
  <si>
    <t>159x122x48 cm</t>
  </si>
  <si>
    <t>360-422</t>
  </si>
  <si>
    <t>159x73x48 cm</t>
  </si>
  <si>
    <t>360-423</t>
  </si>
  <si>
    <t>159x50x48 cm</t>
  </si>
  <si>
    <t>STRAIGHT LINES</t>
  </si>
  <si>
    <t>360-021</t>
  </si>
  <si>
    <t xml:space="preserve">ledge </t>
  </si>
  <si>
    <t>200x40x27 cm</t>
  </si>
  <si>
    <t>360-022</t>
  </si>
  <si>
    <t>ledge/ pinch</t>
  </si>
  <si>
    <t>140x45x37 cm</t>
  </si>
  <si>
    <t>360-023</t>
  </si>
  <si>
    <t>115x32x22 cm</t>
  </si>
  <si>
    <t>360-025</t>
  </si>
  <si>
    <t>pinch</t>
  </si>
  <si>
    <t>95x28x40 cm</t>
  </si>
  <si>
    <t>360-027</t>
  </si>
  <si>
    <t>70x25x18 cm</t>
  </si>
  <si>
    <t>360-028</t>
  </si>
  <si>
    <t>61x20x18 cm</t>
  </si>
  <si>
    <t>360-029</t>
  </si>
  <si>
    <t>incut/ edge</t>
  </si>
  <si>
    <t>74x28x14 cm, 
62x28x11 cm</t>
  </si>
  <si>
    <t>360-030</t>
  </si>
  <si>
    <t>41x25x9 cm,
 38x20x11 cm</t>
  </si>
  <si>
    <t>360-031</t>
  </si>
  <si>
    <t>20x19x8,5 cm, 30x20x11 cm, 25x25x8 cm, 34x28x8,5 cm, 55x31x7 cm, 62x37x16 cm</t>
  </si>
  <si>
    <t>360-034</t>
  </si>
  <si>
    <t>sloper/ incut</t>
  </si>
  <si>
    <t>24x25x8 cm, 33x13x13 cm, 25x16x8 cm, 33x24x10 cm, 27x16x5cm</t>
  </si>
  <si>
    <t>360-035</t>
  </si>
  <si>
    <t>20x27x13 cm,  
40x21x19 cm,  
44x22x15 cm</t>
  </si>
  <si>
    <t>360-036</t>
  </si>
  <si>
    <t>39x20x7cm, 
35x22x7cm,
 42x18x7cm</t>
  </si>
  <si>
    <r>
      <rPr>
        <rFont val="Calibri"/>
        <b/>
        <color theme="1"/>
        <sz val="24.0"/>
      </rPr>
      <t>SPECIAL EDITION -</t>
    </r>
    <r>
      <rPr>
        <rFont val="Calibri"/>
        <b/>
        <color theme="1"/>
        <sz val="20.0"/>
      </rPr>
      <t xml:space="preserve"> right angled</t>
    </r>
  </si>
  <si>
    <t>360-539-DT</t>
  </si>
  <si>
    <t>M-3XL</t>
  </si>
  <si>
    <t>34 cm - 190 cm</t>
  </si>
  <si>
    <t>not available</t>
  </si>
  <si>
    <t>360-540-DT</t>
  </si>
  <si>
    <t>M-XL</t>
  </si>
  <si>
    <t>34 cm - 120 cm</t>
  </si>
  <si>
    <t>SPINNING VOLUMES</t>
  </si>
  <si>
    <t>360-552</t>
  </si>
  <si>
    <t>sloper/ turning hold</t>
  </si>
  <si>
    <t>125x125x15 cm</t>
  </si>
  <si>
    <t>360-553</t>
  </si>
  <si>
    <t>360-554</t>
  </si>
  <si>
    <t>360-555</t>
  </si>
  <si>
    <t>360-556</t>
  </si>
  <si>
    <t>360-557</t>
  </si>
  <si>
    <t>360-558</t>
  </si>
  <si>
    <t>360-559</t>
  </si>
  <si>
    <t>360-560</t>
  </si>
  <si>
    <t>Your logo</t>
  </si>
  <si>
    <t>PROMO VOLUMES</t>
  </si>
  <si>
    <t>360-501</t>
  </si>
  <si>
    <t>123x123x12 cm</t>
  </si>
  <si>
    <t>360-505</t>
  </si>
  <si>
    <t>360-506</t>
  </si>
  <si>
    <t>360-520</t>
  </si>
  <si>
    <t>64x35x12 cm</t>
  </si>
  <si>
    <t>KIDS VOLUMES</t>
  </si>
  <si>
    <t>360-1060</t>
  </si>
  <si>
    <t>100x70x40 cm</t>
  </si>
  <si>
    <t>'360 GRP '!</t>
  </si>
  <si>
    <t>N3</t>
  </si>
  <si>
    <t>GRP ORDER LIST</t>
  </si>
  <si>
    <t>GRP - SUMMARY</t>
  </si>
  <si>
    <t>DIFF GRP</t>
  </si>
  <si>
    <t>'360 PU '!</t>
  </si>
  <si>
    <t>L3</t>
  </si>
  <si>
    <t>PU - ORDER LIST</t>
  </si>
  <si>
    <t>PU SUMMARY</t>
  </si>
  <si>
    <t>DIFF PU</t>
  </si>
  <si>
    <t>D:Y</t>
  </si>
  <si>
    <t>D10:Y10</t>
  </si>
  <si>
    <t>D11:Y11</t>
  </si>
  <si>
    <t>Barva</t>
  </si>
  <si>
    <t>PU/non PU</t>
  </si>
  <si>
    <t>ŠIFRA BREZ BARVE</t>
  </si>
  <si>
    <t>SIFRA Z BARVO</t>
  </si>
  <si>
    <t>ŠTEVILO NAROČENIH</t>
  </si>
  <si>
    <t>360-001-01</t>
  </si>
  <si>
    <t>360-001-02</t>
  </si>
  <si>
    <t>360-001-03</t>
  </si>
  <si>
    <t>360-001-04</t>
  </si>
  <si>
    <t>360-001-05</t>
  </si>
  <si>
    <t>360-001-06</t>
  </si>
  <si>
    <t>360-001-07</t>
  </si>
  <si>
    <t>360-001-08</t>
  </si>
  <si>
    <t>360-001-09</t>
  </si>
  <si>
    <t>360-001-10</t>
  </si>
  <si>
    <t>360-001-11</t>
  </si>
  <si>
    <t>360-001-12</t>
  </si>
  <si>
    <t>360-001-13</t>
  </si>
  <si>
    <t>360-001-100</t>
  </si>
  <si>
    <t>360-009-01</t>
  </si>
  <si>
    <t>360-009-02</t>
  </si>
  <si>
    <t>360-009-03</t>
  </si>
  <si>
    <t>360-009-04</t>
  </si>
  <si>
    <t>360-009-05</t>
  </si>
  <si>
    <t>360-009-06</t>
  </si>
  <si>
    <t>360-009-07</t>
  </si>
  <si>
    <t>360-009-08</t>
  </si>
  <si>
    <t>360-009-09</t>
  </si>
  <si>
    <t>360-009-10</t>
  </si>
  <si>
    <t>360-009-11</t>
  </si>
  <si>
    <t>360-009-12</t>
  </si>
  <si>
    <t>360-009-13</t>
  </si>
  <si>
    <t>360-009-100</t>
  </si>
  <si>
    <t>360-010-01</t>
  </si>
  <si>
    <t>360-010-02</t>
  </si>
  <si>
    <t>360-010-03</t>
  </si>
  <si>
    <t>360-010-04</t>
  </si>
  <si>
    <t>360-010-05</t>
  </si>
  <si>
    <t>360-010-06</t>
  </si>
  <si>
    <t>360-010-07</t>
  </si>
  <si>
    <t>360-010-08</t>
  </si>
  <si>
    <t>360-010-09</t>
  </si>
  <si>
    <t>360-010-10</t>
  </si>
  <si>
    <t>360-010-11</t>
  </si>
  <si>
    <t>360-010-12</t>
  </si>
  <si>
    <t>360-010-13</t>
  </si>
  <si>
    <t>360-010-100</t>
  </si>
  <si>
    <t>360-011-01</t>
  </si>
  <si>
    <t>360-011-02</t>
  </si>
  <si>
    <t>360-011-03</t>
  </si>
  <si>
    <t>360-011-04</t>
  </si>
  <si>
    <t>360-011-05</t>
  </si>
  <si>
    <t>360-011-06</t>
  </si>
  <si>
    <t>360-011-07</t>
  </si>
  <si>
    <t>360-011-08</t>
  </si>
  <si>
    <t>360-011-09</t>
  </si>
  <si>
    <t>360-011-10</t>
  </si>
  <si>
    <t>360-011-11</t>
  </si>
  <si>
    <t>360-011-12</t>
  </si>
  <si>
    <t>360-011-13</t>
  </si>
  <si>
    <t>360-011-100</t>
  </si>
  <si>
    <t>360-014-01</t>
  </si>
  <si>
    <t>360-014-02</t>
  </si>
  <si>
    <t>360-014-03</t>
  </si>
  <si>
    <t>360-014-04</t>
  </si>
  <si>
    <t>360-014-05</t>
  </si>
  <si>
    <t>360-014-06</t>
  </si>
  <si>
    <t>360-014-07</t>
  </si>
  <si>
    <t>360-014-08</t>
  </si>
  <si>
    <t>360-014-09</t>
  </si>
  <si>
    <t>360-014-10</t>
  </si>
  <si>
    <t>360-014-11</t>
  </si>
  <si>
    <t>360-014-12</t>
  </si>
  <si>
    <t>360-014-13</t>
  </si>
  <si>
    <t>360-014-100</t>
  </si>
  <si>
    <t>360-014-DT-01</t>
  </si>
  <si>
    <t>360-014-DT-02</t>
  </si>
  <si>
    <t>360-014-DT-03</t>
  </si>
  <si>
    <t>360-014-DT-04</t>
  </si>
  <si>
    <t>360-014-DT-05</t>
  </si>
  <si>
    <t>360-014-DT-06</t>
  </si>
  <si>
    <t>360-014-DT-07</t>
  </si>
  <si>
    <t>360-014-DT-08</t>
  </si>
  <si>
    <t>360-014-DT-09</t>
  </si>
  <si>
    <t>360-014-DT-10</t>
  </si>
  <si>
    <t>360-014-DT-11</t>
  </si>
  <si>
    <t>360-014-DT-12</t>
  </si>
  <si>
    <t>360-014-DT-13</t>
  </si>
  <si>
    <t>360-014-DT-100</t>
  </si>
  <si>
    <t>360-016-DT-01</t>
  </si>
  <si>
    <t>360-016-DT-02</t>
  </si>
  <si>
    <t>360-016-DT-03</t>
  </si>
  <si>
    <t>360-016-DT-04</t>
  </si>
  <si>
    <t>360-016-DT-05</t>
  </si>
  <si>
    <t>360-016-DT-06</t>
  </si>
  <si>
    <t>360-016-DT-07</t>
  </si>
  <si>
    <t>360-016-DT-08</t>
  </si>
  <si>
    <t>360-016-DT-09</t>
  </si>
  <si>
    <t>360-016-DT-10</t>
  </si>
  <si>
    <t>360-016-DT-11</t>
  </si>
  <si>
    <t>360-016-DT-12</t>
  </si>
  <si>
    <t>360-016-DT-13</t>
  </si>
  <si>
    <t>360-016-DT-100</t>
  </si>
  <si>
    <t>360-017-01</t>
  </si>
  <si>
    <t>360-017-02</t>
  </si>
  <si>
    <t>360-017-03</t>
  </si>
  <si>
    <t>360-017-04</t>
  </si>
  <si>
    <t>360-017-05</t>
  </si>
  <si>
    <t>360-017-06</t>
  </si>
  <si>
    <t>360-017-07</t>
  </si>
  <si>
    <t>360-017-08</t>
  </si>
  <si>
    <t>360-017-09</t>
  </si>
  <si>
    <t>360-017-10</t>
  </si>
  <si>
    <t>360-017-11</t>
  </si>
  <si>
    <t>360-017-12</t>
  </si>
  <si>
    <t>360-017-13</t>
  </si>
  <si>
    <t>360-017-100</t>
  </si>
  <si>
    <t>360-018-01</t>
  </si>
  <si>
    <t>360-018-02</t>
  </si>
  <si>
    <t>360-018-03</t>
  </si>
  <si>
    <t>360-018-04</t>
  </si>
  <si>
    <t>360-018-05</t>
  </si>
  <si>
    <t>360-018-06</t>
  </si>
  <si>
    <t>360-018-07</t>
  </si>
  <si>
    <t>360-018-08</t>
  </si>
  <si>
    <t>360-018-09</t>
  </si>
  <si>
    <t>360-018-10</t>
  </si>
  <si>
    <t>360-018-11</t>
  </si>
  <si>
    <t>360-018-12</t>
  </si>
  <si>
    <t>360-018-13</t>
  </si>
  <si>
    <t>360-018-100</t>
  </si>
  <si>
    <t>360-021-01</t>
  </si>
  <si>
    <t>360-021-02</t>
  </si>
  <si>
    <t>360-021-03</t>
  </si>
  <si>
    <t>360-021-04</t>
  </si>
  <si>
    <t>360-021-05</t>
  </si>
  <si>
    <t>360-021-06</t>
  </si>
  <si>
    <t>360-021-07</t>
  </si>
  <si>
    <t>360-021-08</t>
  </si>
  <si>
    <t>360-021-09</t>
  </si>
  <si>
    <t>360-021-10</t>
  </si>
  <si>
    <t>360-021-11</t>
  </si>
  <si>
    <t>360-021-12</t>
  </si>
  <si>
    <t>360-021-13</t>
  </si>
  <si>
    <t>360-021-100</t>
  </si>
  <si>
    <t>360-022-01</t>
  </si>
  <si>
    <t>360-022-02</t>
  </si>
  <si>
    <t>360-022-03</t>
  </si>
  <si>
    <t>360-022-04</t>
  </si>
  <si>
    <t>360-022-05</t>
  </si>
  <si>
    <t>360-022-06</t>
  </si>
  <si>
    <t>360-022-07</t>
  </si>
  <si>
    <t>360-022-08</t>
  </si>
  <si>
    <t>360-022-09</t>
  </si>
  <si>
    <t>360-022-10</t>
  </si>
  <si>
    <t>360-022-11</t>
  </si>
  <si>
    <t>360-022-12</t>
  </si>
  <si>
    <t>360-022-13</t>
  </si>
  <si>
    <t>360-022-100</t>
  </si>
  <si>
    <t>360-023-01</t>
  </si>
  <si>
    <t>360-023-02</t>
  </si>
  <si>
    <t>360-023-03</t>
  </si>
  <si>
    <t>360-023-04</t>
  </si>
  <si>
    <t>360-023-05</t>
  </si>
  <si>
    <t>360-023-06</t>
  </si>
  <si>
    <t>360-023-07</t>
  </si>
  <si>
    <t>360-023-08</t>
  </si>
  <si>
    <t>360-023-09</t>
  </si>
  <si>
    <t>360-023-10</t>
  </si>
  <si>
    <t>360-023-11</t>
  </si>
  <si>
    <t>360-023-12</t>
  </si>
  <si>
    <t>360-023-13</t>
  </si>
  <si>
    <t>360-023-100</t>
  </si>
  <si>
    <t>360-025-01</t>
  </si>
  <si>
    <t>360-025-02</t>
  </si>
  <si>
    <t>360-025-03</t>
  </si>
  <si>
    <t>360-025-04</t>
  </si>
  <si>
    <t>360-025-05</t>
  </si>
  <si>
    <t>360-025-06</t>
  </si>
  <si>
    <t>360-025-07</t>
  </si>
  <si>
    <t>360-025-08</t>
  </si>
  <si>
    <t>360-025-09</t>
  </si>
  <si>
    <t>360-025-10</t>
  </si>
  <si>
    <t>360-025-11</t>
  </si>
  <si>
    <t>360-025-12</t>
  </si>
  <si>
    <t>360-025-13</t>
  </si>
  <si>
    <t>360-025-100</t>
  </si>
  <si>
    <t>360-027-01</t>
  </si>
  <si>
    <t>360-027-02</t>
  </si>
  <si>
    <t>360-027-03</t>
  </si>
  <si>
    <t>360-027-04</t>
  </si>
  <si>
    <t>360-027-05</t>
  </si>
  <si>
    <t>360-027-06</t>
  </si>
  <si>
    <t>360-027-07</t>
  </si>
  <si>
    <t>360-027-08</t>
  </si>
  <si>
    <t>360-027-09</t>
  </si>
  <si>
    <t>360-027-10</t>
  </si>
  <si>
    <t>360-027-11</t>
  </si>
  <si>
    <t>360-027-12</t>
  </si>
  <si>
    <t>360-027-13</t>
  </si>
  <si>
    <t>360-027-100</t>
  </si>
  <si>
    <t>360-028-01</t>
  </si>
  <si>
    <t>360-028-02</t>
  </si>
  <si>
    <t>360-028-03</t>
  </si>
  <si>
    <t>360-028-04</t>
  </si>
  <si>
    <t>360-028-05</t>
  </si>
  <si>
    <t>360-028-06</t>
  </si>
  <si>
    <t>360-028-07</t>
  </si>
  <si>
    <t>360-028-08</t>
  </si>
  <si>
    <t>360-028-09</t>
  </si>
  <si>
    <t>360-028-10</t>
  </si>
  <si>
    <t>360-028-11</t>
  </si>
  <si>
    <t>360-028-12</t>
  </si>
  <si>
    <t>360-028-13</t>
  </si>
  <si>
    <t>360-028-100</t>
  </si>
  <si>
    <t>360-029-01</t>
  </si>
  <si>
    <t>360-029-02</t>
  </si>
  <si>
    <t>360-029-03</t>
  </si>
  <si>
    <t>360-029-04</t>
  </si>
  <si>
    <t>360-029-05</t>
  </si>
  <si>
    <t>360-029-06</t>
  </si>
  <si>
    <t>360-029-07</t>
  </si>
  <si>
    <t>360-029-08</t>
  </si>
  <si>
    <t>360-029-09</t>
  </si>
  <si>
    <t>360-029-10</t>
  </si>
  <si>
    <t>360-029-11</t>
  </si>
  <si>
    <t>360-029-12</t>
  </si>
  <si>
    <t>360-029-13</t>
  </si>
  <si>
    <t>360-029-100</t>
  </si>
  <si>
    <t>360-030-01</t>
  </si>
  <si>
    <t>360-030-02</t>
  </si>
  <si>
    <t>360-030-03</t>
  </si>
  <si>
    <t>360-030-04</t>
  </si>
  <si>
    <t>360-030-05</t>
  </si>
  <si>
    <t>360-030-06</t>
  </si>
  <si>
    <t>360-030-07</t>
  </si>
  <si>
    <t>360-030-08</t>
  </si>
  <si>
    <t>360-030-09</t>
  </si>
  <si>
    <t>360-030-10</t>
  </si>
  <si>
    <t>360-030-11</t>
  </si>
  <si>
    <t>360-030-12</t>
  </si>
  <si>
    <t>360-030-13</t>
  </si>
  <si>
    <t>360-030-100</t>
  </si>
  <si>
    <t>360-031-01</t>
  </si>
  <si>
    <t>360-031-02</t>
  </si>
  <si>
    <t>360-031-03</t>
  </si>
  <si>
    <t>360-031-04</t>
  </si>
  <si>
    <t>360-031-05</t>
  </si>
  <si>
    <t>360-031-06</t>
  </si>
  <si>
    <t>360-031-07</t>
  </si>
  <si>
    <t>360-031-08</t>
  </si>
  <si>
    <t>360-031-09</t>
  </si>
  <si>
    <t>360-031-10</t>
  </si>
  <si>
    <t>360-031-11</t>
  </si>
  <si>
    <t>360-031-12</t>
  </si>
  <si>
    <t>360-031-13</t>
  </si>
  <si>
    <t>360-031-100</t>
  </si>
  <si>
    <t>360-034-01</t>
  </si>
  <si>
    <t>360-034-02</t>
  </si>
  <si>
    <t>360-034-03</t>
  </si>
  <si>
    <t>360-034-04</t>
  </si>
  <si>
    <t>360-034-05</t>
  </si>
  <si>
    <t>360-034-06</t>
  </si>
  <si>
    <t>360-034-07</t>
  </si>
  <si>
    <t>360-034-08</t>
  </si>
  <si>
    <t>360-034-09</t>
  </si>
  <si>
    <t>360-034-10</t>
  </si>
  <si>
    <t>360-034-11</t>
  </si>
  <si>
    <t>360-034-12</t>
  </si>
  <si>
    <t>360-034-13</t>
  </si>
  <si>
    <t>360-034-100</t>
  </si>
  <si>
    <t>360-035-01</t>
  </si>
  <si>
    <t>360-035-02</t>
  </si>
  <si>
    <t>360-035-03</t>
  </si>
  <si>
    <t>360-035-04</t>
  </si>
  <si>
    <t>360-035-05</t>
  </si>
  <si>
    <t>360-035-06</t>
  </si>
  <si>
    <t>360-035-07</t>
  </si>
  <si>
    <t>360-035-08</t>
  </si>
  <si>
    <t>360-035-09</t>
  </si>
  <si>
    <t>360-035-10</t>
  </si>
  <si>
    <t>360-035-11</t>
  </si>
  <si>
    <t>360-035-12</t>
  </si>
  <si>
    <t>360-035-13</t>
  </si>
  <si>
    <t>360-035-100</t>
  </si>
  <si>
    <t>360-036-01</t>
  </si>
  <si>
    <t>360-036-02</t>
  </si>
  <si>
    <t>360-036-03</t>
  </si>
  <si>
    <t>360-036-04</t>
  </si>
  <si>
    <t>360-036-05</t>
  </si>
  <si>
    <t>360-036-06</t>
  </si>
  <si>
    <t>360-036-07</t>
  </si>
  <si>
    <t>360-036-08</t>
  </si>
  <si>
    <t>360-036-09</t>
  </si>
  <si>
    <t>360-036-10</t>
  </si>
  <si>
    <t>360-036-11</t>
  </si>
  <si>
    <t>360-036-12</t>
  </si>
  <si>
    <t>360-036-13</t>
  </si>
  <si>
    <t>360-036-100</t>
  </si>
  <si>
    <t>360-092-01</t>
  </si>
  <si>
    <t>360-092-02</t>
  </si>
  <si>
    <t>360-092-03</t>
  </si>
  <si>
    <t>360-092-04</t>
  </si>
  <si>
    <t>360-092-05</t>
  </si>
  <si>
    <t>360-092-06</t>
  </si>
  <si>
    <t>360-092-07</t>
  </si>
  <si>
    <t>360-092-08</t>
  </si>
  <si>
    <t>360-092-09</t>
  </si>
  <si>
    <t>360-092-10</t>
  </si>
  <si>
    <t>360-092-11</t>
  </si>
  <si>
    <t>360-092-12</t>
  </si>
  <si>
    <t>360-092-13</t>
  </si>
  <si>
    <t>360-092-100</t>
  </si>
  <si>
    <t>360-094-01</t>
  </si>
  <si>
    <t>360-094-02</t>
  </si>
  <si>
    <t>360-094-03</t>
  </si>
  <si>
    <t>360-094-04</t>
  </si>
  <si>
    <t>360-094-05</t>
  </si>
  <si>
    <t>360-094-06</t>
  </si>
  <si>
    <t>360-094-07</t>
  </si>
  <si>
    <t>360-094-08</t>
  </si>
  <si>
    <t>360-094-09</t>
  </si>
  <si>
    <t>360-094-10</t>
  </si>
  <si>
    <t>360-094-11</t>
  </si>
  <si>
    <t>360-094-12</t>
  </si>
  <si>
    <t>360-094-13</t>
  </si>
  <si>
    <t>360-094-100</t>
  </si>
  <si>
    <t>360-096-01</t>
  </si>
  <si>
    <t>360-096-02</t>
  </si>
  <si>
    <t>360-096-03</t>
  </si>
  <si>
    <t>360-096-04</t>
  </si>
  <si>
    <t>360-096-05</t>
  </si>
  <si>
    <t>360-096-06</t>
  </si>
  <si>
    <t>360-096-07</t>
  </si>
  <si>
    <t>360-096-08</t>
  </si>
  <si>
    <t>360-096-09</t>
  </si>
  <si>
    <t>360-096-10</t>
  </si>
  <si>
    <t>360-096-11</t>
  </si>
  <si>
    <t>360-096-12</t>
  </si>
  <si>
    <t>360-096-13</t>
  </si>
  <si>
    <t>360-096-100</t>
  </si>
  <si>
    <t>360-098-01</t>
  </si>
  <si>
    <t>360-098-02</t>
  </si>
  <si>
    <t>360-098-03</t>
  </si>
  <si>
    <t>360-098-04</t>
  </si>
  <si>
    <t>360-098-05</t>
  </si>
  <si>
    <t>360-098-06</t>
  </si>
  <si>
    <t>360-098-07</t>
  </si>
  <si>
    <t>360-098-08</t>
  </si>
  <si>
    <t>360-098-09</t>
  </si>
  <si>
    <t>360-098-10</t>
  </si>
  <si>
    <t>360-098-11</t>
  </si>
  <si>
    <t>360-098-12</t>
  </si>
  <si>
    <t>360-098-13</t>
  </si>
  <si>
    <t>360-098-100</t>
  </si>
  <si>
    <t>360-100-01</t>
  </si>
  <si>
    <t>360-100-02</t>
  </si>
  <si>
    <t>360-100-03</t>
  </si>
  <si>
    <t>360-100-04</t>
  </si>
  <si>
    <t>360-100-05</t>
  </si>
  <si>
    <t>360-100-06</t>
  </si>
  <si>
    <t>360-100-07</t>
  </si>
  <si>
    <t>360-100-08</t>
  </si>
  <si>
    <t>360-100-09</t>
  </si>
  <si>
    <t>360-100-10</t>
  </si>
  <si>
    <t>360-100-11</t>
  </si>
  <si>
    <t>360-100-12</t>
  </si>
  <si>
    <t>360-100-13</t>
  </si>
  <si>
    <t>360-100-100</t>
  </si>
  <si>
    <t>360-1060-01</t>
  </si>
  <si>
    <t>360-1060-02</t>
  </si>
  <si>
    <t>360-1060-03</t>
  </si>
  <si>
    <t>360-1060-04</t>
  </si>
  <si>
    <t>360-1060-05</t>
  </si>
  <si>
    <t>360-1060-06</t>
  </si>
  <si>
    <t>360-1060-07</t>
  </si>
  <si>
    <t>360-1060-08</t>
  </si>
  <si>
    <t>360-1060-09</t>
  </si>
  <si>
    <t>360-1060-10</t>
  </si>
  <si>
    <t>360-1060-11</t>
  </si>
  <si>
    <t>360-1060-12</t>
  </si>
  <si>
    <t>360-1060-13</t>
  </si>
  <si>
    <t>360-1060-100</t>
  </si>
  <si>
    <t>360-121-01</t>
  </si>
  <si>
    <t>360-121-02</t>
  </si>
  <si>
    <t>360-121-03</t>
  </si>
  <si>
    <t>360-121-04</t>
  </si>
  <si>
    <t>360-121-05</t>
  </si>
  <si>
    <t>360-121-06</t>
  </si>
  <si>
    <t>360-121-07</t>
  </si>
  <si>
    <t>360-121-08</t>
  </si>
  <si>
    <t>360-121-09</t>
  </si>
  <si>
    <t>360-121-10</t>
  </si>
  <si>
    <t>360-121-11</t>
  </si>
  <si>
    <t>360-121-12</t>
  </si>
  <si>
    <t>360-121-13</t>
  </si>
  <si>
    <t>360-121-100</t>
  </si>
  <si>
    <t>360-121-DT-01</t>
  </si>
  <si>
    <t>360-121-DT-02</t>
  </si>
  <si>
    <t>360-121-DT-03</t>
  </si>
  <si>
    <t>360-121-DT-04</t>
  </si>
  <si>
    <t>360-121-DT-05</t>
  </si>
  <si>
    <t>360-121-DT-06</t>
  </si>
  <si>
    <t>360-121-DT-07</t>
  </si>
  <si>
    <t>360-121-DT-08</t>
  </si>
  <si>
    <t>360-121-DT-09</t>
  </si>
  <si>
    <t>360-121-DT-10</t>
  </si>
  <si>
    <t>360-121-DT-11</t>
  </si>
  <si>
    <t>360-121-DT-12</t>
  </si>
  <si>
    <t>360-121-DT-13</t>
  </si>
  <si>
    <t>360-121-DT-100</t>
  </si>
  <si>
    <t>360-122-01</t>
  </si>
  <si>
    <t>360-122-02</t>
  </si>
  <si>
    <t>360-122-03</t>
  </si>
  <si>
    <t>360-122-04</t>
  </si>
  <si>
    <t>360-122-05</t>
  </si>
  <si>
    <t>360-122-06</t>
  </si>
  <si>
    <t>360-122-07</t>
  </si>
  <si>
    <t>360-122-08</t>
  </si>
  <si>
    <t>360-122-09</t>
  </si>
  <si>
    <t>360-122-10</t>
  </si>
  <si>
    <t>360-122-11</t>
  </si>
  <si>
    <t>360-122-12</t>
  </si>
  <si>
    <t>360-122-13</t>
  </si>
  <si>
    <t>360-122-100</t>
  </si>
  <si>
    <t>360-122-DT-01</t>
  </si>
  <si>
    <t>360-122-DT-02</t>
  </si>
  <si>
    <t>360-122-DT-03</t>
  </si>
  <si>
    <t>360-122-DT-04</t>
  </si>
  <si>
    <t>360-122-DT-05</t>
  </si>
  <si>
    <t>360-122-DT-06</t>
  </si>
  <si>
    <t>360-122-DT-07</t>
  </si>
  <si>
    <t>360-122-DT-08</t>
  </si>
  <si>
    <t>360-122-DT-09</t>
  </si>
  <si>
    <t>360-122-DT-10</t>
  </si>
  <si>
    <t>360-122-DT-11</t>
  </si>
  <si>
    <t>360-122-DT-12</t>
  </si>
  <si>
    <t>360-122-DT-13</t>
  </si>
  <si>
    <t>360-122-DT-100</t>
  </si>
  <si>
    <t>360-123-01</t>
  </si>
  <si>
    <t>360-123-02</t>
  </si>
  <si>
    <t>360-123-03</t>
  </si>
  <si>
    <t>360-123-04</t>
  </si>
  <si>
    <t>360-123-05</t>
  </si>
  <si>
    <t>360-123-06</t>
  </si>
  <si>
    <t>360-123-07</t>
  </si>
  <si>
    <t>360-123-08</t>
  </si>
  <si>
    <t>360-123-09</t>
  </si>
  <si>
    <t>360-123-10</t>
  </si>
  <si>
    <t>360-123-11</t>
  </si>
  <si>
    <t>360-123-12</t>
  </si>
  <si>
    <t>360-123-13</t>
  </si>
  <si>
    <t>360-123-100</t>
  </si>
  <si>
    <t>360-123-DT-01</t>
  </si>
  <si>
    <t>360-123-DT-02</t>
  </si>
  <si>
    <t>360-123-DT-03</t>
  </si>
  <si>
    <t>360-123-DT-04</t>
  </si>
  <si>
    <t>360-123-DT-05</t>
  </si>
  <si>
    <t>360-123-DT-06</t>
  </si>
  <si>
    <t>360-123-DT-07</t>
  </si>
  <si>
    <t>360-123-DT-08</t>
  </si>
  <si>
    <t>360-123-DT-09</t>
  </si>
  <si>
    <t>360-123-DT-10</t>
  </si>
  <si>
    <t>360-123-DT-11</t>
  </si>
  <si>
    <t>360-123-DT-12</t>
  </si>
  <si>
    <t>360-123-DT-13</t>
  </si>
  <si>
    <t>360-123-DT-100</t>
  </si>
  <si>
    <t>360-124-01</t>
  </si>
  <si>
    <t>360-124-02</t>
  </si>
  <si>
    <t>360-124-03</t>
  </si>
  <si>
    <t>360-124-04</t>
  </si>
  <si>
    <t>360-124-05</t>
  </si>
  <si>
    <t>360-124-06</t>
  </si>
  <si>
    <t>360-124-07</t>
  </si>
  <si>
    <t>360-124-08</t>
  </si>
  <si>
    <t>360-124-09</t>
  </si>
  <si>
    <t>360-124-10</t>
  </si>
  <si>
    <t>360-124-11</t>
  </si>
  <si>
    <t>360-124-12</t>
  </si>
  <si>
    <t>360-124-13</t>
  </si>
  <si>
    <t>360-124-100</t>
  </si>
  <si>
    <t>360-125-01</t>
  </si>
  <si>
    <t>360-125-02</t>
  </si>
  <si>
    <t>360-125-03</t>
  </si>
  <si>
    <t>360-125-04</t>
  </si>
  <si>
    <t>360-125-05</t>
  </si>
  <si>
    <t>360-125-06</t>
  </si>
  <si>
    <t>360-125-07</t>
  </si>
  <si>
    <t>360-125-08</t>
  </si>
  <si>
    <t>360-125-09</t>
  </si>
  <si>
    <t>360-125-10</t>
  </si>
  <si>
    <t>360-125-11</t>
  </si>
  <si>
    <t>360-125-12</t>
  </si>
  <si>
    <t>360-125-13</t>
  </si>
  <si>
    <t>360-125-100</t>
  </si>
  <si>
    <t>360-125-WI-01</t>
  </si>
  <si>
    <t>360-127-01</t>
  </si>
  <si>
    <t>360-127-02</t>
  </si>
  <si>
    <t>360-127-03</t>
  </si>
  <si>
    <t>360-127-04</t>
  </si>
  <si>
    <t>360-127-05</t>
  </si>
  <si>
    <t>360-127-06</t>
  </si>
  <si>
    <t>360-127-07</t>
  </si>
  <si>
    <t>360-127-08</t>
  </si>
  <si>
    <t>360-127-09</t>
  </si>
  <si>
    <t>360-127-10</t>
  </si>
  <si>
    <t>360-127-11</t>
  </si>
  <si>
    <t>360-127-12</t>
  </si>
  <si>
    <t>360-127-13</t>
  </si>
  <si>
    <t>360-127-100</t>
  </si>
  <si>
    <t>360-127-WI-01</t>
  </si>
  <si>
    <t>360-127-WI-02</t>
  </si>
  <si>
    <t>360-127-WI-03</t>
  </si>
  <si>
    <t>360-127-WI-04</t>
  </si>
  <si>
    <t>360-127-WI-05</t>
  </si>
  <si>
    <t>360-127-WI-06</t>
  </si>
  <si>
    <t>360-127-WI-07</t>
  </si>
  <si>
    <t>360-127-WI-08</t>
  </si>
  <si>
    <t>360-127-WI-09</t>
  </si>
  <si>
    <t>360-127-WI-10</t>
  </si>
  <si>
    <t>360-127-WI-11</t>
  </si>
  <si>
    <t>360-127-WI-12</t>
  </si>
  <si>
    <t>360-127-WI-13</t>
  </si>
  <si>
    <t>360-127-WI-100</t>
  </si>
  <si>
    <t>360-128-01</t>
  </si>
  <si>
    <t>360-128-02</t>
  </si>
  <si>
    <t>360-128-03</t>
  </si>
  <si>
    <t>360-128-04</t>
  </si>
  <si>
    <t>360-128-05</t>
  </si>
  <si>
    <t>360-128-06</t>
  </si>
  <si>
    <t>360-128-07</t>
  </si>
  <si>
    <t>360-128-08</t>
  </si>
  <si>
    <t>360-128-09</t>
  </si>
  <si>
    <t>360-128-10</t>
  </si>
  <si>
    <t>360-128-11</t>
  </si>
  <si>
    <t>360-128-12</t>
  </si>
  <si>
    <t>360-128-13</t>
  </si>
  <si>
    <t>360-128-100</t>
  </si>
  <si>
    <t>360-128-WI-01</t>
  </si>
  <si>
    <t>360-128-WI-02</t>
  </si>
  <si>
    <t>360-128-WI-03</t>
  </si>
  <si>
    <t>360-128-WI-04</t>
  </si>
  <si>
    <t>360-128-WI-05</t>
  </si>
  <si>
    <t>360-128-WI-06</t>
  </si>
  <si>
    <t>360-128-WI-07</t>
  </si>
  <si>
    <t>360-128-WI-08</t>
  </si>
  <si>
    <t>360-128-WI-09</t>
  </si>
  <si>
    <t>360-128-WI-10</t>
  </si>
  <si>
    <t>360-128-WI-11</t>
  </si>
  <si>
    <t>360-128-WI-12</t>
  </si>
  <si>
    <t>360-128-WI-13</t>
  </si>
  <si>
    <t>360-128-WI-100</t>
  </si>
  <si>
    <t>360-129-01</t>
  </si>
  <si>
    <t>360-129-02</t>
  </si>
  <si>
    <t>360-129-03</t>
  </si>
  <si>
    <t>360-129-04</t>
  </si>
  <si>
    <t>360-129-05</t>
  </si>
  <si>
    <t>360-129-06</t>
  </si>
  <si>
    <t>360-129-07</t>
  </si>
  <si>
    <t>360-129-08</t>
  </si>
  <si>
    <t>360-129-09</t>
  </si>
  <si>
    <t>360-129-10</t>
  </si>
  <si>
    <t>360-129-11</t>
  </si>
  <si>
    <t>360-129-12</t>
  </si>
  <si>
    <t>360-129-13</t>
  </si>
  <si>
    <t>360-129-100</t>
  </si>
  <si>
    <t>360-129-WI-01</t>
  </si>
  <si>
    <t>360-129-WI-02</t>
  </si>
  <si>
    <t>360-129-WI-03</t>
  </si>
  <si>
    <t>360-129-WI-04</t>
  </si>
  <si>
    <t>360-129-WI-05</t>
  </si>
  <si>
    <t>360-129-WI-06</t>
  </si>
  <si>
    <t>360-129-WI-07</t>
  </si>
  <si>
    <t>360-129-WI-08</t>
  </si>
  <si>
    <t>360-129-WI-09</t>
  </si>
  <si>
    <t>360-129-WI-10</t>
  </si>
  <si>
    <t>360-129-WI-11</t>
  </si>
  <si>
    <t>360-129-WI-12</t>
  </si>
  <si>
    <t>360-129-WI-13</t>
  </si>
  <si>
    <t>360-129-WI-100</t>
  </si>
  <si>
    <t>360-132-01</t>
  </si>
  <si>
    <t>360-132-02</t>
  </si>
  <si>
    <t>360-132-03</t>
  </si>
  <si>
    <t>360-132-04</t>
  </si>
  <si>
    <t>360-132-05</t>
  </si>
  <si>
    <t>360-132-06</t>
  </si>
  <si>
    <t>360-132-07</t>
  </si>
  <si>
    <t>360-132-08</t>
  </si>
  <si>
    <t>360-132-09</t>
  </si>
  <si>
    <t>360-132-10</t>
  </si>
  <si>
    <t>360-132-11</t>
  </si>
  <si>
    <t>360-132-12</t>
  </si>
  <si>
    <t>360-132-13</t>
  </si>
  <si>
    <t>360-132-100</t>
  </si>
  <si>
    <t>360-132-WI-01</t>
  </si>
  <si>
    <t>360-132-WI-02</t>
  </si>
  <si>
    <t>360-132-WI-03</t>
  </si>
  <si>
    <t>360-132-WI-04</t>
  </si>
  <si>
    <t>360-132-WI-05</t>
  </si>
  <si>
    <t>360-132-WI-06</t>
  </si>
  <si>
    <t>360-132-WI-07</t>
  </si>
  <si>
    <t>360-132-WI-08</t>
  </si>
  <si>
    <t>360-132-WI-09</t>
  </si>
  <si>
    <t>360-132-WI-10</t>
  </si>
  <si>
    <t>360-132-WI-11</t>
  </si>
  <si>
    <t>360-132-WI-12</t>
  </si>
  <si>
    <t>360-132-WI-13</t>
  </si>
  <si>
    <t>360-132-WI-100</t>
  </si>
  <si>
    <t>360-141-01</t>
  </si>
  <si>
    <t>360-141-02</t>
  </si>
  <si>
    <t>360-141-03</t>
  </si>
  <si>
    <t>360-141-04</t>
  </si>
  <si>
    <t>360-141-05</t>
  </si>
  <si>
    <t>360-141-06</t>
  </si>
  <si>
    <t>360-141-07</t>
  </si>
  <si>
    <t>360-141-08</t>
  </si>
  <si>
    <t>360-141-09</t>
  </si>
  <si>
    <t>360-141-10</t>
  </si>
  <si>
    <t>360-141-11</t>
  </si>
  <si>
    <t>360-141-12</t>
  </si>
  <si>
    <t>360-141-13</t>
  </si>
  <si>
    <t>360-141-100</t>
  </si>
  <si>
    <t>360-142-01</t>
  </si>
  <si>
    <t>360-142-02</t>
  </si>
  <si>
    <t>360-142-03</t>
  </si>
  <si>
    <t>360-142-04</t>
  </si>
  <si>
    <t>360-142-05</t>
  </si>
  <si>
    <t>360-142-06</t>
  </si>
  <si>
    <t>360-142-07</t>
  </si>
  <si>
    <t>360-142-08</t>
  </si>
  <si>
    <t>360-142-09</t>
  </si>
  <si>
    <t>360-142-10</t>
  </si>
  <si>
    <t>360-142-11</t>
  </si>
  <si>
    <t>360-142-12</t>
  </si>
  <si>
    <t>360-142-13</t>
  </si>
  <si>
    <t>360-142-100</t>
  </si>
  <si>
    <t>360-142-B-01</t>
  </si>
  <si>
    <t>360-142-B-02</t>
  </si>
  <si>
    <t>360-142-B-03</t>
  </si>
  <si>
    <t>360-142-B-04</t>
  </si>
  <si>
    <t>360-142-B-05</t>
  </si>
  <si>
    <t>360-142-B-06</t>
  </si>
  <si>
    <t>360-142-B-07</t>
  </si>
  <si>
    <t>360-142-B-08</t>
  </si>
  <si>
    <t>360-142-B-09</t>
  </si>
  <si>
    <t>360-142-B-10</t>
  </si>
  <si>
    <t>360-142-B-11</t>
  </si>
  <si>
    <t>360-142-B-12</t>
  </si>
  <si>
    <t>360-142-B-13</t>
  </si>
  <si>
    <t>360-142-B-100</t>
  </si>
  <si>
    <t>360-143-01</t>
  </si>
  <si>
    <t>360-143-02</t>
  </si>
  <si>
    <t>360-143-03</t>
  </si>
  <si>
    <t>360-143-04</t>
  </si>
  <si>
    <t>360-143-05</t>
  </si>
  <si>
    <t>360-143-06</t>
  </si>
  <si>
    <t>360-143-07</t>
  </si>
  <si>
    <t>360-143-08</t>
  </si>
  <si>
    <t>360-143-09</t>
  </si>
  <si>
    <t>360-143-10</t>
  </si>
  <si>
    <t>360-143-11</t>
  </si>
  <si>
    <t>360-143-12</t>
  </si>
  <si>
    <t>360-143-13</t>
  </si>
  <si>
    <t>360-143-100</t>
  </si>
  <si>
    <t>360-144-01</t>
  </si>
  <si>
    <t>360-144-02</t>
  </si>
  <si>
    <t>360-144-03</t>
  </si>
  <si>
    <t>360-144-04</t>
  </si>
  <si>
    <t>360-144-05</t>
  </si>
  <si>
    <t>360-144-06</t>
  </si>
  <si>
    <t>360-144-07</t>
  </si>
  <si>
    <t>360-144-08</t>
  </si>
  <si>
    <t>360-144-09</t>
  </si>
  <si>
    <t>360-144-10</t>
  </si>
  <si>
    <t>360-144-11</t>
  </si>
  <si>
    <t>360-144-12</t>
  </si>
  <si>
    <t>360-144-13</t>
  </si>
  <si>
    <t>360-144-100</t>
  </si>
  <si>
    <t>360-145-01</t>
  </si>
  <si>
    <t>360-145-02</t>
  </si>
  <si>
    <t>360-145-03</t>
  </si>
  <si>
    <t>360-145-04</t>
  </si>
  <si>
    <t>360-145-05</t>
  </si>
  <si>
    <t>360-145-06</t>
  </si>
  <si>
    <t>360-145-07</t>
  </si>
  <si>
    <t>360-145-08</t>
  </si>
  <si>
    <t>360-145-09</t>
  </si>
  <si>
    <t>360-145-10</t>
  </si>
  <si>
    <t>360-145-11</t>
  </si>
  <si>
    <t>360-145-12</t>
  </si>
  <si>
    <t>360-145-13</t>
  </si>
  <si>
    <t>360-145-100</t>
  </si>
  <si>
    <t>360-145-B-01</t>
  </si>
  <si>
    <t>360-145-B-02</t>
  </si>
  <si>
    <t>360-145-B-03</t>
  </si>
  <si>
    <t>360-145-B-04</t>
  </si>
  <si>
    <t>360-145-B-05</t>
  </si>
  <si>
    <t>360-145-B-06</t>
  </si>
  <si>
    <t>360-145-B-07</t>
  </si>
  <si>
    <t>360-145-B-08</t>
  </si>
  <si>
    <t>360-145-B-09</t>
  </si>
  <si>
    <t>360-145-B-10</t>
  </si>
  <si>
    <t>360-145-B-11</t>
  </si>
  <si>
    <t>360-145-B-12</t>
  </si>
  <si>
    <t>360-145-B-13</t>
  </si>
  <si>
    <t>360-145-B-100</t>
  </si>
  <si>
    <t>360-146-01</t>
  </si>
  <si>
    <t>360-146-02</t>
  </si>
  <si>
    <t>360-146-03</t>
  </si>
  <si>
    <t>360-146-04</t>
  </si>
  <si>
    <t>360-146-05</t>
  </si>
  <si>
    <t>360-146-06</t>
  </si>
  <si>
    <t>360-146-07</t>
  </si>
  <si>
    <t>360-146-08</t>
  </si>
  <si>
    <t>360-146-09</t>
  </si>
  <si>
    <t>360-146-10</t>
  </si>
  <si>
    <t>360-146-11</t>
  </si>
  <si>
    <t>360-146-12</t>
  </si>
  <si>
    <t>360-146-13</t>
  </si>
  <si>
    <t>360-146-100</t>
  </si>
  <si>
    <t>360-146-B-01</t>
  </si>
  <si>
    <t>360-146-B-02</t>
  </si>
  <si>
    <t>360-146-B-03</t>
  </si>
  <si>
    <t>360-146-B-04</t>
  </si>
  <si>
    <t>360-146-B-05</t>
  </si>
  <si>
    <t>360-146-B-06</t>
  </si>
  <si>
    <t>360-146-B-07</t>
  </si>
  <si>
    <t>360-146-B-08</t>
  </si>
  <si>
    <t>360-146-B-09</t>
  </si>
  <si>
    <t>360-146-B-10</t>
  </si>
  <si>
    <t>360-146-B-11</t>
  </si>
  <si>
    <t>360-146-B-12</t>
  </si>
  <si>
    <t>360-146-B-13</t>
  </si>
  <si>
    <t>360-146-B-100</t>
  </si>
  <si>
    <t>360-147-01</t>
  </si>
  <si>
    <t>360-147-02</t>
  </si>
  <si>
    <t>360-147-03</t>
  </si>
  <si>
    <t>360-147-04</t>
  </si>
  <si>
    <t>360-147-05</t>
  </si>
  <si>
    <t>360-147-06</t>
  </si>
  <si>
    <t>360-147-07</t>
  </si>
  <si>
    <t>360-147-08</t>
  </si>
  <si>
    <t>360-147-09</t>
  </si>
  <si>
    <t>360-147-10</t>
  </si>
  <si>
    <t>360-147-11</t>
  </si>
  <si>
    <t>360-147-12</t>
  </si>
  <si>
    <t>360-147-13</t>
  </si>
  <si>
    <t>360-147-100</t>
  </si>
  <si>
    <t>360-147-B-01</t>
  </si>
  <si>
    <t>360-147-B-02</t>
  </si>
  <si>
    <t>360-147-B-03</t>
  </si>
  <si>
    <t>360-147-B-04</t>
  </si>
  <si>
    <t>360-147-B-05</t>
  </si>
  <si>
    <t>360-147-B-06</t>
  </si>
  <si>
    <t>360-147-B-07</t>
  </si>
  <si>
    <t>360-147-B-08</t>
  </si>
  <si>
    <t>360-147-B-09</t>
  </si>
  <si>
    <t>360-147-B-10</t>
  </si>
  <si>
    <t>360-147-B-11</t>
  </si>
  <si>
    <t>360-147-B-12</t>
  </si>
  <si>
    <t>360-147-B-13</t>
  </si>
  <si>
    <t>360-147-B-100</t>
  </si>
  <si>
    <t>360-148-01</t>
  </si>
  <si>
    <t>360-148-02</t>
  </si>
  <si>
    <t>360-148-03</t>
  </si>
  <si>
    <t>360-148-04</t>
  </si>
  <si>
    <t>360-148-05</t>
  </si>
  <si>
    <t>360-148-06</t>
  </si>
  <si>
    <t>360-148-07</t>
  </si>
  <si>
    <t>360-148-08</t>
  </si>
  <si>
    <t>360-148-09</t>
  </si>
  <si>
    <t>360-148-10</t>
  </si>
  <si>
    <t>360-148-11</t>
  </si>
  <si>
    <t>360-148-12</t>
  </si>
  <si>
    <t>360-148-13</t>
  </si>
  <si>
    <t>360-148-100</t>
  </si>
  <si>
    <t>360-148-B-01</t>
  </si>
  <si>
    <t>360-148-B-02</t>
  </si>
  <si>
    <t>360-148-B-03</t>
  </si>
  <si>
    <t>360-148-B-04</t>
  </si>
  <si>
    <t>360-148-B-05</t>
  </si>
  <si>
    <t>360-148-B-06</t>
  </si>
  <si>
    <t>360-148-B-07</t>
  </si>
  <si>
    <t>360-148-B-08</t>
  </si>
  <si>
    <t>360-148-B-09</t>
  </si>
  <si>
    <t>360-148-B-10</t>
  </si>
  <si>
    <t>360-148-B-11</t>
  </si>
  <si>
    <t>360-148-B-12</t>
  </si>
  <si>
    <t>360-148-B-13</t>
  </si>
  <si>
    <t>360-148-B-100</t>
  </si>
  <si>
    <t>360-149-01</t>
  </si>
  <si>
    <t>360-149-02</t>
  </si>
  <si>
    <t>360-149-03</t>
  </si>
  <si>
    <t>360-149-04</t>
  </si>
  <si>
    <t>360-149-05</t>
  </si>
  <si>
    <t>360-149-06</t>
  </si>
  <si>
    <t>360-149-07</t>
  </si>
  <si>
    <t>360-149-08</t>
  </si>
  <si>
    <t>360-149-09</t>
  </si>
  <si>
    <t>360-149-10</t>
  </si>
  <si>
    <t>360-149-11</t>
  </si>
  <si>
    <t>360-149-12</t>
  </si>
  <si>
    <t>360-149-13</t>
  </si>
  <si>
    <t>360-149-100</t>
  </si>
  <si>
    <t>360-149-B-01</t>
  </si>
  <si>
    <t>360-149-B-02</t>
  </si>
  <si>
    <t>360-149-B-03</t>
  </si>
  <si>
    <t>360-149-B-04</t>
  </si>
  <si>
    <t>360-149-B-05</t>
  </si>
  <si>
    <t>360-149-B-06</t>
  </si>
  <si>
    <t>360-149-B-07</t>
  </si>
  <si>
    <t>360-149-B-08</t>
  </si>
  <si>
    <t>360-149-B-09</t>
  </si>
  <si>
    <t>360-149-B-10</t>
  </si>
  <si>
    <t>360-149-B-11</t>
  </si>
  <si>
    <t>360-149-B-12</t>
  </si>
  <si>
    <t>360-149-B-13</t>
  </si>
  <si>
    <t>360-149-B-100</t>
  </si>
  <si>
    <t>360-150-01</t>
  </si>
  <si>
    <t>360-150-02</t>
  </si>
  <si>
    <t>360-150-03</t>
  </si>
  <si>
    <t>360-150-04</t>
  </si>
  <si>
    <t>360-150-05</t>
  </si>
  <si>
    <t>360-150-06</t>
  </si>
  <si>
    <t>360-150-07</t>
  </si>
  <si>
    <t>360-150-08</t>
  </si>
  <si>
    <t>360-150-09</t>
  </si>
  <si>
    <t>360-150-10</t>
  </si>
  <si>
    <t>360-150-11</t>
  </si>
  <si>
    <t>360-150-12</t>
  </si>
  <si>
    <t>360-150-13</t>
  </si>
  <si>
    <t>360-150-100</t>
  </si>
  <si>
    <t>360-150-B-01</t>
  </si>
  <si>
    <t>360-150-B-02</t>
  </si>
  <si>
    <t>360-150-B-03</t>
  </si>
  <si>
    <t>360-150-B-04</t>
  </si>
  <si>
    <t>360-150-B-05</t>
  </si>
  <si>
    <t>360-150-B-06</t>
  </si>
  <si>
    <t>360-150-B-07</t>
  </si>
  <si>
    <t>360-150-B-08</t>
  </si>
  <si>
    <t>360-150-B-09</t>
  </si>
  <si>
    <t>360-150-B-10</t>
  </si>
  <si>
    <t>360-150-B-11</t>
  </si>
  <si>
    <t>360-150-B-12</t>
  </si>
  <si>
    <t>360-150-B-13</t>
  </si>
  <si>
    <t>360-150-B-100</t>
  </si>
  <si>
    <t>360-221-DT-01</t>
  </si>
  <si>
    <t>360-221-DT-02</t>
  </si>
  <si>
    <t>360-221-DT-03</t>
  </si>
  <si>
    <t>360-221-DT-04</t>
  </si>
  <si>
    <t>360-221-DT-05</t>
  </si>
  <si>
    <t>360-221-DT-06</t>
  </si>
  <si>
    <t>360-221-DT-07</t>
  </si>
  <si>
    <t>360-221-DT-08</t>
  </si>
  <si>
    <t>360-221-DT-09</t>
  </si>
  <si>
    <t>360-221-DT-10</t>
  </si>
  <si>
    <t>360-221-DT-11</t>
  </si>
  <si>
    <t>360-221-DT-12</t>
  </si>
  <si>
    <t>360-221-DT-13</t>
  </si>
  <si>
    <t>360-221-DT-100</t>
  </si>
  <si>
    <t>360-222-DT-01</t>
  </si>
  <si>
    <t>360-222-DT-02</t>
  </si>
  <si>
    <t>360-222-DT-03</t>
  </si>
  <si>
    <t>360-222-DT-04</t>
  </si>
  <si>
    <t>360-222-DT-05</t>
  </si>
  <si>
    <t>360-222-DT-06</t>
  </si>
  <si>
    <t>360-222-DT-07</t>
  </si>
  <si>
    <t>360-222-DT-08</t>
  </si>
  <si>
    <t>360-222-DT-09</t>
  </si>
  <si>
    <t>360-222-DT-10</t>
  </si>
  <si>
    <t>360-222-DT-11</t>
  </si>
  <si>
    <t>360-222-DT-12</t>
  </si>
  <si>
    <t>360-222-DT-13</t>
  </si>
  <si>
    <t>360-222-DT-100</t>
  </si>
  <si>
    <t>360-223-DT-01</t>
  </si>
  <si>
    <t>360-223-DT-02</t>
  </si>
  <si>
    <t>360-223-DT-03</t>
  </si>
  <si>
    <t>360-223-DT-04</t>
  </si>
  <si>
    <t>360-223-DT-05</t>
  </si>
  <si>
    <t>360-223-DT-06</t>
  </si>
  <si>
    <t>360-223-DT-07</t>
  </si>
  <si>
    <t>360-223-DT-08</t>
  </si>
  <si>
    <t>360-223-DT-09</t>
  </si>
  <si>
    <t>360-223-DT-10</t>
  </si>
  <si>
    <t>360-223-DT-11</t>
  </si>
  <si>
    <t>360-223-DT-12</t>
  </si>
  <si>
    <t>360-223-DT-13</t>
  </si>
  <si>
    <t>360-223-DT-100</t>
  </si>
  <si>
    <t>360-224-DT-01</t>
  </si>
  <si>
    <t>360-224-DT-02</t>
  </si>
  <si>
    <t>360-224-DT-03</t>
  </si>
  <si>
    <t>360-224-DT-04</t>
  </si>
  <si>
    <t>360-224-DT-05</t>
  </si>
  <si>
    <t>360-224-DT-06</t>
  </si>
  <si>
    <t>360-224-DT-07</t>
  </si>
  <si>
    <t>360-224-DT-08</t>
  </si>
  <si>
    <t>360-224-DT-09</t>
  </si>
  <si>
    <t>360-224-DT-10</t>
  </si>
  <si>
    <t>360-224-DT-11</t>
  </si>
  <si>
    <t>360-224-DT-12</t>
  </si>
  <si>
    <t>360-224-DT-13</t>
  </si>
  <si>
    <t>360-224-DT-100</t>
  </si>
  <si>
    <t>360-225-DT-01</t>
  </si>
  <si>
    <t>360-225-DT-02</t>
  </si>
  <si>
    <t>360-225-DT-03</t>
  </si>
  <si>
    <t>360-225-DT-04</t>
  </si>
  <si>
    <t>360-225-DT-05</t>
  </si>
  <si>
    <t>360-225-DT-06</t>
  </si>
  <si>
    <t>360-225-DT-07</t>
  </si>
  <si>
    <t>360-225-DT-08</t>
  </si>
  <si>
    <t>360-225-DT-09</t>
  </si>
  <si>
    <t>360-225-DT-10</t>
  </si>
  <si>
    <t>360-225-DT-11</t>
  </si>
  <si>
    <t>360-225-DT-12</t>
  </si>
  <si>
    <t>360-225-DT-13</t>
  </si>
  <si>
    <t>360-225-DT-100</t>
  </si>
  <si>
    <t>360-226-DT-01</t>
  </si>
  <si>
    <t>360-226-DT-02</t>
  </si>
  <si>
    <t>360-226-DT-03</t>
  </si>
  <si>
    <t>360-226-DT-04</t>
  </si>
  <si>
    <t>360-226-DT-05</t>
  </si>
  <si>
    <t>360-226-DT-06</t>
  </si>
  <si>
    <t>360-226-DT-07</t>
  </si>
  <si>
    <t>360-226-DT-08</t>
  </si>
  <si>
    <t>360-226-DT-09</t>
  </si>
  <si>
    <t>360-226-DT-10</t>
  </si>
  <si>
    <t>360-226-DT-11</t>
  </si>
  <si>
    <t>360-226-DT-12</t>
  </si>
  <si>
    <t>360-226-DT-13</t>
  </si>
  <si>
    <t>360-226-DT-100</t>
  </si>
  <si>
    <t>360-227-DT-01</t>
  </si>
  <si>
    <t>360-227-DT-02</t>
  </si>
  <si>
    <t>360-227-DT-03</t>
  </si>
  <si>
    <t>360-227-DT-04</t>
  </si>
  <si>
    <t>360-227-DT-05</t>
  </si>
  <si>
    <t>360-227-DT-06</t>
  </si>
  <si>
    <t>360-227-DT-07</t>
  </si>
  <si>
    <t>360-227-DT-08</t>
  </si>
  <si>
    <t>360-227-DT-09</t>
  </si>
  <si>
    <t>360-227-DT-10</t>
  </si>
  <si>
    <t>360-227-DT-11</t>
  </si>
  <si>
    <t>360-227-DT-12</t>
  </si>
  <si>
    <t>360-227-DT-13</t>
  </si>
  <si>
    <t>360-227-DT-100</t>
  </si>
  <si>
    <t>360-228-DT-01</t>
  </si>
  <si>
    <t>360-228-DT-02</t>
  </si>
  <si>
    <t>360-228-DT-03</t>
  </si>
  <si>
    <t>360-228-DT-04</t>
  </si>
  <si>
    <t>360-228-DT-05</t>
  </si>
  <si>
    <t>360-228-DT-06</t>
  </si>
  <si>
    <t>360-228-DT-07</t>
  </si>
  <si>
    <t>360-228-DT-08</t>
  </si>
  <si>
    <t>360-228-DT-09</t>
  </si>
  <si>
    <t>360-228-DT-10</t>
  </si>
  <si>
    <t>360-228-DT-11</t>
  </si>
  <si>
    <t>360-228-DT-12</t>
  </si>
  <si>
    <t>360-228-DT-13</t>
  </si>
  <si>
    <t>360-228-DT-100</t>
  </si>
  <si>
    <t>360-229-DT-01</t>
  </si>
  <si>
    <t>360-229-DT-02</t>
  </si>
  <si>
    <t>360-229-DT-03</t>
  </si>
  <si>
    <t>360-229-DT-04</t>
  </si>
  <si>
    <t>360-229-DT-05</t>
  </si>
  <si>
    <t>360-229-DT-06</t>
  </si>
  <si>
    <t>360-229-DT-07</t>
  </si>
  <si>
    <t>360-229-DT-08</t>
  </si>
  <si>
    <t>360-229-DT-09</t>
  </si>
  <si>
    <t>360-229-DT-10</t>
  </si>
  <si>
    <t>360-229-DT-11</t>
  </si>
  <si>
    <t>360-229-DT-12</t>
  </si>
  <si>
    <t>360-229-DT-13</t>
  </si>
  <si>
    <t>360-229-DT-100</t>
  </si>
  <si>
    <t>360-230-DT-01</t>
  </si>
  <si>
    <t>360-230-DT-02</t>
  </si>
  <si>
    <t>360-230-DT-03</t>
  </si>
  <si>
    <t>360-230-DT-04</t>
  </si>
  <si>
    <t>360-230-DT-05</t>
  </si>
  <si>
    <t>360-230-DT-06</t>
  </si>
  <si>
    <t>360-230-DT-07</t>
  </si>
  <si>
    <t>360-230-DT-08</t>
  </si>
  <si>
    <t>360-230-DT-09</t>
  </si>
  <si>
    <t>360-230-DT-10</t>
  </si>
  <si>
    <t>360-230-DT-11</t>
  </si>
  <si>
    <t>360-230-DT-12</t>
  </si>
  <si>
    <t>360-230-DT-13</t>
  </si>
  <si>
    <t>360-230-DT-100</t>
  </si>
  <si>
    <t>360-231-01</t>
  </si>
  <si>
    <t>360-231-02</t>
  </si>
  <si>
    <t>360-231-03</t>
  </si>
  <si>
    <t>360-231-04</t>
  </si>
  <si>
    <t>360-231-05</t>
  </si>
  <si>
    <t>360-231-06</t>
  </si>
  <si>
    <t>360-231-07</t>
  </si>
  <si>
    <t>360-231-08</t>
  </si>
  <si>
    <t>360-231-09</t>
  </si>
  <si>
    <t>360-231-10</t>
  </si>
  <si>
    <t>360-231-11</t>
  </si>
  <si>
    <t>360-231-12</t>
  </si>
  <si>
    <t>360-231-13</t>
  </si>
  <si>
    <t>360-231-100</t>
  </si>
  <si>
    <t>360-232-01</t>
  </si>
  <si>
    <t>360-232-02</t>
  </si>
  <si>
    <t>360-232-03</t>
  </si>
  <si>
    <t>360-232-04</t>
  </si>
  <si>
    <t>360-232-05</t>
  </si>
  <si>
    <t>360-232-06</t>
  </si>
  <si>
    <t>360-232-07</t>
  </si>
  <si>
    <t>360-232-08</t>
  </si>
  <si>
    <t>360-232-09</t>
  </si>
  <si>
    <t>360-232-10</t>
  </si>
  <si>
    <t>360-232-11</t>
  </si>
  <si>
    <t>360-232-12</t>
  </si>
  <si>
    <t>360-232-13</t>
  </si>
  <si>
    <t>360-232-100</t>
  </si>
  <si>
    <t>360-233-01</t>
  </si>
  <si>
    <t>360-233-02</t>
  </si>
  <si>
    <t>360-233-03</t>
  </si>
  <si>
    <t>360-233-04</t>
  </si>
  <si>
    <t>360-233-05</t>
  </si>
  <si>
    <t>360-233-06</t>
  </si>
  <si>
    <t>360-233-07</t>
  </si>
  <si>
    <t>360-233-08</t>
  </si>
  <si>
    <t>360-233-09</t>
  </si>
  <si>
    <t>360-233-10</t>
  </si>
  <si>
    <t>360-233-11</t>
  </si>
  <si>
    <t>360-233-12</t>
  </si>
  <si>
    <t>360-233-13</t>
  </si>
  <si>
    <t>360-233-100</t>
  </si>
  <si>
    <t>360-234-01</t>
  </si>
  <si>
    <t>360-234-02</t>
  </si>
  <si>
    <t>360-234-03</t>
  </si>
  <si>
    <t>360-234-04</t>
  </si>
  <si>
    <t>360-234-05</t>
  </si>
  <si>
    <t>360-234-06</t>
  </si>
  <si>
    <t>360-234-07</t>
  </si>
  <si>
    <t>360-234-08</t>
  </si>
  <si>
    <t>360-234-09</t>
  </si>
  <si>
    <t>360-234-10</t>
  </si>
  <si>
    <t>360-234-11</t>
  </si>
  <si>
    <t>360-234-12</t>
  </si>
  <si>
    <t>360-234-13</t>
  </si>
  <si>
    <t>360-234-100</t>
  </si>
  <si>
    <t>360-235-01</t>
  </si>
  <si>
    <t>360-235-02</t>
  </si>
  <si>
    <t>360-235-03</t>
  </si>
  <si>
    <t>360-235-04</t>
  </si>
  <si>
    <t>360-235-05</t>
  </si>
  <si>
    <t>360-235-06</t>
  </si>
  <si>
    <t>360-235-07</t>
  </si>
  <si>
    <t>360-235-08</t>
  </si>
  <si>
    <t>360-235-09</t>
  </si>
  <si>
    <t>360-235-10</t>
  </si>
  <si>
    <t>360-235-11</t>
  </si>
  <si>
    <t>360-235-12</t>
  </si>
  <si>
    <t>360-235-13</t>
  </si>
  <si>
    <t>360-235-100</t>
  </si>
  <si>
    <t>360-236-01</t>
  </si>
  <si>
    <t>360-236-02</t>
  </si>
  <si>
    <t>360-236-03</t>
  </si>
  <si>
    <t>360-236-04</t>
  </si>
  <si>
    <t>360-236-05</t>
  </si>
  <si>
    <t>360-236-06</t>
  </si>
  <si>
    <t>360-236-07</t>
  </si>
  <si>
    <t>360-236-08</t>
  </si>
  <si>
    <t>360-236-09</t>
  </si>
  <si>
    <t>360-236-10</t>
  </si>
  <si>
    <t>360-236-11</t>
  </si>
  <si>
    <t>360-236-12</t>
  </si>
  <si>
    <t>360-236-13</t>
  </si>
  <si>
    <t>360-236-100</t>
  </si>
  <si>
    <t>360-237-01</t>
  </si>
  <si>
    <t>360-237-02</t>
  </si>
  <si>
    <t>360-237-03</t>
  </si>
  <si>
    <t>360-237-04</t>
  </si>
  <si>
    <t>360-237-05</t>
  </si>
  <si>
    <t>360-237-06</t>
  </si>
  <si>
    <t>360-237-07</t>
  </si>
  <si>
    <t>360-237-08</t>
  </si>
  <si>
    <t>360-237-09</t>
  </si>
  <si>
    <t>360-237-10</t>
  </si>
  <si>
    <t>360-237-11</t>
  </si>
  <si>
    <t>360-237-12</t>
  </si>
  <si>
    <t>360-237-13</t>
  </si>
  <si>
    <t>360-237-100</t>
  </si>
  <si>
    <t>360-238-01</t>
  </si>
  <si>
    <t>360-238-02</t>
  </si>
  <si>
    <t>360-238-03</t>
  </si>
  <si>
    <t>360-238-04</t>
  </si>
  <si>
    <t>360-238-05</t>
  </si>
  <si>
    <t>360-238-06</t>
  </si>
  <si>
    <t>360-238-07</t>
  </si>
  <si>
    <t>360-238-08</t>
  </si>
  <si>
    <t>360-238-09</t>
  </si>
  <si>
    <t>360-238-10</t>
  </si>
  <si>
    <t>360-238-11</t>
  </si>
  <si>
    <t>360-238-12</t>
  </si>
  <si>
    <t>360-238-13</t>
  </si>
  <si>
    <t>360-238-100</t>
  </si>
  <si>
    <t>360-239-01</t>
  </si>
  <si>
    <t>360-239-02</t>
  </si>
  <si>
    <t>360-239-03</t>
  </si>
  <si>
    <t>360-239-04</t>
  </si>
  <si>
    <t>360-239-05</t>
  </si>
  <si>
    <t>360-239-06</t>
  </si>
  <si>
    <t>360-239-07</t>
  </si>
  <si>
    <t>360-239-08</t>
  </si>
  <si>
    <t>360-239-09</t>
  </si>
  <si>
    <t>360-239-10</t>
  </si>
  <si>
    <t>360-239-11</t>
  </si>
  <si>
    <t>360-239-12</t>
  </si>
  <si>
    <t>360-239-13</t>
  </si>
  <si>
    <t>360-239-100</t>
  </si>
  <si>
    <t>360-240-01</t>
  </si>
  <si>
    <t>360-240-02</t>
  </si>
  <si>
    <t>360-240-03</t>
  </si>
  <si>
    <t>360-240-04</t>
  </si>
  <si>
    <t>360-240-05</t>
  </si>
  <si>
    <t>360-240-06</t>
  </si>
  <si>
    <t>360-240-07</t>
  </si>
  <si>
    <t>360-240-08</t>
  </si>
  <si>
    <t>360-240-09</t>
  </si>
  <si>
    <t>360-240-10</t>
  </si>
  <si>
    <t>360-240-11</t>
  </si>
  <si>
    <t>360-240-12</t>
  </si>
  <si>
    <t>360-240-13</t>
  </si>
  <si>
    <t>360-240-100</t>
  </si>
  <si>
    <t>360-281-01</t>
  </si>
  <si>
    <t>360-281-02</t>
  </si>
  <si>
    <t>360-281-03</t>
  </si>
  <si>
    <t>360-281-04</t>
  </si>
  <si>
    <t>360-281-05</t>
  </si>
  <si>
    <t>360-281-06</t>
  </si>
  <si>
    <t>360-281-07</t>
  </si>
  <si>
    <t>360-281-08</t>
  </si>
  <si>
    <t>360-281-09</t>
  </si>
  <si>
    <t>360-281-10</t>
  </si>
  <si>
    <t>360-281-11</t>
  </si>
  <si>
    <t>360-281-12</t>
  </si>
  <si>
    <t>360-281-13</t>
  </si>
  <si>
    <t>360-281-100</t>
  </si>
  <si>
    <t>360-289-01</t>
  </si>
  <si>
    <t>360-289-02</t>
  </si>
  <si>
    <t>360-289-03</t>
  </si>
  <si>
    <t>360-289-04</t>
  </si>
  <si>
    <t>360-289-05</t>
  </si>
  <si>
    <t>360-289-06</t>
  </si>
  <si>
    <t>360-289-07</t>
  </si>
  <si>
    <t>360-289-08</t>
  </si>
  <si>
    <t>360-289-09</t>
  </si>
  <si>
    <t>360-289-10</t>
  </si>
  <si>
    <t>360-289-11</t>
  </si>
  <si>
    <t>360-289-12</t>
  </si>
  <si>
    <t>360-289-13</t>
  </si>
  <si>
    <t>360-289-100</t>
  </si>
  <si>
    <t>360-289-DT-01</t>
  </si>
  <si>
    <t>360-289-DT-02</t>
  </si>
  <si>
    <t>360-289-DT-03</t>
  </si>
  <si>
    <t>360-289-DT-04</t>
  </si>
  <si>
    <t>360-289-DT-05</t>
  </si>
  <si>
    <t>360-289-DT-06</t>
  </si>
  <si>
    <t>360-289-DT-07</t>
  </si>
  <si>
    <t>360-289-DT-08</t>
  </si>
  <si>
    <t>360-289-DT-09</t>
  </si>
  <si>
    <t>360-289-DT-10</t>
  </si>
  <si>
    <t>360-289-DT-11</t>
  </si>
  <si>
    <t>360-289-DT-12</t>
  </si>
  <si>
    <t>360-289-DT-13</t>
  </si>
  <si>
    <t>360-289-DT-100</t>
  </si>
  <si>
    <t>360-290-01</t>
  </si>
  <si>
    <t>360-290-02</t>
  </si>
  <si>
    <t>360-290-03</t>
  </si>
  <si>
    <t>360-290-04</t>
  </si>
  <si>
    <t>360-290-05</t>
  </si>
  <si>
    <t>360-290-06</t>
  </si>
  <si>
    <t>360-290-07</t>
  </si>
  <si>
    <t>360-290-08</t>
  </si>
  <si>
    <t>360-290-09</t>
  </si>
  <si>
    <t>360-290-10</t>
  </si>
  <si>
    <t>360-290-11</t>
  </si>
  <si>
    <t>360-290-12</t>
  </si>
  <si>
    <t>360-290-13</t>
  </si>
  <si>
    <t>360-290-100</t>
  </si>
  <si>
    <t>360-290-DT-01</t>
  </si>
  <si>
    <t>360-290-DT-02</t>
  </si>
  <si>
    <t>360-290-DT-03</t>
  </si>
  <si>
    <t>360-290-DT-04</t>
  </si>
  <si>
    <t>360-290-DT-05</t>
  </si>
  <si>
    <t>360-290-DT-06</t>
  </si>
  <si>
    <t>360-290-DT-07</t>
  </si>
  <si>
    <t>360-290-DT-08</t>
  </si>
  <si>
    <t>360-290-DT-09</t>
  </si>
  <si>
    <t>360-290-DT-10</t>
  </si>
  <si>
    <t>360-290-DT-11</t>
  </si>
  <si>
    <t>360-290-DT-12</t>
  </si>
  <si>
    <t>360-290-DT-13</t>
  </si>
  <si>
    <t>360-290-DT-100</t>
  </si>
  <si>
    <t>360-291-01</t>
  </si>
  <si>
    <t>360-291-02</t>
  </si>
  <si>
    <t>360-291-03</t>
  </si>
  <si>
    <t>360-291-04</t>
  </si>
  <si>
    <t>360-291-05</t>
  </si>
  <si>
    <t>360-291-06</t>
  </si>
  <si>
    <t>360-291-07</t>
  </si>
  <si>
    <t>360-291-08</t>
  </si>
  <si>
    <t>360-291-09</t>
  </si>
  <si>
    <t>360-291-10</t>
  </si>
  <si>
    <t>360-291-11</t>
  </si>
  <si>
    <t>360-291-12</t>
  </si>
  <si>
    <t>360-291-13</t>
  </si>
  <si>
    <t>360-291-100</t>
  </si>
  <si>
    <t>360-292-01</t>
  </si>
  <si>
    <t>360-292-02</t>
  </si>
  <si>
    <t>360-292-03</t>
  </si>
  <si>
    <t>360-292-04</t>
  </si>
  <si>
    <t>360-292-05</t>
  </si>
  <si>
    <t>360-292-06</t>
  </si>
  <si>
    <t>360-292-07</t>
  </si>
  <si>
    <t>360-292-08</t>
  </si>
  <si>
    <t>360-292-09</t>
  </si>
  <si>
    <t>360-292-10</t>
  </si>
  <si>
    <t>360-292-11</t>
  </si>
  <si>
    <t>360-292-12</t>
  </si>
  <si>
    <t>360-292-13</t>
  </si>
  <si>
    <t>360-292-100</t>
  </si>
  <si>
    <t>360-293-01</t>
  </si>
  <si>
    <t>360-293-02</t>
  </si>
  <si>
    <t>360-293-03</t>
  </si>
  <si>
    <t>360-293-04</t>
  </si>
  <si>
    <t>360-293-05</t>
  </si>
  <si>
    <t>360-293-06</t>
  </si>
  <si>
    <t>360-293-07</t>
  </si>
  <si>
    <t>360-293-08</t>
  </si>
  <si>
    <t>360-293-09</t>
  </si>
  <si>
    <t>360-293-10</t>
  </si>
  <si>
    <t>360-293-11</t>
  </si>
  <si>
    <t>360-293-12</t>
  </si>
  <si>
    <t>360-293-13</t>
  </si>
  <si>
    <t>360-293-100</t>
  </si>
  <si>
    <t>360-294-01</t>
  </si>
  <si>
    <t>360-294-02</t>
  </si>
  <si>
    <t>360-294-03</t>
  </si>
  <si>
    <t>360-294-04</t>
  </si>
  <si>
    <t>360-294-05</t>
  </si>
  <si>
    <t>360-294-06</t>
  </si>
  <si>
    <t>360-294-07</t>
  </si>
  <si>
    <t>360-294-08</t>
  </si>
  <si>
    <t>360-294-09</t>
  </si>
  <si>
    <t>360-294-10</t>
  </si>
  <si>
    <t>360-294-11</t>
  </si>
  <si>
    <t>360-294-12</t>
  </si>
  <si>
    <t>360-294-13</t>
  </si>
  <si>
    <t>360-294-100</t>
  </si>
  <si>
    <t>360-295-01</t>
  </si>
  <si>
    <t>360-295-02</t>
  </si>
  <si>
    <t>360-295-03</t>
  </si>
  <si>
    <t>360-295-04</t>
  </si>
  <si>
    <t>360-295-05</t>
  </si>
  <si>
    <t>360-295-06</t>
  </si>
  <si>
    <t>360-295-07</t>
  </si>
  <si>
    <t>360-295-08</t>
  </si>
  <si>
    <t>360-295-09</t>
  </si>
  <si>
    <t>360-295-10</t>
  </si>
  <si>
    <t>360-295-11</t>
  </si>
  <si>
    <t>360-295-12</t>
  </si>
  <si>
    <t>360-295-13</t>
  </si>
  <si>
    <t>360-295-100</t>
  </si>
  <si>
    <t>360-300-01</t>
  </si>
  <si>
    <t>360-300-02</t>
  </si>
  <si>
    <t>360-300-03</t>
  </si>
  <si>
    <t>360-300-04</t>
  </si>
  <si>
    <t>360-300-05</t>
  </si>
  <si>
    <t>360-300-06</t>
  </si>
  <si>
    <t>360-300-07</t>
  </si>
  <si>
    <t>360-300-08</t>
  </si>
  <si>
    <t>360-300-09</t>
  </si>
  <si>
    <t>360-300-10</t>
  </si>
  <si>
    <t>360-300-11</t>
  </si>
  <si>
    <t>360-300-12</t>
  </si>
  <si>
    <t>360-300-13</t>
  </si>
  <si>
    <t>360-300-100</t>
  </si>
  <si>
    <t>360-301-01</t>
  </si>
  <si>
    <t>360-301-02</t>
  </si>
  <si>
    <t>360-301-03</t>
  </si>
  <si>
    <t>360-301-04</t>
  </si>
  <si>
    <t>360-301-05</t>
  </si>
  <si>
    <t>360-301-06</t>
  </si>
  <si>
    <t>360-301-07</t>
  </si>
  <si>
    <t>360-301-08</t>
  </si>
  <si>
    <t>360-301-09</t>
  </si>
  <si>
    <t>360-301-10</t>
  </si>
  <si>
    <t>360-301-11</t>
  </si>
  <si>
    <t>360-301-12</t>
  </si>
  <si>
    <t>360-301-13</t>
  </si>
  <si>
    <t>360-301-100</t>
  </si>
  <si>
    <t>360-301-DT-01</t>
  </si>
  <si>
    <t>360-301-DT-02</t>
  </si>
  <si>
    <t>360-301-DT-03</t>
  </si>
  <si>
    <t>360-301-DT-04</t>
  </si>
  <si>
    <t>360-301-DT-05</t>
  </si>
  <si>
    <t>360-301-DT-06</t>
  </si>
  <si>
    <t>360-301-DT-07</t>
  </si>
  <si>
    <t>360-301-DT-08</t>
  </si>
  <si>
    <t>360-301-DT-09</t>
  </si>
  <si>
    <t>360-301-DT-10</t>
  </si>
  <si>
    <t>360-301-DT-11</t>
  </si>
  <si>
    <t>360-301-DT-12</t>
  </si>
  <si>
    <t>360-301-DT-13</t>
  </si>
  <si>
    <t>360-301-DT-100</t>
  </si>
  <si>
    <t>360-302-01</t>
  </si>
  <si>
    <t>360-302-02</t>
  </si>
  <si>
    <t>360-302-03</t>
  </si>
  <si>
    <t>360-302-04</t>
  </si>
  <si>
    <t>360-302-05</t>
  </si>
  <si>
    <t>360-302-06</t>
  </si>
  <si>
    <t>360-302-07</t>
  </si>
  <si>
    <t>360-302-08</t>
  </si>
  <si>
    <t>360-302-09</t>
  </si>
  <si>
    <t>360-302-10</t>
  </si>
  <si>
    <t>360-302-11</t>
  </si>
  <si>
    <t>360-302-12</t>
  </si>
  <si>
    <t>360-302-13</t>
  </si>
  <si>
    <t>360-302-100</t>
  </si>
  <si>
    <t>360-302-DT-01</t>
  </si>
  <si>
    <t>360-302-DT-02</t>
  </si>
  <si>
    <t>360-302-DT-03</t>
  </si>
  <si>
    <t>360-302-DT-04</t>
  </si>
  <si>
    <t>360-302-DT-05</t>
  </si>
  <si>
    <t>360-302-DT-06</t>
  </si>
  <si>
    <t>360-302-DT-07</t>
  </si>
  <si>
    <t>360-302-DT-08</t>
  </si>
  <si>
    <t>360-302-DT-09</t>
  </si>
  <si>
    <t>360-302-DT-10</t>
  </si>
  <si>
    <t>360-302-DT-11</t>
  </si>
  <si>
    <t>360-302-DT-12</t>
  </si>
  <si>
    <t>360-302-DT-13</t>
  </si>
  <si>
    <t>360-302-DT-100</t>
  </si>
  <si>
    <t>360-303-01</t>
  </si>
  <si>
    <t>360-303-02</t>
  </si>
  <si>
    <t>360-303-03</t>
  </si>
  <si>
    <t>360-303-04</t>
  </si>
  <si>
    <t>360-303-05</t>
  </si>
  <si>
    <t>360-303-06</t>
  </si>
  <si>
    <t>360-303-07</t>
  </si>
  <si>
    <t>360-303-08</t>
  </si>
  <si>
    <t>360-303-09</t>
  </si>
  <si>
    <t>360-303-10</t>
  </si>
  <si>
    <t>360-303-11</t>
  </si>
  <si>
    <t>360-303-12</t>
  </si>
  <si>
    <t>360-303-13</t>
  </si>
  <si>
    <t>360-303-100</t>
  </si>
  <si>
    <t>360-303-DT-01</t>
  </si>
  <si>
    <t>360-303-DT-02</t>
  </si>
  <si>
    <t>360-303-DT-03</t>
  </si>
  <si>
    <t>360-303-DT-04</t>
  </si>
  <si>
    <t>360-303-DT-05</t>
  </si>
  <si>
    <t>360-303-DT-06</t>
  </si>
  <si>
    <t>360-303-DT-07</t>
  </si>
  <si>
    <t>360-303-DT-08</t>
  </si>
  <si>
    <t>360-303-DT-09</t>
  </si>
  <si>
    <t>360-303-DT-10</t>
  </si>
  <si>
    <t>360-303-DT-11</t>
  </si>
  <si>
    <t>360-303-DT-12</t>
  </si>
  <si>
    <t>360-303-DT-13</t>
  </si>
  <si>
    <t>360-303-DT-100</t>
  </si>
  <si>
    <t>360-304-01</t>
  </si>
  <si>
    <t>360-304-02</t>
  </si>
  <si>
    <t>360-304-03</t>
  </si>
  <si>
    <t>360-304-04</t>
  </si>
  <si>
    <t>360-304-05</t>
  </si>
  <si>
    <t>360-304-06</t>
  </si>
  <si>
    <t>360-304-07</t>
  </si>
  <si>
    <t>360-304-08</t>
  </si>
  <si>
    <t>360-304-09</t>
  </si>
  <si>
    <t>360-304-10</t>
  </si>
  <si>
    <t>360-304-11</t>
  </si>
  <si>
    <t>360-304-12</t>
  </si>
  <si>
    <t>360-304-13</t>
  </si>
  <si>
    <t>360-304-100</t>
  </si>
  <si>
    <t>360-304-dt</t>
  </si>
  <si>
    <t>360-304-dt-01</t>
  </si>
  <si>
    <t>360-304-dt-02</t>
  </si>
  <si>
    <t>360-304-dt-03</t>
  </si>
  <si>
    <t>360-304-dt-04</t>
  </si>
  <si>
    <t>360-304-dt-05</t>
  </si>
  <si>
    <t>360-304-dt-06</t>
  </si>
  <si>
    <t>360-304-dt-07</t>
  </si>
  <si>
    <t>360-304-dt-08</t>
  </si>
  <si>
    <t>360-304-dt-09</t>
  </si>
  <si>
    <t>360-304-dt-10</t>
  </si>
  <si>
    <t>360-304-dt-11</t>
  </si>
  <si>
    <t>360-304-dt-12</t>
  </si>
  <si>
    <t>360-304-dt-13</t>
  </si>
  <si>
    <t>360-304-dt-100</t>
  </si>
  <si>
    <t>360-305-01</t>
  </si>
  <si>
    <t>360-305-02</t>
  </si>
  <si>
    <t>360-305-03</t>
  </si>
  <si>
    <t>360-305-04</t>
  </si>
  <si>
    <t>360-305-05</t>
  </si>
  <si>
    <t>360-305-06</t>
  </si>
  <si>
    <t>360-305-07</t>
  </si>
  <si>
    <t>360-305-08</t>
  </si>
  <si>
    <t>360-305-09</t>
  </si>
  <si>
    <t>360-305-10</t>
  </si>
  <si>
    <t>360-305-11</t>
  </si>
  <si>
    <t>360-305-12</t>
  </si>
  <si>
    <t>360-305-13</t>
  </si>
  <si>
    <t>360-305-100</t>
  </si>
  <si>
    <t>360-305-DT-01</t>
  </si>
  <si>
    <t>360-305-DT-02</t>
  </si>
  <si>
    <t>360-305-DT-03</t>
  </si>
  <si>
    <t>360-305-DT-04</t>
  </si>
  <si>
    <t>360-305-DT-05</t>
  </si>
  <si>
    <t>360-305-DT-06</t>
  </si>
  <si>
    <t>360-305-DT-07</t>
  </si>
  <si>
    <t>360-305-DT-08</t>
  </si>
  <si>
    <t>360-305-DT-09</t>
  </si>
  <si>
    <t>360-305-DT-10</t>
  </si>
  <si>
    <t>360-305-DT-11</t>
  </si>
  <si>
    <t>360-305-DT-12</t>
  </si>
  <si>
    <t>360-305-DT-13</t>
  </si>
  <si>
    <t>360-305-DT-100</t>
  </si>
  <si>
    <t>360-306-01</t>
  </si>
  <si>
    <t>360-306-02</t>
  </si>
  <si>
    <t>360-306-03</t>
  </si>
  <si>
    <t>360-306-04</t>
  </si>
  <si>
    <t>360-306-05</t>
  </si>
  <si>
    <t>360-306-06</t>
  </si>
  <si>
    <t>360-306-07</t>
  </si>
  <si>
    <t>360-306-08</t>
  </si>
  <si>
    <t>360-306-09</t>
  </si>
  <si>
    <t>360-306-10</t>
  </si>
  <si>
    <t>360-306-11</t>
  </si>
  <si>
    <t>360-306-12</t>
  </si>
  <si>
    <t>360-306-13</t>
  </si>
  <si>
    <t>360-306-100</t>
  </si>
  <si>
    <t>360-306-DT-01</t>
  </si>
  <si>
    <t>360-306-DT-02</t>
  </si>
  <si>
    <t>360-306-DT-03</t>
  </si>
  <si>
    <t>360-306-DT-04</t>
  </si>
  <si>
    <t>360-306-DT-05</t>
  </si>
  <si>
    <t>360-306-DT-06</t>
  </si>
  <si>
    <t>360-306-DT-07</t>
  </si>
  <si>
    <t>360-306-DT-08</t>
  </si>
  <si>
    <t>360-306-DT-09</t>
  </si>
  <si>
    <t>360-306-DT-10</t>
  </si>
  <si>
    <t>360-306-DT-11</t>
  </si>
  <si>
    <t>360-306-DT-12</t>
  </si>
  <si>
    <t>360-306-DT-13</t>
  </si>
  <si>
    <t>360-306-DT-100</t>
  </si>
  <si>
    <t>360-307-01</t>
  </si>
  <si>
    <t>360-307-02</t>
  </si>
  <si>
    <t>360-307-03</t>
  </si>
  <si>
    <t>360-307-04</t>
  </si>
  <si>
    <t>360-307-05</t>
  </si>
  <si>
    <t>360-307-06</t>
  </si>
  <si>
    <t>360-307-07</t>
  </si>
  <si>
    <t>360-307-08</t>
  </si>
  <si>
    <t>360-307-09</t>
  </si>
  <si>
    <t>360-307-10</t>
  </si>
  <si>
    <t>360-307-11</t>
  </si>
  <si>
    <t>360-307-12</t>
  </si>
  <si>
    <t>360-307-13</t>
  </si>
  <si>
    <t>360-307-100</t>
  </si>
  <si>
    <t>360-307-DT-01</t>
  </si>
  <si>
    <t>360-307-DT-02</t>
  </si>
  <si>
    <t>360-307-DT-03</t>
  </si>
  <si>
    <t>360-307-DT-04</t>
  </si>
  <si>
    <t>360-307-DT-05</t>
  </si>
  <si>
    <t>360-307-DT-06</t>
  </si>
  <si>
    <t>360-307-DT-07</t>
  </si>
  <si>
    <t>360-307-DT-08</t>
  </si>
  <si>
    <t>360-307-DT-09</t>
  </si>
  <si>
    <t>360-307-DT-10</t>
  </si>
  <si>
    <t>360-307-DT-11</t>
  </si>
  <si>
    <t>360-307-DT-12</t>
  </si>
  <si>
    <t>360-307-DT-13</t>
  </si>
  <si>
    <t>360-307-DT-100</t>
  </si>
  <si>
    <t>360-308-01</t>
  </si>
  <si>
    <t>360-308-02</t>
  </si>
  <si>
    <t>360-308-03</t>
  </si>
  <si>
    <t>360-308-04</t>
  </si>
  <si>
    <t>360-308-05</t>
  </si>
  <si>
    <t>360-308-06</t>
  </si>
  <si>
    <t>360-308-07</t>
  </si>
  <si>
    <t>360-308-08</t>
  </si>
  <si>
    <t>360-308-09</t>
  </si>
  <si>
    <t>360-308-10</t>
  </si>
  <si>
    <t>360-308-11</t>
  </si>
  <si>
    <t>360-308-12</t>
  </si>
  <si>
    <t>360-308-13</t>
  </si>
  <si>
    <t>360-308-100</t>
  </si>
  <si>
    <t>360-308-DT-01</t>
  </si>
  <si>
    <t>360-308-DT-02</t>
  </si>
  <si>
    <t>360-308-DT-03</t>
  </si>
  <si>
    <t>360-308-DT-04</t>
  </si>
  <si>
    <t>360-308-DT-05</t>
  </si>
  <si>
    <t>360-308-DT-06</t>
  </si>
  <si>
    <t>360-308-DT-07</t>
  </si>
  <si>
    <t>360-308-DT-08</t>
  </si>
  <si>
    <t>360-308-DT-09</t>
  </si>
  <si>
    <t>360-308-DT-10</t>
  </si>
  <si>
    <t>360-308-DT-11</t>
  </si>
  <si>
    <t>360-308-DT-12</t>
  </si>
  <si>
    <t>360-308-DT-13</t>
  </si>
  <si>
    <t>360-308-DT-100</t>
  </si>
  <si>
    <t>360-309-01</t>
  </si>
  <si>
    <t>360-309-02</t>
  </si>
  <si>
    <t>360-309-03</t>
  </si>
  <si>
    <t>360-309-04</t>
  </si>
  <si>
    <t>360-309-05</t>
  </si>
  <si>
    <t>360-309-06</t>
  </si>
  <si>
    <t>360-309-07</t>
  </si>
  <si>
    <t>360-309-08</t>
  </si>
  <si>
    <t>360-309-09</t>
  </si>
  <si>
    <t>360-309-10</t>
  </si>
  <si>
    <t>360-309-11</t>
  </si>
  <si>
    <t>360-309-12</t>
  </si>
  <si>
    <t>360-309-13</t>
  </si>
  <si>
    <t>360-309-100</t>
  </si>
  <si>
    <t>360-309-DT-01</t>
  </si>
  <si>
    <t>360-309-DT-02</t>
  </si>
  <si>
    <t>360-309-DT-03</t>
  </si>
  <si>
    <t>360-309-DT-04</t>
  </si>
  <si>
    <t>360-309-DT-05</t>
  </si>
  <si>
    <t>360-309-DT-06</t>
  </si>
  <si>
    <t>360-309-DT-07</t>
  </si>
  <si>
    <t>360-309-DT-08</t>
  </si>
  <si>
    <t>360-309-DT-09</t>
  </si>
  <si>
    <t>360-309-DT-10</t>
  </si>
  <si>
    <t>360-309-DT-11</t>
  </si>
  <si>
    <t>360-309-DT-12</t>
  </si>
  <si>
    <t>360-309-DT-13</t>
  </si>
  <si>
    <t>360-309-DT-100</t>
  </si>
  <si>
    <t>360-310-01</t>
  </si>
  <si>
    <t>360-310-02</t>
  </si>
  <si>
    <t>360-310-03</t>
  </si>
  <si>
    <t>360-310-04</t>
  </si>
  <si>
    <t>360-310-05</t>
  </si>
  <si>
    <t>360-310-06</t>
  </si>
  <si>
    <t>360-310-07</t>
  </si>
  <si>
    <t>360-310-08</t>
  </si>
  <si>
    <t>360-310-09</t>
  </si>
  <si>
    <t>360-310-10</t>
  </si>
  <si>
    <t>360-310-11</t>
  </si>
  <si>
    <t>360-310-12</t>
  </si>
  <si>
    <t>360-310-13</t>
  </si>
  <si>
    <t>360-310-100</t>
  </si>
  <si>
    <t>360-310-DT-01</t>
  </si>
  <si>
    <t>360-310-DT-02</t>
  </si>
  <si>
    <t>360-310-DT-03</t>
  </si>
  <si>
    <t>360-310-DT-04</t>
  </si>
  <si>
    <t>360-310-DT-05</t>
  </si>
  <si>
    <t>360-310-DT-06</t>
  </si>
  <si>
    <t>360-310-DT-07</t>
  </si>
  <si>
    <t>360-310-DT-08</t>
  </si>
  <si>
    <t>360-310-DT-09</t>
  </si>
  <si>
    <t>360-310-DT-10</t>
  </si>
  <si>
    <t>360-310-DT-11</t>
  </si>
  <si>
    <t>360-310-DT-12</t>
  </si>
  <si>
    <t>360-310-DT-13</t>
  </si>
  <si>
    <t>360-310-DT-100</t>
  </si>
  <si>
    <t>360-311-01</t>
  </si>
  <si>
    <t>360-311-02</t>
  </si>
  <si>
    <t>360-311-03</t>
  </si>
  <si>
    <t>360-311-04</t>
  </si>
  <si>
    <t>360-311-05</t>
  </si>
  <si>
    <t>360-311-06</t>
  </si>
  <si>
    <t>360-311-07</t>
  </si>
  <si>
    <t>360-311-08</t>
  </si>
  <si>
    <t>360-311-09</t>
  </si>
  <si>
    <t>360-311-10</t>
  </si>
  <si>
    <t>360-311-11</t>
  </si>
  <si>
    <t>360-311-12</t>
  </si>
  <si>
    <t>360-311-13</t>
  </si>
  <si>
    <t>360-311-100</t>
  </si>
  <si>
    <t>360-311-DT-01</t>
  </si>
  <si>
    <t>360-311-DT-02</t>
  </si>
  <si>
    <t>360-311-DT-03</t>
  </si>
  <si>
    <t>360-311-DT-04</t>
  </si>
  <si>
    <t>360-311-DT-05</t>
  </si>
  <si>
    <t>360-311-DT-06</t>
  </si>
  <si>
    <t>360-311-DT-07</t>
  </si>
  <si>
    <t>360-311-DT-08</t>
  </si>
  <si>
    <t>360-311-DT-09</t>
  </si>
  <si>
    <t>360-311-DT-10</t>
  </si>
  <si>
    <t>360-311-DT-11</t>
  </si>
  <si>
    <t>360-311-DT-12</t>
  </si>
  <si>
    <t>360-311-DT-13</t>
  </si>
  <si>
    <t>360-311-DT-100</t>
  </si>
  <si>
    <t>360-312-01</t>
  </si>
  <si>
    <t>360-312-02</t>
  </si>
  <si>
    <t>360-312-03</t>
  </si>
  <si>
    <t>360-312-04</t>
  </si>
  <si>
    <t>360-312-05</t>
  </si>
  <si>
    <t>360-312-06</t>
  </si>
  <si>
    <t>360-312-07</t>
  </si>
  <si>
    <t>360-312-08</t>
  </si>
  <si>
    <t>360-312-09</t>
  </si>
  <si>
    <t>360-312-10</t>
  </si>
  <si>
    <t>360-312-11</t>
  </si>
  <si>
    <t>360-312-12</t>
  </si>
  <si>
    <t>360-312-13</t>
  </si>
  <si>
    <t>360-312-100</t>
  </si>
  <si>
    <t>360-312-DT-01</t>
  </si>
  <si>
    <t>360-312-DT-02</t>
  </si>
  <si>
    <t>360-312-DT-03</t>
  </si>
  <si>
    <t>360-312-DT-04</t>
  </si>
  <si>
    <t>360-312-DT-05</t>
  </si>
  <si>
    <t>360-312-DT-06</t>
  </si>
  <si>
    <t>360-312-DT-07</t>
  </si>
  <si>
    <t>360-312-DT-08</t>
  </si>
  <si>
    <t>360-312-DT-09</t>
  </si>
  <si>
    <t>360-312-DT-10</t>
  </si>
  <si>
    <t>360-312-DT-11</t>
  </si>
  <si>
    <t>360-312-DT-12</t>
  </si>
  <si>
    <t>360-312-DT-13</t>
  </si>
  <si>
    <t>360-312-DT-100</t>
  </si>
  <si>
    <t>360-313-01</t>
  </si>
  <si>
    <t>360-313-02</t>
  </si>
  <si>
    <t>360-313-03</t>
  </si>
  <si>
    <t>360-313-04</t>
  </si>
  <si>
    <t>360-313-05</t>
  </si>
  <si>
    <t>360-313-06</t>
  </si>
  <si>
    <t>360-313-07</t>
  </si>
  <si>
    <t>360-313-08</t>
  </si>
  <si>
    <t>360-313-09</t>
  </si>
  <si>
    <t>360-313-10</t>
  </si>
  <si>
    <t>360-313-11</t>
  </si>
  <si>
    <t>360-313-12</t>
  </si>
  <si>
    <t>360-313-13</t>
  </si>
  <si>
    <t>360-313-100</t>
  </si>
  <si>
    <t>360-313-DT-01</t>
  </si>
  <si>
    <t>360-313-DT-02</t>
  </si>
  <si>
    <t>360-313-DT-03</t>
  </si>
  <si>
    <t>360-313-DT-04</t>
  </si>
  <si>
    <t>360-313-DT-05</t>
  </si>
  <si>
    <t>360-313-DT-06</t>
  </si>
  <si>
    <t>360-313-DT-07</t>
  </si>
  <si>
    <t>360-313-DT-08</t>
  </si>
  <si>
    <t>360-313-DT-09</t>
  </si>
  <si>
    <t>360-313-DT-10</t>
  </si>
  <si>
    <t>360-313-DT-11</t>
  </si>
  <si>
    <t>360-313-DT-12</t>
  </si>
  <si>
    <t>360-313-DT-13</t>
  </si>
  <si>
    <t>360-313-DT-100</t>
  </si>
  <si>
    <t>360-314-01</t>
  </si>
  <si>
    <t>360-314-02</t>
  </si>
  <si>
    <t>360-314-03</t>
  </si>
  <si>
    <t>360-314-04</t>
  </si>
  <si>
    <t>360-314-05</t>
  </si>
  <si>
    <t>360-314-06</t>
  </si>
  <si>
    <t>360-314-07</t>
  </si>
  <si>
    <t>360-314-08</t>
  </si>
  <si>
    <t>360-314-09</t>
  </si>
  <si>
    <t>360-314-10</t>
  </si>
  <si>
    <t>360-314-11</t>
  </si>
  <si>
    <t>360-314-12</t>
  </si>
  <si>
    <t>360-314-13</t>
  </si>
  <si>
    <t>360-314-100</t>
  </si>
  <si>
    <t>360-314-DT-01</t>
  </si>
  <si>
    <t>360-314-DT-02</t>
  </si>
  <si>
    <t>360-314-DT-03</t>
  </si>
  <si>
    <t>360-314-DT-04</t>
  </si>
  <si>
    <t>360-314-DT-05</t>
  </si>
  <si>
    <t>360-314-DT-06</t>
  </si>
  <si>
    <t>360-314-DT-07</t>
  </si>
  <si>
    <t>360-314-DT-08</t>
  </si>
  <si>
    <t>360-314-DT-09</t>
  </si>
  <si>
    <t>360-314-DT-10</t>
  </si>
  <si>
    <t>360-314-DT-11</t>
  </si>
  <si>
    <t>360-314-DT-12</t>
  </si>
  <si>
    <t>360-314-DT-13</t>
  </si>
  <si>
    <t>360-314-DT-100</t>
  </si>
  <si>
    <t>360-315-01</t>
  </si>
  <si>
    <t>360-315-02</t>
  </si>
  <si>
    <t>360-315-03</t>
  </si>
  <si>
    <t>360-315-04</t>
  </si>
  <si>
    <t>360-315-05</t>
  </si>
  <si>
    <t>360-315-06</t>
  </si>
  <si>
    <t>360-315-07</t>
  </si>
  <si>
    <t>360-315-08</t>
  </si>
  <si>
    <t>360-315-09</t>
  </si>
  <si>
    <t>360-315-10</t>
  </si>
  <si>
    <t>360-315-11</t>
  </si>
  <si>
    <t>360-315-12</t>
  </si>
  <si>
    <t>360-315-13</t>
  </si>
  <si>
    <t>360-315-100</t>
  </si>
  <si>
    <t>360-315-DT-01</t>
  </si>
  <si>
    <t>360-315-DT-02</t>
  </si>
  <si>
    <t>360-315-DT-03</t>
  </si>
  <si>
    <t>360-315-DT-04</t>
  </si>
  <si>
    <t>360-315-DT-05</t>
  </si>
  <si>
    <t>360-315-DT-06</t>
  </si>
  <si>
    <t>360-315-DT-07</t>
  </si>
  <si>
    <t>360-315-DT-08</t>
  </si>
  <si>
    <t>360-315-DT-09</t>
  </si>
  <si>
    <t>360-315-DT-10</t>
  </si>
  <si>
    <t>360-315-DT-11</t>
  </si>
  <si>
    <t>360-315-DT-12</t>
  </si>
  <si>
    <t>360-315-DT-13</t>
  </si>
  <si>
    <t>360-315-DT-100</t>
  </si>
  <si>
    <t>360-316-01</t>
  </si>
  <si>
    <t>360-316-02</t>
  </si>
  <si>
    <t>360-316-03</t>
  </si>
  <si>
    <t>360-316-04</t>
  </si>
  <si>
    <t>360-316-05</t>
  </si>
  <si>
    <t>360-316-06</t>
  </si>
  <si>
    <t>360-316-07</t>
  </si>
  <si>
    <t>360-316-08</t>
  </si>
  <si>
    <t>360-316-09</t>
  </si>
  <si>
    <t>360-316-10</t>
  </si>
  <si>
    <t>360-316-11</t>
  </si>
  <si>
    <t>360-316-12</t>
  </si>
  <si>
    <t>360-316-13</t>
  </si>
  <si>
    <t>360-316-100</t>
  </si>
  <si>
    <t>360-316-DT-01</t>
  </si>
  <si>
    <t>360-316-DT-02</t>
  </si>
  <si>
    <t>360-316-DT-03</t>
  </si>
  <si>
    <t>360-316-DT-04</t>
  </si>
  <si>
    <t>360-316-DT-05</t>
  </si>
  <si>
    <t>360-316-DT-06</t>
  </si>
  <si>
    <t>360-316-DT-07</t>
  </si>
  <si>
    <t>360-316-DT-08</t>
  </si>
  <si>
    <t>360-316-DT-09</t>
  </si>
  <si>
    <t>360-316-DT-10</t>
  </si>
  <si>
    <t>360-316-DT-11</t>
  </si>
  <si>
    <t>360-316-DT-12</t>
  </si>
  <si>
    <t>360-316-DT-13</t>
  </si>
  <si>
    <t>360-316-DT-100</t>
  </si>
  <si>
    <t>360-317-01</t>
  </si>
  <si>
    <t>360-317-02</t>
  </si>
  <si>
    <t>360-317-03</t>
  </si>
  <si>
    <t>360-317-04</t>
  </si>
  <si>
    <t>360-317-05</t>
  </si>
  <si>
    <t>360-317-06</t>
  </si>
  <si>
    <t>360-317-07</t>
  </si>
  <si>
    <t>360-317-08</t>
  </si>
  <si>
    <t>360-317-09</t>
  </si>
  <si>
    <t>360-317-10</t>
  </si>
  <si>
    <t>360-317-11</t>
  </si>
  <si>
    <t>360-317-12</t>
  </si>
  <si>
    <t>360-317-13</t>
  </si>
  <si>
    <t>360-317-100</t>
  </si>
  <si>
    <t>360-317-DT-01</t>
  </si>
  <si>
    <t>360-317-DT-02</t>
  </si>
  <si>
    <t>360-317-DT-03</t>
  </si>
  <si>
    <t>360-317-DT-04</t>
  </si>
  <si>
    <t>360-317-DT-05</t>
  </si>
  <si>
    <t>360-317-DT-06</t>
  </si>
  <si>
    <t>360-317-DT-07</t>
  </si>
  <si>
    <t>360-317-DT-08</t>
  </si>
  <si>
    <t>360-317-DT-09</t>
  </si>
  <si>
    <t>360-317-DT-10</t>
  </si>
  <si>
    <t>360-317-DT-11</t>
  </si>
  <si>
    <t>360-317-DT-12</t>
  </si>
  <si>
    <t>360-317-DT-13</t>
  </si>
  <si>
    <t>360-317-DT-100</t>
  </si>
  <si>
    <t>360-318-01</t>
  </si>
  <si>
    <t>360-318-02</t>
  </si>
  <si>
    <t>360-318-03</t>
  </si>
  <si>
    <t>360-318-04</t>
  </si>
  <si>
    <t>360-318-05</t>
  </si>
  <si>
    <t>360-318-06</t>
  </si>
  <si>
    <t>360-318-07</t>
  </si>
  <si>
    <t>360-318-08</t>
  </si>
  <si>
    <t>360-318-09</t>
  </si>
  <si>
    <t>360-318-10</t>
  </si>
  <si>
    <t>360-318-11</t>
  </si>
  <si>
    <t>360-318-12</t>
  </si>
  <si>
    <t>360-318-13</t>
  </si>
  <si>
    <t>360-318-100</t>
  </si>
  <si>
    <t>360-318-DT-01</t>
  </si>
  <si>
    <t>360-318-DT-02</t>
  </si>
  <si>
    <t>360-318-DT-03</t>
  </si>
  <si>
    <t>360-318-DT-04</t>
  </si>
  <si>
    <t>360-318-DT-05</t>
  </si>
  <si>
    <t>360-318-DT-06</t>
  </si>
  <si>
    <t>360-318-DT-07</t>
  </si>
  <si>
    <t>360-318-DT-08</t>
  </si>
  <si>
    <t>360-318-DT-09</t>
  </si>
  <si>
    <t>360-318-DT-10</t>
  </si>
  <si>
    <t>360-318-DT-11</t>
  </si>
  <si>
    <t>360-318-DT-12</t>
  </si>
  <si>
    <t>360-318-DT-13</t>
  </si>
  <si>
    <t>360-318-DT-100</t>
  </si>
  <si>
    <t>360-319-01</t>
  </si>
  <si>
    <t>360-319-02</t>
  </si>
  <si>
    <t>360-319-03</t>
  </si>
  <si>
    <t>360-319-04</t>
  </si>
  <si>
    <t>360-319-05</t>
  </si>
  <si>
    <t>360-319-06</t>
  </si>
  <si>
    <t>360-319-07</t>
  </si>
  <si>
    <t>360-319-08</t>
  </si>
  <si>
    <t>360-319-09</t>
  </si>
  <si>
    <t>360-319-10</t>
  </si>
  <si>
    <t>360-319-11</t>
  </si>
  <si>
    <t>360-319-12</t>
  </si>
  <si>
    <t>360-319-13</t>
  </si>
  <si>
    <t>360-319-100</t>
  </si>
  <si>
    <t>360-319-DT-01</t>
  </si>
  <si>
    <t>360-319-DT-02</t>
  </si>
  <si>
    <t>360-319-DT-03</t>
  </si>
  <si>
    <t>360-319-DT-04</t>
  </si>
  <si>
    <t>360-319-DT-05</t>
  </si>
  <si>
    <t>360-319-DT-06</t>
  </si>
  <si>
    <t>360-319-DT-07</t>
  </si>
  <si>
    <t>360-319-DT-08</t>
  </si>
  <si>
    <t>360-319-DT-09</t>
  </si>
  <si>
    <t>360-319-DT-10</t>
  </si>
  <si>
    <t>360-319-DT-11</t>
  </si>
  <si>
    <t>360-319-DT-12</t>
  </si>
  <si>
    <t>360-319-DT-13</t>
  </si>
  <si>
    <t>360-319-DT-100</t>
  </si>
  <si>
    <t>360-320-01</t>
  </si>
  <si>
    <t>360-320-02</t>
  </si>
  <si>
    <t>360-320-03</t>
  </si>
  <si>
    <t>360-320-04</t>
  </si>
  <si>
    <t>360-320-05</t>
  </si>
  <si>
    <t>360-320-06</t>
  </si>
  <si>
    <t>360-320-07</t>
  </si>
  <si>
    <t>360-320-08</t>
  </si>
  <si>
    <t>360-320-09</t>
  </si>
  <si>
    <t>360-320-10</t>
  </si>
  <si>
    <t>360-320-11</t>
  </si>
  <si>
    <t>360-320-12</t>
  </si>
  <si>
    <t>360-320-13</t>
  </si>
  <si>
    <t>360-320-100</t>
  </si>
  <si>
    <t>360-320-DT-01</t>
  </si>
  <si>
    <t>360-320-DT-02</t>
  </si>
  <si>
    <t>360-320-DT-03</t>
  </si>
  <si>
    <t>360-320-DT-04</t>
  </si>
  <si>
    <t>360-320-DT-05</t>
  </si>
  <si>
    <t>360-320-DT-06</t>
  </si>
  <si>
    <t>360-320-DT-07</t>
  </si>
  <si>
    <t>360-320-DT-08</t>
  </si>
  <si>
    <t>360-320-DT-09</t>
  </si>
  <si>
    <t>360-320-DT-10</t>
  </si>
  <si>
    <t>360-320-DT-11</t>
  </si>
  <si>
    <t>360-320-DT-12</t>
  </si>
  <si>
    <t>360-320-DT-13</t>
  </si>
  <si>
    <t>360-320-DT-100</t>
  </si>
  <si>
    <t>360-325-01</t>
  </si>
  <si>
    <t>360-325-02</t>
  </si>
  <si>
    <t>360-325-03</t>
  </si>
  <si>
    <t>360-325-04</t>
  </si>
  <si>
    <t>360-325-05</t>
  </si>
  <si>
    <t>360-325-06</t>
  </si>
  <si>
    <t>360-325-07</t>
  </si>
  <si>
    <t>360-325-08</t>
  </si>
  <si>
    <t>360-325-09</t>
  </si>
  <si>
    <t>360-325-10</t>
  </si>
  <si>
    <t>360-325-11</t>
  </si>
  <si>
    <t>360-325-12</t>
  </si>
  <si>
    <t>360-325-13</t>
  </si>
  <si>
    <t>360-325-100</t>
  </si>
  <si>
    <t>360-327-01</t>
  </si>
  <si>
    <t>360-327-02</t>
  </si>
  <si>
    <t>360-327-03</t>
  </si>
  <si>
    <t>360-327-04</t>
  </si>
  <si>
    <t>360-327-05</t>
  </si>
  <si>
    <t>360-327-06</t>
  </si>
  <si>
    <t>360-327-07</t>
  </si>
  <si>
    <t>360-327-08</t>
  </si>
  <si>
    <t>360-327-09</t>
  </si>
  <si>
    <t>360-327-10</t>
  </si>
  <si>
    <t>360-327-11</t>
  </si>
  <si>
    <t>360-327-12</t>
  </si>
  <si>
    <t>360-327-13</t>
  </si>
  <si>
    <t>360-327-100</t>
  </si>
  <si>
    <t>360-331-01</t>
  </si>
  <si>
    <t>360-331-02</t>
  </si>
  <si>
    <t>360-331-03</t>
  </si>
  <si>
    <t>360-331-04</t>
  </si>
  <si>
    <t>360-331-05</t>
  </si>
  <si>
    <t>360-331-06</t>
  </si>
  <si>
    <t>360-331-07</t>
  </si>
  <si>
    <t>360-331-08</t>
  </si>
  <si>
    <t>360-331-09</t>
  </si>
  <si>
    <t>360-331-10</t>
  </si>
  <si>
    <t>360-331-11</t>
  </si>
  <si>
    <t>360-331-12</t>
  </si>
  <si>
    <t>360-331-13</t>
  </si>
  <si>
    <t>360-331-100</t>
  </si>
  <si>
    <t>360-332-01</t>
  </si>
  <si>
    <t>360-332-02</t>
  </si>
  <si>
    <t>360-332-03</t>
  </si>
  <si>
    <t>360-332-04</t>
  </si>
  <si>
    <t>360-332-05</t>
  </si>
  <si>
    <t>360-332-06</t>
  </si>
  <si>
    <t>360-332-07</t>
  </si>
  <si>
    <t>360-332-08</t>
  </si>
  <si>
    <t>360-332-09</t>
  </si>
  <si>
    <t>360-332-10</t>
  </si>
  <si>
    <t>360-332-11</t>
  </si>
  <si>
    <t>360-332-12</t>
  </si>
  <si>
    <t>360-332-13</t>
  </si>
  <si>
    <t>360-332-100</t>
  </si>
  <si>
    <t>360-381-01</t>
  </si>
  <si>
    <t>360-381-02</t>
  </si>
  <si>
    <t>360-381-03</t>
  </si>
  <si>
    <t>360-381-04</t>
  </si>
  <si>
    <t>360-381-05</t>
  </si>
  <si>
    <t>360-381-06</t>
  </si>
  <si>
    <t>360-381-07</t>
  </si>
  <si>
    <t>360-381-08</t>
  </si>
  <si>
    <t>360-381-09</t>
  </si>
  <si>
    <t>360-381-10</t>
  </si>
  <si>
    <t>360-381-11</t>
  </si>
  <si>
    <t>360-381-12</t>
  </si>
  <si>
    <t>360-381-13</t>
  </si>
  <si>
    <t>360-381-100</t>
  </si>
  <si>
    <t>360-382-01</t>
  </si>
  <si>
    <t>360-382-02</t>
  </si>
  <si>
    <t>360-382-03</t>
  </si>
  <si>
    <t>360-382-04</t>
  </si>
  <si>
    <t>360-382-05</t>
  </si>
  <si>
    <t>360-382-06</t>
  </si>
  <si>
    <t>360-382-07</t>
  </si>
  <si>
    <t>360-382-08</t>
  </si>
  <si>
    <t>360-382-09</t>
  </si>
  <si>
    <t>360-382-10</t>
  </si>
  <si>
    <t>360-382-11</t>
  </si>
  <si>
    <t>360-382-12</t>
  </si>
  <si>
    <t>360-382-13</t>
  </si>
  <si>
    <t>360-382-100</t>
  </si>
  <si>
    <t>360-384-01</t>
  </si>
  <si>
    <t>360-384-02</t>
  </si>
  <si>
    <t>360-384-03</t>
  </si>
  <si>
    <t>360-384-04</t>
  </si>
  <si>
    <t>360-384-05</t>
  </si>
  <si>
    <t>360-384-06</t>
  </si>
  <si>
    <t>360-384-07</t>
  </si>
  <si>
    <t>360-384-08</t>
  </si>
  <si>
    <t>360-384-09</t>
  </si>
  <si>
    <t>360-384-10</t>
  </si>
  <si>
    <t>360-384-11</t>
  </si>
  <si>
    <t>360-384-12</t>
  </si>
  <si>
    <t>360-384-13</t>
  </si>
  <si>
    <t>360-384-100</t>
  </si>
  <si>
    <t>360-385-01</t>
  </si>
  <si>
    <t>360-385-02</t>
  </si>
  <si>
    <t>360-385-03</t>
  </si>
  <si>
    <t>360-385-04</t>
  </si>
  <si>
    <t>360-385-05</t>
  </si>
  <si>
    <t>360-385-06</t>
  </si>
  <si>
    <t>360-385-07</t>
  </si>
  <si>
    <t>360-385-08</t>
  </si>
  <si>
    <t>360-385-09</t>
  </si>
  <si>
    <t>360-385-10</t>
  </si>
  <si>
    <t>360-385-11</t>
  </si>
  <si>
    <t>360-385-12</t>
  </si>
  <si>
    <t>360-385-13</t>
  </si>
  <si>
    <t>360-385-100</t>
  </si>
  <si>
    <t>360-388-01</t>
  </si>
  <si>
    <t>360-388-02</t>
  </si>
  <si>
    <t>360-388-03</t>
  </si>
  <si>
    <t>360-388-04</t>
  </si>
  <si>
    <t>360-388-05</t>
  </si>
  <si>
    <t>360-388-06</t>
  </si>
  <si>
    <t>360-388-07</t>
  </si>
  <si>
    <t>360-388-08</t>
  </si>
  <si>
    <t>360-388-09</t>
  </si>
  <si>
    <t>360-388-10</t>
  </si>
  <si>
    <t>360-388-11</t>
  </si>
  <si>
    <t>360-388-12</t>
  </si>
  <si>
    <t>360-388-13</t>
  </si>
  <si>
    <t>360-388-100</t>
  </si>
  <si>
    <t>360-389-01</t>
  </si>
  <si>
    <t>360-389-02</t>
  </si>
  <si>
    <t>360-389-03</t>
  </si>
  <si>
    <t>360-389-04</t>
  </si>
  <si>
    <t>360-389-05</t>
  </si>
  <si>
    <t>360-389-06</t>
  </si>
  <si>
    <t>360-389-07</t>
  </si>
  <si>
    <t>360-389-08</t>
  </si>
  <si>
    <t>360-389-09</t>
  </si>
  <si>
    <t>360-389-10</t>
  </si>
  <si>
    <t>360-389-11</t>
  </si>
  <si>
    <t>360-389-12</t>
  </si>
  <si>
    <t>360-389-13</t>
  </si>
  <si>
    <t>360-389-100</t>
  </si>
  <si>
    <t>360-392-01</t>
  </si>
  <si>
    <t>360-392-02</t>
  </si>
  <si>
    <t>360-392-03</t>
  </si>
  <si>
    <t>360-392-04</t>
  </si>
  <si>
    <t>360-392-05</t>
  </si>
  <si>
    <t>360-392-06</t>
  </si>
  <si>
    <t>360-392-07</t>
  </si>
  <si>
    <t>360-392-08</t>
  </si>
  <si>
    <t>360-392-09</t>
  </si>
  <si>
    <t>360-392-10</t>
  </si>
  <si>
    <t>360-392-11</t>
  </si>
  <si>
    <t>360-392-12</t>
  </si>
  <si>
    <t>360-392-13</t>
  </si>
  <si>
    <t>360-392-100</t>
  </si>
  <si>
    <t>360-393-01</t>
  </si>
  <si>
    <t>360-393-02</t>
  </si>
  <si>
    <t>360-393-03</t>
  </si>
  <si>
    <t>360-393-04</t>
  </si>
  <si>
    <t>360-393-05</t>
  </si>
  <si>
    <t>360-393-06</t>
  </si>
  <si>
    <t>360-393-07</t>
  </si>
  <si>
    <t>360-393-08</t>
  </si>
  <si>
    <t>360-393-09</t>
  </si>
  <si>
    <t>360-393-10</t>
  </si>
  <si>
    <t>360-393-11</t>
  </si>
  <si>
    <t>360-393-12</t>
  </si>
  <si>
    <t>360-393-13</t>
  </si>
  <si>
    <t>360-393-100</t>
  </si>
  <si>
    <t>360-395-DT-01</t>
  </si>
  <si>
    <t>360-395-DT-02</t>
  </si>
  <si>
    <t>360-395-DT-03</t>
  </si>
  <si>
    <t>360-395-DT-04</t>
  </si>
  <si>
    <t>360-395-DT-05</t>
  </si>
  <si>
    <t>360-395-DT-06</t>
  </si>
  <si>
    <t>360-395-DT-07</t>
  </si>
  <si>
    <t>360-395-DT-08</t>
  </si>
  <si>
    <t>360-395-DT-09</t>
  </si>
  <si>
    <t>360-395-DT-10</t>
  </si>
  <si>
    <t>360-395-DT-11</t>
  </si>
  <si>
    <t>360-395-DT-12</t>
  </si>
  <si>
    <t>360-395-DT-13</t>
  </si>
  <si>
    <t>360-395-DT-100</t>
  </si>
  <si>
    <t>360-396-01</t>
  </si>
  <si>
    <t>360-396-02</t>
  </si>
  <si>
    <t>360-396-03</t>
  </si>
  <si>
    <t>360-396-04</t>
  </si>
  <si>
    <t>360-396-05</t>
  </si>
  <si>
    <t>360-396-06</t>
  </si>
  <si>
    <t>360-396-07</t>
  </si>
  <si>
    <t>360-396-08</t>
  </si>
  <si>
    <t>360-396-09</t>
  </si>
  <si>
    <t>360-396-10</t>
  </si>
  <si>
    <t>360-396-11</t>
  </si>
  <si>
    <t>360-396-12</t>
  </si>
  <si>
    <t>360-396-13</t>
  </si>
  <si>
    <t>360-396-100</t>
  </si>
  <si>
    <t>360-397-01</t>
  </si>
  <si>
    <t>360-397-02</t>
  </si>
  <si>
    <t>360-397-03</t>
  </si>
  <si>
    <t>360-397-04</t>
  </si>
  <si>
    <t>360-397-05</t>
  </si>
  <si>
    <t>360-397-06</t>
  </si>
  <si>
    <t>360-397-07</t>
  </si>
  <si>
    <t>360-397-08</t>
  </si>
  <si>
    <t>360-397-09</t>
  </si>
  <si>
    <t>360-397-10</t>
  </si>
  <si>
    <t>360-397-11</t>
  </si>
  <si>
    <t>360-397-12</t>
  </si>
  <si>
    <t>360-397-13</t>
  </si>
  <si>
    <t>360-397-100</t>
  </si>
  <si>
    <t>360-399-DT-01</t>
  </si>
  <si>
    <t>360-399-DT-02</t>
  </si>
  <si>
    <t>360-399-DT-03</t>
  </si>
  <si>
    <t>360-399-DT-04</t>
  </si>
  <si>
    <t>360-399-DT-05</t>
  </si>
  <si>
    <t>360-399-DT-06</t>
  </si>
  <si>
    <t>360-399-DT-07</t>
  </si>
  <si>
    <t>360-399-DT-08</t>
  </si>
  <si>
    <t>360-399-DT-09</t>
  </si>
  <si>
    <t>360-399-DT-10</t>
  </si>
  <si>
    <t>360-399-DT-11</t>
  </si>
  <si>
    <t>360-399-DT-12</t>
  </si>
  <si>
    <t>360-399-DT-13</t>
  </si>
  <si>
    <t>360-399-DT-100</t>
  </si>
  <si>
    <t>360-400-01</t>
  </si>
  <si>
    <t>360-400-02</t>
  </si>
  <si>
    <t>360-400-03</t>
  </si>
  <si>
    <t>360-400-04</t>
  </si>
  <si>
    <t>360-400-05</t>
  </si>
  <si>
    <t>360-400-06</t>
  </si>
  <si>
    <t>360-400-07</t>
  </si>
  <si>
    <t>360-400-08</t>
  </si>
  <si>
    <t>360-400-09</t>
  </si>
  <si>
    <t>360-400-10</t>
  </si>
  <si>
    <t>360-400-11</t>
  </si>
  <si>
    <t>360-400-12</t>
  </si>
  <si>
    <t>360-400-13</t>
  </si>
  <si>
    <t>360-400-100</t>
  </si>
  <si>
    <t>360-401-01</t>
  </si>
  <si>
    <t>360-401-02</t>
  </si>
  <si>
    <t>360-401-03</t>
  </si>
  <si>
    <t>360-401-04</t>
  </si>
  <si>
    <t>360-401-05</t>
  </si>
  <si>
    <t>360-401-06</t>
  </si>
  <si>
    <t>360-401-07</t>
  </si>
  <si>
    <t>360-401-08</t>
  </si>
  <si>
    <t>360-401-09</t>
  </si>
  <si>
    <t>360-401-10</t>
  </si>
  <si>
    <t>360-401-11</t>
  </si>
  <si>
    <t>360-401-12</t>
  </si>
  <si>
    <t>360-401-13</t>
  </si>
  <si>
    <t>360-401-100</t>
  </si>
  <si>
    <t>360-402-01</t>
  </si>
  <si>
    <t>360-402-02</t>
  </si>
  <si>
    <t>360-402-03</t>
  </si>
  <si>
    <t>360-402-04</t>
  </si>
  <si>
    <t>360-402-05</t>
  </si>
  <si>
    <t>360-402-06</t>
  </si>
  <si>
    <t>360-402-07</t>
  </si>
  <si>
    <t>360-402-08</t>
  </si>
  <si>
    <t>360-402-09</t>
  </si>
  <si>
    <t>360-402-10</t>
  </si>
  <si>
    <t>360-402-11</t>
  </si>
  <si>
    <t>360-402-12</t>
  </si>
  <si>
    <t>360-402-13</t>
  </si>
  <si>
    <t>360-402-100</t>
  </si>
  <si>
    <t>360-403-01</t>
  </si>
  <si>
    <t>360-403-02</t>
  </si>
  <si>
    <t>360-403-03</t>
  </si>
  <si>
    <t>360-403-04</t>
  </si>
  <si>
    <t>360-403-05</t>
  </si>
  <si>
    <t>360-403-06</t>
  </si>
  <si>
    <t>360-403-07</t>
  </si>
  <si>
    <t>360-403-08</t>
  </si>
  <si>
    <t>360-403-09</t>
  </si>
  <si>
    <t>360-403-10</t>
  </si>
  <si>
    <t>360-403-11</t>
  </si>
  <si>
    <t>360-403-12</t>
  </si>
  <si>
    <t>360-403-13</t>
  </si>
  <si>
    <t>360-403-100</t>
  </si>
  <si>
    <t>360-404-01</t>
  </si>
  <si>
    <t>360-404-02</t>
  </si>
  <si>
    <t>360-404-03</t>
  </si>
  <si>
    <t>360-404-04</t>
  </si>
  <si>
    <t>360-404-05</t>
  </si>
  <si>
    <t>360-404-06</t>
  </si>
  <si>
    <t>360-404-07</t>
  </si>
  <si>
    <t>360-404-08</t>
  </si>
  <si>
    <t>360-404-09</t>
  </si>
  <si>
    <t>360-404-10</t>
  </si>
  <si>
    <t>360-404-11</t>
  </si>
  <si>
    <t>360-404-12</t>
  </si>
  <si>
    <t>360-404-13</t>
  </si>
  <si>
    <t>360-404-100</t>
  </si>
  <si>
    <t>360-405-01</t>
  </si>
  <si>
    <t>360-405-02</t>
  </si>
  <si>
    <t>360-405-03</t>
  </si>
  <si>
    <t>360-405-04</t>
  </si>
  <si>
    <t>360-405-05</t>
  </si>
  <si>
    <t>360-405-06</t>
  </si>
  <si>
    <t>360-405-07</t>
  </si>
  <si>
    <t>360-405-08</t>
  </si>
  <si>
    <t>360-405-09</t>
  </si>
  <si>
    <t>360-405-10</t>
  </si>
  <si>
    <t>360-405-11</t>
  </si>
  <si>
    <t>360-405-12</t>
  </si>
  <si>
    <t>360-405-13</t>
  </si>
  <si>
    <t>360-405-100</t>
  </si>
  <si>
    <t>360-406-01</t>
  </si>
  <si>
    <t>360-406-02</t>
  </si>
  <si>
    <t>360-406-03</t>
  </si>
  <si>
    <t>360-406-04</t>
  </si>
  <si>
    <t>360-406-05</t>
  </si>
  <si>
    <t>360-406-06</t>
  </si>
  <si>
    <t>360-406-07</t>
  </si>
  <si>
    <t>360-406-08</t>
  </si>
  <si>
    <t>360-406-09</t>
  </si>
  <si>
    <t>360-406-10</t>
  </si>
  <si>
    <t>360-406-11</t>
  </si>
  <si>
    <t>360-406-12</t>
  </si>
  <si>
    <t>360-406-13</t>
  </si>
  <si>
    <t>360-406-100</t>
  </si>
  <si>
    <t>360-406-DT-01</t>
  </si>
  <si>
    <t>360-406-DT-02</t>
  </si>
  <si>
    <t>360-406-DT-03</t>
  </si>
  <si>
    <t>360-406-DT-04</t>
  </si>
  <si>
    <t>360-406-DT-05</t>
  </si>
  <si>
    <t>360-406-DT-06</t>
  </si>
  <si>
    <t>360-406-DT-07</t>
  </si>
  <si>
    <t>360-406-DT-08</t>
  </si>
  <si>
    <t>360-406-DT-09</t>
  </si>
  <si>
    <t>360-406-DT-10</t>
  </si>
  <si>
    <t>360-406-DT-11</t>
  </si>
  <si>
    <t>360-406-DT-12</t>
  </si>
  <si>
    <t>360-406-DT-13</t>
  </si>
  <si>
    <t>360-406-DT-100</t>
  </si>
  <si>
    <t>360-409-01</t>
  </si>
  <si>
    <t>360-409-02</t>
  </si>
  <si>
    <t>360-409-03</t>
  </si>
  <si>
    <t>360-409-04</t>
  </si>
  <si>
    <t>360-409-05</t>
  </si>
  <si>
    <t>360-409-06</t>
  </si>
  <si>
    <t>360-409-07</t>
  </si>
  <si>
    <t>360-409-08</t>
  </si>
  <si>
    <t>360-409-09</t>
  </si>
  <si>
    <t>360-409-10</t>
  </si>
  <si>
    <t>360-409-11</t>
  </si>
  <si>
    <t>360-409-12</t>
  </si>
  <si>
    <t>360-409-13</t>
  </si>
  <si>
    <t>360-409-100</t>
  </si>
  <si>
    <t>360-409-DT-01</t>
  </si>
  <si>
    <t>360-409-DT-02</t>
  </si>
  <si>
    <t>360-409-DT-03</t>
  </si>
  <si>
    <t>360-409-DT-04</t>
  </si>
  <si>
    <t>360-409-DT-05</t>
  </si>
  <si>
    <t>360-409-DT-06</t>
  </si>
  <si>
    <t>360-409-DT-07</t>
  </si>
  <si>
    <t>360-409-DT-08</t>
  </si>
  <si>
    <t>360-409-DT-09</t>
  </si>
  <si>
    <t>360-409-DT-10</t>
  </si>
  <si>
    <t>360-409-DT-11</t>
  </si>
  <si>
    <t>360-409-DT-12</t>
  </si>
  <si>
    <t>360-409-DT-13</t>
  </si>
  <si>
    <t>360-409-DT-100</t>
  </si>
  <si>
    <t>360-410-01</t>
  </si>
  <si>
    <t>360-410-02</t>
  </si>
  <si>
    <t>360-410-03</t>
  </si>
  <si>
    <t>360-410-04</t>
  </si>
  <si>
    <t>360-410-05</t>
  </si>
  <si>
    <t>360-410-06</t>
  </si>
  <si>
    <t>360-410-07</t>
  </si>
  <si>
    <t>360-410-08</t>
  </si>
  <si>
    <t>360-410-09</t>
  </si>
  <si>
    <t>360-410-10</t>
  </si>
  <si>
    <t>360-410-11</t>
  </si>
  <si>
    <t>360-410-12</t>
  </si>
  <si>
    <t>360-410-13</t>
  </si>
  <si>
    <t>360-410-100</t>
  </si>
  <si>
    <t>360-410-DT-01</t>
  </si>
  <si>
    <t>360-410-DT-02</t>
  </si>
  <si>
    <t>360-410-DT-03</t>
  </si>
  <si>
    <t>360-410-DT-04</t>
  </si>
  <si>
    <t>360-410-DT-05</t>
  </si>
  <si>
    <t>360-410-DT-06</t>
  </si>
  <si>
    <t>360-410-DT-07</t>
  </si>
  <si>
    <t>360-410-DT-08</t>
  </si>
  <si>
    <t>360-410-DT-09</t>
  </si>
  <si>
    <t>360-410-DT-10</t>
  </si>
  <si>
    <t>360-410-DT-11</t>
  </si>
  <si>
    <t>360-410-DT-12</t>
  </si>
  <si>
    <t>360-410-DT-13</t>
  </si>
  <si>
    <t>360-410-DT-100</t>
  </si>
  <si>
    <t>360-411-01</t>
  </si>
  <si>
    <t>360-411-02</t>
  </si>
  <si>
    <t>360-411-03</t>
  </si>
  <si>
    <t>360-411-04</t>
  </si>
  <si>
    <t>360-411-05</t>
  </si>
  <si>
    <t>360-411-06</t>
  </si>
  <si>
    <t>360-411-07</t>
  </si>
  <si>
    <t>360-411-08</t>
  </si>
  <si>
    <t>360-411-09</t>
  </si>
  <si>
    <t>360-411-10</t>
  </si>
  <si>
    <t>360-411-11</t>
  </si>
  <si>
    <t>360-411-12</t>
  </si>
  <si>
    <t>360-411-13</t>
  </si>
  <si>
    <t>360-411-100</t>
  </si>
  <si>
    <t>360-411-DT-01</t>
  </si>
  <si>
    <t>360-411-DT-02</t>
  </si>
  <si>
    <t>360-411-DT-03</t>
  </si>
  <si>
    <t>360-411-DT-04</t>
  </si>
  <si>
    <t>360-411-DT-05</t>
  </si>
  <si>
    <t>360-411-DT-06</t>
  </si>
  <si>
    <t>360-411-DT-07</t>
  </si>
  <si>
    <t>360-411-DT-08</t>
  </si>
  <si>
    <t>360-411-DT-09</t>
  </si>
  <si>
    <t>360-411-DT-10</t>
  </si>
  <si>
    <t>360-411-DT-11</t>
  </si>
  <si>
    <t>360-411-DT-12</t>
  </si>
  <si>
    <t>360-411-DT-13</t>
  </si>
  <si>
    <t>360-411-DT-100</t>
  </si>
  <si>
    <t>360-412-01</t>
  </si>
  <si>
    <t>360-412-02</t>
  </si>
  <si>
    <t>360-412-03</t>
  </si>
  <si>
    <t>360-412-04</t>
  </si>
  <si>
    <t>360-412-05</t>
  </si>
  <si>
    <t>360-412-06</t>
  </si>
  <si>
    <t>360-412-07</t>
  </si>
  <si>
    <t>360-412-08</t>
  </si>
  <si>
    <t>360-412-09</t>
  </si>
  <si>
    <t>360-412-10</t>
  </si>
  <si>
    <t>360-412-11</t>
  </si>
  <si>
    <t>360-412-12</t>
  </si>
  <si>
    <t>360-412-13</t>
  </si>
  <si>
    <t>360-412-100</t>
  </si>
  <si>
    <t>360-412-DT-01</t>
  </si>
  <si>
    <t>360-412-DT-02</t>
  </si>
  <si>
    <t>360-412-DT-03</t>
  </si>
  <si>
    <t>360-412-DT-04</t>
  </si>
  <si>
    <t>360-412-DT-05</t>
  </si>
  <si>
    <t>360-412-DT-06</t>
  </si>
  <si>
    <t>360-412-DT-07</t>
  </si>
  <si>
    <t>360-412-DT-08</t>
  </si>
  <si>
    <t>360-412-DT-09</t>
  </si>
  <si>
    <t>360-412-DT-10</t>
  </si>
  <si>
    <t>360-412-DT-11</t>
  </si>
  <si>
    <t>360-412-DT-12</t>
  </si>
  <si>
    <t>360-412-DT-13</t>
  </si>
  <si>
    <t>360-412-DT-100</t>
  </si>
  <si>
    <t>360-413-01</t>
  </si>
  <si>
    <t>360-413-02</t>
  </si>
  <si>
    <t>360-413-03</t>
  </si>
  <si>
    <t>360-413-04</t>
  </si>
  <si>
    <t>360-413-05</t>
  </si>
  <si>
    <t>360-413-06</t>
  </si>
  <si>
    <t>360-413-07</t>
  </si>
  <si>
    <t>360-413-08</t>
  </si>
  <si>
    <t>360-413-09</t>
  </si>
  <si>
    <t>360-413-10</t>
  </si>
  <si>
    <t>360-413-11</t>
  </si>
  <si>
    <t>360-413-12</t>
  </si>
  <si>
    <t>360-413-13</t>
  </si>
  <si>
    <t>360-413-100</t>
  </si>
  <si>
    <t>360-413-DT-01</t>
  </si>
  <si>
    <t>360-413-DT-02</t>
  </si>
  <si>
    <t>360-413-DT-03</t>
  </si>
  <si>
    <t>360-413-DT-04</t>
  </si>
  <si>
    <t>360-413-DT-05</t>
  </si>
  <si>
    <t>360-413-DT-06</t>
  </si>
  <si>
    <t>360-413-DT-07</t>
  </si>
  <si>
    <t>360-413-DT-08</t>
  </si>
  <si>
    <t>360-413-DT-09</t>
  </si>
  <si>
    <t>360-413-DT-10</t>
  </si>
  <si>
    <t>360-413-DT-11</t>
  </si>
  <si>
    <t>360-413-DT-12</t>
  </si>
  <si>
    <t>360-413-DT-13</t>
  </si>
  <si>
    <t>360-413-DT-100</t>
  </si>
  <si>
    <t>360-414-01</t>
  </si>
  <si>
    <t>360-414-02</t>
  </si>
  <si>
    <t>360-414-03</t>
  </si>
  <si>
    <t>360-414-04</t>
  </si>
  <si>
    <t>360-414-05</t>
  </si>
  <si>
    <t>360-414-06</t>
  </si>
  <si>
    <t>360-414-07</t>
  </si>
  <si>
    <t>360-414-08</t>
  </si>
  <si>
    <t>360-414-09</t>
  </si>
  <si>
    <t>360-414-10</t>
  </si>
  <si>
    <t>360-414-11</t>
  </si>
  <si>
    <t>360-414-12</t>
  </si>
  <si>
    <t>360-414-13</t>
  </si>
  <si>
    <t>360-414-100</t>
  </si>
  <si>
    <t>360-414-DT-01</t>
  </si>
  <si>
    <t>360-414-DT-02</t>
  </si>
  <si>
    <t>360-414-DT-03</t>
  </si>
  <si>
    <t>360-414-DT-04</t>
  </si>
  <si>
    <t>360-414-DT-05</t>
  </si>
  <si>
    <t>360-414-DT-06</t>
  </si>
  <si>
    <t>360-414-DT-07</t>
  </si>
  <si>
    <t>360-414-DT-08</t>
  </si>
  <si>
    <t>360-414-DT-09</t>
  </si>
  <si>
    <t>360-414-DT-10</t>
  </si>
  <si>
    <t>360-414-DT-11</t>
  </si>
  <si>
    <t>360-414-DT-12</t>
  </si>
  <si>
    <t>360-414-DT-13</t>
  </si>
  <si>
    <t>360-414-DT-100</t>
  </si>
  <si>
    <t>360-415-01</t>
  </si>
  <si>
    <t>360-415-02</t>
  </si>
  <si>
    <t>360-415-03</t>
  </si>
  <si>
    <t>360-415-04</t>
  </si>
  <si>
    <t>360-415-05</t>
  </si>
  <si>
    <t>360-415-06</t>
  </si>
  <si>
    <t>360-415-07</t>
  </si>
  <si>
    <t>360-415-08</t>
  </si>
  <si>
    <t>360-415-09</t>
  </si>
  <si>
    <t>360-415-10</t>
  </si>
  <si>
    <t>360-415-11</t>
  </si>
  <si>
    <t>360-415-12</t>
  </si>
  <si>
    <t>360-415-13</t>
  </si>
  <si>
    <t>360-415-100</t>
  </si>
  <si>
    <t>360-415-DT-01</t>
  </si>
  <si>
    <t>360-415-DT-02</t>
  </si>
  <si>
    <t>360-415-DT-03</t>
  </si>
  <si>
    <t>360-415-DT-04</t>
  </si>
  <si>
    <t>360-415-DT-05</t>
  </si>
  <si>
    <t>360-415-DT-06</t>
  </si>
  <si>
    <t>360-415-DT-07</t>
  </si>
  <si>
    <t>360-415-DT-08</t>
  </si>
  <si>
    <t>360-415-DT-09</t>
  </si>
  <si>
    <t>360-415-DT-10</t>
  </si>
  <si>
    <t>360-415-DT-11</t>
  </si>
  <si>
    <t>360-415-DT-12</t>
  </si>
  <si>
    <t>360-415-DT-13</t>
  </si>
  <si>
    <t>360-415-DT-100</t>
  </si>
  <si>
    <t>360-416-01</t>
  </si>
  <si>
    <t>360-416-02</t>
  </si>
  <si>
    <t>360-416-03</t>
  </si>
  <si>
    <t>360-416-04</t>
  </si>
  <si>
    <t>360-416-05</t>
  </si>
  <si>
    <t>360-416-06</t>
  </si>
  <si>
    <t>360-416-07</t>
  </si>
  <si>
    <t>360-416-08</t>
  </si>
  <si>
    <t>360-416-09</t>
  </si>
  <si>
    <t>360-416-10</t>
  </si>
  <si>
    <t>360-416-11</t>
  </si>
  <si>
    <t>360-416-12</t>
  </si>
  <si>
    <t>360-416-13</t>
  </si>
  <si>
    <t>360-416-100</t>
  </si>
  <si>
    <t>360-416-DT-01</t>
  </si>
  <si>
    <t>360-416-DT-02</t>
  </si>
  <si>
    <t>360-416-DT-03</t>
  </si>
  <si>
    <t>360-416-DT-04</t>
  </si>
  <si>
    <t>360-416-DT-05</t>
  </si>
  <si>
    <t>360-416-DT-06</t>
  </si>
  <si>
    <t>360-416-DT-07</t>
  </si>
  <si>
    <t>360-416-DT-08</t>
  </si>
  <si>
    <t>360-416-DT-09</t>
  </si>
  <si>
    <t>360-416-DT-10</t>
  </si>
  <si>
    <t>360-416-DT-11</t>
  </si>
  <si>
    <t>360-416-DT-12</t>
  </si>
  <si>
    <t>360-416-DT-13</t>
  </si>
  <si>
    <t>360-416-DT-100</t>
  </si>
  <si>
    <t>360-417-01</t>
  </si>
  <si>
    <t>360-417-02</t>
  </si>
  <si>
    <t>360-417-03</t>
  </si>
  <si>
    <t>360-417-04</t>
  </si>
  <si>
    <t>360-417-05</t>
  </si>
  <si>
    <t>360-417-06</t>
  </si>
  <si>
    <t>360-417-07</t>
  </si>
  <si>
    <t>360-417-08</t>
  </si>
  <si>
    <t>360-417-09</t>
  </si>
  <si>
    <t>360-417-10</t>
  </si>
  <si>
    <t>360-417-11</t>
  </si>
  <si>
    <t>360-417-12</t>
  </si>
  <si>
    <t>360-417-13</t>
  </si>
  <si>
    <t>360-417-100</t>
  </si>
  <si>
    <t>360-417-DT-01</t>
  </si>
  <si>
    <t>360-417-DT-02</t>
  </si>
  <si>
    <t>360-417-DT-03</t>
  </si>
  <si>
    <t>360-417-DT-04</t>
  </si>
  <si>
    <t>360-417-DT-05</t>
  </si>
  <si>
    <t>360-417-DT-06</t>
  </si>
  <si>
    <t>360-417-DT-07</t>
  </si>
  <si>
    <t>360-417-DT-08</t>
  </si>
  <si>
    <t>360-417-DT-09</t>
  </si>
  <si>
    <t>360-417-DT-10</t>
  </si>
  <si>
    <t>360-417-DT-11</t>
  </si>
  <si>
    <t>360-417-DT-12</t>
  </si>
  <si>
    <t>360-417-DT-13</t>
  </si>
  <si>
    <t>360-417-DT-100</t>
  </si>
  <si>
    <t>360-418-01</t>
  </si>
  <si>
    <t>360-418-02</t>
  </si>
  <si>
    <t>360-418-03</t>
  </si>
  <si>
    <t>360-418-04</t>
  </si>
  <si>
    <t>360-418-05</t>
  </si>
  <si>
    <t>360-418-06</t>
  </si>
  <si>
    <t>360-418-07</t>
  </si>
  <si>
    <t>360-418-08</t>
  </si>
  <si>
    <t>360-418-09</t>
  </si>
  <si>
    <t>360-418-10</t>
  </si>
  <si>
    <t>360-418-11</t>
  </si>
  <si>
    <t>360-418-12</t>
  </si>
  <si>
    <t>360-418-13</t>
  </si>
  <si>
    <t>360-418-100</t>
  </si>
  <si>
    <t>360-418-DT-01</t>
  </si>
  <si>
    <t>360-418-DT-02</t>
  </si>
  <si>
    <t>360-418-DT-03</t>
  </si>
  <si>
    <t>360-418-DT-04</t>
  </si>
  <si>
    <t>360-418-DT-05</t>
  </si>
  <si>
    <t>360-418-DT-06</t>
  </si>
  <si>
    <t>360-418-DT-07</t>
  </si>
  <si>
    <t>360-418-DT-08</t>
  </si>
  <si>
    <t>360-418-DT-09</t>
  </si>
  <si>
    <t>360-418-DT-10</t>
  </si>
  <si>
    <t>360-418-DT-11</t>
  </si>
  <si>
    <t>360-418-DT-12</t>
  </si>
  <si>
    <t>360-418-DT-13</t>
  </si>
  <si>
    <t>360-418-DT-100</t>
  </si>
  <si>
    <t>360-419-01</t>
  </si>
  <si>
    <t>360-419-02</t>
  </si>
  <si>
    <t>360-419-03</t>
  </si>
  <si>
    <t>360-419-04</t>
  </si>
  <si>
    <t>360-419-05</t>
  </si>
  <si>
    <t>360-419-06</t>
  </si>
  <si>
    <t>360-419-07</t>
  </si>
  <si>
    <t>360-419-08</t>
  </si>
  <si>
    <t>360-419-09</t>
  </si>
  <si>
    <t>360-419-10</t>
  </si>
  <si>
    <t>360-419-11</t>
  </si>
  <si>
    <t>360-419-12</t>
  </si>
  <si>
    <t>360-419-13</t>
  </si>
  <si>
    <t>360-419-100</t>
  </si>
  <si>
    <t>360-419-DT-01</t>
  </si>
  <si>
    <t>360-419-DT-02</t>
  </si>
  <si>
    <t>360-419-DT-03</t>
  </si>
  <si>
    <t>360-419-DT-04</t>
  </si>
  <si>
    <t>360-419-DT-05</t>
  </si>
  <si>
    <t>360-419-DT-06</t>
  </si>
  <si>
    <t>360-419-DT-07</t>
  </si>
  <si>
    <t>360-419-DT-08</t>
  </si>
  <si>
    <t>360-419-DT-09</t>
  </si>
  <si>
    <t>360-419-DT-10</t>
  </si>
  <si>
    <t>360-419-DT-11</t>
  </si>
  <si>
    <t>360-419-DT-12</t>
  </si>
  <si>
    <t>360-419-DT-13</t>
  </si>
  <si>
    <t>360-419-DT-100</t>
  </si>
  <si>
    <t>360-420-01</t>
  </si>
  <si>
    <t>360-420-02</t>
  </si>
  <si>
    <t>360-420-03</t>
  </si>
  <si>
    <t>360-420-04</t>
  </si>
  <si>
    <t>360-420-05</t>
  </si>
  <si>
    <t>360-420-06</t>
  </si>
  <si>
    <t>360-420-07</t>
  </si>
  <si>
    <t>360-420-08</t>
  </si>
  <si>
    <t>360-420-09</t>
  </si>
  <si>
    <t>360-420-10</t>
  </si>
  <si>
    <t>360-420-11</t>
  </si>
  <si>
    <t>360-420-12</t>
  </si>
  <si>
    <t>360-420-13</t>
  </si>
  <si>
    <t>360-420-100</t>
  </si>
  <si>
    <t>360-420-DT-01</t>
  </si>
  <si>
    <t>360-420-DT-02</t>
  </si>
  <si>
    <t>360-420-DT-03</t>
  </si>
  <si>
    <t>360-420-DT-04</t>
  </si>
  <si>
    <t>360-420-DT-05</t>
  </si>
  <si>
    <t>360-420-DT-06</t>
  </si>
  <si>
    <t>360-420-DT-07</t>
  </si>
  <si>
    <t>360-420-DT-08</t>
  </si>
  <si>
    <t>360-420-DT-09</t>
  </si>
  <si>
    <t>360-420-DT-10</t>
  </si>
  <si>
    <t>360-420-DT-11</t>
  </si>
  <si>
    <t>360-420-DT-12</t>
  </si>
  <si>
    <t>360-420-DT-13</t>
  </si>
  <si>
    <t>360-420-DT-100</t>
  </si>
  <si>
    <t>360-421-01</t>
  </si>
  <si>
    <t>360-421-02</t>
  </si>
  <si>
    <t>360-421-03</t>
  </si>
  <si>
    <t>360-421-04</t>
  </si>
  <si>
    <t>360-421-05</t>
  </si>
  <si>
    <t>360-421-06</t>
  </si>
  <si>
    <t>360-421-07</t>
  </si>
  <si>
    <t>360-421-08</t>
  </si>
  <si>
    <t>360-421-09</t>
  </si>
  <si>
    <t>360-421-10</t>
  </si>
  <si>
    <t>360-421-11</t>
  </si>
  <si>
    <t>360-421-12</t>
  </si>
  <si>
    <t>360-421-13</t>
  </si>
  <si>
    <t>360-421-100</t>
  </si>
  <si>
    <t>360-422-01</t>
  </si>
  <si>
    <t>360-422-02</t>
  </si>
  <si>
    <t>360-422-03</t>
  </si>
  <si>
    <t>360-422-04</t>
  </si>
  <si>
    <t>360-422-05</t>
  </si>
  <si>
    <t>360-422-06</t>
  </si>
  <si>
    <t>360-422-07</t>
  </si>
  <si>
    <t>360-422-08</t>
  </si>
  <si>
    <t>360-422-09</t>
  </si>
  <si>
    <t>360-422-10</t>
  </si>
  <si>
    <t>360-422-11</t>
  </si>
  <si>
    <t>360-422-12</t>
  </si>
  <si>
    <t>360-422-13</t>
  </si>
  <si>
    <t>360-422-100</t>
  </si>
  <si>
    <t>360-423-01</t>
  </si>
  <si>
    <t>360-423-02</t>
  </si>
  <si>
    <t>360-423-03</t>
  </si>
  <si>
    <t>360-423-04</t>
  </si>
  <si>
    <t>360-423-05</t>
  </si>
  <si>
    <t>360-423-06</t>
  </si>
  <si>
    <t>360-423-07</t>
  </si>
  <si>
    <t>360-423-08</t>
  </si>
  <si>
    <t>360-423-09</t>
  </si>
  <si>
    <t>360-423-10</t>
  </si>
  <si>
    <t>360-423-11</t>
  </si>
  <si>
    <t>360-423-12</t>
  </si>
  <si>
    <t>360-423-13</t>
  </si>
  <si>
    <t>360-423-100</t>
  </si>
  <si>
    <t>360-461-01</t>
  </si>
  <si>
    <t>360-461-02</t>
  </si>
  <si>
    <t>360-461-03</t>
  </si>
  <si>
    <t>360-461-04</t>
  </si>
  <si>
    <t>360-461-05</t>
  </si>
  <si>
    <t>360-461-06</t>
  </si>
  <si>
    <t>360-461-07</t>
  </si>
  <si>
    <t>360-461-08</t>
  </si>
  <si>
    <t>360-461-09</t>
  </si>
  <si>
    <t>360-461-10</t>
  </si>
  <si>
    <t>360-461-11</t>
  </si>
  <si>
    <t>360-461-12</t>
  </si>
  <si>
    <t>360-461-13</t>
  </si>
  <si>
    <t>360-461-100</t>
  </si>
  <si>
    <t>360-461-DT-01</t>
  </si>
  <si>
    <t>360-461-DT-02</t>
  </si>
  <si>
    <t>360-461-DT-03</t>
  </si>
  <si>
    <t>360-461-DT-04</t>
  </si>
  <si>
    <t>360-461-DT-05</t>
  </si>
  <si>
    <t>360-461-DT-06</t>
  </si>
  <si>
    <t>360-461-DT-07</t>
  </si>
  <si>
    <t>360-461-DT-08</t>
  </si>
  <si>
    <t>360-461-DT-09</t>
  </si>
  <si>
    <t>360-461-DT-10</t>
  </si>
  <si>
    <t>360-461-DT-11</t>
  </si>
  <si>
    <t>360-461-DT-12</t>
  </si>
  <si>
    <t>360-461-DT-13</t>
  </si>
  <si>
    <t>360-461-DT-100</t>
  </si>
  <si>
    <t>360-463-01</t>
  </si>
  <si>
    <t>360-463-02</t>
  </si>
  <si>
    <t>360-463-03</t>
  </si>
  <si>
    <t>360-463-04</t>
  </si>
  <si>
    <t>360-463-05</t>
  </si>
  <si>
    <t>360-463-06</t>
  </si>
  <si>
    <t>360-463-07</t>
  </si>
  <si>
    <t>360-463-08</t>
  </si>
  <si>
    <t>360-463-09</t>
  </si>
  <si>
    <t>360-463-10</t>
  </si>
  <si>
    <t>360-463-11</t>
  </si>
  <si>
    <t>360-463-12</t>
  </si>
  <si>
    <t>360-463-13</t>
  </si>
  <si>
    <t>360-463-100</t>
  </si>
  <si>
    <t>360-463-DT-01</t>
  </si>
  <si>
    <t>360-463-DT-02</t>
  </si>
  <si>
    <t>360-463-DT-03</t>
  </si>
  <si>
    <t>360-463-DT-04</t>
  </si>
  <si>
    <t>360-463-DT-05</t>
  </si>
  <si>
    <t>360-463-DT-06</t>
  </si>
  <si>
    <t>360-463-DT-07</t>
  </si>
  <si>
    <t>360-463-DT-08</t>
  </si>
  <si>
    <t>360-463-DT-09</t>
  </si>
  <si>
    <t>360-463-DT-10</t>
  </si>
  <si>
    <t>360-463-DT-11</t>
  </si>
  <si>
    <t>360-463-DT-12</t>
  </si>
  <si>
    <t>360-463-DT-13</t>
  </si>
  <si>
    <t>360-463-DT-100</t>
  </si>
  <si>
    <t>360-464-01</t>
  </si>
  <si>
    <t>360-464-02</t>
  </si>
  <si>
    <t>360-464-03</t>
  </si>
  <si>
    <t>360-464-04</t>
  </si>
  <si>
    <t>360-464-05</t>
  </si>
  <si>
    <t>360-464-06</t>
  </si>
  <si>
    <t>360-464-07</t>
  </si>
  <si>
    <t>360-464-08</t>
  </si>
  <si>
    <t>360-464-09</t>
  </si>
  <si>
    <t>360-464-10</t>
  </si>
  <si>
    <t>360-464-11</t>
  </si>
  <si>
    <t>360-464-12</t>
  </si>
  <si>
    <t>360-464-13</t>
  </si>
  <si>
    <t>360-464-100</t>
  </si>
  <si>
    <t>360-464-DT-01</t>
  </si>
  <si>
    <t>360-464-DT-02</t>
  </si>
  <si>
    <t>360-464-DT-03</t>
  </si>
  <si>
    <t>360-464-DT-04</t>
  </si>
  <si>
    <t>360-464-DT-05</t>
  </si>
  <si>
    <t>360-464-DT-06</t>
  </si>
  <si>
    <t>360-464-DT-07</t>
  </si>
  <si>
    <t>360-464-DT-08</t>
  </si>
  <si>
    <t>360-464-DT-09</t>
  </si>
  <si>
    <t>360-464-DT-10</t>
  </si>
  <si>
    <t>360-464-DT-11</t>
  </si>
  <si>
    <t>360-464-DT-12</t>
  </si>
  <si>
    <t>360-464-DT-13</t>
  </si>
  <si>
    <t>360-464-DT-100</t>
  </si>
  <si>
    <t>360-470-01</t>
  </si>
  <si>
    <t>360-470-02</t>
  </si>
  <si>
    <t>360-470-03</t>
  </si>
  <si>
    <t>360-470-04</t>
  </si>
  <si>
    <t>360-470-05</t>
  </si>
  <si>
    <t>360-470-06</t>
  </si>
  <si>
    <t>360-470-07</t>
  </si>
  <si>
    <t>360-470-08</t>
  </si>
  <si>
    <t>360-470-09</t>
  </si>
  <si>
    <t>360-470-10</t>
  </si>
  <si>
    <t>360-470-11</t>
  </si>
  <si>
    <t>360-470-12</t>
  </si>
  <si>
    <t>360-470-13</t>
  </si>
  <si>
    <t>360-470-100</t>
  </si>
  <si>
    <t>360-470-DT-01</t>
  </si>
  <si>
    <t>360-470-DT-02</t>
  </si>
  <si>
    <t>360-470-DT-03</t>
  </si>
  <si>
    <t>360-470-DT-04</t>
  </si>
  <si>
    <t>360-470-DT-05</t>
  </si>
  <si>
    <t>360-470-DT-06</t>
  </si>
  <si>
    <t>360-470-DT-07</t>
  </si>
  <si>
    <t>360-470-DT-08</t>
  </si>
  <si>
    <t>360-470-DT-09</t>
  </si>
  <si>
    <t>360-470-DT-10</t>
  </si>
  <si>
    <t>360-470-DT-11</t>
  </si>
  <si>
    <t>360-470-DT-12</t>
  </si>
  <si>
    <t>360-470-DT-13</t>
  </si>
  <si>
    <t>360-470-DT-100</t>
  </si>
  <si>
    <t>360-471-01</t>
  </si>
  <si>
    <t>360-471-02</t>
  </si>
  <si>
    <t>360-471-03</t>
  </si>
  <si>
    <t>360-471-04</t>
  </si>
  <si>
    <t>360-471-05</t>
  </si>
  <si>
    <t>360-471-06</t>
  </si>
  <si>
    <t>360-471-07</t>
  </si>
  <si>
    <t>360-471-08</t>
  </si>
  <si>
    <t>360-471-09</t>
  </si>
  <si>
    <t>360-471-10</t>
  </si>
  <si>
    <t>360-471-11</t>
  </si>
  <si>
    <t>360-471-12</t>
  </si>
  <si>
    <t>360-471-13</t>
  </si>
  <si>
    <t>360-471-100</t>
  </si>
  <si>
    <t>360-471-DT-01</t>
  </si>
  <si>
    <t>360-471-DT-02</t>
  </si>
  <si>
    <t>360-471-DT-03</t>
  </si>
  <si>
    <t>360-471-DT-04</t>
  </si>
  <si>
    <t>360-471-DT-05</t>
  </si>
  <si>
    <t>360-471-DT-06</t>
  </si>
  <si>
    <t>360-471-DT-07</t>
  </si>
  <si>
    <t>360-471-DT-08</t>
  </si>
  <si>
    <t>360-471-DT-09</t>
  </si>
  <si>
    <t>360-471-DT-10</t>
  </si>
  <si>
    <t>360-471-DT-11</t>
  </si>
  <si>
    <t>360-471-DT-12</t>
  </si>
  <si>
    <t>360-471-DT-13</t>
  </si>
  <si>
    <t>360-471-DT-100</t>
  </si>
  <si>
    <t>360-474-01</t>
  </si>
  <si>
    <t>360-474-02</t>
  </si>
  <si>
    <t>360-474-03</t>
  </si>
  <si>
    <t>360-474-04</t>
  </si>
  <si>
    <t>360-474-05</t>
  </si>
  <si>
    <t>360-474-06</t>
  </si>
  <si>
    <t>360-474-07</t>
  </si>
  <si>
    <t>360-474-08</t>
  </si>
  <si>
    <t>360-474-09</t>
  </si>
  <si>
    <t>360-474-10</t>
  </si>
  <si>
    <t>360-474-11</t>
  </si>
  <si>
    <t>360-474-12</t>
  </si>
  <si>
    <t>360-474-13</t>
  </si>
  <si>
    <t>360-474-100</t>
  </si>
  <si>
    <t>360-474-DT-01</t>
  </si>
  <si>
    <t>360-474-DT-02</t>
  </si>
  <si>
    <t>360-474-DT-03</t>
  </si>
  <si>
    <t>360-474-DT-04</t>
  </si>
  <si>
    <t>360-474-DT-05</t>
  </si>
  <si>
    <t>360-474-DT-06</t>
  </si>
  <si>
    <t>360-474-DT-07</t>
  </si>
  <si>
    <t>360-474-DT-08</t>
  </si>
  <si>
    <t>360-474-DT-09</t>
  </si>
  <si>
    <t>360-474-DT-10</t>
  </si>
  <si>
    <t>360-474-DT-11</t>
  </si>
  <si>
    <t>360-474-DT-12</t>
  </si>
  <si>
    <t>360-474-DT-13</t>
  </si>
  <si>
    <t>360-474-DT-100</t>
  </si>
  <si>
    <t>360-478-01</t>
  </si>
  <si>
    <t>360-478-02</t>
  </si>
  <si>
    <t>360-478-03</t>
  </si>
  <si>
    <t>360-478-04</t>
  </si>
  <si>
    <t>360-478-05</t>
  </si>
  <si>
    <t>360-478-06</t>
  </si>
  <si>
    <t>360-478-07</t>
  </si>
  <si>
    <t>360-478-08</t>
  </si>
  <si>
    <t>360-478-09</t>
  </si>
  <si>
    <t>360-478-10</t>
  </si>
  <si>
    <t>360-478-11</t>
  </si>
  <si>
    <t>360-478-12</t>
  </si>
  <si>
    <t>360-478-13</t>
  </si>
  <si>
    <t>360-478-100</t>
  </si>
  <si>
    <t>360-478-DT-01</t>
  </si>
  <si>
    <t>360-478-DT-02</t>
  </si>
  <si>
    <t>360-478-DT-03</t>
  </si>
  <si>
    <t>360-478-DT-04</t>
  </si>
  <si>
    <t>360-478-DT-05</t>
  </si>
  <si>
    <t>360-478-DT-06</t>
  </si>
  <si>
    <t>360-478-DT-07</t>
  </si>
  <si>
    <t>360-478-DT-08</t>
  </si>
  <si>
    <t>360-478-DT-09</t>
  </si>
  <si>
    <t>360-478-DT-10</t>
  </si>
  <si>
    <t>360-478-DT-11</t>
  </si>
  <si>
    <t>360-478-DT-12</t>
  </si>
  <si>
    <t>360-478-DT-13</t>
  </si>
  <si>
    <t>360-478-DT-100</t>
  </si>
  <si>
    <t>360-479-01</t>
  </si>
  <si>
    <t>360-479-02</t>
  </si>
  <si>
    <t>360-479-03</t>
  </si>
  <si>
    <t>360-479-04</t>
  </si>
  <si>
    <t>360-479-05</t>
  </si>
  <si>
    <t>360-479-06</t>
  </si>
  <si>
    <t>360-479-07</t>
  </si>
  <si>
    <t>360-479-08</t>
  </si>
  <si>
    <t>360-479-09</t>
  </si>
  <si>
    <t>360-479-10</t>
  </si>
  <si>
    <t>360-479-11</t>
  </si>
  <si>
    <t>360-479-12</t>
  </si>
  <si>
    <t>360-479-13</t>
  </si>
  <si>
    <t>360-479-100</t>
  </si>
  <si>
    <t>360-479-DT-01</t>
  </si>
  <si>
    <t>360-479-DT-02</t>
  </si>
  <si>
    <t>360-479-DT-03</t>
  </si>
  <si>
    <t>360-479-DT-04</t>
  </si>
  <si>
    <t>360-479-DT-05</t>
  </si>
  <si>
    <t>360-479-DT-06</t>
  </si>
  <si>
    <t>360-479-DT-07</t>
  </si>
  <si>
    <t>360-479-DT-08</t>
  </si>
  <si>
    <t>360-479-DT-09</t>
  </si>
  <si>
    <t>360-479-DT-10</t>
  </si>
  <si>
    <t>360-479-DT-11</t>
  </si>
  <si>
    <t>360-479-DT-12</t>
  </si>
  <si>
    <t>360-479-DT-13</t>
  </si>
  <si>
    <t>360-479-DT-100</t>
  </si>
  <si>
    <t>360-501-01</t>
  </si>
  <si>
    <t>360-501-02</t>
  </si>
  <si>
    <t>360-501-03</t>
  </si>
  <si>
    <t>360-501-04</t>
  </si>
  <si>
    <t>360-501-05</t>
  </si>
  <si>
    <t>360-501-06</t>
  </si>
  <si>
    <t>360-501-07</t>
  </si>
  <si>
    <t>360-501-08</t>
  </si>
  <si>
    <t>360-501-09</t>
  </si>
  <si>
    <t>360-501-10</t>
  </si>
  <si>
    <t>360-501-11</t>
  </si>
  <si>
    <t>360-501-12</t>
  </si>
  <si>
    <t>360-501-13</t>
  </si>
  <si>
    <t>360-501-100</t>
  </si>
  <si>
    <t>360-505-01</t>
  </si>
  <si>
    <t>360-505-02</t>
  </si>
  <si>
    <t>360-505-03</t>
  </si>
  <si>
    <t>360-505-04</t>
  </si>
  <si>
    <t>360-505-05</t>
  </si>
  <si>
    <t>360-505-06</t>
  </si>
  <si>
    <t>360-505-07</t>
  </si>
  <si>
    <t>360-505-08</t>
  </si>
  <si>
    <t>360-505-09</t>
  </si>
  <si>
    <t>360-505-10</t>
  </si>
  <si>
    <t>360-505-11</t>
  </si>
  <si>
    <t>360-505-12</t>
  </si>
  <si>
    <t>360-505-13</t>
  </si>
  <si>
    <t>360-505-100</t>
  </si>
  <si>
    <t>360-506-01</t>
  </si>
  <si>
    <t>360-506-02</t>
  </si>
  <si>
    <t>360-506-03</t>
  </si>
  <si>
    <t>360-506-04</t>
  </si>
  <si>
    <t>360-506-05</t>
  </si>
  <si>
    <t>360-506-06</t>
  </si>
  <si>
    <t>360-506-07</t>
  </si>
  <si>
    <t>360-506-08</t>
  </si>
  <si>
    <t>360-506-09</t>
  </si>
  <si>
    <t>360-506-10</t>
  </si>
  <si>
    <t>360-506-11</t>
  </si>
  <si>
    <t>360-506-12</t>
  </si>
  <si>
    <t>360-506-13</t>
  </si>
  <si>
    <t>360-506-100</t>
  </si>
  <si>
    <t>360-520-01</t>
  </si>
  <si>
    <t>360-520-02</t>
  </si>
  <si>
    <t>360-520-03</t>
  </si>
  <si>
    <t>360-520-04</t>
  </si>
  <si>
    <t>360-520-05</t>
  </si>
  <si>
    <t>360-520-06</t>
  </si>
  <si>
    <t>360-520-07</t>
  </si>
  <si>
    <t>360-520-08</t>
  </si>
  <si>
    <t>360-520-09</t>
  </si>
  <si>
    <t>360-520-10</t>
  </si>
  <si>
    <t>360-520-11</t>
  </si>
  <si>
    <t>360-520-12</t>
  </si>
  <si>
    <t>360-520-13</t>
  </si>
  <si>
    <t>360-520-100</t>
  </si>
  <si>
    <t>360-539-DT-01</t>
  </si>
  <si>
    <t>360-540-DT-02</t>
  </si>
  <si>
    <t>360-552-01</t>
  </si>
  <si>
    <t>360-552-02</t>
  </si>
  <si>
    <t>360-552-03</t>
  </si>
  <si>
    <t>360-552-04</t>
  </si>
  <si>
    <t>360-552-05</t>
  </si>
  <si>
    <t>360-552-06</t>
  </si>
  <si>
    <t>360-552-07</t>
  </si>
  <si>
    <t>360-552-08</t>
  </si>
  <si>
    <t>360-552-09</t>
  </si>
  <si>
    <t>360-552-10</t>
  </si>
  <si>
    <t>360-552-11</t>
  </si>
  <si>
    <t>360-552-12</t>
  </si>
  <si>
    <t>360-552-13</t>
  </si>
  <si>
    <t>360-552-100</t>
  </si>
  <si>
    <t>360-553-01</t>
  </si>
  <si>
    <t>360-553-02</t>
  </si>
  <si>
    <t>360-553-03</t>
  </si>
  <si>
    <t>360-553-04</t>
  </si>
  <si>
    <t>360-553-05</t>
  </si>
  <si>
    <t>360-553-06</t>
  </si>
  <si>
    <t>360-553-07</t>
  </si>
  <si>
    <t>360-553-08</t>
  </si>
  <si>
    <t>360-553-09</t>
  </si>
  <si>
    <t>360-553-10</t>
  </si>
  <si>
    <t>360-553-11</t>
  </si>
  <si>
    <t>360-553-12</t>
  </si>
  <si>
    <t>360-553-13</t>
  </si>
  <si>
    <t>360-553-100</t>
  </si>
  <si>
    <t>360-554-01</t>
  </si>
  <si>
    <t>360-554-02</t>
  </si>
  <si>
    <t>360-554-03</t>
  </si>
  <si>
    <t>360-554-04</t>
  </si>
  <si>
    <t>360-554-05</t>
  </si>
  <si>
    <t>360-554-06</t>
  </si>
  <si>
    <t>360-554-07</t>
  </si>
  <si>
    <t>360-554-08</t>
  </si>
  <si>
    <t>360-554-09</t>
  </si>
  <si>
    <t>360-554-10</t>
  </si>
  <si>
    <t>360-554-11</t>
  </si>
  <si>
    <t>360-554-12</t>
  </si>
  <si>
    <t>360-554-13</t>
  </si>
  <si>
    <t>360-554-100</t>
  </si>
  <si>
    <t>360-555-01</t>
  </si>
  <si>
    <t>360-555-02</t>
  </si>
  <si>
    <t>360-555-03</t>
  </si>
  <si>
    <t>360-555-04</t>
  </si>
  <si>
    <t>360-555-05</t>
  </si>
  <si>
    <t>360-555-06</t>
  </si>
  <si>
    <t>360-555-07</t>
  </si>
  <si>
    <t>360-555-08</t>
  </si>
  <si>
    <t>360-555-09</t>
  </si>
  <si>
    <t>360-555-10</t>
  </si>
  <si>
    <t>360-555-11</t>
  </si>
  <si>
    <t>360-555-12</t>
  </si>
  <si>
    <t>360-555-13</t>
  </si>
  <si>
    <t>360-555-100</t>
  </si>
  <si>
    <t>360-556-01</t>
  </si>
  <si>
    <t>360-556-02</t>
  </si>
  <si>
    <t>360-556-03</t>
  </si>
  <si>
    <t>360-556-04</t>
  </si>
  <si>
    <t>360-556-05</t>
  </si>
  <si>
    <t>360-556-06</t>
  </si>
  <si>
    <t>360-556-07</t>
  </si>
  <si>
    <t>360-556-08</t>
  </si>
  <si>
    <t>360-556-09</t>
  </si>
  <si>
    <t>360-556-10</t>
  </si>
  <si>
    <t>360-556-11</t>
  </si>
  <si>
    <t>360-556-12</t>
  </si>
  <si>
    <t>360-556-13</t>
  </si>
  <si>
    <t>360-556-100</t>
  </si>
  <si>
    <t>360-557-01</t>
  </si>
  <si>
    <t>360-557-02</t>
  </si>
  <si>
    <t>360-557-03</t>
  </si>
  <si>
    <t>360-557-04</t>
  </si>
  <si>
    <t>360-557-05</t>
  </si>
  <si>
    <t>360-557-06</t>
  </si>
  <si>
    <t>360-557-07</t>
  </si>
  <si>
    <t>360-557-08</t>
  </si>
  <si>
    <t>360-557-09</t>
  </si>
  <si>
    <t>360-557-10</t>
  </si>
  <si>
    <t>360-557-11</t>
  </si>
  <si>
    <t>360-557-12</t>
  </si>
  <si>
    <t>360-557-13</t>
  </si>
  <si>
    <t>360-557-100</t>
  </si>
  <si>
    <t>360-558-01</t>
  </si>
  <si>
    <t>360-558-02</t>
  </si>
  <si>
    <t>360-558-03</t>
  </si>
  <si>
    <t>360-558-04</t>
  </si>
  <si>
    <t>360-558-05</t>
  </si>
  <si>
    <t>360-558-06</t>
  </si>
  <si>
    <t>360-558-07</t>
  </si>
  <si>
    <t>360-558-08</t>
  </si>
  <si>
    <t>360-558-09</t>
  </si>
  <si>
    <t>360-558-10</t>
  </si>
  <si>
    <t>360-558-11</t>
  </si>
  <si>
    <t>360-558-12</t>
  </si>
  <si>
    <t>360-558-13</t>
  </si>
  <si>
    <t>360-558-100</t>
  </si>
  <si>
    <t>360-559-01</t>
  </si>
  <si>
    <t>360-559-02</t>
  </si>
  <si>
    <t>360-559-03</t>
  </si>
  <si>
    <t>360-559-04</t>
  </si>
  <si>
    <t>360-559-05</t>
  </si>
  <si>
    <t>360-559-06</t>
  </si>
  <si>
    <t>360-559-07</t>
  </si>
  <si>
    <t>360-559-08</t>
  </si>
  <si>
    <t>360-559-09</t>
  </si>
  <si>
    <t>360-559-10</t>
  </si>
  <si>
    <t>360-559-11</t>
  </si>
  <si>
    <t>360-559-12</t>
  </si>
  <si>
    <t>360-559-13</t>
  </si>
  <si>
    <t>360-559-100</t>
  </si>
  <si>
    <t>360-560-01</t>
  </si>
  <si>
    <t>360-560-02</t>
  </si>
  <si>
    <t>360-560-03</t>
  </si>
  <si>
    <t>360-560-04</t>
  </si>
  <si>
    <t>360-560-05</t>
  </si>
  <si>
    <t>360-560-06</t>
  </si>
  <si>
    <t>360-560-07</t>
  </si>
  <si>
    <t>360-560-08</t>
  </si>
  <si>
    <t>360-560-09</t>
  </si>
  <si>
    <t>360-560-10</t>
  </si>
  <si>
    <t>360-560-11</t>
  </si>
  <si>
    <t>360-560-12</t>
  </si>
  <si>
    <t>360-560-13</t>
  </si>
  <si>
    <t>360-560-100</t>
  </si>
  <si>
    <t>360-RS-1</t>
  </si>
  <si>
    <t>360-RS-1-03</t>
  </si>
  <si>
    <t>360-RS-2</t>
  </si>
  <si>
    <t>360-RS-2-05</t>
  </si>
  <si>
    <t>360-RS-3</t>
  </si>
  <si>
    <t>360-RS-3-13</t>
  </si>
  <si>
    <t>360-008PU-01</t>
  </si>
  <si>
    <t>360-008PU-05</t>
  </si>
  <si>
    <t>360-008PU-14</t>
  </si>
  <si>
    <t>360-008PU-100</t>
  </si>
  <si>
    <t>360-008PU-06</t>
  </si>
  <si>
    <t>360-008PU-12</t>
  </si>
  <si>
    <t>360-008PU-09</t>
  </si>
  <si>
    <t>360-008PU-11</t>
  </si>
  <si>
    <t>360-008PU-03</t>
  </si>
  <si>
    <t>360-008PU-02</t>
  </si>
  <si>
    <t>360-008PU-04</t>
  </si>
  <si>
    <t>360-009PU-01</t>
  </si>
  <si>
    <t>360-009PU-05</t>
  </si>
  <si>
    <t>360-009PU-14</t>
  </si>
  <si>
    <t>360-009PU-100</t>
  </si>
  <si>
    <t>360-009PU-06</t>
  </si>
  <si>
    <t>360-009PU-12</t>
  </si>
  <si>
    <t>360-009PU-09</t>
  </si>
  <si>
    <t>360-009PU-11</t>
  </si>
  <si>
    <t>360-009PU-03</t>
  </si>
  <si>
    <t>360-009PU-02</t>
  </si>
  <si>
    <t>360-009PU-04</t>
  </si>
  <si>
    <t>360-010PU-01</t>
  </si>
  <si>
    <t>360-010PU-05</t>
  </si>
  <si>
    <t>360-010PU-14</t>
  </si>
  <si>
    <t>360-010PU-100</t>
  </si>
  <si>
    <t>360-010PU-06</t>
  </si>
  <si>
    <t>360-010PU-12</t>
  </si>
  <si>
    <t>360-010PU-09</t>
  </si>
  <si>
    <t>360-010PU-11</t>
  </si>
  <si>
    <t>360-010PU-03</t>
  </si>
  <si>
    <t>360-010PU-02</t>
  </si>
  <si>
    <t>360-010PU-04</t>
  </si>
  <si>
    <t>360-011PU-01</t>
  </si>
  <si>
    <t>360-011PU-05</t>
  </si>
  <si>
    <t>360-011PU-14</t>
  </si>
  <si>
    <t>360-011PU-100</t>
  </si>
  <si>
    <t>360-011PU-06</t>
  </si>
  <si>
    <t>360-011PU-12</t>
  </si>
  <si>
    <t>360-011PU-09</t>
  </si>
  <si>
    <t>360-011PU-11</t>
  </si>
  <si>
    <t>360-011PU-03</t>
  </si>
  <si>
    <t>360-011PU-02</t>
  </si>
  <si>
    <t>360-011PU-04</t>
  </si>
  <si>
    <t>360-012PU-01</t>
  </si>
  <si>
    <t>360-012PU-05</t>
  </si>
  <si>
    <t>360-012PU-14</t>
  </si>
  <si>
    <t>360-012PU-100</t>
  </si>
  <si>
    <t>360-012PU-06</t>
  </si>
  <si>
    <t>360-012PU-12</t>
  </si>
  <si>
    <t>360-012PU-09</t>
  </si>
  <si>
    <t>360-012PU-11</t>
  </si>
  <si>
    <t>360-012PU-03</t>
  </si>
  <si>
    <t>360-012PU-02</t>
  </si>
  <si>
    <t>360-012PU-04</t>
  </si>
  <si>
    <t>360-013PU-01</t>
  </si>
  <si>
    <t>360-013PU-05</t>
  </si>
  <si>
    <t>360-013PU-14</t>
  </si>
  <si>
    <t>360-013PU-100</t>
  </si>
  <si>
    <t>360-013PU-06</t>
  </si>
  <si>
    <t>360-013PU-12</t>
  </si>
  <si>
    <t>360-013PU-09</t>
  </si>
  <si>
    <t>360-013PU-11</t>
  </si>
  <si>
    <t>360-013PU-03</t>
  </si>
  <si>
    <t>360-013PU-02</t>
  </si>
  <si>
    <t>360-013PU-04</t>
  </si>
  <si>
    <t>360-014PU-01</t>
  </si>
  <si>
    <t>360-014PU-05</t>
  </si>
  <si>
    <t>360-014PU-14</t>
  </si>
  <si>
    <t>360-014PU-100</t>
  </si>
  <si>
    <t>360-014PU-06</t>
  </si>
  <si>
    <t>360-014PU-12</t>
  </si>
  <si>
    <t>360-014PU-09</t>
  </si>
  <si>
    <t>360-014PU-11</t>
  </si>
  <si>
    <t>360-014PU-03</t>
  </si>
  <si>
    <t>360-014PU-02</t>
  </si>
  <si>
    <t>360-014PU-04</t>
  </si>
  <si>
    <t>360-015PU-01</t>
  </si>
  <si>
    <t>360-015PU-05</t>
  </si>
  <si>
    <t>360-015PU-14</t>
  </si>
  <si>
    <t>360-015PU-100</t>
  </si>
  <si>
    <t>360-015PU-06</t>
  </si>
  <si>
    <t>360-015PU-12</t>
  </si>
  <si>
    <t>360-015PU-09</t>
  </si>
  <si>
    <t>360-015PU-11</t>
  </si>
  <si>
    <t>360-015PU-03</t>
  </si>
  <si>
    <t>360-015PU-02</t>
  </si>
  <si>
    <t>360-015PU-04</t>
  </si>
  <si>
    <t>360-016PU-01</t>
  </si>
  <si>
    <t>360-016PU-05</t>
  </si>
  <si>
    <t>360-016PU-14</t>
  </si>
  <si>
    <t>360-016PU-100</t>
  </si>
  <si>
    <t>360-016PU-06</t>
  </si>
  <si>
    <t>360-016PU-12</t>
  </si>
  <si>
    <t>360-016PU-09</t>
  </si>
  <si>
    <t>360-016PU-11</t>
  </si>
  <si>
    <t>360-016PU-03</t>
  </si>
  <si>
    <t>360-016PU-02</t>
  </si>
  <si>
    <t>360-016PU-04</t>
  </si>
  <si>
    <t>360-017PU-01</t>
  </si>
  <si>
    <t>360-017PU-05</t>
  </si>
  <si>
    <t>360-017PU-14</t>
  </si>
  <si>
    <t>360-017PU-100</t>
  </si>
  <si>
    <t>360-017PU-06</t>
  </si>
  <si>
    <t>360-017PU-12</t>
  </si>
  <si>
    <t>360-017PU-09</t>
  </si>
  <si>
    <t>360-017PU-11</t>
  </si>
  <si>
    <t>360-017PU-03</t>
  </si>
  <si>
    <t>360-017PU-02</t>
  </si>
  <si>
    <t>360-017PU-04</t>
  </si>
  <si>
    <t>360-045PU-01</t>
  </si>
  <si>
    <t>360-045PU-05</t>
  </si>
  <si>
    <t>360-045PU-14</t>
  </si>
  <si>
    <t>360-045PU-100</t>
  </si>
  <si>
    <t>360-045PU-06</t>
  </si>
  <si>
    <t>360-045PU-12</t>
  </si>
  <si>
    <t>360-045PU-09</t>
  </si>
  <si>
    <t>360-045PU-11</t>
  </si>
  <si>
    <t>360-045PU-03</t>
  </si>
  <si>
    <t>360-045PU-02</t>
  </si>
  <si>
    <t>360-045PU-04</t>
  </si>
  <si>
    <t>360-047PU-01</t>
  </si>
  <si>
    <t>360-047PU-05</t>
  </si>
  <si>
    <t>360-047PU-14</t>
  </si>
  <si>
    <t>360-047PU-100</t>
  </si>
  <si>
    <t>360-047PU-06</t>
  </si>
  <si>
    <t>360-047PU-12</t>
  </si>
  <si>
    <t>360-047PU-09</t>
  </si>
  <si>
    <t>360-047PU-11</t>
  </si>
  <si>
    <t>360-047PU-03</t>
  </si>
  <si>
    <t>360-047PU-02</t>
  </si>
  <si>
    <t>360-047PU-04</t>
  </si>
  <si>
    <t>360-048PU-01</t>
  </si>
  <si>
    <t>360-048PU-05</t>
  </si>
  <si>
    <t>360-048PU-14</t>
  </si>
  <si>
    <t>360-048PU-100</t>
  </si>
  <si>
    <t>360-048PU-06</t>
  </si>
  <si>
    <t>360-048PU-12</t>
  </si>
  <si>
    <t>360-048PU-09</t>
  </si>
  <si>
    <t>360-048PU-11</t>
  </si>
  <si>
    <t>360-048PU-03</t>
  </si>
  <si>
    <t>360-048PU-02</t>
  </si>
  <si>
    <t>360-048PU-04</t>
  </si>
  <si>
    <t>360-049PU-01</t>
  </si>
  <si>
    <t>360-049PU-05</t>
  </si>
  <si>
    <t>360-049PU-14</t>
  </si>
  <si>
    <t>360-049PU-100</t>
  </si>
  <si>
    <t>360-049PU-06</t>
  </si>
  <si>
    <t>360-049PU-12</t>
  </si>
  <si>
    <t>360-049PU-09</t>
  </si>
  <si>
    <t>360-049PU-11</t>
  </si>
  <si>
    <t>360-049PU-03</t>
  </si>
  <si>
    <t>360-049PU-02</t>
  </si>
  <si>
    <t>360-049PU-04</t>
  </si>
  <si>
    <t>360-050PU-01</t>
  </si>
  <si>
    <t>360-050PU-05</t>
  </si>
  <si>
    <t>360-050PU-14</t>
  </si>
  <si>
    <t>360-050PU-100</t>
  </si>
  <si>
    <t>360-050PU-06</t>
  </si>
  <si>
    <t>360-050PU-12</t>
  </si>
  <si>
    <t>360-050PU-09</t>
  </si>
  <si>
    <t>360-050PU-11</t>
  </si>
  <si>
    <t>360-050PU-03</t>
  </si>
  <si>
    <t>360-050PU-02</t>
  </si>
  <si>
    <t>360-050PU-04</t>
  </si>
  <si>
    <t>360-051PU-01</t>
  </si>
  <si>
    <t>360-051PU-05</t>
  </si>
  <si>
    <t>360-051PU-14</t>
  </si>
  <si>
    <t>360-051PU-100</t>
  </si>
  <si>
    <t>360-051PU-06</t>
  </si>
  <si>
    <t>360-051PU-12</t>
  </si>
  <si>
    <t>360-051PU-09</t>
  </si>
  <si>
    <t>360-051PU-11</t>
  </si>
  <si>
    <t>360-051PU-03</t>
  </si>
  <si>
    <t>360-051PU-02</t>
  </si>
  <si>
    <t>360-051PU-04</t>
  </si>
  <si>
    <t>360-052PU-01</t>
  </si>
  <si>
    <t>360-052PU-05</t>
  </si>
  <si>
    <t>360-052PU-14</t>
  </si>
  <si>
    <t>360-052PU-100</t>
  </si>
  <si>
    <t>360-052PU-06</t>
  </si>
  <si>
    <t>360-052PU-12</t>
  </si>
  <si>
    <t>360-052PU-09</t>
  </si>
  <si>
    <t>360-052PU-11</t>
  </si>
  <si>
    <t>360-052PU-03</t>
  </si>
  <si>
    <t>360-052PU-02</t>
  </si>
  <si>
    <t>360-052PU-04</t>
  </si>
  <si>
    <t>360-053PU-01</t>
  </si>
  <si>
    <t>360-053PU-05</t>
  </si>
  <si>
    <t>360-053PU-14</t>
  </si>
  <si>
    <t>360-053PU-100</t>
  </si>
  <si>
    <t>360-053PU-06</t>
  </si>
  <si>
    <t>360-053PU-12</t>
  </si>
  <si>
    <t>360-053PU-09</t>
  </si>
  <si>
    <t>360-053PU-11</t>
  </si>
  <si>
    <t>360-053PU-03</t>
  </si>
  <si>
    <t>360-053PU-02</t>
  </si>
  <si>
    <t>360-053PU-04</t>
  </si>
  <si>
    <t>360-054PU-01</t>
  </si>
  <si>
    <t>360-054PU-05</t>
  </si>
  <si>
    <t>360-054PU-14</t>
  </si>
  <si>
    <t>360-054PU-100</t>
  </si>
  <si>
    <t>360-054PU-06</t>
  </si>
  <si>
    <t>360-054PU-12</t>
  </si>
  <si>
    <t>360-054PU-09</t>
  </si>
  <si>
    <t>360-054PU-11</t>
  </si>
  <si>
    <t>360-054PU-03</t>
  </si>
  <si>
    <t>360-054PU-02</t>
  </si>
  <si>
    <t>360-054PU-04</t>
  </si>
  <si>
    <t>360-055PU-01</t>
  </si>
  <si>
    <t>360-055PU-05</t>
  </si>
  <si>
    <t>360-055PU-14</t>
  </si>
  <si>
    <t>360-055PU-100</t>
  </si>
  <si>
    <t>360-055PU-06</t>
  </si>
  <si>
    <t>360-055PU-12</t>
  </si>
  <si>
    <t>360-055PU-09</t>
  </si>
  <si>
    <t>360-055PU-11</t>
  </si>
  <si>
    <t>360-055PU-03</t>
  </si>
  <si>
    <t>360-055PU-02</t>
  </si>
  <si>
    <t>360-055PU-04</t>
  </si>
  <si>
    <t>360-056PU-01</t>
  </si>
  <si>
    <t>360-056PU-05</t>
  </si>
  <si>
    <t>360-056PU-14</t>
  </si>
  <si>
    <t>360-056PU-100</t>
  </si>
  <si>
    <t>360-056PU-06</t>
  </si>
  <si>
    <t>360-056PU-12</t>
  </si>
  <si>
    <t>360-056PU-09</t>
  </si>
  <si>
    <t>360-056PU-11</t>
  </si>
  <si>
    <t>360-056PU-03</t>
  </si>
  <si>
    <t>360-056PU-02</t>
  </si>
  <si>
    <t>360-056PU-04</t>
  </si>
  <si>
    <t>360-057PU-01</t>
  </si>
  <si>
    <t>360-057PU-05</t>
  </si>
  <si>
    <t>360-057PU-14</t>
  </si>
  <si>
    <t>360-057PU-100</t>
  </si>
  <si>
    <t>360-057PU-06</t>
  </si>
  <si>
    <t>360-057PU-12</t>
  </si>
  <si>
    <t>360-057PU-09</t>
  </si>
  <si>
    <t>360-057PU-11</t>
  </si>
  <si>
    <t>360-057PU-03</t>
  </si>
  <si>
    <t>360-057PU-02</t>
  </si>
  <si>
    <t>360-057PU-04</t>
  </si>
  <si>
    <t>360-058PU-01</t>
  </si>
  <si>
    <t>360-058PU-05</t>
  </si>
  <si>
    <t>360-058PU-14</t>
  </si>
  <si>
    <t>360-058PU-100</t>
  </si>
  <si>
    <t>360-058PU-06</t>
  </si>
  <si>
    <t>360-058PU-12</t>
  </si>
  <si>
    <t>360-058PU-09</t>
  </si>
  <si>
    <t>360-058PU-11</t>
  </si>
  <si>
    <t>360-058PU-03</t>
  </si>
  <si>
    <t>360-058PU-02</t>
  </si>
  <si>
    <t>360-058PU-04</t>
  </si>
  <si>
    <t>360-059PU-01</t>
  </si>
  <si>
    <t>360-059PU-05</t>
  </si>
  <si>
    <t>360-059PU-14</t>
  </si>
  <si>
    <t>360-059PU-100</t>
  </si>
  <si>
    <t>360-059PU-06</t>
  </si>
  <si>
    <t>360-059PU-12</t>
  </si>
  <si>
    <t>360-059PU-09</t>
  </si>
  <si>
    <t>360-059PU-11</t>
  </si>
  <si>
    <t>360-059PU-03</t>
  </si>
  <si>
    <t>360-059PU-02</t>
  </si>
  <si>
    <t>360-059PU-04</t>
  </si>
  <si>
    <t>360-060PU-01</t>
  </si>
  <si>
    <t>360-060PU-05</t>
  </si>
  <si>
    <t>360-060PU-14</t>
  </si>
  <si>
    <t>360-060PU-100</t>
  </si>
  <si>
    <t>360-060PU-06</t>
  </si>
  <si>
    <t>360-060PU-12</t>
  </si>
  <si>
    <t>360-060PU-09</t>
  </si>
  <si>
    <t>360-060PU-11</t>
  </si>
  <si>
    <t>360-060PU-03</t>
  </si>
  <si>
    <t>360-060PU-02</t>
  </si>
  <si>
    <t>360-060PU-04</t>
  </si>
  <si>
    <t>360-061PU-01</t>
  </si>
  <si>
    <t>360-061PU-05</t>
  </si>
  <si>
    <t>360-061PU-14</t>
  </si>
  <si>
    <t>360-061PU-100</t>
  </si>
  <si>
    <t>360-061PU-06</t>
  </si>
  <si>
    <t>360-061PU-12</t>
  </si>
  <si>
    <t>360-061PU-09</t>
  </si>
  <si>
    <t>360-061PU-11</t>
  </si>
  <si>
    <t>360-061PU-03</t>
  </si>
  <si>
    <t>360-061PU-02</t>
  </si>
  <si>
    <t>360-061PU-04</t>
  </si>
  <si>
    <t>360-062PU-01</t>
  </si>
  <si>
    <t>360-062PU-05</t>
  </si>
  <si>
    <t>360-062PU-14</t>
  </si>
  <si>
    <t>360-062PU-100</t>
  </si>
  <si>
    <t>360-062PU-06</t>
  </si>
  <si>
    <t>360-062PU-12</t>
  </si>
  <si>
    <t>360-062PU-09</t>
  </si>
  <si>
    <t>360-062PU-11</t>
  </si>
  <si>
    <t>360-062PU-03</t>
  </si>
  <si>
    <t>360-062PU-02</t>
  </si>
  <si>
    <t>360-062PU-04</t>
  </si>
  <si>
    <t>360-063PU-01</t>
  </si>
  <si>
    <t>360-063PU-05</t>
  </si>
  <si>
    <t>360-063PU-14</t>
  </si>
  <si>
    <t>360-063PU-100</t>
  </si>
  <si>
    <t>360-063PU-06</t>
  </si>
  <si>
    <t>360-063PU-12</t>
  </si>
  <si>
    <t>360-063PU-09</t>
  </si>
  <si>
    <t>360-063PU-11</t>
  </si>
  <si>
    <t>360-063PU-03</t>
  </si>
  <si>
    <t>360-063PU-02</t>
  </si>
  <si>
    <t>360-063PU-04</t>
  </si>
  <si>
    <t>360-064PU-01</t>
  </si>
  <si>
    <t>360-064PU-05</t>
  </si>
  <si>
    <t>360-064PU-14</t>
  </si>
  <si>
    <t>360-064PU-100</t>
  </si>
  <si>
    <t>360-064PU-06</t>
  </si>
  <si>
    <t>360-064PU-12</t>
  </si>
  <si>
    <t>360-064PU-09</t>
  </si>
  <si>
    <t>360-064PU-11</t>
  </si>
  <si>
    <t>360-064PU-03</t>
  </si>
  <si>
    <t>360-064PU-02</t>
  </si>
  <si>
    <t>360-064PU-04</t>
  </si>
  <si>
    <t>360-065PU-01</t>
  </si>
  <si>
    <t>360-065PU-05</t>
  </si>
  <si>
    <t>360-065PU-14</t>
  </si>
  <si>
    <t>360-065PU-100</t>
  </si>
  <si>
    <t>360-065PU-06</t>
  </si>
  <si>
    <t>360-065PU-12</t>
  </si>
  <si>
    <t>360-065PU-09</t>
  </si>
  <si>
    <t>360-065PU-11</t>
  </si>
  <si>
    <t>360-065PU-03</t>
  </si>
  <si>
    <t>360-065PU-02</t>
  </si>
  <si>
    <t>360-065PU-04</t>
  </si>
  <si>
    <t>360-066PU-01</t>
  </si>
  <si>
    <t>360-066PU-05</t>
  </si>
  <si>
    <t>360-066PU-14</t>
  </si>
  <si>
    <t>360-066PU-100</t>
  </si>
  <si>
    <t>360-066PU-06</t>
  </si>
  <si>
    <t>360-066PU-12</t>
  </si>
  <si>
    <t>360-066PU-09</t>
  </si>
  <si>
    <t>360-066PU-11</t>
  </si>
  <si>
    <t>360-066PU-03</t>
  </si>
  <si>
    <t>360-066PU-02</t>
  </si>
  <si>
    <t>360-066PU-04</t>
  </si>
  <si>
    <t>360-067PU-01</t>
  </si>
  <si>
    <t>360-067PU-05</t>
  </si>
  <si>
    <t>360-067PU-14</t>
  </si>
  <si>
    <t>360-067PU-100</t>
  </si>
  <si>
    <t>360-067PU-06</t>
  </si>
  <si>
    <t>360-067PU-12</t>
  </si>
  <si>
    <t>360-067PU-09</t>
  </si>
  <si>
    <t>360-067PU-11</t>
  </si>
  <si>
    <t>360-067PU-03</t>
  </si>
  <si>
    <t>360-067PU-02</t>
  </si>
  <si>
    <t>360-067PU-04</t>
  </si>
  <si>
    <t>360-068PU-01</t>
  </si>
  <si>
    <t>360-068PU-05</t>
  </si>
  <si>
    <t>360-068PU-14</t>
  </si>
  <si>
    <t>360-068PU-100</t>
  </si>
  <si>
    <t>360-068PU-06</t>
  </si>
  <si>
    <t>360-068PU-12</t>
  </si>
  <si>
    <t>360-068PU-09</t>
  </si>
  <si>
    <t>360-068PU-11</t>
  </si>
  <si>
    <t>360-068PU-03</t>
  </si>
  <si>
    <t>360-068PU-02</t>
  </si>
  <si>
    <t>360-068PU-04</t>
  </si>
  <si>
    <t>360-069PU-01</t>
  </si>
  <si>
    <t>360-069PU-05</t>
  </si>
  <si>
    <t>360-069PU-14</t>
  </si>
  <si>
    <t>360-069PU-100</t>
  </si>
  <si>
    <t>360-069PU-06</t>
  </si>
  <si>
    <t>360-069PU-12</t>
  </si>
  <si>
    <t>360-069PU-09</t>
  </si>
  <si>
    <t>360-069PU-11</t>
  </si>
  <si>
    <t>360-069PU-03</t>
  </si>
  <si>
    <t>360-069PU-02</t>
  </si>
  <si>
    <t>360-069PU-04</t>
  </si>
  <si>
    <t>360-070PU-01</t>
  </si>
  <si>
    <t>360-070PU-05</t>
  </si>
  <si>
    <t>360-070PU-14</t>
  </si>
  <si>
    <t>360-070PU-100</t>
  </si>
  <si>
    <t>360-070PU-06</t>
  </si>
  <si>
    <t>360-070PU-12</t>
  </si>
  <si>
    <t>360-070PU-09</t>
  </si>
  <si>
    <t>360-070PU-11</t>
  </si>
  <si>
    <t>360-070PU-03</t>
  </si>
  <si>
    <t>360-070PU-02</t>
  </si>
  <si>
    <t>360-070PU-04</t>
  </si>
  <si>
    <t>360-071PU-01</t>
  </si>
  <si>
    <t>360-071PU-05</t>
  </si>
  <si>
    <t>360-071PU-14</t>
  </si>
  <si>
    <t>360-071PU-100</t>
  </si>
  <si>
    <t>360-071PU-06</t>
  </si>
  <si>
    <t>360-071PU-12</t>
  </si>
  <si>
    <t>360-071PU-09</t>
  </si>
  <si>
    <t>360-071PU-11</t>
  </si>
  <si>
    <t>360-071PU-03</t>
  </si>
  <si>
    <t>360-071PU-02</t>
  </si>
  <si>
    <t>360-071PU-04</t>
  </si>
  <si>
    <t>360-072PU-01</t>
  </si>
  <si>
    <t>360-072PU-05</t>
  </si>
  <si>
    <t>360-072PU-14</t>
  </si>
  <si>
    <t>360-072PU-100</t>
  </si>
  <si>
    <t>360-072PU-06</t>
  </si>
  <si>
    <t>360-072PU-12</t>
  </si>
  <si>
    <t>360-072PU-09</t>
  </si>
  <si>
    <t>360-072PU-11</t>
  </si>
  <si>
    <t>360-072PU-03</t>
  </si>
  <si>
    <t>360-072PU-02</t>
  </si>
  <si>
    <t>360-072PU-04</t>
  </si>
  <si>
    <t>360-073PU-01</t>
  </si>
  <si>
    <t>360-073PU-05</t>
  </si>
  <si>
    <t>360-073PU-14</t>
  </si>
  <si>
    <t>360-073PU-100</t>
  </si>
  <si>
    <t>360-073PU-06</t>
  </si>
  <si>
    <t>360-073PU-12</t>
  </si>
  <si>
    <t>360-073PU-09</t>
  </si>
  <si>
    <t>360-073PU-11</t>
  </si>
  <si>
    <t>360-073PU-03</t>
  </si>
  <si>
    <t>360-073PU-02</t>
  </si>
  <si>
    <t>360-073PU-04</t>
  </si>
  <si>
    <t>360-074PU-01</t>
  </si>
  <si>
    <t>360-074PU-05</t>
  </si>
  <si>
    <t>360-074PU-14</t>
  </si>
  <si>
    <t>360-074PU-100</t>
  </si>
  <si>
    <t>360-074PU-06</t>
  </si>
  <si>
    <t>360-074PU-12</t>
  </si>
  <si>
    <t>360-074PU-09</t>
  </si>
  <si>
    <t>360-074PU-11</t>
  </si>
  <si>
    <t>360-074PU-03</t>
  </si>
  <si>
    <t>360-074PU-02</t>
  </si>
  <si>
    <t>360-074PU-04</t>
  </si>
  <si>
    <t>360-075PU-01</t>
  </si>
  <si>
    <t>360-075PU-05</t>
  </si>
  <si>
    <t>360-075PU-14</t>
  </si>
  <si>
    <t>360-075PU-100</t>
  </si>
  <si>
    <t>360-075PU-06</t>
  </si>
  <si>
    <t>360-075PU-12</t>
  </si>
  <si>
    <t>360-075PU-09</t>
  </si>
  <si>
    <t>360-075PU-11</t>
  </si>
  <si>
    <t>360-075PU-03</t>
  </si>
  <si>
    <t>360-075PU-02</t>
  </si>
  <si>
    <t>360-075PU-04</t>
  </si>
  <si>
    <t>360-076PU-01</t>
  </si>
  <si>
    <t>360-076PU-05</t>
  </si>
  <si>
    <t>360-076PU-14</t>
  </si>
  <si>
    <t>360-076PU-100</t>
  </si>
  <si>
    <t>360-076PU-06</t>
  </si>
  <si>
    <t>360-076PU-12</t>
  </si>
  <si>
    <t>360-076PU-09</t>
  </si>
  <si>
    <t>360-076PU-11</t>
  </si>
  <si>
    <t>360-076PU-03</t>
  </si>
  <si>
    <t>360-076PU-02</t>
  </si>
  <si>
    <t>360-076PU-04</t>
  </si>
  <si>
    <t>360-078PU-01</t>
  </si>
  <si>
    <t>360-078PU-05</t>
  </si>
  <si>
    <t>360-078PU-14</t>
  </si>
  <si>
    <t>360-078PU-100</t>
  </si>
  <si>
    <t>360-078PU-06</t>
  </si>
  <si>
    <t>360-078PU-12</t>
  </si>
  <si>
    <t>360-078PU-09</t>
  </si>
  <si>
    <t>360-078PU-11</t>
  </si>
  <si>
    <t>360-078PU-03</t>
  </si>
  <si>
    <t>360-078PU-02</t>
  </si>
  <si>
    <t>360-078PU-04</t>
  </si>
  <si>
    <t>360-079PU-01</t>
  </si>
  <si>
    <t>360-079PU-05</t>
  </si>
  <si>
    <t>360-079PU-14</t>
  </si>
  <si>
    <t>360-079PU-100</t>
  </si>
  <si>
    <t>360-079PU-06</t>
  </si>
  <si>
    <t>360-079PU-12</t>
  </si>
  <si>
    <t>360-079PU-09</t>
  </si>
  <si>
    <t>360-079PU-11</t>
  </si>
  <si>
    <t>360-079PU-03</t>
  </si>
  <si>
    <t>360-079PU-02</t>
  </si>
  <si>
    <t>360-079PU-04</t>
  </si>
  <si>
    <t>360-080PU-01</t>
  </si>
  <si>
    <t>360-080PU-05</t>
  </si>
  <si>
    <t>360-080PU-14</t>
  </si>
  <si>
    <t>360-080PU-100</t>
  </si>
  <si>
    <t>360-080PU-06</t>
  </si>
  <si>
    <t>360-080PU-12</t>
  </si>
  <si>
    <t>360-080PU-09</t>
  </si>
  <si>
    <t>360-080PU-11</t>
  </si>
  <si>
    <t>360-080PU-03</t>
  </si>
  <si>
    <t>360-080PU-02</t>
  </si>
  <si>
    <t>360-080PU-04</t>
  </si>
  <si>
    <t>360-092PU-01</t>
  </si>
  <si>
    <t>360-092PU-05</t>
  </si>
  <si>
    <t>360-092PU-14</t>
  </si>
  <si>
    <t>360-092PU-100</t>
  </si>
  <si>
    <t>360-092PU-06</t>
  </si>
  <si>
    <t>360-092PU-12</t>
  </si>
  <si>
    <t>360-092PU-09</t>
  </si>
  <si>
    <t>360-092PU-11</t>
  </si>
  <si>
    <t>360-092PU-03</t>
  </si>
  <si>
    <t>360-092PU-02</t>
  </si>
  <si>
    <t>360-092PU-04</t>
  </si>
  <si>
    <t>360-093PU-01</t>
  </si>
  <si>
    <t>360-093PU-05</t>
  </si>
  <si>
    <t>360-093PU-14</t>
  </si>
  <si>
    <t>360-093PU-100</t>
  </si>
  <si>
    <t>360-093PU-06</t>
  </si>
  <si>
    <t>360-093PU-12</t>
  </si>
  <si>
    <t>360-093PU-09</t>
  </si>
  <si>
    <t>360-093PU-11</t>
  </si>
  <si>
    <t>360-093PU-03</t>
  </si>
  <si>
    <t>360-093PU-02</t>
  </si>
  <si>
    <t>360-093PU-04</t>
  </si>
  <si>
    <t>360-094PU-01</t>
  </si>
  <si>
    <t>360-094PU-05</t>
  </si>
  <si>
    <t>360-094PU-14</t>
  </si>
  <si>
    <t>360-094PU-100</t>
  </si>
  <si>
    <t>360-094PU-06</t>
  </si>
  <si>
    <t>360-094PU-12</t>
  </si>
  <si>
    <t>360-094PU-09</t>
  </si>
  <si>
    <t>360-094PU-11</t>
  </si>
  <si>
    <t>360-094PU-03</t>
  </si>
  <si>
    <t>360-094PU-02</t>
  </si>
  <si>
    <t>360-094PU-04</t>
  </si>
  <si>
    <t>360-095PU-01</t>
  </si>
  <si>
    <t>360-095PU-05</t>
  </si>
  <si>
    <t>360-095PU-14</t>
  </si>
  <si>
    <t>360-095PU-100</t>
  </si>
  <si>
    <t>360-095PU-06</t>
  </si>
  <si>
    <t>360-095PU-12</t>
  </si>
  <si>
    <t>360-095PU-09</t>
  </si>
  <si>
    <t>360-095PU-11</t>
  </si>
  <si>
    <t>360-095PU-03</t>
  </si>
  <si>
    <t>360-095PU-02</t>
  </si>
  <si>
    <t>360-095PU-04</t>
  </si>
  <si>
    <t>360-096PU-01</t>
  </si>
  <si>
    <t>360-096PU-05</t>
  </si>
  <si>
    <t>360-096PU-14</t>
  </si>
  <si>
    <t>360-096PU-100</t>
  </si>
  <si>
    <t>360-096PU-06</t>
  </si>
  <si>
    <t>360-096PU-12</t>
  </si>
  <si>
    <t>360-096PU-09</t>
  </si>
  <si>
    <t>360-096PU-11</t>
  </si>
  <si>
    <t>360-096PU-03</t>
  </si>
  <si>
    <t>360-096PU-02</t>
  </si>
  <si>
    <t>360-096PU-04</t>
  </si>
  <si>
    <t>360-097PU-01</t>
  </si>
  <si>
    <t>360-097PU-05</t>
  </si>
  <si>
    <t>360-097PU-14</t>
  </si>
  <si>
    <t>360-097PU-100</t>
  </si>
  <si>
    <t>360-097PU-06</t>
  </si>
  <si>
    <t>360-097PU-12</t>
  </si>
  <si>
    <t>360-097PU-09</t>
  </si>
  <si>
    <t>360-097PU-11</t>
  </si>
  <si>
    <t>360-097PU-03</t>
  </si>
  <si>
    <t>360-097PU-02</t>
  </si>
  <si>
    <t>360-097PU-04</t>
  </si>
  <si>
    <t>360-098PU-01</t>
  </si>
  <si>
    <t>360-098PU-05</t>
  </si>
  <si>
    <t>360-098PU-14</t>
  </si>
  <si>
    <t>360-098PU-100</t>
  </si>
  <si>
    <t>360-098PU-06</t>
  </si>
  <si>
    <t>360-098PU-12</t>
  </si>
  <si>
    <t>360-098PU-09</t>
  </si>
  <si>
    <t>360-098PU-11</t>
  </si>
  <si>
    <t>360-098PU-03</t>
  </si>
  <si>
    <t>360-098PU-02</t>
  </si>
  <si>
    <t>360-098PU-04</t>
  </si>
  <si>
    <t>360-099PU-01</t>
  </si>
  <si>
    <t>360-099PU-05</t>
  </si>
  <si>
    <t>360-099PU-14</t>
  </si>
  <si>
    <t>360-099PU-100</t>
  </si>
  <si>
    <t>360-099PU-06</t>
  </si>
  <si>
    <t>360-099PU-12</t>
  </si>
  <si>
    <t>360-099PU-09</t>
  </si>
  <si>
    <t>360-099PU-11</t>
  </si>
  <si>
    <t>360-099PU-03</t>
  </si>
  <si>
    <t>360-099PU-02</t>
  </si>
  <si>
    <t>360-099PU-04</t>
  </si>
  <si>
    <t>360-100PU-01</t>
  </si>
  <si>
    <t>360-100PU-05</t>
  </si>
  <si>
    <t>360-100PU-14</t>
  </si>
  <si>
    <t>360-100PU-100</t>
  </si>
  <si>
    <t>360-100PU-06</t>
  </si>
  <si>
    <t>360-100PU-12</t>
  </si>
  <si>
    <t>360-100PU-09</t>
  </si>
  <si>
    <t>360-100PU-11</t>
  </si>
  <si>
    <t>360-100PU-03</t>
  </si>
  <si>
    <t>360-100PU-02</t>
  </si>
  <si>
    <t>360-100PU-04</t>
  </si>
  <si>
    <t>360-1010PU-01</t>
  </si>
  <si>
    <t>360-1010PU-05</t>
  </si>
  <si>
    <t>360-1010PU-14</t>
  </si>
  <si>
    <t>360-1010PU-100</t>
  </si>
  <si>
    <t>360-1010PU-06</t>
  </si>
  <si>
    <t>360-1010PU-12</t>
  </si>
  <si>
    <t>360-1010PU-09</t>
  </si>
  <si>
    <t>360-1010PU-11</t>
  </si>
  <si>
    <t>360-1010PU-03</t>
  </si>
  <si>
    <t>360-1010PU-02</t>
  </si>
  <si>
    <t>360-1010PU-04</t>
  </si>
  <si>
    <t>360-1011PU-01</t>
  </si>
  <si>
    <t>360-1011PU-05</t>
  </si>
  <si>
    <t>360-1011PU-14</t>
  </si>
  <si>
    <t>360-1011PU-100</t>
  </si>
  <si>
    <t>360-1011PU-06</t>
  </si>
  <si>
    <t>360-1011PU-12</t>
  </si>
  <si>
    <t>360-1011PU-09</t>
  </si>
  <si>
    <t>360-1011PU-11</t>
  </si>
  <si>
    <t>360-1011PU-03</t>
  </si>
  <si>
    <t>360-1011PU-02</t>
  </si>
  <si>
    <t>360-1011PU-04</t>
  </si>
  <si>
    <t>360-1012PU-01</t>
  </si>
  <si>
    <t>360-1012PU-05</t>
  </si>
  <si>
    <t>360-1012PU-14</t>
  </si>
  <si>
    <t>360-1012PU-100</t>
  </si>
  <si>
    <t>360-1012PU-06</t>
  </si>
  <si>
    <t>360-1012PU-12</t>
  </si>
  <si>
    <t>360-1012PU-09</t>
  </si>
  <si>
    <t>360-1012PU-11</t>
  </si>
  <si>
    <t>360-1012PU-03</t>
  </si>
  <si>
    <t>360-1012PU-02</t>
  </si>
  <si>
    <t>360-1012PU-04</t>
  </si>
  <si>
    <t>360-1013PU-01</t>
  </si>
  <si>
    <t>360-1013PU-05</t>
  </si>
  <si>
    <t>360-1013PU-14</t>
  </si>
  <si>
    <t>360-1013PU-100</t>
  </si>
  <si>
    <t>360-1013PU-06</t>
  </si>
  <si>
    <t>360-1013PU-12</t>
  </si>
  <si>
    <t>360-1013PU-09</t>
  </si>
  <si>
    <t>360-1013PU-11</t>
  </si>
  <si>
    <t>360-1013PU-03</t>
  </si>
  <si>
    <t>360-1013PU-02</t>
  </si>
  <si>
    <t>360-1013PU-04</t>
  </si>
  <si>
    <t>360-1014PU-01</t>
  </si>
  <si>
    <t>360-1014PU-05</t>
  </si>
  <si>
    <t>360-1014PU-14</t>
  </si>
  <si>
    <t>360-1014PU-100</t>
  </si>
  <si>
    <t>360-1014PU-06</t>
  </si>
  <si>
    <t>360-1014PU-12</t>
  </si>
  <si>
    <t>360-1014PU-09</t>
  </si>
  <si>
    <t>360-1014PU-11</t>
  </si>
  <si>
    <t>360-1014PU-03</t>
  </si>
  <si>
    <t>360-1014PU-02</t>
  </si>
  <si>
    <t>360-1014PU-04</t>
  </si>
  <si>
    <t>360-1015PU-01</t>
  </si>
  <si>
    <t>360-1015PU-05</t>
  </si>
  <si>
    <t>360-1015PU-14</t>
  </si>
  <si>
    <t>360-1015PU-100</t>
  </si>
  <si>
    <t>360-1015PU-06</t>
  </si>
  <si>
    <t>360-1015PU-12</t>
  </si>
  <si>
    <t>360-1015PU-09</t>
  </si>
  <si>
    <t>360-1015PU-11</t>
  </si>
  <si>
    <t>360-1015PU-03</t>
  </si>
  <si>
    <t>360-1015PU-02</t>
  </si>
  <si>
    <t>360-1015PU-04</t>
  </si>
  <si>
    <t>360-1016PU-01</t>
  </si>
  <si>
    <t>360-1016PU-05</t>
  </si>
  <si>
    <t>360-1016PU-14</t>
  </si>
  <si>
    <t>360-1016PU-100</t>
  </si>
  <si>
    <t>360-1016PU-06</t>
  </si>
  <si>
    <t>360-1016PU-12</t>
  </si>
  <si>
    <t>360-1016PU-09</t>
  </si>
  <si>
    <t>360-1016PU-11</t>
  </si>
  <si>
    <t>360-1016PU-03</t>
  </si>
  <si>
    <t>360-1016PU-02</t>
  </si>
  <si>
    <t>360-1016PU-04</t>
  </si>
  <si>
    <t>360-1017PU-01</t>
  </si>
  <si>
    <t>360-1017PU-05</t>
  </si>
  <si>
    <t>360-1017PU-14</t>
  </si>
  <si>
    <t>360-1017PU-100</t>
  </si>
  <si>
    <t>360-1017PU-06</t>
  </si>
  <si>
    <t>360-1017PU-12</t>
  </si>
  <si>
    <t>360-1017PU-09</t>
  </si>
  <si>
    <t>360-1017PU-11</t>
  </si>
  <si>
    <t>360-1017PU-03</t>
  </si>
  <si>
    <t>360-1017PU-02</t>
  </si>
  <si>
    <t>360-1017PU-04</t>
  </si>
  <si>
    <t>360-1018PU-01</t>
  </si>
  <si>
    <t>360-1018PU-05</t>
  </si>
  <si>
    <t>360-1018PU-14</t>
  </si>
  <si>
    <t>360-1018PU-100</t>
  </si>
  <si>
    <t>360-1018PU-06</t>
  </si>
  <si>
    <t>360-1018PU-12</t>
  </si>
  <si>
    <t>360-1018PU-09</t>
  </si>
  <si>
    <t>360-1018PU-11</t>
  </si>
  <si>
    <t>360-1018PU-03</t>
  </si>
  <si>
    <t>360-1018PU-02</t>
  </si>
  <si>
    <t>360-1018PU-04</t>
  </si>
  <si>
    <t>360-1019PU-01</t>
  </si>
  <si>
    <t>360-1019PU-05</t>
  </si>
  <si>
    <t>360-1019PU-14</t>
  </si>
  <si>
    <t>360-1019PU-100</t>
  </si>
  <si>
    <t>360-1019PU-06</t>
  </si>
  <si>
    <t>360-1019PU-12</t>
  </si>
  <si>
    <t>360-1019PU-09</t>
  </si>
  <si>
    <t>360-1019PU-11</t>
  </si>
  <si>
    <t>360-1019PU-03</t>
  </si>
  <si>
    <t>360-1019PU-02</t>
  </si>
  <si>
    <t>360-1019PU-04</t>
  </si>
  <si>
    <t>360-1020PU-01</t>
  </si>
  <si>
    <t>360-1020PU-05</t>
  </si>
  <si>
    <t>360-1020PU-14</t>
  </si>
  <si>
    <t>360-1020PU-100</t>
  </si>
  <si>
    <t>360-1020PU-06</t>
  </si>
  <si>
    <t>360-1020PU-12</t>
  </si>
  <si>
    <t>360-1020PU-09</t>
  </si>
  <si>
    <t>360-1020PU-11</t>
  </si>
  <si>
    <t>360-1020PU-03</t>
  </si>
  <si>
    <t>360-1020PU-02</t>
  </si>
  <si>
    <t>360-1020PU-04</t>
  </si>
  <si>
    <t>360-1038PU-01</t>
  </si>
  <si>
    <t>360-1038PU-05</t>
  </si>
  <si>
    <t>360-1038PU-14</t>
  </si>
  <si>
    <t>360-1038PU-100</t>
  </si>
  <si>
    <t>360-1038PU-06</t>
  </si>
  <si>
    <t>360-1038PU-12</t>
  </si>
  <si>
    <t>360-1038PU-09</t>
  </si>
  <si>
    <t>360-1038PU-11</t>
  </si>
  <si>
    <t>360-1038PU-03</t>
  </si>
  <si>
    <t>360-1038PU-02</t>
  </si>
  <si>
    <t>360-1038PU-04</t>
  </si>
  <si>
    <t>360-1039PU-01</t>
  </si>
  <si>
    <t>360-1039PU-05</t>
  </si>
  <si>
    <t>360-1039PU-14</t>
  </si>
  <si>
    <t>360-1039PU-100</t>
  </si>
  <si>
    <t>360-1039PU-06</t>
  </si>
  <si>
    <t>360-1039PU-12</t>
  </si>
  <si>
    <t>360-1039PU-09</t>
  </si>
  <si>
    <t>360-1039PU-11</t>
  </si>
  <si>
    <t>360-1039PU-03</t>
  </si>
  <si>
    <t>360-1039PU-02</t>
  </si>
  <si>
    <t>360-1039PU-04</t>
  </si>
  <si>
    <t>360-1040PU-01</t>
  </si>
  <si>
    <t>360-1040PU-05</t>
  </si>
  <si>
    <t>360-1040PU-14</t>
  </si>
  <si>
    <t>360-1040PU-100</t>
  </si>
  <si>
    <t>360-1040PU-06</t>
  </si>
  <si>
    <t>360-1040PU-12</t>
  </si>
  <si>
    <t>360-1040PU-09</t>
  </si>
  <si>
    <t>360-1040PU-11</t>
  </si>
  <si>
    <t>360-1040PU-03</t>
  </si>
  <si>
    <t>360-1040PU-02</t>
  </si>
  <si>
    <t>360-1040PU-04</t>
  </si>
  <si>
    <t>360-138PU-01</t>
  </si>
  <si>
    <t>360-138PU-05</t>
  </si>
  <si>
    <t>360-138PU-14</t>
  </si>
  <si>
    <t>360-138PU-100</t>
  </si>
  <si>
    <t>360-138PU-06</t>
  </si>
  <si>
    <t>360-138PU-12</t>
  </si>
  <si>
    <t>360-138PU-09</t>
  </si>
  <si>
    <t>360-138PU-11</t>
  </si>
  <si>
    <t>360-138PU-03</t>
  </si>
  <si>
    <t>360-138PU-02</t>
  </si>
  <si>
    <t>360-138PU-04</t>
  </si>
  <si>
    <t>360-140PU-01</t>
  </si>
  <si>
    <t>360-140PU-05</t>
  </si>
  <si>
    <t>360-140PU-14</t>
  </si>
  <si>
    <t>360-140PU-100</t>
  </si>
  <si>
    <t>360-140PU-06</t>
  </si>
  <si>
    <t>360-140PU-12</t>
  </si>
  <si>
    <t>360-140PU-09</t>
  </si>
  <si>
    <t>360-140PU-11</t>
  </si>
  <si>
    <t>360-140PU-03</t>
  </si>
  <si>
    <t>360-140PU-02</t>
  </si>
  <si>
    <t>360-140PU-04</t>
  </si>
  <si>
    <t>360-298PU-01</t>
  </si>
  <si>
    <t>360-298PU-05</t>
  </si>
  <si>
    <t>360-298PU-14</t>
  </si>
  <si>
    <t>360-298PU-100</t>
  </si>
  <si>
    <t>360-298PU-06</t>
  </si>
  <si>
    <t>360-298PU-12</t>
  </si>
  <si>
    <t>360-298PU-09</t>
  </si>
  <si>
    <t>360-298PU-11</t>
  </si>
  <si>
    <t>360-298PU-03</t>
  </si>
  <si>
    <t>360-298PU-02</t>
  </si>
  <si>
    <t>360-298PU-04</t>
  </si>
  <si>
    <t>360-299PU-01</t>
  </si>
  <si>
    <t>360-299PU-05</t>
  </si>
  <si>
    <t>360-299PU-14</t>
  </si>
  <si>
    <t>360-299PU-100</t>
  </si>
  <si>
    <t>360-299PU-06</t>
  </si>
  <si>
    <t>360-299PU-12</t>
  </si>
  <si>
    <t>360-299PU-09</t>
  </si>
  <si>
    <t>360-299PU-11</t>
  </si>
  <si>
    <t>360-299PU-03</t>
  </si>
  <si>
    <t>360-299PU-02</t>
  </si>
  <si>
    <t>360-299PU-04</t>
  </si>
  <si>
    <t>360-300PU-01</t>
  </si>
  <si>
    <t>360-300PU-05</t>
  </si>
  <si>
    <t>360-300PU-14</t>
  </si>
  <si>
    <t>360-300PU-100</t>
  </si>
  <si>
    <t>360-300PU-06</t>
  </si>
  <si>
    <t>360-300PU-12</t>
  </si>
  <si>
    <t>360-300PU-09</t>
  </si>
  <si>
    <t>360-300PU-11</t>
  </si>
  <si>
    <t>360-300PU-03</t>
  </si>
  <si>
    <t>360-300PU-02</t>
  </si>
  <si>
    <t>360-300PU-04</t>
  </si>
  <si>
    <t>360-301PU-DT-01</t>
  </si>
  <si>
    <t>360-301PU-DT-05</t>
  </si>
  <si>
    <t>360-301PU-DT-14</t>
  </si>
  <si>
    <t>360-301PU-DT-100</t>
  </si>
  <si>
    <t>360-301PU-DT-06</t>
  </si>
  <si>
    <t>360-301PU-DT-12</t>
  </si>
  <si>
    <t>360-301PU-DT-09</t>
  </si>
  <si>
    <t>360-301PU-DT-11</t>
  </si>
  <si>
    <t>360-301PU-DT-03</t>
  </si>
  <si>
    <t>360-301PU-DT-02</t>
  </si>
  <si>
    <t>360-301PU-DT-04</t>
  </si>
  <si>
    <t>360-302PU-DT-01</t>
  </si>
  <si>
    <t>360-302PU-DT-05</t>
  </si>
  <si>
    <t>360-302PU-DT-14</t>
  </si>
  <si>
    <t>360-302PU-DT-100</t>
  </si>
  <si>
    <t>360-302PU-DT-06</t>
  </si>
  <si>
    <t>360-302PU-DT-12</t>
  </si>
  <si>
    <t>360-302PU-DT-09</t>
  </si>
  <si>
    <t>360-302PU-DT-11</t>
  </si>
  <si>
    <t>360-302PU-DT-03</t>
  </si>
  <si>
    <t>360-302PU-DT-02</t>
  </si>
  <si>
    <t>360-302PU-DT-04</t>
  </si>
  <si>
    <t>360-304PU-DT-01</t>
  </si>
  <si>
    <t>360-304PU-DT-05</t>
  </si>
  <si>
    <t>360-304PU-DT-14</t>
  </si>
  <si>
    <t>360-304PU-DT-100</t>
  </si>
  <si>
    <t>360-304PU-DT-06</t>
  </si>
  <si>
    <t>360-304PU-DT-12</t>
  </si>
  <si>
    <t>360-304PU-DT-09</t>
  </si>
  <si>
    <t>360-304PU-DT-11</t>
  </si>
  <si>
    <t>360-304PU-DT-03</t>
  </si>
  <si>
    <t>360-304PU-DT-02</t>
  </si>
  <si>
    <t>360-304PU-DT-04</t>
  </si>
  <si>
    <t>360-305PU-DT-01</t>
  </si>
  <si>
    <t>360-305PU-DT-05</t>
  </si>
  <si>
    <t>360-305PU-DT-14</t>
  </si>
  <si>
    <t>360-305PU-DT-100</t>
  </si>
  <si>
    <t>360-305PU-DT-06</t>
  </si>
  <si>
    <t>360-305PU-DT-12</t>
  </si>
  <si>
    <t>360-305PU-DT-09</t>
  </si>
  <si>
    <t>360-305PU-DT-11</t>
  </si>
  <si>
    <t>360-305PU-DT-03</t>
  </si>
  <si>
    <t>360-305PU-DT-02</t>
  </si>
  <si>
    <t>360-305PU-DT-04</t>
  </si>
  <si>
    <t>360-306PU-DT-01</t>
  </si>
  <si>
    <t>360-306PU-DT-05</t>
  </si>
  <si>
    <t>360-306PU-DT-14</t>
  </si>
  <si>
    <t>360-306PU-DT-100</t>
  </si>
  <si>
    <t>360-306PU-DT-06</t>
  </si>
  <si>
    <t>360-306PU-DT-12</t>
  </si>
  <si>
    <t>360-306PU-DT-09</t>
  </si>
  <si>
    <t>360-306PU-DT-11</t>
  </si>
  <si>
    <t>360-306PU-DT-03</t>
  </si>
  <si>
    <t>360-306PU-DT-02</t>
  </si>
  <si>
    <t>360-306PU-DT-04</t>
  </si>
  <si>
    <t>360-307PU-DT-01</t>
  </si>
  <si>
    <t>360-307PU-DT-05</t>
  </si>
  <si>
    <t>360-307PU-DT-14</t>
  </si>
  <si>
    <t>360-307PU-DT-100</t>
  </si>
  <si>
    <t>360-307PU-DT-06</t>
  </si>
  <si>
    <t>360-307PU-DT-12</t>
  </si>
  <si>
    <t>360-307PU-DT-09</t>
  </si>
  <si>
    <t>360-307PU-DT-11</t>
  </si>
  <si>
    <t>360-307PU-DT-03</t>
  </si>
  <si>
    <t>360-307PU-DT-02</t>
  </si>
  <si>
    <t>360-307PU-DT-04</t>
  </si>
  <si>
    <t>360-309PU-01</t>
  </si>
  <si>
    <t>360-309PU-05</t>
  </si>
  <si>
    <t>360-309PU-14</t>
  </si>
  <si>
    <t>360-309PU-100</t>
  </si>
  <si>
    <t>360-309PU-06</t>
  </si>
  <si>
    <t>360-309PU-12</t>
  </si>
  <si>
    <t>360-309PU-09</t>
  </si>
  <si>
    <t>360-309PU-11</t>
  </si>
  <si>
    <t>360-309PU-03</t>
  </si>
  <si>
    <t>360-309PU-02</t>
  </si>
  <si>
    <t>360-309PU-04</t>
  </si>
  <si>
    <t>360-313PU-01</t>
  </si>
  <si>
    <t>360-313PU-05</t>
  </si>
  <si>
    <t>360-313PU-14</t>
  </si>
  <si>
    <t>360-313PU-100</t>
  </si>
  <si>
    <t>360-313PU-06</t>
  </si>
  <si>
    <t>360-313PU-12</t>
  </si>
  <si>
    <t>360-313PU-09</t>
  </si>
  <si>
    <t>360-313PU-11</t>
  </si>
  <si>
    <t>360-313PU-03</t>
  </si>
  <si>
    <t>360-313PU-02</t>
  </si>
  <si>
    <t>360-313PU-04</t>
  </si>
  <si>
    <t>360-314PU-01</t>
  </si>
  <si>
    <t>360-314PU-05</t>
  </si>
  <si>
    <t>360-314PU-14</t>
  </si>
  <si>
    <t>360-314PU-100</t>
  </si>
  <si>
    <t>360-314PU-06</t>
  </si>
  <si>
    <t>360-314PU-12</t>
  </si>
  <si>
    <t>360-314PU-09</t>
  </si>
  <si>
    <t>360-314PU-11</t>
  </si>
  <si>
    <t>360-314PU-03</t>
  </si>
  <si>
    <t>360-314PU-02</t>
  </si>
  <si>
    <t>360-314PU-04</t>
  </si>
  <si>
    <t>360-315PU-01</t>
  </si>
  <si>
    <t>360-315PU-05</t>
  </si>
  <si>
    <t>360-315PU-14</t>
  </si>
  <si>
    <t>360-315PU-100</t>
  </si>
  <si>
    <t>360-315PU-06</t>
  </si>
  <si>
    <t>360-315PU-12</t>
  </si>
  <si>
    <t>360-315PU-09</t>
  </si>
  <si>
    <t>360-315PU-11</t>
  </si>
  <si>
    <t>360-315PU-03</t>
  </si>
  <si>
    <t>360-315PU-02</t>
  </si>
  <si>
    <t>360-315PU-04</t>
  </si>
  <si>
    <t>360-316PU-01</t>
  </si>
  <si>
    <t>360-316PU-05</t>
  </si>
  <si>
    <t>360-316PU-14</t>
  </si>
  <si>
    <t>360-316PU-100</t>
  </si>
  <si>
    <t>360-316PU-06</t>
  </si>
  <si>
    <t>360-316PU-12</t>
  </si>
  <si>
    <t>360-316PU-09</t>
  </si>
  <si>
    <t>360-316PU-11</t>
  </si>
  <si>
    <t>360-316PU-03</t>
  </si>
  <si>
    <t>360-316PU-02</t>
  </si>
  <si>
    <t>360-316PU-04</t>
  </si>
  <si>
    <t>360-317PU-01</t>
  </si>
  <si>
    <t>360-317PU-05</t>
  </si>
  <si>
    <t>360-317PU-14</t>
  </si>
  <si>
    <t>360-317PU-100</t>
  </si>
  <si>
    <t>360-317PU-06</t>
  </si>
  <si>
    <t>360-317PU-12</t>
  </si>
  <si>
    <t>360-317PU-09</t>
  </si>
  <si>
    <t>360-317PU-11</t>
  </si>
  <si>
    <t>360-317PU-03</t>
  </si>
  <si>
    <t>360-317PU-02</t>
  </si>
  <si>
    <t>360-317PU-04</t>
  </si>
  <si>
    <t>360-318PU-01</t>
  </si>
  <si>
    <t>360-318PU-05</t>
  </si>
  <si>
    <t>360-318PU-14</t>
  </si>
  <si>
    <t>360-318PU-100</t>
  </si>
  <si>
    <t>360-318PU-06</t>
  </si>
  <si>
    <t>360-318PU-12</t>
  </si>
  <si>
    <t>360-318PU-09</t>
  </si>
  <si>
    <t>360-318PU-11</t>
  </si>
  <si>
    <t>360-318PU-03</t>
  </si>
  <si>
    <t>360-318PU-02</t>
  </si>
  <si>
    <t>360-318PU-04</t>
  </si>
  <si>
    <t>360-319PU-01</t>
  </si>
  <si>
    <t>360-319PU-05</t>
  </si>
  <si>
    <t>360-319PU-14</t>
  </si>
  <si>
    <t>360-319PU-100</t>
  </si>
  <si>
    <t>360-319PU-06</t>
  </si>
  <si>
    <t>360-319PU-12</t>
  </si>
  <si>
    <t>360-319PU-09</t>
  </si>
  <si>
    <t>360-319PU-11</t>
  </si>
  <si>
    <t>360-319PU-03</t>
  </si>
  <si>
    <t>360-319PU-02</t>
  </si>
  <si>
    <t>360-319PU-04</t>
  </si>
  <si>
    <t>360-320PU-01</t>
  </si>
  <si>
    <t>360-320PU-05</t>
  </si>
  <si>
    <t>360-320PU-14</t>
  </si>
  <si>
    <t>360-320PU-100</t>
  </si>
  <si>
    <t>360-320PU-06</t>
  </si>
  <si>
    <t>360-320PU-12</t>
  </si>
  <si>
    <t>360-320PU-09</t>
  </si>
  <si>
    <t>360-320PU-11</t>
  </si>
  <si>
    <t>360-320PU-03</t>
  </si>
  <si>
    <t>360-320PU-02</t>
  </si>
  <si>
    <t>360-320PU-04</t>
  </si>
  <si>
    <t>360-340PU-01</t>
  </si>
  <si>
    <t>360-340PU-05</t>
  </si>
  <si>
    <t>360-340PU-14</t>
  </si>
  <si>
    <t>360-340PU-100</t>
  </si>
  <si>
    <t>360-340PU-06</t>
  </si>
  <si>
    <t>360-340PU-12</t>
  </si>
  <si>
    <t>360-340PU-09</t>
  </si>
  <si>
    <t>360-340PU-11</t>
  </si>
  <si>
    <t>360-340PU-03</t>
  </si>
  <si>
    <t>360-340PU-02</t>
  </si>
  <si>
    <t>360-340PU-04</t>
  </si>
  <si>
    <t>360-352PU-01</t>
  </si>
  <si>
    <t>360-352PU-05</t>
  </si>
  <si>
    <t>360-352PU-14</t>
  </si>
  <si>
    <t>360-352PU-100</t>
  </si>
  <si>
    <t>360-352PU-06</t>
  </si>
  <si>
    <t>360-352PU-12</t>
  </si>
  <si>
    <t>360-352PU-09</t>
  </si>
  <si>
    <t>360-352PU-11</t>
  </si>
  <si>
    <t>360-352PU-03</t>
  </si>
  <si>
    <t>360-352PU-02</t>
  </si>
  <si>
    <t>360-352PU-04</t>
  </si>
  <si>
    <t>360-353PU-01</t>
  </si>
  <si>
    <t>360-353PU-05</t>
  </si>
  <si>
    <t>360-353PU-14</t>
  </si>
  <si>
    <t>360-353PU-100</t>
  </si>
  <si>
    <t>360-353PU-06</t>
  </si>
  <si>
    <t>360-353PU-12</t>
  </si>
  <si>
    <t>360-353PU-09</t>
  </si>
  <si>
    <t>360-353PU-11</t>
  </si>
  <si>
    <t>360-353PU-03</t>
  </si>
  <si>
    <t>360-353PU-02</t>
  </si>
  <si>
    <t>360-353PU-04</t>
  </si>
  <si>
    <t>360-354PU-01</t>
  </si>
  <si>
    <t>360-354PU-05</t>
  </si>
  <si>
    <t>360-354PU-14</t>
  </si>
  <si>
    <t>360-354PU-100</t>
  </si>
  <si>
    <t>360-354PU-06</t>
  </si>
  <si>
    <t>360-354PU-12</t>
  </si>
  <si>
    <t>360-354PU-09</t>
  </si>
  <si>
    <t>360-354PU-11</t>
  </si>
  <si>
    <t>360-354PU-03</t>
  </si>
  <si>
    <t>360-354PU-02</t>
  </si>
  <si>
    <t>360-354PU-04</t>
  </si>
  <si>
    <t>360-355PU-01</t>
  </si>
  <si>
    <t>360-355PU-05</t>
  </si>
  <si>
    <t>360-355PU-14</t>
  </si>
  <si>
    <t>360-355PU-100</t>
  </si>
  <si>
    <t>360-355PU-06</t>
  </si>
  <si>
    <t>360-355PU-12</t>
  </si>
  <si>
    <t>360-355PU-09</t>
  </si>
  <si>
    <t>360-355PU-11</t>
  </si>
  <si>
    <t>360-355PU-03</t>
  </si>
  <si>
    <t>360-355PU-02</t>
  </si>
  <si>
    <t>360-355PU-04</t>
  </si>
  <si>
    <t>360-356PU-01</t>
  </si>
  <si>
    <t>360-356PU-05</t>
  </si>
  <si>
    <t>360-356PU-14</t>
  </si>
  <si>
    <t>360-356PU-100</t>
  </si>
  <si>
    <t>360-356PU-06</t>
  </si>
  <si>
    <t>360-356PU-12</t>
  </si>
  <si>
    <t>360-356PU-09</t>
  </si>
  <si>
    <t>360-356PU-11</t>
  </si>
  <si>
    <t>360-356PU-03</t>
  </si>
  <si>
    <t>360-356PU-02</t>
  </si>
  <si>
    <t>360-356PU-04</t>
  </si>
  <si>
    <t>360-357PU-01</t>
  </si>
  <si>
    <t>360-357PU-05</t>
  </si>
  <si>
    <t>360-357PU-14</t>
  </si>
  <si>
    <t>360-357PU-100</t>
  </si>
  <si>
    <t>360-357PU-06</t>
  </si>
  <si>
    <t>360-357PU-12</t>
  </si>
  <si>
    <t>360-357PU-09</t>
  </si>
  <si>
    <t>360-357PU-11</t>
  </si>
  <si>
    <t>360-357PU-03</t>
  </si>
  <si>
    <t>360-357PU-02</t>
  </si>
  <si>
    <t>360-357PU-04</t>
  </si>
  <si>
    <t>360-358PU-01</t>
  </si>
  <si>
    <t>360-358PU-05</t>
  </si>
  <si>
    <t>360-358PU-14</t>
  </si>
  <si>
    <t>360-358PU-100</t>
  </si>
  <si>
    <t>360-358PU-06</t>
  </si>
  <si>
    <t>360-358PU-12</t>
  </si>
  <si>
    <t>360-358PU-09</t>
  </si>
  <si>
    <t>360-358PU-11</t>
  </si>
  <si>
    <t>360-358PU-03</t>
  </si>
  <si>
    <t>360-358PU-02</t>
  </si>
  <si>
    <t>360-358PU-04</t>
  </si>
  <si>
    <t>360-359PU-01</t>
  </si>
  <si>
    <t>360-359PU-05</t>
  </si>
  <si>
    <t>360-359PU-14</t>
  </si>
  <si>
    <t>360-359PU-100</t>
  </si>
  <si>
    <t>360-359PU-06</t>
  </si>
  <si>
    <t>360-359PU-12</t>
  </si>
  <si>
    <t>360-359PU-09</t>
  </si>
  <si>
    <t>360-359PU-11</t>
  </si>
  <si>
    <t>360-359PU-03</t>
  </si>
  <si>
    <t>360-359PU-02</t>
  </si>
  <si>
    <t>360-359PU-04</t>
  </si>
  <si>
    <t>360-360PU-01</t>
  </si>
  <si>
    <t>360-360PU-05</t>
  </si>
  <si>
    <t>360-360PU-14</t>
  </si>
  <si>
    <t>360-360PU-100</t>
  </si>
  <si>
    <t>360-360PU-06</t>
  </si>
  <si>
    <t>360-360PU-12</t>
  </si>
  <si>
    <t>360-360PU-09</t>
  </si>
  <si>
    <t>360-360PU-11</t>
  </si>
  <si>
    <t>360-360PU-03</t>
  </si>
  <si>
    <t>360-360PU-02</t>
  </si>
  <si>
    <t>360-360PU-04</t>
  </si>
  <si>
    <t>360-380PU-01</t>
  </si>
  <si>
    <t>360-380PU-05</t>
  </si>
  <si>
    <t>360-380PU-14</t>
  </si>
  <si>
    <t>360-380PU-100</t>
  </si>
  <si>
    <t>360-380PU-06</t>
  </si>
  <si>
    <t>360-380PU-12</t>
  </si>
  <si>
    <t>360-380PU-09</t>
  </si>
  <si>
    <t>360-380PU-11</t>
  </si>
  <si>
    <t>360-380PU-03</t>
  </si>
  <si>
    <t>360-380PU-02</t>
  </si>
  <si>
    <t>360-380PU-04</t>
  </si>
  <si>
    <t>360-390PU-01</t>
  </si>
  <si>
    <t>360-390PU-05</t>
  </si>
  <si>
    <t>360-390PU-14</t>
  </si>
  <si>
    <t>360-390PU-100</t>
  </si>
  <si>
    <t>360-390PU-06</t>
  </si>
  <si>
    <t>360-390PU-12</t>
  </si>
  <si>
    <t>360-390PU-09</t>
  </si>
  <si>
    <t>360-390PU-11</t>
  </si>
  <si>
    <t>360-390PU-03</t>
  </si>
  <si>
    <t>360-390PU-02</t>
  </si>
  <si>
    <t>360-390PU-04</t>
  </si>
  <si>
    <t>360-392PU-01</t>
  </si>
  <si>
    <t>360-392PU-05</t>
  </si>
  <si>
    <t>360-392PU-14</t>
  </si>
  <si>
    <t>360-392PU-100</t>
  </si>
  <si>
    <t>360-392PU-06</t>
  </si>
  <si>
    <t>360-392PU-12</t>
  </si>
  <si>
    <t>360-392PU-09</t>
  </si>
  <si>
    <t>360-392PU-11</t>
  </si>
  <si>
    <t>360-392PU-03</t>
  </si>
  <si>
    <t>360-392PU-02</t>
  </si>
  <si>
    <t>360-392PU-04</t>
  </si>
  <si>
    <t>360-394PU-01</t>
  </si>
  <si>
    <t>360-394PU-05</t>
  </si>
  <si>
    <t>360-394PU-14</t>
  </si>
  <si>
    <t>360-394PU-100</t>
  </si>
  <si>
    <t>360-394PU-06</t>
  </si>
  <si>
    <t>360-394PU-12</t>
  </si>
  <si>
    <t>360-394PU-09</t>
  </si>
  <si>
    <t>360-394PU-11</t>
  </si>
  <si>
    <t>360-394PU-03</t>
  </si>
  <si>
    <t>360-394PU-02</t>
  </si>
  <si>
    <t>360-394PU-04</t>
  </si>
  <si>
    <t>360-396PU-01</t>
  </si>
  <si>
    <t>360-396PU-05</t>
  </si>
  <si>
    <t>360-396PU-14</t>
  </si>
  <si>
    <t>360-396PU-100</t>
  </si>
  <si>
    <t>360-396PU-06</t>
  </si>
  <si>
    <t>360-396PU-12</t>
  </si>
  <si>
    <t>360-396PU-09</t>
  </si>
  <si>
    <t>360-396PU-11</t>
  </si>
  <si>
    <t>360-396PU-03</t>
  </si>
  <si>
    <t>360-396PU-02</t>
  </si>
  <si>
    <t>360-396PU-04</t>
  </si>
  <si>
    <t>360-398PU-01</t>
  </si>
  <si>
    <t>360-398PU-05</t>
  </si>
  <si>
    <t>360-398PU-14</t>
  </si>
  <si>
    <t>360-398PU-100</t>
  </si>
  <si>
    <t>360-398PU-06</t>
  </si>
  <si>
    <t>360-398PU-12</t>
  </si>
  <si>
    <t>360-398PU-09</t>
  </si>
  <si>
    <t>360-398PU-11</t>
  </si>
  <si>
    <t>360-398PU-03</t>
  </si>
  <si>
    <t>360-398PU-02</t>
  </si>
  <si>
    <t>360-398PU-04</t>
  </si>
  <si>
    <t>360-400PU-01</t>
  </si>
  <si>
    <t>360-400PU-05</t>
  </si>
  <si>
    <t>360-400PU-14</t>
  </si>
  <si>
    <t>360-400PU-100</t>
  </si>
  <si>
    <t>360-400PU-06</t>
  </si>
  <si>
    <t>360-400PU-12</t>
  </si>
  <si>
    <t>360-400PU-09</t>
  </si>
  <si>
    <t>360-400PU-11</t>
  </si>
  <si>
    <t>360-400PU-03</t>
  </si>
  <si>
    <t>360-400PU-02</t>
  </si>
  <si>
    <t>360-400PU-04</t>
  </si>
  <si>
    <t>360-411PU-01</t>
  </si>
  <si>
    <t>360-411PU-05</t>
  </si>
  <si>
    <t>360-411PU-14</t>
  </si>
  <si>
    <t>360-411PU-100</t>
  </si>
  <si>
    <t>360-411PU-06</t>
  </si>
  <si>
    <t>360-411PU-12</t>
  </si>
  <si>
    <t>360-411PU-09</t>
  </si>
  <si>
    <t>360-411PU-11</t>
  </si>
  <si>
    <t>360-411PU-03</t>
  </si>
  <si>
    <t>360-411PU-02</t>
  </si>
  <si>
    <t>360-411PU-04</t>
  </si>
  <si>
    <t>360-412PU-01</t>
  </si>
  <si>
    <t>360-412PU-05</t>
  </si>
  <si>
    <t>360-412PU-14</t>
  </si>
  <si>
    <t>360-412PU-100</t>
  </si>
  <si>
    <t>360-412PU-06</t>
  </si>
  <si>
    <t>360-412PU-12</t>
  </si>
  <si>
    <t>360-412PU-09</t>
  </si>
  <si>
    <t>360-412PU-11</t>
  </si>
  <si>
    <t>360-412PU-03</t>
  </si>
  <si>
    <t>360-412PU-02</t>
  </si>
  <si>
    <t>360-412PU-04</t>
  </si>
  <si>
    <t>360-413PU-01</t>
  </si>
  <si>
    <t>360-413PU-05</t>
  </si>
  <si>
    <t>360-413PU-14</t>
  </si>
  <si>
    <t>360-413PU-100</t>
  </si>
  <si>
    <t>360-413PU-06</t>
  </si>
  <si>
    <t>360-413PU-12</t>
  </si>
  <si>
    <t>360-413PU-09</t>
  </si>
  <si>
    <t>360-413PU-11</t>
  </si>
  <si>
    <t>360-413PU-03</t>
  </si>
  <si>
    <t>360-413PU-02</t>
  </si>
  <si>
    <t>360-413PU-04</t>
  </si>
  <si>
    <t>360-414PU-01</t>
  </si>
  <si>
    <t>360-414PU-05</t>
  </si>
  <si>
    <t>360-414PU-14</t>
  </si>
  <si>
    <t>360-414PU-100</t>
  </si>
  <si>
    <t>360-414PU-06</t>
  </si>
  <si>
    <t>360-414PU-12</t>
  </si>
  <si>
    <t>360-414PU-09</t>
  </si>
  <si>
    <t>360-414PU-11</t>
  </si>
  <si>
    <t>360-414PU-03</t>
  </si>
  <si>
    <t>360-414PU-02</t>
  </si>
  <si>
    <t>360-414PU-04</t>
  </si>
  <si>
    <t>360-415PU-01</t>
  </si>
  <si>
    <t>360-415PU-05</t>
  </si>
  <si>
    <t>360-415PU-14</t>
  </si>
  <si>
    <t>360-415PU-100</t>
  </si>
  <si>
    <t>360-415PU-06</t>
  </si>
  <si>
    <t>360-415PU-12</t>
  </si>
  <si>
    <t>360-415PU-09</t>
  </si>
  <si>
    <t>360-415PU-11</t>
  </si>
  <si>
    <t>360-415PU-03</t>
  </si>
  <si>
    <t>360-415PU-02</t>
  </si>
  <si>
    <t>360-415PU-04</t>
  </si>
  <si>
    <t>360-416PU-01</t>
  </si>
  <si>
    <t>360-416PU-05</t>
  </si>
  <si>
    <t>360-416PU-14</t>
  </si>
  <si>
    <t>360-416PU-100</t>
  </si>
  <si>
    <t>360-416PU-06</t>
  </si>
  <si>
    <t>360-416PU-12</t>
  </si>
  <si>
    <t>360-416PU-09</t>
  </si>
  <si>
    <t>360-416PU-11</t>
  </si>
  <si>
    <t>360-416PU-03</t>
  </si>
  <si>
    <t>360-416PU-02</t>
  </si>
  <si>
    <t>360-416PU-04</t>
  </si>
  <si>
    <t>360-417PU-01</t>
  </si>
  <si>
    <t>360-417PU-05</t>
  </si>
  <si>
    <t>360-417PU-14</t>
  </si>
  <si>
    <t>360-417PU-100</t>
  </si>
  <si>
    <t>360-417PU-06</t>
  </si>
  <si>
    <t>360-417PU-12</t>
  </si>
  <si>
    <t>360-417PU-09</t>
  </si>
  <si>
    <t>360-417PU-11</t>
  </si>
  <si>
    <t>360-417PU-03</t>
  </si>
  <si>
    <t>360-417PU-02</t>
  </si>
  <si>
    <t>360-417PU-04</t>
  </si>
  <si>
    <t>360-418PU-01</t>
  </si>
  <si>
    <t>360-418PU-05</t>
  </si>
  <si>
    <t>360-418PU-14</t>
  </si>
  <si>
    <t>360-418PU-100</t>
  </si>
  <si>
    <t>360-418PU-06</t>
  </si>
  <si>
    <t>360-418PU-12</t>
  </si>
  <si>
    <t>360-418PU-09</t>
  </si>
  <si>
    <t>360-418PU-11</t>
  </si>
  <si>
    <t>360-418PU-03</t>
  </si>
  <si>
    <t>360-418PU-02</t>
  </si>
  <si>
    <t>360-418PU-04</t>
  </si>
  <si>
    <t>360-419PU-01</t>
  </si>
  <si>
    <t>360-419PU-05</t>
  </si>
  <si>
    <t>360-419PU-14</t>
  </si>
  <si>
    <t>360-419PU-100</t>
  </si>
  <si>
    <t>360-419PU-06</t>
  </si>
  <si>
    <t>360-419PU-12</t>
  </si>
  <si>
    <t>360-419PU-09</t>
  </si>
  <si>
    <t>360-419PU-11</t>
  </si>
  <si>
    <t>360-419PU-03</t>
  </si>
  <si>
    <t>360-419PU-02</t>
  </si>
  <si>
    <t>360-419PU-04</t>
  </si>
  <si>
    <t>360-420PU-01</t>
  </si>
  <si>
    <t>360-420PU-05</t>
  </si>
  <si>
    <t>360-420PU-14</t>
  </si>
  <si>
    <t>360-420PU-100</t>
  </si>
  <si>
    <t>360-420PU-06</t>
  </si>
  <si>
    <t>360-420PU-12</t>
  </si>
  <si>
    <t>360-420PU-09</t>
  </si>
  <si>
    <t>360-420PU-11</t>
  </si>
  <si>
    <t>360-420PU-03</t>
  </si>
  <si>
    <t>360-420PU-02</t>
  </si>
  <si>
    <t>360-420PU-04</t>
  </si>
  <si>
    <t>360-473PU-01</t>
  </si>
  <si>
    <t>360-473PU-05</t>
  </si>
  <si>
    <t>360-473PU-14</t>
  </si>
  <si>
    <t>360-473PU-100</t>
  </si>
  <si>
    <t>360-473PU-06</t>
  </si>
  <si>
    <t>360-473PU-12</t>
  </si>
  <si>
    <t>360-473PU-09</t>
  </si>
  <si>
    <t>360-473PU-11</t>
  </si>
  <si>
    <t>360-473PU-03</t>
  </si>
  <si>
    <t>360-473PU-02</t>
  </si>
  <si>
    <t>360-473PU-04</t>
  </si>
  <si>
    <t>360-475PU-01</t>
  </si>
  <si>
    <t>360-475PU-05</t>
  </si>
  <si>
    <t>360-475PU-14</t>
  </si>
  <si>
    <t>360-475PU-100</t>
  </si>
  <si>
    <t>360-475PU-06</t>
  </si>
  <si>
    <t>360-475PU-12</t>
  </si>
  <si>
    <t>360-475PU-09</t>
  </si>
  <si>
    <t>360-475PU-11</t>
  </si>
  <si>
    <t>360-475PU-03</t>
  </si>
  <si>
    <t>360-475PU-02</t>
  </si>
  <si>
    <t>360-475PU-04</t>
  </si>
  <si>
    <t>360-479PU-01</t>
  </si>
  <si>
    <t>360-479PU-05</t>
  </si>
  <si>
    <t>360-479PU-14</t>
  </si>
  <si>
    <t>360-479PU-100</t>
  </si>
  <si>
    <t>360-479PU-06</t>
  </si>
  <si>
    <t>360-479PU-12</t>
  </si>
  <si>
    <t>360-479PU-09</t>
  </si>
  <si>
    <t>360-479PU-11</t>
  </si>
  <si>
    <t>360-479PU-03</t>
  </si>
  <si>
    <t>360-479PU-02</t>
  </si>
  <si>
    <t>360-479PU-04</t>
  </si>
  <si>
    <t xml:space="preserve">Sum pcs. </t>
  </si>
  <si>
    <t>NAME</t>
  </si>
  <si>
    <t>MATERIAL</t>
  </si>
  <si>
    <t>DESCRIPTION</t>
  </si>
  <si>
    <t>QUANTITY</t>
  </si>
  <si>
    <t>additional notes</t>
  </si>
  <si>
    <t>vezana 18mm 120x80cm</t>
  </si>
  <si>
    <t xml:space="preserve">HOME WALL SETS </t>
  </si>
  <si>
    <t>START UP SET</t>
  </si>
  <si>
    <t>PU</t>
  </si>
  <si>
    <t>XS-L</t>
  </si>
  <si>
    <t>jugs, crimps, edges from turtles, flinstones, juggy balls series</t>
  </si>
  <si>
    <t>/</t>
  </si>
  <si>
    <t xml:space="preserve">bolt-on/ screw-ons </t>
  </si>
  <si>
    <t xml:space="preserve">*set comes in random colours </t>
  </si>
  <si>
    <t>BEGINNER SET</t>
  </si>
  <si>
    <t>jugs, footholds from turtles series</t>
  </si>
  <si>
    <t>INTERMEDIATE SET</t>
  </si>
  <si>
    <t>jugs, crimps, slopers, footholds from turtles series</t>
  </si>
  <si>
    <t>ADVANCED SET</t>
  </si>
  <si>
    <t>2 jugs, small crimps from juggy balls series</t>
  </si>
  <si>
    <t>PLYWOOD PANELS</t>
  </si>
  <si>
    <t>PLYWOOD 1</t>
  </si>
  <si>
    <t>birch wood</t>
  </si>
  <si>
    <t>120x80x1,8 cm</t>
  </si>
  <si>
    <t>18mm plywood panel with t-nuts</t>
  </si>
  <si>
    <t>PLYWOOD 3</t>
  </si>
  <si>
    <t>3x 
120x80x1,8 cm</t>
  </si>
  <si>
    <t>SUM pcs.</t>
  </si>
  <si>
    <t>360 HANGBOARDS</t>
  </si>
  <si>
    <t>colour of board</t>
  </si>
  <si>
    <t>NATURAL  wooden look</t>
  </si>
  <si>
    <t>BLACK</t>
  </si>
  <si>
    <t>TURQOISE</t>
  </si>
  <si>
    <t>LIGHT GRAY</t>
  </si>
  <si>
    <t>colour of PU holds</t>
  </si>
  <si>
    <t xml:space="preserve">BLACK </t>
  </si>
  <si>
    <t>GREEN</t>
  </si>
  <si>
    <t xml:space="preserve">YELLOW  </t>
  </si>
  <si>
    <t xml:space="preserve">BLUE      </t>
  </si>
  <si>
    <t>kosov</t>
  </si>
  <si>
    <t>plošča 15mm</t>
  </si>
  <si>
    <t>masa PU</t>
  </si>
  <si>
    <t>matice/unitke</t>
  </si>
  <si>
    <t>vijaki M10 ugrez.glava</t>
  </si>
  <si>
    <t xml:space="preserve">prit. vijaki </t>
  </si>
  <si>
    <t>imbus ključ</t>
  </si>
  <si>
    <t xml:space="preserve">8 kosov/ploščo </t>
  </si>
  <si>
    <t>1,3kg/kos</t>
  </si>
  <si>
    <t>1/kos</t>
  </si>
  <si>
    <t>40g/kos</t>
  </si>
  <si>
    <t>9/kos</t>
  </si>
  <si>
    <t>6/kos</t>
  </si>
  <si>
    <t>360 RAINBOW hangboard</t>
  </si>
  <si>
    <t>64x18x9 cm</t>
  </si>
  <si>
    <t>wood and PU</t>
  </si>
  <si>
    <t>* INCLUDED:  L wrench key, screws for mounting, bolts for holds</t>
  </si>
  <si>
    <t>** If you order 15 hangboards, you get 1 for free.</t>
  </si>
  <si>
    <t>CHALK -BOARD</t>
  </si>
  <si>
    <t>plošča 21mm</t>
  </si>
  <si>
    <t>barva za table</t>
  </si>
  <si>
    <t>vijaki za unitke</t>
  </si>
  <si>
    <t>kreda</t>
  </si>
  <si>
    <t>nalepka 360</t>
  </si>
  <si>
    <t>9 kosov/ploščo</t>
  </si>
  <si>
    <t>100g/kos</t>
  </si>
  <si>
    <t>22/kos</t>
  </si>
  <si>
    <t>3/unitko</t>
  </si>
  <si>
    <t>2/kos</t>
  </si>
  <si>
    <t>360 SCHOOL BOARD</t>
  </si>
  <si>
    <t>80x35x2,1 cm</t>
  </si>
  <si>
    <t>wood</t>
  </si>
  <si>
    <t>* INCLUDED:  screws for mounting</t>
  </si>
  <si>
    <t>PURPPLE</t>
  </si>
  <si>
    <t>BLUE</t>
  </si>
  <si>
    <t>lesena palica</t>
  </si>
  <si>
    <t>4/ ploščo</t>
  </si>
  <si>
    <t xml:space="preserve">14 / ploščo </t>
  </si>
  <si>
    <t>1m/kos</t>
  </si>
  <si>
    <t>0,5kg /set</t>
  </si>
  <si>
    <t>50g/kos</t>
  </si>
  <si>
    <t>5/kos</t>
  </si>
  <si>
    <t>360 SHIFT BAR</t>
  </si>
  <si>
    <t>80x35x22 cm</t>
  </si>
  <si>
    <t>* INCLUDED:  screws for mounting, metal ring</t>
  </si>
  <si>
    <t>PRODUCT</t>
  </si>
  <si>
    <t>SPECIFY YOUR COLOR CHOICE</t>
  </si>
  <si>
    <t>ROUTE SETTERS' TOOLBAGS</t>
  </si>
  <si>
    <t>no</t>
  </si>
  <si>
    <t>black inside</t>
  </si>
  <si>
    <t>blue inside</t>
  </si>
  <si>
    <t>green inside</t>
  </si>
  <si>
    <t>pink inside</t>
  </si>
  <si>
    <t>DENIM toolbag with magnet and marker</t>
  </si>
  <si>
    <t>denim, pvc</t>
  </si>
  <si>
    <t>not available at the moment</t>
  </si>
  <si>
    <t>DENIM + MINI toolbag with magnet and marker</t>
  </si>
  <si>
    <t>MINI tool bag</t>
  </si>
  <si>
    <t>PU LEATHER toolbag with magnet and marker</t>
  </si>
  <si>
    <t>PU leather</t>
  </si>
  <si>
    <t>PU LEATHER + MINI toolbag with magnet and marker</t>
  </si>
  <si>
    <t>PU leather,
denim</t>
  </si>
  <si>
    <t>PU leather, 
denim</t>
  </si>
  <si>
    <t>CHALK BAGS</t>
  </si>
  <si>
    <t>Women sportclimbing chalk bag</t>
  </si>
  <si>
    <t>cordura, canvas</t>
  </si>
  <si>
    <t>Men sportclimbing chalk bag</t>
  </si>
  <si>
    <t>Bouldering 
chalk bag</t>
  </si>
  <si>
    <t>VOLUMES</t>
  </si>
  <si>
    <t>SKUPAJ kosov</t>
  </si>
  <si>
    <t>TEŽA kg</t>
  </si>
  <si>
    <t>stranka</t>
  </si>
  <si>
    <t>št. naročila:</t>
  </si>
  <si>
    <t>izdelek</t>
  </si>
  <si>
    <t>sum set</t>
  </si>
  <si>
    <t>sum kos</t>
  </si>
  <si>
    <t>sum kos norma</t>
  </si>
  <si>
    <t>W</t>
  </si>
  <si>
    <t>PAKIRANJE</t>
  </si>
  <si>
    <t>št.naročila</t>
  </si>
  <si>
    <t>spakirano</t>
  </si>
  <si>
    <t>360 volumes</t>
  </si>
  <si>
    <t>LYNX wood</t>
  </si>
  <si>
    <t>ARTLINE volumes</t>
  </si>
  <si>
    <t>360 grifi (PU)</t>
  </si>
  <si>
    <t>LYNX volumes</t>
  </si>
  <si>
    <t>ARTLINE PU</t>
  </si>
  <si>
    <t>LYNX grifi (PU)</t>
  </si>
  <si>
    <t>BLUE PILL voluumes</t>
  </si>
  <si>
    <t>READY volumes</t>
  </si>
  <si>
    <t>SO ILL wood</t>
  </si>
  <si>
    <t>SIMPL wood</t>
  </si>
  <si>
    <t>READY  wood</t>
  </si>
  <si>
    <t>SO ILL accessories</t>
  </si>
  <si>
    <t>TTC (les+grifi)</t>
  </si>
  <si>
    <t>ROCK CITY volumes</t>
  </si>
  <si>
    <t>TENTOMEN vol.</t>
  </si>
  <si>
    <t>ESPACE volumes</t>
  </si>
  <si>
    <t>ROCK CITY wood</t>
  </si>
  <si>
    <t>TENTOMEN PU</t>
  </si>
  <si>
    <t>INDOOR VOLUMES</t>
  </si>
  <si>
    <t>ROCK CITY PU</t>
  </si>
  <si>
    <t>VEZI volumes</t>
  </si>
  <si>
    <t>SNAP volumes</t>
  </si>
  <si>
    <t>DELTA wood</t>
  </si>
  <si>
    <t>VEZI PU</t>
  </si>
  <si>
    <t>CHEETA volumes</t>
  </si>
  <si>
    <t>DELTA volumes</t>
  </si>
  <si>
    <t>NEO volumes</t>
  </si>
  <si>
    <t>NEO grifi (PU)</t>
  </si>
  <si>
    <t>ODGOVOREN ZA PAKIRANJE IN ODPREMO:</t>
  </si>
  <si>
    <t>ime in priimek</t>
  </si>
  <si>
    <t>PALETA Z ŽIGOM</t>
  </si>
  <si>
    <t>DA</t>
  </si>
  <si>
    <t>podpis</t>
  </si>
  <si>
    <t>NE</t>
  </si>
  <si>
    <t>datum SPAKIRANO</t>
  </si>
  <si>
    <t>HANGBOARDS</t>
  </si>
  <si>
    <t>natural wooden look</t>
  </si>
  <si>
    <t>turqoise</t>
  </si>
  <si>
    <t>light gray</t>
  </si>
  <si>
    <t>colour of holds</t>
  </si>
  <si>
    <t xml:space="preserve">chalk board </t>
  </si>
  <si>
    <t>360 HOME WALL</t>
  </si>
  <si>
    <t xml:space="preserve">sum kg: </t>
  </si>
  <si>
    <t>IZDELEK</t>
  </si>
  <si>
    <t>ANY COLOUR</t>
  </si>
  <si>
    <t>SUM set</t>
  </si>
  <si>
    <t>kos/set</t>
  </si>
  <si>
    <t>PINK</t>
  </si>
  <si>
    <t>BROWN</t>
  </si>
  <si>
    <t>Palette No.:</t>
  </si>
  <si>
    <t>Date:</t>
  </si>
  <si>
    <t>Dimensions:</t>
  </si>
  <si>
    <t>Name:</t>
  </si>
  <si>
    <t>Signature:</t>
  </si>
  <si>
    <t>360PU</t>
  </si>
  <si>
    <t>RED</t>
  </si>
  <si>
    <t>YELLOW</t>
  </si>
  <si>
    <t>PURPLE</t>
  </si>
  <si>
    <t>MINT</t>
  </si>
  <si>
    <t>product</t>
  </si>
  <si>
    <t>d. orange</t>
  </si>
  <si>
    <t>grey</t>
  </si>
  <si>
    <t>d. rose</t>
  </si>
  <si>
    <t>new No.</t>
  </si>
  <si>
    <t>končano</t>
  </si>
  <si>
    <t>sum</t>
  </si>
  <si>
    <t>chalkb.</t>
  </si>
  <si>
    <t>pesek/Kg</t>
  </si>
  <si>
    <t>polie  KG</t>
  </si>
  <si>
    <t>barva Kg</t>
  </si>
  <si>
    <t>pigment Kg</t>
  </si>
  <si>
    <t>poli sur kg</t>
  </si>
  <si>
    <t>unit matice</t>
  </si>
  <si>
    <t>GRIFI</t>
  </si>
  <si>
    <t>masa p/ kg</t>
  </si>
  <si>
    <t>pigmnet/kg</t>
  </si>
  <si>
    <t>ločilec/kg</t>
  </si>
  <si>
    <t>podložka M5</t>
  </si>
  <si>
    <t>podložka M10</t>
  </si>
  <si>
    <t>sum grifi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</si>
</sst>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6">
    <numFmt numFmtId="164" formatCode="[$CHF]#,##0.00"/>
    <numFmt numFmtId="165" formatCode="#,##0_ ;\-#,##0\ "/>
    <numFmt numFmtId="166" formatCode="#,##0.00_ ;\-#,##0.00\ "/>
    <numFmt numFmtId="167" formatCode="_-[$€-2]\ * #,##0.00_-;\-[$€-2]\ * #,##0.00_-;_-[$€-2]\ * &quot;-&quot;??_-;_-@"/>
    <numFmt numFmtId="168" formatCode="#,##0.00\ &quot;€&quot;"/>
    <numFmt numFmtId="169" formatCode="0.0"/>
  </numFmts>
  <fonts count="70">
    <font>
      <sz val="12.0"/>
      <color theme="1"/>
      <name val="Calibri"/>
      <scheme val="minor"/>
    </font>
    <font>
      <sz val="12.0"/>
      <color theme="1"/>
      <name val="Calibri"/>
    </font>
    <font>
      <sz val="9.0"/>
      <color theme="1"/>
      <name val="Calibri"/>
    </font>
    <font>
      <sz val="14.0"/>
      <color theme="1"/>
      <name val="Calibri"/>
    </font>
    <font/>
    <font>
      <sz val="8.0"/>
      <color theme="1"/>
      <name val="Calibri"/>
    </font>
    <font>
      <sz val="10.0"/>
      <color theme="1"/>
      <name val="Calibri"/>
    </font>
    <font>
      <b/>
      <sz val="12.0"/>
      <color theme="1"/>
      <name val="Calibri"/>
    </font>
    <font>
      <sz val="11.0"/>
      <color theme="1"/>
      <name val="Calibri"/>
    </font>
    <font>
      <b/>
      <sz val="14.0"/>
      <color theme="1"/>
      <name val="Calibri"/>
    </font>
    <font>
      <sz val="11.0"/>
      <color rgb="FFD8D8D8"/>
      <name val="Calibri"/>
    </font>
    <font>
      <sz val="12.0"/>
      <color rgb="FFD8D8D8"/>
      <name val="Calibri"/>
    </font>
    <font>
      <b/>
      <sz val="16.0"/>
      <color theme="1"/>
      <name val="Calibri"/>
    </font>
    <font>
      <b/>
      <sz val="12.0"/>
      <color rgb="FFFF0000"/>
      <name val="Calibri"/>
    </font>
    <font>
      <b/>
      <sz val="20.0"/>
      <color theme="1"/>
      <name val="Calibri"/>
    </font>
    <font>
      <b/>
      <sz val="11.0"/>
      <color rgb="FFD8D8D8"/>
      <name val="Calibri"/>
    </font>
    <font>
      <b/>
      <sz val="20.0"/>
      <color rgb="FFD8D8D8"/>
      <name val="Calibri"/>
    </font>
    <font>
      <sz val="12.0"/>
      <color rgb="FFF2F2F2"/>
      <name val="Calibri"/>
    </font>
    <font>
      <sz val="12.0"/>
      <color theme="0"/>
      <name val="Calibri"/>
    </font>
    <font>
      <sz val="12.0"/>
      <color rgb="FFFF0000"/>
      <name val="Calibri"/>
    </font>
    <font>
      <b/>
      <sz val="24.0"/>
      <color rgb="FF000000"/>
      <name val="Calibri"/>
    </font>
    <font>
      <b/>
      <sz val="15.0"/>
      <color theme="1"/>
      <name val="Calibri"/>
    </font>
    <font>
      <b/>
      <sz val="20.0"/>
      <color theme="0"/>
      <name val="Calibri"/>
    </font>
    <font>
      <sz val="12.0"/>
      <color rgb="FF0070C0"/>
      <name val="Calibri"/>
    </font>
    <font>
      <b/>
      <sz val="20.0"/>
      <color rgb="FF000000"/>
      <name val="Calibri"/>
    </font>
    <font>
      <sz val="11.0"/>
      <color rgb="FFFF0000"/>
      <name val="Calibri"/>
    </font>
    <font>
      <sz val="11.0"/>
      <color rgb="FF447BFF"/>
      <name val="Calibri"/>
    </font>
    <font>
      <b/>
      <sz val="12.0"/>
      <color rgb="FFF2F2F2"/>
      <name val="Calibri"/>
    </font>
    <font>
      <b/>
      <sz val="12.0"/>
      <color rgb="FFD8D8D8"/>
      <name val="Calibri"/>
    </font>
    <font>
      <sz val="10.0"/>
      <color rgb="FFD8D8D8"/>
      <name val="Calibri"/>
    </font>
    <font>
      <sz val="9.0"/>
      <color rgb="FFD8D8D8"/>
      <name val="Calibri"/>
    </font>
    <font>
      <b/>
      <sz val="12.0"/>
      <color rgb="FF0070C0"/>
      <name val="Calibri"/>
    </font>
    <font>
      <b/>
      <i/>
      <sz val="12.0"/>
      <color rgb="FFD8D8D8"/>
      <name val="Calibri"/>
    </font>
    <font>
      <b/>
      <i/>
      <sz val="12.0"/>
      <color theme="0"/>
      <name val="Calibri"/>
    </font>
    <font>
      <b/>
      <sz val="24.0"/>
      <color theme="1"/>
      <name val="Calibri"/>
    </font>
    <font>
      <sz val="12.0"/>
      <color rgb="FF000000"/>
      <name val="Calibri"/>
    </font>
    <font>
      <b/>
      <sz val="12.0"/>
      <color theme="0"/>
      <name val="Calibri"/>
    </font>
    <font>
      <sz val="12.0"/>
      <color rgb="FFE36C09"/>
      <name val="Calibri"/>
    </font>
    <font>
      <sz val="12.0"/>
      <color rgb="FF7F7F7F"/>
      <name val="Calibri"/>
    </font>
    <font>
      <sz val="12.0"/>
      <color rgb="FFA5A5A5"/>
      <name val="Calibri"/>
    </font>
    <font>
      <sz val="12.0"/>
      <color rgb="FF7030A0"/>
      <name val="Calibri"/>
    </font>
    <font>
      <color theme="1"/>
      <name val="Calibri"/>
    </font>
    <font>
      <b/>
      <sz val="11.0"/>
      <color theme="1"/>
      <name val="Calibri"/>
    </font>
    <font>
      <sz val="14.0"/>
      <color rgb="FFD8D8D8"/>
      <name val="Calibri"/>
    </font>
    <font>
      <b/>
      <i/>
      <sz val="10.0"/>
      <color rgb="FFD8D8D8"/>
      <name val="Calibri"/>
    </font>
    <font>
      <b/>
      <i/>
      <sz val="9.0"/>
      <color rgb="FFD8D8D8"/>
      <name val="Calibri"/>
    </font>
    <font>
      <b/>
      <sz val="11.0"/>
      <color theme="0"/>
      <name val="Calibri"/>
    </font>
    <font>
      <b/>
      <i/>
      <sz val="11.0"/>
      <color rgb="FFD8D8D8"/>
      <name val="Calibri"/>
    </font>
    <font>
      <b/>
      <sz val="17.0"/>
      <color theme="1"/>
      <name val="Calibri"/>
    </font>
    <font>
      <b/>
      <sz val="22.0"/>
      <color theme="1"/>
      <name val="Calibri"/>
    </font>
    <font>
      <b/>
      <sz val="10.0"/>
      <color theme="1"/>
      <name val="Calibri"/>
    </font>
    <font>
      <i/>
      <sz val="10.0"/>
      <color theme="1"/>
      <name val="Calibri"/>
    </font>
    <font>
      <b/>
      <i/>
      <sz val="9.0"/>
      <color theme="1"/>
      <name val="Calibri"/>
    </font>
    <font>
      <i/>
      <sz val="9.0"/>
      <color theme="1"/>
      <name val="Calibri"/>
    </font>
    <font>
      <b/>
      <sz val="10.0"/>
      <color theme="0"/>
      <name val="Calibri"/>
    </font>
    <font>
      <b/>
      <i/>
      <sz val="10.0"/>
      <color theme="1"/>
      <name val="Calibri"/>
    </font>
    <font>
      <sz val="24.0"/>
      <color theme="1"/>
      <name val="Calibri"/>
    </font>
    <font>
      <b/>
      <sz val="9.0"/>
      <color theme="1"/>
      <name val="Calibri"/>
    </font>
    <font>
      <sz val="36.0"/>
      <color theme="1"/>
      <name val="Calibri"/>
    </font>
    <font>
      <sz val="20.0"/>
      <color theme="1"/>
      <name val="Calibri"/>
    </font>
    <font>
      <i/>
      <sz val="12.0"/>
      <color theme="1"/>
      <name val="Calibri"/>
    </font>
    <font>
      <b/>
      <i/>
      <sz val="12.0"/>
      <color theme="1"/>
      <name val="Calibri"/>
    </font>
    <font>
      <b/>
      <sz val="12.0"/>
      <color rgb="FF000000"/>
      <name val="Calibri"/>
    </font>
    <font>
      <sz val="16.0"/>
      <color theme="1"/>
      <name val="Calibri"/>
    </font>
    <font>
      <sz val="22.0"/>
      <color theme="1"/>
      <name val="Calibri"/>
    </font>
    <font>
      <b/>
      <i/>
      <sz val="8.0"/>
      <color theme="1"/>
      <name val="Calibri"/>
    </font>
    <font>
      <sz val="18.0"/>
      <color theme="1"/>
      <name val="Calibri"/>
    </font>
    <font>
      <b/>
      <sz val="18.0"/>
      <color theme="1"/>
      <name val="Calibri"/>
    </font>
    <font>
      <sz val="28.0"/>
      <color theme="1"/>
      <name val="Calibri"/>
    </font>
    <font>
      <u/>
      <sz val="11.0"/>
      <color theme="1"/>
      <name val="Calibri"/>
    </font>
  </fonts>
  <fills count="30">
    <fill>
      <patternFill patternType="none"/>
    </fill>
    <fill>
      <patternFill patternType="lightGray"/>
    </fill>
    <fill>
      <patternFill patternType="solid">
        <fgColor rgb="FFF2F2F2"/>
        <bgColor rgb="FFF2F2F2"/>
      </patternFill>
    </fill>
    <fill>
      <patternFill patternType="solid">
        <fgColor theme="0"/>
        <bgColor theme="0"/>
      </patternFill>
    </fill>
    <fill>
      <patternFill patternType="solid">
        <fgColor rgb="FF92CDDC"/>
        <bgColor rgb="FF92CDDC"/>
      </patternFill>
    </fill>
    <fill>
      <patternFill patternType="solid">
        <fgColor rgb="FFFFFF00"/>
        <bgColor rgb="FFFFFF00"/>
      </patternFill>
    </fill>
    <fill>
      <patternFill patternType="solid">
        <fgColor rgb="FFFABF8F"/>
        <bgColor rgb="FFFABF8F"/>
      </patternFill>
    </fill>
    <fill>
      <patternFill patternType="solid">
        <fgColor rgb="FFFFC000"/>
        <bgColor rgb="FFFFC000"/>
      </patternFill>
    </fill>
    <fill>
      <patternFill patternType="solid">
        <fgColor rgb="FFD8D8D8"/>
        <bgColor rgb="FFD8D8D8"/>
      </patternFill>
    </fill>
    <fill>
      <patternFill patternType="solid">
        <fgColor rgb="FF404040"/>
        <bgColor rgb="FF404040"/>
      </patternFill>
    </fill>
    <fill>
      <patternFill patternType="solid">
        <fgColor rgb="FFFF0000"/>
        <bgColor rgb="FFFF0000"/>
      </patternFill>
    </fill>
    <fill>
      <patternFill patternType="solid">
        <fgColor rgb="FF548DD4"/>
        <bgColor rgb="FF548DD4"/>
      </patternFill>
    </fill>
    <fill>
      <patternFill patternType="solid">
        <fgColor rgb="FF00CC00"/>
        <bgColor rgb="FF00CC00"/>
      </patternFill>
    </fill>
    <fill>
      <patternFill patternType="solid">
        <fgColor rgb="FFFF66FF"/>
        <bgColor rgb="FFFF66FF"/>
      </patternFill>
    </fill>
    <fill>
      <patternFill patternType="solid">
        <fgColor rgb="FF7030A0"/>
        <bgColor rgb="FF7030A0"/>
      </patternFill>
    </fill>
    <fill>
      <patternFill patternType="solid">
        <fgColor rgb="FF00CBD9"/>
        <bgColor rgb="FF00CBD9"/>
      </patternFill>
    </fill>
    <fill>
      <patternFill patternType="solid">
        <fgColor rgb="FF9F7457"/>
        <bgColor rgb="FF9F7457"/>
      </patternFill>
    </fill>
    <fill>
      <patternFill patternType="solid">
        <fgColor rgb="FFDAEEF3"/>
        <bgColor rgb="FFDAEEF3"/>
      </patternFill>
    </fill>
    <fill>
      <patternFill patternType="solid">
        <fgColor rgb="FFFBD4B4"/>
        <bgColor rgb="FFFBD4B4"/>
      </patternFill>
    </fill>
    <fill>
      <patternFill patternType="solid">
        <fgColor rgb="FF1C79F0"/>
        <bgColor rgb="FF1C79F0"/>
      </patternFill>
    </fill>
    <fill>
      <patternFill patternType="solid">
        <fgColor rgb="FFF99A1C"/>
        <bgColor rgb="FFF99A1C"/>
      </patternFill>
    </fill>
    <fill>
      <patternFill patternType="solid">
        <fgColor rgb="FFE26E0E"/>
        <bgColor rgb="FFE26E0E"/>
      </patternFill>
    </fill>
    <fill>
      <patternFill patternType="solid">
        <fgColor rgb="FFA6A6A6"/>
        <bgColor rgb="FFA6A6A6"/>
      </patternFill>
    </fill>
    <fill>
      <patternFill patternType="solid">
        <fgColor rgb="FFC21AA0"/>
        <bgColor rgb="FFC21AA0"/>
      </patternFill>
    </fill>
    <fill>
      <patternFill patternType="solid">
        <fgColor rgb="FF92D050"/>
        <bgColor rgb="FF92D050"/>
      </patternFill>
    </fill>
    <fill>
      <patternFill patternType="solid">
        <fgColor rgb="FFB6DDE8"/>
        <bgColor rgb="FFB6DDE8"/>
      </patternFill>
    </fill>
    <fill>
      <patternFill patternType="solid">
        <fgColor rgb="FFFDE994"/>
        <bgColor rgb="FFFDE994"/>
      </patternFill>
    </fill>
    <fill>
      <patternFill patternType="solid">
        <fgColor theme="1"/>
        <bgColor theme="1"/>
      </patternFill>
    </fill>
    <fill>
      <patternFill patternType="solid">
        <fgColor rgb="FF36393C"/>
        <bgColor rgb="FF36393C"/>
      </patternFill>
    </fill>
    <fill>
      <patternFill patternType="solid">
        <fgColor rgb="FF69C65A"/>
        <bgColor rgb="FF69C65A"/>
      </patternFill>
    </fill>
  </fills>
  <borders count="135">
    <border/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top style="medium">
        <color rgb="FF000000"/>
      </top>
    </border>
    <border>
      <top style="medium">
        <color rgb="FF000000"/>
      </top>
    </border>
    <border>
      <right style="medium">
        <color rgb="FF000000"/>
      </right>
      <top style="medium">
        <color rgb="FF000000"/>
      </top>
    </border>
    <border>
      <left style="medium">
        <color rgb="FF000000"/>
      </left>
    </border>
    <border>
      <right style="medium">
        <color rgb="FF000000"/>
      </right>
    </border>
    <border>
      <left style="medium">
        <color rgb="FF000000"/>
      </left>
      <bottom style="medium">
        <color rgb="FF000000"/>
      </bottom>
    </border>
    <border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/>
      <right/>
      <top/>
      <bottom style="medium">
        <color rgb="FF000000"/>
      </bottom>
    </border>
    <border>
      <left/>
      <right/>
      <top/>
      <bottom/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/>
      <right/>
      <top style="medium">
        <color rgb="FF000000"/>
      </top>
      <bottom style="medium">
        <color rgb="FF000000"/>
      </bottom>
    </border>
    <border>
      <left/>
      <top style="medium">
        <color rgb="FF000000"/>
      </top>
      <bottom style="medium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</border>
    <border>
      <right style="thin">
        <color rgb="FF000000"/>
      </right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/>
      <right/>
      <top/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/>
      <right style="medium">
        <color rgb="FF000000"/>
      </right>
      <top/>
      <bottom style="thin">
        <color rgb="FF000000"/>
      </bottom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/>
      <right/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 style="thin">
        <color rgb="FF000000"/>
      </left>
      <right/>
      <top/>
      <bottom/>
    </border>
    <border>
      <left style="thin">
        <color rgb="FF000000"/>
      </left>
      <top style="thin">
        <color rgb="FF000000"/>
      </top>
    </border>
    <border>
      <left/>
      <right/>
      <top style="thin">
        <color rgb="FF000000"/>
      </top>
      <bottom/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 style="thin">
        <color rgb="FF000000"/>
      </left>
      <right/>
      <top style="thin">
        <color rgb="FF000000"/>
      </top>
      <bottom/>
    </border>
    <border>
      <left style="thin">
        <color rgb="FF000000"/>
      </left>
      <right style="thin">
        <color rgb="FF000000"/>
      </right>
      <top/>
      <bottom/>
    </border>
    <border>
      <left/>
      <right style="thin">
        <color rgb="FF000000"/>
      </right>
      <top/>
      <bottom/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 style="thin">
        <color rgb="FF000000"/>
      </left>
      <right/>
      <top/>
      <bottom style="thin">
        <color rgb="FF000000"/>
      </bottom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right style="hair">
        <color rgb="FF000000"/>
      </right>
      <top style="thin">
        <color rgb="FF000000"/>
      </top>
    </border>
    <border>
      <left style="thin">
        <color rgb="FF000000"/>
      </left>
      <right/>
      <top/>
      <bottom style="hair">
        <color rgb="FF000000"/>
      </bottom>
    </border>
    <border>
      <left/>
      <right style="hair">
        <color rgb="FF000000"/>
      </right>
      <top/>
      <bottom style="hair">
        <color rgb="FF000000"/>
      </bottom>
    </border>
    <border>
      <right style="hair">
        <color rgb="FF000000"/>
      </right>
    </border>
    <border>
      <left/>
      <right/>
      <top/>
      <bottom style="hair">
        <color rgb="FF000000"/>
      </bottom>
    </border>
    <border>
      <left/>
      <right/>
      <top style="hair">
        <color rgb="FF000000"/>
      </top>
      <bottom/>
    </border>
    <border>
      <right style="hair">
        <color rgb="FF000000"/>
      </right>
      <top style="hair">
        <color rgb="FF000000"/>
      </top>
    </border>
    <border>
      <right style="hair">
        <color rgb="FF000000"/>
      </right>
      <bottom style="hair">
        <color rgb="FF000000"/>
      </bottom>
    </border>
    <border>
      <right style="hair">
        <color rgb="FF000000"/>
      </right>
      <bottom style="thin">
        <color rgb="FF000000"/>
      </bottom>
    </border>
    <border>
      <left style="thin">
        <color rgb="FF000000"/>
      </left>
      <right/>
      <top style="hair">
        <color rgb="FF000000"/>
      </top>
      <bottom/>
    </border>
    <border>
      <left/>
      <right style="hair">
        <color rgb="FF000000"/>
      </right>
      <top/>
      <bottom/>
    </border>
    <border>
      <left/>
      <right style="hair">
        <color rgb="FF000000"/>
      </right>
      <top/>
      <bottom style="thin">
        <color rgb="FF000000"/>
      </bottom>
    </border>
    <border>
      <left/>
      <right style="hair">
        <color rgb="FF000000"/>
      </right>
      <top style="thin">
        <color rgb="FF000000"/>
      </top>
      <bottom/>
    </border>
    <border>
      <left/>
      <right style="hair">
        <color rgb="FF000000"/>
      </right>
      <top style="hair">
        <color rgb="FF000000"/>
      </top>
      <bottom/>
    </border>
    <border>
      <left/>
      <right/>
      <top style="thin">
        <color rgb="FF000000"/>
      </top>
      <bottom style="hair">
        <color rgb="FF000000"/>
      </bottom>
    </border>
    <border>
      <top style="thin">
        <color rgb="FF000000"/>
      </top>
      <bottom style="hair">
        <color rgb="FF000000"/>
      </bottom>
    </border>
    <border>
      <left/>
      <right style="hair">
        <color rgb="FF000000"/>
      </right>
      <top style="hair">
        <color rgb="FF000000"/>
      </top>
      <bottom style="thin">
        <color rgb="FF000000"/>
      </bottom>
    </border>
    <border>
      <left style="thin">
        <color rgb="FF000000"/>
      </left>
      <right/>
      <top style="hair">
        <color rgb="FF000000"/>
      </top>
      <bottom style="hair">
        <color rgb="FF000000"/>
      </bottom>
    </border>
    <border>
      <left/>
      <right style="hair">
        <color rgb="FF000000"/>
      </right>
      <top style="hair">
        <color rgb="FF000000"/>
      </top>
      <bottom style="hair">
        <color rgb="FF000000"/>
      </bottom>
    </border>
    <border>
      <left/>
      <right/>
      <top/>
    </border>
    <border>
      <left/>
      <right/>
      <bottom style="thin">
        <color rgb="FF000000"/>
      </bottom>
    </border>
    <border>
      <left style="medium">
        <color rgb="FF000000"/>
      </left>
      <top style="thin">
        <color rgb="FF000000"/>
      </top>
      <bottom style="thin">
        <color rgb="FF000000"/>
      </bottom>
    </border>
    <border>
      <left style="thin">
        <color rgb="FF000000"/>
      </left>
      <top/>
    </border>
    <border>
      <right style="thin">
        <color rgb="FF000000"/>
      </right>
      <top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thin">
        <color rgb="FF000000"/>
      </top>
    </border>
    <border>
      <left style="medium">
        <color rgb="FF000000"/>
      </left>
      <top style="medium">
        <color rgb="FF000000"/>
      </top>
      <bottom style="thin">
        <color rgb="FF000000"/>
      </bottom>
    </border>
    <border>
      <top style="medium">
        <color rgb="FF000000"/>
      </top>
      <bottom style="thin">
        <color rgb="FF000000"/>
      </bottom>
    </border>
    <border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bottom style="thin">
        <color rgb="FF000000"/>
      </bottom>
    </border>
    <border>
      <left style="medium">
        <color rgb="FF000000"/>
      </lef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right style="thin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bottom style="medium">
        <color rgb="FF000000"/>
      </bottom>
    </border>
    <border>
      <left style="medium">
        <color theme="1"/>
      </left>
      <top style="medium">
        <color theme="1"/>
      </top>
    </border>
    <border>
      <right style="thin">
        <color theme="1"/>
      </right>
      <top style="medium">
        <color theme="1"/>
      </top>
    </border>
    <border>
      <left style="thin">
        <color theme="1"/>
      </left>
      <right style="medium">
        <color theme="1"/>
      </right>
      <top style="medium">
        <color theme="1"/>
      </top>
      <bottom style="thin">
        <color theme="1"/>
      </bottom>
    </border>
    <border>
      <left/>
      <top style="thin">
        <color rgb="FF000000"/>
      </top>
      <bottom style="thin">
        <color rgb="FF000000"/>
      </bottom>
    </border>
    <border>
      <left style="medium">
        <color theme="1"/>
      </left>
      <right style="medium">
        <color theme="1"/>
      </right>
      <top style="medium">
        <color theme="1"/>
      </top>
      <bottom style="thin">
        <color theme="1"/>
      </bottom>
    </border>
    <border>
      <left style="medium">
        <color theme="1"/>
      </left>
      <bottom style="medium">
        <color theme="1"/>
      </bottom>
    </border>
    <border>
      <right style="thin">
        <color theme="1"/>
      </right>
      <bottom style="medium">
        <color theme="1"/>
      </bottom>
    </border>
    <border>
      <left style="thin">
        <color theme="1"/>
      </left>
      <right style="medium">
        <color theme="1"/>
      </right>
      <top style="thin">
        <color theme="1"/>
      </top>
      <bottom style="medium">
        <color theme="1"/>
      </bottom>
    </border>
    <border>
      <left/>
      <right style="hair">
        <color rgb="FF000000"/>
      </right>
      <top style="thin">
        <color rgb="FF000000"/>
      </top>
      <bottom style="medium">
        <color rgb="FF000000"/>
      </bottom>
    </border>
    <border>
      <left style="hair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medium">
        <color theme="1"/>
      </left>
      <right style="medium">
        <color theme="1"/>
      </right>
      <top style="thin">
        <color theme="1"/>
      </top>
      <bottom style="medium">
        <color theme="1"/>
      </bottom>
    </border>
    <border>
      <left style="medium">
        <color theme="1"/>
      </left>
      <right/>
      <top/>
      <bottom style="thin">
        <color theme="1"/>
      </bottom>
    </border>
    <border>
      <left/>
      <right style="thin">
        <color theme="1"/>
      </right>
      <top/>
      <bottom style="thin">
        <color theme="1"/>
      </bottom>
    </border>
    <border>
      <left style="thin">
        <color theme="1"/>
      </left>
      <right style="medium">
        <color theme="1"/>
      </right>
      <bottom style="thin">
        <color theme="1"/>
      </bottom>
    </border>
    <border>
      <left style="hair">
        <color rgb="FF000000"/>
      </left>
      <right style="thin">
        <color rgb="FF000000"/>
      </right>
      <bottom style="thin">
        <color rgb="FF000000"/>
      </bottom>
    </border>
    <border>
      <left style="medium">
        <color theme="1"/>
      </left>
      <right style="medium">
        <color theme="1"/>
      </right>
      <bottom style="thin">
        <color theme="1"/>
      </bottom>
    </border>
    <border>
      <left style="medium">
        <color theme="1"/>
      </left>
      <right style="thin">
        <color theme="1"/>
      </right>
      <top style="medium">
        <color theme="1"/>
      </top>
      <bottom style="thin">
        <color theme="1"/>
      </bottom>
    </border>
    <border>
      <left/>
      <right style="medium">
        <color theme="1"/>
      </right>
      <top style="medium">
        <color theme="1"/>
      </top>
      <bottom style="thin">
        <color theme="1"/>
      </bottom>
    </border>
    <border>
      <left style="medium">
        <color theme="1"/>
      </left>
      <right/>
      <top style="thin">
        <color theme="1"/>
      </top>
      <bottom style="medium">
        <color theme="1"/>
      </bottom>
    </border>
    <border>
      <left style="thin">
        <color rgb="FF000000"/>
      </left>
      <right style="hair">
        <color rgb="FF000000"/>
      </right>
      <top style="thin">
        <color rgb="FF000000"/>
      </top>
      <bottom style="medium">
        <color rgb="FF000000"/>
      </bottom>
    </border>
    <border>
      <left style="hair">
        <color rgb="FF000000"/>
      </left>
      <right/>
      <top style="thin">
        <color rgb="FF000000"/>
      </top>
      <bottom style="medium">
        <color rgb="FF000000"/>
      </bottom>
    </border>
    <border>
      <left/>
      <right style="medium">
        <color theme="1"/>
      </right>
      <top style="thin">
        <color theme="1"/>
      </top>
      <bottom style="medium">
        <color theme="1"/>
      </bottom>
    </border>
    <border>
      <left style="thin">
        <color rgb="FF000000"/>
      </left>
      <right style="hair">
        <color rgb="FF000000"/>
      </right>
      <bottom style="thin">
        <color rgb="FF000000"/>
      </bottom>
    </border>
    <border>
      <left style="hair">
        <color rgb="FF000000"/>
      </left>
      <bottom style="thin">
        <color rgb="FF000000"/>
      </bottom>
    </border>
    <border>
      <right style="medium">
        <color theme="1"/>
      </right>
      <bottom style="thin">
        <color theme="1"/>
      </bottom>
    </border>
    <border>
      <left style="medium">
        <color theme="1"/>
      </left>
      <bottom style="thin">
        <color theme="1"/>
      </bottom>
    </border>
    <border>
      <left style="thin">
        <color theme="1"/>
      </left>
      <right style="medium">
        <color theme="1"/>
      </right>
    </border>
    <border>
      <left style="medium">
        <color theme="1"/>
      </left>
      <right style="medium">
        <color theme="1"/>
      </right>
    </border>
    <border>
      <left style="medium">
        <color theme="1"/>
      </left>
      <right/>
      <top/>
      <bottom/>
    </border>
    <border>
      <left style="thin">
        <color rgb="FF000000"/>
      </left>
      <right style="medium">
        <color theme="1"/>
      </right>
      <top style="thin">
        <color theme="1"/>
      </top>
      <bottom style="thin">
        <color rgb="FF000000"/>
      </bottom>
    </border>
    <border>
      <left style="medium">
        <color theme="1"/>
      </left>
      <right style="thin">
        <color rgb="FF000000"/>
      </right>
      <top style="thin">
        <color theme="1"/>
      </top>
      <bottom style="thin">
        <color rgb="FF000000"/>
      </bottom>
    </border>
    <border>
      <left style="hair">
        <color rgb="FF000000"/>
      </left>
      <right style="hair">
        <color rgb="FF000000"/>
      </right>
      <bottom style="thin">
        <color rgb="FF000000"/>
      </bottom>
    </border>
    <border>
      <left style="hair">
        <color rgb="FF000000"/>
      </left>
      <right style="hair">
        <color rgb="FF000000"/>
      </right>
    </border>
    <border>
      <left style="thin">
        <color theme="1"/>
      </left>
      <right style="thin">
        <color theme="1"/>
      </right>
      <top style="thin">
        <color theme="1"/>
      </top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</border>
    <border>
      <left style="thin">
        <color theme="1"/>
      </left>
      <right style="thin">
        <color theme="1"/>
      </right>
      <bottom style="thin">
        <color theme="1"/>
      </bottom>
    </border>
    <border>
      <left style="thick">
        <color rgb="FF000000"/>
      </left>
    </border>
    <border>
      <left style="thick">
        <color rgb="FF000000"/>
      </left>
      <right style="thin">
        <color rgb="FF000000"/>
      </right>
      <top style="thin">
        <color rgb="FF000000"/>
      </top>
    </border>
    <border>
      <left style="thick">
        <color rgb="FF000000"/>
      </left>
      <top style="thin">
        <color rgb="FF000000"/>
      </top>
    </border>
    <border>
      <left/>
      <right style="thin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ck">
        <color rgb="FF000000"/>
      </left>
      <right style="thin">
        <color rgb="FF000000"/>
      </right>
      <bottom style="thin">
        <color rgb="FF000000"/>
      </bottom>
    </border>
    <border>
      <top style="thin">
        <color rgb="FF000000"/>
      </top>
      <bottom style="medium">
        <color rgb="FF000000"/>
      </bottom>
    </border>
  </borders>
  <cellStyleXfs count="1">
    <xf borderId="0" fillId="0" fontId="0" numFmtId="0" applyAlignment="1" applyFont="1"/>
  </cellStyleXfs>
  <cellXfs count="830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center" vertical="center"/>
    </xf>
    <xf borderId="0" fillId="0" fontId="1" numFmtId="0" xfId="0" applyAlignment="1" applyFont="1">
      <alignment horizontal="right" vertical="center"/>
    </xf>
    <xf borderId="0" fillId="0" fontId="2" numFmtId="0" xfId="0" applyAlignment="1" applyFont="1">
      <alignment horizontal="left" shrinkToFit="0" wrapText="1"/>
    </xf>
    <xf borderId="1" fillId="2" fontId="3" numFmtId="0" xfId="0" applyAlignment="1" applyBorder="1" applyFill="1" applyFont="1">
      <alignment horizontal="center" shrinkToFit="0" vertical="center" wrapText="1"/>
    </xf>
    <xf borderId="2" fillId="0" fontId="4" numFmtId="0" xfId="0" applyBorder="1" applyFont="1"/>
    <xf borderId="3" fillId="0" fontId="4" numFmtId="0" xfId="0" applyBorder="1" applyFont="1"/>
    <xf borderId="0" fillId="0" fontId="5" numFmtId="0" xfId="0" applyFont="1"/>
    <xf borderId="4" fillId="2" fontId="1" numFmtId="0" xfId="0" applyAlignment="1" applyBorder="1" applyFont="1">
      <alignment horizontal="center" shrinkToFit="0" vertical="center" wrapText="1"/>
    </xf>
    <xf borderId="5" fillId="0" fontId="4" numFmtId="0" xfId="0" applyBorder="1" applyFont="1"/>
    <xf borderId="6" fillId="0" fontId="4" numFmtId="0" xfId="0" applyBorder="1" applyFont="1"/>
    <xf borderId="7" fillId="0" fontId="4" numFmtId="0" xfId="0" applyBorder="1" applyFont="1"/>
    <xf borderId="8" fillId="0" fontId="4" numFmtId="0" xfId="0" applyBorder="1" applyFont="1"/>
    <xf borderId="9" fillId="0" fontId="4" numFmtId="0" xfId="0" applyBorder="1" applyFont="1"/>
    <xf borderId="10" fillId="0" fontId="4" numFmtId="0" xfId="0" applyBorder="1" applyFont="1"/>
    <xf borderId="11" fillId="0" fontId="4" numFmtId="0" xfId="0" applyBorder="1" applyFont="1"/>
    <xf borderId="0" fillId="0" fontId="1" numFmtId="0" xfId="0" applyAlignment="1" applyFont="1">
      <alignment horizontal="right"/>
    </xf>
    <xf borderId="12" fillId="2" fontId="1" numFmtId="1" xfId="0" applyBorder="1" applyFont="1" applyNumberFormat="1"/>
    <xf borderId="0" fillId="0" fontId="1" numFmtId="9" xfId="0" applyFont="1" applyNumberFormat="1"/>
    <xf borderId="10" fillId="0" fontId="1" numFmtId="0" xfId="0" applyBorder="1" applyFont="1"/>
    <xf borderId="10" fillId="0" fontId="1" numFmtId="0" xfId="0" applyAlignment="1" applyBorder="1" applyFont="1">
      <alignment horizontal="center" vertical="center"/>
    </xf>
    <xf borderId="13" fillId="2" fontId="1" numFmtId="0" xfId="0" applyAlignment="1" applyBorder="1" applyFont="1">
      <alignment horizontal="right" vertical="center"/>
    </xf>
    <xf borderId="10" fillId="0" fontId="1" numFmtId="0" xfId="0" applyAlignment="1" applyBorder="1" applyFont="1">
      <alignment horizontal="left" vertical="center"/>
    </xf>
    <xf borderId="10" fillId="0" fontId="6" numFmtId="0" xfId="0" applyAlignment="1" applyBorder="1" applyFont="1">
      <alignment horizontal="left" vertical="center"/>
    </xf>
    <xf borderId="0" fillId="0" fontId="7" numFmtId="0" xfId="0" applyAlignment="1" applyFont="1">
      <alignment vertical="center"/>
    </xf>
    <xf borderId="0" fillId="0" fontId="1" numFmtId="1" xfId="0" applyAlignment="1" applyFont="1" applyNumberFormat="1">
      <alignment horizontal="center" vertical="center"/>
    </xf>
    <xf borderId="0" fillId="0" fontId="6" numFmtId="2" xfId="0" applyAlignment="1" applyFont="1" applyNumberFormat="1">
      <alignment horizontal="center" vertical="center"/>
    </xf>
    <xf borderId="14" fillId="2" fontId="1" numFmtId="164" xfId="0" applyAlignment="1" applyBorder="1" applyFont="1" applyNumberFormat="1">
      <alignment horizontal="right" vertical="center"/>
    </xf>
    <xf borderId="10" fillId="0" fontId="7" numFmtId="0" xfId="0" applyAlignment="1" applyBorder="1" applyFont="1">
      <alignment vertical="center"/>
    </xf>
    <xf borderId="10" fillId="0" fontId="1" numFmtId="165" xfId="0" applyAlignment="1" applyBorder="1" applyFont="1" applyNumberFormat="1">
      <alignment horizontal="center" vertical="center"/>
    </xf>
    <xf borderId="10" fillId="0" fontId="6" numFmtId="0" xfId="0" applyAlignment="1" applyBorder="1" applyFont="1">
      <alignment horizontal="center" vertical="center"/>
    </xf>
    <xf borderId="13" fillId="2" fontId="1" numFmtId="164" xfId="0" applyAlignment="1" applyBorder="1" applyFont="1" applyNumberFormat="1">
      <alignment horizontal="right" vertical="center"/>
    </xf>
    <xf borderId="15" fillId="2" fontId="7" numFmtId="0" xfId="0" applyAlignment="1" applyBorder="1" applyFont="1">
      <alignment horizontal="center" vertical="center"/>
    </xf>
    <xf borderId="16" fillId="2" fontId="7" numFmtId="0" xfId="0" applyAlignment="1" applyBorder="1" applyFont="1">
      <alignment vertical="center"/>
    </xf>
    <xf borderId="16" fillId="2" fontId="7" numFmtId="0" xfId="0" applyAlignment="1" applyBorder="1" applyFont="1">
      <alignment horizontal="center" vertical="center"/>
    </xf>
    <xf borderId="16" fillId="2" fontId="7" numFmtId="164" xfId="0" applyAlignment="1" applyBorder="1" applyFont="1" applyNumberFormat="1">
      <alignment horizontal="right" vertical="center"/>
    </xf>
    <xf borderId="17" fillId="2" fontId="7" numFmtId="0" xfId="0" applyAlignment="1" applyBorder="1" applyFont="1">
      <alignment horizontal="center" vertical="center"/>
    </xf>
    <xf borderId="0" fillId="0" fontId="1" numFmtId="0" xfId="0" applyAlignment="1" applyFont="1">
      <alignment horizontal="left" vertical="center"/>
    </xf>
    <xf borderId="0" fillId="0" fontId="1" numFmtId="0" xfId="0" applyAlignment="1" applyFont="1">
      <alignment horizontal="left"/>
    </xf>
    <xf borderId="0" fillId="0" fontId="8" numFmtId="0" xfId="0" applyFont="1"/>
    <xf borderId="0" fillId="0" fontId="1" numFmtId="0" xfId="0" applyAlignment="1" applyFont="1">
      <alignment horizontal="center" textRotation="180" vertical="center"/>
    </xf>
    <xf borderId="0" fillId="0" fontId="9" numFmtId="0" xfId="0" applyAlignment="1" applyFont="1">
      <alignment horizontal="center" vertical="center"/>
    </xf>
    <xf borderId="0" fillId="0" fontId="1" numFmtId="0" xfId="0" applyAlignment="1" applyFont="1">
      <alignment shrinkToFit="0" wrapText="1"/>
    </xf>
    <xf borderId="0" fillId="0" fontId="1" numFmtId="0" xfId="0" applyAlignment="1" applyFont="1">
      <alignment horizontal="center"/>
    </xf>
    <xf borderId="0" fillId="0" fontId="1" numFmtId="0" xfId="0" applyFont="1"/>
    <xf borderId="14" fillId="3" fontId="1" numFmtId="0" xfId="0" applyBorder="1" applyFill="1" applyFont="1"/>
    <xf borderId="0" fillId="0" fontId="10" numFmtId="0" xfId="0" applyFont="1"/>
    <xf borderId="14" fillId="4" fontId="1" numFmtId="0" xfId="0" applyBorder="1" applyFill="1" applyFont="1"/>
    <xf borderId="14" fillId="3" fontId="11" numFmtId="0" xfId="0" applyBorder="1" applyFont="1"/>
    <xf borderId="14" fillId="5" fontId="1" numFmtId="0" xfId="0" applyAlignment="1" applyBorder="1" applyFill="1" applyFont="1">
      <alignment horizontal="center"/>
    </xf>
    <xf borderId="14" fillId="6" fontId="1" numFmtId="0" xfId="0" applyAlignment="1" applyBorder="1" applyFill="1" applyFont="1">
      <alignment horizontal="center"/>
    </xf>
    <xf borderId="14" fillId="7" fontId="1" numFmtId="0" xfId="0" applyAlignment="1" applyBorder="1" applyFill="1" applyFont="1">
      <alignment horizontal="center"/>
    </xf>
    <xf borderId="0" fillId="0" fontId="8" numFmtId="0" xfId="0" applyAlignment="1" applyFont="1">
      <alignment shrinkToFit="0" vertical="center" wrapText="1"/>
    </xf>
    <xf borderId="0" fillId="0" fontId="3" numFmtId="0" xfId="0" applyAlignment="1" applyFont="1">
      <alignment shrinkToFit="0" wrapText="1"/>
    </xf>
    <xf borderId="18" fillId="0" fontId="12" numFmtId="0" xfId="0" applyAlignment="1" applyBorder="1" applyFont="1">
      <alignment horizontal="left" vertical="center"/>
    </xf>
    <xf borderId="19" fillId="0" fontId="12" numFmtId="0" xfId="0" applyAlignment="1" applyBorder="1" applyFont="1">
      <alignment horizontal="center" vertical="center"/>
    </xf>
    <xf borderId="19" fillId="0" fontId="12" numFmtId="166" xfId="0" applyAlignment="1" applyBorder="1" applyFont="1" applyNumberFormat="1">
      <alignment horizontal="center" vertical="center"/>
    </xf>
    <xf borderId="20" fillId="0" fontId="12" numFmtId="0" xfId="0" applyAlignment="1" applyBorder="1" applyFont="1">
      <alignment horizontal="left" readingOrder="0" vertical="center"/>
    </xf>
    <xf borderId="18" fillId="3" fontId="1" numFmtId="0" xfId="0" applyAlignment="1" applyBorder="1" applyFont="1">
      <alignment horizontal="center" vertical="center"/>
    </xf>
    <xf borderId="19" fillId="0" fontId="4" numFmtId="0" xfId="0" applyBorder="1" applyFont="1"/>
    <xf borderId="20" fillId="0" fontId="4" numFmtId="0" xfId="0" applyBorder="1" applyFont="1"/>
    <xf borderId="18" fillId="0" fontId="1" numFmtId="0" xfId="0" applyAlignment="1" applyBorder="1" applyFont="1">
      <alignment horizontal="center" vertical="center"/>
    </xf>
    <xf borderId="0" fillId="0" fontId="1" numFmtId="0" xfId="0" applyAlignment="1" applyFont="1">
      <alignment vertical="center"/>
    </xf>
    <xf borderId="14" fillId="4" fontId="8" numFmtId="0" xfId="0" applyAlignment="1" applyBorder="1" applyFont="1">
      <alignment shrinkToFit="0" vertical="center" wrapText="1"/>
    </xf>
    <xf borderId="14" fillId="3" fontId="10" numFmtId="0" xfId="0" applyAlignment="1" applyBorder="1" applyFont="1">
      <alignment shrinkToFit="0" vertical="center" wrapText="1"/>
    </xf>
    <xf borderId="0" fillId="0" fontId="8" numFmtId="0" xfId="0" applyAlignment="1" applyFont="1">
      <alignment horizontal="center" shrinkToFit="0" vertical="center" wrapText="1"/>
    </xf>
    <xf borderId="14" fillId="6" fontId="8" numFmtId="0" xfId="0" applyAlignment="1" applyBorder="1" applyFont="1">
      <alignment horizontal="center" shrinkToFit="0" vertical="center" wrapText="1"/>
    </xf>
    <xf borderId="0" fillId="0" fontId="8" numFmtId="0" xfId="0" applyAlignment="1" applyFont="1">
      <alignment horizontal="left" shrinkToFit="0" vertical="center" wrapText="1"/>
    </xf>
    <xf borderId="21" fillId="0" fontId="1" numFmtId="0" xfId="0" applyAlignment="1" applyBorder="1" applyFont="1">
      <alignment vertical="center"/>
    </xf>
    <xf borderId="0" fillId="0" fontId="3" numFmtId="0" xfId="0" applyAlignment="1" applyFont="1">
      <alignment horizontal="right" vertical="center"/>
    </xf>
    <xf borderId="0" fillId="0" fontId="3" numFmtId="165" xfId="0" applyAlignment="1" applyFont="1" applyNumberFormat="1">
      <alignment horizontal="center" vertical="center"/>
    </xf>
    <xf borderId="22" fillId="0" fontId="3" numFmtId="0" xfId="0" applyAlignment="1" applyBorder="1" applyFont="1">
      <alignment horizontal="left" vertical="center"/>
    </xf>
    <xf borderId="21" fillId="0" fontId="1" numFmtId="0" xfId="0" applyAlignment="1" applyBorder="1" applyFont="1">
      <alignment horizontal="center" vertical="center"/>
    </xf>
    <xf borderId="22" fillId="0" fontId="1" numFmtId="0" xfId="0" applyAlignment="1" applyBorder="1" applyFont="1">
      <alignment horizontal="center" vertical="center"/>
    </xf>
    <xf borderId="21" fillId="0" fontId="1" numFmtId="0" xfId="0" applyAlignment="1" applyBorder="1" applyFont="1">
      <alignment horizontal="center" shrinkToFit="0" vertical="center" wrapText="1"/>
    </xf>
    <xf borderId="14" fillId="3" fontId="1" numFmtId="0" xfId="0" applyAlignment="1" applyBorder="1" applyFont="1">
      <alignment horizontal="center" vertical="center"/>
    </xf>
    <xf borderId="23" fillId="0" fontId="1" numFmtId="0" xfId="0" applyAlignment="1" applyBorder="1" applyFont="1">
      <alignment vertical="center"/>
    </xf>
    <xf borderId="24" fillId="0" fontId="3" numFmtId="0" xfId="0" applyAlignment="1" applyBorder="1" applyFont="1">
      <alignment horizontal="right" vertical="center"/>
    </xf>
    <xf borderId="24" fillId="0" fontId="3" numFmtId="2" xfId="0" applyAlignment="1" applyBorder="1" applyFont="1" applyNumberFormat="1">
      <alignment horizontal="center" vertical="center"/>
    </xf>
    <xf borderId="25" fillId="0" fontId="3" numFmtId="0" xfId="0" applyAlignment="1" applyBorder="1" applyFont="1">
      <alignment horizontal="left" vertical="center"/>
    </xf>
    <xf borderId="23" fillId="0" fontId="1" numFmtId="0" xfId="0" applyAlignment="1" applyBorder="1" applyFont="1">
      <alignment horizontal="center" vertical="center"/>
    </xf>
    <xf borderId="24" fillId="0" fontId="1" numFmtId="0" xfId="0" applyAlignment="1" applyBorder="1" applyFont="1">
      <alignment horizontal="center" vertical="center"/>
    </xf>
    <xf borderId="25" fillId="0" fontId="1" numFmtId="0" xfId="0" applyAlignment="1" applyBorder="1" applyFont="1">
      <alignment horizontal="center" vertical="center"/>
    </xf>
    <xf borderId="24" fillId="0" fontId="1" numFmtId="0" xfId="0" applyAlignment="1" applyBorder="1" applyFont="1">
      <alignment horizontal="center" shrinkToFit="0" vertical="center" wrapText="1"/>
    </xf>
    <xf borderId="26" fillId="3" fontId="1" numFmtId="0" xfId="0" applyAlignment="1" applyBorder="1" applyFont="1">
      <alignment horizontal="center" vertical="center"/>
    </xf>
    <xf borderId="0" fillId="0" fontId="3" numFmtId="0" xfId="0" applyAlignment="1" applyFont="1">
      <alignment horizontal="center" vertical="center"/>
    </xf>
    <xf borderId="0" fillId="0" fontId="3" numFmtId="2" xfId="0" applyAlignment="1" applyFont="1" applyNumberFormat="1">
      <alignment horizontal="center" vertical="center"/>
    </xf>
    <xf borderId="0" fillId="0" fontId="3" numFmtId="0" xfId="0" applyAlignment="1" applyFont="1">
      <alignment horizontal="left" vertical="center"/>
    </xf>
    <xf borderId="0" fillId="0" fontId="1" numFmtId="2" xfId="0" applyAlignment="1" applyFont="1" applyNumberFormat="1">
      <alignment horizontal="right" vertical="center"/>
    </xf>
    <xf borderId="0" fillId="0" fontId="1" numFmtId="0" xfId="0" applyAlignment="1" applyFont="1">
      <alignment horizontal="center" shrinkToFit="0" vertical="center" wrapText="1"/>
    </xf>
    <xf borderId="24" fillId="0" fontId="13" numFmtId="0" xfId="0" applyAlignment="1" applyBorder="1" applyFont="1">
      <alignment horizontal="center"/>
    </xf>
    <xf borderId="0" fillId="0" fontId="13" numFmtId="0" xfId="0" applyAlignment="1" applyFont="1">
      <alignment horizontal="center"/>
    </xf>
    <xf borderId="0" fillId="0" fontId="7" numFmtId="0" xfId="0" applyAlignment="1" applyFont="1">
      <alignment horizontal="center" shrinkToFit="0" vertical="center" wrapText="1"/>
    </xf>
    <xf borderId="0" fillId="0" fontId="14" numFmtId="0" xfId="0" applyAlignment="1" applyFont="1">
      <alignment horizontal="center" textRotation="180" vertical="center"/>
    </xf>
    <xf borderId="0" fillId="0" fontId="14" numFmtId="0" xfId="0" applyAlignment="1" applyFont="1">
      <alignment horizontal="center" vertical="center"/>
    </xf>
    <xf borderId="0" fillId="0" fontId="14" numFmtId="0" xfId="0" applyAlignment="1" applyFont="1">
      <alignment horizontal="center" shrinkToFit="0" vertical="center" wrapText="1"/>
    </xf>
    <xf borderId="0" fillId="0" fontId="7" numFmtId="0" xfId="0" applyAlignment="1" applyFont="1">
      <alignment horizontal="right" vertical="center"/>
    </xf>
    <xf borderId="18" fillId="0" fontId="7" numFmtId="0" xfId="0" applyAlignment="1" applyBorder="1" applyFont="1">
      <alignment horizontal="center" vertical="center"/>
    </xf>
    <xf borderId="19" fillId="0" fontId="7" numFmtId="0" xfId="0" applyAlignment="1" applyBorder="1" applyFont="1">
      <alignment horizontal="center" vertical="center"/>
    </xf>
    <xf borderId="20" fillId="0" fontId="7" numFmtId="0" xfId="0" applyAlignment="1" applyBorder="1" applyFont="1">
      <alignment horizontal="center" vertical="center"/>
    </xf>
    <xf borderId="27" fillId="0" fontId="7" numFmtId="0" xfId="0" applyAlignment="1" applyBorder="1" applyFont="1">
      <alignment horizontal="center" vertical="center"/>
    </xf>
    <xf borderId="20" fillId="0" fontId="7" numFmtId="1" xfId="0" applyAlignment="1" applyBorder="1" applyFont="1" applyNumberFormat="1">
      <alignment horizontal="center" vertical="center"/>
    </xf>
    <xf borderId="0" fillId="0" fontId="7" numFmtId="0" xfId="0" applyAlignment="1" applyFont="1">
      <alignment horizontal="center" vertical="center"/>
    </xf>
    <xf borderId="0" fillId="0" fontId="7" numFmtId="0" xfId="0" applyAlignment="1" applyFont="1">
      <alignment horizontal="right" shrinkToFit="0" vertical="center" wrapText="1"/>
    </xf>
    <xf borderId="27" fillId="8" fontId="7" numFmtId="0" xfId="0" applyAlignment="1" applyBorder="1" applyFill="1" applyFont="1">
      <alignment horizontal="center" vertical="center"/>
    </xf>
    <xf borderId="14" fillId="3" fontId="7" numFmtId="0" xfId="0" applyAlignment="1" applyBorder="1" applyFont="1">
      <alignment horizontal="center" vertical="center"/>
    </xf>
    <xf borderId="0" fillId="0" fontId="15" numFmtId="0" xfId="0" applyAlignment="1" applyFont="1">
      <alignment horizontal="center" vertical="center"/>
    </xf>
    <xf borderId="14" fillId="4" fontId="14" numFmtId="0" xfId="0" applyAlignment="1" applyBorder="1" applyFont="1">
      <alignment horizontal="center" vertical="center"/>
    </xf>
    <xf borderId="14" fillId="3" fontId="16" numFmtId="0" xfId="0" applyAlignment="1" applyBorder="1" applyFont="1">
      <alignment horizontal="center" vertical="center"/>
    </xf>
    <xf borderId="18" fillId="0" fontId="7" numFmtId="0" xfId="0" applyAlignment="1" applyBorder="1" applyFont="1">
      <alignment horizontal="center" textRotation="90" vertical="center"/>
    </xf>
    <xf borderId="19" fillId="0" fontId="7" numFmtId="0" xfId="0" applyAlignment="1" applyBorder="1" applyFont="1">
      <alignment horizontal="center" shrinkToFit="0" vertical="center" wrapText="1"/>
    </xf>
    <xf borderId="26" fillId="9" fontId="17" numFmtId="0" xfId="0" applyAlignment="1" applyBorder="1" applyFill="1" applyFont="1">
      <alignment horizontal="center" shrinkToFit="0" vertical="center" wrapText="1"/>
    </xf>
    <xf borderId="26" fillId="10" fontId="1" numFmtId="0" xfId="0" applyAlignment="1" applyBorder="1" applyFill="1" applyFont="1">
      <alignment horizontal="center" shrinkToFit="0" vertical="center" wrapText="1"/>
    </xf>
    <xf borderId="26" fillId="5" fontId="1" numFmtId="0" xfId="0" applyAlignment="1" applyBorder="1" applyFont="1">
      <alignment horizontal="center" shrinkToFit="0" vertical="center" wrapText="1"/>
    </xf>
    <xf borderId="26" fillId="11" fontId="1" numFmtId="0" xfId="0" applyAlignment="1" applyBorder="1" applyFill="1" applyFont="1">
      <alignment horizontal="center" shrinkToFit="0" vertical="center" wrapText="1"/>
    </xf>
    <xf borderId="26" fillId="12" fontId="1" numFmtId="0" xfId="0" applyAlignment="1" applyBorder="1" applyFill="1" applyFont="1">
      <alignment horizontal="center" shrinkToFit="0" vertical="center" wrapText="1"/>
    </xf>
    <xf borderId="26" fillId="13" fontId="1" numFmtId="0" xfId="0" applyAlignment="1" applyBorder="1" applyFill="1" applyFont="1">
      <alignment horizontal="center" shrinkToFit="0" vertical="center" wrapText="1"/>
    </xf>
    <xf borderId="26" fillId="14" fontId="18" numFmtId="0" xfId="0" applyAlignment="1" applyBorder="1" applyFill="1" applyFont="1">
      <alignment horizontal="center" shrinkToFit="0" vertical="center" wrapText="1"/>
    </xf>
    <xf borderId="26" fillId="15" fontId="1" numFmtId="0" xfId="0" applyAlignment="1" applyBorder="1" applyFill="1" applyFont="1">
      <alignment horizontal="center" shrinkToFit="0" vertical="center" wrapText="1"/>
    </xf>
    <xf borderId="28" fillId="16" fontId="18" numFmtId="0" xfId="0" applyAlignment="1" applyBorder="1" applyFill="1" applyFont="1">
      <alignment horizontal="center" shrinkToFit="0" vertical="center" wrapText="1"/>
    </xf>
    <xf borderId="7" fillId="0" fontId="1" numFmtId="0" xfId="0" applyAlignment="1" applyBorder="1" applyFont="1">
      <alignment horizontal="center" vertical="center"/>
    </xf>
    <xf borderId="29" fillId="0" fontId="19" numFmtId="0" xfId="0" applyAlignment="1" applyBorder="1" applyFont="1">
      <alignment horizontal="center" vertical="center"/>
    </xf>
    <xf borderId="30" fillId="0" fontId="1" numFmtId="0" xfId="0" applyAlignment="1" applyBorder="1" applyFont="1">
      <alignment horizontal="center" vertical="center"/>
    </xf>
    <xf borderId="27" fillId="8" fontId="8" numFmtId="0" xfId="0" applyAlignment="1" applyBorder="1" applyFont="1">
      <alignment horizontal="center" shrinkToFit="0" vertical="center" wrapText="1"/>
    </xf>
    <xf borderId="14" fillId="3" fontId="8" numFmtId="0" xfId="0" applyAlignment="1" applyBorder="1" applyFont="1">
      <alignment horizontal="center" shrinkToFit="0" vertical="center" wrapText="1"/>
    </xf>
    <xf borderId="0" fillId="0" fontId="10" numFmtId="0" xfId="0" applyAlignment="1" applyFont="1">
      <alignment horizontal="center" vertical="center"/>
    </xf>
    <xf borderId="14" fillId="4" fontId="1" numFmtId="0" xfId="0" applyAlignment="1" applyBorder="1" applyFont="1">
      <alignment horizontal="center" vertical="center"/>
    </xf>
    <xf borderId="14" fillId="3" fontId="11" numFmtId="0" xfId="0" applyAlignment="1" applyBorder="1" applyFont="1">
      <alignment horizontal="center" vertical="center"/>
    </xf>
    <xf borderId="14" fillId="3" fontId="11" numFmtId="0" xfId="0" applyAlignment="1" applyBorder="1" applyFont="1">
      <alignment shrinkToFit="0" vertical="center" wrapText="1"/>
    </xf>
    <xf borderId="19" fillId="0" fontId="1" numFmtId="0" xfId="0" applyAlignment="1" applyBorder="1" applyFont="1">
      <alignment horizontal="center" shrinkToFit="0" vertical="center" wrapText="1"/>
    </xf>
    <xf borderId="31" fillId="6" fontId="1" numFmtId="0" xfId="0" applyAlignment="1" applyBorder="1" applyFont="1">
      <alignment horizontal="center" shrinkToFit="0" vertical="center" wrapText="1"/>
    </xf>
    <xf borderId="14" fillId="3" fontId="7" numFmtId="0" xfId="0" applyAlignment="1" applyBorder="1" applyFont="1">
      <alignment horizontal="center" textRotation="90" vertical="center"/>
    </xf>
    <xf borderId="14" fillId="3" fontId="7" numFmtId="0" xfId="0" applyAlignment="1" applyBorder="1" applyFont="1">
      <alignment horizontal="center" shrinkToFit="0" vertical="center" wrapText="1"/>
    </xf>
    <xf quotePrefix="1" borderId="27" fillId="3" fontId="1" numFmtId="0" xfId="0" applyAlignment="1" applyBorder="1" applyFont="1">
      <alignment horizontal="center" shrinkToFit="0" vertical="center" wrapText="1"/>
    </xf>
    <xf quotePrefix="1" borderId="32" fillId="3" fontId="1" numFmtId="0" xfId="0" applyAlignment="1" applyBorder="1" applyFont="1">
      <alignment horizontal="center" shrinkToFit="0" vertical="center" wrapText="1"/>
    </xf>
    <xf borderId="33" fillId="3" fontId="1" numFmtId="0" xfId="0" applyAlignment="1" applyBorder="1" applyFont="1">
      <alignment horizontal="center" vertical="center"/>
    </xf>
    <xf borderId="14" fillId="3" fontId="19" numFmtId="0" xfId="0" applyAlignment="1" applyBorder="1" applyFont="1">
      <alignment horizontal="center" vertical="center"/>
    </xf>
    <xf borderId="14" fillId="3" fontId="10" numFmtId="0" xfId="0" applyAlignment="1" applyBorder="1" applyFont="1">
      <alignment horizontal="center" vertical="center"/>
    </xf>
    <xf borderId="14" fillId="3" fontId="1" numFmtId="0" xfId="0" applyAlignment="1" applyBorder="1" applyFont="1">
      <alignment horizontal="center" shrinkToFit="0" vertical="center" wrapText="1"/>
    </xf>
    <xf borderId="0" fillId="0" fontId="20" numFmtId="0" xfId="0" applyAlignment="1" applyFont="1">
      <alignment horizontal="right" vertical="center"/>
    </xf>
    <xf borderId="0" fillId="0" fontId="21" numFmtId="0" xfId="0" applyAlignment="1" applyFont="1">
      <alignment horizontal="center" vertical="center"/>
    </xf>
    <xf borderId="0" fillId="0" fontId="14" numFmtId="2" xfId="0" applyAlignment="1" applyFont="1" applyNumberFormat="1">
      <alignment horizontal="center" vertical="center"/>
    </xf>
    <xf borderId="0" fillId="0" fontId="22" numFmtId="0" xfId="0" applyAlignment="1" applyFont="1">
      <alignment horizontal="center" vertical="center"/>
    </xf>
    <xf borderId="0" fillId="0" fontId="18" numFmtId="167" xfId="0" applyAlignment="1" applyFont="1" applyNumberFormat="1">
      <alignment horizontal="center" vertical="center"/>
    </xf>
    <xf borderId="14" fillId="6" fontId="1" numFmtId="0" xfId="0" applyAlignment="1" applyBorder="1" applyFont="1">
      <alignment horizontal="center" vertical="center"/>
    </xf>
    <xf borderId="0" fillId="0" fontId="11" numFmtId="0" xfId="0" applyAlignment="1" applyFont="1">
      <alignment horizontal="center" vertical="center"/>
    </xf>
    <xf borderId="0" fillId="0" fontId="11" numFmtId="0" xfId="0" applyFont="1"/>
    <xf borderId="34" fillId="0" fontId="19" numFmtId="0" xfId="0" applyAlignment="1" applyBorder="1" applyFont="1">
      <alignment horizontal="center" textRotation="90" vertical="center"/>
    </xf>
    <xf borderId="29" fillId="0" fontId="1" numFmtId="0" xfId="0" applyBorder="1" applyFont="1"/>
    <xf borderId="35" fillId="8" fontId="9" numFmtId="0" xfId="0" applyAlignment="1" applyBorder="1" applyFont="1">
      <alignment horizontal="center" vertical="center"/>
    </xf>
    <xf borderId="35" fillId="8" fontId="14" numFmtId="0" xfId="0" applyAlignment="1" applyBorder="1" applyFont="1">
      <alignment horizontal="center" vertical="center"/>
    </xf>
    <xf borderId="35" fillId="8" fontId="1" numFmtId="0" xfId="0" applyAlignment="1" applyBorder="1" applyFont="1">
      <alignment horizontal="center" vertical="center"/>
    </xf>
    <xf borderId="35" fillId="5" fontId="1" numFmtId="0" xfId="0" applyAlignment="1" applyBorder="1" applyFont="1">
      <alignment horizontal="center" vertical="center"/>
    </xf>
    <xf borderId="35" fillId="8" fontId="1" numFmtId="0" xfId="0" applyAlignment="1" applyBorder="1" applyFont="1">
      <alignment horizontal="center" shrinkToFit="0" vertical="center" wrapText="1"/>
    </xf>
    <xf borderId="35" fillId="5" fontId="19" numFmtId="2" xfId="0" applyAlignment="1" applyBorder="1" applyFont="1" applyNumberFormat="1">
      <alignment horizontal="center" vertical="center"/>
    </xf>
    <xf borderId="36" fillId="8" fontId="1" numFmtId="0" xfId="0" applyAlignment="1" applyBorder="1" applyFont="1">
      <alignment horizontal="center" vertical="center"/>
    </xf>
    <xf borderId="35" fillId="8" fontId="1" numFmtId="167" xfId="0" applyAlignment="1" applyBorder="1" applyFont="1" applyNumberFormat="1">
      <alignment horizontal="center" vertical="center"/>
    </xf>
    <xf borderId="37" fillId="8" fontId="1" numFmtId="167" xfId="0" applyAlignment="1" applyBorder="1" applyFont="1" applyNumberFormat="1">
      <alignment horizontal="center" vertical="center"/>
    </xf>
    <xf borderId="38" fillId="8" fontId="1" numFmtId="0" xfId="0" applyAlignment="1" applyBorder="1" applyFont="1">
      <alignment horizontal="center" vertical="center"/>
    </xf>
    <xf borderId="37" fillId="8" fontId="1" numFmtId="0" xfId="0" applyAlignment="1" applyBorder="1" applyFont="1">
      <alignment horizontal="center" vertical="center"/>
    </xf>
    <xf borderId="21" fillId="0" fontId="19" numFmtId="0" xfId="0" applyAlignment="1" applyBorder="1" applyFont="1">
      <alignment horizontal="center" textRotation="90" vertical="center"/>
    </xf>
    <xf borderId="14" fillId="5" fontId="1" numFmtId="0" xfId="0" applyAlignment="1" applyBorder="1" applyFont="1">
      <alignment horizontal="center" vertical="center"/>
    </xf>
    <xf borderId="14" fillId="5" fontId="19" numFmtId="2" xfId="0" applyAlignment="1" applyBorder="1" applyFont="1" applyNumberFormat="1">
      <alignment horizontal="center" vertical="center"/>
    </xf>
    <xf borderId="39" fillId="3" fontId="1" numFmtId="0" xfId="0" applyAlignment="1" applyBorder="1" applyFont="1">
      <alignment horizontal="center" vertical="center"/>
    </xf>
    <xf borderId="14" fillId="3" fontId="1" numFmtId="167" xfId="0" applyAlignment="1" applyBorder="1" applyFont="1" applyNumberFormat="1">
      <alignment horizontal="center" vertical="center"/>
    </xf>
    <xf borderId="40" fillId="3" fontId="1" numFmtId="167" xfId="0" applyAlignment="1" applyBorder="1" applyFont="1" applyNumberFormat="1">
      <alignment horizontal="center" vertical="center"/>
    </xf>
    <xf borderId="33" fillId="8" fontId="1" numFmtId="0" xfId="0" applyAlignment="1" applyBorder="1" applyFont="1">
      <alignment horizontal="center" vertical="center"/>
    </xf>
    <xf borderId="40" fillId="8" fontId="1" numFmtId="0" xfId="0" applyAlignment="1" applyBorder="1" applyFont="1">
      <alignment horizontal="center" vertical="center"/>
    </xf>
    <xf borderId="14" fillId="8" fontId="9" numFmtId="0" xfId="0" applyAlignment="1" applyBorder="1" applyFont="1">
      <alignment horizontal="center" vertical="center"/>
    </xf>
    <xf borderId="14" fillId="8" fontId="14" numFmtId="0" xfId="0" applyAlignment="1" applyBorder="1" applyFont="1">
      <alignment horizontal="center" vertical="center"/>
    </xf>
    <xf borderId="14" fillId="8" fontId="1" numFmtId="0" xfId="0" applyAlignment="1" applyBorder="1" applyFont="1">
      <alignment horizontal="center" vertical="center"/>
    </xf>
    <xf borderId="14" fillId="8" fontId="1" numFmtId="0" xfId="0" applyAlignment="1" applyBorder="1" applyFont="1">
      <alignment horizontal="center" shrinkToFit="0" vertical="center" wrapText="1"/>
    </xf>
    <xf borderId="39" fillId="8" fontId="1" numFmtId="0" xfId="0" applyAlignment="1" applyBorder="1" applyFont="1">
      <alignment horizontal="center" vertical="center"/>
    </xf>
    <xf borderId="14" fillId="8" fontId="1" numFmtId="167" xfId="0" applyAlignment="1" applyBorder="1" applyFont="1" applyNumberFormat="1">
      <alignment horizontal="center" vertical="center"/>
    </xf>
    <xf borderId="40" fillId="8" fontId="1" numFmtId="167" xfId="0" applyAlignment="1" applyBorder="1" applyFont="1" applyNumberFormat="1">
      <alignment horizontal="center" vertical="center"/>
    </xf>
    <xf borderId="23" fillId="0" fontId="19" numFmtId="0" xfId="0" applyAlignment="1" applyBorder="1" applyFont="1">
      <alignment horizontal="center" textRotation="90" vertical="center"/>
    </xf>
    <xf borderId="24" fillId="0" fontId="1" numFmtId="0" xfId="0" applyBorder="1" applyFont="1"/>
    <xf borderId="26" fillId="8" fontId="9" numFmtId="0" xfId="0" applyAlignment="1" applyBorder="1" applyFont="1">
      <alignment horizontal="center" vertical="center"/>
    </xf>
    <xf borderId="26" fillId="8" fontId="14" numFmtId="0" xfId="0" applyAlignment="1" applyBorder="1" applyFont="1">
      <alignment horizontal="center" vertical="center"/>
    </xf>
    <xf borderId="26" fillId="8" fontId="1" numFmtId="0" xfId="0" applyAlignment="1" applyBorder="1" applyFont="1">
      <alignment horizontal="center" vertical="center"/>
    </xf>
    <xf borderId="26" fillId="5" fontId="1" numFmtId="0" xfId="0" applyAlignment="1" applyBorder="1" applyFont="1">
      <alignment horizontal="center" vertical="center"/>
    </xf>
    <xf borderId="26" fillId="8" fontId="1" numFmtId="0" xfId="0" applyAlignment="1" applyBorder="1" applyFont="1">
      <alignment horizontal="center" shrinkToFit="0" vertical="center" wrapText="1"/>
    </xf>
    <xf borderId="26" fillId="5" fontId="19" numFmtId="2" xfId="0" applyAlignment="1" applyBorder="1" applyFont="1" applyNumberFormat="1">
      <alignment horizontal="center" vertical="center"/>
    </xf>
    <xf borderId="41" fillId="8" fontId="1" numFmtId="0" xfId="0" applyAlignment="1" applyBorder="1" applyFont="1">
      <alignment horizontal="center" vertical="center"/>
    </xf>
    <xf borderId="26" fillId="8" fontId="1" numFmtId="167" xfId="0" applyAlignment="1" applyBorder="1" applyFont="1" applyNumberFormat="1">
      <alignment horizontal="center" vertical="center"/>
    </xf>
    <xf borderId="42" fillId="8" fontId="1" numFmtId="167" xfId="0" applyAlignment="1" applyBorder="1" applyFont="1" applyNumberFormat="1">
      <alignment horizontal="center" vertical="center"/>
    </xf>
    <xf borderId="43" fillId="8" fontId="1" numFmtId="0" xfId="0" applyAlignment="1" applyBorder="1" applyFont="1">
      <alignment horizontal="center" vertical="center"/>
    </xf>
    <xf borderId="42" fillId="8" fontId="1" numFmtId="0" xfId="0" applyAlignment="1" applyBorder="1" applyFont="1">
      <alignment horizontal="center" vertical="center"/>
    </xf>
    <xf borderId="31" fillId="3" fontId="1" numFmtId="0" xfId="0" applyAlignment="1" applyBorder="1" applyFont="1">
      <alignment horizontal="center" vertical="center"/>
    </xf>
    <xf borderId="31" fillId="3" fontId="1" numFmtId="167" xfId="0" applyAlignment="1" applyBorder="1" applyFont="1" applyNumberFormat="1">
      <alignment horizontal="center" vertical="center"/>
    </xf>
    <xf borderId="26" fillId="3" fontId="1" numFmtId="167" xfId="0" applyAlignment="1" applyBorder="1" applyFont="1" applyNumberFormat="1">
      <alignment horizontal="center" vertical="center"/>
    </xf>
    <xf borderId="35" fillId="3" fontId="1" numFmtId="0" xfId="0" applyAlignment="1" applyBorder="1" applyFont="1">
      <alignment horizontal="center" vertical="center"/>
    </xf>
    <xf borderId="35" fillId="3" fontId="9" numFmtId="0" xfId="0" applyAlignment="1" applyBorder="1" applyFont="1">
      <alignment horizontal="center" vertical="center"/>
    </xf>
    <xf borderId="35" fillId="3" fontId="23" numFmtId="0" xfId="0" applyAlignment="1" applyBorder="1" applyFont="1">
      <alignment horizontal="center" textRotation="90" vertical="center"/>
    </xf>
    <xf borderId="35" fillId="3" fontId="1" numFmtId="0" xfId="0" applyAlignment="1" applyBorder="1" applyFont="1">
      <alignment horizontal="center" shrinkToFit="0" vertical="center" wrapText="1"/>
    </xf>
    <xf borderId="35" fillId="3" fontId="1" numFmtId="2" xfId="0" applyAlignment="1" applyBorder="1" applyFont="1" applyNumberFormat="1">
      <alignment horizontal="center" vertical="center"/>
    </xf>
    <xf borderId="33" fillId="3" fontId="1" numFmtId="164" xfId="0" applyAlignment="1" applyBorder="1" applyFont="1" applyNumberFormat="1">
      <alignment horizontal="center" vertical="center"/>
    </xf>
    <xf borderId="35" fillId="6" fontId="1" numFmtId="0" xfId="0" applyAlignment="1" applyBorder="1" applyFont="1">
      <alignment horizontal="center" vertical="center"/>
    </xf>
    <xf borderId="14" fillId="8" fontId="1" numFmtId="2" xfId="0" applyAlignment="1" applyBorder="1" applyFont="1" applyNumberFormat="1">
      <alignment horizontal="center" vertical="center"/>
    </xf>
    <xf borderId="33" fillId="8" fontId="1" numFmtId="164" xfId="0" applyAlignment="1" applyBorder="1" applyFont="1" applyNumberFormat="1">
      <alignment horizontal="center" vertical="center"/>
    </xf>
    <xf borderId="14" fillId="3" fontId="1" numFmtId="2" xfId="0" applyAlignment="1" applyBorder="1" applyFont="1" applyNumberFormat="1">
      <alignment horizontal="center" vertical="center"/>
    </xf>
    <xf borderId="44" fillId="0" fontId="1" numFmtId="0" xfId="0" applyAlignment="1" applyBorder="1" applyFont="1">
      <alignment horizontal="center" vertical="center"/>
    </xf>
    <xf borderId="0" fillId="0" fontId="1" numFmtId="167" xfId="0" applyAlignment="1" applyFont="1" applyNumberFormat="1">
      <alignment horizontal="center" vertical="center"/>
    </xf>
    <xf borderId="21" fillId="0" fontId="19" numFmtId="0" xfId="0" applyAlignment="1" applyBorder="1" applyFont="1">
      <alignment horizontal="center" textRotation="180" vertical="center"/>
    </xf>
    <xf borderId="23" fillId="0" fontId="19" numFmtId="0" xfId="0" applyAlignment="1" applyBorder="1" applyFont="1">
      <alignment horizontal="center" textRotation="180" vertical="center"/>
    </xf>
    <xf borderId="26" fillId="8" fontId="1" numFmtId="2" xfId="0" applyAlignment="1" applyBorder="1" applyFont="1" applyNumberFormat="1">
      <alignment horizontal="center" vertical="center"/>
    </xf>
    <xf borderId="26" fillId="6" fontId="1" numFmtId="0" xfId="0" applyAlignment="1" applyBorder="1" applyFont="1">
      <alignment horizontal="center" vertical="center"/>
    </xf>
    <xf borderId="0" fillId="0" fontId="24" numFmtId="0" xfId="0" applyAlignment="1" applyFont="1">
      <alignment horizontal="center" shrinkToFit="0" vertical="center" wrapText="1"/>
    </xf>
    <xf borderId="31" fillId="3" fontId="1" numFmtId="164" xfId="0" applyAlignment="1" applyBorder="1" applyFont="1" applyNumberFormat="1">
      <alignment horizontal="center" vertical="center"/>
    </xf>
    <xf borderId="34" fillId="0" fontId="19" numFmtId="0" xfId="0" applyAlignment="1" applyBorder="1" applyFont="1">
      <alignment horizontal="center" textRotation="180" vertical="center"/>
    </xf>
    <xf borderId="29" fillId="0" fontId="9" numFmtId="0" xfId="0" applyAlignment="1" applyBorder="1" applyFont="1">
      <alignment horizontal="center" vertical="center"/>
    </xf>
    <xf borderId="29" fillId="0" fontId="1" numFmtId="0" xfId="0" applyAlignment="1" applyBorder="1" applyFont="1">
      <alignment horizontal="center" vertical="center"/>
    </xf>
    <xf borderId="29" fillId="0" fontId="1" numFmtId="0" xfId="0" applyAlignment="1" applyBorder="1" applyFont="1">
      <alignment horizontal="center" shrinkToFit="0" vertical="center" wrapText="1"/>
    </xf>
    <xf borderId="34" fillId="0" fontId="1" numFmtId="0" xfId="0" applyAlignment="1" applyBorder="1" applyFont="1">
      <alignment horizontal="center" vertical="center"/>
    </xf>
    <xf borderId="45" fillId="0" fontId="1" numFmtId="0" xfId="0" applyAlignment="1" applyBorder="1" applyFont="1">
      <alignment horizontal="center" vertical="center"/>
    </xf>
    <xf borderId="29" fillId="0" fontId="1" numFmtId="167" xfId="0" applyAlignment="1" applyBorder="1" applyFont="1" applyNumberFormat="1">
      <alignment horizontal="center" vertical="center"/>
    </xf>
    <xf borderId="14" fillId="8" fontId="1" numFmtId="164" xfId="0" applyAlignment="1" applyBorder="1" applyFont="1" applyNumberFormat="1">
      <alignment horizontal="center" vertical="center"/>
    </xf>
    <xf borderId="14" fillId="3" fontId="1" numFmtId="164" xfId="0" applyAlignment="1" applyBorder="1" applyFont="1" applyNumberFormat="1">
      <alignment horizontal="center" vertical="center"/>
    </xf>
    <xf borderId="0" fillId="0" fontId="1" numFmtId="2" xfId="0" applyAlignment="1" applyFont="1" applyNumberFormat="1">
      <alignment horizontal="center" vertical="center"/>
    </xf>
    <xf borderId="19" fillId="0" fontId="1" numFmtId="0" xfId="0" applyAlignment="1" applyBorder="1" applyFont="1">
      <alignment horizontal="center" vertical="center"/>
    </xf>
    <xf borderId="36" fillId="3" fontId="1" numFmtId="0" xfId="0" applyAlignment="1" applyBorder="1" applyFont="1">
      <alignment horizontal="center" vertical="center"/>
    </xf>
    <xf borderId="38" fillId="3" fontId="1" numFmtId="0" xfId="0" applyAlignment="1" applyBorder="1" applyFont="1">
      <alignment horizontal="center" vertical="center"/>
    </xf>
    <xf borderId="35" fillId="3" fontId="1" numFmtId="167" xfId="0" applyAlignment="1" applyBorder="1" applyFont="1" applyNumberFormat="1">
      <alignment horizontal="center" vertical="center"/>
    </xf>
    <xf borderId="14" fillId="8" fontId="23" numFmtId="0" xfId="0" applyAlignment="1" applyBorder="1" applyFont="1">
      <alignment horizontal="center" textRotation="90" vertical="center"/>
    </xf>
    <xf borderId="26" fillId="3" fontId="9" numFmtId="0" xfId="0" applyAlignment="1" applyBorder="1" applyFont="1">
      <alignment horizontal="center" vertical="center"/>
    </xf>
    <xf borderId="26" fillId="3" fontId="23" numFmtId="0" xfId="0" applyAlignment="1" applyBorder="1" applyFont="1">
      <alignment horizontal="center" textRotation="90" vertical="center"/>
    </xf>
    <xf borderId="26" fillId="3" fontId="1" numFmtId="0" xfId="0" applyAlignment="1" applyBorder="1" applyFont="1">
      <alignment horizontal="center" shrinkToFit="0" vertical="center" wrapText="1"/>
    </xf>
    <xf borderId="26" fillId="3" fontId="1" numFmtId="2" xfId="0" applyAlignment="1" applyBorder="1" applyFont="1" applyNumberFormat="1">
      <alignment horizontal="center" vertical="center"/>
    </xf>
    <xf borderId="41" fillId="3" fontId="1" numFmtId="0" xfId="0" applyAlignment="1" applyBorder="1" applyFont="1">
      <alignment horizontal="center" vertical="center"/>
    </xf>
    <xf borderId="43" fillId="3" fontId="1" numFmtId="0" xfId="0" applyAlignment="1" applyBorder="1" applyFont="1">
      <alignment horizontal="center" vertical="center"/>
    </xf>
    <xf borderId="46" fillId="0" fontId="1" numFmtId="0" xfId="0" applyAlignment="1" applyBorder="1" applyFont="1">
      <alignment horizontal="center" vertical="center"/>
    </xf>
    <xf borderId="14" fillId="3" fontId="9" numFmtId="0" xfId="0" applyAlignment="1" applyBorder="1" applyFont="1">
      <alignment horizontal="center" vertical="center"/>
    </xf>
    <xf borderId="14" fillId="3" fontId="23" numFmtId="0" xfId="0" applyAlignment="1" applyBorder="1" applyFont="1">
      <alignment horizontal="center" textRotation="90" vertical="center"/>
    </xf>
    <xf borderId="21" fillId="0" fontId="25" numFmtId="0" xfId="0" applyAlignment="1" applyBorder="1" applyFont="1">
      <alignment horizontal="center" textRotation="180" vertical="center"/>
    </xf>
    <xf borderId="0" fillId="0" fontId="23" numFmtId="0" xfId="0" applyAlignment="1" applyFont="1">
      <alignment horizontal="center" textRotation="90" vertical="center"/>
    </xf>
    <xf borderId="23" fillId="0" fontId="25" numFmtId="0" xfId="0" applyAlignment="1" applyBorder="1" applyFont="1">
      <alignment horizontal="center" textRotation="180" vertical="center"/>
    </xf>
    <xf borderId="24" fillId="0" fontId="9" numFmtId="0" xfId="0" applyAlignment="1" applyBorder="1" applyFont="1">
      <alignment horizontal="center" vertical="center"/>
    </xf>
    <xf borderId="24" fillId="0" fontId="1" numFmtId="2" xfId="0" applyAlignment="1" applyBorder="1" applyFont="1" applyNumberFormat="1">
      <alignment horizontal="center" vertical="center"/>
    </xf>
    <xf borderId="24" fillId="0" fontId="1" numFmtId="167" xfId="0" applyAlignment="1" applyBorder="1" applyFont="1" applyNumberFormat="1">
      <alignment horizontal="center" vertical="center"/>
    </xf>
    <xf borderId="35" fillId="8" fontId="1" numFmtId="2" xfId="0" applyAlignment="1" applyBorder="1" applyFont="1" applyNumberFormat="1">
      <alignment horizontal="center" vertical="center"/>
    </xf>
    <xf borderId="29" fillId="0" fontId="1" numFmtId="2" xfId="0" applyAlignment="1" applyBorder="1" applyFont="1" applyNumberFormat="1">
      <alignment horizontal="center" vertical="center"/>
    </xf>
    <xf borderId="18" fillId="0" fontId="19" numFmtId="0" xfId="0" applyAlignment="1" applyBorder="1" applyFont="1">
      <alignment horizontal="center" textRotation="180" vertical="center"/>
    </xf>
    <xf borderId="31" fillId="8" fontId="9" numFmtId="0" xfId="0" applyAlignment="1" applyBorder="1" applyFont="1">
      <alignment horizontal="center" vertical="center"/>
    </xf>
    <xf borderId="31" fillId="8" fontId="1" numFmtId="0" xfId="0" applyAlignment="1" applyBorder="1" applyFont="1">
      <alignment horizontal="center" vertical="center"/>
    </xf>
    <xf borderId="31" fillId="8" fontId="1" numFmtId="0" xfId="0" applyAlignment="1" applyBorder="1" applyFont="1">
      <alignment horizontal="center" shrinkToFit="0" vertical="center" wrapText="1"/>
    </xf>
    <xf borderId="31" fillId="8" fontId="1" numFmtId="2" xfId="0" applyAlignment="1" applyBorder="1" applyFont="1" applyNumberFormat="1">
      <alignment horizontal="center" vertical="center"/>
    </xf>
    <xf borderId="27" fillId="8" fontId="1" numFmtId="0" xfId="0" applyAlignment="1" applyBorder="1" applyFont="1">
      <alignment horizontal="center" vertical="center"/>
    </xf>
    <xf borderId="32" fillId="8" fontId="1" numFmtId="0" xfId="0" applyAlignment="1" applyBorder="1" applyFont="1">
      <alignment horizontal="center" vertical="center"/>
    </xf>
    <xf borderId="32" fillId="8" fontId="1" numFmtId="164" xfId="0" applyAlignment="1" applyBorder="1" applyFont="1" applyNumberFormat="1">
      <alignment horizontal="center" vertical="center"/>
    </xf>
    <xf borderId="31" fillId="8" fontId="1" numFmtId="167" xfId="0" applyAlignment="1" applyBorder="1" applyFont="1" applyNumberFormat="1">
      <alignment horizontal="center" vertical="center"/>
    </xf>
    <xf borderId="31" fillId="6" fontId="1" numFmtId="0" xfId="0" applyAlignment="1" applyBorder="1" applyFont="1">
      <alignment horizontal="center" vertical="center"/>
    </xf>
    <xf borderId="19" fillId="0" fontId="14" numFmtId="0" xfId="0" applyAlignment="1" applyBorder="1" applyFont="1">
      <alignment horizontal="center" vertical="center"/>
    </xf>
    <xf borderId="21" fillId="0" fontId="26" numFmtId="0" xfId="0" applyAlignment="1" applyBorder="1" applyFont="1">
      <alignment horizontal="center" textRotation="180" vertical="center"/>
    </xf>
    <xf borderId="23" fillId="0" fontId="26" numFmtId="0" xfId="0" applyAlignment="1" applyBorder="1" applyFont="1">
      <alignment horizontal="center" textRotation="180" vertical="center"/>
    </xf>
    <xf borderId="19" fillId="0" fontId="9" numFmtId="0" xfId="0" applyAlignment="1" applyBorder="1" applyFont="1">
      <alignment horizontal="center" vertical="center"/>
    </xf>
    <xf borderId="19" fillId="0" fontId="1" numFmtId="2" xfId="0" applyAlignment="1" applyBorder="1" applyFont="1" applyNumberFormat="1">
      <alignment horizontal="center" vertical="center"/>
    </xf>
    <xf borderId="27" fillId="0" fontId="1" numFmtId="0" xfId="0" applyAlignment="1" applyBorder="1" applyFont="1">
      <alignment horizontal="center" vertical="center"/>
    </xf>
    <xf borderId="19" fillId="0" fontId="1" numFmtId="167" xfId="0" applyAlignment="1" applyBorder="1" applyFont="1" applyNumberFormat="1">
      <alignment horizontal="center" vertical="center"/>
    </xf>
    <xf borderId="47" fillId="3" fontId="1" numFmtId="167" xfId="0" applyAlignment="1" applyBorder="1" applyFont="1" applyNumberFormat="1">
      <alignment horizontal="center" vertical="center"/>
    </xf>
    <xf borderId="0" fillId="0" fontId="24" numFmtId="0" xfId="0" applyAlignment="1" applyFont="1">
      <alignment horizontal="center" vertical="center"/>
    </xf>
    <xf borderId="0" fillId="0" fontId="7" numFmtId="0" xfId="0" applyAlignment="1" applyFont="1">
      <alignment horizontal="center" textRotation="180" vertical="center"/>
    </xf>
    <xf borderId="14" fillId="3" fontId="14" numFmtId="0" xfId="0" applyAlignment="1" applyBorder="1" applyFont="1">
      <alignment horizontal="center" shrinkToFit="0" vertical="center" wrapText="1"/>
    </xf>
    <xf borderId="14" fillId="3" fontId="27" numFmtId="0" xfId="0" applyAlignment="1" applyBorder="1" applyFont="1">
      <alignment horizontal="center" vertical="center"/>
    </xf>
    <xf borderId="14" fillId="4" fontId="7" numFmtId="0" xfId="0" applyAlignment="1" applyBorder="1" applyFont="1">
      <alignment horizontal="center" vertical="center"/>
    </xf>
    <xf borderId="14" fillId="3" fontId="28" numFmtId="0" xfId="0" applyAlignment="1" applyBorder="1" applyFont="1">
      <alignment horizontal="center" vertical="center"/>
    </xf>
    <xf borderId="14" fillId="6" fontId="7" numFmtId="0" xfId="0" applyAlignment="1" applyBorder="1" applyFont="1">
      <alignment horizontal="center" vertical="center"/>
    </xf>
    <xf borderId="35" fillId="17" fontId="1" numFmtId="0" xfId="0" applyAlignment="1" applyBorder="1" applyFill="1" applyFont="1">
      <alignment horizontal="center" vertical="center"/>
    </xf>
    <xf borderId="14" fillId="17" fontId="1" numFmtId="0" xfId="0" applyAlignment="1" applyBorder="1" applyFont="1">
      <alignment horizontal="center" vertical="center"/>
    </xf>
    <xf borderId="26" fillId="17" fontId="1" numFmtId="0" xfId="0" applyAlignment="1" applyBorder="1" applyFont="1">
      <alignment horizontal="center" vertical="center"/>
    </xf>
    <xf borderId="43" fillId="3" fontId="1" numFmtId="164" xfId="0" applyAlignment="1" applyBorder="1" applyFont="1" applyNumberFormat="1">
      <alignment horizontal="center" vertical="center"/>
    </xf>
    <xf borderId="42" fillId="3" fontId="1" numFmtId="167" xfId="0" applyAlignment="1" applyBorder="1" applyFont="1" applyNumberFormat="1">
      <alignment horizontal="center" vertical="center"/>
    </xf>
    <xf borderId="14" fillId="3" fontId="1" numFmtId="0" xfId="0" applyAlignment="1" applyBorder="1" applyFont="1">
      <alignment textRotation="90" vertical="center"/>
    </xf>
    <xf borderId="0" fillId="0" fontId="23" numFmtId="0" xfId="0" applyAlignment="1" applyFont="1">
      <alignment horizontal="left" textRotation="90"/>
    </xf>
    <xf borderId="0" fillId="0" fontId="1" numFmtId="168" xfId="0" applyFont="1" applyNumberFormat="1"/>
    <xf borderId="14" fillId="18" fontId="1" numFmtId="0" xfId="0" applyBorder="1" applyFill="1" applyFont="1"/>
    <xf borderId="14" fillId="5" fontId="1" numFmtId="0" xfId="0" applyBorder="1" applyFont="1"/>
    <xf borderId="14" fillId="7" fontId="1" numFmtId="0" xfId="0" applyBorder="1" applyFont="1"/>
    <xf borderId="14" fillId="8" fontId="18" numFmtId="0" xfId="0" applyBorder="1" applyFont="1"/>
    <xf borderId="18" fillId="0" fontId="9" numFmtId="0" xfId="0" applyAlignment="1" applyBorder="1" applyFont="1">
      <alignment horizontal="center" vertical="center"/>
    </xf>
    <xf borderId="19" fillId="0" fontId="9" numFmtId="0" xfId="0" applyAlignment="1" applyBorder="1" applyFont="1">
      <alignment horizontal="right" vertical="center"/>
    </xf>
    <xf borderId="19" fillId="0" fontId="9" numFmtId="2" xfId="0" applyAlignment="1" applyBorder="1" applyFont="1" applyNumberFormat="1">
      <alignment horizontal="center" vertical="center"/>
    </xf>
    <xf borderId="20" fillId="0" fontId="9" numFmtId="168" xfId="0" applyAlignment="1" applyBorder="1" applyFont="1" applyNumberFormat="1">
      <alignment readingOrder="0" vertical="center"/>
    </xf>
    <xf borderId="14" fillId="3" fontId="1" numFmtId="0" xfId="0" applyAlignment="1" applyBorder="1" applyFont="1">
      <alignment vertical="center"/>
    </xf>
    <xf borderId="14" fillId="18" fontId="3" numFmtId="0" xfId="0" applyBorder="1" applyFont="1"/>
    <xf borderId="0" fillId="0" fontId="3" numFmtId="0" xfId="0" applyFont="1"/>
    <xf borderId="14" fillId="3" fontId="3" numFmtId="0" xfId="0" applyBorder="1" applyFont="1"/>
    <xf borderId="0" fillId="0" fontId="1" numFmtId="0" xfId="0" applyAlignment="1" applyFont="1">
      <alignment shrinkToFit="0" vertical="center" wrapText="1"/>
    </xf>
    <xf borderId="21" fillId="0" fontId="3" numFmtId="0" xfId="0" applyAlignment="1" applyBorder="1" applyFont="1">
      <alignment horizontal="center" vertical="center"/>
    </xf>
    <xf borderId="0" fillId="0" fontId="1" numFmtId="165" xfId="0" applyAlignment="1" applyFont="1" applyNumberFormat="1">
      <alignment horizontal="center" vertical="center"/>
    </xf>
    <xf borderId="22" fillId="0" fontId="1" numFmtId="165" xfId="0" applyAlignment="1" applyBorder="1" applyFont="1" applyNumberFormat="1">
      <alignment vertical="center"/>
    </xf>
    <xf borderId="40" fillId="3" fontId="1" numFmtId="0" xfId="0" applyAlignment="1" applyBorder="1" applyFont="1">
      <alignment horizontal="center" vertical="center"/>
    </xf>
    <xf borderId="14" fillId="4" fontId="6" numFmtId="0" xfId="0" applyAlignment="1" applyBorder="1" applyFont="1">
      <alignment shrinkToFit="0" vertical="center" wrapText="1"/>
    </xf>
    <xf borderId="14" fillId="3" fontId="29" numFmtId="0" xfId="0" applyAlignment="1" applyBorder="1" applyFont="1">
      <alignment shrinkToFit="0" vertical="center" wrapText="1"/>
    </xf>
    <xf borderId="23" fillId="0" fontId="3" numFmtId="0" xfId="0" applyAlignment="1" applyBorder="1" applyFont="1">
      <alignment horizontal="center" vertical="center"/>
    </xf>
    <xf borderId="24" fillId="0" fontId="1" numFmtId="0" xfId="0" applyAlignment="1" applyBorder="1" applyFont="1">
      <alignment horizontal="right" vertical="center"/>
    </xf>
    <xf borderId="24" fillId="0" fontId="1" numFmtId="169" xfId="0" applyAlignment="1" applyBorder="1" applyFont="1" applyNumberFormat="1">
      <alignment horizontal="center" vertical="center"/>
    </xf>
    <xf borderId="25" fillId="0" fontId="1" numFmtId="0" xfId="0" applyAlignment="1" applyBorder="1" applyFont="1">
      <alignment horizontal="left" vertical="center"/>
    </xf>
    <xf borderId="42" fillId="3" fontId="1" numFmtId="0" xfId="0" applyAlignment="1" applyBorder="1" applyFont="1">
      <alignment horizontal="center" vertical="center"/>
    </xf>
    <xf borderId="14" fillId="3" fontId="30" numFmtId="0" xfId="0" applyAlignment="1" applyBorder="1" applyFont="1">
      <alignment horizontal="center" shrinkToFit="0" vertical="center" wrapText="1"/>
    </xf>
    <xf borderId="0" fillId="0" fontId="1" numFmtId="169" xfId="0" applyAlignment="1" applyFont="1" applyNumberFormat="1">
      <alignment horizontal="center" vertical="center"/>
    </xf>
    <xf borderId="14" fillId="3" fontId="1" numFmtId="0" xfId="0" applyAlignment="1" applyBorder="1" applyFont="1">
      <alignment shrinkToFit="0" wrapText="1"/>
    </xf>
    <xf borderId="0" fillId="0" fontId="1" numFmtId="168" xfId="0" applyAlignment="1" applyFont="1" applyNumberFormat="1">
      <alignment horizontal="center" vertical="center"/>
    </xf>
    <xf borderId="0" fillId="0" fontId="19" numFmtId="0" xfId="0" applyAlignment="1" applyFont="1">
      <alignment horizontal="center"/>
    </xf>
    <xf borderId="0" fillId="0" fontId="7" numFmtId="0" xfId="0" applyAlignment="1" applyFont="1">
      <alignment horizontal="center"/>
    </xf>
    <xf borderId="14" fillId="8" fontId="1" numFmtId="0" xfId="0" applyBorder="1" applyFont="1"/>
    <xf borderId="14" fillId="3" fontId="14" numFmtId="0" xfId="0" applyAlignment="1" applyBorder="1" applyFont="1">
      <alignment horizontal="center" textRotation="90" vertical="center"/>
    </xf>
    <xf borderId="0" fillId="0" fontId="31" numFmtId="0" xfId="0" applyAlignment="1" applyFont="1">
      <alignment horizontal="left" textRotation="90" vertical="center"/>
    </xf>
    <xf borderId="0" fillId="0" fontId="31" numFmtId="0" xfId="0" applyAlignment="1" applyFont="1">
      <alignment horizontal="center" textRotation="90" vertical="center"/>
    </xf>
    <xf borderId="0" fillId="0" fontId="7" numFmtId="0" xfId="0" applyFont="1"/>
    <xf borderId="34" fillId="0" fontId="7" numFmtId="0" xfId="0" applyAlignment="1" applyBorder="1" applyFont="1">
      <alignment horizontal="center" vertical="center"/>
    </xf>
    <xf borderId="29" fillId="0" fontId="7" numFmtId="0" xfId="0" applyAlignment="1" applyBorder="1" applyFont="1">
      <alignment horizontal="center" vertical="center"/>
    </xf>
    <xf borderId="32" fillId="3" fontId="7" numFmtId="0" xfId="0" applyAlignment="1" applyBorder="1" applyFont="1">
      <alignment horizontal="center" textRotation="90" vertical="center"/>
    </xf>
    <xf borderId="19" fillId="0" fontId="7" numFmtId="0" xfId="0" applyAlignment="1" applyBorder="1" applyFont="1">
      <alignment horizontal="center" shrinkToFit="0" textRotation="90" vertical="center" wrapText="1"/>
    </xf>
    <xf borderId="31" fillId="9" fontId="17" numFmtId="0" xfId="0" applyAlignment="1" applyBorder="1" applyFont="1">
      <alignment horizontal="center" shrinkToFit="0" vertical="center" wrapText="1"/>
    </xf>
    <xf borderId="31" fillId="10" fontId="1" numFmtId="0" xfId="0" applyAlignment="1" applyBorder="1" applyFont="1">
      <alignment horizontal="center" shrinkToFit="0" vertical="center" wrapText="1"/>
    </xf>
    <xf borderId="31" fillId="5" fontId="1" numFmtId="0" xfId="0" applyAlignment="1" applyBorder="1" applyFont="1">
      <alignment horizontal="center" shrinkToFit="0" vertical="center" wrapText="1"/>
    </xf>
    <xf borderId="31" fillId="19" fontId="18" numFmtId="0" xfId="0" applyAlignment="1" applyBorder="1" applyFill="1" applyFont="1">
      <alignment horizontal="center" shrinkToFit="0" vertical="center" wrapText="1"/>
    </xf>
    <xf borderId="31" fillId="12" fontId="1" numFmtId="0" xfId="0" applyAlignment="1" applyBorder="1" applyFont="1">
      <alignment horizontal="center" shrinkToFit="0" vertical="center" wrapText="1"/>
    </xf>
    <xf borderId="31" fillId="20" fontId="1" numFmtId="0" xfId="0" applyAlignment="1" applyBorder="1" applyFill="1" applyFont="1">
      <alignment horizontal="center" shrinkToFit="0" vertical="center" wrapText="1"/>
    </xf>
    <xf borderId="31" fillId="21" fontId="1" numFmtId="0" xfId="0" applyAlignment="1" applyBorder="1" applyFill="1" applyFont="1">
      <alignment horizontal="center" shrinkToFit="0" vertical="center" wrapText="1"/>
    </xf>
    <xf borderId="31" fillId="13" fontId="1" numFmtId="0" xfId="0" applyAlignment="1" applyBorder="1" applyFont="1">
      <alignment horizontal="center" shrinkToFit="0" vertical="center" wrapText="1"/>
    </xf>
    <xf borderId="31" fillId="22" fontId="1" numFmtId="0" xfId="0" applyAlignment="1" applyBorder="1" applyFill="1" applyFont="1">
      <alignment horizontal="center" shrinkToFit="0" vertical="center" wrapText="1"/>
    </xf>
    <xf borderId="31" fillId="14" fontId="18" numFmtId="0" xfId="0" applyAlignment="1" applyBorder="1" applyFont="1">
      <alignment horizontal="center" shrinkToFit="0" vertical="center" wrapText="1"/>
    </xf>
    <xf borderId="31" fillId="15" fontId="1" numFmtId="0" xfId="0" applyAlignment="1" applyBorder="1" applyFont="1">
      <alignment horizontal="center" shrinkToFit="0" vertical="center" wrapText="1"/>
    </xf>
    <xf borderId="31" fillId="23" fontId="18" numFmtId="0" xfId="0" applyAlignment="1" applyBorder="1" applyFill="1" applyFont="1">
      <alignment horizontal="center" shrinkToFit="0" vertical="center" wrapText="1"/>
    </xf>
    <xf borderId="23" fillId="0" fontId="7" numFmtId="0" xfId="0" applyAlignment="1" applyBorder="1" applyFont="1">
      <alignment horizontal="center" vertical="center"/>
    </xf>
    <xf borderId="19" fillId="0" fontId="19" numFmtId="0" xfId="0" applyAlignment="1" applyBorder="1" applyFont="1">
      <alignment horizontal="center" vertical="center"/>
    </xf>
    <xf borderId="20" fillId="0" fontId="8" numFmtId="0" xfId="0" applyAlignment="1" applyBorder="1" applyFont="1">
      <alignment horizontal="center" vertical="center"/>
    </xf>
    <xf borderId="31" fillId="18" fontId="1" numFmtId="0" xfId="0" applyAlignment="1" applyBorder="1" applyFont="1">
      <alignment horizontal="center" shrinkToFit="0" vertical="center" wrapText="1"/>
    </xf>
    <xf borderId="14" fillId="3" fontId="32" numFmtId="0" xfId="0" applyAlignment="1" applyBorder="1" applyFont="1">
      <alignment horizontal="center" vertical="center"/>
    </xf>
    <xf borderId="14" fillId="8" fontId="33" numFmtId="0" xfId="0" applyAlignment="1" applyBorder="1" applyFont="1">
      <alignment horizontal="center" vertical="center"/>
    </xf>
    <xf borderId="14" fillId="3" fontId="7" numFmtId="0" xfId="0" applyAlignment="1" applyBorder="1" applyFont="1">
      <alignment horizontal="center" shrinkToFit="0" textRotation="90" vertical="center" wrapText="1"/>
    </xf>
    <xf borderId="14" fillId="3" fontId="8" numFmtId="0" xfId="0" applyAlignment="1" applyBorder="1" applyFont="1">
      <alignment horizontal="center" vertical="center"/>
    </xf>
    <xf borderId="14" fillId="3" fontId="31" numFmtId="0" xfId="0" applyAlignment="1" applyBorder="1" applyFont="1">
      <alignment horizontal="left" textRotation="90" vertical="center"/>
    </xf>
    <xf borderId="14" fillId="3" fontId="31" numFmtId="0" xfId="0" applyAlignment="1" applyBorder="1" applyFont="1">
      <alignment horizontal="center" textRotation="90" vertical="center"/>
    </xf>
    <xf borderId="14" fillId="3" fontId="34" numFmtId="168" xfId="0" applyAlignment="1" applyBorder="1" applyFont="1" applyNumberFormat="1">
      <alignment horizontal="right" vertical="center"/>
    </xf>
    <xf borderId="14" fillId="18" fontId="7" numFmtId="0" xfId="0" applyAlignment="1" applyBorder="1" applyFont="1">
      <alignment horizontal="center" vertical="center"/>
    </xf>
    <xf borderId="14" fillId="8" fontId="18" numFmtId="0" xfId="0" applyAlignment="1" applyBorder="1" applyFont="1">
      <alignment horizontal="center" vertical="center"/>
    </xf>
    <xf borderId="22" fillId="0" fontId="7" numFmtId="0" xfId="0" applyAlignment="1" applyBorder="1" applyFont="1">
      <alignment horizontal="center" textRotation="90" vertical="center"/>
    </xf>
    <xf borderId="38" fillId="3" fontId="19" numFmtId="0" xfId="0" applyAlignment="1" applyBorder="1" applyFont="1">
      <alignment horizontal="center" textRotation="90" vertical="center"/>
    </xf>
    <xf borderId="29" fillId="0" fontId="23" numFmtId="0" xfId="0" applyAlignment="1" applyBorder="1" applyFont="1">
      <alignment horizontal="left" textRotation="90" vertical="center"/>
    </xf>
    <xf borderId="30" fillId="0" fontId="1" numFmtId="164" xfId="0" applyAlignment="1" applyBorder="1" applyFont="1" applyNumberFormat="1">
      <alignment horizontal="center" vertical="center"/>
    </xf>
    <xf borderId="34" fillId="0" fontId="1" numFmtId="164" xfId="0" applyAlignment="1" applyBorder="1" applyFont="1" applyNumberFormat="1">
      <alignment horizontal="center" vertical="center"/>
    </xf>
    <xf borderId="30" fillId="0" fontId="1" numFmtId="167" xfId="0" applyAlignment="1" applyBorder="1" applyFont="1" applyNumberFormat="1">
      <alignment horizontal="center" vertical="center"/>
    </xf>
    <xf borderId="35" fillId="18" fontId="1" numFmtId="0" xfId="0" applyAlignment="1" applyBorder="1" applyFont="1">
      <alignment horizontal="center" vertical="center"/>
    </xf>
    <xf borderId="22" fillId="0" fontId="4" numFmtId="0" xfId="0" applyBorder="1" applyFont="1"/>
    <xf borderId="33" fillId="3" fontId="19" numFmtId="0" xfId="0" applyAlignment="1" applyBorder="1" applyFont="1">
      <alignment horizontal="center" textRotation="90" vertical="center"/>
    </xf>
    <xf borderId="14" fillId="8" fontId="23" numFmtId="0" xfId="0" applyAlignment="1" applyBorder="1" applyFont="1">
      <alignment horizontal="left" textRotation="90" vertical="center"/>
    </xf>
    <xf borderId="14" fillId="18" fontId="1" numFmtId="0" xfId="0" applyAlignment="1" applyBorder="1" applyFont="1">
      <alignment horizontal="center" vertical="center"/>
    </xf>
    <xf borderId="0" fillId="0" fontId="23" numFmtId="0" xfId="0" applyAlignment="1" applyFont="1">
      <alignment horizontal="left" textRotation="90" vertical="center"/>
    </xf>
    <xf borderId="0" fillId="0" fontId="1" numFmtId="164" xfId="0" applyAlignment="1" applyFont="1" applyNumberFormat="1">
      <alignment horizontal="center" vertical="center"/>
    </xf>
    <xf borderId="21" fillId="0" fontId="1" numFmtId="164" xfId="0" applyAlignment="1" applyBorder="1" applyFont="1" applyNumberFormat="1">
      <alignment horizontal="center" vertical="center"/>
    </xf>
    <xf borderId="22" fillId="0" fontId="1" numFmtId="167" xfId="0" applyAlignment="1" applyBorder="1" applyFont="1" applyNumberFormat="1">
      <alignment horizontal="center" vertical="center"/>
    </xf>
    <xf borderId="14" fillId="8" fontId="8" numFmtId="0" xfId="0" applyAlignment="1" applyBorder="1" applyFont="1">
      <alignment horizontal="center" shrinkToFit="0" vertical="center" wrapText="1"/>
    </xf>
    <xf borderId="14" fillId="3" fontId="19" numFmtId="0" xfId="0" applyAlignment="1" applyBorder="1" applyFont="1">
      <alignment horizontal="center" textRotation="90" vertical="center"/>
    </xf>
    <xf borderId="29" fillId="0" fontId="1" numFmtId="164" xfId="0" applyAlignment="1" applyBorder="1" applyFont="1" applyNumberFormat="1">
      <alignment horizontal="center" vertical="center"/>
    </xf>
    <xf borderId="43" fillId="3" fontId="19" numFmtId="0" xfId="0" applyAlignment="1" applyBorder="1" applyFont="1">
      <alignment horizontal="center" textRotation="90" vertical="center"/>
    </xf>
    <xf borderId="26" fillId="8" fontId="23" numFmtId="0" xfId="0" applyAlignment="1" applyBorder="1" applyFont="1">
      <alignment horizontal="left" textRotation="90" vertical="center"/>
    </xf>
    <xf borderId="26" fillId="8" fontId="1" numFmtId="164" xfId="0" applyAlignment="1" applyBorder="1" applyFont="1" applyNumberFormat="1">
      <alignment horizontal="center" vertical="center"/>
    </xf>
    <xf borderId="26" fillId="18" fontId="1" numFmtId="0" xfId="0" applyAlignment="1" applyBorder="1" applyFont="1">
      <alignment horizontal="center" vertical="center"/>
    </xf>
    <xf borderId="14" fillId="3" fontId="34" numFmtId="164" xfId="0" applyAlignment="1" applyBorder="1" applyFont="1" applyNumberFormat="1">
      <alignment horizontal="right" vertical="center"/>
    </xf>
    <xf borderId="35" fillId="3" fontId="1" numFmtId="0" xfId="0" applyAlignment="1" applyBorder="1" applyFont="1">
      <alignment horizontal="center" textRotation="90" vertical="center"/>
    </xf>
    <xf borderId="35" fillId="3" fontId="23" numFmtId="0" xfId="0" applyAlignment="1" applyBorder="1" applyFont="1">
      <alignment horizontal="left" textRotation="90" vertical="center"/>
    </xf>
    <xf borderId="35" fillId="3" fontId="1" numFmtId="164" xfId="0" applyAlignment="1" applyBorder="1" applyFont="1" applyNumberFormat="1">
      <alignment horizontal="center" vertical="center"/>
    </xf>
    <xf borderId="27" fillId="3" fontId="27" numFmtId="0" xfId="0" applyAlignment="1" applyBorder="1" applyFont="1">
      <alignment horizontal="center" vertical="center"/>
    </xf>
    <xf borderId="27" fillId="3" fontId="7" numFmtId="0" xfId="0" applyAlignment="1" applyBorder="1" applyFont="1">
      <alignment horizontal="center" vertical="center"/>
    </xf>
    <xf borderId="19" fillId="0" fontId="1" numFmtId="164" xfId="0" applyAlignment="1" applyBorder="1" applyFont="1" applyNumberFormat="1">
      <alignment horizontal="center" vertical="center"/>
    </xf>
    <xf borderId="35" fillId="3" fontId="7" numFmtId="0" xfId="0" applyAlignment="1" applyBorder="1" applyFont="1">
      <alignment horizontal="center" vertical="center"/>
    </xf>
    <xf borderId="32" fillId="8" fontId="7" numFmtId="0" xfId="0" applyAlignment="1" applyBorder="1" applyFont="1">
      <alignment horizontal="center" vertical="center"/>
    </xf>
    <xf borderId="47" fillId="8" fontId="1" numFmtId="0" xfId="0" applyAlignment="1" applyBorder="1" applyFont="1">
      <alignment horizontal="center" vertical="center"/>
    </xf>
    <xf borderId="44" fillId="0" fontId="1" numFmtId="0" xfId="0" applyAlignment="1" applyBorder="1" applyFont="1">
      <alignment horizontal="center" textRotation="90" vertical="center"/>
    </xf>
    <xf borderId="35" fillId="3" fontId="19" numFmtId="0" xfId="0" applyAlignment="1" applyBorder="1" applyFont="1">
      <alignment horizontal="center" textRotation="90" vertical="center"/>
    </xf>
    <xf borderId="48" fillId="0" fontId="1" numFmtId="0" xfId="0" applyAlignment="1" applyBorder="1" applyFont="1">
      <alignment horizontal="center" vertical="center"/>
    </xf>
    <xf borderId="35" fillId="8" fontId="23" numFmtId="0" xfId="0" applyAlignment="1" applyBorder="1" applyFont="1">
      <alignment horizontal="left" textRotation="90" vertical="center"/>
    </xf>
    <xf borderId="35" fillId="8" fontId="1" numFmtId="164" xfId="0" applyAlignment="1" applyBorder="1" applyFont="1" applyNumberFormat="1">
      <alignment horizontal="center" vertical="center"/>
    </xf>
    <xf borderId="38" fillId="8" fontId="1" numFmtId="164" xfId="0" applyAlignment="1" applyBorder="1" applyFont="1" applyNumberFormat="1">
      <alignment horizontal="center" vertical="center"/>
    </xf>
    <xf borderId="44" fillId="0" fontId="4" numFmtId="0" xfId="0" applyBorder="1" applyFont="1"/>
    <xf borderId="49" fillId="3" fontId="19" numFmtId="0" xfId="0" applyAlignment="1" applyBorder="1" applyFont="1">
      <alignment horizontal="center" textRotation="90" vertical="center"/>
    </xf>
    <xf borderId="50" fillId="3" fontId="1" numFmtId="0" xfId="0" applyAlignment="1" applyBorder="1" applyFont="1">
      <alignment horizontal="center" vertical="center"/>
    </xf>
    <xf borderId="51" fillId="0" fontId="1" numFmtId="0" xfId="0" applyAlignment="1" applyBorder="1" applyFont="1">
      <alignment horizontal="center" vertical="center"/>
    </xf>
    <xf borderId="52" fillId="3" fontId="19" numFmtId="0" xfId="0" applyAlignment="1" applyBorder="1" applyFont="1">
      <alignment horizontal="center" textRotation="90" vertical="center"/>
    </xf>
    <xf borderId="14" fillId="3" fontId="23" numFmtId="0" xfId="0" applyAlignment="1" applyBorder="1" applyFont="1">
      <alignment horizontal="left" textRotation="90" vertical="center"/>
    </xf>
    <xf borderId="53" fillId="3" fontId="19" numFmtId="0" xfId="0" applyAlignment="1" applyBorder="1" applyFont="1">
      <alignment horizontal="center" textRotation="90" vertical="center"/>
    </xf>
    <xf borderId="54" fillId="0" fontId="1" numFmtId="0" xfId="0" applyAlignment="1" applyBorder="1" applyFont="1">
      <alignment horizontal="center" vertical="center"/>
    </xf>
    <xf borderId="55" fillId="0" fontId="1" numFmtId="0" xfId="0" applyAlignment="1" applyBorder="1" applyFont="1">
      <alignment horizontal="center" vertical="center"/>
    </xf>
    <xf borderId="14" fillId="3" fontId="2" numFmtId="0" xfId="0" applyAlignment="1" applyBorder="1" applyFont="1">
      <alignment horizontal="center" shrinkToFit="0" vertical="center" wrapText="1"/>
    </xf>
    <xf borderId="26" fillId="3" fontId="19" numFmtId="0" xfId="0" applyAlignment="1" applyBorder="1" applyFont="1">
      <alignment horizontal="center" textRotation="90" vertical="center"/>
    </xf>
    <xf borderId="56" fillId="0" fontId="1" numFmtId="0" xfId="0" applyAlignment="1" applyBorder="1" applyFont="1">
      <alignment horizontal="center" vertical="center"/>
    </xf>
    <xf borderId="26" fillId="3" fontId="23" numFmtId="0" xfId="0" applyAlignment="1" applyBorder="1" applyFont="1">
      <alignment horizontal="left" textRotation="90" vertical="center"/>
    </xf>
    <xf borderId="26" fillId="3" fontId="2" numFmtId="0" xfId="0" applyAlignment="1" applyBorder="1" applyFont="1">
      <alignment horizontal="center" shrinkToFit="0" vertical="center" wrapText="1"/>
    </xf>
    <xf borderId="26" fillId="3" fontId="1" numFmtId="164" xfId="0" applyAlignment="1" applyBorder="1" applyFont="1" applyNumberFormat="1">
      <alignment horizontal="center" vertical="center"/>
    </xf>
    <xf borderId="0" fillId="0" fontId="35" numFmtId="0" xfId="0" applyAlignment="1" applyFont="1">
      <alignment horizontal="center" shrinkToFit="0" vertical="center" wrapText="1"/>
    </xf>
    <xf borderId="14" fillId="8" fontId="35" numFmtId="0" xfId="0" applyAlignment="1" applyBorder="1" applyFont="1">
      <alignment horizontal="center" shrinkToFit="0" vertical="center" wrapText="1"/>
    </xf>
    <xf borderId="26" fillId="3" fontId="8" numFmtId="0" xfId="0" applyAlignment="1" applyBorder="1" applyFont="1">
      <alignment horizontal="center" shrinkToFit="0" vertical="center" wrapText="1"/>
    </xf>
    <xf borderId="42" fillId="3" fontId="1" numFmtId="164" xfId="0" applyAlignment="1" applyBorder="1" applyFont="1" applyNumberFormat="1">
      <alignment horizontal="center" vertical="center"/>
    </xf>
    <xf borderId="23" fillId="0" fontId="1" numFmtId="164" xfId="0" applyAlignment="1" applyBorder="1" applyFont="1" applyNumberFormat="1">
      <alignment horizontal="center" vertical="center"/>
    </xf>
    <xf borderId="24" fillId="0" fontId="23" numFmtId="0" xfId="0" applyAlignment="1" applyBorder="1" applyFont="1">
      <alignment horizontal="left" textRotation="90" vertical="center"/>
    </xf>
    <xf borderId="24" fillId="0" fontId="1" numFmtId="164" xfId="0" applyAlignment="1" applyBorder="1" applyFont="1" applyNumberFormat="1">
      <alignment horizontal="center" vertical="center"/>
    </xf>
    <xf borderId="25" fillId="0" fontId="1" numFmtId="167" xfId="0" applyAlignment="1" applyBorder="1" applyFont="1" applyNumberFormat="1">
      <alignment horizontal="center" vertical="center"/>
    </xf>
    <xf borderId="38" fillId="3" fontId="1" numFmtId="0" xfId="0" applyAlignment="1" applyBorder="1" applyFont="1">
      <alignment horizontal="center" textRotation="90" vertical="center"/>
    </xf>
    <xf borderId="37" fillId="3" fontId="1" numFmtId="164" xfId="0" applyAlignment="1" applyBorder="1" applyFont="1" applyNumberFormat="1">
      <alignment horizontal="center" vertical="center"/>
    </xf>
    <xf borderId="37" fillId="3" fontId="1" numFmtId="167" xfId="0" applyAlignment="1" applyBorder="1" applyFont="1" applyNumberFormat="1">
      <alignment horizontal="center" vertical="center"/>
    </xf>
    <xf borderId="33" fillId="3" fontId="1" numFmtId="0" xfId="0" applyAlignment="1" applyBorder="1" applyFont="1">
      <alignment horizontal="center" textRotation="90" vertical="center"/>
    </xf>
    <xf borderId="22" fillId="0" fontId="1" numFmtId="164" xfId="0" applyAlignment="1" applyBorder="1" applyFont="1" applyNumberFormat="1">
      <alignment horizontal="center" vertical="center"/>
    </xf>
    <xf borderId="49" fillId="3" fontId="1" numFmtId="0" xfId="0" applyAlignment="1" applyBorder="1" applyFont="1">
      <alignment horizontal="center" textRotation="90" vertical="center"/>
    </xf>
    <xf borderId="40" fillId="3" fontId="1" numFmtId="164" xfId="0" applyAlignment="1" applyBorder="1" applyFont="1" applyNumberFormat="1">
      <alignment horizontal="center" vertical="center"/>
    </xf>
    <xf borderId="40" fillId="8" fontId="1" numFmtId="164" xfId="0" applyAlignment="1" applyBorder="1" applyFont="1" applyNumberFormat="1">
      <alignment horizontal="center" vertical="center"/>
    </xf>
    <xf borderId="57" fillId="3" fontId="19" numFmtId="0" xfId="0" applyAlignment="1" applyBorder="1" applyFont="1">
      <alignment horizontal="center" textRotation="90" vertical="center"/>
    </xf>
    <xf borderId="54" fillId="0" fontId="1" numFmtId="0" xfId="0" applyAlignment="1" applyBorder="1" applyFont="1">
      <alignment horizontal="center" shrinkToFit="0" vertical="center" wrapText="1"/>
    </xf>
    <xf borderId="55" fillId="0" fontId="1" numFmtId="0" xfId="0" applyAlignment="1" applyBorder="1" applyFont="1">
      <alignment horizontal="center" shrinkToFit="0" vertical="center" wrapText="1"/>
    </xf>
    <xf borderId="57" fillId="3" fontId="1" numFmtId="0" xfId="0" applyAlignment="1" applyBorder="1" applyFont="1">
      <alignment horizontal="center" textRotation="90" vertical="center"/>
    </xf>
    <xf borderId="58" fillId="3" fontId="1" numFmtId="0" xfId="0" applyAlignment="1" applyBorder="1" applyFont="1">
      <alignment horizontal="center" shrinkToFit="0" vertical="center" wrapText="1"/>
    </xf>
    <xf borderId="59" fillId="3" fontId="1" numFmtId="0" xfId="0" applyAlignment="1" applyBorder="1" applyFont="1">
      <alignment horizontal="center" shrinkToFit="0" vertical="center" wrapText="1"/>
    </xf>
    <xf borderId="14" fillId="3" fontId="36" numFmtId="0" xfId="0" applyAlignment="1" applyBorder="1" applyFont="1">
      <alignment horizontal="center" vertical="center"/>
    </xf>
    <xf borderId="43" fillId="8" fontId="1" numFmtId="164" xfId="0" applyAlignment="1" applyBorder="1" applyFont="1" applyNumberFormat="1">
      <alignment horizontal="center" vertical="center"/>
    </xf>
    <xf borderId="45" fillId="0" fontId="1" numFmtId="0" xfId="0" applyAlignment="1" applyBorder="1" applyFont="1">
      <alignment horizontal="center" textRotation="90" vertical="center"/>
    </xf>
    <xf borderId="60" fillId="3" fontId="1" numFmtId="0" xfId="0" applyAlignment="1" applyBorder="1" applyFont="1">
      <alignment horizontal="center" vertical="center"/>
    </xf>
    <xf borderId="61" fillId="3" fontId="1" numFmtId="0" xfId="0" applyAlignment="1" applyBorder="1" applyFont="1">
      <alignment horizontal="center" vertical="center"/>
    </xf>
    <xf borderId="58" fillId="3" fontId="1" numFmtId="0" xfId="0" applyAlignment="1" applyBorder="1" applyFont="1">
      <alignment horizontal="center" vertical="center"/>
    </xf>
    <xf borderId="50" fillId="3" fontId="1" numFmtId="0" xfId="0" applyAlignment="1" applyBorder="1" applyFont="1">
      <alignment horizontal="center" shrinkToFit="0" vertical="center" wrapText="1"/>
    </xf>
    <xf borderId="14" fillId="3" fontId="6" numFmtId="0" xfId="0" applyAlignment="1" applyBorder="1" applyFont="1">
      <alignment horizontal="center" shrinkToFit="0" vertical="center" wrapText="1"/>
    </xf>
    <xf borderId="46" fillId="0" fontId="4" numFmtId="0" xfId="0" applyBorder="1" applyFont="1"/>
    <xf borderId="59" fillId="3" fontId="1" numFmtId="0" xfId="0" applyAlignment="1" applyBorder="1" applyFont="1">
      <alignment horizontal="center" vertical="center"/>
    </xf>
    <xf borderId="61" fillId="3" fontId="1" numFmtId="0" xfId="0" applyAlignment="1" applyBorder="1" applyFont="1">
      <alignment horizontal="center" shrinkToFit="0" vertical="center" wrapText="1"/>
    </xf>
    <xf borderId="62" fillId="3" fontId="19" numFmtId="0" xfId="0" applyAlignment="1" applyBorder="1" applyFont="1">
      <alignment horizontal="center" textRotation="90" vertical="center"/>
    </xf>
    <xf borderId="63" fillId="0" fontId="1" numFmtId="0" xfId="0" applyAlignment="1" applyBorder="1" applyFont="1">
      <alignment horizontal="center" vertical="center"/>
    </xf>
    <xf borderId="14" fillId="3" fontId="1" numFmtId="0" xfId="0" applyAlignment="1" applyBorder="1" applyFont="1">
      <alignment horizontal="center" textRotation="90" vertical="center"/>
    </xf>
    <xf borderId="53" fillId="3" fontId="1" numFmtId="0" xfId="0" applyAlignment="1" applyBorder="1" applyFont="1">
      <alignment horizontal="center" textRotation="90" vertical="center"/>
    </xf>
    <xf borderId="14" fillId="8" fontId="6" numFmtId="0" xfId="0" applyAlignment="1" applyBorder="1" applyFont="1">
      <alignment horizontal="center" shrinkToFit="0" vertical="center" wrapText="1"/>
    </xf>
    <xf borderId="26" fillId="3" fontId="1" numFmtId="0" xfId="0" applyAlignment="1" applyBorder="1" applyFont="1">
      <alignment horizontal="center" textRotation="90" vertical="center"/>
    </xf>
    <xf borderId="64" fillId="3" fontId="1" numFmtId="0" xfId="0" applyAlignment="1" applyBorder="1" applyFont="1">
      <alignment horizontal="center" vertical="center"/>
    </xf>
    <xf borderId="45" fillId="0" fontId="1" numFmtId="0" xfId="0" applyAlignment="1" applyBorder="1" applyFont="1">
      <alignment horizontal="center" shrinkToFit="0" textRotation="90" vertical="center" wrapText="1"/>
    </xf>
    <xf borderId="14" fillId="8" fontId="37" numFmtId="0" xfId="0" applyAlignment="1" applyBorder="1" applyFont="1">
      <alignment horizontal="left" textRotation="90" vertical="center"/>
    </xf>
    <xf borderId="0" fillId="0" fontId="37" numFmtId="0" xfId="0" applyAlignment="1" applyFont="1">
      <alignment horizontal="left" textRotation="90" vertical="center"/>
    </xf>
    <xf borderId="0" fillId="0" fontId="1" numFmtId="0" xfId="0" applyAlignment="1" applyFont="1">
      <alignment horizontal="center" shrinkToFit="0" textRotation="90" vertical="center" wrapText="1"/>
    </xf>
    <xf borderId="26" fillId="8" fontId="37" numFmtId="0" xfId="0" applyAlignment="1" applyBorder="1" applyFont="1">
      <alignment horizontal="left" textRotation="90" vertical="center"/>
    </xf>
    <xf borderId="26" fillId="8" fontId="8" numFmtId="0" xfId="0" applyAlignment="1" applyBorder="1" applyFont="1">
      <alignment horizontal="center" shrinkToFit="0" vertical="center" wrapText="1"/>
    </xf>
    <xf borderId="27" fillId="0" fontId="1" numFmtId="0" xfId="0" applyAlignment="1" applyBorder="1" applyFont="1">
      <alignment horizontal="center" textRotation="90" vertical="center"/>
    </xf>
    <xf borderId="32" fillId="3" fontId="1" numFmtId="0" xfId="0" applyAlignment="1" applyBorder="1" applyFont="1">
      <alignment horizontal="center" textRotation="90" vertical="center"/>
    </xf>
    <xf borderId="31" fillId="8" fontId="23" numFmtId="0" xfId="0" applyAlignment="1" applyBorder="1" applyFont="1">
      <alignment horizontal="left" textRotation="90" vertical="center"/>
    </xf>
    <xf borderId="31" fillId="8" fontId="1" numFmtId="164" xfId="0" applyAlignment="1" applyBorder="1" applyFont="1" applyNumberFormat="1">
      <alignment horizontal="center" vertical="center"/>
    </xf>
    <xf borderId="47" fillId="8" fontId="1" numFmtId="167" xfId="0" applyAlignment="1" applyBorder="1" applyFont="1" applyNumberFormat="1">
      <alignment horizontal="center" vertical="center"/>
    </xf>
    <xf borderId="31" fillId="18" fontId="1" numFmtId="0" xfId="0" applyAlignment="1" applyBorder="1" applyFont="1">
      <alignment horizontal="center" vertical="center"/>
    </xf>
    <xf borderId="43" fillId="3" fontId="1" numFmtId="0" xfId="0" applyAlignment="1" applyBorder="1" applyFont="1">
      <alignment horizontal="center" textRotation="90" vertical="center"/>
    </xf>
    <xf borderId="26" fillId="8" fontId="9" numFmtId="0" xfId="0" applyAlignment="1" applyBorder="1" applyFont="1">
      <alignment horizontal="center" shrinkToFit="0" vertical="center" wrapText="1"/>
    </xf>
    <xf borderId="24" fillId="0" fontId="6" numFmtId="0" xfId="0" applyAlignment="1" applyBorder="1" applyFont="1">
      <alignment horizontal="center" shrinkToFit="0" vertical="center" wrapText="1"/>
    </xf>
    <xf borderId="0" fillId="0" fontId="1" numFmtId="164" xfId="0" applyAlignment="1" applyFont="1" applyNumberFormat="1">
      <alignment horizontal="center" shrinkToFit="0" vertical="center" wrapText="1"/>
    </xf>
    <xf borderId="65" fillId="3" fontId="19" numFmtId="0" xfId="0" applyAlignment="1" applyBorder="1" applyFont="1">
      <alignment horizontal="center" textRotation="90" vertical="center"/>
    </xf>
    <xf borderId="66" fillId="3" fontId="1" numFmtId="0" xfId="0" applyAlignment="1" applyBorder="1" applyFont="1">
      <alignment horizontal="center" vertical="center"/>
    </xf>
    <xf borderId="39" fillId="3" fontId="7" numFmtId="0" xfId="0" applyAlignment="1" applyBorder="1" applyFont="1">
      <alignment horizontal="center" vertical="center"/>
    </xf>
    <xf borderId="42" fillId="8" fontId="1" numFmtId="164" xfId="0" applyAlignment="1" applyBorder="1" applyFont="1" applyNumberFormat="1">
      <alignment horizontal="center" vertical="center"/>
    </xf>
    <xf borderId="14" fillId="3" fontId="34" numFmtId="164" xfId="0" applyAlignment="1" applyBorder="1" applyFont="1" applyNumberFormat="1">
      <alignment horizontal="center" vertical="center"/>
    </xf>
    <xf borderId="36" fillId="8" fontId="38" numFmtId="0" xfId="0" applyAlignment="1" applyBorder="1" applyFont="1">
      <alignment horizontal="center" shrinkToFit="0" vertical="center" wrapText="1"/>
    </xf>
    <xf borderId="38" fillId="8" fontId="38" numFmtId="0" xfId="0" applyAlignment="1" applyBorder="1" applyFont="1">
      <alignment horizontal="center" shrinkToFit="0" vertical="center" wrapText="1"/>
    </xf>
    <xf borderId="46" fillId="0" fontId="39" numFmtId="0" xfId="0" applyAlignment="1" applyBorder="1" applyFont="1">
      <alignment horizontal="center" shrinkToFit="0" vertical="center" wrapText="1"/>
    </xf>
    <xf borderId="23" fillId="0" fontId="39" numFmtId="0" xfId="0" applyAlignment="1" applyBorder="1" applyFont="1">
      <alignment horizontal="center" shrinkToFit="0" vertical="center" wrapText="1"/>
    </xf>
    <xf borderId="26" fillId="8" fontId="40" numFmtId="0" xfId="0" applyAlignment="1" applyBorder="1" applyFont="1">
      <alignment horizontal="left" textRotation="90" vertical="center"/>
    </xf>
    <xf borderId="14" fillId="8" fontId="40" numFmtId="0" xfId="0" applyAlignment="1" applyBorder="1" applyFont="1">
      <alignment horizontal="left" textRotation="90" vertical="center"/>
    </xf>
    <xf borderId="46" fillId="0" fontId="1" numFmtId="0" xfId="0" applyAlignment="1" applyBorder="1" applyFont="1">
      <alignment horizontal="center" shrinkToFit="0" vertical="center" wrapText="1"/>
    </xf>
    <xf borderId="24" fillId="0" fontId="39" numFmtId="0" xfId="0" applyAlignment="1" applyBorder="1" applyFont="1">
      <alignment horizontal="center" shrinkToFit="0" vertical="center" wrapText="1"/>
    </xf>
    <xf borderId="23" fillId="0" fontId="1" numFmtId="0" xfId="0" applyAlignment="1" applyBorder="1" applyFont="1">
      <alignment horizontal="center" shrinkToFit="0" vertical="center" wrapText="1"/>
    </xf>
    <xf borderId="32" fillId="3" fontId="19" numFmtId="0" xfId="0" applyAlignment="1" applyBorder="1" applyFont="1">
      <alignment horizontal="center" textRotation="90" vertical="center"/>
    </xf>
    <xf borderId="0" fillId="0" fontId="1" numFmtId="0" xfId="0" applyAlignment="1" applyFont="1">
      <alignment textRotation="90" vertical="center"/>
    </xf>
    <xf borderId="0" fillId="0" fontId="41" numFmtId="0" xfId="0" applyFont="1"/>
    <xf borderId="0" fillId="0" fontId="1" numFmtId="1" xfId="0" applyFont="1" applyNumberFormat="1"/>
    <xf borderId="14" fillId="10" fontId="1" numFmtId="1" xfId="0" applyBorder="1" applyFont="1" applyNumberFormat="1"/>
    <xf borderId="14" fillId="24" fontId="1" numFmtId="0" xfId="0" applyBorder="1" applyFill="1" applyFont="1"/>
    <xf borderId="14" fillId="25" fontId="1" numFmtId="0" xfId="0" applyAlignment="1" applyBorder="1" applyFill="1" applyFont="1">
      <alignment horizontal="center" vertical="center"/>
    </xf>
    <xf borderId="38" fillId="3" fontId="1" numFmtId="0" xfId="0" applyBorder="1" applyFont="1"/>
    <xf borderId="29" fillId="0" fontId="9" numFmtId="0" xfId="0" applyAlignment="1" applyBorder="1" applyFont="1">
      <alignment horizontal="right" vertical="center"/>
    </xf>
    <xf borderId="29" fillId="0" fontId="1" numFmtId="0" xfId="0" applyAlignment="1" applyBorder="1" applyFont="1">
      <alignment shrinkToFit="0" wrapText="1"/>
    </xf>
    <xf borderId="35" fillId="3" fontId="11" numFmtId="0" xfId="0" applyBorder="1" applyFont="1"/>
    <xf borderId="35" fillId="3" fontId="11" numFmtId="0" xfId="0" applyAlignment="1" applyBorder="1" applyFont="1">
      <alignment horizontal="center" vertical="center"/>
    </xf>
    <xf borderId="35" fillId="3" fontId="11" numFmtId="0" xfId="0" applyAlignment="1" applyBorder="1" applyFont="1">
      <alignment horizontal="center"/>
    </xf>
    <xf borderId="35" fillId="3" fontId="1" numFmtId="0" xfId="0" applyBorder="1" applyFont="1"/>
    <xf borderId="33" fillId="3" fontId="1" numFmtId="0" xfId="0" applyBorder="1" applyFont="1"/>
    <xf borderId="0" fillId="0" fontId="42" numFmtId="0" xfId="0" applyAlignment="1" applyFont="1">
      <alignment shrinkToFit="0" vertical="center" wrapText="1"/>
    </xf>
    <xf borderId="0" fillId="0" fontId="9" numFmtId="0" xfId="0" applyAlignment="1" applyFont="1">
      <alignment horizontal="right"/>
    </xf>
    <xf borderId="0" fillId="0" fontId="9" numFmtId="166" xfId="0" applyAlignment="1" applyFont="1" applyNumberFormat="1">
      <alignment horizontal="center" vertical="center"/>
    </xf>
    <xf borderId="0" fillId="0" fontId="9" numFmtId="0" xfId="0" applyAlignment="1" applyFont="1">
      <alignment readingOrder="0"/>
    </xf>
    <xf borderId="14" fillId="3" fontId="11" numFmtId="0" xfId="0" applyAlignment="1" applyBorder="1" applyFont="1">
      <alignment shrinkToFit="0" wrapText="1"/>
    </xf>
    <xf borderId="0" fillId="0" fontId="42" numFmtId="0" xfId="0" applyAlignment="1" applyFont="1">
      <alignment horizontal="center" shrinkToFit="0" vertical="center" wrapText="1"/>
    </xf>
    <xf borderId="14" fillId="3" fontId="43" numFmtId="0" xfId="0" applyAlignment="1" applyBorder="1" applyFont="1">
      <alignment horizontal="left" vertical="center"/>
    </xf>
    <xf borderId="0" fillId="0" fontId="9" numFmtId="0" xfId="0" applyAlignment="1" applyFont="1">
      <alignment horizontal="right" vertical="center"/>
    </xf>
    <xf borderId="14" fillId="3" fontId="11" numFmtId="0" xfId="0" applyAlignment="1" applyBorder="1" applyFont="1">
      <alignment horizontal="center"/>
    </xf>
    <xf borderId="23" fillId="0" fontId="7" numFmtId="1" xfId="0" applyAlignment="1" applyBorder="1" applyFont="1" applyNumberFormat="1">
      <alignment horizontal="center" vertical="center"/>
    </xf>
    <xf borderId="19" fillId="0" fontId="42" numFmtId="0" xfId="0" applyAlignment="1" applyBorder="1" applyFont="1">
      <alignment horizontal="center" shrinkToFit="0" vertical="center" wrapText="1"/>
    </xf>
    <xf borderId="27" fillId="0" fontId="42" numFmtId="0" xfId="0" applyAlignment="1" applyBorder="1" applyFont="1">
      <alignment horizontal="center" shrinkToFit="0" vertical="center" wrapText="1"/>
    </xf>
    <xf borderId="47" fillId="3" fontId="1" numFmtId="0" xfId="0" applyAlignment="1" applyBorder="1" applyFont="1">
      <alignment horizontal="center" shrinkToFit="0" vertical="center" wrapText="1"/>
    </xf>
    <xf borderId="14" fillId="3" fontId="29" numFmtId="0" xfId="0" applyAlignment="1" applyBorder="1" applyFont="1">
      <alignment horizontal="center" shrinkToFit="0" vertical="center" wrapText="1"/>
    </xf>
    <xf borderId="14" fillId="3" fontId="9" numFmtId="0" xfId="0" applyAlignment="1" applyBorder="1" applyFont="1">
      <alignment horizontal="right" vertical="center"/>
    </xf>
    <xf borderId="14" fillId="3" fontId="14" numFmtId="0" xfId="0" applyAlignment="1" applyBorder="1" applyFont="1">
      <alignment horizontal="center" vertical="center"/>
    </xf>
    <xf borderId="45" fillId="0" fontId="8" numFmtId="0" xfId="0" applyAlignment="1" applyBorder="1" applyFont="1">
      <alignment horizontal="center" shrinkToFit="0" vertical="center" wrapText="1"/>
    </xf>
    <xf borderId="14" fillId="8" fontId="7" numFmtId="0" xfId="0" applyAlignment="1" applyBorder="1" applyFont="1">
      <alignment horizontal="center" vertical="center"/>
    </xf>
    <xf borderId="39" fillId="8" fontId="8" numFmtId="0" xfId="0" applyAlignment="1" applyBorder="1" applyFont="1">
      <alignment horizontal="center" shrinkToFit="0" vertical="center" wrapText="1"/>
    </xf>
    <xf borderId="44" fillId="0" fontId="8" numFmtId="0" xfId="0" applyAlignment="1" applyBorder="1" applyFont="1">
      <alignment horizontal="center" shrinkToFit="0" vertical="center" wrapText="1"/>
    </xf>
    <xf borderId="26" fillId="8" fontId="7" numFmtId="0" xfId="0" applyAlignment="1" applyBorder="1" applyFont="1">
      <alignment horizontal="center" vertical="center"/>
    </xf>
    <xf borderId="41" fillId="8" fontId="8" numFmtId="0" xfId="0" applyAlignment="1" applyBorder="1" applyFont="1">
      <alignment horizontal="center" shrinkToFit="0" vertical="center" wrapText="1"/>
    </xf>
    <xf borderId="14" fillId="3" fontId="7" numFmtId="0" xfId="0" applyAlignment="1" applyBorder="1" applyFont="1">
      <alignment horizontal="right" vertical="center"/>
    </xf>
    <xf borderId="14" fillId="3" fontId="12" numFmtId="0" xfId="0" applyAlignment="1" applyBorder="1" applyFont="1">
      <alignment horizontal="center" vertical="center"/>
    </xf>
    <xf borderId="14" fillId="3" fontId="7" numFmtId="164" xfId="0" applyAlignment="1" applyBorder="1" applyFont="1" applyNumberFormat="1">
      <alignment horizontal="center" vertical="center"/>
    </xf>
    <xf borderId="0" fillId="0" fontId="9" numFmtId="0" xfId="0" applyFont="1"/>
    <xf borderId="0" fillId="0" fontId="9" numFmtId="0" xfId="0" applyAlignment="1" applyFont="1">
      <alignment horizontal="left" readingOrder="0" vertical="center"/>
    </xf>
    <xf borderId="0" fillId="0" fontId="1" numFmtId="0" xfId="0" applyAlignment="1" applyFont="1">
      <alignment horizontal="right" shrinkToFit="0" wrapText="1"/>
    </xf>
    <xf borderId="0" fillId="0" fontId="42" numFmtId="0" xfId="0" applyAlignment="1" applyFont="1">
      <alignment horizontal="right" shrinkToFit="1" vertical="center" wrapText="0"/>
    </xf>
    <xf borderId="0" fillId="0" fontId="6" numFmtId="0" xfId="0" applyAlignment="1" applyFont="1">
      <alignment horizontal="center" shrinkToFit="0" wrapText="1"/>
    </xf>
    <xf borderId="14" fillId="3" fontId="43" numFmtId="0" xfId="0" applyAlignment="1" applyBorder="1" applyFont="1">
      <alignment horizontal="center" vertical="center"/>
    </xf>
    <xf borderId="14" fillId="3" fontId="14" numFmtId="0" xfId="0" applyAlignment="1" applyBorder="1" applyFont="1">
      <alignment vertical="center"/>
    </xf>
    <xf borderId="14" fillId="3" fontId="14" numFmtId="0" xfId="0" applyAlignment="1" applyBorder="1" applyFont="1">
      <alignment horizontal="left" vertical="center"/>
    </xf>
    <xf borderId="0" fillId="0" fontId="42" numFmtId="0" xfId="0" applyFont="1"/>
    <xf borderId="22" fillId="0" fontId="42" numFmtId="0" xfId="0" applyAlignment="1" applyBorder="1" applyFont="1">
      <alignment horizontal="right" vertical="center"/>
    </xf>
    <xf borderId="18" fillId="26" fontId="7" numFmtId="0" xfId="0" applyAlignment="1" applyBorder="1" applyFill="1" applyFont="1">
      <alignment horizontal="center" vertical="center"/>
    </xf>
    <xf borderId="18" fillId="27" fontId="36" numFmtId="0" xfId="0" applyAlignment="1" applyBorder="1" applyFill="1" applyFont="1">
      <alignment horizontal="center" vertical="center"/>
    </xf>
    <xf borderId="18" fillId="15" fontId="7" numFmtId="0" xfId="0" applyAlignment="1" applyBorder="1" applyFont="1">
      <alignment horizontal="center" vertical="center"/>
    </xf>
    <xf borderId="18" fillId="2" fontId="7" numFmtId="0" xfId="0" applyAlignment="1" applyBorder="1" applyFont="1">
      <alignment horizontal="center" vertical="center"/>
    </xf>
    <xf borderId="21" fillId="0" fontId="14" numFmtId="0" xfId="0" applyAlignment="1" applyBorder="1" applyFont="1">
      <alignment horizontal="center" vertical="center"/>
    </xf>
    <xf borderId="14" fillId="3" fontId="16" numFmtId="0" xfId="0" applyAlignment="1" applyBorder="1" applyFont="1">
      <alignment vertical="center"/>
    </xf>
    <xf borderId="43" fillId="27" fontId="18" numFmtId="0" xfId="0" applyAlignment="1" applyBorder="1" applyFont="1">
      <alignment horizontal="center" shrinkToFit="0" vertical="center" wrapText="1"/>
    </xf>
    <xf borderId="42" fillId="11" fontId="1" numFmtId="0" xfId="0" applyAlignment="1" applyBorder="1" applyFont="1">
      <alignment horizontal="center" shrinkToFit="0" vertical="center" wrapText="1"/>
    </xf>
    <xf borderId="21" fillId="0" fontId="7" numFmtId="0" xfId="0" applyAlignment="1" applyBorder="1" applyFont="1">
      <alignment horizontal="center" vertical="center"/>
    </xf>
    <xf borderId="0" fillId="0" fontId="32" numFmtId="0" xfId="0" applyAlignment="1" applyFont="1">
      <alignment horizontal="center" vertical="center"/>
    </xf>
    <xf borderId="0" fillId="0" fontId="44" numFmtId="0" xfId="0" applyAlignment="1" applyFont="1">
      <alignment horizontal="center" shrinkToFit="0" vertical="center" wrapText="1"/>
    </xf>
    <xf borderId="0" fillId="0" fontId="45" numFmtId="0" xfId="0" applyAlignment="1" applyFont="1">
      <alignment horizontal="center" shrinkToFit="0" vertical="center" wrapText="1"/>
    </xf>
    <xf borderId="0" fillId="0" fontId="42" numFmtId="0" xfId="0" applyAlignment="1" applyFont="1">
      <alignment horizontal="center"/>
    </xf>
    <xf borderId="0" fillId="0" fontId="42" numFmtId="0" xfId="0" applyAlignment="1" applyFont="1">
      <alignment horizontal="center" shrinkToFit="0" wrapText="1"/>
    </xf>
    <xf borderId="14" fillId="3" fontId="7" numFmtId="167" xfId="0" applyAlignment="1" applyBorder="1" applyFont="1" applyNumberFormat="1">
      <alignment horizontal="center"/>
    </xf>
    <xf borderId="0" fillId="0" fontId="11" numFmtId="0" xfId="0" applyAlignment="1" applyFont="1">
      <alignment horizontal="center"/>
    </xf>
    <xf borderId="0" fillId="0" fontId="11" numFmtId="0" xfId="0" applyAlignment="1" applyFont="1">
      <alignment horizontal="center" shrinkToFit="0" wrapText="1"/>
    </xf>
    <xf borderId="32" fillId="3" fontId="1" numFmtId="0" xfId="0" applyAlignment="1" applyBorder="1" applyFont="1">
      <alignment horizontal="center" shrinkToFit="0" vertical="center" wrapText="1"/>
    </xf>
    <xf borderId="31" fillId="3" fontId="42" numFmtId="0" xfId="0" applyAlignment="1" applyBorder="1" applyFont="1">
      <alignment horizontal="center" shrinkToFit="0" vertical="center" wrapText="1"/>
    </xf>
    <xf borderId="31" fillId="3" fontId="8" numFmtId="0" xfId="0" applyAlignment="1" applyBorder="1" applyFont="1">
      <alignment horizontal="center" shrinkToFit="1" vertical="center" wrapText="0"/>
    </xf>
    <xf borderId="31" fillId="3" fontId="8" numFmtId="0" xfId="0" applyAlignment="1" applyBorder="1" applyFont="1">
      <alignment horizontal="center" shrinkToFit="0" vertical="center" wrapText="1"/>
    </xf>
    <xf borderId="31" fillId="3" fontId="1" numFmtId="2" xfId="0" applyAlignment="1" applyBorder="1" applyFont="1" applyNumberFormat="1">
      <alignment horizontal="center" vertical="center"/>
    </xf>
    <xf borderId="27" fillId="3" fontId="1" numFmtId="0" xfId="0" applyAlignment="1" applyBorder="1" applyFont="1">
      <alignment horizontal="center" vertical="center"/>
    </xf>
    <xf borderId="32" fillId="3" fontId="1" numFmtId="0" xfId="0" applyAlignment="1" applyBorder="1" applyFont="1">
      <alignment horizontal="center" vertical="center"/>
    </xf>
    <xf borderId="27" fillId="3" fontId="7" numFmtId="164" xfId="0" applyAlignment="1" applyBorder="1" applyFont="1" applyNumberFormat="1">
      <alignment horizontal="center" vertical="center"/>
    </xf>
    <xf borderId="34" fillId="0" fontId="7" numFmtId="0" xfId="0" applyAlignment="1" applyBorder="1" applyFont="1">
      <alignment horizontal="left" vertical="center"/>
    </xf>
    <xf borderId="29" fillId="0" fontId="4" numFmtId="0" xfId="0" applyBorder="1" applyFont="1"/>
    <xf borderId="45" fillId="28" fontId="46" numFmtId="0" xfId="0" applyAlignment="1" applyBorder="1" applyFill="1" applyFont="1">
      <alignment horizontal="center" shrinkToFit="0" vertical="center" wrapText="1"/>
    </xf>
    <xf borderId="0" fillId="0" fontId="36" numFmtId="0" xfId="0" applyAlignment="1" applyFont="1">
      <alignment shrinkToFit="0" vertical="center" wrapText="1"/>
    </xf>
    <xf borderId="0" fillId="0" fontId="36" numFmtId="0" xfId="0" applyAlignment="1" applyFont="1">
      <alignment vertical="center"/>
    </xf>
    <xf borderId="0" fillId="0" fontId="32" numFmtId="0" xfId="0" applyFont="1"/>
    <xf borderId="0" fillId="0" fontId="47" numFmtId="0" xfId="0" applyFont="1"/>
    <xf borderId="0" fillId="0" fontId="44" numFmtId="0" xfId="0" applyFont="1"/>
    <xf borderId="0" fillId="0" fontId="8" numFmtId="0" xfId="0" applyAlignment="1" applyFont="1">
      <alignment horizontal="center"/>
    </xf>
    <xf borderId="14" fillId="3" fontId="29" numFmtId="0" xfId="0" applyAlignment="1" applyBorder="1" applyFont="1">
      <alignment horizontal="center" shrinkToFit="0" wrapText="1"/>
    </xf>
    <xf borderId="18" fillId="0" fontId="1" numFmtId="0" xfId="0" applyAlignment="1" applyBorder="1" applyFont="1">
      <alignment horizontal="center" shrinkToFit="0" vertical="center" wrapText="1"/>
    </xf>
    <xf borderId="18" fillId="3" fontId="7" numFmtId="164" xfId="0" applyAlignment="1" applyBorder="1" applyFont="1" applyNumberFormat="1">
      <alignment horizontal="center" vertical="center"/>
    </xf>
    <xf borderId="67" fillId="27" fontId="46" numFmtId="0" xfId="0" applyAlignment="1" applyBorder="1" applyFont="1">
      <alignment horizontal="center" shrinkToFit="0" vertical="center" wrapText="1"/>
    </xf>
    <xf borderId="67" fillId="12" fontId="1" numFmtId="0" xfId="0" applyAlignment="1" applyBorder="1" applyFont="1">
      <alignment horizontal="center" shrinkToFit="0" vertical="center" wrapText="1"/>
    </xf>
    <xf borderId="67" fillId="14" fontId="18" numFmtId="0" xfId="0" applyAlignment="1" applyBorder="1" applyFont="1">
      <alignment horizontal="center" vertical="center"/>
    </xf>
    <xf borderId="67" fillId="11" fontId="1" numFmtId="0" xfId="0" applyAlignment="1" applyBorder="1" applyFont="1">
      <alignment horizontal="center" vertical="center"/>
    </xf>
    <xf borderId="68" fillId="0" fontId="4" numFmtId="0" xfId="0" applyBorder="1" applyFont="1"/>
    <xf borderId="0" fillId="0" fontId="29" numFmtId="0" xfId="0" applyAlignment="1" applyFont="1">
      <alignment horizontal="center" shrinkToFit="0" wrapText="1"/>
    </xf>
    <xf borderId="0" fillId="0" fontId="12" numFmtId="0" xfId="0" applyFont="1"/>
    <xf borderId="0" fillId="0" fontId="12" numFmtId="0" xfId="0" applyAlignment="1" applyFont="1">
      <alignment horizontal="right"/>
    </xf>
    <xf borderId="0" fillId="0" fontId="12" numFmtId="166" xfId="0" applyAlignment="1" applyFont="1" applyNumberFormat="1">
      <alignment horizontal="center" vertical="center"/>
    </xf>
    <xf borderId="0" fillId="0" fontId="48" numFmtId="0" xfId="0" applyAlignment="1" applyFont="1">
      <alignment horizontal="left" readingOrder="0" vertical="top"/>
    </xf>
    <xf borderId="0" fillId="0" fontId="1" numFmtId="166" xfId="0" applyAlignment="1" applyFont="1" applyNumberFormat="1">
      <alignment horizontal="right" vertical="center"/>
    </xf>
    <xf borderId="0" fillId="0" fontId="3" numFmtId="0" xfId="0" applyAlignment="1" applyFont="1">
      <alignment horizontal="right"/>
    </xf>
    <xf borderId="0" fillId="0" fontId="3" numFmtId="0" xfId="0" applyAlignment="1" applyFont="1">
      <alignment horizontal="center" vertical="top"/>
    </xf>
    <xf borderId="0" fillId="0" fontId="1" numFmtId="165" xfId="0" applyAlignment="1" applyFont="1" applyNumberFormat="1">
      <alignment horizontal="right" vertical="center"/>
    </xf>
    <xf borderId="0" fillId="0" fontId="36" numFmtId="0" xfId="0" applyAlignment="1" applyFont="1">
      <alignment horizontal="center" vertical="center"/>
    </xf>
    <xf borderId="0" fillId="0" fontId="6" numFmtId="0" xfId="0" applyAlignment="1" applyFont="1">
      <alignment horizontal="center" vertical="center"/>
    </xf>
    <xf borderId="31" fillId="3" fontId="7" numFmtId="0" xfId="0" applyAlignment="1" applyBorder="1" applyFont="1">
      <alignment horizontal="center" vertical="center"/>
    </xf>
    <xf borderId="14" fillId="3" fontId="49" numFmtId="0" xfId="0" applyAlignment="1" applyBorder="1" applyFont="1">
      <alignment horizontal="left" vertical="center"/>
    </xf>
    <xf borderId="14" fillId="3" fontId="49" numFmtId="0" xfId="0" applyAlignment="1" applyBorder="1" applyFont="1">
      <alignment horizontal="center" vertical="center"/>
    </xf>
    <xf borderId="38" fillId="27" fontId="18" numFmtId="0" xfId="0" applyAlignment="1" applyBorder="1" applyFont="1">
      <alignment horizontal="center" vertical="center"/>
    </xf>
    <xf borderId="35" fillId="29" fontId="1" numFmtId="0" xfId="0" applyAlignment="1" applyBorder="1" applyFill="1" applyFont="1">
      <alignment horizontal="center" vertical="center"/>
    </xf>
    <xf borderId="35" fillId="8" fontId="9" numFmtId="0" xfId="0" applyAlignment="1" applyBorder="1" applyFont="1">
      <alignment horizontal="center" shrinkToFit="0" vertical="center" wrapText="1"/>
    </xf>
    <xf borderId="36" fillId="8" fontId="1" numFmtId="167" xfId="0" applyAlignment="1" applyBorder="1" applyFont="1" applyNumberFormat="1">
      <alignment horizontal="center" vertical="center"/>
    </xf>
    <xf borderId="36" fillId="8" fontId="1" numFmtId="0" xfId="0" applyAlignment="1" applyBorder="1" applyFont="1">
      <alignment horizontal="center" shrinkToFit="0" vertical="center" wrapText="1"/>
    </xf>
    <xf borderId="14" fillId="3" fontId="9" numFmtId="0" xfId="0" applyAlignment="1" applyBorder="1" applyFont="1">
      <alignment horizontal="center" shrinkToFit="0" vertical="center" wrapText="1"/>
    </xf>
    <xf borderId="39" fillId="3" fontId="1" numFmtId="167" xfId="0" applyAlignment="1" applyBorder="1" applyFont="1" applyNumberFormat="1">
      <alignment horizontal="center" vertical="center"/>
    </xf>
    <xf borderId="44" fillId="0" fontId="1" numFmtId="0" xfId="0" applyAlignment="1" applyBorder="1" applyFont="1">
      <alignment horizontal="center" shrinkToFit="0" vertical="center" wrapText="1"/>
    </xf>
    <xf borderId="44" fillId="0" fontId="39" numFmtId="0" xfId="0" applyAlignment="1" applyBorder="1" applyFont="1">
      <alignment horizontal="center" shrinkToFit="0" vertical="center" wrapText="1"/>
    </xf>
    <xf borderId="22" fillId="0" fontId="39" numFmtId="0" xfId="0" applyAlignment="1" applyBorder="1" applyFont="1">
      <alignment horizontal="center" shrinkToFit="0" vertical="center" wrapText="1"/>
    </xf>
    <xf borderId="41" fillId="8" fontId="1" numFmtId="164" xfId="0" applyAlignment="1" applyBorder="1" applyFont="1" applyNumberFormat="1">
      <alignment horizontal="center" vertical="center"/>
    </xf>
    <xf borderId="41" fillId="8" fontId="1" numFmtId="167" xfId="0" applyAlignment="1" applyBorder="1" applyFont="1" applyNumberFormat="1">
      <alignment horizontal="center" vertical="center"/>
    </xf>
    <xf borderId="41" fillId="8" fontId="1" numFmtId="0" xfId="0" applyAlignment="1" applyBorder="1" applyFont="1">
      <alignment horizontal="center" shrinkToFit="0" vertical="center" wrapText="1"/>
    </xf>
    <xf borderId="0" fillId="0" fontId="8" numFmtId="0" xfId="0" applyAlignment="1" applyFont="1">
      <alignment horizontal="center" vertical="center"/>
    </xf>
    <xf borderId="14" fillId="3" fontId="42" numFmtId="0" xfId="0" applyAlignment="1" applyBorder="1" applyFont="1">
      <alignment horizontal="center" vertical="center"/>
    </xf>
    <xf borderId="14" fillId="16" fontId="18" numFmtId="0" xfId="0" applyAlignment="1" applyBorder="1" applyFont="1">
      <alignment horizontal="center" vertical="center"/>
    </xf>
    <xf borderId="14" fillId="3" fontId="18" numFmtId="0" xfId="0" applyAlignment="1" applyBorder="1" applyFont="1">
      <alignment horizontal="center" vertical="center"/>
    </xf>
    <xf borderId="0" fillId="0" fontId="49" numFmtId="0" xfId="0" applyAlignment="1" applyFont="1">
      <alignment horizontal="right" vertical="center"/>
    </xf>
    <xf borderId="0" fillId="0" fontId="49" numFmtId="0" xfId="0" applyAlignment="1" applyFont="1">
      <alignment horizontal="center" vertical="center"/>
    </xf>
    <xf borderId="0" fillId="0" fontId="49" numFmtId="0" xfId="0" applyAlignment="1" applyFont="1">
      <alignment horizontal="right"/>
    </xf>
    <xf borderId="0" fillId="0" fontId="50" numFmtId="0" xfId="0" applyAlignment="1" applyFont="1">
      <alignment horizontal="left" vertical="center"/>
    </xf>
    <xf borderId="0" fillId="0" fontId="51" numFmtId="0" xfId="0" applyAlignment="1" applyFont="1">
      <alignment vertical="center"/>
    </xf>
    <xf borderId="27" fillId="0" fontId="52" numFmtId="0" xfId="0" applyAlignment="1" applyBorder="1" applyFont="1">
      <alignment horizontal="left" shrinkToFit="0" vertical="center" wrapText="1"/>
    </xf>
    <xf borderId="44" fillId="0" fontId="6" numFmtId="0" xfId="0" applyAlignment="1" applyBorder="1" applyFont="1">
      <alignment horizontal="center" shrinkToFit="0" vertical="center" wrapText="1"/>
    </xf>
    <xf borderId="27" fillId="0" fontId="53" numFmtId="0" xfId="0" applyAlignment="1" applyBorder="1" applyFont="1">
      <alignment horizontal="center" vertical="center"/>
    </xf>
    <xf borderId="21" fillId="0" fontId="51" numFmtId="0" xfId="0" applyAlignment="1" applyBorder="1" applyFont="1">
      <alignment horizontal="center" vertical="center"/>
    </xf>
    <xf borderId="0" fillId="0" fontId="51" numFmtId="0" xfId="0" applyAlignment="1" applyFont="1">
      <alignment horizontal="center" vertical="center"/>
    </xf>
    <xf borderId="0" fillId="0" fontId="42" numFmtId="0" xfId="0" applyAlignment="1" applyFont="1">
      <alignment horizontal="center" vertical="center"/>
    </xf>
    <xf borderId="14" fillId="3" fontId="54" numFmtId="0" xfId="0" applyAlignment="1" applyBorder="1" applyFont="1">
      <alignment horizontal="center" shrinkToFit="0" vertical="center" wrapText="1"/>
    </xf>
    <xf borderId="27" fillId="0" fontId="55" numFmtId="0" xfId="0" applyAlignment="1" applyBorder="1" applyFont="1">
      <alignment horizontal="center" vertical="center"/>
    </xf>
    <xf borderId="44" fillId="0" fontId="51" numFmtId="0" xfId="0" applyAlignment="1" applyBorder="1" applyFont="1">
      <alignment horizontal="center" vertical="center"/>
    </xf>
    <xf borderId="30" fillId="0" fontId="6" numFmtId="169" xfId="0" applyAlignment="1" applyBorder="1" applyFont="1" applyNumberFormat="1">
      <alignment horizontal="center" vertical="center"/>
    </xf>
    <xf borderId="21" fillId="0" fontId="6" numFmtId="2" xfId="0" applyAlignment="1" applyBorder="1" applyFont="1" applyNumberFormat="1">
      <alignment horizontal="center" vertical="center"/>
    </xf>
    <xf borderId="1" fillId="0" fontId="56" numFmtId="0" xfId="0" applyAlignment="1" applyBorder="1" applyFont="1">
      <alignment horizontal="left" vertical="center"/>
    </xf>
    <xf borderId="0" fillId="0" fontId="56" numFmtId="0" xfId="0" applyAlignment="1" applyFont="1">
      <alignment horizontal="left" vertical="center"/>
    </xf>
    <xf borderId="24" fillId="0" fontId="6" numFmtId="0" xfId="0" applyAlignment="1" applyBorder="1" applyFont="1">
      <alignment horizontal="right" shrinkToFit="0" vertical="center" wrapText="1"/>
    </xf>
    <xf borderId="24" fillId="0" fontId="4" numFmtId="0" xfId="0" applyBorder="1" applyFont="1"/>
    <xf borderId="1" fillId="0" fontId="6" numFmtId="0" xfId="0" applyAlignment="1" applyBorder="1" applyFont="1">
      <alignment horizontal="center" vertical="center"/>
    </xf>
    <xf borderId="7" fillId="0" fontId="56" numFmtId="0" xfId="0" applyAlignment="1" applyBorder="1" applyFont="1">
      <alignment horizontal="left" vertical="center"/>
    </xf>
    <xf borderId="0" fillId="0" fontId="6" numFmtId="0" xfId="0" applyAlignment="1" applyFont="1">
      <alignment horizontal="right" shrinkToFit="0" vertical="center" wrapText="1"/>
    </xf>
    <xf borderId="24" fillId="0" fontId="1" numFmtId="1" xfId="0" applyAlignment="1" applyBorder="1" applyFont="1" applyNumberFormat="1">
      <alignment horizontal="center"/>
    </xf>
    <xf borderId="24" fillId="0" fontId="1" numFmtId="0" xfId="0" applyAlignment="1" applyBorder="1" applyFont="1">
      <alignment horizontal="center"/>
    </xf>
    <xf borderId="69" fillId="0" fontId="50" numFmtId="0" xfId="0" applyAlignment="1" applyBorder="1" applyFont="1">
      <alignment vertical="center"/>
    </xf>
    <xf borderId="27" fillId="0" fontId="57" numFmtId="0" xfId="0" applyAlignment="1" applyBorder="1" applyFont="1">
      <alignment horizontal="center" shrinkToFit="0" vertical="center" wrapText="1"/>
    </xf>
    <xf borderId="27" fillId="0" fontId="57" numFmtId="0" xfId="0" applyAlignment="1" applyBorder="1" applyFont="1">
      <alignment horizontal="left" shrinkToFit="0" vertical="center" wrapText="1"/>
    </xf>
    <xf borderId="27" fillId="0" fontId="2" numFmtId="0" xfId="0" applyAlignment="1" applyBorder="1" applyFont="1">
      <alignment horizontal="center" shrinkToFit="0" vertical="center" wrapText="1"/>
    </xf>
    <xf borderId="69" fillId="0" fontId="7" numFmtId="0" xfId="0" applyAlignment="1" applyBorder="1" applyFont="1">
      <alignment vertical="center"/>
    </xf>
    <xf borderId="27" fillId="0" fontId="6" numFmtId="0" xfId="0" applyAlignment="1" applyBorder="1" applyFont="1">
      <alignment horizontal="center" vertical="center"/>
    </xf>
    <xf borderId="27" fillId="0" fontId="7" numFmtId="1" xfId="0" applyAlignment="1" applyBorder="1" applyFont="1" applyNumberFormat="1">
      <alignment horizontal="center" vertical="center"/>
    </xf>
    <xf borderId="69" fillId="0" fontId="7" numFmtId="0" xfId="0" applyAlignment="1" applyBorder="1" applyFont="1">
      <alignment horizontal="left" vertical="center"/>
    </xf>
    <xf borderId="0" fillId="0" fontId="56" numFmtId="0" xfId="0" applyAlignment="1" applyFont="1">
      <alignment horizontal="left"/>
    </xf>
    <xf borderId="18" fillId="0" fontId="58" numFmtId="1" xfId="0" applyAlignment="1" applyBorder="1" applyFont="1" applyNumberFormat="1">
      <alignment horizontal="left" vertical="center"/>
    </xf>
    <xf borderId="18" fillId="0" fontId="59" numFmtId="1" xfId="0" applyAlignment="1" applyBorder="1" applyFont="1" applyNumberFormat="1">
      <alignment horizontal="left" shrinkToFit="0" vertical="center" wrapText="1"/>
    </xf>
    <xf borderId="0" fillId="0" fontId="58" numFmtId="0" xfId="0" applyAlignment="1" applyFont="1">
      <alignment vertical="center"/>
    </xf>
    <xf borderId="0" fillId="0" fontId="60" numFmtId="0" xfId="0" applyAlignment="1" applyFont="1">
      <alignment horizontal="center"/>
    </xf>
    <xf borderId="0" fillId="0" fontId="7" numFmtId="0" xfId="0" applyAlignment="1" applyFont="1">
      <alignment horizontal="left" vertical="center"/>
    </xf>
    <xf borderId="0" fillId="0" fontId="61" numFmtId="0" xfId="0" applyAlignment="1" applyFont="1">
      <alignment horizontal="left" vertical="center"/>
    </xf>
    <xf borderId="0" fillId="0" fontId="62" numFmtId="0" xfId="0" applyAlignment="1" applyFont="1">
      <alignment horizontal="left" vertical="center"/>
    </xf>
    <xf borderId="70" fillId="8" fontId="63" numFmtId="0" xfId="0" applyAlignment="1" applyBorder="1" applyFont="1">
      <alignment horizontal="left" vertical="center"/>
    </xf>
    <xf borderId="71" fillId="0" fontId="4" numFmtId="0" xfId="0" applyBorder="1" applyFont="1"/>
    <xf borderId="45" fillId="0" fontId="63" numFmtId="0" xfId="0" applyBorder="1" applyFont="1"/>
    <xf borderId="0" fillId="0" fontId="63" numFmtId="0" xfId="0" applyFont="1"/>
    <xf borderId="34" fillId="0" fontId="63" numFmtId="0" xfId="0" applyAlignment="1" applyBorder="1" applyFont="1">
      <alignment horizontal="left" vertical="center"/>
    </xf>
    <xf borderId="30" fillId="0" fontId="4" numFmtId="0" xfId="0" applyBorder="1" applyFont="1"/>
    <xf borderId="45" fillId="0" fontId="1" numFmtId="0" xfId="0" applyBorder="1" applyFont="1"/>
    <xf borderId="23" fillId="0" fontId="4" numFmtId="0" xfId="0" applyBorder="1" applyFont="1"/>
    <xf borderId="25" fillId="0" fontId="4" numFmtId="0" xfId="0" applyBorder="1" applyFont="1"/>
    <xf borderId="46" fillId="0" fontId="63" numFmtId="0" xfId="0" applyBorder="1" applyFont="1"/>
    <xf borderId="46" fillId="0" fontId="1" numFmtId="0" xfId="0" applyBorder="1" applyFont="1"/>
    <xf borderId="45" fillId="0" fontId="63" numFmtId="0" xfId="0" applyAlignment="1" applyBorder="1" applyFont="1">
      <alignment horizontal="center"/>
    </xf>
    <xf borderId="0" fillId="0" fontId="63" numFmtId="0" xfId="0" applyAlignment="1" applyFont="1">
      <alignment horizontal="center"/>
    </xf>
    <xf borderId="44" fillId="0" fontId="1" numFmtId="0" xfId="0" applyBorder="1" applyFont="1"/>
    <xf borderId="46" fillId="0" fontId="63" numFmtId="0" xfId="0" applyAlignment="1" applyBorder="1" applyFont="1">
      <alignment horizontal="center"/>
    </xf>
    <xf borderId="44" fillId="0" fontId="1" numFmtId="0" xfId="0" applyAlignment="1" applyBorder="1" applyFont="1">
      <alignment horizontal="center"/>
    </xf>
    <xf borderId="46" fillId="0" fontId="1" numFmtId="0" xfId="0" applyAlignment="1" applyBorder="1" applyFont="1">
      <alignment horizontal="center"/>
    </xf>
    <xf borderId="45" fillId="0" fontId="1" numFmtId="0" xfId="0" applyAlignment="1" applyBorder="1" applyFont="1">
      <alignment horizontal="center"/>
    </xf>
    <xf borderId="21" fillId="0" fontId="63" numFmtId="0" xfId="0" applyAlignment="1" applyBorder="1" applyFont="1">
      <alignment horizontal="left" vertical="center"/>
    </xf>
    <xf borderId="44" fillId="0" fontId="63" numFmtId="0" xfId="0" applyAlignment="1" applyBorder="1" applyFont="1">
      <alignment horizontal="center"/>
    </xf>
    <xf borderId="30" fillId="0" fontId="1" numFmtId="0" xfId="0" applyBorder="1" applyFont="1"/>
    <xf borderId="25" fillId="0" fontId="1" numFmtId="0" xfId="0" applyBorder="1" applyFont="1"/>
    <xf borderId="34" fillId="0" fontId="3" numFmtId="0" xfId="0" applyAlignment="1" applyBorder="1" applyFont="1">
      <alignment horizontal="left" vertical="center"/>
    </xf>
    <xf borderId="70" fillId="3" fontId="63" numFmtId="0" xfId="0" applyAlignment="1" applyBorder="1" applyFont="1">
      <alignment horizontal="left" vertical="center"/>
    </xf>
    <xf borderId="0" fillId="0" fontId="64" numFmtId="0" xfId="0" applyAlignment="1" applyFont="1">
      <alignment horizontal="center" shrinkToFit="0" vertical="center" wrapText="1"/>
    </xf>
    <xf borderId="34" fillId="3" fontId="63" numFmtId="0" xfId="0" applyAlignment="1" applyBorder="1" applyFont="1">
      <alignment horizontal="left" vertical="center"/>
    </xf>
    <xf borderId="0" fillId="0" fontId="64" numFmtId="0" xfId="0" applyAlignment="1" applyFont="1">
      <alignment horizontal="center" shrinkToFit="0" wrapText="1"/>
    </xf>
    <xf borderId="0" fillId="0" fontId="64" numFmtId="0" xfId="0" applyAlignment="1" applyFont="1">
      <alignment horizontal="left" shrinkToFit="0" vertical="center" wrapText="1"/>
    </xf>
    <xf borderId="34" fillId="0" fontId="1" numFmtId="0" xfId="0" applyBorder="1" applyFont="1"/>
    <xf borderId="29" fillId="0" fontId="1" numFmtId="0" xfId="0" applyAlignment="1" applyBorder="1" applyFont="1">
      <alignment horizontal="left" vertical="center"/>
    </xf>
    <xf borderId="30" fillId="0" fontId="1" numFmtId="0" xfId="0" applyAlignment="1" applyBorder="1" applyFont="1">
      <alignment horizontal="center"/>
    </xf>
    <xf borderId="24" fillId="0" fontId="1" numFmtId="0" xfId="0" applyAlignment="1" applyBorder="1" applyFont="1">
      <alignment horizontal="left"/>
    </xf>
    <xf borderId="21" fillId="0" fontId="59" numFmtId="0" xfId="0" applyAlignment="1" applyBorder="1" applyFont="1">
      <alignment horizontal="left" vertical="center"/>
    </xf>
    <xf borderId="0" fillId="0" fontId="59" numFmtId="0" xfId="0" applyAlignment="1" applyFont="1">
      <alignment horizontal="center" shrinkToFit="0" vertical="center" wrapText="1"/>
    </xf>
    <xf borderId="27" fillId="0" fontId="64" numFmtId="0" xfId="0" applyAlignment="1" applyBorder="1" applyFont="1">
      <alignment horizontal="center" shrinkToFit="0" vertical="center" wrapText="1"/>
    </xf>
    <xf borderId="22" fillId="0" fontId="64" numFmtId="0" xfId="0" applyAlignment="1" applyBorder="1" applyFont="1">
      <alignment horizontal="center" shrinkToFit="0" vertical="center" wrapText="1"/>
    </xf>
    <xf borderId="21" fillId="0" fontId="1" numFmtId="0" xfId="0" applyBorder="1" applyFont="1"/>
    <xf borderId="27" fillId="0" fontId="64" numFmtId="0" xfId="0" applyAlignment="1" applyBorder="1" applyFont="1">
      <alignment horizontal="center" shrinkToFit="0" wrapText="1"/>
    </xf>
    <xf borderId="23" fillId="0" fontId="64" numFmtId="0" xfId="0" applyAlignment="1" applyBorder="1" applyFont="1">
      <alignment horizontal="center" shrinkToFit="0" wrapText="1"/>
    </xf>
    <xf borderId="24" fillId="0" fontId="64" numFmtId="0" xfId="0" applyAlignment="1" applyBorder="1" applyFont="1">
      <alignment horizontal="center" shrinkToFit="0" wrapText="1"/>
    </xf>
    <xf borderId="24" fillId="0" fontId="64" numFmtId="0" xfId="0" applyAlignment="1" applyBorder="1" applyFont="1">
      <alignment horizontal="left" shrinkToFit="0" vertical="center" wrapText="1"/>
    </xf>
    <xf borderId="25" fillId="0" fontId="64" numFmtId="0" xfId="0" applyAlignment="1" applyBorder="1" applyFont="1">
      <alignment horizontal="center" shrinkToFit="0" wrapText="1"/>
    </xf>
    <xf borderId="0" fillId="0" fontId="14" numFmtId="0" xfId="0" applyAlignment="1" applyFont="1">
      <alignment horizontal="left" vertical="center"/>
    </xf>
    <xf borderId="18" fillId="0" fontId="65" numFmtId="0" xfId="0" applyAlignment="1" applyBorder="1" applyFont="1">
      <alignment horizontal="center" shrinkToFit="0" vertical="center" wrapText="1"/>
    </xf>
    <xf borderId="18" fillId="0" fontId="51" numFmtId="0" xfId="0" applyAlignment="1" applyBorder="1" applyFont="1">
      <alignment horizontal="center" vertical="center"/>
    </xf>
    <xf borderId="0" fillId="0" fontId="1" numFmtId="14" xfId="0" applyAlignment="1" applyFont="1" applyNumberFormat="1">
      <alignment horizontal="center" vertical="center"/>
    </xf>
    <xf borderId="14" fillId="3" fontId="36" numFmtId="0" xfId="0" applyAlignment="1" applyBorder="1" applyFont="1">
      <alignment horizontal="center" shrinkToFit="0" vertical="center" wrapText="1"/>
    </xf>
    <xf borderId="18" fillId="0" fontId="61" numFmtId="0" xfId="0" applyAlignment="1" applyBorder="1" applyFont="1">
      <alignment horizontal="center" vertical="center"/>
    </xf>
    <xf borderId="18" fillId="0" fontId="1" numFmtId="2" xfId="0" applyAlignment="1" applyBorder="1" applyFont="1" applyNumberFormat="1">
      <alignment horizontal="center" vertical="center"/>
    </xf>
    <xf borderId="0" fillId="0" fontId="60" numFmtId="0" xfId="0" applyAlignment="1" applyFont="1">
      <alignment horizontal="center" vertical="center"/>
    </xf>
    <xf borderId="72" fillId="0" fontId="2" numFmtId="0" xfId="0" applyAlignment="1" applyBorder="1" applyFont="1">
      <alignment horizontal="center" shrinkToFit="0" vertical="center" wrapText="1"/>
    </xf>
    <xf borderId="0" fillId="0" fontId="6" numFmtId="0" xfId="0" applyAlignment="1" applyFont="1">
      <alignment horizontal="center" shrinkToFit="0" vertical="center" wrapText="1"/>
    </xf>
    <xf borderId="0" fillId="0" fontId="63" numFmtId="0" xfId="0" applyAlignment="1" applyFont="1">
      <alignment horizontal="center" shrinkToFit="0" vertical="center" wrapText="1"/>
    </xf>
    <xf borderId="0" fillId="0" fontId="66" numFmtId="0" xfId="0" applyAlignment="1" applyFont="1">
      <alignment vertical="center"/>
    </xf>
    <xf borderId="73" fillId="0" fontId="1" numFmtId="0" xfId="0" applyAlignment="1" applyBorder="1" applyFont="1">
      <alignment horizontal="center" vertical="center"/>
    </xf>
    <xf borderId="74" fillId="0" fontId="2" numFmtId="0" xfId="0" applyAlignment="1" applyBorder="1" applyFont="1">
      <alignment horizontal="right" vertical="center"/>
    </xf>
    <xf borderId="74" fillId="0" fontId="1" numFmtId="0" xfId="0" applyAlignment="1" applyBorder="1" applyFont="1">
      <alignment horizontal="center" vertical="center"/>
    </xf>
    <xf borderId="75" fillId="0" fontId="4" numFmtId="0" xfId="0" applyBorder="1" applyFont="1"/>
    <xf borderId="76" fillId="0" fontId="4" numFmtId="0" xfId="0" applyBorder="1" applyFont="1"/>
    <xf borderId="75" fillId="0" fontId="1" numFmtId="0" xfId="0" applyAlignment="1" applyBorder="1" applyFont="1">
      <alignment horizontal="center" vertical="center"/>
    </xf>
    <xf borderId="74" fillId="0" fontId="1" numFmtId="0" xfId="0" applyAlignment="1" applyBorder="1" applyFont="1">
      <alignment horizontal="center" shrinkToFit="0" vertical="center" wrapText="1"/>
    </xf>
    <xf borderId="77" fillId="0" fontId="1" numFmtId="0" xfId="0" applyAlignment="1" applyBorder="1" applyFont="1">
      <alignment horizontal="center" vertical="center"/>
    </xf>
    <xf borderId="69" fillId="0" fontId="2" numFmtId="0" xfId="0" applyAlignment="1" applyBorder="1" applyFont="1">
      <alignment horizontal="right" vertical="center"/>
    </xf>
    <xf borderId="78" fillId="0" fontId="1" numFmtId="0" xfId="0" applyAlignment="1" applyBorder="1" applyFont="1">
      <alignment horizontal="center" vertical="center"/>
    </xf>
    <xf borderId="79" fillId="0" fontId="1" numFmtId="0" xfId="0" applyAlignment="1" applyBorder="1" applyFont="1">
      <alignment horizontal="center" vertical="center"/>
    </xf>
    <xf borderId="20" fillId="0" fontId="1" numFmtId="0" xfId="0" applyAlignment="1" applyBorder="1" applyFont="1">
      <alignment horizontal="center" vertical="center"/>
    </xf>
    <xf borderId="80" fillId="0" fontId="1" numFmtId="0" xfId="0" applyAlignment="1" applyBorder="1" applyFont="1">
      <alignment horizontal="center" vertical="center"/>
    </xf>
    <xf borderId="81" fillId="0" fontId="42" numFmtId="0" xfId="0" applyAlignment="1" applyBorder="1" applyFont="1">
      <alignment horizontal="center" shrinkToFit="0" vertical="center" wrapText="1"/>
    </xf>
    <xf borderId="81" fillId="0" fontId="1" numFmtId="0" xfId="0" applyAlignment="1" applyBorder="1" applyFont="1">
      <alignment horizontal="center" vertical="center"/>
    </xf>
    <xf borderId="82" fillId="0" fontId="1" numFmtId="0" xfId="0" applyAlignment="1" applyBorder="1" applyFont="1">
      <alignment horizontal="center" vertical="center"/>
    </xf>
    <xf borderId="83" fillId="0" fontId="1" numFmtId="0" xfId="0" applyAlignment="1" applyBorder="1" applyFont="1">
      <alignment horizontal="center" vertical="center"/>
    </xf>
    <xf borderId="84" fillId="0" fontId="1" numFmtId="0" xfId="0" applyAlignment="1" applyBorder="1" applyFont="1">
      <alignment horizontal="center" vertical="center"/>
    </xf>
    <xf borderId="85" fillId="0" fontId="1" numFmtId="0" xfId="0" applyAlignment="1" applyBorder="1" applyFont="1">
      <alignment horizontal="center" vertical="center"/>
    </xf>
    <xf borderId="86" fillId="0" fontId="7" numFmtId="0" xfId="0" applyAlignment="1" applyBorder="1" applyFont="1">
      <alignment horizontal="center" vertical="center"/>
    </xf>
    <xf borderId="87" fillId="0" fontId="1" numFmtId="0" xfId="0" applyAlignment="1" applyBorder="1" applyFont="1">
      <alignment horizontal="center" vertical="center"/>
    </xf>
    <xf borderId="12" fillId="0" fontId="7" numFmtId="0" xfId="0" applyAlignment="1" applyBorder="1" applyFont="1">
      <alignment horizontal="center" vertical="center"/>
    </xf>
    <xf borderId="88" fillId="0" fontId="1" numFmtId="0" xfId="0" applyAlignment="1" applyBorder="1" applyFont="1">
      <alignment horizontal="center" vertical="center"/>
    </xf>
    <xf borderId="89" fillId="0" fontId="1" numFmtId="0" xfId="0" applyAlignment="1" applyBorder="1" applyFont="1">
      <alignment horizontal="center" vertical="center"/>
    </xf>
    <xf borderId="90" fillId="0" fontId="1" numFmtId="0" xfId="0" applyAlignment="1" applyBorder="1" applyFont="1">
      <alignment horizontal="center" vertical="center"/>
    </xf>
    <xf borderId="9" fillId="0" fontId="1" numFmtId="0" xfId="0" applyAlignment="1" applyBorder="1" applyFont="1">
      <alignment vertical="center"/>
    </xf>
    <xf borderId="10" fillId="0" fontId="1" numFmtId="0" xfId="0" applyAlignment="1" applyBorder="1" applyFont="1">
      <alignment vertical="center"/>
    </xf>
    <xf borderId="11" fillId="0" fontId="1" numFmtId="0" xfId="0" applyAlignment="1" applyBorder="1" applyFont="1">
      <alignment vertical="center"/>
    </xf>
    <xf borderId="91" fillId="0" fontId="7" numFmtId="0" xfId="0" applyAlignment="1" applyBorder="1" applyFont="1">
      <alignment horizontal="center" vertical="center"/>
    </xf>
    <xf borderId="0" fillId="0" fontId="67" numFmtId="0" xfId="0" applyFont="1"/>
    <xf borderId="0" fillId="0" fontId="59" numFmtId="0" xfId="0" applyAlignment="1" applyFont="1">
      <alignment vertical="center"/>
    </xf>
    <xf borderId="0" fillId="0" fontId="1" numFmtId="2" xfId="0" applyAlignment="1" applyFont="1" applyNumberFormat="1">
      <alignment horizontal="center"/>
    </xf>
    <xf borderId="0" fillId="0" fontId="1" numFmtId="2" xfId="0" applyFont="1" applyNumberFormat="1"/>
    <xf borderId="0" fillId="0" fontId="68" numFmtId="0" xfId="0" applyAlignment="1" applyFont="1">
      <alignment horizontal="left" shrinkToFit="0" vertical="top" wrapText="1"/>
    </xf>
    <xf borderId="0" fillId="0" fontId="66" numFmtId="0" xfId="0" applyAlignment="1" applyFont="1">
      <alignment horizontal="center" shrinkToFit="0" vertical="center" wrapText="1"/>
    </xf>
    <xf borderId="0" fillId="0" fontId="66" numFmtId="0" xfId="0" applyAlignment="1" applyFont="1">
      <alignment shrinkToFit="0" vertical="center" wrapText="1"/>
    </xf>
    <xf borderId="92" fillId="3" fontId="1" numFmtId="0" xfId="0" applyAlignment="1" applyBorder="1" applyFont="1">
      <alignment horizontal="center" vertical="center"/>
    </xf>
    <xf borderId="93" fillId="0" fontId="4" numFmtId="0" xfId="0" applyBorder="1" applyFont="1"/>
    <xf borderId="94" fillId="3" fontId="1" numFmtId="0" xfId="0" applyAlignment="1" applyBorder="1" applyFont="1">
      <alignment vertical="center"/>
    </xf>
    <xf borderId="95" fillId="3" fontId="7" numFmtId="0" xfId="0" applyAlignment="1" applyBorder="1" applyFont="1">
      <alignment horizontal="center" vertical="center"/>
    </xf>
    <xf borderId="96" fillId="3" fontId="57" numFmtId="0" xfId="0" applyAlignment="1" applyBorder="1" applyFont="1">
      <alignment horizontal="center" shrinkToFit="0" vertical="center" wrapText="1"/>
    </xf>
    <xf borderId="97" fillId="0" fontId="4" numFmtId="0" xfId="0" applyBorder="1" applyFont="1"/>
    <xf borderId="98" fillId="0" fontId="4" numFmtId="0" xfId="0" applyBorder="1" applyFont="1"/>
    <xf borderId="99" fillId="3" fontId="5" numFmtId="0" xfId="0" applyAlignment="1" applyBorder="1" applyFont="1">
      <alignment horizontal="center" shrinkToFit="0" vertical="center" wrapText="1"/>
    </xf>
    <xf borderId="100" fillId="3" fontId="50" numFmtId="0" xfId="0" applyAlignment="1" applyBorder="1" applyFont="1">
      <alignment horizontal="center" vertical="center"/>
    </xf>
    <xf borderId="101" fillId="3" fontId="50" numFmtId="0" xfId="0" applyAlignment="1" applyBorder="1" applyFont="1">
      <alignment vertical="center"/>
    </xf>
    <xf borderId="102" fillId="3" fontId="50" numFmtId="0" xfId="0" applyAlignment="1" applyBorder="1" applyFont="1">
      <alignment horizontal="center" vertical="center"/>
    </xf>
    <xf borderId="103" fillId="3" fontId="50" numFmtId="0" xfId="0" applyBorder="1" applyFont="1"/>
    <xf borderId="104" fillId="3" fontId="6" numFmtId="0" xfId="0" applyBorder="1" applyFont="1"/>
    <xf borderId="105" fillId="0" fontId="2" numFmtId="0" xfId="0" applyAlignment="1" applyBorder="1" applyFont="1">
      <alignment horizontal="center"/>
    </xf>
    <xf borderId="56" fillId="0" fontId="1" numFmtId="0" xfId="0" applyAlignment="1" applyBorder="1" applyFont="1">
      <alignment horizontal="center"/>
    </xf>
    <xf borderId="106" fillId="0" fontId="1" numFmtId="0" xfId="0" applyAlignment="1" applyBorder="1" applyFont="1">
      <alignment horizontal="center"/>
    </xf>
    <xf borderId="107" fillId="0" fontId="1" numFmtId="0" xfId="0" applyAlignment="1" applyBorder="1" applyFont="1">
      <alignment horizontal="center"/>
    </xf>
    <xf borderId="0" fillId="0" fontId="50" numFmtId="0" xfId="0" applyFont="1"/>
    <xf borderId="0" fillId="0" fontId="3" numFmtId="0" xfId="0" applyAlignment="1" applyFont="1">
      <alignment horizontal="left"/>
    </xf>
    <xf borderId="24" fillId="0" fontId="3" numFmtId="0" xfId="0" applyAlignment="1" applyBorder="1" applyFont="1">
      <alignment horizontal="left"/>
    </xf>
    <xf borderId="32" fillId="3" fontId="7" numFmtId="0" xfId="0" applyAlignment="1" applyBorder="1" applyFont="1">
      <alignment horizontal="left" vertical="center"/>
    </xf>
    <xf borderId="27" fillId="3" fontId="7" numFmtId="0" xfId="0" applyAlignment="1" applyBorder="1" applyFont="1">
      <alignment horizontal="center" shrinkToFit="0" vertical="center" wrapText="1"/>
    </xf>
    <xf borderId="18" fillId="0" fontId="1" numFmtId="0" xfId="0" applyBorder="1" applyFont="1"/>
    <xf borderId="27" fillId="0" fontId="5" numFmtId="0" xfId="0" applyAlignment="1" applyBorder="1" applyFont="1">
      <alignment horizontal="center" shrinkToFit="0" vertical="center" wrapText="1"/>
    </xf>
    <xf borderId="27" fillId="0" fontId="1" numFmtId="0" xfId="0" applyAlignment="1" applyBorder="1" applyFont="1">
      <alignment horizontal="center" shrinkToFit="0" vertical="center" wrapText="1"/>
    </xf>
    <xf borderId="18" fillId="0" fontId="7" numFmtId="0" xfId="0" applyAlignment="1" applyBorder="1" applyFont="1">
      <alignment horizontal="center" shrinkToFit="0" vertical="center" wrapText="1"/>
    </xf>
    <xf borderId="18" fillId="0" fontId="1" numFmtId="0" xfId="0" applyAlignment="1" applyBorder="1" applyFont="1">
      <alignment horizontal="center"/>
    </xf>
    <xf borderId="19" fillId="0" fontId="1" numFmtId="0" xfId="0" applyAlignment="1" applyBorder="1" applyFont="1">
      <alignment horizontal="center"/>
    </xf>
    <xf borderId="20" fillId="0" fontId="1" numFmtId="0" xfId="0" applyAlignment="1" applyBorder="1" applyFont="1">
      <alignment horizontal="center"/>
    </xf>
    <xf borderId="24" fillId="0" fontId="6" numFmtId="0" xfId="0" applyAlignment="1" applyBorder="1" applyFont="1">
      <alignment horizontal="left"/>
    </xf>
    <xf borderId="0" fillId="0" fontId="6" numFmtId="0" xfId="0" applyAlignment="1" applyFont="1">
      <alignment horizontal="right"/>
    </xf>
    <xf borderId="24" fillId="0" fontId="69" numFmtId="0" xfId="0" applyBorder="1" applyFont="1"/>
    <xf borderId="19" fillId="0" fontId="1" numFmtId="0" xfId="0" applyBorder="1" applyFont="1"/>
    <xf borderId="0" fillId="0" fontId="1" numFmtId="2" xfId="0" applyAlignment="1" applyFont="1" applyNumberFormat="1">
      <alignment horizontal="left"/>
    </xf>
    <xf borderId="0" fillId="0" fontId="66" numFmtId="0" xfId="0" applyAlignment="1" applyFont="1">
      <alignment horizontal="left" shrinkToFit="0" vertical="center" wrapText="1"/>
    </xf>
    <xf borderId="108" fillId="3" fontId="1" numFmtId="0" xfId="0" applyAlignment="1" applyBorder="1" applyFont="1">
      <alignment vertical="center"/>
    </xf>
    <xf borderId="18" fillId="3" fontId="7" numFmtId="0" xfId="0" applyAlignment="1" applyBorder="1" applyFont="1">
      <alignment horizontal="center" vertical="center"/>
    </xf>
    <xf borderId="109" fillId="3" fontId="57" numFmtId="0" xfId="0" applyAlignment="1" applyBorder="1" applyFont="1">
      <alignment horizontal="center" shrinkToFit="0" vertical="center" wrapText="1"/>
    </xf>
    <xf borderId="110" fillId="3" fontId="57" numFmtId="0" xfId="0" applyAlignment="1" applyBorder="1" applyFont="1">
      <alignment horizontal="center" shrinkToFit="0" vertical="center" wrapText="1"/>
    </xf>
    <xf borderId="100" fillId="3" fontId="50" numFmtId="0" xfId="0" applyAlignment="1" applyBorder="1" applyFont="1">
      <alignment vertical="center"/>
    </xf>
    <xf borderId="111" fillId="3" fontId="50" numFmtId="0" xfId="0" applyAlignment="1" applyBorder="1" applyFont="1">
      <alignment horizontal="center" vertical="center"/>
    </xf>
    <xf borderId="101" fillId="3" fontId="50" numFmtId="0" xfId="0" applyAlignment="1" applyBorder="1" applyFont="1">
      <alignment horizontal="center" vertical="center"/>
    </xf>
    <xf borderId="112" fillId="3" fontId="50" numFmtId="0" xfId="0" applyAlignment="1" applyBorder="1" applyFont="1">
      <alignment horizontal="center" vertical="center"/>
    </xf>
    <xf borderId="82" fillId="3" fontId="50" numFmtId="0" xfId="0" applyAlignment="1" applyBorder="1" applyFont="1">
      <alignment horizontal="center" vertical="center"/>
    </xf>
    <xf borderId="113" fillId="3" fontId="50" numFmtId="0" xfId="0" applyAlignment="1" applyBorder="1" applyFont="1">
      <alignment horizontal="center" vertical="center"/>
    </xf>
    <xf borderId="114" fillId="0" fontId="1" numFmtId="0" xfId="0" applyAlignment="1" applyBorder="1" applyFont="1">
      <alignment horizontal="center"/>
    </xf>
    <xf borderId="115" fillId="0" fontId="1" numFmtId="0" xfId="0" applyBorder="1" applyFont="1"/>
    <xf borderId="116" fillId="0" fontId="1" numFmtId="0" xfId="0" applyAlignment="1" applyBorder="1" applyFont="1">
      <alignment horizontal="center"/>
    </xf>
    <xf borderId="27" fillId="0" fontId="1" numFmtId="0" xfId="0" applyBorder="1" applyFont="1"/>
    <xf borderId="0" fillId="0" fontId="19" numFmtId="0" xfId="0" applyFont="1"/>
    <xf borderId="117" fillId="0" fontId="50" numFmtId="0" xfId="0" applyBorder="1" applyFont="1"/>
    <xf borderId="118" fillId="0" fontId="2" numFmtId="0" xfId="0" applyAlignment="1" applyBorder="1" applyFont="1">
      <alignment horizontal="center"/>
    </xf>
    <xf borderId="119" fillId="0" fontId="1" numFmtId="0" xfId="0" applyAlignment="1" applyBorder="1" applyFont="1">
      <alignment horizontal="center"/>
    </xf>
    <xf borderId="120" fillId="3" fontId="50" numFmtId="0" xfId="0" applyBorder="1" applyFont="1"/>
    <xf borderId="27" fillId="0" fontId="2" numFmtId="0" xfId="0" applyAlignment="1" applyBorder="1" applyFont="1">
      <alignment horizontal="center"/>
    </xf>
    <xf borderId="27" fillId="0" fontId="1" numFmtId="0" xfId="0" applyAlignment="1" applyBorder="1" applyFont="1">
      <alignment horizontal="center"/>
    </xf>
    <xf borderId="121" fillId="0" fontId="1" numFmtId="0" xfId="0" applyAlignment="1" applyBorder="1" applyFont="1">
      <alignment horizontal="center"/>
    </xf>
    <xf borderId="122" fillId="0" fontId="1" numFmtId="0" xfId="0" applyAlignment="1" applyBorder="1" applyFont="1">
      <alignment horizontal="center"/>
    </xf>
    <xf borderId="18" fillId="0" fontId="50" numFmtId="0" xfId="0" applyBorder="1" applyFont="1"/>
    <xf borderId="23" fillId="0" fontId="1" numFmtId="0" xfId="0" applyBorder="1" applyFont="1"/>
    <xf borderId="24" fillId="0" fontId="66" numFmtId="0" xfId="0" applyAlignment="1" applyBorder="1" applyFont="1">
      <alignment horizontal="left" vertical="center"/>
    </xf>
    <xf borderId="24" fillId="0" fontId="1" numFmtId="0" xfId="0" applyAlignment="1" applyBorder="1" applyFont="1">
      <alignment horizontal="left" vertical="center"/>
    </xf>
    <xf borderId="24" fillId="0" fontId="8" numFmtId="1" xfId="0" applyAlignment="1" applyBorder="1" applyFont="1" applyNumberFormat="1">
      <alignment horizontal="center" vertical="center"/>
    </xf>
    <xf borderId="27" fillId="0" fontId="42" numFmtId="0" xfId="0" applyAlignment="1" applyBorder="1" applyFont="1">
      <alignment horizontal="left" vertical="center"/>
    </xf>
    <xf borderId="27" fillId="0" fontId="2" numFmtId="0" xfId="0" applyAlignment="1" applyBorder="1" applyFont="1">
      <alignment horizontal="center" vertical="center"/>
    </xf>
    <xf borderId="18" fillId="0" fontId="8" numFmtId="0" xfId="0" applyAlignment="1" applyBorder="1" applyFont="1">
      <alignment horizontal="left" vertical="center"/>
    </xf>
    <xf borderId="27" fillId="0" fontId="18" numFmtId="0" xfId="0" applyAlignment="1" applyBorder="1" applyFont="1">
      <alignment horizontal="center" vertical="center"/>
    </xf>
    <xf borderId="27" fillId="0" fontId="36" numFmtId="1" xfId="0" applyAlignment="1" applyBorder="1" applyFont="1" applyNumberFormat="1">
      <alignment horizontal="center" vertical="center"/>
    </xf>
    <xf borderId="27" fillId="0" fontId="18" numFmtId="1" xfId="0" applyAlignment="1" applyBorder="1" applyFont="1" applyNumberFormat="1">
      <alignment horizontal="center" vertical="center"/>
    </xf>
    <xf borderId="0" fillId="0" fontId="8" numFmtId="0" xfId="0" applyAlignment="1" applyFont="1">
      <alignment horizontal="left" vertical="center"/>
    </xf>
    <xf borderId="0" fillId="0" fontId="8" numFmtId="0" xfId="0" applyAlignment="1" applyFont="1">
      <alignment horizontal="left"/>
    </xf>
    <xf borderId="24" fillId="0" fontId="1" numFmtId="0" xfId="0" applyAlignment="1" applyBorder="1" applyFont="1">
      <alignment horizontal="right"/>
    </xf>
    <xf borderId="32" fillId="3" fontId="7" numFmtId="0" xfId="0" applyAlignment="1" applyBorder="1" applyFont="1">
      <alignment horizontal="center" vertical="center"/>
    </xf>
    <xf borderId="41" fillId="3" fontId="7" numFmtId="0" xfId="0" applyAlignment="1" applyBorder="1" applyFont="1">
      <alignment horizontal="center" vertical="center"/>
    </xf>
    <xf borderId="47" fillId="3" fontId="7" numFmtId="0" xfId="0" applyAlignment="1" applyBorder="1" applyFont="1">
      <alignment horizontal="center" vertical="center"/>
    </xf>
    <xf borderId="27" fillId="3" fontId="50" numFmtId="0" xfId="0" applyAlignment="1" applyBorder="1" applyFont="1">
      <alignment horizontal="center" shrinkToFit="0" vertical="center" wrapText="1"/>
    </xf>
    <xf borderId="123" fillId="0" fontId="1" numFmtId="0" xfId="0" applyAlignment="1" applyBorder="1" applyFont="1">
      <alignment horizontal="center"/>
    </xf>
    <xf borderId="46" fillId="0" fontId="7" numFmtId="0" xfId="0" applyAlignment="1" applyBorder="1" applyFont="1">
      <alignment horizontal="center" vertical="center"/>
    </xf>
    <xf borderId="106" fillId="0" fontId="18" numFmtId="0" xfId="0" applyAlignment="1" applyBorder="1" applyFont="1">
      <alignment horizontal="center"/>
    </xf>
    <xf borderId="123" fillId="0" fontId="18" numFmtId="0" xfId="0" applyAlignment="1" applyBorder="1" applyFont="1">
      <alignment horizontal="center"/>
    </xf>
    <xf borderId="124" fillId="0" fontId="1" numFmtId="0" xfId="0" applyAlignment="1" applyBorder="1" applyFont="1">
      <alignment horizontal="center"/>
    </xf>
    <xf borderId="0" fillId="0" fontId="6" numFmtId="0" xfId="0" applyAlignment="1" applyFont="1">
      <alignment horizontal="left"/>
    </xf>
    <xf borderId="24" fillId="0" fontId="8" numFmtId="0" xfId="0" applyBorder="1" applyFont="1"/>
    <xf borderId="0" fillId="0" fontId="6" numFmtId="0" xfId="0" applyFont="1"/>
    <xf borderId="22" fillId="0" fontId="1" numFmtId="0" xfId="0" applyBorder="1" applyFont="1"/>
    <xf borderId="0" fillId="0" fontId="66" numFmtId="0" xfId="0" applyAlignment="1" applyFont="1">
      <alignment horizontal="left" vertical="center"/>
    </xf>
    <xf borderId="0" fillId="0" fontId="2" numFmtId="0" xfId="0" applyAlignment="1" applyFont="1">
      <alignment horizontal="right" shrinkToFit="0" vertical="center" wrapText="1"/>
    </xf>
    <xf borderId="0" fillId="0" fontId="8" numFmtId="14" xfId="0" applyAlignment="1" applyFont="1" applyNumberFormat="1">
      <alignment vertical="center"/>
    </xf>
    <xf borderId="45" fillId="0" fontId="7" numFmtId="0" xfId="0" applyAlignment="1" applyBorder="1" applyFont="1">
      <alignment horizontal="center" shrinkToFit="0" vertical="center" wrapText="1"/>
    </xf>
    <xf borderId="18" fillId="0" fontId="3" numFmtId="0" xfId="0" applyAlignment="1" applyBorder="1" applyFont="1">
      <alignment horizontal="center" vertical="center"/>
    </xf>
    <xf borderId="0" fillId="0" fontId="2" numFmtId="0" xfId="0" applyAlignment="1" applyFont="1">
      <alignment horizontal="center" shrinkToFit="0" vertical="center" wrapText="1"/>
    </xf>
    <xf borderId="0" fillId="0" fontId="3" numFmtId="0" xfId="0" applyAlignment="1" applyFont="1">
      <alignment vertical="center"/>
    </xf>
    <xf borderId="0" fillId="0" fontId="8" numFmtId="14" xfId="0" applyAlignment="1" applyFont="1" applyNumberFormat="1">
      <alignment horizontal="center" vertical="center"/>
    </xf>
    <xf borderId="0" fillId="0" fontId="7" numFmtId="1" xfId="0" applyAlignment="1" applyFont="1" applyNumberFormat="1">
      <alignment horizontal="center" vertical="center"/>
    </xf>
    <xf borderId="0" fillId="0" fontId="18" numFmtId="0" xfId="0" applyAlignment="1" applyFont="1">
      <alignment horizontal="center" vertical="center"/>
    </xf>
    <xf borderId="125" fillId="0" fontId="7" numFmtId="0" xfId="0" applyAlignment="1" applyBorder="1" applyFont="1">
      <alignment horizontal="center" shrinkToFit="0" vertical="center" wrapText="1"/>
    </xf>
    <xf borderId="126" fillId="0" fontId="7" numFmtId="0" xfId="0" applyAlignment="1" applyBorder="1" applyFont="1">
      <alignment horizontal="center" vertical="center"/>
    </xf>
    <xf borderId="127" fillId="0" fontId="4" numFmtId="0" xfId="0" applyBorder="1" applyFont="1"/>
    <xf borderId="126" fillId="0" fontId="18" numFmtId="0" xfId="0" applyAlignment="1" applyBorder="1" applyFont="1">
      <alignment horizontal="center" vertical="center"/>
    </xf>
    <xf borderId="125" fillId="0" fontId="42" numFmtId="0" xfId="0" applyAlignment="1" applyBorder="1" applyFont="1">
      <alignment horizontal="center" vertical="center"/>
    </xf>
    <xf borderId="0" fillId="0" fontId="18" numFmtId="0" xfId="0" applyAlignment="1" applyFont="1">
      <alignment vertical="center"/>
    </xf>
    <xf borderId="128" fillId="0" fontId="1" numFmtId="0" xfId="0" applyBorder="1" applyFont="1"/>
    <xf borderId="45" fillId="0" fontId="61" numFmtId="0" xfId="0" applyAlignment="1" applyBorder="1" applyFont="1">
      <alignment horizontal="center" vertical="center"/>
    </xf>
    <xf borderId="34" fillId="0" fontId="61" numFmtId="0" xfId="0" applyAlignment="1" applyBorder="1" applyFont="1">
      <alignment horizontal="center" vertical="center"/>
    </xf>
    <xf borderId="129" fillId="0" fontId="61" numFmtId="0" xfId="0" applyAlignment="1" applyBorder="1" applyFont="1">
      <alignment horizontal="center" vertical="center"/>
    </xf>
    <xf borderId="130" fillId="0" fontId="61" numFmtId="0" xfId="0" applyAlignment="1" applyBorder="1" applyFont="1">
      <alignment horizontal="center" vertical="center"/>
    </xf>
    <xf borderId="12" fillId="0" fontId="61" numFmtId="0" xfId="0" applyBorder="1" applyFont="1"/>
    <xf borderId="131" fillId="3" fontId="7" numFmtId="0" xfId="0" applyAlignment="1" applyBorder="1" applyFont="1">
      <alignment horizontal="center" vertical="center"/>
    </xf>
    <xf borderId="132" fillId="3" fontId="7" numFmtId="0" xfId="0" applyAlignment="1" applyBorder="1" applyFont="1">
      <alignment horizontal="center" vertical="center"/>
    </xf>
    <xf borderId="133" fillId="0" fontId="1" numFmtId="0" xfId="0" applyAlignment="1" applyBorder="1" applyFont="1">
      <alignment horizontal="center" vertical="center"/>
    </xf>
    <xf borderId="134" fillId="0" fontId="1" numFmtId="0" xfId="0" applyBorder="1" applyFont="1"/>
    <xf borderId="1" fillId="0" fontId="1" numFmtId="0" xfId="0" applyAlignment="1" applyBorder="1" applyFont="1">
      <alignment horizontal="center" vertical="center"/>
    </xf>
    <xf borderId="2" fillId="0" fontId="1" numFmtId="0" xfId="0" applyAlignment="1" applyBorder="1" applyFont="1">
      <alignment horizontal="center" vertical="center"/>
    </xf>
    <xf borderId="3" fillId="0" fontId="1" numFmtId="0" xfId="0" applyAlignment="1" applyBorder="1" applyFont="1">
      <alignment horizontal="center" vertical="center"/>
    </xf>
    <xf borderId="12" fillId="0" fontId="1" numFmtId="0" xfId="0" applyAlignment="1" applyBorder="1" applyFont="1">
      <alignment horizontal="center" vertical="center"/>
    </xf>
  </cellXfs>
  <cellStyles count="1">
    <cellStyle xfId="0" name="Normal" builtinId="0"/>
  </cellStyles>
  <dxfs count="16">
    <dxf>
      <font/>
      <fill>
        <patternFill patternType="solid">
          <fgColor theme="0"/>
          <bgColor theme="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538DD5"/>
          <bgColor rgb="FF538DD5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FFF00"/>
          <bgColor rgb="FFFF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404040"/>
          <bgColor rgb="FF40404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00CC00"/>
          <bgColor rgb="FF00CC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F66FF"/>
          <bgColor rgb="FFFF66FF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7030A0"/>
          <bgColor rgb="FF7030A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00CBD9"/>
          <bgColor rgb="FF00CBD9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9F7457"/>
          <bgColor rgb="FF9F7457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1C79F0"/>
          <bgColor rgb="FF1C79F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99A1C"/>
          <bgColor rgb="FFF99A1C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A6A6A6"/>
          <bgColor rgb="FFA6A6A6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C21AA0"/>
          <bgColor rgb="FFC21AA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D9D9D9"/>
          <bgColor rgb="FFD9D9D9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E26E0E"/>
          <bgColor rgb="FFE26E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</dxfs>
</styleSheet>
</file>

<file path=xl/_rels/comments1.xml.rels><?xml version="1.0" encoding="UTF-8" standalone="yes"?>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3" Type="http://customschemas.google.com/relationships/workbookmetadata" Target="metadata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<Relationships xmlns="http://schemas.openxmlformats.org/package/2006/relationships"><Relationship Id="rId40" Type="http://schemas.openxmlformats.org/officeDocument/2006/relationships/image" Target="../media/image45.jpg"/><Relationship Id="rId42" Type="http://schemas.openxmlformats.org/officeDocument/2006/relationships/image" Target="../media/image41.jpg"/><Relationship Id="rId41" Type="http://schemas.openxmlformats.org/officeDocument/2006/relationships/image" Target="../media/image30.jpg"/><Relationship Id="rId44" Type="http://schemas.openxmlformats.org/officeDocument/2006/relationships/image" Target="../media/image39.jpg"/><Relationship Id="rId43" Type="http://schemas.openxmlformats.org/officeDocument/2006/relationships/image" Target="../media/image36.jpg"/><Relationship Id="rId46" Type="http://schemas.openxmlformats.org/officeDocument/2006/relationships/image" Target="../media/image46.jpg"/><Relationship Id="rId45" Type="http://schemas.openxmlformats.org/officeDocument/2006/relationships/image" Target="../media/image33.jpg"/><Relationship Id="rId107" Type="http://schemas.openxmlformats.org/officeDocument/2006/relationships/image" Target="../media/image120.jpg"/><Relationship Id="rId106" Type="http://schemas.openxmlformats.org/officeDocument/2006/relationships/image" Target="../media/image104.jpg"/><Relationship Id="rId105" Type="http://schemas.openxmlformats.org/officeDocument/2006/relationships/image" Target="../media/image101.jpg"/><Relationship Id="rId104" Type="http://schemas.openxmlformats.org/officeDocument/2006/relationships/image" Target="../media/image108.jpg"/><Relationship Id="rId109" Type="http://schemas.openxmlformats.org/officeDocument/2006/relationships/image" Target="../media/image102.jpg"/><Relationship Id="rId108" Type="http://schemas.openxmlformats.org/officeDocument/2006/relationships/image" Target="../media/image113.jpg"/><Relationship Id="rId48" Type="http://schemas.openxmlformats.org/officeDocument/2006/relationships/image" Target="../media/image56.jpg"/><Relationship Id="rId47" Type="http://schemas.openxmlformats.org/officeDocument/2006/relationships/image" Target="../media/image43.jpg"/><Relationship Id="rId49" Type="http://schemas.openxmlformats.org/officeDocument/2006/relationships/image" Target="../media/image44.jpg"/><Relationship Id="rId103" Type="http://schemas.openxmlformats.org/officeDocument/2006/relationships/image" Target="../media/image110.jpg"/><Relationship Id="rId102" Type="http://schemas.openxmlformats.org/officeDocument/2006/relationships/image" Target="../media/image105.jpg"/><Relationship Id="rId101" Type="http://schemas.openxmlformats.org/officeDocument/2006/relationships/image" Target="../media/image95.jpg"/><Relationship Id="rId100" Type="http://schemas.openxmlformats.org/officeDocument/2006/relationships/image" Target="../media/image97.jpg"/><Relationship Id="rId31" Type="http://schemas.openxmlformats.org/officeDocument/2006/relationships/image" Target="../media/image28.jpg"/><Relationship Id="rId30" Type="http://schemas.openxmlformats.org/officeDocument/2006/relationships/image" Target="../media/image38.jpg"/><Relationship Id="rId33" Type="http://schemas.openxmlformats.org/officeDocument/2006/relationships/image" Target="../media/image26.jpg"/><Relationship Id="rId32" Type="http://schemas.openxmlformats.org/officeDocument/2006/relationships/image" Target="../media/image35.jpg"/><Relationship Id="rId35" Type="http://schemas.openxmlformats.org/officeDocument/2006/relationships/image" Target="../media/image31.jpg"/><Relationship Id="rId34" Type="http://schemas.openxmlformats.org/officeDocument/2006/relationships/image" Target="../media/image29.jpg"/><Relationship Id="rId37" Type="http://schemas.openxmlformats.org/officeDocument/2006/relationships/image" Target="../media/image37.jpg"/><Relationship Id="rId36" Type="http://schemas.openxmlformats.org/officeDocument/2006/relationships/image" Target="../media/image42.jpg"/><Relationship Id="rId39" Type="http://schemas.openxmlformats.org/officeDocument/2006/relationships/image" Target="../media/image51.jpg"/><Relationship Id="rId38" Type="http://schemas.openxmlformats.org/officeDocument/2006/relationships/image" Target="../media/image50.jpg"/><Relationship Id="rId20" Type="http://schemas.openxmlformats.org/officeDocument/2006/relationships/image" Target="../media/image9.jpg"/><Relationship Id="rId22" Type="http://schemas.openxmlformats.org/officeDocument/2006/relationships/image" Target="../media/image13.jpg"/><Relationship Id="rId21" Type="http://schemas.openxmlformats.org/officeDocument/2006/relationships/image" Target="../media/image14.jpg"/><Relationship Id="rId24" Type="http://schemas.openxmlformats.org/officeDocument/2006/relationships/image" Target="../media/image10.jpg"/><Relationship Id="rId23" Type="http://schemas.openxmlformats.org/officeDocument/2006/relationships/image" Target="../media/image2.jpg"/><Relationship Id="rId126" Type="http://schemas.openxmlformats.org/officeDocument/2006/relationships/image" Target="../media/image125.jpg"/><Relationship Id="rId26" Type="http://schemas.openxmlformats.org/officeDocument/2006/relationships/image" Target="../media/image34.jpg"/><Relationship Id="rId121" Type="http://schemas.openxmlformats.org/officeDocument/2006/relationships/image" Target="../media/image124.jpg"/><Relationship Id="rId25" Type="http://schemas.openxmlformats.org/officeDocument/2006/relationships/image" Target="../media/image23.jpg"/><Relationship Id="rId120" Type="http://schemas.openxmlformats.org/officeDocument/2006/relationships/image" Target="../media/image118.jpg"/><Relationship Id="rId28" Type="http://schemas.openxmlformats.org/officeDocument/2006/relationships/image" Target="../media/image40.jpg"/><Relationship Id="rId27" Type="http://schemas.openxmlformats.org/officeDocument/2006/relationships/image" Target="../media/image48.jpg"/><Relationship Id="rId125" Type="http://schemas.openxmlformats.org/officeDocument/2006/relationships/image" Target="../media/image128.jpg"/><Relationship Id="rId29" Type="http://schemas.openxmlformats.org/officeDocument/2006/relationships/image" Target="../media/image25.jpg"/><Relationship Id="rId124" Type="http://schemas.openxmlformats.org/officeDocument/2006/relationships/image" Target="../media/image136.jpg"/><Relationship Id="rId123" Type="http://schemas.openxmlformats.org/officeDocument/2006/relationships/image" Target="../media/image126.jpg"/><Relationship Id="rId122" Type="http://schemas.openxmlformats.org/officeDocument/2006/relationships/image" Target="../media/image123.jpg"/><Relationship Id="rId95" Type="http://schemas.openxmlformats.org/officeDocument/2006/relationships/image" Target="../media/image100.jpg"/><Relationship Id="rId94" Type="http://schemas.openxmlformats.org/officeDocument/2006/relationships/image" Target="../media/image96.jpg"/><Relationship Id="rId97" Type="http://schemas.openxmlformats.org/officeDocument/2006/relationships/image" Target="../media/image99.jpg"/><Relationship Id="rId96" Type="http://schemas.openxmlformats.org/officeDocument/2006/relationships/image" Target="../media/image111.jpg"/><Relationship Id="rId11" Type="http://schemas.openxmlformats.org/officeDocument/2006/relationships/image" Target="../media/image20.jpg"/><Relationship Id="rId99" Type="http://schemas.openxmlformats.org/officeDocument/2006/relationships/image" Target="../media/image103.jpg"/><Relationship Id="rId10" Type="http://schemas.openxmlformats.org/officeDocument/2006/relationships/image" Target="../media/image16.jpg"/><Relationship Id="rId98" Type="http://schemas.openxmlformats.org/officeDocument/2006/relationships/image" Target="../media/image98.jpg"/><Relationship Id="rId13" Type="http://schemas.openxmlformats.org/officeDocument/2006/relationships/image" Target="../media/image8.jpg"/><Relationship Id="rId12" Type="http://schemas.openxmlformats.org/officeDocument/2006/relationships/image" Target="../media/image24.jpg"/><Relationship Id="rId91" Type="http://schemas.openxmlformats.org/officeDocument/2006/relationships/image" Target="../media/image91.jpg"/><Relationship Id="rId90" Type="http://schemas.openxmlformats.org/officeDocument/2006/relationships/image" Target="../media/image87.jpg"/><Relationship Id="rId93" Type="http://schemas.openxmlformats.org/officeDocument/2006/relationships/image" Target="../media/image86.jpg"/><Relationship Id="rId92" Type="http://schemas.openxmlformats.org/officeDocument/2006/relationships/image" Target="../media/image93.jpg"/><Relationship Id="rId118" Type="http://schemas.openxmlformats.org/officeDocument/2006/relationships/image" Target="../media/image114.jpg"/><Relationship Id="rId117" Type="http://schemas.openxmlformats.org/officeDocument/2006/relationships/image" Target="../media/image115.jpg"/><Relationship Id="rId116" Type="http://schemas.openxmlformats.org/officeDocument/2006/relationships/image" Target="../media/image109.jpg"/><Relationship Id="rId115" Type="http://schemas.openxmlformats.org/officeDocument/2006/relationships/image" Target="../media/image116.jpg"/><Relationship Id="rId119" Type="http://schemas.openxmlformats.org/officeDocument/2006/relationships/image" Target="../media/image127.jpg"/><Relationship Id="rId15" Type="http://schemas.openxmlformats.org/officeDocument/2006/relationships/image" Target="../media/image12.jpg"/><Relationship Id="rId110" Type="http://schemas.openxmlformats.org/officeDocument/2006/relationships/image" Target="../media/image106.jpg"/><Relationship Id="rId14" Type="http://schemas.openxmlformats.org/officeDocument/2006/relationships/image" Target="../media/image22.jpg"/><Relationship Id="rId17" Type="http://schemas.openxmlformats.org/officeDocument/2006/relationships/image" Target="../media/image21.jpg"/><Relationship Id="rId16" Type="http://schemas.openxmlformats.org/officeDocument/2006/relationships/image" Target="../media/image4.jpg"/><Relationship Id="rId19" Type="http://schemas.openxmlformats.org/officeDocument/2006/relationships/image" Target="../media/image19.jpg"/><Relationship Id="rId114" Type="http://schemas.openxmlformats.org/officeDocument/2006/relationships/image" Target="../media/image117.jpg"/><Relationship Id="rId18" Type="http://schemas.openxmlformats.org/officeDocument/2006/relationships/image" Target="../media/image15.jpg"/><Relationship Id="rId113" Type="http://schemas.openxmlformats.org/officeDocument/2006/relationships/image" Target="../media/image107.jpg"/><Relationship Id="rId112" Type="http://schemas.openxmlformats.org/officeDocument/2006/relationships/image" Target="../media/image119.jpg"/><Relationship Id="rId111" Type="http://schemas.openxmlformats.org/officeDocument/2006/relationships/image" Target="../media/image112.jpg"/><Relationship Id="rId84" Type="http://schemas.openxmlformats.org/officeDocument/2006/relationships/image" Target="../media/image88.jpg"/><Relationship Id="rId83" Type="http://schemas.openxmlformats.org/officeDocument/2006/relationships/image" Target="../media/image92.jpg"/><Relationship Id="rId86" Type="http://schemas.openxmlformats.org/officeDocument/2006/relationships/image" Target="../media/image94.jpg"/><Relationship Id="rId85" Type="http://schemas.openxmlformats.org/officeDocument/2006/relationships/image" Target="../media/image85.jpg"/><Relationship Id="rId88" Type="http://schemas.openxmlformats.org/officeDocument/2006/relationships/image" Target="../media/image82.jpg"/><Relationship Id="rId87" Type="http://schemas.openxmlformats.org/officeDocument/2006/relationships/image" Target="../media/image81.jpg"/><Relationship Id="rId89" Type="http://schemas.openxmlformats.org/officeDocument/2006/relationships/image" Target="../media/image89.jpg"/><Relationship Id="rId80" Type="http://schemas.openxmlformats.org/officeDocument/2006/relationships/image" Target="../media/image83.jpg"/><Relationship Id="rId82" Type="http://schemas.openxmlformats.org/officeDocument/2006/relationships/image" Target="../media/image76.jpg"/><Relationship Id="rId81" Type="http://schemas.openxmlformats.org/officeDocument/2006/relationships/image" Target="../media/image77.jpg"/><Relationship Id="rId1" Type="http://schemas.openxmlformats.org/officeDocument/2006/relationships/image" Target="../media/image27.png"/><Relationship Id="rId2" Type="http://schemas.openxmlformats.org/officeDocument/2006/relationships/image" Target="../media/image11.png"/><Relationship Id="rId3" Type="http://schemas.openxmlformats.org/officeDocument/2006/relationships/image" Target="../media/image7.png"/><Relationship Id="rId4" Type="http://schemas.openxmlformats.org/officeDocument/2006/relationships/image" Target="../media/image18.png"/><Relationship Id="rId9" Type="http://schemas.openxmlformats.org/officeDocument/2006/relationships/image" Target="../media/image3.jpg"/><Relationship Id="rId5" Type="http://schemas.openxmlformats.org/officeDocument/2006/relationships/image" Target="../media/image17.png"/><Relationship Id="rId6" Type="http://schemas.openxmlformats.org/officeDocument/2006/relationships/image" Target="../media/image6.png"/><Relationship Id="rId7" Type="http://schemas.openxmlformats.org/officeDocument/2006/relationships/image" Target="../media/image32.png"/><Relationship Id="rId8" Type="http://schemas.openxmlformats.org/officeDocument/2006/relationships/image" Target="../media/image5.png"/><Relationship Id="rId73" Type="http://schemas.openxmlformats.org/officeDocument/2006/relationships/image" Target="../media/image73.jpg"/><Relationship Id="rId72" Type="http://schemas.openxmlformats.org/officeDocument/2006/relationships/image" Target="../media/image64.jpg"/><Relationship Id="rId75" Type="http://schemas.openxmlformats.org/officeDocument/2006/relationships/image" Target="../media/image79.jpg"/><Relationship Id="rId74" Type="http://schemas.openxmlformats.org/officeDocument/2006/relationships/image" Target="../media/image70.jpg"/><Relationship Id="rId77" Type="http://schemas.openxmlformats.org/officeDocument/2006/relationships/image" Target="../media/image71.jpg"/><Relationship Id="rId76" Type="http://schemas.openxmlformats.org/officeDocument/2006/relationships/image" Target="../media/image74.jpg"/><Relationship Id="rId79" Type="http://schemas.openxmlformats.org/officeDocument/2006/relationships/image" Target="../media/image80.jpg"/><Relationship Id="rId78" Type="http://schemas.openxmlformats.org/officeDocument/2006/relationships/image" Target="../media/image78.jpg"/><Relationship Id="rId71" Type="http://schemas.openxmlformats.org/officeDocument/2006/relationships/image" Target="../media/image67.jpg"/><Relationship Id="rId70" Type="http://schemas.openxmlformats.org/officeDocument/2006/relationships/image" Target="../media/image69.jpg"/><Relationship Id="rId62" Type="http://schemas.openxmlformats.org/officeDocument/2006/relationships/image" Target="../media/image68.png"/><Relationship Id="rId61" Type="http://schemas.openxmlformats.org/officeDocument/2006/relationships/image" Target="../media/image62.png"/><Relationship Id="rId64" Type="http://schemas.openxmlformats.org/officeDocument/2006/relationships/image" Target="../media/image65.png"/><Relationship Id="rId63" Type="http://schemas.openxmlformats.org/officeDocument/2006/relationships/image" Target="../media/image75.png"/><Relationship Id="rId66" Type="http://schemas.openxmlformats.org/officeDocument/2006/relationships/image" Target="../media/image60.png"/><Relationship Id="rId65" Type="http://schemas.openxmlformats.org/officeDocument/2006/relationships/image" Target="../media/image66.png"/><Relationship Id="rId68" Type="http://schemas.openxmlformats.org/officeDocument/2006/relationships/image" Target="../media/image61.png"/><Relationship Id="rId67" Type="http://schemas.openxmlformats.org/officeDocument/2006/relationships/image" Target="../media/image90.png"/><Relationship Id="rId60" Type="http://schemas.openxmlformats.org/officeDocument/2006/relationships/image" Target="../media/image84.png"/><Relationship Id="rId69" Type="http://schemas.openxmlformats.org/officeDocument/2006/relationships/image" Target="../media/image72.png"/><Relationship Id="rId51" Type="http://schemas.openxmlformats.org/officeDocument/2006/relationships/image" Target="../media/image63.jpg"/><Relationship Id="rId50" Type="http://schemas.openxmlformats.org/officeDocument/2006/relationships/image" Target="../media/image49.jpg"/><Relationship Id="rId53" Type="http://schemas.openxmlformats.org/officeDocument/2006/relationships/image" Target="../media/image52.jpg"/><Relationship Id="rId52" Type="http://schemas.openxmlformats.org/officeDocument/2006/relationships/image" Target="../media/image47.jpg"/><Relationship Id="rId55" Type="http://schemas.openxmlformats.org/officeDocument/2006/relationships/image" Target="../media/image54.jpg"/><Relationship Id="rId54" Type="http://schemas.openxmlformats.org/officeDocument/2006/relationships/image" Target="../media/image59.jpg"/><Relationship Id="rId57" Type="http://schemas.openxmlformats.org/officeDocument/2006/relationships/image" Target="../media/image58.jpg"/><Relationship Id="rId56" Type="http://schemas.openxmlformats.org/officeDocument/2006/relationships/image" Target="../media/image53.jpg"/><Relationship Id="rId59" Type="http://schemas.openxmlformats.org/officeDocument/2006/relationships/image" Target="../media/image57.png"/><Relationship Id="rId58" Type="http://schemas.openxmlformats.org/officeDocument/2006/relationships/image" Target="../media/image55.jpg"/></Relationships>
</file>

<file path=xl/drawings/_rels/drawing3.xml.rels><?xml version="1.0" encoding="UTF-8" standalone="yes"?><Relationships xmlns="http://schemas.openxmlformats.org/package/2006/relationships"><Relationship Id="rId40" Type="http://schemas.openxmlformats.org/officeDocument/2006/relationships/image" Target="../media/image169.jpg"/><Relationship Id="rId190" Type="http://schemas.openxmlformats.org/officeDocument/2006/relationships/image" Target="../media/image333.jpg"/><Relationship Id="rId42" Type="http://schemas.openxmlformats.org/officeDocument/2006/relationships/image" Target="../media/image176.jpg"/><Relationship Id="rId41" Type="http://schemas.openxmlformats.org/officeDocument/2006/relationships/image" Target="../media/image163.jpg"/><Relationship Id="rId44" Type="http://schemas.openxmlformats.org/officeDocument/2006/relationships/image" Target="../media/image177.jpg"/><Relationship Id="rId194" Type="http://schemas.openxmlformats.org/officeDocument/2006/relationships/image" Target="../media/image314.jpg"/><Relationship Id="rId43" Type="http://schemas.openxmlformats.org/officeDocument/2006/relationships/image" Target="../media/image168.jpg"/><Relationship Id="rId193" Type="http://schemas.openxmlformats.org/officeDocument/2006/relationships/image" Target="../media/image311.jpg"/><Relationship Id="rId46" Type="http://schemas.openxmlformats.org/officeDocument/2006/relationships/image" Target="../media/image167.jpg"/><Relationship Id="rId192" Type="http://schemas.openxmlformats.org/officeDocument/2006/relationships/image" Target="../media/image317.jpg"/><Relationship Id="rId45" Type="http://schemas.openxmlformats.org/officeDocument/2006/relationships/image" Target="../media/image201.jpg"/><Relationship Id="rId191" Type="http://schemas.openxmlformats.org/officeDocument/2006/relationships/image" Target="../media/image318.jpg"/><Relationship Id="rId48" Type="http://schemas.openxmlformats.org/officeDocument/2006/relationships/image" Target="../media/image181.jpg"/><Relationship Id="rId187" Type="http://schemas.openxmlformats.org/officeDocument/2006/relationships/image" Target="../media/image320.jpg"/><Relationship Id="rId47" Type="http://schemas.openxmlformats.org/officeDocument/2006/relationships/image" Target="../media/image182.jpg"/><Relationship Id="rId186" Type="http://schemas.openxmlformats.org/officeDocument/2006/relationships/image" Target="../media/image316.jpg"/><Relationship Id="rId185" Type="http://schemas.openxmlformats.org/officeDocument/2006/relationships/image" Target="../media/image313.jpg"/><Relationship Id="rId49" Type="http://schemas.openxmlformats.org/officeDocument/2006/relationships/image" Target="../media/image179.jpg"/><Relationship Id="rId184" Type="http://schemas.openxmlformats.org/officeDocument/2006/relationships/image" Target="../media/image304.png"/><Relationship Id="rId189" Type="http://schemas.openxmlformats.org/officeDocument/2006/relationships/image" Target="../media/image319.jpg"/><Relationship Id="rId188" Type="http://schemas.openxmlformats.org/officeDocument/2006/relationships/image" Target="../media/image324.jpg"/><Relationship Id="rId31" Type="http://schemas.openxmlformats.org/officeDocument/2006/relationships/image" Target="../media/image156.jpg"/><Relationship Id="rId30" Type="http://schemas.openxmlformats.org/officeDocument/2006/relationships/image" Target="../media/image151.jpg"/><Relationship Id="rId33" Type="http://schemas.openxmlformats.org/officeDocument/2006/relationships/image" Target="../media/image160.jpg"/><Relationship Id="rId183" Type="http://schemas.openxmlformats.org/officeDocument/2006/relationships/image" Target="../media/image312.png"/><Relationship Id="rId32" Type="http://schemas.openxmlformats.org/officeDocument/2006/relationships/image" Target="../media/image158.jpg"/><Relationship Id="rId182" Type="http://schemas.openxmlformats.org/officeDocument/2006/relationships/image" Target="../media/image305.png"/><Relationship Id="rId35" Type="http://schemas.openxmlformats.org/officeDocument/2006/relationships/image" Target="../media/image153.jpg"/><Relationship Id="rId181" Type="http://schemas.openxmlformats.org/officeDocument/2006/relationships/image" Target="../media/image309.png"/><Relationship Id="rId34" Type="http://schemas.openxmlformats.org/officeDocument/2006/relationships/image" Target="../media/image162.jpg"/><Relationship Id="rId180" Type="http://schemas.openxmlformats.org/officeDocument/2006/relationships/image" Target="../media/image307.png"/><Relationship Id="rId37" Type="http://schemas.openxmlformats.org/officeDocument/2006/relationships/image" Target="../media/image164.jpg"/><Relationship Id="rId176" Type="http://schemas.openxmlformats.org/officeDocument/2006/relationships/image" Target="../media/image308.png"/><Relationship Id="rId36" Type="http://schemas.openxmlformats.org/officeDocument/2006/relationships/image" Target="../media/image157.jpg"/><Relationship Id="rId175" Type="http://schemas.openxmlformats.org/officeDocument/2006/relationships/image" Target="../media/image301.png"/><Relationship Id="rId39" Type="http://schemas.openxmlformats.org/officeDocument/2006/relationships/image" Target="../media/image165.jpg"/><Relationship Id="rId174" Type="http://schemas.openxmlformats.org/officeDocument/2006/relationships/image" Target="../media/image296.png"/><Relationship Id="rId38" Type="http://schemas.openxmlformats.org/officeDocument/2006/relationships/image" Target="../media/image171.jpg"/><Relationship Id="rId173" Type="http://schemas.openxmlformats.org/officeDocument/2006/relationships/image" Target="../media/image303.png"/><Relationship Id="rId179" Type="http://schemas.openxmlformats.org/officeDocument/2006/relationships/image" Target="../media/image310.png"/><Relationship Id="rId178" Type="http://schemas.openxmlformats.org/officeDocument/2006/relationships/image" Target="../media/image302.png"/><Relationship Id="rId177" Type="http://schemas.openxmlformats.org/officeDocument/2006/relationships/image" Target="../media/image292.png"/><Relationship Id="rId20" Type="http://schemas.openxmlformats.org/officeDocument/2006/relationships/image" Target="../media/image141.jpg"/><Relationship Id="rId22" Type="http://schemas.openxmlformats.org/officeDocument/2006/relationships/image" Target="../media/image147.jpg"/><Relationship Id="rId21" Type="http://schemas.openxmlformats.org/officeDocument/2006/relationships/image" Target="../media/image154.jpg"/><Relationship Id="rId24" Type="http://schemas.openxmlformats.org/officeDocument/2006/relationships/image" Target="../media/image152.jpg"/><Relationship Id="rId23" Type="http://schemas.openxmlformats.org/officeDocument/2006/relationships/image" Target="../media/image140.jpg"/><Relationship Id="rId26" Type="http://schemas.openxmlformats.org/officeDocument/2006/relationships/image" Target="../media/image143.jpg"/><Relationship Id="rId25" Type="http://schemas.openxmlformats.org/officeDocument/2006/relationships/image" Target="../media/image155.jpg"/><Relationship Id="rId28" Type="http://schemas.openxmlformats.org/officeDocument/2006/relationships/image" Target="../media/image161.jpg"/><Relationship Id="rId27" Type="http://schemas.openxmlformats.org/officeDocument/2006/relationships/image" Target="../media/image166.jpg"/><Relationship Id="rId29" Type="http://schemas.openxmlformats.org/officeDocument/2006/relationships/image" Target="../media/image159.jpg"/><Relationship Id="rId11" Type="http://schemas.openxmlformats.org/officeDocument/2006/relationships/image" Target="../media/image139.jpg"/><Relationship Id="rId10" Type="http://schemas.openxmlformats.org/officeDocument/2006/relationships/image" Target="../media/image135.jpg"/><Relationship Id="rId13" Type="http://schemas.openxmlformats.org/officeDocument/2006/relationships/image" Target="../media/image145.jpg"/><Relationship Id="rId12" Type="http://schemas.openxmlformats.org/officeDocument/2006/relationships/image" Target="../media/image131.jpg"/><Relationship Id="rId15" Type="http://schemas.openxmlformats.org/officeDocument/2006/relationships/image" Target="../media/image142.png"/><Relationship Id="rId198" Type="http://schemas.openxmlformats.org/officeDocument/2006/relationships/image" Target="../media/image326.jpg"/><Relationship Id="rId14" Type="http://schemas.openxmlformats.org/officeDocument/2006/relationships/image" Target="../media/image132.png"/><Relationship Id="rId197" Type="http://schemas.openxmlformats.org/officeDocument/2006/relationships/image" Target="../media/image315.jpg"/><Relationship Id="rId17" Type="http://schemas.openxmlformats.org/officeDocument/2006/relationships/image" Target="../media/image149.jpg"/><Relationship Id="rId196" Type="http://schemas.openxmlformats.org/officeDocument/2006/relationships/image" Target="../media/image322.png"/><Relationship Id="rId16" Type="http://schemas.openxmlformats.org/officeDocument/2006/relationships/image" Target="../media/image148.png"/><Relationship Id="rId195" Type="http://schemas.openxmlformats.org/officeDocument/2006/relationships/image" Target="../media/image340.jpg"/><Relationship Id="rId19" Type="http://schemas.openxmlformats.org/officeDocument/2006/relationships/image" Target="../media/image146.jpg"/><Relationship Id="rId18" Type="http://schemas.openxmlformats.org/officeDocument/2006/relationships/image" Target="../media/image144.png"/><Relationship Id="rId199" Type="http://schemas.openxmlformats.org/officeDocument/2006/relationships/image" Target="../media/image335.jpg"/><Relationship Id="rId84" Type="http://schemas.openxmlformats.org/officeDocument/2006/relationships/image" Target="../media/image214.png"/><Relationship Id="rId83" Type="http://schemas.openxmlformats.org/officeDocument/2006/relationships/image" Target="../media/image211.png"/><Relationship Id="rId86" Type="http://schemas.openxmlformats.org/officeDocument/2006/relationships/image" Target="../media/image209.jpg"/><Relationship Id="rId85" Type="http://schemas.openxmlformats.org/officeDocument/2006/relationships/image" Target="../media/image208.png"/><Relationship Id="rId88" Type="http://schemas.openxmlformats.org/officeDocument/2006/relationships/image" Target="../media/image212.jpg"/><Relationship Id="rId150" Type="http://schemas.openxmlformats.org/officeDocument/2006/relationships/image" Target="../media/image278.png"/><Relationship Id="rId87" Type="http://schemas.openxmlformats.org/officeDocument/2006/relationships/image" Target="../media/image218.jpg"/><Relationship Id="rId89" Type="http://schemas.openxmlformats.org/officeDocument/2006/relationships/image" Target="../media/image219.jpg"/><Relationship Id="rId80" Type="http://schemas.openxmlformats.org/officeDocument/2006/relationships/image" Target="../media/image207.jpg"/><Relationship Id="rId82" Type="http://schemas.openxmlformats.org/officeDocument/2006/relationships/image" Target="../media/image205.jpg"/><Relationship Id="rId81" Type="http://schemas.openxmlformats.org/officeDocument/2006/relationships/image" Target="../media/image210.jpg"/><Relationship Id="rId1" Type="http://schemas.openxmlformats.org/officeDocument/2006/relationships/image" Target="../media/image122.png"/><Relationship Id="rId2" Type="http://schemas.openxmlformats.org/officeDocument/2006/relationships/image" Target="../media/image121.png"/><Relationship Id="rId3" Type="http://schemas.openxmlformats.org/officeDocument/2006/relationships/image" Target="../media/image130.png"/><Relationship Id="rId149" Type="http://schemas.openxmlformats.org/officeDocument/2006/relationships/image" Target="../media/image281.png"/><Relationship Id="rId4" Type="http://schemas.openxmlformats.org/officeDocument/2006/relationships/image" Target="../media/image129.png"/><Relationship Id="rId148" Type="http://schemas.openxmlformats.org/officeDocument/2006/relationships/image" Target="../media/image275.png"/><Relationship Id="rId9" Type="http://schemas.openxmlformats.org/officeDocument/2006/relationships/image" Target="../media/image137.jpg"/><Relationship Id="rId143" Type="http://schemas.openxmlformats.org/officeDocument/2006/relationships/image" Target="../media/image264.jpg"/><Relationship Id="rId142" Type="http://schemas.openxmlformats.org/officeDocument/2006/relationships/image" Target="../media/image270.jpg"/><Relationship Id="rId141" Type="http://schemas.openxmlformats.org/officeDocument/2006/relationships/image" Target="../media/image266.jpg"/><Relationship Id="rId140" Type="http://schemas.openxmlformats.org/officeDocument/2006/relationships/image" Target="../media/image273.jpg"/><Relationship Id="rId5" Type="http://schemas.openxmlformats.org/officeDocument/2006/relationships/image" Target="../media/image133.png"/><Relationship Id="rId147" Type="http://schemas.openxmlformats.org/officeDocument/2006/relationships/image" Target="../media/image269.png"/><Relationship Id="rId6" Type="http://schemas.openxmlformats.org/officeDocument/2006/relationships/image" Target="../media/image150.jpg"/><Relationship Id="rId146" Type="http://schemas.openxmlformats.org/officeDocument/2006/relationships/image" Target="../media/image280.jpg"/><Relationship Id="rId7" Type="http://schemas.openxmlformats.org/officeDocument/2006/relationships/image" Target="../media/image138.jpg"/><Relationship Id="rId145" Type="http://schemas.openxmlformats.org/officeDocument/2006/relationships/image" Target="../media/image267.jpg"/><Relationship Id="rId8" Type="http://schemas.openxmlformats.org/officeDocument/2006/relationships/image" Target="../media/image134.jpg"/><Relationship Id="rId144" Type="http://schemas.openxmlformats.org/officeDocument/2006/relationships/image" Target="../media/image268.jpg"/><Relationship Id="rId73" Type="http://schemas.openxmlformats.org/officeDocument/2006/relationships/image" Target="../media/image203.jpg"/><Relationship Id="rId72" Type="http://schemas.openxmlformats.org/officeDocument/2006/relationships/image" Target="../media/image225.jpg"/><Relationship Id="rId75" Type="http://schemas.openxmlformats.org/officeDocument/2006/relationships/image" Target="../media/image202.jpg"/><Relationship Id="rId74" Type="http://schemas.openxmlformats.org/officeDocument/2006/relationships/image" Target="../media/image190.jpg"/><Relationship Id="rId77" Type="http://schemas.openxmlformats.org/officeDocument/2006/relationships/image" Target="../media/image197.jpg"/><Relationship Id="rId76" Type="http://schemas.openxmlformats.org/officeDocument/2006/relationships/image" Target="../media/image192.jpg"/><Relationship Id="rId79" Type="http://schemas.openxmlformats.org/officeDocument/2006/relationships/image" Target="../media/image206.jpg"/><Relationship Id="rId78" Type="http://schemas.openxmlformats.org/officeDocument/2006/relationships/image" Target="../media/image198.jpg"/><Relationship Id="rId71" Type="http://schemas.openxmlformats.org/officeDocument/2006/relationships/image" Target="../media/image195.jpg"/><Relationship Id="rId70" Type="http://schemas.openxmlformats.org/officeDocument/2006/relationships/image" Target="../media/image189.jpg"/><Relationship Id="rId139" Type="http://schemas.openxmlformats.org/officeDocument/2006/relationships/image" Target="../media/image265.jpg"/><Relationship Id="rId138" Type="http://schemas.openxmlformats.org/officeDocument/2006/relationships/image" Target="../media/image288.jpg"/><Relationship Id="rId137" Type="http://schemas.openxmlformats.org/officeDocument/2006/relationships/image" Target="../media/image262.jpg"/><Relationship Id="rId132" Type="http://schemas.openxmlformats.org/officeDocument/2006/relationships/image" Target="../media/image255.png"/><Relationship Id="rId131" Type="http://schemas.openxmlformats.org/officeDocument/2006/relationships/image" Target="../media/image251.jpg"/><Relationship Id="rId130" Type="http://schemas.openxmlformats.org/officeDocument/2006/relationships/image" Target="../media/image257.jpg"/><Relationship Id="rId136" Type="http://schemas.openxmlformats.org/officeDocument/2006/relationships/image" Target="../media/image261.jpg"/><Relationship Id="rId135" Type="http://schemas.openxmlformats.org/officeDocument/2006/relationships/image" Target="../media/image256.jpg"/><Relationship Id="rId134" Type="http://schemas.openxmlformats.org/officeDocument/2006/relationships/image" Target="../media/image258.jpg"/><Relationship Id="rId133" Type="http://schemas.openxmlformats.org/officeDocument/2006/relationships/image" Target="../media/image253.png"/><Relationship Id="rId62" Type="http://schemas.openxmlformats.org/officeDocument/2006/relationships/image" Target="../media/image183.jpg"/><Relationship Id="rId61" Type="http://schemas.openxmlformats.org/officeDocument/2006/relationships/image" Target="../media/image184.jpg"/><Relationship Id="rId64" Type="http://schemas.openxmlformats.org/officeDocument/2006/relationships/image" Target="../media/image196.jpg"/><Relationship Id="rId63" Type="http://schemas.openxmlformats.org/officeDocument/2006/relationships/image" Target="../media/image194.jpg"/><Relationship Id="rId66" Type="http://schemas.openxmlformats.org/officeDocument/2006/relationships/image" Target="../media/image193.jpg"/><Relationship Id="rId172" Type="http://schemas.openxmlformats.org/officeDocument/2006/relationships/image" Target="../media/image306.png"/><Relationship Id="rId65" Type="http://schemas.openxmlformats.org/officeDocument/2006/relationships/image" Target="../media/image188.jpg"/><Relationship Id="rId171" Type="http://schemas.openxmlformats.org/officeDocument/2006/relationships/image" Target="../media/image295.png"/><Relationship Id="rId68" Type="http://schemas.openxmlformats.org/officeDocument/2006/relationships/image" Target="../media/image200.jpg"/><Relationship Id="rId170" Type="http://schemas.openxmlformats.org/officeDocument/2006/relationships/image" Target="../media/image298.png"/><Relationship Id="rId67" Type="http://schemas.openxmlformats.org/officeDocument/2006/relationships/image" Target="../media/image204.jpg"/><Relationship Id="rId60" Type="http://schemas.openxmlformats.org/officeDocument/2006/relationships/image" Target="../media/image187.jpg"/><Relationship Id="rId165" Type="http://schemas.openxmlformats.org/officeDocument/2006/relationships/image" Target="../media/image289.png"/><Relationship Id="rId69" Type="http://schemas.openxmlformats.org/officeDocument/2006/relationships/image" Target="../media/image199.jpg"/><Relationship Id="rId164" Type="http://schemas.openxmlformats.org/officeDocument/2006/relationships/image" Target="../media/image286.png"/><Relationship Id="rId163" Type="http://schemas.openxmlformats.org/officeDocument/2006/relationships/image" Target="../media/image293.png"/><Relationship Id="rId162" Type="http://schemas.openxmlformats.org/officeDocument/2006/relationships/image" Target="../media/image287.png"/><Relationship Id="rId169" Type="http://schemas.openxmlformats.org/officeDocument/2006/relationships/image" Target="../media/image299.png"/><Relationship Id="rId168" Type="http://schemas.openxmlformats.org/officeDocument/2006/relationships/image" Target="../media/image297.png"/><Relationship Id="rId167" Type="http://schemas.openxmlformats.org/officeDocument/2006/relationships/image" Target="../media/image291.png"/><Relationship Id="rId166" Type="http://schemas.openxmlformats.org/officeDocument/2006/relationships/image" Target="../media/image300.png"/><Relationship Id="rId51" Type="http://schemas.openxmlformats.org/officeDocument/2006/relationships/image" Target="../media/image172.png"/><Relationship Id="rId50" Type="http://schemas.openxmlformats.org/officeDocument/2006/relationships/image" Target="../media/image173.jpg"/><Relationship Id="rId53" Type="http://schemas.openxmlformats.org/officeDocument/2006/relationships/image" Target="../media/image180.jpg"/><Relationship Id="rId52" Type="http://schemas.openxmlformats.org/officeDocument/2006/relationships/image" Target="../media/image170.jpg"/><Relationship Id="rId55" Type="http://schemas.openxmlformats.org/officeDocument/2006/relationships/image" Target="../media/image174.jpg"/><Relationship Id="rId161" Type="http://schemas.openxmlformats.org/officeDocument/2006/relationships/image" Target="../media/image279.png"/><Relationship Id="rId54" Type="http://schemas.openxmlformats.org/officeDocument/2006/relationships/image" Target="../media/image175.jpg"/><Relationship Id="rId160" Type="http://schemas.openxmlformats.org/officeDocument/2006/relationships/image" Target="../media/image282.png"/><Relationship Id="rId57" Type="http://schemas.openxmlformats.org/officeDocument/2006/relationships/image" Target="../media/image191.jpg"/><Relationship Id="rId56" Type="http://schemas.openxmlformats.org/officeDocument/2006/relationships/image" Target="../media/image186.jpg"/><Relationship Id="rId159" Type="http://schemas.openxmlformats.org/officeDocument/2006/relationships/image" Target="../media/image285.png"/><Relationship Id="rId59" Type="http://schemas.openxmlformats.org/officeDocument/2006/relationships/image" Target="../media/image185.jpg"/><Relationship Id="rId154" Type="http://schemas.openxmlformats.org/officeDocument/2006/relationships/image" Target="../media/image274.png"/><Relationship Id="rId58" Type="http://schemas.openxmlformats.org/officeDocument/2006/relationships/image" Target="../media/image178.jpg"/><Relationship Id="rId153" Type="http://schemas.openxmlformats.org/officeDocument/2006/relationships/image" Target="../media/image294.png"/><Relationship Id="rId152" Type="http://schemas.openxmlformats.org/officeDocument/2006/relationships/image" Target="../media/image290.png"/><Relationship Id="rId151" Type="http://schemas.openxmlformats.org/officeDocument/2006/relationships/image" Target="../media/image271.png"/><Relationship Id="rId158" Type="http://schemas.openxmlformats.org/officeDocument/2006/relationships/image" Target="../media/image284.png"/><Relationship Id="rId157" Type="http://schemas.openxmlformats.org/officeDocument/2006/relationships/image" Target="../media/image276.png"/><Relationship Id="rId156" Type="http://schemas.openxmlformats.org/officeDocument/2006/relationships/image" Target="../media/image272.png"/><Relationship Id="rId155" Type="http://schemas.openxmlformats.org/officeDocument/2006/relationships/image" Target="../media/image283.png"/><Relationship Id="rId107" Type="http://schemas.openxmlformats.org/officeDocument/2006/relationships/image" Target="../media/image234.jpg"/><Relationship Id="rId106" Type="http://schemas.openxmlformats.org/officeDocument/2006/relationships/image" Target="../media/image235.jpg"/><Relationship Id="rId105" Type="http://schemas.openxmlformats.org/officeDocument/2006/relationships/image" Target="../media/image228.jpg"/><Relationship Id="rId104" Type="http://schemas.openxmlformats.org/officeDocument/2006/relationships/image" Target="../media/image223.jpg"/><Relationship Id="rId109" Type="http://schemas.openxmlformats.org/officeDocument/2006/relationships/image" Target="../media/image233.jpg"/><Relationship Id="rId108" Type="http://schemas.openxmlformats.org/officeDocument/2006/relationships/image" Target="../media/image236.jpg"/><Relationship Id="rId103" Type="http://schemas.openxmlformats.org/officeDocument/2006/relationships/image" Target="../media/image229.jpg"/><Relationship Id="rId102" Type="http://schemas.openxmlformats.org/officeDocument/2006/relationships/image" Target="../media/image215.jpg"/><Relationship Id="rId101" Type="http://schemas.openxmlformats.org/officeDocument/2006/relationships/image" Target="../media/image237.jpg"/><Relationship Id="rId100" Type="http://schemas.openxmlformats.org/officeDocument/2006/relationships/image" Target="../media/image232.jpg"/><Relationship Id="rId214" Type="http://schemas.openxmlformats.org/officeDocument/2006/relationships/image" Target="../media/image348.jpg"/><Relationship Id="rId213" Type="http://schemas.openxmlformats.org/officeDocument/2006/relationships/image" Target="../media/image346.jpg"/><Relationship Id="rId212" Type="http://schemas.openxmlformats.org/officeDocument/2006/relationships/image" Target="../media/image334.jpg"/><Relationship Id="rId211" Type="http://schemas.openxmlformats.org/officeDocument/2006/relationships/image" Target="../media/image336.jpg"/><Relationship Id="rId210" Type="http://schemas.openxmlformats.org/officeDocument/2006/relationships/image" Target="../media/image328.jpg"/><Relationship Id="rId129" Type="http://schemas.openxmlformats.org/officeDocument/2006/relationships/image" Target="../media/image263.jpg"/><Relationship Id="rId128" Type="http://schemas.openxmlformats.org/officeDocument/2006/relationships/image" Target="../media/image259.jpg"/><Relationship Id="rId127" Type="http://schemas.openxmlformats.org/officeDocument/2006/relationships/image" Target="../media/image254.jpg"/><Relationship Id="rId126" Type="http://schemas.openxmlformats.org/officeDocument/2006/relationships/image" Target="../media/image260.jpg"/><Relationship Id="rId121" Type="http://schemas.openxmlformats.org/officeDocument/2006/relationships/image" Target="../media/image241.jpg"/><Relationship Id="rId120" Type="http://schemas.openxmlformats.org/officeDocument/2006/relationships/image" Target="../media/image250.jpg"/><Relationship Id="rId125" Type="http://schemas.openxmlformats.org/officeDocument/2006/relationships/image" Target="../media/image245.jpg"/><Relationship Id="rId124" Type="http://schemas.openxmlformats.org/officeDocument/2006/relationships/image" Target="../media/image277.jpg"/><Relationship Id="rId123" Type="http://schemas.openxmlformats.org/officeDocument/2006/relationships/image" Target="../media/image252.jpg"/><Relationship Id="rId122" Type="http://schemas.openxmlformats.org/officeDocument/2006/relationships/image" Target="../media/image242.jpg"/><Relationship Id="rId95" Type="http://schemas.openxmlformats.org/officeDocument/2006/relationships/image" Target="../media/image226.jpg"/><Relationship Id="rId94" Type="http://schemas.openxmlformats.org/officeDocument/2006/relationships/image" Target="../media/image227.jpg"/><Relationship Id="rId97" Type="http://schemas.openxmlformats.org/officeDocument/2006/relationships/image" Target="../media/image213.jpg"/><Relationship Id="rId96" Type="http://schemas.openxmlformats.org/officeDocument/2006/relationships/image" Target="../media/image216.jpg"/><Relationship Id="rId99" Type="http://schemas.openxmlformats.org/officeDocument/2006/relationships/image" Target="../media/image224.jpg"/><Relationship Id="rId98" Type="http://schemas.openxmlformats.org/officeDocument/2006/relationships/image" Target="../media/image231.jpg"/><Relationship Id="rId91" Type="http://schemas.openxmlformats.org/officeDocument/2006/relationships/image" Target="../media/image222.jpg"/><Relationship Id="rId90" Type="http://schemas.openxmlformats.org/officeDocument/2006/relationships/image" Target="../media/image217.jpg"/><Relationship Id="rId93" Type="http://schemas.openxmlformats.org/officeDocument/2006/relationships/image" Target="../media/image221.jpg"/><Relationship Id="rId92" Type="http://schemas.openxmlformats.org/officeDocument/2006/relationships/image" Target="../media/image220.jpg"/><Relationship Id="rId118" Type="http://schemas.openxmlformats.org/officeDocument/2006/relationships/image" Target="../media/image249.jpg"/><Relationship Id="rId117" Type="http://schemas.openxmlformats.org/officeDocument/2006/relationships/image" Target="../media/image247.jpg"/><Relationship Id="rId116" Type="http://schemas.openxmlformats.org/officeDocument/2006/relationships/image" Target="../media/image246.jpg"/><Relationship Id="rId115" Type="http://schemas.openxmlformats.org/officeDocument/2006/relationships/image" Target="../media/image240.jpg"/><Relationship Id="rId119" Type="http://schemas.openxmlformats.org/officeDocument/2006/relationships/image" Target="../media/image244.jpg"/><Relationship Id="rId110" Type="http://schemas.openxmlformats.org/officeDocument/2006/relationships/image" Target="../media/image248.jpg"/><Relationship Id="rId114" Type="http://schemas.openxmlformats.org/officeDocument/2006/relationships/image" Target="../media/image238.jpg"/><Relationship Id="rId113" Type="http://schemas.openxmlformats.org/officeDocument/2006/relationships/image" Target="../media/image239.jpg"/><Relationship Id="rId112" Type="http://schemas.openxmlformats.org/officeDocument/2006/relationships/image" Target="../media/image243.jpg"/><Relationship Id="rId111" Type="http://schemas.openxmlformats.org/officeDocument/2006/relationships/image" Target="../media/image230.jpg"/><Relationship Id="rId206" Type="http://schemas.openxmlformats.org/officeDocument/2006/relationships/image" Target="../media/image341.jpg"/><Relationship Id="rId205" Type="http://schemas.openxmlformats.org/officeDocument/2006/relationships/image" Target="../media/image321.jpg"/><Relationship Id="rId204" Type="http://schemas.openxmlformats.org/officeDocument/2006/relationships/image" Target="../media/image325.jpg"/><Relationship Id="rId203" Type="http://schemas.openxmlformats.org/officeDocument/2006/relationships/image" Target="../media/image327.jpg"/><Relationship Id="rId209" Type="http://schemas.openxmlformats.org/officeDocument/2006/relationships/image" Target="../media/image337.jpg"/><Relationship Id="rId208" Type="http://schemas.openxmlformats.org/officeDocument/2006/relationships/image" Target="../media/image329.jpg"/><Relationship Id="rId207" Type="http://schemas.openxmlformats.org/officeDocument/2006/relationships/image" Target="../media/image332.jpg"/><Relationship Id="rId202" Type="http://schemas.openxmlformats.org/officeDocument/2006/relationships/image" Target="../media/image331.jpg"/><Relationship Id="rId201" Type="http://schemas.openxmlformats.org/officeDocument/2006/relationships/image" Target="../media/image323.png"/><Relationship Id="rId200" Type="http://schemas.openxmlformats.org/officeDocument/2006/relationships/image" Target="../media/image330.jp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27.png"/><Relationship Id="rId2" Type="http://schemas.openxmlformats.org/officeDocument/2006/relationships/image" Target="../media/image345.jpg"/><Relationship Id="rId3" Type="http://schemas.openxmlformats.org/officeDocument/2006/relationships/image" Target="../media/image338.jpg"/><Relationship Id="rId4" Type="http://schemas.openxmlformats.org/officeDocument/2006/relationships/image" Target="../media/image349.jpg"/><Relationship Id="rId5" Type="http://schemas.openxmlformats.org/officeDocument/2006/relationships/image" Target="../media/image344.jpg"/><Relationship Id="rId6" Type="http://schemas.openxmlformats.org/officeDocument/2006/relationships/image" Target="../media/image339.jpg"/><Relationship Id="rId7" Type="http://schemas.openxmlformats.org/officeDocument/2006/relationships/image" Target="../media/image347.jp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121.png"/><Relationship Id="rId2" Type="http://schemas.openxmlformats.org/officeDocument/2006/relationships/image" Target="../media/image342.jpg"/><Relationship Id="rId3" Type="http://schemas.openxmlformats.org/officeDocument/2006/relationships/image" Target="../media/image343.png"/><Relationship Id="rId4" Type="http://schemas.openxmlformats.org/officeDocument/2006/relationships/image" Target="../media/image350.png"/><Relationship Id="rId5" Type="http://schemas.openxmlformats.org/officeDocument/2006/relationships/image" Target="../media/image352.png"/><Relationship Id="rId6" Type="http://schemas.openxmlformats.org/officeDocument/2006/relationships/image" Target="../media/image354.png"/><Relationship Id="rId7" Type="http://schemas.openxmlformats.org/officeDocument/2006/relationships/image" Target="../media/image360.jpg"/><Relationship Id="rId8" Type="http://schemas.openxmlformats.org/officeDocument/2006/relationships/image" Target="../media/image351.jp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image" Target="../media/image355.png"/><Relationship Id="rId2" Type="http://schemas.openxmlformats.org/officeDocument/2006/relationships/image" Target="../media/image359.jpg"/><Relationship Id="rId3" Type="http://schemas.openxmlformats.org/officeDocument/2006/relationships/image" Target="../media/image361.jpg"/><Relationship Id="rId4" Type="http://schemas.openxmlformats.org/officeDocument/2006/relationships/image" Target="../media/image358.jpg"/><Relationship Id="rId5" Type="http://schemas.openxmlformats.org/officeDocument/2006/relationships/image" Target="../media/image362.jpg"/><Relationship Id="rId6" Type="http://schemas.openxmlformats.org/officeDocument/2006/relationships/image" Target="../media/image356.jpg"/><Relationship Id="rId7" Type="http://schemas.openxmlformats.org/officeDocument/2006/relationships/image" Target="../media/image357.png"/><Relationship Id="rId8" Type="http://schemas.openxmlformats.org/officeDocument/2006/relationships/image" Target="../media/image353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38100</xdr:colOff>
      <xdr:row>0</xdr:row>
      <xdr:rowOff>85725</xdr:rowOff>
    </xdr:from>
    <xdr:ext cx="3000375" cy="1066800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</xdr:col>
      <xdr:colOff>19050</xdr:colOff>
      <xdr:row>1</xdr:row>
      <xdr:rowOff>114300</xdr:rowOff>
    </xdr:from>
    <xdr:ext cx="2752725" cy="1295400"/>
    <xdr:pic>
      <xdr:nvPicPr>
        <xdr:cNvPr id="0" name="image2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68</xdr:row>
      <xdr:rowOff>0</xdr:rowOff>
    </xdr:from>
    <xdr:ext cx="990600" cy="0"/>
    <xdr:pic>
      <xdr:nvPicPr>
        <xdr:cNvPr id="0" name="image11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819150</xdr:colOff>
      <xdr:row>139</xdr:row>
      <xdr:rowOff>0</xdr:rowOff>
    </xdr:from>
    <xdr:ext cx="581025" cy="0"/>
    <xdr:pic>
      <xdr:nvPicPr>
        <xdr:cNvPr id="0" name="image7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819150</xdr:colOff>
      <xdr:row>139</xdr:row>
      <xdr:rowOff>0</xdr:rowOff>
    </xdr:from>
    <xdr:ext cx="581025" cy="0"/>
    <xdr:pic>
      <xdr:nvPicPr>
        <xdr:cNvPr id="0" name="image18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819150</xdr:colOff>
      <xdr:row>139</xdr:row>
      <xdr:rowOff>0</xdr:rowOff>
    </xdr:from>
    <xdr:ext cx="581025" cy="0"/>
    <xdr:pic>
      <xdr:nvPicPr>
        <xdr:cNvPr id="0" name="image17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819150</xdr:colOff>
      <xdr:row>139</xdr:row>
      <xdr:rowOff>0</xdr:rowOff>
    </xdr:from>
    <xdr:ext cx="581025" cy="0"/>
    <xdr:pic>
      <xdr:nvPicPr>
        <xdr:cNvPr id="0" name="image6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819150</xdr:colOff>
      <xdr:row>139</xdr:row>
      <xdr:rowOff>0</xdr:rowOff>
    </xdr:from>
    <xdr:ext cx="581025" cy="0"/>
    <xdr:pic>
      <xdr:nvPicPr>
        <xdr:cNvPr id="0" name="image32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819150</xdr:colOff>
      <xdr:row>139</xdr:row>
      <xdr:rowOff>0</xdr:rowOff>
    </xdr:from>
    <xdr:ext cx="571500" cy="0"/>
    <xdr:pic>
      <xdr:nvPicPr>
        <xdr:cNvPr id="0" name="image5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819150</xdr:colOff>
      <xdr:row>139</xdr:row>
      <xdr:rowOff>0</xdr:rowOff>
    </xdr:from>
    <xdr:ext cx="581025" cy="0"/>
    <xdr:pic>
      <xdr:nvPicPr>
        <xdr:cNvPr id="0" name="image6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38100</xdr:colOff>
      <xdr:row>108</xdr:row>
      <xdr:rowOff>685800</xdr:rowOff>
    </xdr:from>
    <xdr:ext cx="1200150" cy="723900"/>
    <xdr:pic>
      <xdr:nvPicPr>
        <xdr:cNvPr id="0" name="image3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126</xdr:row>
      <xdr:rowOff>85725</xdr:rowOff>
    </xdr:from>
    <xdr:ext cx="904875" cy="600075"/>
    <xdr:pic>
      <xdr:nvPicPr>
        <xdr:cNvPr id="0" name="image16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104775</xdr:colOff>
      <xdr:row>124</xdr:row>
      <xdr:rowOff>28575</xdr:rowOff>
    </xdr:from>
    <xdr:ext cx="904875" cy="609600"/>
    <xdr:pic>
      <xdr:nvPicPr>
        <xdr:cNvPr id="0" name="image20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104775</xdr:colOff>
      <xdr:row>125</xdr:row>
      <xdr:rowOff>28575</xdr:rowOff>
    </xdr:from>
    <xdr:ext cx="885825" cy="590550"/>
    <xdr:pic>
      <xdr:nvPicPr>
        <xdr:cNvPr id="0" name="image24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180975</xdr:colOff>
      <xdr:row>87</xdr:row>
      <xdr:rowOff>133350</xdr:rowOff>
    </xdr:from>
    <xdr:ext cx="981075" cy="533400"/>
    <xdr:pic>
      <xdr:nvPicPr>
        <xdr:cNvPr id="0" name="image8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93</xdr:row>
      <xdr:rowOff>66675</xdr:rowOff>
    </xdr:from>
    <xdr:ext cx="914400" cy="609600"/>
    <xdr:pic>
      <xdr:nvPicPr>
        <xdr:cNvPr id="0" name="image22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94</xdr:row>
      <xdr:rowOff>114300</xdr:rowOff>
    </xdr:from>
    <xdr:ext cx="800100" cy="533400"/>
    <xdr:pic>
      <xdr:nvPicPr>
        <xdr:cNvPr id="0" name="image12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90</xdr:row>
      <xdr:rowOff>47625</xdr:rowOff>
    </xdr:from>
    <xdr:ext cx="923925" cy="619125"/>
    <xdr:pic>
      <xdr:nvPicPr>
        <xdr:cNvPr id="0" name="image4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135</xdr:row>
      <xdr:rowOff>57150</xdr:rowOff>
    </xdr:from>
    <xdr:ext cx="981075" cy="647700"/>
    <xdr:pic>
      <xdr:nvPicPr>
        <xdr:cNvPr id="0" name="image21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</xdr:colOff>
      <xdr:row>134</xdr:row>
      <xdr:rowOff>57150</xdr:rowOff>
    </xdr:from>
    <xdr:ext cx="1000125" cy="666750"/>
    <xdr:pic>
      <xdr:nvPicPr>
        <xdr:cNvPr id="0" name="image15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133</xdr:row>
      <xdr:rowOff>95250</xdr:rowOff>
    </xdr:from>
    <xdr:ext cx="1000125" cy="666750"/>
    <xdr:pic>
      <xdr:nvPicPr>
        <xdr:cNvPr id="0" name="image19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128</xdr:row>
      <xdr:rowOff>57150</xdr:rowOff>
    </xdr:from>
    <xdr:ext cx="1047750" cy="666750"/>
    <xdr:pic>
      <xdr:nvPicPr>
        <xdr:cNvPr id="0" name="image9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138</xdr:row>
      <xdr:rowOff>57150</xdr:rowOff>
    </xdr:from>
    <xdr:ext cx="923925" cy="600075"/>
    <xdr:pic>
      <xdr:nvPicPr>
        <xdr:cNvPr id="0" name="image14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</xdr:colOff>
      <xdr:row>136</xdr:row>
      <xdr:rowOff>47625</xdr:rowOff>
    </xdr:from>
    <xdr:ext cx="1047750" cy="733425"/>
    <xdr:pic>
      <xdr:nvPicPr>
        <xdr:cNvPr id="0" name="image13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152</xdr:row>
      <xdr:rowOff>38100</xdr:rowOff>
    </xdr:from>
    <xdr:ext cx="942975" cy="628650"/>
    <xdr:pic>
      <xdr:nvPicPr>
        <xdr:cNvPr id="0" name="image2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38100</xdr:colOff>
      <xdr:row>120</xdr:row>
      <xdr:rowOff>57150</xdr:rowOff>
    </xdr:from>
    <xdr:ext cx="971550" cy="638175"/>
    <xdr:pic>
      <xdr:nvPicPr>
        <xdr:cNvPr id="0" name="image10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118</xdr:row>
      <xdr:rowOff>57150</xdr:rowOff>
    </xdr:from>
    <xdr:ext cx="942975" cy="628650"/>
    <xdr:pic>
      <xdr:nvPicPr>
        <xdr:cNvPr id="0" name="image23.jp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113</xdr:row>
      <xdr:rowOff>666750</xdr:rowOff>
    </xdr:from>
    <xdr:ext cx="1047750" cy="714375"/>
    <xdr:pic>
      <xdr:nvPicPr>
        <xdr:cNvPr id="0" name="image34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113</xdr:row>
      <xdr:rowOff>47625</xdr:rowOff>
    </xdr:from>
    <xdr:ext cx="1019175" cy="685800"/>
    <xdr:pic>
      <xdr:nvPicPr>
        <xdr:cNvPr id="0" name="image48.jp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58</xdr:row>
      <xdr:rowOff>704850</xdr:rowOff>
    </xdr:from>
    <xdr:ext cx="1066800" cy="704850"/>
    <xdr:pic>
      <xdr:nvPicPr>
        <xdr:cNvPr id="0" name="image40.jp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53</xdr:row>
      <xdr:rowOff>47625</xdr:rowOff>
    </xdr:from>
    <xdr:ext cx="1095375" cy="723900"/>
    <xdr:pic>
      <xdr:nvPicPr>
        <xdr:cNvPr id="0" name="image25.jp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54</xdr:row>
      <xdr:rowOff>0</xdr:rowOff>
    </xdr:from>
    <xdr:ext cx="1076325" cy="704850"/>
    <xdr:pic>
      <xdr:nvPicPr>
        <xdr:cNvPr id="0" name="image38.jp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143</xdr:row>
      <xdr:rowOff>57150</xdr:rowOff>
    </xdr:from>
    <xdr:ext cx="962025" cy="685800"/>
    <xdr:pic>
      <xdr:nvPicPr>
        <xdr:cNvPr id="0" name="image28.jp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238125</xdr:colOff>
      <xdr:row>2</xdr:row>
      <xdr:rowOff>114300</xdr:rowOff>
    </xdr:from>
    <xdr:ext cx="1009650" cy="771525"/>
    <xdr:pic>
      <xdr:nvPicPr>
        <xdr:cNvPr id="0" name="image35.jp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98</xdr:row>
      <xdr:rowOff>47625</xdr:rowOff>
    </xdr:from>
    <xdr:ext cx="962025" cy="638175"/>
    <xdr:pic>
      <xdr:nvPicPr>
        <xdr:cNvPr id="0" name="image26.jp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100</xdr:row>
      <xdr:rowOff>47625</xdr:rowOff>
    </xdr:from>
    <xdr:ext cx="885825" cy="657225"/>
    <xdr:pic>
      <xdr:nvPicPr>
        <xdr:cNvPr id="0" name="image29.jp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105</xdr:row>
      <xdr:rowOff>19050</xdr:rowOff>
    </xdr:from>
    <xdr:ext cx="942975" cy="628650"/>
    <xdr:pic>
      <xdr:nvPicPr>
        <xdr:cNvPr id="0" name="image31.jp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101</xdr:row>
      <xdr:rowOff>85725</xdr:rowOff>
    </xdr:from>
    <xdr:ext cx="962025" cy="638175"/>
    <xdr:pic>
      <xdr:nvPicPr>
        <xdr:cNvPr id="0" name="image42.jp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103</xdr:row>
      <xdr:rowOff>76200</xdr:rowOff>
    </xdr:from>
    <xdr:ext cx="962025" cy="628650"/>
    <xdr:pic>
      <xdr:nvPicPr>
        <xdr:cNvPr id="0" name="image37.jp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81</xdr:row>
      <xdr:rowOff>47625</xdr:rowOff>
    </xdr:from>
    <xdr:ext cx="962025" cy="647700"/>
    <xdr:pic>
      <xdr:nvPicPr>
        <xdr:cNvPr id="0" name="image50.jp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123825</xdr:colOff>
      <xdr:row>82</xdr:row>
      <xdr:rowOff>66675</xdr:rowOff>
    </xdr:from>
    <xdr:ext cx="952500" cy="647700"/>
    <xdr:pic>
      <xdr:nvPicPr>
        <xdr:cNvPr id="0" name="image51.jp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123825</xdr:colOff>
      <xdr:row>85</xdr:row>
      <xdr:rowOff>47625</xdr:rowOff>
    </xdr:from>
    <xdr:ext cx="933450" cy="628650"/>
    <xdr:pic>
      <xdr:nvPicPr>
        <xdr:cNvPr id="0" name="image45.jp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104775</xdr:colOff>
      <xdr:row>88</xdr:row>
      <xdr:rowOff>47625</xdr:rowOff>
    </xdr:from>
    <xdr:ext cx="952500" cy="647700"/>
    <xdr:pic>
      <xdr:nvPicPr>
        <xdr:cNvPr id="0" name="image30.jpg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104775</xdr:colOff>
      <xdr:row>89</xdr:row>
      <xdr:rowOff>38100</xdr:rowOff>
    </xdr:from>
    <xdr:ext cx="914400" cy="609600"/>
    <xdr:pic>
      <xdr:nvPicPr>
        <xdr:cNvPr id="0" name="image41.jpg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92</xdr:row>
      <xdr:rowOff>47625</xdr:rowOff>
    </xdr:from>
    <xdr:ext cx="962025" cy="647700"/>
    <xdr:pic>
      <xdr:nvPicPr>
        <xdr:cNvPr id="0" name="image36.jpg"/>
        <xdr:cNvPicPr preferRelativeResize="0"/>
      </xdr:nvPicPr>
      <xdr:blipFill>
        <a:blip cstate="print" r:embed="rId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95</xdr:row>
      <xdr:rowOff>66675</xdr:rowOff>
    </xdr:from>
    <xdr:ext cx="923925" cy="619125"/>
    <xdr:pic>
      <xdr:nvPicPr>
        <xdr:cNvPr id="0" name="image39.jpg"/>
        <xdr:cNvPicPr preferRelativeResize="0"/>
      </xdr:nvPicPr>
      <xdr:blipFill>
        <a:blip cstate="print" r:embed="rId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69</xdr:row>
      <xdr:rowOff>47625</xdr:rowOff>
    </xdr:from>
    <xdr:ext cx="962025" cy="647700"/>
    <xdr:pic>
      <xdr:nvPicPr>
        <xdr:cNvPr id="0" name="image33.jpg"/>
        <xdr:cNvPicPr preferRelativeResize="0"/>
      </xdr:nvPicPr>
      <xdr:blipFill>
        <a:blip cstate="print" r:embed="rId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71</xdr:row>
      <xdr:rowOff>47625</xdr:rowOff>
    </xdr:from>
    <xdr:ext cx="962025" cy="647700"/>
    <xdr:pic>
      <xdr:nvPicPr>
        <xdr:cNvPr id="0" name="image46.jpg"/>
        <xdr:cNvPicPr preferRelativeResize="0"/>
      </xdr:nvPicPr>
      <xdr:blipFill>
        <a:blip cstate="print" r:embed="rId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65</xdr:row>
      <xdr:rowOff>0</xdr:rowOff>
    </xdr:from>
    <xdr:ext cx="990600" cy="0"/>
    <xdr:pic>
      <xdr:nvPicPr>
        <xdr:cNvPr id="0" name="image11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66</xdr:row>
      <xdr:rowOff>47625</xdr:rowOff>
    </xdr:from>
    <xdr:ext cx="952500" cy="647700"/>
    <xdr:pic>
      <xdr:nvPicPr>
        <xdr:cNvPr id="0" name="image43.jpg"/>
        <xdr:cNvPicPr preferRelativeResize="0"/>
      </xdr:nvPicPr>
      <xdr:blipFill>
        <a:blip cstate="print" r:embed="rId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46</xdr:row>
      <xdr:rowOff>47625</xdr:rowOff>
    </xdr:from>
    <xdr:ext cx="952500" cy="647700"/>
    <xdr:pic>
      <xdr:nvPicPr>
        <xdr:cNvPr id="0" name="image56.jpg"/>
        <xdr:cNvPicPr preferRelativeResize="0"/>
      </xdr:nvPicPr>
      <xdr:blipFill>
        <a:blip cstate="print" r:embed="rId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51</xdr:row>
      <xdr:rowOff>66675</xdr:rowOff>
    </xdr:from>
    <xdr:ext cx="962025" cy="647700"/>
    <xdr:pic>
      <xdr:nvPicPr>
        <xdr:cNvPr id="0" name="image44.jpg"/>
        <xdr:cNvPicPr preferRelativeResize="0"/>
      </xdr:nvPicPr>
      <xdr:blipFill>
        <a:blip cstate="print" r:embed="rId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52</xdr:row>
      <xdr:rowOff>47625</xdr:rowOff>
    </xdr:from>
    <xdr:ext cx="962025" cy="647700"/>
    <xdr:pic>
      <xdr:nvPicPr>
        <xdr:cNvPr id="0" name="image49.jpg"/>
        <xdr:cNvPicPr preferRelativeResize="0"/>
      </xdr:nvPicPr>
      <xdr:blipFill>
        <a:blip cstate="print" r:embed="rId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79</xdr:row>
      <xdr:rowOff>47625</xdr:rowOff>
    </xdr:from>
    <xdr:ext cx="923925" cy="619125"/>
    <xdr:pic>
      <xdr:nvPicPr>
        <xdr:cNvPr id="0" name="image63.jpg"/>
        <xdr:cNvPicPr preferRelativeResize="0"/>
      </xdr:nvPicPr>
      <xdr:blipFill>
        <a:blip cstate="print" r:embed="rId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39</xdr:row>
      <xdr:rowOff>57150</xdr:rowOff>
    </xdr:from>
    <xdr:ext cx="962025" cy="647700"/>
    <xdr:pic>
      <xdr:nvPicPr>
        <xdr:cNvPr id="0" name="image47.jpg"/>
        <xdr:cNvPicPr preferRelativeResize="0"/>
      </xdr:nvPicPr>
      <xdr:blipFill>
        <a:blip cstate="print" r:embed="rId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29</xdr:row>
      <xdr:rowOff>57150</xdr:rowOff>
    </xdr:from>
    <xdr:ext cx="962025" cy="647700"/>
    <xdr:pic>
      <xdr:nvPicPr>
        <xdr:cNvPr id="0" name="image52.jpg"/>
        <xdr:cNvPicPr preferRelativeResize="0"/>
      </xdr:nvPicPr>
      <xdr:blipFill>
        <a:blip cstate="print" r:embed="rId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123825</xdr:colOff>
      <xdr:row>30</xdr:row>
      <xdr:rowOff>19050</xdr:rowOff>
    </xdr:from>
    <xdr:ext cx="942975" cy="628650"/>
    <xdr:pic>
      <xdr:nvPicPr>
        <xdr:cNvPr id="0" name="image59.jpg"/>
        <xdr:cNvPicPr preferRelativeResize="0"/>
      </xdr:nvPicPr>
      <xdr:blipFill>
        <a:blip cstate="print" r:embed="rId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142</xdr:row>
      <xdr:rowOff>47625</xdr:rowOff>
    </xdr:from>
    <xdr:ext cx="962025" cy="647700"/>
    <xdr:pic>
      <xdr:nvPicPr>
        <xdr:cNvPr id="0" name="image54.jpg"/>
        <xdr:cNvPicPr preferRelativeResize="0"/>
      </xdr:nvPicPr>
      <xdr:blipFill>
        <a:blip cstate="print" r:embed="rId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141</xdr:row>
      <xdr:rowOff>133350</xdr:rowOff>
    </xdr:from>
    <xdr:ext cx="962025" cy="647700"/>
    <xdr:pic>
      <xdr:nvPicPr>
        <xdr:cNvPr id="0" name="image53.jpg"/>
        <xdr:cNvPicPr preferRelativeResize="0"/>
      </xdr:nvPicPr>
      <xdr:blipFill>
        <a:blip cstate="print" r:embed="rId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140</xdr:row>
      <xdr:rowOff>47625</xdr:rowOff>
    </xdr:from>
    <xdr:ext cx="962025" cy="647700"/>
    <xdr:pic>
      <xdr:nvPicPr>
        <xdr:cNvPr id="0" name="image58.jpg"/>
        <xdr:cNvPicPr preferRelativeResize="0"/>
      </xdr:nvPicPr>
      <xdr:blipFill>
        <a:blip cstate="print" r:embed="rId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123825</xdr:colOff>
      <xdr:row>84</xdr:row>
      <xdr:rowOff>57150</xdr:rowOff>
    </xdr:from>
    <xdr:ext cx="933450" cy="628650"/>
    <xdr:pic>
      <xdr:nvPicPr>
        <xdr:cNvPr id="0" name="image55.jpg"/>
        <xdr:cNvPicPr preferRelativeResize="0"/>
      </xdr:nvPicPr>
      <xdr:blipFill>
        <a:blip cstate="print" r:embed="rId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130</xdr:row>
      <xdr:rowOff>85725</xdr:rowOff>
    </xdr:from>
    <xdr:ext cx="1038225" cy="552450"/>
    <xdr:pic>
      <xdr:nvPicPr>
        <xdr:cNvPr id="0" name="image57.png"/>
        <xdr:cNvPicPr preferRelativeResize="0"/>
      </xdr:nvPicPr>
      <xdr:blipFill>
        <a:blip cstate="print" r:embed="rId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35</xdr:row>
      <xdr:rowOff>95250</xdr:rowOff>
    </xdr:from>
    <xdr:ext cx="962025" cy="485775"/>
    <xdr:pic>
      <xdr:nvPicPr>
        <xdr:cNvPr id="0" name="image84.png"/>
        <xdr:cNvPicPr preferRelativeResize="0"/>
      </xdr:nvPicPr>
      <xdr:blipFill>
        <a:blip cstate="print" r:embed="rId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36</xdr:row>
      <xdr:rowOff>66675</xdr:rowOff>
    </xdr:from>
    <xdr:ext cx="895350" cy="438150"/>
    <xdr:pic>
      <xdr:nvPicPr>
        <xdr:cNvPr id="0" name="image62.png"/>
        <xdr:cNvPicPr preferRelativeResize="0"/>
      </xdr:nvPicPr>
      <xdr:blipFill>
        <a:blip cstate="print" r:embed="rId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38100</xdr:colOff>
      <xdr:row>37</xdr:row>
      <xdr:rowOff>57150</xdr:rowOff>
    </xdr:from>
    <xdr:ext cx="876300" cy="533400"/>
    <xdr:pic>
      <xdr:nvPicPr>
        <xdr:cNvPr id="0" name="image68.png"/>
        <xdr:cNvPicPr preferRelativeResize="0"/>
      </xdr:nvPicPr>
      <xdr:blipFill>
        <a:blip cstate="print" r:embed="rId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152400</xdr:colOff>
      <xdr:row>38</xdr:row>
      <xdr:rowOff>47625</xdr:rowOff>
    </xdr:from>
    <xdr:ext cx="781050" cy="600075"/>
    <xdr:pic>
      <xdr:nvPicPr>
        <xdr:cNvPr id="0" name="image75.png"/>
        <xdr:cNvPicPr preferRelativeResize="0"/>
      </xdr:nvPicPr>
      <xdr:blipFill>
        <a:blip cstate="print" r:embed="rId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266700</xdr:colOff>
      <xdr:row>31</xdr:row>
      <xdr:rowOff>47625</xdr:rowOff>
    </xdr:from>
    <xdr:ext cx="714375" cy="514350"/>
    <xdr:pic>
      <xdr:nvPicPr>
        <xdr:cNvPr id="0" name="image65.png"/>
        <xdr:cNvPicPr preferRelativeResize="0"/>
      </xdr:nvPicPr>
      <xdr:blipFill>
        <a:blip cstate="print" r:embed="rId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24</xdr:row>
      <xdr:rowOff>104775</xdr:rowOff>
    </xdr:from>
    <xdr:ext cx="838200" cy="485775"/>
    <xdr:pic>
      <xdr:nvPicPr>
        <xdr:cNvPr id="0" name="image66.png"/>
        <xdr:cNvPicPr preferRelativeResize="0"/>
      </xdr:nvPicPr>
      <xdr:blipFill>
        <a:blip cstate="print" r:embed="rId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142875</xdr:colOff>
      <xdr:row>25</xdr:row>
      <xdr:rowOff>95250</xdr:rowOff>
    </xdr:from>
    <xdr:ext cx="866775" cy="514350"/>
    <xdr:pic>
      <xdr:nvPicPr>
        <xdr:cNvPr id="0" name="image60.png"/>
        <xdr:cNvPicPr preferRelativeResize="0"/>
      </xdr:nvPicPr>
      <xdr:blipFill>
        <a:blip cstate="print" r:embed="rId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104775</xdr:colOff>
      <xdr:row>26</xdr:row>
      <xdr:rowOff>66675</xdr:rowOff>
    </xdr:from>
    <xdr:ext cx="885825" cy="590550"/>
    <xdr:pic>
      <xdr:nvPicPr>
        <xdr:cNvPr id="0" name="image90.png"/>
        <xdr:cNvPicPr preferRelativeResize="0"/>
      </xdr:nvPicPr>
      <xdr:blipFill>
        <a:blip cstate="print" r:embed="rId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152400</xdr:colOff>
      <xdr:row>27</xdr:row>
      <xdr:rowOff>95250</xdr:rowOff>
    </xdr:from>
    <xdr:ext cx="942975" cy="552450"/>
    <xdr:pic>
      <xdr:nvPicPr>
        <xdr:cNvPr id="0" name="image61.png"/>
        <xdr:cNvPicPr preferRelativeResize="0"/>
      </xdr:nvPicPr>
      <xdr:blipFill>
        <a:blip cstate="print" r:embed="rId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152400</xdr:colOff>
      <xdr:row>83</xdr:row>
      <xdr:rowOff>38100</xdr:rowOff>
    </xdr:from>
    <xdr:ext cx="876300" cy="571500"/>
    <xdr:pic>
      <xdr:nvPicPr>
        <xdr:cNvPr id="0" name="image72.png"/>
        <xdr:cNvPicPr preferRelativeResize="0"/>
      </xdr:nvPicPr>
      <xdr:blipFill>
        <a:blip cstate="print" r:embed="rId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28</xdr:row>
      <xdr:rowOff>0</xdr:rowOff>
    </xdr:from>
    <xdr:ext cx="1057275" cy="723900"/>
    <xdr:pic>
      <xdr:nvPicPr>
        <xdr:cNvPr id="0" name="image69.jpg"/>
        <xdr:cNvPicPr preferRelativeResize="0"/>
      </xdr:nvPicPr>
      <xdr:blipFill>
        <a:blip cstate="print" r:embed="rId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32</xdr:row>
      <xdr:rowOff>0</xdr:rowOff>
    </xdr:from>
    <xdr:ext cx="1076325" cy="723900"/>
    <xdr:pic>
      <xdr:nvPicPr>
        <xdr:cNvPr id="0" name="image67.jpg"/>
        <xdr:cNvPicPr preferRelativeResize="0"/>
      </xdr:nvPicPr>
      <xdr:blipFill>
        <a:blip cstate="print" r:embed="rId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33</xdr:row>
      <xdr:rowOff>0</xdr:rowOff>
    </xdr:from>
    <xdr:ext cx="1076325" cy="723900"/>
    <xdr:pic>
      <xdr:nvPicPr>
        <xdr:cNvPr id="0" name="image64.jpg"/>
        <xdr:cNvPicPr preferRelativeResize="0"/>
      </xdr:nvPicPr>
      <xdr:blipFill>
        <a:blip cstate="print" r:embed="rId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40</xdr:row>
      <xdr:rowOff>0</xdr:rowOff>
    </xdr:from>
    <xdr:ext cx="1057275" cy="723900"/>
    <xdr:pic>
      <xdr:nvPicPr>
        <xdr:cNvPr id="0" name="image73.jpg"/>
        <xdr:cNvPicPr preferRelativeResize="0"/>
      </xdr:nvPicPr>
      <xdr:blipFill>
        <a:blip cstate="print" r:embed="rId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42</xdr:row>
      <xdr:rowOff>0</xdr:rowOff>
    </xdr:from>
    <xdr:ext cx="1076325" cy="723900"/>
    <xdr:pic>
      <xdr:nvPicPr>
        <xdr:cNvPr id="0" name="image70.jpg"/>
        <xdr:cNvPicPr preferRelativeResize="0"/>
      </xdr:nvPicPr>
      <xdr:blipFill>
        <a:blip cstate="print" r:embed="rId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43</xdr:row>
      <xdr:rowOff>0</xdr:rowOff>
    </xdr:from>
    <xdr:ext cx="1076325" cy="723900"/>
    <xdr:pic>
      <xdr:nvPicPr>
        <xdr:cNvPr id="0" name="image79.jpg"/>
        <xdr:cNvPicPr preferRelativeResize="0"/>
      </xdr:nvPicPr>
      <xdr:blipFill>
        <a:blip cstate="print" r:embed="rId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44</xdr:row>
      <xdr:rowOff>0</xdr:rowOff>
    </xdr:from>
    <xdr:ext cx="1076325" cy="723900"/>
    <xdr:pic>
      <xdr:nvPicPr>
        <xdr:cNvPr id="0" name="image74.jpg"/>
        <xdr:cNvPicPr preferRelativeResize="0"/>
      </xdr:nvPicPr>
      <xdr:blipFill>
        <a:blip cstate="print" r:embed="rId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47</xdr:row>
      <xdr:rowOff>0</xdr:rowOff>
    </xdr:from>
    <xdr:ext cx="1076325" cy="723900"/>
    <xdr:pic>
      <xdr:nvPicPr>
        <xdr:cNvPr id="0" name="image71.jpg"/>
        <xdr:cNvPicPr preferRelativeResize="0"/>
      </xdr:nvPicPr>
      <xdr:blipFill>
        <a:blip cstate="print" r:embed="rId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48</xdr:row>
      <xdr:rowOff>0</xdr:rowOff>
    </xdr:from>
    <xdr:ext cx="1076325" cy="723900"/>
    <xdr:pic>
      <xdr:nvPicPr>
        <xdr:cNvPr id="0" name="image78.jpg"/>
        <xdr:cNvPicPr preferRelativeResize="0"/>
      </xdr:nvPicPr>
      <xdr:blipFill>
        <a:blip cstate="print" r:embed="rId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49</xdr:row>
      <xdr:rowOff>0</xdr:rowOff>
    </xdr:from>
    <xdr:ext cx="1076325" cy="723900"/>
    <xdr:pic>
      <xdr:nvPicPr>
        <xdr:cNvPr id="0" name="image80.jpg"/>
        <xdr:cNvPicPr preferRelativeResize="0"/>
      </xdr:nvPicPr>
      <xdr:blipFill>
        <a:blip cstate="print" r:embed="rId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50</xdr:row>
      <xdr:rowOff>0</xdr:rowOff>
    </xdr:from>
    <xdr:ext cx="1057275" cy="723900"/>
    <xdr:pic>
      <xdr:nvPicPr>
        <xdr:cNvPr id="0" name="image83.jpg"/>
        <xdr:cNvPicPr preferRelativeResize="0"/>
      </xdr:nvPicPr>
      <xdr:blipFill>
        <a:blip cstate="print" r:embed="rId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55</xdr:row>
      <xdr:rowOff>0</xdr:rowOff>
    </xdr:from>
    <xdr:ext cx="1104900" cy="723900"/>
    <xdr:pic>
      <xdr:nvPicPr>
        <xdr:cNvPr id="0" name="image77.jpg"/>
        <xdr:cNvPicPr preferRelativeResize="0"/>
      </xdr:nvPicPr>
      <xdr:blipFill>
        <a:blip cstate="print" r:embed="rId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56</xdr:row>
      <xdr:rowOff>0</xdr:rowOff>
    </xdr:from>
    <xdr:ext cx="1095375" cy="723900"/>
    <xdr:pic>
      <xdr:nvPicPr>
        <xdr:cNvPr id="0" name="image76.jpg"/>
        <xdr:cNvPicPr preferRelativeResize="0"/>
      </xdr:nvPicPr>
      <xdr:blipFill>
        <a:blip cstate="print" r:embed="rId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57</xdr:row>
      <xdr:rowOff>0</xdr:rowOff>
    </xdr:from>
    <xdr:ext cx="1095375" cy="723900"/>
    <xdr:pic>
      <xdr:nvPicPr>
        <xdr:cNvPr id="0" name="image92.jpg"/>
        <xdr:cNvPicPr preferRelativeResize="0"/>
      </xdr:nvPicPr>
      <xdr:blipFill>
        <a:blip cstate="print" r:embed="rId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58</xdr:row>
      <xdr:rowOff>0</xdr:rowOff>
    </xdr:from>
    <xdr:ext cx="1104900" cy="723900"/>
    <xdr:pic>
      <xdr:nvPicPr>
        <xdr:cNvPr id="0" name="image88.jpg"/>
        <xdr:cNvPicPr preferRelativeResize="0"/>
      </xdr:nvPicPr>
      <xdr:blipFill>
        <a:blip cstate="print" r:embed="rId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60</xdr:row>
      <xdr:rowOff>0</xdr:rowOff>
    </xdr:from>
    <xdr:ext cx="1114425" cy="723900"/>
    <xdr:pic>
      <xdr:nvPicPr>
        <xdr:cNvPr id="0" name="image85.jpg"/>
        <xdr:cNvPicPr preferRelativeResize="0"/>
      </xdr:nvPicPr>
      <xdr:blipFill>
        <a:blip cstate="print" r:embed="rId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62</xdr:row>
      <xdr:rowOff>0</xdr:rowOff>
    </xdr:from>
    <xdr:ext cx="1066800" cy="723900"/>
    <xdr:pic>
      <xdr:nvPicPr>
        <xdr:cNvPr id="0" name="image94.jpg"/>
        <xdr:cNvPicPr preferRelativeResize="0"/>
      </xdr:nvPicPr>
      <xdr:blipFill>
        <a:blip cstate="print" r:embed="rId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63</xdr:row>
      <xdr:rowOff>0</xdr:rowOff>
    </xdr:from>
    <xdr:ext cx="1066800" cy="723900"/>
    <xdr:pic>
      <xdr:nvPicPr>
        <xdr:cNvPr id="0" name="image81.jpg"/>
        <xdr:cNvPicPr preferRelativeResize="0"/>
      </xdr:nvPicPr>
      <xdr:blipFill>
        <a:blip cstate="print" r:embed="rId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64</xdr:row>
      <xdr:rowOff>0</xdr:rowOff>
    </xdr:from>
    <xdr:ext cx="1076325" cy="723900"/>
    <xdr:pic>
      <xdr:nvPicPr>
        <xdr:cNvPr id="0" name="image82.jpg"/>
        <xdr:cNvPicPr preferRelativeResize="0"/>
      </xdr:nvPicPr>
      <xdr:blipFill>
        <a:blip cstate="print" r:embed="rId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67</xdr:row>
      <xdr:rowOff>0</xdr:rowOff>
    </xdr:from>
    <xdr:ext cx="1076325" cy="723900"/>
    <xdr:pic>
      <xdr:nvPicPr>
        <xdr:cNvPr id="0" name="image89.jpg"/>
        <xdr:cNvPicPr preferRelativeResize="0"/>
      </xdr:nvPicPr>
      <xdr:blipFill>
        <a:blip cstate="print" r:embed="rId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70</xdr:row>
      <xdr:rowOff>0</xdr:rowOff>
    </xdr:from>
    <xdr:ext cx="1076325" cy="723900"/>
    <xdr:pic>
      <xdr:nvPicPr>
        <xdr:cNvPr id="0" name="image87.jpg"/>
        <xdr:cNvPicPr preferRelativeResize="0"/>
      </xdr:nvPicPr>
      <xdr:blipFill>
        <a:blip cstate="print" r:embed="rId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72</xdr:row>
      <xdr:rowOff>0</xdr:rowOff>
    </xdr:from>
    <xdr:ext cx="1076325" cy="723900"/>
    <xdr:pic>
      <xdr:nvPicPr>
        <xdr:cNvPr id="0" name="image91.jpg"/>
        <xdr:cNvPicPr preferRelativeResize="0"/>
      </xdr:nvPicPr>
      <xdr:blipFill>
        <a:blip cstate="print" r:embed="rId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73</xdr:row>
      <xdr:rowOff>0</xdr:rowOff>
    </xdr:from>
    <xdr:ext cx="1076325" cy="723900"/>
    <xdr:pic>
      <xdr:nvPicPr>
        <xdr:cNvPr id="0" name="image93.jpg"/>
        <xdr:cNvPicPr preferRelativeResize="0"/>
      </xdr:nvPicPr>
      <xdr:blipFill>
        <a:blip cstate="print" r:embed="rId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74</xdr:row>
      <xdr:rowOff>0</xdr:rowOff>
    </xdr:from>
    <xdr:ext cx="1066800" cy="723900"/>
    <xdr:pic>
      <xdr:nvPicPr>
        <xdr:cNvPr id="0" name="image86.jpg"/>
        <xdr:cNvPicPr preferRelativeResize="0"/>
      </xdr:nvPicPr>
      <xdr:blipFill>
        <a:blip cstate="print" r:embed="rId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75</xdr:row>
      <xdr:rowOff>0</xdr:rowOff>
    </xdr:from>
    <xdr:ext cx="1066800" cy="723900"/>
    <xdr:pic>
      <xdr:nvPicPr>
        <xdr:cNvPr id="0" name="image96.jpg"/>
        <xdr:cNvPicPr preferRelativeResize="0"/>
      </xdr:nvPicPr>
      <xdr:blipFill>
        <a:blip cstate="print" r:embed="rId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76</xdr:row>
      <xdr:rowOff>0</xdr:rowOff>
    </xdr:from>
    <xdr:ext cx="1076325" cy="723900"/>
    <xdr:pic>
      <xdr:nvPicPr>
        <xdr:cNvPr id="0" name="image100.jpg"/>
        <xdr:cNvPicPr preferRelativeResize="0"/>
      </xdr:nvPicPr>
      <xdr:blipFill>
        <a:blip cstate="print" r:embed="rId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77</xdr:row>
      <xdr:rowOff>0</xdr:rowOff>
    </xdr:from>
    <xdr:ext cx="1066800" cy="723900"/>
    <xdr:pic>
      <xdr:nvPicPr>
        <xdr:cNvPr id="0" name="image111.jpg"/>
        <xdr:cNvPicPr preferRelativeResize="0"/>
      </xdr:nvPicPr>
      <xdr:blipFill>
        <a:blip cstate="print" r:embed="rId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86</xdr:row>
      <xdr:rowOff>0</xdr:rowOff>
    </xdr:from>
    <xdr:ext cx="1076325" cy="723900"/>
    <xdr:pic>
      <xdr:nvPicPr>
        <xdr:cNvPr id="0" name="image99.jpg"/>
        <xdr:cNvPicPr preferRelativeResize="0"/>
      </xdr:nvPicPr>
      <xdr:blipFill>
        <a:blip cstate="print" r:embed="rId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91</xdr:row>
      <xdr:rowOff>0</xdr:rowOff>
    </xdr:from>
    <xdr:ext cx="1076325" cy="723900"/>
    <xdr:pic>
      <xdr:nvPicPr>
        <xdr:cNvPr id="0" name="image98.jpg"/>
        <xdr:cNvPicPr preferRelativeResize="0"/>
      </xdr:nvPicPr>
      <xdr:blipFill>
        <a:blip cstate="print" r:embed="rId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97</xdr:row>
      <xdr:rowOff>0</xdr:rowOff>
    </xdr:from>
    <xdr:ext cx="1066800" cy="723900"/>
    <xdr:pic>
      <xdr:nvPicPr>
        <xdr:cNvPr id="0" name="image103.jpg"/>
        <xdr:cNvPicPr preferRelativeResize="0"/>
      </xdr:nvPicPr>
      <xdr:blipFill>
        <a:blip cstate="print" r:embed="rId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99</xdr:row>
      <xdr:rowOff>0</xdr:rowOff>
    </xdr:from>
    <xdr:ext cx="1076325" cy="723900"/>
    <xdr:pic>
      <xdr:nvPicPr>
        <xdr:cNvPr id="0" name="image97.jpg"/>
        <xdr:cNvPicPr preferRelativeResize="0"/>
      </xdr:nvPicPr>
      <xdr:blipFill>
        <a:blip cstate="print" r:embed="rId1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102</xdr:row>
      <xdr:rowOff>0</xdr:rowOff>
    </xdr:from>
    <xdr:ext cx="1076325" cy="723900"/>
    <xdr:pic>
      <xdr:nvPicPr>
        <xdr:cNvPr id="0" name="image95.jpg"/>
        <xdr:cNvPicPr preferRelativeResize="0"/>
      </xdr:nvPicPr>
      <xdr:blipFill>
        <a:blip cstate="print" r:embed="rId1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104</xdr:row>
      <xdr:rowOff>0</xdr:rowOff>
    </xdr:from>
    <xdr:ext cx="1133475" cy="723900"/>
    <xdr:pic>
      <xdr:nvPicPr>
        <xdr:cNvPr id="0" name="image105.jpg"/>
        <xdr:cNvPicPr preferRelativeResize="0"/>
      </xdr:nvPicPr>
      <xdr:blipFill>
        <a:blip cstate="print" r:embed="rId1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106</xdr:row>
      <xdr:rowOff>0</xdr:rowOff>
    </xdr:from>
    <xdr:ext cx="1066800" cy="723900"/>
    <xdr:pic>
      <xdr:nvPicPr>
        <xdr:cNvPr id="0" name="image110.jpg"/>
        <xdr:cNvPicPr preferRelativeResize="0"/>
      </xdr:nvPicPr>
      <xdr:blipFill>
        <a:blip cstate="print" r:embed="rId1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107</xdr:row>
      <xdr:rowOff>0</xdr:rowOff>
    </xdr:from>
    <xdr:ext cx="1066800" cy="723900"/>
    <xdr:pic>
      <xdr:nvPicPr>
        <xdr:cNvPr id="0" name="image108.jpg"/>
        <xdr:cNvPicPr preferRelativeResize="0"/>
      </xdr:nvPicPr>
      <xdr:blipFill>
        <a:blip cstate="print" r:embed="rId1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108</xdr:row>
      <xdr:rowOff>0</xdr:rowOff>
    </xdr:from>
    <xdr:ext cx="1066800" cy="723900"/>
    <xdr:pic>
      <xdr:nvPicPr>
        <xdr:cNvPr id="0" name="image101.jpg"/>
        <xdr:cNvPicPr preferRelativeResize="0"/>
      </xdr:nvPicPr>
      <xdr:blipFill>
        <a:blip cstate="print" r:embed="rId1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110</xdr:row>
      <xdr:rowOff>0</xdr:rowOff>
    </xdr:from>
    <xdr:ext cx="1047750" cy="723900"/>
    <xdr:pic>
      <xdr:nvPicPr>
        <xdr:cNvPr id="0" name="image104.jpg"/>
        <xdr:cNvPicPr preferRelativeResize="0"/>
      </xdr:nvPicPr>
      <xdr:blipFill>
        <a:blip cstate="print" r:embed="rId1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111</xdr:row>
      <xdr:rowOff>0</xdr:rowOff>
    </xdr:from>
    <xdr:ext cx="1076325" cy="723900"/>
    <xdr:pic>
      <xdr:nvPicPr>
        <xdr:cNvPr id="0" name="image120.jpg"/>
        <xdr:cNvPicPr preferRelativeResize="0"/>
      </xdr:nvPicPr>
      <xdr:blipFill>
        <a:blip cstate="print" r:embed="rId10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112</xdr:row>
      <xdr:rowOff>0</xdr:rowOff>
    </xdr:from>
    <xdr:ext cx="1066800" cy="723900"/>
    <xdr:pic>
      <xdr:nvPicPr>
        <xdr:cNvPr id="0" name="image113.jpg"/>
        <xdr:cNvPicPr preferRelativeResize="0"/>
      </xdr:nvPicPr>
      <xdr:blipFill>
        <a:blip cstate="print" r:embed="rId10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115</xdr:row>
      <xdr:rowOff>0</xdr:rowOff>
    </xdr:from>
    <xdr:ext cx="1076325" cy="723900"/>
    <xdr:pic>
      <xdr:nvPicPr>
        <xdr:cNvPr id="0" name="image102.jpg"/>
        <xdr:cNvPicPr preferRelativeResize="0"/>
      </xdr:nvPicPr>
      <xdr:blipFill>
        <a:blip cstate="print" r:embed="rId1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117</xdr:row>
      <xdr:rowOff>0</xdr:rowOff>
    </xdr:from>
    <xdr:ext cx="1066800" cy="723900"/>
    <xdr:pic>
      <xdr:nvPicPr>
        <xdr:cNvPr id="0" name="image106.jpg"/>
        <xdr:cNvPicPr preferRelativeResize="0"/>
      </xdr:nvPicPr>
      <xdr:blipFill>
        <a:blip cstate="print" r:embed="rId1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119</xdr:row>
      <xdr:rowOff>0</xdr:rowOff>
    </xdr:from>
    <xdr:ext cx="1076325" cy="723900"/>
    <xdr:pic>
      <xdr:nvPicPr>
        <xdr:cNvPr id="0" name="image112.jpg"/>
        <xdr:cNvPicPr preferRelativeResize="0"/>
      </xdr:nvPicPr>
      <xdr:blipFill>
        <a:blip cstate="print" r:embed="rId1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121</xdr:row>
      <xdr:rowOff>0</xdr:rowOff>
    </xdr:from>
    <xdr:ext cx="1095375" cy="723900"/>
    <xdr:pic>
      <xdr:nvPicPr>
        <xdr:cNvPr id="0" name="image119.jpg"/>
        <xdr:cNvPicPr preferRelativeResize="0"/>
      </xdr:nvPicPr>
      <xdr:blipFill>
        <a:blip cstate="print" r:embed="rId1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122</xdr:row>
      <xdr:rowOff>0</xdr:rowOff>
    </xdr:from>
    <xdr:ext cx="1066800" cy="723900"/>
    <xdr:pic>
      <xdr:nvPicPr>
        <xdr:cNvPr id="0" name="image107.jpg"/>
        <xdr:cNvPicPr preferRelativeResize="0"/>
      </xdr:nvPicPr>
      <xdr:blipFill>
        <a:blip cstate="print" r:embed="rId1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123</xdr:row>
      <xdr:rowOff>0</xdr:rowOff>
    </xdr:from>
    <xdr:ext cx="1066800" cy="723900"/>
    <xdr:pic>
      <xdr:nvPicPr>
        <xdr:cNvPr id="0" name="image117.jpg"/>
        <xdr:cNvPicPr preferRelativeResize="0"/>
      </xdr:nvPicPr>
      <xdr:blipFill>
        <a:blip cstate="print" r:embed="rId1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131</xdr:row>
      <xdr:rowOff>0</xdr:rowOff>
    </xdr:from>
    <xdr:ext cx="1095375" cy="723900"/>
    <xdr:pic>
      <xdr:nvPicPr>
        <xdr:cNvPr id="0" name="image116.jpg"/>
        <xdr:cNvPicPr preferRelativeResize="0"/>
      </xdr:nvPicPr>
      <xdr:blipFill>
        <a:blip cstate="print" r:embed="rId1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132</xdr:row>
      <xdr:rowOff>0</xdr:rowOff>
    </xdr:from>
    <xdr:ext cx="1095375" cy="723900"/>
    <xdr:pic>
      <xdr:nvPicPr>
        <xdr:cNvPr id="0" name="image109.jpg"/>
        <xdr:cNvPicPr preferRelativeResize="0"/>
      </xdr:nvPicPr>
      <xdr:blipFill>
        <a:blip cstate="print" r:embed="rId1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137</xdr:row>
      <xdr:rowOff>0</xdr:rowOff>
    </xdr:from>
    <xdr:ext cx="1085850" cy="723900"/>
    <xdr:pic>
      <xdr:nvPicPr>
        <xdr:cNvPr id="0" name="image115.jpg"/>
        <xdr:cNvPicPr preferRelativeResize="0"/>
      </xdr:nvPicPr>
      <xdr:blipFill>
        <a:blip cstate="print" r:embed="rId1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144</xdr:row>
      <xdr:rowOff>0</xdr:rowOff>
    </xdr:from>
    <xdr:ext cx="1076325" cy="723900"/>
    <xdr:pic>
      <xdr:nvPicPr>
        <xdr:cNvPr id="0" name="image114.jpg"/>
        <xdr:cNvPicPr preferRelativeResize="0"/>
      </xdr:nvPicPr>
      <xdr:blipFill>
        <a:blip cstate="print" r:embed="rId1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145</xdr:row>
      <xdr:rowOff>0</xdr:rowOff>
    </xdr:from>
    <xdr:ext cx="1104900" cy="723900"/>
    <xdr:pic>
      <xdr:nvPicPr>
        <xdr:cNvPr id="0" name="image127.jpg"/>
        <xdr:cNvPicPr preferRelativeResize="0"/>
      </xdr:nvPicPr>
      <xdr:blipFill>
        <a:blip cstate="print" r:embed="rId1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146</xdr:row>
      <xdr:rowOff>0</xdr:rowOff>
    </xdr:from>
    <xdr:ext cx="1095375" cy="723900"/>
    <xdr:pic>
      <xdr:nvPicPr>
        <xdr:cNvPr id="0" name="image118.jpg"/>
        <xdr:cNvPicPr preferRelativeResize="0"/>
      </xdr:nvPicPr>
      <xdr:blipFill>
        <a:blip cstate="print" r:embed="rId1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147</xdr:row>
      <xdr:rowOff>0</xdr:rowOff>
    </xdr:from>
    <xdr:ext cx="1104900" cy="723900"/>
    <xdr:pic>
      <xdr:nvPicPr>
        <xdr:cNvPr id="0" name="image124.jpg"/>
        <xdr:cNvPicPr preferRelativeResize="0"/>
      </xdr:nvPicPr>
      <xdr:blipFill>
        <a:blip cstate="print" r:embed="rId1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148</xdr:row>
      <xdr:rowOff>0</xdr:rowOff>
    </xdr:from>
    <xdr:ext cx="1095375" cy="723900"/>
    <xdr:pic>
      <xdr:nvPicPr>
        <xdr:cNvPr id="0" name="image123.jpg"/>
        <xdr:cNvPicPr preferRelativeResize="0"/>
      </xdr:nvPicPr>
      <xdr:blipFill>
        <a:blip cstate="print" r:embed="rId1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149</xdr:row>
      <xdr:rowOff>0</xdr:rowOff>
    </xdr:from>
    <xdr:ext cx="1104900" cy="723900"/>
    <xdr:pic>
      <xdr:nvPicPr>
        <xdr:cNvPr id="0" name="image126.jpg"/>
        <xdr:cNvPicPr preferRelativeResize="0"/>
      </xdr:nvPicPr>
      <xdr:blipFill>
        <a:blip cstate="print" r:embed="rId1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150</xdr:row>
      <xdr:rowOff>0</xdr:rowOff>
    </xdr:from>
    <xdr:ext cx="1095375" cy="723900"/>
    <xdr:pic>
      <xdr:nvPicPr>
        <xdr:cNvPr id="0" name="image136.jpg"/>
        <xdr:cNvPicPr preferRelativeResize="0"/>
      </xdr:nvPicPr>
      <xdr:blipFill>
        <a:blip cstate="print" r:embed="rId1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153</xdr:row>
      <xdr:rowOff>0</xdr:rowOff>
    </xdr:from>
    <xdr:ext cx="1085850" cy="723900"/>
    <xdr:pic>
      <xdr:nvPicPr>
        <xdr:cNvPr id="0" name="image128.jpg"/>
        <xdr:cNvPicPr preferRelativeResize="0"/>
      </xdr:nvPicPr>
      <xdr:blipFill>
        <a:blip cstate="print" r:embed="rId1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154</xdr:row>
      <xdr:rowOff>0</xdr:rowOff>
    </xdr:from>
    <xdr:ext cx="1066800" cy="723900"/>
    <xdr:pic>
      <xdr:nvPicPr>
        <xdr:cNvPr id="0" name="image125.jpg"/>
        <xdr:cNvPicPr preferRelativeResize="0"/>
      </xdr:nvPicPr>
      <xdr:blipFill>
        <a:blip cstate="print" r:embed="rId1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104775</xdr:colOff>
      <xdr:row>222</xdr:row>
      <xdr:rowOff>57150</xdr:rowOff>
    </xdr:from>
    <xdr:ext cx="952500" cy="685800"/>
    <xdr:pic>
      <xdr:nvPicPr>
        <xdr:cNvPr id="0" name="image12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790575</xdr:colOff>
      <xdr:row>0</xdr:row>
      <xdr:rowOff>142875</xdr:rowOff>
    </xdr:from>
    <xdr:ext cx="2619375" cy="1257300"/>
    <xdr:pic>
      <xdr:nvPicPr>
        <xdr:cNvPr id="0" name="image121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161925</xdr:colOff>
      <xdr:row>218</xdr:row>
      <xdr:rowOff>114300</xdr:rowOff>
    </xdr:from>
    <xdr:ext cx="1181100" cy="628650"/>
    <xdr:pic>
      <xdr:nvPicPr>
        <xdr:cNvPr id="0" name="image130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219</xdr:row>
      <xdr:rowOff>28575</xdr:rowOff>
    </xdr:from>
    <xdr:ext cx="1038225" cy="762000"/>
    <xdr:pic>
      <xdr:nvPicPr>
        <xdr:cNvPr id="0" name="image129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228600</xdr:colOff>
      <xdr:row>220</xdr:row>
      <xdr:rowOff>38100</xdr:rowOff>
    </xdr:from>
    <xdr:ext cx="1104900" cy="704850"/>
    <xdr:pic>
      <xdr:nvPicPr>
        <xdr:cNvPr id="0" name="image133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</xdr:colOff>
      <xdr:row>169</xdr:row>
      <xdr:rowOff>57150</xdr:rowOff>
    </xdr:from>
    <xdr:ext cx="1152525" cy="714375"/>
    <xdr:pic>
      <xdr:nvPicPr>
        <xdr:cNvPr id="0" name="image150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168</xdr:row>
      <xdr:rowOff>57150</xdr:rowOff>
    </xdr:from>
    <xdr:ext cx="1085850" cy="714375"/>
    <xdr:pic>
      <xdr:nvPicPr>
        <xdr:cNvPr id="0" name="image138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158</xdr:row>
      <xdr:rowOff>95250</xdr:rowOff>
    </xdr:from>
    <xdr:ext cx="1143000" cy="666750"/>
    <xdr:pic>
      <xdr:nvPicPr>
        <xdr:cNvPr id="0" name="image134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</xdr:colOff>
      <xdr:row>161</xdr:row>
      <xdr:rowOff>66675</xdr:rowOff>
    </xdr:from>
    <xdr:ext cx="990600" cy="647700"/>
    <xdr:pic>
      <xdr:nvPicPr>
        <xdr:cNvPr id="0" name="image137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</xdr:colOff>
      <xdr:row>170</xdr:row>
      <xdr:rowOff>66675</xdr:rowOff>
    </xdr:from>
    <xdr:ext cx="1085850" cy="714375"/>
    <xdr:pic>
      <xdr:nvPicPr>
        <xdr:cNvPr id="0" name="image135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228600</xdr:colOff>
      <xdr:row>155</xdr:row>
      <xdr:rowOff>95250</xdr:rowOff>
    </xdr:from>
    <xdr:ext cx="1114425" cy="647700"/>
    <xdr:pic>
      <xdr:nvPicPr>
        <xdr:cNvPr id="0" name="image139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153</xdr:row>
      <xdr:rowOff>133350</xdr:rowOff>
    </xdr:from>
    <xdr:ext cx="981075" cy="638175"/>
    <xdr:pic>
      <xdr:nvPicPr>
        <xdr:cNvPr id="0" name="image131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104775</xdr:colOff>
      <xdr:row>146</xdr:row>
      <xdr:rowOff>104775</xdr:rowOff>
    </xdr:from>
    <xdr:ext cx="952500" cy="638175"/>
    <xdr:pic>
      <xdr:nvPicPr>
        <xdr:cNvPr id="0" name="image145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235</xdr:row>
      <xdr:rowOff>123825</xdr:rowOff>
    </xdr:from>
    <xdr:ext cx="1143000" cy="523875"/>
    <xdr:pic>
      <xdr:nvPicPr>
        <xdr:cNvPr id="0" name="image132.pn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228600</xdr:colOff>
      <xdr:row>236</xdr:row>
      <xdr:rowOff>76200</xdr:rowOff>
    </xdr:from>
    <xdr:ext cx="971550" cy="638175"/>
    <xdr:pic>
      <xdr:nvPicPr>
        <xdr:cNvPr id="0" name="image142.p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236</xdr:row>
      <xdr:rowOff>733425</xdr:rowOff>
    </xdr:from>
    <xdr:ext cx="1047750" cy="1019175"/>
    <xdr:pic>
      <xdr:nvPicPr>
        <xdr:cNvPr id="0" name="image148.p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38100</xdr:colOff>
      <xdr:row>240</xdr:row>
      <xdr:rowOff>47625</xdr:rowOff>
    </xdr:from>
    <xdr:ext cx="723900" cy="723900"/>
    <xdr:pic>
      <xdr:nvPicPr>
        <xdr:cNvPr id="0" name="image149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217</xdr:row>
      <xdr:rowOff>47625</xdr:rowOff>
    </xdr:from>
    <xdr:ext cx="1123950" cy="771525"/>
    <xdr:pic>
      <xdr:nvPicPr>
        <xdr:cNvPr id="0" name="image144.pn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238</xdr:row>
      <xdr:rowOff>9525</xdr:rowOff>
    </xdr:from>
    <xdr:ext cx="1143000" cy="742950"/>
    <xdr:pic>
      <xdr:nvPicPr>
        <xdr:cNvPr id="0" name="image146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147</xdr:row>
      <xdr:rowOff>123825</xdr:rowOff>
    </xdr:from>
    <xdr:ext cx="1000125" cy="647700"/>
    <xdr:pic>
      <xdr:nvPicPr>
        <xdr:cNvPr id="0" name="image141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188</xdr:row>
      <xdr:rowOff>28575</xdr:rowOff>
    </xdr:from>
    <xdr:ext cx="1009650" cy="733425"/>
    <xdr:pic>
      <xdr:nvPicPr>
        <xdr:cNvPr id="0" name="image154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</xdr:colOff>
      <xdr:row>186</xdr:row>
      <xdr:rowOff>114300</xdr:rowOff>
    </xdr:from>
    <xdr:ext cx="952500" cy="695325"/>
    <xdr:pic>
      <xdr:nvPicPr>
        <xdr:cNvPr id="0" name="image147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238125</xdr:colOff>
      <xdr:row>190</xdr:row>
      <xdr:rowOff>47625</xdr:rowOff>
    </xdr:from>
    <xdr:ext cx="1076325" cy="704850"/>
    <xdr:pic>
      <xdr:nvPicPr>
        <xdr:cNvPr id="0" name="image140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192</xdr:row>
      <xdr:rowOff>38100</xdr:rowOff>
    </xdr:from>
    <xdr:ext cx="990600" cy="704850"/>
    <xdr:pic>
      <xdr:nvPicPr>
        <xdr:cNvPr id="0" name="image152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174</xdr:row>
      <xdr:rowOff>28575</xdr:rowOff>
    </xdr:from>
    <xdr:ext cx="1009650" cy="742950"/>
    <xdr:pic>
      <xdr:nvPicPr>
        <xdr:cNvPr id="0" name="image155.jp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182</xdr:row>
      <xdr:rowOff>104775</xdr:rowOff>
    </xdr:from>
    <xdr:ext cx="895350" cy="676275"/>
    <xdr:pic>
      <xdr:nvPicPr>
        <xdr:cNvPr id="0" name="image143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</xdr:colOff>
      <xdr:row>196</xdr:row>
      <xdr:rowOff>76200</xdr:rowOff>
    </xdr:from>
    <xdr:ext cx="971550" cy="695325"/>
    <xdr:pic>
      <xdr:nvPicPr>
        <xdr:cNvPr id="0" name="image166.jp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180</xdr:row>
      <xdr:rowOff>85725</xdr:rowOff>
    </xdr:from>
    <xdr:ext cx="990600" cy="723900"/>
    <xdr:pic>
      <xdr:nvPicPr>
        <xdr:cNvPr id="0" name="image161.jp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194</xdr:row>
      <xdr:rowOff>47625</xdr:rowOff>
    </xdr:from>
    <xdr:ext cx="990600" cy="733425"/>
    <xdr:pic>
      <xdr:nvPicPr>
        <xdr:cNvPr id="0" name="image159.jp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</xdr:colOff>
      <xdr:row>198</xdr:row>
      <xdr:rowOff>38100</xdr:rowOff>
    </xdr:from>
    <xdr:ext cx="952500" cy="704850"/>
    <xdr:pic>
      <xdr:nvPicPr>
        <xdr:cNvPr id="0" name="image151.jp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189</xdr:row>
      <xdr:rowOff>95250</xdr:rowOff>
    </xdr:from>
    <xdr:ext cx="1028700" cy="666750"/>
    <xdr:pic>
      <xdr:nvPicPr>
        <xdr:cNvPr id="0" name="image156.jp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</xdr:colOff>
      <xdr:row>187</xdr:row>
      <xdr:rowOff>85725</xdr:rowOff>
    </xdr:from>
    <xdr:ext cx="1095375" cy="647700"/>
    <xdr:pic>
      <xdr:nvPicPr>
        <xdr:cNvPr id="0" name="image158.jp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228600</xdr:colOff>
      <xdr:row>191</xdr:row>
      <xdr:rowOff>57150</xdr:rowOff>
    </xdr:from>
    <xdr:ext cx="981075" cy="685800"/>
    <xdr:pic>
      <xdr:nvPicPr>
        <xdr:cNvPr id="0" name="image160.jp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195</xdr:row>
      <xdr:rowOff>152400</xdr:rowOff>
    </xdr:from>
    <xdr:ext cx="1057275" cy="695325"/>
    <xdr:pic>
      <xdr:nvPicPr>
        <xdr:cNvPr id="0" name="image162.jp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200</xdr:row>
      <xdr:rowOff>85725</xdr:rowOff>
    </xdr:from>
    <xdr:ext cx="914400" cy="657225"/>
    <xdr:pic>
      <xdr:nvPicPr>
        <xdr:cNvPr id="0" name="image153.jp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209</xdr:row>
      <xdr:rowOff>66675</xdr:rowOff>
    </xdr:from>
    <xdr:ext cx="1085850" cy="733425"/>
    <xdr:pic>
      <xdr:nvPicPr>
        <xdr:cNvPr id="0" name="image157.jp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213</xdr:row>
      <xdr:rowOff>76200</xdr:rowOff>
    </xdr:from>
    <xdr:ext cx="1009650" cy="685800"/>
    <xdr:pic>
      <xdr:nvPicPr>
        <xdr:cNvPr id="0" name="image164.jp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123825</xdr:colOff>
      <xdr:row>214</xdr:row>
      <xdr:rowOff>76200</xdr:rowOff>
    </xdr:from>
    <xdr:ext cx="1085850" cy="704850"/>
    <xdr:pic>
      <xdr:nvPicPr>
        <xdr:cNvPr id="0" name="image171.jp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180975</xdr:colOff>
      <xdr:row>215</xdr:row>
      <xdr:rowOff>114300</xdr:rowOff>
    </xdr:from>
    <xdr:ext cx="990600" cy="657225"/>
    <xdr:pic>
      <xdr:nvPicPr>
        <xdr:cNvPr id="0" name="image165.jp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216</xdr:row>
      <xdr:rowOff>66675</xdr:rowOff>
    </xdr:from>
    <xdr:ext cx="1009650" cy="714375"/>
    <xdr:pic>
      <xdr:nvPicPr>
        <xdr:cNvPr id="0" name="image169.jp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201</xdr:row>
      <xdr:rowOff>142875</xdr:rowOff>
    </xdr:from>
    <xdr:ext cx="914400" cy="609600"/>
    <xdr:pic>
      <xdr:nvPicPr>
        <xdr:cNvPr id="0" name="image163.jpg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228600</xdr:colOff>
      <xdr:row>203</xdr:row>
      <xdr:rowOff>66675</xdr:rowOff>
    </xdr:from>
    <xdr:ext cx="1114425" cy="676275"/>
    <xdr:pic>
      <xdr:nvPicPr>
        <xdr:cNvPr id="0" name="image176.jpg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143</xdr:row>
      <xdr:rowOff>152400</xdr:rowOff>
    </xdr:from>
    <xdr:ext cx="962025" cy="657225"/>
    <xdr:pic>
      <xdr:nvPicPr>
        <xdr:cNvPr id="0" name="image168.jpg"/>
        <xdr:cNvPicPr preferRelativeResize="0"/>
      </xdr:nvPicPr>
      <xdr:blipFill>
        <a:blip cstate="print" r:embed="rId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145</xdr:row>
      <xdr:rowOff>38100</xdr:rowOff>
    </xdr:from>
    <xdr:ext cx="1038225" cy="704850"/>
    <xdr:pic>
      <xdr:nvPicPr>
        <xdr:cNvPr id="0" name="image177.jpg"/>
        <xdr:cNvPicPr preferRelativeResize="0"/>
      </xdr:nvPicPr>
      <xdr:blipFill>
        <a:blip cstate="print" r:embed="rId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141</xdr:row>
      <xdr:rowOff>28575</xdr:rowOff>
    </xdr:from>
    <xdr:ext cx="981075" cy="657225"/>
    <xdr:pic>
      <xdr:nvPicPr>
        <xdr:cNvPr id="0" name="image201.jpg"/>
        <xdr:cNvPicPr preferRelativeResize="0"/>
      </xdr:nvPicPr>
      <xdr:blipFill>
        <a:blip cstate="print" r:embed="rId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142</xdr:row>
      <xdr:rowOff>57150</xdr:rowOff>
    </xdr:from>
    <xdr:ext cx="933450" cy="609600"/>
    <xdr:pic>
      <xdr:nvPicPr>
        <xdr:cNvPr id="0" name="image167.jpg"/>
        <xdr:cNvPicPr preferRelativeResize="0"/>
      </xdr:nvPicPr>
      <xdr:blipFill>
        <a:blip cstate="print" r:embed="rId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140</xdr:row>
      <xdr:rowOff>38100</xdr:rowOff>
    </xdr:from>
    <xdr:ext cx="952500" cy="666750"/>
    <xdr:pic>
      <xdr:nvPicPr>
        <xdr:cNvPr id="0" name="image182.jpg"/>
        <xdr:cNvPicPr preferRelativeResize="0"/>
      </xdr:nvPicPr>
      <xdr:blipFill>
        <a:blip cstate="print" r:embed="rId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114300</xdr:colOff>
      <xdr:row>144</xdr:row>
      <xdr:rowOff>133350</xdr:rowOff>
    </xdr:from>
    <xdr:ext cx="914400" cy="647700"/>
    <xdr:pic>
      <xdr:nvPicPr>
        <xdr:cNvPr id="0" name="image181.jpg"/>
        <xdr:cNvPicPr preferRelativeResize="0"/>
      </xdr:nvPicPr>
      <xdr:blipFill>
        <a:blip cstate="print" r:embed="rId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149</xdr:row>
      <xdr:rowOff>104775</xdr:rowOff>
    </xdr:from>
    <xdr:ext cx="904875" cy="609600"/>
    <xdr:pic>
      <xdr:nvPicPr>
        <xdr:cNvPr id="0" name="image179.jpg"/>
        <xdr:cNvPicPr preferRelativeResize="0"/>
      </xdr:nvPicPr>
      <xdr:blipFill>
        <a:blip cstate="print" r:embed="rId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123825</xdr:colOff>
      <xdr:row>223</xdr:row>
      <xdr:rowOff>104775</xdr:rowOff>
    </xdr:from>
    <xdr:ext cx="914400" cy="590550"/>
    <xdr:pic>
      <xdr:nvPicPr>
        <xdr:cNvPr id="0" name="image173.jpg"/>
        <xdr:cNvPicPr preferRelativeResize="0"/>
      </xdr:nvPicPr>
      <xdr:blipFill>
        <a:blip cstate="print" r:embed="rId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104775</xdr:colOff>
      <xdr:row>173</xdr:row>
      <xdr:rowOff>38100</xdr:rowOff>
    </xdr:from>
    <xdr:ext cx="1057275" cy="742950"/>
    <xdr:pic>
      <xdr:nvPicPr>
        <xdr:cNvPr id="0" name="image172.png"/>
        <xdr:cNvPicPr preferRelativeResize="0"/>
      </xdr:nvPicPr>
      <xdr:blipFill>
        <a:blip cstate="print" r:embed="rId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</xdr:colOff>
      <xdr:row>181</xdr:row>
      <xdr:rowOff>76200</xdr:rowOff>
    </xdr:from>
    <xdr:ext cx="1057275" cy="685800"/>
    <xdr:pic>
      <xdr:nvPicPr>
        <xdr:cNvPr id="0" name="image170.jpg"/>
        <xdr:cNvPicPr preferRelativeResize="0"/>
      </xdr:nvPicPr>
      <xdr:blipFill>
        <a:blip cstate="print" r:embed="rId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247650</xdr:colOff>
      <xdr:row>179</xdr:row>
      <xdr:rowOff>66675</xdr:rowOff>
    </xdr:from>
    <xdr:ext cx="1095375" cy="733425"/>
    <xdr:pic>
      <xdr:nvPicPr>
        <xdr:cNvPr id="0" name="image180.jpg"/>
        <xdr:cNvPicPr preferRelativeResize="0"/>
      </xdr:nvPicPr>
      <xdr:blipFill>
        <a:blip cstate="print" r:embed="rId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57150</xdr:colOff>
      <xdr:row>193</xdr:row>
      <xdr:rowOff>28575</xdr:rowOff>
    </xdr:from>
    <xdr:ext cx="1200150" cy="790575"/>
    <xdr:pic>
      <xdr:nvPicPr>
        <xdr:cNvPr id="0" name="image175.jpg"/>
        <xdr:cNvPicPr preferRelativeResize="0"/>
      </xdr:nvPicPr>
      <xdr:blipFill>
        <a:blip cstate="print" r:embed="rId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161925</xdr:colOff>
      <xdr:row>197</xdr:row>
      <xdr:rowOff>57150</xdr:rowOff>
    </xdr:from>
    <xdr:ext cx="1171575" cy="733425"/>
    <xdr:pic>
      <xdr:nvPicPr>
        <xdr:cNvPr id="0" name="image174.jpg"/>
        <xdr:cNvPicPr preferRelativeResize="0"/>
      </xdr:nvPicPr>
      <xdr:blipFill>
        <a:blip cstate="print" r:embed="rId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51</xdr:row>
      <xdr:rowOff>123825</xdr:rowOff>
    </xdr:from>
    <xdr:ext cx="1000125" cy="733425"/>
    <xdr:pic>
      <xdr:nvPicPr>
        <xdr:cNvPr id="0" name="image186.jpg"/>
        <xdr:cNvPicPr preferRelativeResize="0"/>
      </xdr:nvPicPr>
      <xdr:blipFill>
        <a:blip cstate="print" r:embed="rId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52</xdr:row>
      <xdr:rowOff>0</xdr:rowOff>
    </xdr:from>
    <xdr:ext cx="990600" cy="723900"/>
    <xdr:pic>
      <xdr:nvPicPr>
        <xdr:cNvPr id="0" name="image191.jpg"/>
        <xdr:cNvPicPr preferRelativeResize="0"/>
      </xdr:nvPicPr>
      <xdr:blipFill>
        <a:blip cstate="print" r:embed="rId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45</xdr:row>
      <xdr:rowOff>19050</xdr:rowOff>
    </xdr:from>
    <xdr:ext cx="1000125" cy="723900"/>
    <xdr:pic>
      <xdr:nvPicPr>
        <xdr:cNvPr id="0" name="image178.jpg"/>
        <xdr:cNvPicPr preferRelativeResize="0"/>
      </xdr:nvPicPr>
      <xdr:blipFill>
        <a:blip cstate="print" r:embed="rId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46</xdr:row>
      <xdr:rowOff>0</xdr:rowOff>
    </xdr:from>
    <xdr:ext cx="990600" cy="723900"/>
    <xdr:pic>
      <xdr:nvPicPr>
        <xdr:cNvPr id="0" name="image185.jpg"/>
        <xdr:cNvPicPr preferRelativeResize="0"/>
      </xdr:nvPicPr>
      <xdr:blipFill>
        <a:blip cstate="print" r:embed="rId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41</xdr:row>
      <xdr:rowOff>95250</xdr:rowOff>
    </xdr:from>
    <xdr:ext cx="1009650" cy="733425"/>
    <xdr:pic>
      <xdr:nvPicPr>
        <xdr:cNvPr id="0" name="image187.jpg"/>
        <xdr:cNvPicPr preferRelativeResize="0"/>
      </xdr:nvPicPr>
      <xdr:blipFill>
        <a:blip cstate="print" r:embed="rId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42</xdr:row>
      <xdr:rowOff>66675</xdr:rowOff>
    </xdr:from>
    <xdr:ext cx="1114425" cy="723900"/>
    <xdr:pic>
      <xdr:nvPicPr>
        <xdr:cNvPr id="0" name="image184.jpg"/>
        <xdr:cNvPicPr preferRelativeResize="0"/>
      </xdr:nvPicPr>
      <xdr:blipFill>
        <a:blip cstate="print" r:embed="rId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43</xdr:row>
      <xdr:rowOff>47625</xdr:rowOff>
    </xdr:from>
    <xdr:ext cx="1000125" cy="723900"/>
    <xdr:pic>
      <xdr:nvPicPr>
        <xdr:cNvPr id="0" name="image183.jpg"/>
        <xdr:cNvPicPr preferRelativeResize="0"/>
      </xdr:nvPicPr>
      <xdr:blipFill>
        <a:blip cstate="print" r:embed="rId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44</xdr:row>
      <xdr:rowOff>0</xdr:rowOff>
    </xdr:from>
    <xdr:ext cx="1114425" cy="723900"/>
    <xdr:pic>
      <xdr:nvPicPr>
        <xdr:cNvPr id="0" name="image194.jpg"/>
        <xdr:cNvPicPr preferRelativeResize="0"/>
      </xdr:nvPicPr>
      <xdr:blipFill>
        <a:blip cstate="print" r:embed="rId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67</xdr:row>
      <xdr:rowOff>47625</xdr:rowOff>
    </xdr:from>
    <xdr:ext cx="990600" cy="685800"/>
    <xdr:pic>
      <xdr:nvPicPr>
        <xdr:cNvPr id="0" name="image196.jpg"/>
        <xdr:cNvPicPr preferRelativeResize="0"/>
      </xdr:nvPicPr>
      <xdr:blipFill>
        <a:blip cstate="print" r:embed="rId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68</xdr:row>
      <xdr:rowOff>47625</xdr:rowOff>
    </xdr:from>
    <xdr:ext cx="1123950" cy="733425"/>
    <xdr:pic>
      <xdr:nvPicPr>
        <xdr:cNvPr id="0" name="image188.jpg"/>
        <xdr:cNvPicPr preferRelativeResize="0"/>
      </xdr:nvPicPr>
      <xdr:blipFill>
        <a:blip cstate="print" r:embed="rId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69</xdr:row>
      <xdr:rowOff>9525</xdr:rowOff>
    </xdr:from>
    <xdr:ext cx="1000125" cy="723900"/>
    <xdr:pic>
      <xdr:nvPicPr>
        <xdr:cNvPr id="0" name="image193.jpg"/>
        <xdr:cNvPicPr preferRelativeResize="0"/>
      </xdr:nvPicPr>
      <xdr:blipFill>
        <a:blip cstate="print" r:embed="rId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70</xdr:row>
      <xdr:rowOff>66675</xdr:rowOff>
    </xdr:from>
    <xdr:ext cx="1000125" cy="723900"/>
    <xdr:pic>
      <xdr:nvPicPr>
        <xdr:cNvPr id="0" name="image204.jpg"/>
        <xdr:cNvPicPr preferRelativeResize="0"/>
      </xdr:nvPicPr>
      <xdr:blipFill>
        <a:blip cstate="print" r:embed="rId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161925</xdr:colOff>
      <xdr:row>61</xdr:row>
      <xdr:rowOff>19050</xdr:rowOff>
    </xdr:from>
    <xdr:ext cx="1028700" cy="723900"/>
    <xdr:pic>
      <xdr:nvPicPr>
        <xdr:cNvPr id="0" name="image200.jpg"/>
        <xdr:cNvPicPr preferRelativeResize="0"/>
      </xdr:nvPicPr>
      <xdr:blipFill>
        <a:blip cstate="print" r:embed="rId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238125</xdr:colOff>
      <xdr:row>62</xdr:row>
      <xdr:rowOff>57150</xdr:rowOff>
    </xdr:from>
    <xdr:ext cx="1114425" cy="723900"/>
    <xdr:pic>
      <xdr:nvPicPr>
        <xdr:cNvPr id="0" name="image199.jpg"/>
        <xdr:cNvPicPr preferRelativeResize="0"/>
      </xdr:nvPicPr>
      <xdr:blipFill>
        <a:blip cstate="print" r:embed="rId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180975</xdr:colOff>
      <xdr:row>59</xdr:row>
      <xdr:rowOff>47625</xdr:rowOff>
    </xdr:from>
    <xdr:ext cx="1028700" cy="723900"/>
    <xdr:pic>
      <xdr:nvPicPr>
        <xdr:cNvPr id="0" name="image189.jpg"/>
        <xdr:cNvPicPr preferRelativeResize="0"/>
      </xdr:nvPicPr>
      <xdr:blipFill>
        <a:blip cstate="print" r:embed="rId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60</xdr:row>
      <xdr:rowOff>19050</xdr:rowOff>
    </xdr:from>
    <xdr:ext cx="1009650" cy="723900"/>
    <xdr:pic>
      <xdr:nvPicPr>
        <xdr:cNvPr id="0" name="image195.jpg"/>
        <xdr:cNvPicPr preferRelativeResize="0"/>
      </xdr:nvPicPr>
      <xdr:blipFill>
        <a:blip cstate="print" r:embed="rId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233</xdr:row>
      <xdr:rowOff>57150</xdr:rowOff>
    </xdr:from>
    <xdr:ext cx="695325" cy="695325"/>
    <xdr:pic>
      <xdr:nvPicPr>
        <xdr:cNvPr id="0" name="image225.jpg"/>
        <xdr:cNvPicPr preferRelativeResize="0"/>
      </xdr:nvPicPr>
      <xdr:blipFill>
        <a:blip cstate="print" r:embed="rId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225</xdr:row>
      <xdr:rowOff>47625</xdr:rowOff>
    </xdr:from>
    <xdr:ext cx="742950" cy="742950"/>
    <xdr:pic>
      <xdr:nvPicPr>
        <xdr:cNvPr id="0" name="image203.jpg"/>
        <xdr:cNvPicPr preferRelativeResize="0"/>
      </xdr:nvPicPr>
      <xdr:blipFill>
        <a:blip cstate="print" r:embed="rId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228600</xdr:colOff>
      <xdr:row>35</xdr:row>
      <xdr:rowOff>95250</xdr:rowOff>
    </xdr:from>
    <xdr:ext cx="952500" cy="676275"/>
    <xdr:pic>
      <xdr:nvPicPr>
        <xdr:cNvPr id="0" name="image190.jpg"/>
        <xdr:cNvPicPr preferRelativeResize="0"/>
      </xdr:nvPicPr>
      <xdr:blipFill>
        <a:blip cstate="print" r:embed="rId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</xdr:colOff>
      <xdr:row>36</xdr:row>
      <xdr:rowOff>85725</xdr:rowOff>
    </xdr:from>
    <xdr:ext cx="1114425" cy="723900"/>
    <xdr:pic>
      <xdr:nvPicPr>
        <xdr:cNvPr id="0" name="image202.jpg"/>
        <xdr:cNvPicPr preferRelativeResize="0"/>
      </xdr:nvPicPr>
      <xdr:blipFill>
        <a:blip cstate="print" r:embed="rId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33</xdr:row>
      <xdr:rowOff>57150</xdr:rowOff>
    </xdr:from>
    <xdr:ext cx="1000125" cy="676275"/>
    <xdr:pic>
      <xdr:nvPicPr>
        <xdr:cNvPr id="0" name="image192.jpg"/>
        <xdr:cNvPicPr preferRelativeResize="0"/>
      </xdr:nvPicPr>
      <xdr:blipFill>
        <a:blip cstate="print" r:embed="rId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180975</xdr:colOff>
      <xdr:row>34</xdr:row>
      <xdr:rowOff>47625</xdr:rowOff>
    </xdr:from>
    <xdr:ext cx="1162050" cy="714375"/>
    <xdr:pic>
      <xdr:nvPicPr>
        <xdr:cNvPr id="0" name="image197.jpg"/>
        <xdr:cNvPicPr preferRelativeResize="0"/>
      </xdr:nvPicPr>
      <xdr:blipFill>
        <a:blip cstate="print" r:embed="rId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123</xdr:row>
      <xdr:rowOff>57150</xdr:rowOff>
    </xdr:from>
    <xdr:ext cx="1009650" cy="685800"/>
    <xdr:pic>
      <xdr:nvPicPr>
        <xdr:cNvPr id="0" name="image198.jpg"/>
        <xdr:cNvPicPr preferRelativeResize="0"/>
      </xdr:nvPicPr>
      <xdr:blipFill>
        <a:blip cstate="print" r:embed="rId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175</xdr:row>
      <xdr:rowOff>76200</xdr:rowOff>
    </xdr:from>
    <xdr:ext cx="981075" cy="638175"/>
    <xdr:pic>
      <xdr:nvPicPr>
        <xdr:cNvPr id="0" name="image206.jpg"/>
        <xdr:cNvPicPr preferRelativeResize="0"/>
      </xdr:nvPicPr>
      <xdr:blipFill>
        <a:blip cstate="print" r:embed="rId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176</xdr:row>
      <xdr:rowOff>95250</xdr:rowOff>
    </xdr:from>
    <xdr:ext cx="885825" cy="685800"/>
    <xdr:pic>
      <xdr:nvPicPr>
        <xdr:cNvPr id="0" name="image207.jpg"/>
        <xdr:cNvPicPr preferRelativeResize="0"/>
      </xdr:nvPicPr>
      <xdr:blipFill>
        <a:blip cstate="print" r:embed="rId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</xdr:colOff>
      <xdr:row>172</xdr:row>
      <xdr:rowOff>95250</xdr:rowOff>
    </xdr:from>
    <xdr:ext cx="971550" cy="685800"/>
    <xdr:pic>
      <xdr:nvPicPr>
        <xdr:cNvPr id="0" name="image210.jpg"/>
        <xdr:cNvPicPr preferRelativeResize="0"/>
      </xdr:nvPicPr>
      <xdr:blipFill>
        <a:blip cstate="print" r:embed="rId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123825</xdr:colOff>
      <xdr:row>96</xdr:row>
      <xdr:rowOff>57150</xdr:rowOff>
    </xdr:from>
    <xdr:ext cx="1219200" cy="723900"/>
    <xdr:pic>
      <xdr:nvPicPr>
        <xdr:cNvPr id="0" name="image205.jpg"/>
        <xdr:cNvPicPr preferRelativeResize="0"/>
      </xdr:nvPicPr>
      <xdr:blipFill>
        <a:blip cstate="print" r:embed="rId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205</xdr:row>
      <xdr:rowOff>104775</xdr:rowOff>
    </xdr:from>
    <xdr:ext cx="1266825" cy="590550"/>
    <xdr:pic>
      <xdr:nvPicPr>
        <xdr:cNvPr id="0" name="image211.png"/>
        <xdr:cNvPicPr preferRelativeResize="0"/>
      </xdr:nvPicPr>
      <xdr:blipFill>
        <a:blip cstate="print" r:embed="rId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</xdr:colOff>
      <xdr:row>206</xdr:row>
      <xdr:rowOff>809625</xdr:rowOff>
    </xdr:from>
    <xdr:ext cx="1181100" cy="771525"/>
    <xdr:pic>
      <xdr:nvPicPr>
        <xdr:cNvPr id="0" name="image214.png"/>
        <xdr:cNvPicPr preferRelativeResize="0"/>
      </xdr:nvPicPr>
      <xdr:blipFill>
        <a:blip cstate="print" r:embed="rId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206</xdr:row>
      <xdr:rowOff>19050</xdr:rowOff>
    </xdr:from>
    <xdr:ext cx="1104900" cy="838200"/>
    <xdr:pic>
      <xdr:nvPicPr>
        <xdr:cNvPr id="0" name="image208.png"/>
        <xdr:cNvPicPr preferRelativeResize="0"/>
      </xdr:nvPicPr>
      <xdr:blipFill>
        <a:blip cstate="print" r:embed="rId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92</xdr:row>
      <xdr:rowOff>104775</xdr:rowOff>
    </xdr:from>
    <xdr:ext cx="914400" cy="619125"/>
    <xdr:pic>
      <xdr:nvPicPr>
        <xdr:cNvPr id="0" name="image209.jpg"/>
        <xdr:cNvPicPr preferRelativeResize="0"/>
      </xdr:nvPicPr>
      <xdr:blipFill>
        <a:blip cstate="print" r:embed="rId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99</xdr:row>
      <xdr:rowOff>114300</xdr:rowOff>
    </xdr:from>
    <xdr:ext cx="971550" cy="638175"/>
    <xdr:pic>
      <xdr:nvPicPr>
        <xdr:cNvPr id="0" name="image218.jpg"/>
        <xdr:cNvPicPr preferRelativeResize="0"/>
      </xdr:nvPicPr>
      <xdr:blipFill>
        <a:blip cstate="print" r:embed="rId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180975</xdr:colOff>
      <xdr:row>93</xdr:row>
      <xdr:rowOff>95250</xdr:rowOff>
    </xdr:from>
    <xdr:ext cx="990600" cy="628650"/>
    <xdr:pic>
      <xdr:nvPicPr>
        <xdr:cNvPr id="0" name="image212.jpg"/>
        <xdr:cNvPicPr preferRelativeResize="0"/>
      </xdr:nvPicPr>
      <xdr:blipFill>
        <a:blip cstate="print" r:embed="rId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118</xdr:row>
      <xdr:rowOff>85725</xdr:rowOff>
    </xdr:from>
    <xdr:ext cx="1000125" cy="647700"/>
    <xdr:pic>
      <xdr:nvPicPr>
        <xdr:cNvPr id="0" name="image219.jpg"/>
        <xdr:cNvPicPr preferRelativeResize="0"/>
      </xdr:nvPicPr>
      <xdr:blipFill>
        <a:blip cstate="print" r:embed="rId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180975</xdr:colOff>
      <xdr:row>122</xdr:row>
      <xdr:rowOff>66675</xdr:rowOff>
    </xdr:from>
    <xdr:ext cx="1009650" cy="657225"/>
    <xdr:pic>
      <xdr:nvPicPr>
        <xdr:cNvPr id="0" name="image217.jpg"/>
        <xdr:cNvPicPr preferRelativeResize="0"/>
      </xdr:nvPicPr>
      <xdr:blipFill>
        <a:blip cstate="print" r:embed="rId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116</xdr:row>
      <xdr:rowOff>95250</xdr:rowOff>
    </xdr:from>
    <xdr:ext cx="933450" cy="628650"/>
    <xdr:pic>
      <xdr:nvPicPr>
        <xdr:cNvPr id="0" name="image222.jpg"/>
        <xdr:cNvPicPr preferRelativeResize="0"/>
      </xdr:nvPicPr>
      <xdr:blipFill>
        <a:blip cstate="print" r:embed="rId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124</xdr:row>
      <xdr:rowOff>57150</xdr:rowOff>
    </xdr:from>
    <xdr:ext cx="923925" cy="619125"/>
    <xdr:pic>
      <xdr:nvPicPr>
        <xdr:cNvPr id="0" name="image220.jpg"/>
        <xdr:cNvPicPr preferRelativeResize="0"/>
      </xdr:nvPicPr>
      <xdr:blipFill>
        <a:blip cstate="print" r:embed="rId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126</xdr:row>
      <xdr:rowOff>76200</xdr:rowOff>
    </xdr:from>
    <xdr:ext cx="914400" cy="609600"/>
    <xdr:pic>
      <xdr:nvPicPr>
        <xdr:cNvPr id="0" name="image221.jpg"/>
        <xdr:cNvPicPr preferRelativeResize="0"/>
      </xdr:nvPicPr>
      <xdr:blipFill>
        <a:blip cstate="print" r:embed="rId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177</xdr:row>
      <xdr:rowOff>28575</xdr:rowOff>
    </xdr:from>
    <xdr:ext cx="971550" cy="638175"/>
    <xdr:pic>
      <xdr:nvPicPr>
        <xdr:cNvPr id="0" name="image227.jpg"/>
        <xdr:cNvPicPr preferRelativeResize="0"/>
      </xdr:nvPicPr>
      <xdr:blipFill>
        <a:blip cstate="print" r:embed="rId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</xdr:colOff>
      <xdr:row>183</xdr:row>
      <xdr:rowOff>47625</xdr:rowOff>
    </xdr:from>
    <xdr:ext cx="971550" cy="628650"/>
    <xdr:pic>
      <xdr:nvPicPr>
        <xdr:cNvPr id="0" name="image226.jpg"/>
        <xdr:cNvPicPr preferRelativeResize="0"/>
      </xdr:nvPicPr>
      <xdr:blipFill>
        <a:blip cstate="print" r:embed="rId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228600</xdr:colOff>
      <xdr:row>184</xdr:row>
      <xdr:rowOff>123825</xdr:rowOff>
    </xdr:from>
    <xdr:ext cx="952500" cy="619125"/>
    <xdr:pic>
      <xdr:nvPicPr>
        <xdr:cNvPr id="0" name="image216.jpg"/>
        <xdr:cNvPicPr preferRelativeResize="0"/>
      </xdr:nvPicPr>
      <xdr:blipFill>
        <a:blip cstate="print" r:embed="rId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228600</xdr:colOff>
      <xdr:row>178</xdr:row>
      <xdr:rowOff>57150</xdr:rowOff>
    </xdr:from>
    <xdr:ext cx="1000125" cy="647700"/>
    <xdr:pic>
      <xdr:nvPicPr>
        <xdr:cNvPr id="0" name="image213.jpg"/>
        <xdr:cNvPicPr preferRelativeResize="0"/>
      </xdr:nvPicPr>
      <xdr:blipFill>
        <a:blip cstate="print" r:embed="rId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127</xdr:row>
      <xdr:rowOff>171450</xdr:rowOff>
    </xdr:from>
    <xdr:ext cx="895350" cy="600075"/>
    <xdr:pic>
      <xdr:nvPicPr>
        <xdr:cNvPr id="0" name="image231.jpg"/>
        <xdr:cNvPicPr preferRelativeResize="0"/>
      </xdr:nvPicPr>
      <xdr:blipFill>
        <a:blip cstate="print" r:embed="rId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38100</xdr:colOff>
      <xdr:row>125</xdr:row>
      <xdr:rowOff>123825</xdr:rowOff>
    </xdr:from>
    <xdr:ext cx="895350" cy="600075"/>
    <xdr:pic>
      <xdr:nvPicPr>
        <xdr:cNvPr id="0" name="image224.jpg"/>
        <xdr:cNvPicPr preferRelativeResize="0"/>
      </xdr:nvPicPr>
      <xdr:blipFill>
        <a:blip cstate="print" r:embed="rId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228600</xdr:colOff>
      <xdr:row>117</xdr:row>
      <xdr:rowOff>114300</xdr:rowOff>
    </xdr:from>
    <xdr:ext cx="962025" cy="628650"/>
    <xdr:pic>
      <xdr:nvPicPr>
        <xdr:cNvPr id="0" name="image232.jpg"/>
        <xdr:cNvPicPr preferRelativeResize="0"/>
      </xdr:nvPicPr>
      <xdr:blipFill>
        <a:blip cstate="print" r:embed="rId1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85725</xdr:colOff>
      <xdr:row>160</xdr:row>
      <xdr:rowOff>66675</xdr:rowOff>
    </xdr:from>
    <xdr:ext cx="1000125" cy="657225"/>
    <xdr:pic>
      <xdr:nvPicPr>
        <xdr:cNvPr id="0" name="image237.jpg"/>
        <xdr:cNvPicPr preferRelativeResize="0"/>
      </xdr:nvPicPr>
      <xdr:blipFill>
        <a:blip cstate="print" r:embed="rId1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159</xdr:row>
      <xdr:rowOff>104775</xdr:rowOff>
    </xdr:from>
    <xdr:ext cx="1000125" cy="657225"/>
    <xdr:pic>
      <xdr:nvPicPr>
        <xdr:cNvPr id="0" name="image215.jpg"/>
        <xdr:cNvPicPr preferRelativeResize="0"/>
      </xdr:nvPicPr>
      <xdr:blipFill>
        <a:blip cstate="print" r:embed="rId1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228600</xdr:colOff>
      <xdr:row>102</xdr:row>
      <xdr:rowOff>152400</xdr:rowOff>
    </xdr:from>
    <xdr:ext cx="962025" cy="628650"/>
    <xdr:pic>
      <xdr:nvPicPr>
        <xdr:cNvPr id="0" name="image229.jpg"/>
        <xdr:cNvPicPr preferRelativeResize="0"/>
      </xdr:nvPicPr>
      <xdr:blipFill>
        <a:blip cstate="print" r:embed="rId1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97</xdr:row>
      <xdr:rowOff>57150</xdr:rowOff>
    </xdr:from>
    <xdr:ext cx="1009650" cy="657225"/>
    <xdr:pic>
      <xdr:nvPicPr>
        <xdr:cNvPr id="0" name="image223.jpg"/>
        <xdr:cNvPicPr preferRelativeResize="0"/>
      </xdr:nvPicPr>
      <xdr:blipFill>
        <a:blip cstate="print" r:embed="rId1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103</xdr:row>
      <xdr:rowOff>123825</xdr:rowOff>
    </xdr:from>
    <xdr:ext cx="971550" cy="609600"/>
    <xdr:pic>
      <xdr:nvPicPr>
        <xdr:cNvPr id="0" name="image228.jpg"/>
        <xdr:cNvPicPr preferRelativeResize="0"/>
      </xdr:nvPicPr>
      <xdr:blipFill>
        <a:blip cstate="print" r:embed="rId1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98</xdr:row>
      <xdr:rowOff>57150</xdr:rowOff>
    </xdr:from>
    <xdr:ext cx="1009650" cy="657225"/>
    <xdr:pic>
      <xdr:nvPicPr>
        <xdr:cNvPr id="0" name="image235.jpg"/>
        <xdr:cNvPicPr preferRelativeResize="0"/>
      </xdr:nvPicPr>
      <xdr:blipFill>
        <a:blip cstate="print" r:embed="rId1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95</xdr:row>
      <xdr:rowOff>57150</xdr:rowOff>
    </xdr:from>
    <xdr:ext cx="1095375" cy="723900"/>
    <xdr:pic>
      <xdr:nvPicPr>
        <xdr:cNvPr id="0" name="image234.jpg"/>
        <xdr:cNvPicPr preferRelativeResize="0"/>
      </xdr:nvPicPr>
      <xdr:blipFill>
        <a:blip cstate="print" r:embed="rId10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100</xdr:row>
      <xdr:rowOff>123825</xdr:rowOff>
    </xdr:from>
    <xdr:ext cx="971550" cy="638175"/>
    <xdr:pic>
      <xdr:nvPicPr>
        <xdr:cNvPr id="0" name="image236.jpg"/>
        <xdr:cNvPicPr preferRelativeResize="0"/>
      </xdr:nvPicPr>
      <xdr:blipFill>
        <a:blip cstate="print" r:embed="rId10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162</xdr:row>
      <xdr:rowOff>85725</xdr:rowOff>
    </xdr:from>
    <xdr:ext cx="962025" cy="628650"/>
    <xdr:pic>
      <xdr:nvPicPr>
        <xdr:cNvPr id="0" name="image226.jpg"/>
        <xdr:cNvPicPr preferRelativeResize="0"/>
      </xdr:nvPicPr>
      <xdr:blipFill>
        <a:blip cstate="print" r:embed="rId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163</xdr:row>
      <xdr:rowOff>152400</xdr:rowOff>
    </xdr:from>
    <xdr:ext cx="904875" cy="619125"/>
    <xdr:pic>
      <xdr:nvPicPr>
        <xdr:cNvPr id="0" name="image233.jpg"/>
        <xdr:cNvPicPr preferRelativeResize="0"/>
      </xdr:nvPicPr>
      <xdr:blipFill>
        <a:blip cstate="print" r:embed="rId1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151</xdr:row>
      <xdr:rowOff>123825</xdr:rowOff>
    </xdr:from>
    <xdr:ext cx="781050" cy="609600"/>
    <xdr:pic>
      <xdr:nvPicPr>
        <xdr:cNvPr id="0" name="image248.jpg"/>
        <xdr:cNvPicPr preferRelativeResize="0"/>
      </xdr:nvPicPr>
      <xdr:blipFill>
        <a:blip cstate="print" r:embed="rId1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1</xdr:row>
      <xdr:rowOff>238125</xdr:rowOff>
    </xdr:from>
    <xdr:ext cx="847725" cy="771525"/>
    <xdr:pic>
      <xdr:nvPicPr>
        <xdr:cNvPr id="0" name="image230.jpg"/>
        <xdr:cNvPicPr preferRelativeResize="0"/>
      </xdr:nvPicPr>
      <xdr:blipFill>
        <a:blip cstate="print" r:embed="rId1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94</xdr:row>
      <xdr:rowOff>104775</xdr:rowOff>
    </xdr:from>
    <xdr:ext cx="914400" cy="619125"/>
    <xdr:pic>
      <xdr:nvPicPr>
        <xdr:cNvPr id="0" name="image243.jpg"/>
        <xdr:cNvPicPr preferRelativeResize="0"/>
      </xdr:nvPicPr>
      <xdr:blipFill>
        <a:blip cstate="print" r:embed="rId1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238125</xdr:colOff>
      <xdr:row>121</xdr:row>
      <xdr:rowOff>161925</xdr:rowOff>
    </xdr:from>
    <xdr:ext cx="895350" cy="581025"/>
    <xdr:pic>
      <xdr:nvPicPr>
        <xdr:cNvPr id="0" name="image239.jpg"/>
        <xdr:cNvPicPr preferRelativeResize="0"/>
      </xdr:nvPicPr>
      <xdr:blipFill>
        <a:blip cstate="print" r:embed="rId1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180975</xdr:colOff>
      <xdr:row>120</xdr:row>
      <xdr:rowOff>66675</xdr:rowOff>
    </xdr:from>
    <xdr:ext cx="1000125" cy="657225"/>
    <xdr:pic>
      <xdr:nvPicPr>
        <xdr:cNvPr id="0" name="image238.jpg"/>
        <xdr:cNvPicPr preferRelativeResize="0"/>
      </xdr:nvPicPr>
      <xdr:blipFill>
        <a:blip cstate="print" r:embed="rId1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</xdr:colOff>
      <xdr:row>113</xdr:row>
      <xdr:rowOff>161925</xdr:rowOff>
    </xdr:from>
    <xdr:ext cx="933450" cy="609600"/>
    <xdr:pic>
      <xdr:nvPicPr>
        <xdr:cNvPr id="0" name="image240.jpg"/>
        <xdr:cNvPicPr preferRelativeResize="0"/>
      </xdr:nvPicPr>
      <xdr:blipFill>
        <a:blip cstate="print" r:embed="rId1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180975</xdr:colOff>
      <xdr:row>112</xdr:row>
      <xdr:rowOff>66675</xdr:rowOff>
    </xdr:from>
    <xdr:ext cx="1000125" cy="657225"/>
    <xdr:pic>
      <xdr:nvPicPr>
        <xdr:cNvPr id="0" name="image246.jpg"/>
        <xdr:cNvPicPr preferRelativeResize="0"/>
      </xdr:nvPicPr>
      <xdr:blipFill>
        <a:blip cstate="print" r:embed="rId1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</xdr:colOff>
      <xdr:row>171</xdr:row>
      <xdr:rowOff>66675</xdr:rowOff>
    </xdr:from>
    <xdr:ext cx="1085850" cy="704850"/>
    <xdr:pic>
      <xdr:nvPicPr>
        <xdr:cNvPr id="0" name="image247.jpg"/>
        <xdr:cNvPicPr preferRelativeResize="0"/>
      </xdr:nvPicPr>
      <xdr:blipFill>
        <a:blip cstate="print" r:embed="rId1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230</xdr:row>
      <xdr:rowOff>47625</xdr:rowOff>
    </xdr:from>
    <xdr:ext cx="742950" cy="742950"/>
    <xdr:pic>
      <xdr:nvPicPr>
        <xdr:cNvPr id="0" name="image249.jpg"/>
        <xdr:cNvPicPr preferRelativeResize="0"/>
      </xdr:nvPicPr>
      <xdr:blipFill>
        <a:blip cstate="print" r:embed="rId1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231</xdr:row>
      <xdr:rowOff>57150</xdr:rowOff>
    </xdr:from>
    <xdr:ext cx="742950" cy="742950"/>
    <xdr:pic>
      <xdr:nvPicPr>
        <xdr:cNvPr id="0" name="image244.jpg"/>
        <xdr:cNvPicPr preferRelativeResize="0"/>
      </xdr:nvPicPr>
      <xdr:blipFill>
        <a:blip cstate="print" r:embed="rId1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232</xdr:row>
      <xdr:rowOff>47625</xdr:rowOff>
    </xdr:from>
    <xdr:ext cx="742950" cy="742950"/>
    <xdr:pic>
      <xdr:nvPicPr>
        <xdr:cNvPr id="0" name="image250.jpg"/>
        <xdr:cNvPicPr preferRelativeResize="0"/>
      </xdr:nvPicPr>
      <xdr:blipFill>
        <a:blip cstate="print" r:embed="rId1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164</xdr:row>
      <xdr:rowOff>85725</xdr:rowOff>
    </xdr:from>
    <xdr:ext cx="809625" cy="561975"/>
    <xdr:pic>
      <xdr:nvPicPr>
        <xdr:cNvPr id="0" name="image241.jpg"/>
        <xdr:cNvPicPr preferRelativeResize="0"/>
      </xdr:nvPicPr>
      <xdr:blipFill>
        <a:blip cstate="print" r:embed="rId1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165</xdr:row>
      <xdr:rowOff>114300</xdr:rowOff>
    </xdr:from>
    <xdr:ext cx="923925" cy="600075"/>
    <xdr:pic>
      <xdr:nvPicPr>
        <xdr:cNvPr id="0" name="image242.jpg"/>
        <xdr:cNvPicPr preferRelativeResize="0"/>
      </xdr:nvPicPr>
      <xdr:blipFill>
        <a:blip cstate="print" r:embed="rId1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166</xdr:row>
      <xdr:rowOff>114300</xdr:rowOff>
    </xdr:from>
    <xdr:ext cx="933450" cy="609600"/>
    <xdr:pic>
      <xdr:nvPicPr>
        <xdr:cNvPr id="0" name="image252.jpg"/>
        <xdr:cNvPicPr preferRelativeResize="0"/>
      </xdr:nvPicPr>
      <xdr:blipFill>
        <a:blip cstate="print" r:embed="rId1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228600</xdr:colOff>
      <xdr:row>106</xdr:row>
      <xdr:rowOff>57150</xdr:rowOff>
    </xdr:from>
    <xdr:ext cx="981075" cy="647700"/>
    <xdr:pic>
      <xdr:nvPicPr>
        <xdr:cNvPr id="0" name="image277.jpg"/>
        <xdr:cNvPicPr preferRelativeResize="0"/>
      </xdr:nvPicPr>
      <xdr:blipFill>
        <a:blip cstate="print" r:embed="rId1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228600</xdr:colOff>
      <xdr:row>108</xdr:row>
      <xdr:rowOff>104775</xdr:rowOff>
    </xdr:from>
    <xdr:ext cx="971550" cy="628650"/>
    <xdr:pic>
      <xdr:nvPicPr>
        <xdr:cNvPr id="0" name="image245.jpg"/>
        <xdr:cNvPicPr preferRelativeResize="0"/>
      </xdr:nvPicPr>
      <xdr:blipFill>
        <a:blip cstate="print" r:embed="rId1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24</xdr:row>
      <xdr:rowOff>66675</xdr:rowOff>
    </xdr:from>
    <xdr:ext cx="1038225" cy="685800"/>
    <xdr:pic>
      <xdr:nvPicPr>
        <xdr:cNvPr id="0" name="image260.jpg"/>
        <xdr:cNvPicPr preferRelativeResize="0"/>
      </xdr:nvPicPr>
      <xdr:blipFill>
        <a:blip cstate="print" r:embed="rId1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22</xdr:row>
      <xdr:rowOff>95250</xdr:rowOff>
    </xdr:from>
    <xdr:ext cx="981075" cy="647700"/>
    <xdr:pic>
      <xdr:nvPicPr>
        <xdr:cNvPr id="0" name="image254.jpg"/>
        <xdr:cNvPicPr preferRelativeResize="0"/>
      </xdr:nvPicPr>
      <xdr:blipFill>
        <a:blip cstate="print" r:embed="rId1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23</xdr:row>
      <xdr:rowOff>76200</xdr:rowOff>
    </xdr:from>
    <xdr:ext cx="1000125" cy="647700"/>
    <xdr:pic>
      <xdr:nvPicPr>
        <xdr:cNvPr id="0" name="image259.jpg"/>
        <xdr:cNvPicPr preferRelativeResize="0"/>
      </xdr:nvPicPr>
      <xdr:blipFill>
        <a:blip cstate="print" r:embed="rId1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161925</xdr:colOff>
      <xdr:row>25</xdr:row>
      <xdr:rowOff>76200</xdr:rowOff>
    </xdr:from>
    <xdr:ext cx="1009650" cy="676275"/>
    <xdr:pic>
      <xdr:nvPicPr>
        <xdr:cNvPr id="0" name="image263.jpg"/>
        <xdr:cNvPicPr preferRelativeResize="0"/>
      </xdr:nvPicPr>
      <xdr:blipFill>
        <a:blip cstate="print" r:embed="rId1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27</xdr:row>
      <xdr:rowOff>38100</xdr:rowOff>
    </xdr:from>
    <xdr:ext cx="1019175" cy="685800"/>
    <xdr:pic>
      <xdr:nvPicPr>
        <xdr:cNvPr id="0" name="image257.jpg"/>
        <xdr:cNvPicPr preferRelativeResize="0"/>
      </xdr:nvPicPr>
      <xdr:blipFill>
        <a:blip cstate="print" r:embed="rId1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28</xdr:row>
      <xdr:rowOff>47625</xdr:rowOff>
    </xdr:from>
    <xdr:ext cx="1047750" cy="685800"/>
    <xdr:pic>
      <xdr:nvPicPr>
        <xdr:cNvPr id="0" name="image251.jpg"/>
        <xdr:cNvPicPr preferRelativeResize="0"/>
      </xdr:nvPicPr>
      <xdr:blipFill>
        <a:blip cstate="print" r:embed="rId1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132</xdr:row>
      <xdr:rowOff>66675</xdr:rowOff>
    </xdr:from>
    <xdr:ext cx="1009650" cy="714375"/>
    <xdr:pic>
      <xdr:nvPicPr>
        <xdr:cNvPr id="0" name="image255.png"/>
        <xdr:cNvPicPr preferRelativeResize="0"/>
      </xdr:nvPicPr>
      <xdr:blipFill>
        <a:blip cstate="print" r:embed="rId1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130</xdr:row>
      <xdr:rowOff>142875</xdr:rowOff>
    </xdr:from>
    <xdr:ext cx="1123950" cy="466725"/>
    <xdr:pic>
      <xdr:nvPicPr>
        <xdr:cNvPr id="0" name="image253.png"/>
        <xdr:cNvPicPr preferRelativeResize="0"/>
      </xdr:nvPicPr>
      <xdr:blipFill>
        <a:blip cstate="print" r:embed="rId1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137</xdr:row>
      <xdr:rowOff>104775</xdr:rowOff>
    </xdr:from>
    <xdr:ext cx="1009650" cy="657225"/>
    <xdr:pic>
      <xdr:nvPicPr>
        <xdr:cNvPr id="0" name="image258.jpg"/>
        <xdr:cNvPicPr preferRelativeResize="0"/>
      </xdr:nvPicPr>
      <xdr:blipFill>
        <a:blip cstate="print" r:embed="rId1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180975</xdr:colOff>
      <xdr:row>131</xdr:row>
      <xdr:rowOff>57150</xdr:rowOff>
    </xdr:from>
    <xdr:ext cx="1000125" cy="733425"/>
    <xdr:pic>
      <xdr:nvPicPr>
        <xdr:cNvPr id="0" name="image256.jpg"/>
        <xdr:cNvPicPr preferRelativeResize="0"/>
      </xdr:nvPicPr>
      <xdr:blipFill>
        <a:blip cstate="print" r:embed="rId1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132</xdr:row>
      <xdr:rowOff>800100</xdr:rowOff>
    </xdr:from>
    <xdr:ext cx="952500" cy="800100"/>
    <xdr:pic>
      <xdr:nvPicPr>
        <xdr:cNvPr id="0" name="image261.jpg"/>
        <xdr:cNvPicPr preferRelativeResize="0"/>
      </xdr:nvPicPr>
      <xdr:blipFill>
        <a:blip cstate="print" r:embed="rId1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228600</xdr:colOff>
      <xdr:row>136</xdr:row>
      <xdr:rowOff>38100</xdr:rowOff>
    </xdr:from>
    <xdr:ext cx="1104900" cy="733425"/>
    <xdr:pic>
      <xdr:nvPicPr>
        <xdr:cNvPr id="0" name="image262.jpg"/>
        <xdr:cNvPicPr preferRelativeResize="0"/>
      </xdr:nvPicPr>
      <xdr:blipFill>
        <a:blip cstate="print" r:embed="rId1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238125</xdr:colOff>
      <xdr:row>135</xdr:row>
      <xdr:rowOff>19050</xdr:rowOff>
    </xdr:from>
    <xdr:ext cx="1104900" cy="733425"/>
    <xdr:pic>
      <xdr:nvPicPr>
        <xdr:cNvPr id="0" name="image288.jpg"/>
        <xdr:cNvPicPr preferRelativeResize="0"/>
      </xdr:nvPicPr>
      <xdr:blipFill>
        <a:blip cstate="print" r:embed="rId1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142875</xdr:colOff>
      <xdr:row>138</xdr:row>
      <xdr:rowOff>47625</xdr:rowOff>
    </xdr:from>
    <xdr:ext cx="1057275" cy="695325"/>
    <xdr:pic>
      <xdr:nvPicPr>
        <xdr:cNvPr id="0" name="image265.jpg"/>
        <xdr:cNvPicPr preferRelativeResize="0"/>
      </xdr:nvPicPr>
      <xdr:blipFill>
        <a:blip cstate="print" r:embed="rId1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238125</xdr:colOff>
      <xdr:row>129</xdr:row>
      <xdr:rowOff>57150</xdr:rowOff>
    </xdr:from>
    <xdr:ext cx="1057275" cy="685800"/>
    <xdr:pic>
      <xdr:nvPicPr>
        <xdr:cNvPr id="0" name="image273.jpg"/>
        <xdr:cNvPicPr preferRelativeResize="0"/>
      </xdr:nvPicPr>
      <xdr:blipFill>
        <a:blip cstate="print" r:embed="rId1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38</xdr:row>
      <xdr:rowOff>114300</xdr:rowOff>
    </xdr:from>
    <xdr:ext cx="981075" cy="647700"/>
    <xdr:pic>
      <xdr:nvPicPr>
        <xdr:cNvPr id="0" name="image266.jpg"/>
        <xdr:cNvPicPr preferRelativeResize="0"/>
      </xdr:nvPicPr>
      <xdr:blipFill>
        <a:blip cstate="print" r:embed="rId1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228600</xdr:colOff>
      <xdr:row>40</xdr:row>
      <xdr:rowOff>114300</xdr:rowOff>
    </xdr:from>
    <xdr:ext cx="981075" cy="647700"/>
    <xdr:pic>
      <xdr:nvPicPr>
        <xdr:cNvPr id="0" name="image270.jpg"/>
        <xdr:cNvPicPr preferRelativeResize="0"/>
      </xdr:nvPicPr>
      <xdr:blipFill>
        <a:blip cstate="print" r:embed="rId1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</xdr:colOff>
      <xdr:row>39</xdr:row>
      <xdr:rowOff>57150</xdr:rowOff>
    </xdr:from>
    <xdr:ext cx="981075" cy="647700"/>
    <xdr:pic>
      <xdr:nvPicPr>
        <xdr:cNvPr id="0" name="image264.jpg"/>
        <xdr:cNvPicPr preferRelativeResize="0"/>
      </xdr:nvPicPr>
      <xdr:blipFill>
        <a:blip cstate="print" r:embed="rId1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</xdr:colOff>
      <xdr:row>115</xdr:row>
      <xdr:rowOff>123825</xdr:rowOff>
    </xdr:from>
    <xdr:ext cx="971550" cy="638175"/>
    <xdr:pic>
      <xdr:nvPicPr>
        <xdr:cNvPr id="0" name="image268.jpg"/>
        <xdr:cNvPicPr preferRelativeResize="0"/>
      </xdr:nvPicPr>
      <xdr:blipFill>
        <a:blip cstate="print" r:embed="rId1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114</xdr:row>
      <xdr:rowOff>85725</xdr:rowOff>
    </xdr:from>
    <xdr:ext cx="990600" cy="647700"/>
    <xdr:pic>
      <xdr:nvPicPr>
        <xdr:cNvPr id="0" name="image267.jpg"/>
        <xdr:cNvPicPr preferRelativeResize="0"/>
      </xdr:nvPicPr>
      <xdr:blipFill>
        <a:blip cstate="print" r:embed="rId1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</xdr:colOff>
      <xdr:row>148</xdr:row>
      <xdr:rowOff>123825</xdr:rowOff>
    </xdr:from>
    <xdr:ext cx="981075" cy="647700"/>
    <xdr:pic>
      <xdr:nvPicPr>
        <xdr:cNvPr id="0" name="image280.jpg"/>
        <xdr:cNvPicPr preferRelativeResize="0"/>
      </xdr:nvPicPr>
      <xdr:blipFill>
        <a:blip cstate="print" r:embed="rId1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104</xdr:row>
      <xdr:rowOff>123825</xdr:rowOff>
    </xdr:from>
    <xdr:ext cx="781050" cy="590550"/>
    <xdr:pic>
      <xdr:nvPicPr>
        <xdr:cNvPr id="0" name="image269.png"/>
        <xdr:cNvPicPr preferRelativeResize="0"/>
      </xdr:nvPicPr>
      <xdr:blipFill>
        <a:blip cstate="print" r:embed="rId1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75</xdr:row>
      <xdr:rowOff>123825</xdr:rowOff>
    </xdr:from>
    <xdr:ext cx="819150" cy="523875"/>
    <xdr:pic>
      <xdr:nvPicPr>
        <xdr:cNvPr id="0" name="image275.png"/>
        <xdr:cNvPicPr preferRelativeResize="0"/>
      </xdr:nvPicPr>
      <xdr:blipFill>
        <a:blip cstate="print" r:embed="rId1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74</xdr:row>
      <xdr:rowOff>190500</xdr:rowOff>
    </xdr:from>
    <xdr:ext cx="762000" cy="476250"/>
    <xdr:pic>
      <xdr:nvPicPr>
        <xdr:cNvPr id="0" name="image281.png"/>
        <xdr:cNvPicPr preferRelativeResize="0"/>
      </xdr:nvPicPr>
      <xdr:blipFill>
        <a:blip cstate="print" r:embed="rId1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142875</xdr:colOff>
      <xdr:row>79</xdr:row>
      <xdr:rowOff>133350</xdr:rowOff>
    </xdr:from>
    <xdr:ext cx="752475" cy="504825"/>
    <xdr:pic>
      <xdr:nvPicPr>
        <xdr:cNvPr id="0" name="image278.png"/>
        <xdr:cNvPicPr preferRelativeResize="0"/>
      </xdr:nvPicPr>
      <xdr:blipFill>
        <a:blip cstate="print" r:embed="rId1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80</xdr:row>
      <xdr:rowOff>161925</xdr:rowOff>
    </xdr:from>
    <xdr:ext cx="809625" cy="495300"/>
    <xdr:pic>
      <xdr:nvPicPr>
        <xdr:cNvPr id="0" name="image271.png"/>
        <xdr:cNvPicPr preferRelativeResize="0"/>
      </xdr:nvPicPr>
      <xdr:blipFill>
        <a:blip cstate="print" r:embed="rId1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81</xdr:row>
      <xdr:rowOff>152400</xdr:rowOff>
    </xdr:from>
    <xdr:ext cx="800100" cy="438150"/>
    <xdr:pic>
      <xdr:nvPicPr>
        <xdr:cNvPr id="0" name="image290.png"/>
        <xdr:cNvPicPr preferRelativeResize="0"/>
      </xdr:nvPicPr>
      <xdr:blipFill>
        <a:blip cstate="print" r:embed="rId1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123825</xdr:colOff>
      <xdr:row>82</xdr:row>
      <xdr:rowOff>171450</xdr:rowOff>
    </xdr:from>
    <xdr:ext cx="781050" cy="476250"/>
    <xdr:pic>
      <xdr:nvPicPr>
        <xdr:cNvPr id="0" name="image294.png"/>
        <xdr:cNvPicPr preferRelativeResize="0"/>
      </xdr:nvPicPr>
      <xdr:blipFill>
        <a:blip cstate="print" r:embed="rId1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83</xdr:row>
      <xdr:rowOff>152400</xdr:rowOff>
    </xdr:from>
    <xdr:ext cx="809625" cy="514350"/>
    <xdr:pic>
      <xdr:nvPicPr>
        <xdr:cNvPr id="0" name="image274.png"/>
        <xdr:cNvPicPr preferRelativeResize="0"/>
      </xdr:nvPicPr>
      <xdr:blipFill>
        <a:blip cstate="print" r:embed="rId1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152400</xdr:colOff>
      <xdr:row>84</xdr:row>
      <xdr:rowOff>123825</xdr:rowOff>
    </xdr:from>
    <xdr:ext cx="781050" cy="495300"/>
    <xdr:pic>
      <xdr:nvPicPr>
        <xdr:cNvPr id="0" name="image283.png"/>
        <xdr:cNvPicPr preferRelativeResize="0"/>
      </xdr:nvPicPr>
      <xdr:blipFill>
        <a:blip cstate="print" r:embed="rId1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142875</xdr:colOff>
      <xdr:row>85</xdr:row>
      <xdr:rowOff>28575</xdr:rowOff>
    </xdr:from>
    <xdr:ext cx="733425" cy="714375"/>
    <xdr:pic>
      <xdr:nvPicPr>
        <xdr:cNvPr id="0" name="image272.png"/>
        <xdr:cNvPicPr preferRelativeResize="0"/>
      </xdr:nvPicPr>
      <xdr:blipFill>
        <a:blip cstate="print" r:embed="rId1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104775</xdr:colOff>
      <xdr:row>86</xdr:row>
      <xdr:rowOff>66675</xdr:rowOff>
    </xdr:from>
    <xdr:ext cx="781050" cy="723900"/>
    <xdr:pic>
      <xdr:nvPicPr>
        <xdr:cNvPr id="0" name="image276.png"/>
        <xdr:cNvPicPr preferRelativeResize="0"/>
      </xdr:nvPicPr>
      <xdr:blipFill>
        <a:blip cstate="print" r:embed="rId1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87</xdr:row>
      <xdr:rowOff>38100</xdr:rowOff>
    </xdr:from>
    <xdr:ext cx="828675" cy="695325"/>
    <xdr:pic>
      <xdr:nvPicPr>
        <xdr:cNvPr id="0" name="image284.png"/>
        <xdr:cNvPicPr preferRelativeResize="0"/>
      </xdr:nvPicPr>
      <xdr:blipFill>
        <a:blip cstate="print" r:embed="rId1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88</xdr:row>
      <xdr:rowOff>95250</xdr:rowOff>
    </xdr:from>
    <xdr:ext cx="790575" cy="542925"/>
    <xdr:pic>
      <xdr:nvPicPr>
        <xdr:cNvPr id="0" name="image285.png"/>
        <xdr:cNvPicPr preferRelativeResize="0"/>
      </xdr:nvPicPr>
      <xdr:blipFill>
        <a:blip cstate="print" r:embed="rId1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123825</xdr:colOff>
      <xdr:row>89</xdr:row>
      <xdr:rowOff>66675</xdr:rowOff>
    </xdr:from>
    <xdr:ext cx="809625" cy="628650"/>
    <xdr:pic>
      <xdr:nvPicPr>
        <xdr:cNvPr id="0" name="image282.png"/>
        <xdr:cNvPicPr preferRelativeResize="0"/>
      </xdr:nvPicPr>
      <xdr:blipFill>
        <a:blip cstate="print" r:embed="rId1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90</xdr:row>
      <xdr:rowOff>142875</xdr:rowOff>
    </xdr:from>
    <xdr:ext cx="781050" cy="485775"/>
    <xdr:pic>
      <xdr:nvPicPr>
        <xdr:cNvPr id="0" name="image279.png"/>
        <xdr:cNvPicPr preferRelativeResize="0"/>
      </xdr:nvPicPr>
      <xdr:blipFill>
        <a:blip cstate="print" r:embed="rId1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76</xdr:row>
      <xdr:rowOff>95250</xdr:rowOff>
    </xdr:from>
    <xdr:ext cx="828675" cy="514350"/>
    <xdr:pic>
      <xdr:nvPicPr>
        <xdr:cNvPr id="0" name="image287.png"/>
        <xdr:cNvPicPr preferRelativeResize="0"/>
      </xdr:nvPicPr>
      <xdr:blipFill>
        <a:blip cstate="print" r:embed="rId1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78</xdr:row>
      <xdr:rowOff>133350</xdr:rowOff>
    </xdr:from>
    <xdr:ext cx="866775" cy="533400"/>
    <xdr:pic>
      <xdr:nvPicPr>
        <xdr:cNvPr id="0" name="image293.png"/>
        <xdr:cNvPicPr preferRelativeResize="0"/>
      </xdr:nvPicPr>
      <xdr:blipFill>
        <a:blip cstate="print" r:embed="rId1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77</xdr:row>
      <xdr:rowOff>142875</xdr:rowOff>
    </xdr:from>
    <xdr:ext cx="857250" cy="466725"/>
    <xdr:pic>
      <xdr:nvPicPr>
        <xdr:cNvPr id="0" name="image286.png"/>
        <xdr:cNvPicPr preferRelativeResize="0"/>
      </xdr:nvPicPr>
      <xdr:blipFill>
        <a:blip cstate="print" r:embed="rId1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14</xdr:row>
      <xdr:rowOff>85725</xdr:rowOff>
    </xdr:from>
    <xdr:ext cx="838200" cy="476250"/>
    <xdr:pic>
      <xdr:nvPicPr>
        <xdr:cNvPr id="0" name="image289.png"/>
        <xdr:cNvPicPr preferRelativeResize="0"/>
      </xdr:nvPicPr>
      <xdr:blipFill>
        <a:blip cstate="print" r:embed="rId1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47</xdr:row>
      <xdr:rowOff>123825</xdr:rowOff>
    </xdr:from>
    <xdr:ext cx="895350" cy="476250"/>
    <xdr:pic>
      <xdr:nvPicPr>
        <xdr:cNvPr id="0" name="image300.png"/>
        <xdr:cNvPicPr preferRelativeResize="0"/>
      </xdr:nvPicPr>
      <xdr:blipFill>
        <a:blip cstate="print" r:embed="rId1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48</xdr:row>
      <xdr:rowOff>133350</xdr:rowOff>
    </xdr:from>
    <xdr:ext cx="828675" cy="457200"/>
    <xdr:pic>
      <xdr:nvPicPr>
        <xdr:cNvPr id="0" name="image291.png"/>
        <xdr:cNvPicPr preferRelativeResize="0"/>
      </xdr:nvPicPr>
      <xdr:blipFill>
        <a:blip cstate="print" r:embed="rId1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49</xdr:row>
      <xdr:rowOff>133350</xdr:rowOff>
    </xdr:from>
    <xdr:ext cx="857250" cy="447675"/>
    <xdr:pic>
      <xdr:nvPicPr>
        <xdr:cNvPr id="0" name="image297.png"/>
        <xdr:cNvPicPr preferRelativeResize="0"/>
      </xdr:nvPicPr>
      <xdr:blipFill>
        <a:blip cstate="print" r:embed="rId1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50</xdr:row>
      <xdr:rowOff>66675</xdr:rowOff>
    </xdr:from>
    <xdr:ext cx="752475" cy="476250"/>
    <xdr:pic>
      <xdr:nvPicPr>
        <xdr:cNvPr id="0" name="image299.png"/>
        <xdr:cNvPicPr preferRelativeResize="0"/>
      </xdr:nvPicPr>
      <xdr:blipFill>
        <a:blip cstate="print" r:embed="rId1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53</xdr:row>
      <xdr:rowOff>142875</xdr:rowOff>
    </xdr:from>
    <xdr:ext cx="809625" cy="476250"/>
    <xdr:pic>
      <xdr:nvPicPr>
        <xdr:cNvPr id="0" name="image298.png"/>
        <xdr:cNvPicPr preferRelativeResize="0"/>
      </xdr:nvPicPr>
      <xdr:blipFill>
        <a:blip cstate="print" r:embed="rId1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55</xdr:row>
      <xdr:rowOff>161925</xdr:rowOff>
    </xdr:from>
    <xdr:ext cx="876300" cy="438150"/>
    <xdr:pic>
      <xdr:nvPicPr>
        <xdr:cNvPr id="0" name="image295.png"/>
        <xdr:cNvPicPr preferRelativeResize="0"/>
      </xdr:nvPicPr>
      <xdr:blipFill>
        <a:blip cstate="print" r:embed="rId1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54</xdr:row>
      <xdr:rowOff>161925</xdr:rowOff>
    </xdr:from>
    <xdr:ext cx="866775" cy="447675"/>
    <xdr:pic>
      <xdr:nvPicPr>
        <xdr:cNvPr id="0" name="image306.png"/>
        <xdr:cNvPicPr preferRelativeResize="0"/>
      </xdr:nvPicPr>
      <xdr:blipFill>
        <a:blip cstate="print" r:embed="rId1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56</xdr:row>
      <xdr:rowOff>180975</xdr:rowOff>
    </xdr:from>
    <xdr:ext cx="781050" cy="428625"/>
    <xdr:pic>
      <xdr:nvPicPr>
        <xdr:cNvPr id="0" name="image303.png"/>
        <xdr:cNvPicPr preferRelativeResize="0"/>
      </xdr:nvPicPr>
      <xdr:blipFill>
        <a:blip cstate="print" r:embed="rId1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57</xdr:row>
      <xdr:rowOff>133350</xdr:rowOff>
    </xdr:from>
    <xdr:ext cx="857250" cy="428625"/>
    <xdr:pic>
      <xdr:nvPicPr>
        <xdr:cNvPr id="0" name="image296.png"/>
        <xdr:cNvPicPr preferRelativeResize="0"/>
      </xdr:nvPicPr>
      <xdr:blipFill>
        <a:blip cstate="print" r:embed="rId1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123825</xdr:colOff>
      <xdr:row>58</xdr:row>
      <xdr:rowOff>114300</xdr:rowOff>
    </xdr:from>
    <xdr:ext cx="809625" cy="457200"/>
    <xdr:pic>
      <xdr:nvPicPr>
        <xdr:cNvPr id="0" name="image301.png"/>
        <xdr:cNvPicPr preferRelativeResize="0"/>
      </xdr:nvPicPr>
      <xdr:blipFill>
        <a:blip cstate="print" r:embed="rId1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63</xdr:row>
      <xdr:rowOff>114300</xdr:rowOff>
    </xdr:from>
    <xdr:ext cx="819150" cy="361950"/>
    <xdr:pic>
      <xdr:nvPicPr>
        <xdr:cNvPr id="0" name="image308.png"/>
        <xdr:cNvPicPr preferRelativeResize="0"/>
      </xdr:nvPicPr>
      <xdr:blipFill>
        <a:blip cstate="print" r:embed="rId1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64</xdr:row>
      <xdr:rowOff>133350</xdr:rowOff>
    </xdr:from>
    <xdr:ext cx="876300" cy="428625"/>
    <xdr:pic>
      <xdr:nvPicPr>
        <xdr:cNvPr id="0" name="image292.png"/>
        <xdr:cNvPicPr preferRelativeResize="0"/>
      </xdr:nvPicPr>
      <xdr:blipFill>
        <a:blip cstate="print" r:embed="rId1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104775</xdr:colOff>
      <xdr:row>65</xdr:row>
      <xdr:rowOff>76200</xdr:rowOff>
    </xdr:from>
    <xdr:ext cx="819150" cy="447675"/>
    <xdr:pic>
      <xdr:nvPicPr>
        <xdr:cNvPr id="0" name="image302.png"/>
        <xdr:cNvPicPr preferRelativeResize="0"/>
      </xdr:nvPicPr>
      <xdr:blipFill>
        <a:blip cstate="print" r:embed="rId1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38100</xdr:colOff>
      <xdr:row>66</xdr:row>
      <xdr:rowOff>85725</xdr:rowOff>
    </xdr:from>
    <xdr:ext cx="895350" cy="495300"/>
    <xdr:pic>
      <xdr:nvPicPr>
        <xdr:cNvPr id="0" name="image310.png"/>
        <xdr:cNvPicPr preferRelativeResize="0"/>
      </xdr:nvPicPr>
      <xdr:blipFill>
        <a:blip cstate="print" r:embed="rId1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71</xdr:row>
      <xdr:rowOff>123825</xdr:rowOff>
    </xdr:from>
    <xdr:ext cx="866775" cy="428625"/>
    <xdr:pic>
      <xdr:nvPicPr>
        <xdr:cNvPr id="0" name="image307.png"/>
        <xdr:cNvPicPr preferRelativeResize="0"/>
      </xdr:nvPicPr>
      <xdr:blipFill>
        <a:blip cstate="print" r:embed="rId1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72</xdr:row>
      <xdr:rowOff>152400</xdr:rowOff>
    </xdr:from>
    <xdr:ext cx="819150" cy="419100"/>
    <xdr:pic>
      <xdr:nvPicPr>
        <xdr:cNvPr id="0" name="image309.png"/>
        <xdr:cNvPicPr preferRelativeResize="0"/>
      </xdr:nvPicPr>
      <xdr:blipFill>
        <a:blip cstate="print" r:embed="rId18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11</xdr:row>
      <xdr:rowOff>161925</xdr:rowOff>
    </xdr:from>
    <xdr:ext cx="838200" cy="447675"/>
    <xdr:pic>
      <xdr:nvPicPr>
        <xdr:cNvPr id="0" name="image305.png"/>
        <xdr:cNvPicPr preferRelativeResize="0"/>
      </xdr:nvPicPr>
      <xdr:blipFill>
        <a:blip cstate="print" r:embed="rId18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38100</xdr:colOff>
      <xdr:row>19</xdr:row>
      <xdr:rowOff>95250</xdr:rowOff>
    </xdr:from>
    <xdr:ext cx="771525" cy="571500"/>
    <xdr:pic>
      <xdr:nvPicPr>
        <xdr:cNvPr id="0" name="image312.png"/>
        <xdr:cNvPicPr preferRelativeResize="0"/>
      </xdr:nvPicPr>
      <xdr:blipFill>
        <a:blip cstate="print" r:embed="rId18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20</xdr:row>
      <xdr:rowOff>171450</xdr:rowOff>
    </xdr:from>
    <xdr:ext cx="762000" cy="476250"/>
    <xdr:pic>
      <xdr:nvPicPr>
        <xdr:cNvPr id="0" name="image304.png"/>
        <xdr:cNvPicPr preferRelativeResize="0"/>
      </xdr:nvPicPr>
      <xdr:blipFill>
        <a:blip cstate="print" r:embed="rId18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47</xdr:row>
      <xdr:rowOff>152400</xdr:rowOff>
    </xdr:from>
    <xdr:ext cx="895350" cy="485775"/>
    <xdr:pic>
      <xdr:nvPicPr>
        <xdr:cNvPr id="0" name="image300.png"/>
        <xdr:cNvPicPr preferRelativeResize="0"/>
      </xdr:nvPicPr>
      <xdr:blipFill>
        <a:blip cstate="print" r:embed="rId16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48</xdr:row>
      <xdr:rowOff>171450</xdr:rowOff>
    </xdr:from>
    <xdr:ext cx="828675" cy="457200"/>
    <xdr:pic>
      <xdr:nvPicPr>
        <xdr:cNvPr id="0" name="image291.png"/>
        <xdr:cNvPicPr preferRelativeResize="0"/>
      </xdr:nvPicPr>
      <xdr:blipFill>
        <a:blip cstate="print" r:embed="rId16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49</xdr:row>
      <xdr:rowOff>161925</xdr:rowOff>
    </xdr:from>
    <xdr:ext cx="857250" cy="438150"/>
    <xdr:pic>
      <xdr:nvPicPr>
        <xdr:cNvPr id="0" name="image297.png"/>
        <xdr:cNvPicPr preferRelativeResize="0"/>
      </xdr:nvPicPr>
      <xdr:blipFill>
        <a:blip cstate="print" r:embed="rId16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50</xdr:row>
      <xdr:rowOff>95250</xdr:rowOff>
    </xdr:from>
    <xdr:ext cx="752475" cy="476250"/>
    <xdr:pic>
      <xdr:nvPicPr>
        <xdr:cNvPr id="0" name="image299.png"/>
        <xdr:cNvPicPr preferRelativeResize="0"/>
      </xdr:nvPicPr>
      <xdr:blipFill>
        <a:blip cstate="print" r:embed="rId16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53</xdr:row>
      <xdr:rowOff>171450</xdr:rowOff>
    </xdr:from>
    <xdr:ext cx="809625" cy="476250"/>
    <xdr:pic>
      <xdr:nvPicPr>
        <xdr:cNvPr id="0" name="image298.png"/>
        <xdr:cNvPicPr preferRelativeResize="0"/>
      </xdr:nvPicPr>
      <xdr:blipFill>
        <a:blip cstate="print" r:embed="rId17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38100</xdr:colOff>
      <xdr:row>55</xdr:row>
      <xdr:rowOff>190500</xdr:rowOff>
    </xdr:from>
    <xdr:ext cx="876300" cy="447675"/>
    <xdr:pic>
      <xdr:nvPicPr>
        <xdr:cNvPr id="0" name="image295.png"/>
        <xdr:cNvPicPr preferRelativeResize="0"/>
      </xdr:nvPicPr>
      <xdr:blipFill>
        <a:blip cstate="print" r:embed="rId17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54</xdr:row>
      <xdr:rowOff>190500</xdr:rowOff>
    </xdr:from>
    <xdr:ext cx="866775" cy="447675"/>
    <xdr:pic>
      <xdr:nvPicPr>
        <xdr:cNvPr id="0" name="image306.png"/>
        <xdr:cNvPicPr preferRelativeResize="0"/>
      </xdr:nvPicPr>
      <xdr:blipFill>
        <a:blip cstate="print" r:embed="rId17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104775</xdr:colOff>
      <xdr:row>56</xdr:row>
      <xdr:rowOff>219075</xdr:rowOff>
    </xdr:from>
    <xdr:ext cx="771525" cy="428625"/>
    <xdr:pic>
      <xdr:nvPicPr>
        <xdr:cNvPr id="0" name="image303.png"/>
        <xdr:cNvPicPr preferRelativeResize="0"/>
      </xdr:nvPicPr>
      <xdr:blipFill>
        <a:blip cstate="print" r:embed="rId17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57</xdr:row>
      <xdr:rowOff>171450</xdr:rowOff>
    </xdr:from>
    <xdr:ext cx="857250" cy="428625"/>
    <xdr:pic>
      <xdr:nvPicPr>
        <xdr:cNvPr id="0" name="image296.png"/>
        <xdr:cNvPicPr preferRelativeResize="0"/>
      </xdr:nvPicPr>
      <xdr:blipFill>
        <a:blip cstate="print" r:embed="rId17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123825</xdr:colOff>
      <xdr:row>58</xdr:row>
      <xdr:rowOff>152400</xdr:rowOff>
    </xdr:from>
    <xdr:ext cx="809625" cy="457200"/>
    <xdr:pic>
      <xdr:nvPicPr>
        <xdr:cNvPr id="0" name="image301.png"/>
        <xdr:cNvPicPr preferRelativeResize="0"/>
      </xdr:nvPicPr>
      <xdr:blipFill>
        <a:blip cstate="print" r:embed="rId17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63</xdr:row>
      <xdr:rowOff>152400</xdr:rowOff>
    </xdr:from>
    <xdr:ext cx="828675" cy="361950"/>
    <xdr:pic>
      <xdr:nvPicPr>
        <xdr:cNvPr id="0" name="image308.png"/>
        <xdr:cNvPicPr preferRelativeResize="0"/>
      </xdr:nvPicPr>
      <xdr:blipFill>
        <a:blip cstate="print" r:embed="rId17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38100</xdr:colOff>
      <xdr:row>64</xdr:row>
      <xdr:rowOff>171450</xdr:rowOff>
    </xdr:from>
    <xdr:ext cx="876300" cy="428625"/>
    <xdr:pic>
      <xdr:nvPicPr>
        <xdr:cNvPr id="0" name="image292.png"/>
        <xdr:cNvPicPr preferRelativeResize="0"/>
      </xdr:nvPicPr>
      <xdr:blipFill>
        <a:blip cstate="print" r:embed="rId17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65</xdr:row>
      <xdr:rowOff>114300</xdr:rowOff>
    </xdr:from>
    <xdr:ext cx="819150" cy="447675"/>
    <xdr:pic>
      <xdr:nvPicPr>
        <xdr:cNvPr id="0" name="image302.png"/>
        <xdr:cNvPicPr preferRelativeResize="0"/>
      </xdr:nvPicPr>
      <xdr:blipFill>
        <a:blip cstate="print" r:embed="rId17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66</xdr:row>
      <xdr:rowOff>114300</xdr:rowOff>
    </xdr:from>
    <xdr:ext cx="895350" cy="495300"/>
    <xdr:pic>
      <xdr:nvPicPr>
        <xdr:cNvPr id="0" name="image310.png"/>
        <xdr:cNvPicPr preferRelativeResize="0"/>
      </xdr:nvPicPr>
      <xdr:blipFill>
        <a:blip cstate="print" r:embed="rId17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71</xdr:row>
      <xdr:rowOff>161925</xdr:rowOff>
    </xdr:from>
    <xdr:ext cx="857250" cy="428625"/>
    <xdr:pic>
      <xdr:nvPicPr>
        <xdr:cNvPr id="0" name="image307.png"/>
        <xdr:cNvPicPr preferRelativeResize="0"/>
      </xdr:nvPicPr>
      <xdr:blipFill>
        <a:blip cstate="print" r:embed="rId18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12</xdr:row>
      <xdr:rowOff>0</xdr:rowOff>
    </xdr:from>
    <xdr:ext cx="1076325" cy="714375"/>
    <xdr:pic>
      <xdr:nvPicPr>
        <xdr:cNvPr id="0" name="image313.jpg"/>
        <xdr:cNvPicPr preferRelativeResize="0"/>
      </xdr:nvPicPr>
      <xdr:blipFill>
        <a:blip cstate="print" r:embed="rId18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13</xdr:row>
      <xdr:rowOff>0</xdr:rowOff>
    </xdr:from>
    <xdr:ext cx="1076325" cy="714375"/>
    <xdr:pic>
      <xdr:nvPicPr>
        <xdr:cNvPr id="0" name="image316.jpg"/>
        <xdr:cNvPicPr preferRelativeResize="0"/>
      </xdr:nvPicPr>
      <xdr:blipFill>
        <a:blip cstate="print" r:embed="rId18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15</xdr:row>
      <xdr:rowOff>0</xdr:rowOff>
    </xdr:from>
    <xdr:ext cx="1076325" cy="714375"/>
    <xdr:pic>
      <xdr:nvPicPr>
        <xdr:cNvPr id="0" name="image320.jpg"/>
        <xdr:cNvPicPr preferRelativeResize="0"/>
      </xdr:nvPicPr>
      <xdr:blipFill>
        <a:blip cstate="print" r:embed="rId18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16</xdr:row>
      <xdr:rowOff>0</xdr:rowOff>
    </xdr:from>
    <xdr:ext cx="1076325" cy="714375"/>
    <xdr:pic>
      <xdr:nvPicPr>
        <xdr:cNvPr id="0" name="image324.jpg"/>
        <xdr:cNvPicPr preferRelativeResize="0"/>
      </xdr:nvPicPr>
      <xdr:blipFill>
        <a:blip cstate="print" r:embed="rId18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17</xdr:row>
      <xdr:rowOff>0</xdr:rowOff>
    </xdr:from>
    <xdr:ext cx="1076325" cy="714375"/>
    <xdr:pic>
      <xdr:nvPicPr>
        <xdr:cNvPr id="0" name="image319.jpg"/>
        <xdr:cNvPicPr preferRelativeResize="0"/>
      </xdr:nvPicPr>
      <xdr:blipFill>
        <a:blip cstate="print" r:embed="rId18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18</xdr:row>
      <xdr:rowOff>0</xdr:rowOff>
    </xdr:from>
    <xdr:ext cx="1076325" cy="714375"/>
    <xdr:pic>
      <xdr:nvPicPr>
        <xdr:cNvPr id="0" name="image333.jpg"/>
        <xdr:cNvPicPr preferRelativeResize="0"/>
      </xdr:nvPicPr>
      <xdr:blipFill>
        <a:blip cstate="print" r:embed="rId19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21</xdr:row>
      <xdr:rowOff>0</xdr:rowOff>
    </xdr:from>
    <xdr:ext cx="1076325" cy="714375"/>
    <xdr:pic>
      <xdr:nvPicPr>
        <xdr:cNvPr id="0" name="image318.jpg"/>
        <xdr:cNvPicPr preferRelativeResize="0"/>
      </xdr:nvPicPr>
      <xdr:blipFill>
        <a:blip cstate="print" r:embed="rId19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26</xdr:row>
      <xdr:rowOff>0</xdr:rowOff>
    </xdr:from>
    <xdr:ext cx="1076325" cy="714375"/>
    <xdr:pic>
      <xdr:nvPicPr>
        <xdr:cNvPr id="0" name="image317.jpg"/>
        <xdr:cNvPicPr preferRelativeResize="0"/>
      </xdr:nvPicPr>
      <xdr:blipFill>
        <a:blip cstate="print" r:embed="rId19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29</xdr:row>
      <xdr:rowOff>0</xdr:rowOff>
    </xdr:from>
    <xdr:ext cx="1076325" cy="714375"/>
    <xdr:pic>
      <xdr:nvPicPr>
        <xdr:cNvPr id="0" name="image311.jpg"/>
        <xdr:cNvPicPr preferRelativeResize="0"/>
      </xdr:nvPicPr>
      <xdr:blipFill>
        <a:blip cstate="print" r:embed="rId19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30</xdr:row>
      <xdr:rowOff>0</xdr:rowOff>
    </xdr:from>
    <xdr:ext cx="1076325" cy="714375"/>
    <xdr:pic>
      <xdr:nvPicPr>
        <xdr:cNvPr id="0" name="image314.jpg"/>
        <xdr:cNvPicPr preferRelativeResize="0"/>
      </xdr:nvPicPr>
      <xdr:blipFill>
        <a:blip cstate="print" r:embed="rId19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37</xdr:row>
      <xdr:rowOff>0</xdr:rowOff>
    </xdr:from>
    <xdr:ext cx="1076325" cy="714375"/>
    <xdr:pic>
      <xdr:nvPicPr>
        <xdr:cNvPr id="0" name="image340.jpg"/>
        <xdr:cNvPicPr preferRelativeResize="0"/>
      </xdr:nvPicPr>
      <xdr:blipFill>
        <a:blip cstate="print" r:embed="rId19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101</xdr:row>
      <xdr:rowOff>0</xdr:rowOff>
    </xdr:from>
    <xdr:ext cx="1076325" cy="742950"/>
    <xdr:pic>
      <xdr:nvPicPr>
        <xdr:cNvPr id="0" name="image322.png"/>
        <xdr:cNvPicPr preferRelativeResize="0"/>
      </xdr:nvPicPr>
      <xdr:blipFill>
        <a:blip cstate="print" r:embed="rId19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107</xdr:row>
      <xdr:rowOff>0</xdr:rowOff>
    </xdr:from>
    <xdr:ext cx="1066800" cy="714375"/>
    <xdr:pic>
      <xdr:nvPicPr>
        <xdr:cNvPr id="0" name="image315.jpg"/>
        <xdr:cNvPicPr preferRelativeResize="0"/>
      </xdr:nvPicPr>
      <xdr:blipFill>
        <a:blip cstate="print" r:embed="rId19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109</xdr:row>
      <xdr:rowOff>0</xdr:rowOff>
    </xdr:from>
    <xdr:ext cx="1066800" cy="714375"/>
    <xdr:pic>
      <xdr:nvPicPr>
        <xdr:cNvPr id="0" name="image326.jpg"/>
        <xdr:cNvPicPr preferRelativeResize="0"/>
      </xdr:nvPicPr>
      <xdr:blipFill>
        <a:blip cstate="print" r:embed="rId19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110</xdr:row>
      <xdr:rowOff>0</xdr:rowOff>
    </xdr:from>
    <xdr:ext cx="1066800" cy="714375"/>
    <xdr:pic>
      <xdr:nvPicPr>
        <xdr:cNvPr id="0" name="image335.jpg"/>
        <xdr:cNvPicPr preferRelativeResize="0"/>
      </xdr:nvPicPr>
      <xdr:blipFill>
        <a:blip cstate="print" r:embed="rId19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119</xdr:row>
      <xdr:rowOff>0</xdr:rowOff>
    </xdr:from>
    <xdr:ext cx="1076325" cy="762000"/>
    <xdr:pic>
      <xdr:nvPicPr>
        <xdr:cNvPr id="0" name="image330.jpg"/>
        <xdr:cNvPicPr preferRelativeResize="0"/>
      </xdr:nvPicPr>
      <xdr:blipFill>
        <a:blip cstate="print" r:embed="rId20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134</xdr:row>
      <xdr:rowOff>0</xdr:rowOff>
    </xdr:from>
    <xdr:ext cx="1066800" cy="781050"/>
    <xdr:pic>
      <xdr:nvPicPr>
        <xdr:cNvPr id="0" name="image323.png"/>
        <xdr:cNvPicPr preferRelativeResize="0"/>
      </xdr:nvPicPr>
      <xdr:blipFill>
        <a:blip cstate="print" r:embed="rId20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150</xdr:row>
      <xdr:rowOff>0</xdr:rowOff>
    </xdr:from>
    <xdr:ext cx="1076325" cy="714375"/>
    <xdr:pic>
      <xdr:nvPicPr>
        <xdr:cNvPr id="0" name="image331.jpg"/>
        <xdr:cNvPicPr preferRelativeResize="0"/>
      </xdr:nvPicPr>
      <xdr:blipFill>
        <a:blip cstate="print" r:embed="rId20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152</xdr:row>
      <xdr:rowOff>0</xdr:rowOff>
    </xdr:from>
    <xdr:ext cx="1076325" cy="714375"/>
    <xdr:pic>
      <xdr:nvPicPr>
        <xdr:cNvPr id="0" name="image327.jpg"/>
        <xdr:cNvPicPr preferRelativeResize="0"/>
      </xdr:nvPicPr>
      <xdr:blipFill>
        <a:blip cstate="print" r:embed="rId20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154</xdr:row>
      <xdr:rowOff>0</xdr:rowOff>
    </xdr:from>
    <xdr:ext cx="1076325" cy="714375"/>
    <xdr:pic>
      <xdr:nvPicPr>
        <xdr:cNvPr id="0" name="image325.jpg"/>
        <xdr:cNvPicPr preferRelativeResize="0"/>
      </xdr:nvPicPr>
      <xdr:blipFill>
        <a:blip cstate="print" r:embed="rId20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156</xdr:row>
      <xdr:rowOff>0</xdr:rowOff>
    </xdr:from>
    <xdr:ext cx="1076325" cy="714375"/>
    <xdr:pic>
      <xdr:nvPicPr>
        <xdr:cNvPr id="0" name="image321.jpg"/>
        <xdr:cNvPicPr preferRelativeResize="0"/>
      </xdr:nvPicPr>
      <xdr:blipFill>
        <a:blip cstate="print" r:embed="rId20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185</xdr:row>
      <xdr:rowOff>0</xdr:rowOff>
    </xdr:from>
    <xdr:ext cx="1066800" cy="704850"/>
    <xdr:pic>
      <xdr:nvPicPr>
        <xdr:cNvPr id="0" name="image341.jpg"/>
        <xdr:cNvPicPr preferRelativeResize="0"/>
      </xdr:nvPicPr>
      <xdr:blipFill>
        <a:blip cstate="print" r:embed="rId20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202</xdr:row>
      <xdr:rowOff>0</xdr:rowOff>
    </xdr:from>
    <xdr:ext cx="542925" cy="819150"/>
    <xdr:pic>
      <xdr:nvPicPr>
        <xdr:cNvPr id="0" name="image332.jpg"/>
        <xdr:cNvPicPr preferRelativeResize="0"/>
      </xdr:nvPicPr>
      <xdr:blipFill>
        <a:blip cstate="print" r:embed="rId20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210</xdr:row>
      <xdr:rowOff>0</xdr:rowOff>
    </xdr:from>
    <xdr:ext cx="1076325" cy="704850"/>
    <xdr:pic>
      <xdr:nvPicPr>
        <xdr:cNvPr id="0" name="image329.jpg"/>
        <xdr:cNvPicPr preferRelativeResize="0"/>
      </xdr:nvPicPr>
      <xdr:blipFill>
        <a:blip cstate="print" r:embed="rId20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211</xdr:row>
      <xdr:rowOff>0</xdr:rowOff>
    </xdr:from>
    <xdr:ext cx="1076325" cy="704850"/>
    <xdr:pic>
      <xdr:nvPicPr>
        <xdr:cNvPr id="0" name="image337.jpg"/>
        <xdr:cNvPicPr preferRelativeResize="0"/>
      </xdr:nvPicPr>
      <xdr:blipFill>
        <a:blip cstate="print" r:embed="rId20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212</xdr:row>
      <xdr:rowOff>0</xdr:rowOff>
    </xdr:from>
    <xdr:ext cx="1076325" cy="704850"/>
    <xdr:pic>
      <xdr:nvPicPr>
        <xdr:cNvPr id="0" name="image328.jpg"/>
        <xdr:cNvPicPr preferRelativeResize="0"/>
      </xdr:nvPicPr>
      <xdr:blipFill>
        <a:blip cstate="print" r:embed="rId2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226</xdr:row>
      <xdr:rowOff>0</xdr:rowOff>
    </xdr:from>
    <xdr:ext cx="819150" cy="819150"/>
    <xdr:pic>
      <xdr:nvPicPr>
        <xdr:cNvPr id="0" name="image336.jpg"/>
        <xdr:cNvPicPr preferRelativeResize="0"/>
      </xdr:nvPicPr>
      <xdr:blipFill>
        <a:blip cstate="print" r:embed="rId2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227</xdr:row>
      <xdr:rowOff>0</xdr:rowOff>
    </xdr:from>
    <xdr:ext cx="819150" cy="819150"/>
    <xdr:pic>
      <xdr:nvPicPr>
        <xdr:cNvPr id="0" name="image334.jpg"/>
        <xdr:cNvPicPr preferRelativeResize="0"/>
      </xdr:nvPicPr>
      <xdr:blipFill>
        <a:blip cstate="print" r:embed="rId2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228</xdr:row>
      <xdr:rowOff>0</xdr:rowOff>
    </xdr:from>
    <xdr:ext cx="819150" cy="819150"/>
    <xdr:pic>
      <xdr:nvPicPr>
        <xdr:cNvPr id="0" name="image346.jpg"/>
        <xdr:cNvPicPr preferRelativeResize="0"/>
      </xdr:nvPicPr>
      <xdr:blipFill>
        <a:blip cstate="print" r:embed="rId2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229</xdr:row>
      <xdr:rowOff>0</xdr:rowOff>
    </xdr:from>
    <xdr:ext cx="819150" cy="819150"/>
    <xdr:pic>
      <xdr:nvPicPr>
        <xdr:cNvPr id="0" name="image348.jpg"/>
        <xdr:cNvPicPr preferRelativeResize="0"/>
      </xdr:nvPicPr>
      <xdr:blipFill>
        <a:blip cstate="print" r:embed="rId2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66675</xdr:colOff>
      <xdr:row>0</xdr:row>
      <xdr:rowOff>123825</xdr:rowOff>
    </xdr:from>
    <xdr:ext cx="3190875" cy="1143000"/>
    <xdr:pic>
      <xdr:nvPicPr>
        <xdr:cNvPr id="0" name="image27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</xdr:row>
      <xdr:rowOff>47625</xdr:rowOff>
    </xdr:from>
    <xdr:ext cx="1304925" cy="819150"/>
    <xdr:pic>
      <xdr:nvPicPr>
        <xdr:cNvPr id="0" name="image345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10</xdr:row>
      <xdr:rowOff>47625</xdr:rowOff>
    </xdr:from>
    <xdr:ext cx="1352550" cy="847725"/>
    <xdr:pic>
      <xdr:nvPicPr>
        <xdr:cNvPr id="0" name="image338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12</xdr:row>
      <xdr:rowOff>57150</xdr:rowOff>
    </xdr:from>
    <xdr:ext cx="1343025" cy="838200"/>
    <xdr:pic>
      <xdr:nvPicPr>
        <xdr:cNvPr id="0" name="image349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95250</xdr:colOff>
      <xdr:row>14</xdr:row>
      <xdr:rowOff>57150</xdr:rowOff>
    </xdr:from>
    <xdr:ext cx="1133475" cy="904875"/>
    <xdr:pic>
      <xdr:nvPicPr>
        <xdr:cNvPr id="0" name="image344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15</xdr:row>
      <xdr:rowOff>161925</xdr:rowOff>
    </xdr:from>
    <xdr:ext cx="962025" cy="704850"/>
    <xdr:pic>
      <xdr:nvPicPr>
        <xdr:cNvPr id="0" name="image339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</xdr:row>
      <xdr:rowOff>0</xdr:rowOff>
    </xdr:from>
    <xdr:ext cx="1571625" cy="981075"/>
    <xdr:pic>
      <xdr:nvPicPr>
        <xdr:cNvPr id="0" name="image347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1028700</xdr:colOff>
      <xdr:row>0</xdr:row>
      <xdr:rowOff>228600</xdr:rowOff>
    </xdr:from>
    <xdr:ext cx="2581275" cy="971550"/>
    <xdr:pic>
      <xdr:nvPicPr>
        <xdr:cNvPr id="0" name="image12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47625</xdr:colOff>
      <xdr:row>8</xdr:row>
      <xdr:rowOff>38100</xdr:rowOff>
    </xdr:from>
    <xdr:ext cx="1228725" cy="781050"/>
    <xdr:pic>
      <xdr:nvPicPr>
        <xdr:cNvPr id="0" name="image342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19</xdr:col>
      <xdr:colOff>0</xdr:colOff>
      <xdr:row>7</xdr:row>
      <xdr:rowOff>9525</xdr:rowOff>
    </xdr:from>
    <xdr:ext cx="3009900" cy="1514475"/>
    <xdr:pic>
      <xdr:nvPicPr>
        <xdr:cNvPr id="0" name="image343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9525</xdr:colOff>
      <xdr:row>7</xdr:row>
      <xdr:rowOff>9525</xdr:rowOff>
    </xdr:from>
    <xdr:ext cx="2886075" cy="1504950"/>
    <xdr:pic>
      <xdr:nvPicPr>
        <xdr:cNvPr id="0" name="image350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666750</xdr:colOff>
      <xdr:row>7</xdr:row>
      <xdr:rowOff>9525</xdr:rowOff>
    </xdr:from>
    <xdr:ext cx="3095625" cy="1514475"/>
    <xdr:pic>
      <xdr:nvPicPr>
        <xdr:cNvPr id="0" name="image352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0</xdr:colOff>
      <xdr:row>7</xdr:row>
      <xdr:rowOff>9525</xdr:rowOff>
    </xdr:from>
    <xdr:ext cx="2905125" cy="1504950"/>
    <xdr:pic>
      <xdr:nvPicPr>
        <xdr:cNvPr id="0" name="image354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13</xdr:row>
      <xdr:rowOff>0</xdr:rowOff>
    </xdr:from>
    <xdr:ext cx="1304925" cy="876300"/>
    <xdr:pic>
      <xdr:nvPicPr>
        <xdr:cNvPr id="0" name="image360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18</xdr:row>
      <xdr:rowOff>0</xdr:rowOff>
    </xdr:from>
    <xdr:ext cx="1304925" cy="876300"/>
    <xdr:pic>
      <xdr:nvPicPr>
        <xdr:cNvPr id="0" name="image351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409575</xdr:colOff>
      <xdr:row>0</xdr:row>
      <xdr:rowOff>95250</xdr:rowOff>
    </xdr:from>
    <xdr:ext cx="2933700" cy="1047750"/>
    <xdr:pic>
      <xdr:nvPicPr>
        <xdr:cNvPr id="0" name="image35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7</xdr:row>
      <xdr:rowOff>981075</xdr:rowOff>
    </xdr:from>
    <xdr:ext cx="1143000" cy="1019175"/>
    <xdr:pic>
      <xdr:nvPicPr>
        <xdr:cNvPr id="0" name="image359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276225</xdr:colOff>
      <xdr:row>9</xdr:row>
      <xdr:rowOff>95250</xdr:rowOff>
    </xdr:from>
    <xdr:ext cx="1000125" cy="866775"/>
    <xdr:pic>
      <xdr:nvPicPr>
        <xdr:cNvPr id="0" name="image361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</xdr:row>
      <xdr:rowOff>0</xdr:rowOff>
    </xdr:from>
    <xdr:ext cx="647700" cy="1009650"/>
    <xdr:pic>
      <xdr:nvPicPr>
        <xdr:cNvPr id="0" name="image358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12</xdr:row>
      <xdr:rowOff>0</xdr:rowOff>
    </xdr:from>
    <xdr:ext cx="1504950" cy="1009650"/>
    <xdr:pic>
      <xdr:nvPicPr>
        <xdr:cNvPr id="0" name="image362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16</xdr:row>
      <xdr:rowOff>0</xdr:rowOff>
    </xdr:from>
    <xdr:ext cx="1533525" cy="1009650"/>
    <xdr:pic>
      <xdr:nvPicPr>
        <xdr:cNvPr id="0" name="image356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17</xdr:row>
      <xdr:rowOff>0</xdr:rowOff>
    </xdr:from>
    <xdr:ext cx="1009650" cy="1009650"/>
    <xdr:pic>
      <xdr:nvPicPr>
        <xdr:cNvPr id="0" name="image357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18</xdr:row>
      <xdr:rowOff>0</xdr:rowOff>
    </xdr:from>
    <xdr:ext cx="1009650" cy="1009650"/>
    <xdr:pic>
      <xdr:nvPicPr>
        <xdr:cNvPr id="0" name="image353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3.xml"/><Relationship Id="rId3" Type="http://schemas.openxmlformats.org/officeDocument/2006/relationships/vmlDrawing" Target="../drawings/vmlDrawing1.v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0"/>
    <pageSetUpPr/>
  </sheetPr>
  <sheetViews>
    <sheetView showGridLines="0" workbookViewId="0"/>
  </sheetViews>
  <sheetFormatPr customHeight="1" defaultColWidth="11.22" defaultRowHeight="15.0"/>
  <cols>
    <col customWidth="1" min="1" max="1" width="1.78"/>
    <col customWidth="1" min="2" max="2" width="17.56"/>
    <col customWidth="1" min="3" max="3" width="15.11"/>
    <col customWidth="1" min="4" max="4" width="15.44"/>
    <col customWidth="1" min="5" max="5" width="9.44"/>
    <col customWidth="1" min="6" max="6" width="7.78"/>
    <col customWidth="1" min="7" max="7" width="17.11"/>
    <col customWidth="1" min="8" max="8" width="11.11"/>
    <col customWidth="1" min="9" max="26" width="11.0"/>
  </cols>
  <sheetData>
    <row r="1">
      <c r="E1" s="1"/>
      <c r="F1" s="1"/>
      <c r="G1" s="2"/>
    </row>
    <row r="2">
      <c r="E2" s="1"/>
      <c r="F2" s="1"/>
      <c r="G2" s="2" t="s">
        <v>0</v>
      </c>
    </row>
    <row r="3">
      <c r="E3" s="1"/>
      <c r="F3" s="1"/>
      <c r="G3" s="2"/>
    </row>
    <row r="4">
      <c r="E4" s="1"/>
      <c r="F4" s="1"/>
      <c r="G4" s="2"/>
    </row>
    <row r="5">
      <c r="E5" s="1"/>
      <c r="F5" s="1"/>
      <c r="G5" s="2"/>
    </row>
    <row r="6">
      <c r="E6" s="1" t="s">
        <v>1</v>
      </c>
      <c r="F6" s="1"/>
      <c r="G6" s="2"/>
    </row>
    <row r="7">
      <c r="B7" s="3" t="s">
        <v>2</v>
      </c>
      <c r="E7" s="4"/>
      <c r="F7" s="5"/>
      <c r="G7" s="6"/>
    </row>
    <row r="8">
      <c r="B8" s="7"/>
      <c r="E8" s="1" t="s">
        <v>3</v>
      </c>
      <c r="F8" s="1"/>
      <c r="G8" s="2"/>
    </row>
    <row r="9">
      <c r="B9" s="7"/>
      <c r="E9" s="8"/>
      <c r="F9" s="9"/>
      <c r="G9" s="10"/>
    </row>
    <row r="10">
      <c r="B10" s="7"/>
      <c r="E10" s="11"/>
      <c r="G10" s="12"/>
    </row>
    <row r="11">
      <c r="E11" s="13"/>
      <c r="F11" s="14"/>
      <c r="G11" s="15"/>
    </row>
    <row r="12" hidden="1">
      <c r="B12" s="16" t="s">
        <v>4</v>
      </c>
      <c r="C12" s="17"/>
      <c r="D12" s="18" t="s">
        <v>5</v>
      </c>
      <c r="E12" s="1"/>
      <c r="F12" s="1"/>
      <c r="G12" s="2"/>
    </row>
    <row r="13">
      <c r="E13" s="1"/>
      <c r="F13" s="1"/>
      <c r="G13" s="2"/>
    </row>
    <row r="14">
      <c r="E14" s="1"/>
      <c r="F14" s="1"/>
      <c r="G14" s="2"/>
    </row>
    <row r="15">
      <c r="C15" s="19"/>
      <c r="D15" s="19"/>
      <c r="E15" s="20" t="s">
        <v>6</v>
      </c>
      <c r="F15" s="20" t="s">
        <v>7</v>
      </c>
      <c r="G15" s="21" t="s">
        <v>8</v>
      </c>
      <c r="H15" s="22" t="s">
        <v>9</v>
      </c>
      <c r="I15" s="23"/>
    </row>
    <row r="16" ht="22.5" customHeight="1">
      <c r="A16" s="1"/>
      <c r="B16" s="1"/>
      <c r="C16" s="1"/>
      <c r="D16" s="24" t="s">
        <v>10</v>
      </c>
      <c r="E16" s="25">
        <f>SUM('360 PU '!K9:R9)</f>
        <v>0</v>
      </c>
      <c r="F16" s="26">
        <f>'360 PU '!L4</f>
        <v>0</v>
      </c>
      <c r="G16" s="27">
        <f>'360 PU '!$L$2</f>
        <v>0</v>
      </c>
      <c r="H16" s="1">
        <f>'360 PU '!Z9</f>
        <v>0</v>
      </c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22.5" customHeight="1">
      <c r="A17" s="1"/>
      <c r="B17" s="1"/>
      <c r="C17" s="1"/>
      <c r="D17" s="24" t="s">
        <v>11</v>
      </c>
      <c r="E17" s="1">
        <f>'360 GRP '!Z8</f>
        <v>0</v>
      </c>
      <c r="F17" s="26">
        <f>'360 GRP '!N4</f>
        <v>0</v>
      </c>
      <c r="G17" s="27">
        <f>'360 GRP '!N2</f>
        <v>0</v>
      </c>
      <c r="H17" s="1">
        <f>'360 GRP '!AE8</f>
        <v>0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22.5" customHeight="1">
      <c r="A18" s="1"/>
      <c r="B18" s="1"/>
      <c r="C18" s="1"/>
      <c r="D18" s="24" t="s">
        <v>12</v>
      </c>
      <c r="E18" s="25">
        <f>'360 hangboards'!L2</f>
        <v>0</v>
      </c>
      <c r="F18" s="26">
        <f>'360 hangboards'!L3</f>
        <v>0</v>
      </c>
      <c r="G18" s="27">
        <f>'360 hangboards'!L1</f>
        <v>0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22.5" customHeight="1">
      <c r="A19" s="1"/>
      <c r="B19" s="1"/>
      <c r="C19" s="1"/>
      <c r="D19" s="24" t="s">
        <v>13</v>
      </c>
      <c r="E19" s="25">
        <f>'360 home walls'!K7</f>
        <v>0</v>
      </c>
      <c r="F19" s="26">
        <f>'360 home walls'!L4</f>
        <v>0</v>
      </c>
      <c r="G19" s="27">
        <f>'360 home walls'!L2</f>
        <v>0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22.5" customHeight="1">
      <c r="A20" s="1"/>
      <c r="B20" s="1"/>
      <c r="C20" s="20"/>
      <c r="D20" s="28" t="s">
        <v>14</v>
      </c>
      <c r="E20" s="29">
        <f>'360 accessories'!F3</f>
        <v>0</v>
      </c>
      <c r="F20" s="30"/>
      <c r="G20" s="31">
        <f>'360 accessories'!F2</f>
        <v>0</v>
      </c>
      <c r="H20" s="20"/>
      <c r="I20" s="20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22.5" hidden="1" customHeight="1">
      <c r="A21" s="1"/>
      <c r="B21" s="1"/>
      <c r="C21" s="1"/>
      <c r="D21" s="24" t="s">
        <v>15</v>
      </c>
      <c r="E21" s="25">
        <f t="shared" ref="E21:H21" si="1">SUM(E16:E20)</f>
        <v>0</v>
      </c>
      <c r="F21" s="26">
        <f t="shared" si="1"/>
        <v>0</v>
      </c>
      <c r="G21" s="27">
        <f t="shared" si="1"/>
        <v>0</v>
      </c>
      <c r="H21" s="1">
        <f t="shared" si="1"/>
        <v>0</v>
      </c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22.5" hidden="1" customHeight="1">
      <c r="A22" s="1"/>
      <c r="B22" s="1"/>
      <c r="C22" s="1"/>
      <c r="D22" s="24" t="str">
        <f>"DISCOUNT "&amp;C12&amp;" %"</f>
        <v>DISCOUNT  %</v>
      </c>
      <c r="E22" s="1"/>
      <c r="F22" s="1"/>
      <c r="G22" s="27">
        <f>SUM(G16:G20)*C12/100</f>
        <v>0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22.5" customHeight="1">
      <c r="A23" s="1"/>
      <c r="B23" s="1"/>
      <c r="C23" s="32"/>
      <c r="D23" s="33" t="s">
        <v>16</v>
      </c>
      <c r="E23" s="34"/>
      <c r="F23" s="34"/>
      <c r="G23" s="35">
        <f>G21-G22</f>
        <v>0</v>
      </c>
      <c r="H23" s="36"/>
      <c r="I23" s="6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22.5" customHeight="1">
      <c r="A24" s="1"/>
      <c r="B24" s="1"/>
      <c r="C24" s="1"/>
      <c r="E24" s="1"/>
      <c r="F24" s="1"/>
      <c r="G24" s="2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>
      <c r="E25" s="1"/>
      <c r="F25" s="1"/>
      <c r="G25" s="2"/>
    </row>
    <row r="26">
      <c r="E26" s="1"/>
      <c r="F26" s="1"/>
      <c r="G26" s="2"/>
    </row>
    <row r="27">
      <c r="E27" s="1"/>
      <c r="F27" s="1"/>
      <c r="G27" s="2"/>
    </row>
    <row r="28">
      <c r="B28" s="37"/>
      <c r="C28" s="38"/>
      <c r="E28" s="1"/>
      <c r="F28" s="1"/>
      <c r="G28" s="2"/>
      <c r="H28" s="39"/>
    </row>
    <row r="29">
      <c r="B29" s="37"/>
      <c r="C29" s="38"/>
      <c r="E29" s="1"/>
      <c r="F29" s="1"/>
      <c r="G29" s="2"/>
    </row>
    <row r="30">
      <c r="B30" s="37"/>
      <c r="C30" s="38"/>
      <c r="E30" s="1"/>
      <c r="F30" s="1"/>
      <c r="G30" s="2"/>
    </row>
    <row r="31">
      <c r="B31" s="37"/>
      <c r="C31" s="38"/>
      <c r="E31" s="1"/>
      <c r="F31" s="1"/>
      <c r="G31" s="2"/>
    </row>
    <row r="32">
      <c r="B32" s="37"/>
      <c r="C32" s="38"/>
      <c r="E32" s="1"/>
      <c r="F32" s="1"/>
      <c r="G32" s="2"/>
    </row>
    <row r="33">
      <c r="B33" s="37"/>
      <c r="C33" s="38"/>
      <c r="E33" s="1"/>
      <c r="F33" s="1"/>
      <c r="G33" s="2"/>
    </row>
    <row r="34">
      <c r="B34" s="37"/>
      <c r="C34" s="38"/>
      <c r="E34" s="1"/>
      <c r="F34" s="1"/>
      <c r="G34" s="2"/>
    </row>
    <row r="35">
      <c r="B35" s="37"/>
      <c r="C35" s="38"/>
      <c r="E35" s="1"/>
      <c r="F35" s="1"/>
      <c r="G35" s="2"/>
    </row>
    <row r="36">
      <c r="B36" s="37"/>
      <c r="C36" s="38"/>
      <c r="E36" s="1"/>
      <c r="F36" s="1"/>
      <c r="G36" s="2"/>
    </row>
    <row r="37">
      <c r="B37" s="37"/>
      <c r="C37" s="38"/>
      <c r="E37" s="1"/>
      <c r="F37" s="1"/>
      <c r="G37" s="2"/>
    </row>
    <row r="38">
      <c r="B38" s="37"/>
      <c r="C38" s="38"/>
      <c r="E38" s="1"/>
      <c r="F38" s="1"/>
      <c r="G38" s="2"/>
    </row>
    <row r="39">
      <c r="B39" s="37"/>
      <c r="C39" s="38"/>
      <c r="E39" s="1"/>
      <c r="F39" s="1"/>
      <c r="G39" s="2"/>
    </row>
    <row r="40">
      <c r="B40" s="37"/>
      <c r="C40" s="38"/>
      <c r="E40" s="1"/>
      <c r="F40" s="1"/>
      <c r="G40" s="2"/>
    </row>
    <row r="41">
      <c r="E41" s="1"/>
      <c r="F41" s="1"/>
      <c r="G41" s="2"/>
    </row>
    <row r="42">
      <c r="E42" s="1"/>
      <c r="F42" s="1"/>
      <c r="G42" s="2"/>
    </row>
    <row r="43">
      <c r="E43" s="1"/>
      <c r="F43" s="1"/>
      <c r="G43" s="2"/>
    </row>
    <row r="44">
      <c r="E44" s="1"/>
      <c r="F44" s="1"/>
      <c r="G44" s="2"/>
    </row>
    <row r="45">
      <c r="E45" s="1"/>
      <c r="F45" s="1"/>
      <c r="G45" s="2"/>
    </row>
    <row r="46">
      <c r="E46" s="1"/>
      <c r="F46" s="1"/>
      <c r="G46" s="2"/>
    </row>
    <row r="47">
      <c r="E47" s="1"/>
      <c r="F47" s="1"/>
      <c r="G47" s="2"/>
    </row>
    <row r="48">
      <c r="E48" s="1"/>
      <c r="F48" s="1"/>
      <c r="G48" s="2"/>
    </row>
    <row r="49">
      <c r="E49" s="1"/>
      <c r="F49" s="1"/>
      <c r="G49" s="2"/>
    </row>
    <row r="50">
      <c r="E50" s="1"/>
      <c r="F50" s="1"/>
      <c r="G50" s="2"/>
    </row>
    <row r="51">
      <c r="E51" s="1"/>
      <c r="F51" s="1"/>
      <c r="G51" s="2"/>
    </row>
    <row r="52">
      <c r="E52" s="1"/>
      <c r="F52" s="1"/>
      <c r="G52" s="2"/>
    </row>
    <row r="53">
      <c r="E53" s="1"/>
      <c r="F53" s="1"/>
      <c r="G53" s="2"/>
    </row>
    <row r="54">
      <c r="E54" s="1"/>
      <c r="F54" s="1"/>
      <c r="G54" s="2"/>
    </row>
    <row r="55">
      <c r="E55" s="1"/>
      <c r="F55" s="1"/>
      <c r="G55" s="2"/>
    </row>
    <row r="56">
      <c r="E56" s="1"/>
      <c r="F56" s="1"/>
      <c r="G56" s="2"/>
    </row>
    <row r="57">
      <c r="E57" s="1"/>
      <c r="F57" s="1"/>
      <c r="G57" s="2"/>
    </row>
    <row r="58">
      <c r="E58" s="1"/>
      <c r="F58" s="1"/>
      <c r="G58" s="2"/>
    </row>
    <row r="59">
      <c r="E59" s="1"/>
      <c r="F59" s="1"/>
      <c r="G59" s="2"/>
    </row>
    <row r="60">
      <c r="E60" s="1"/>
      <c r="F60" s="1"/>
      <c r="G60" s="2"/>
    </row>
    <row r="61">
      <c r="E61" s="1"/>
      <c r="F61" s="1"/>
      <c r="G61" s="2"/>
    </row>
    <row r="62">
      <c r="E62" s="1"/>
      <c r="F62" s="1"/>
      <c r="G62" s="2"/>
    </row>
    <row r="63">
      <c r="E63" s="1"/>
      <c r="F63" s="1"/>
      <c r="G63" s="2"/>
    </row>
    <row r="64">
      <c r="E64" s="1"/>
      <c r="F64" s="1"/>
      <c r="G64" s="2"/>
    </row>
    <row r="65">
      <c r="E65" s="1"/>
      <c r="F65" s="1"/>
      <c r="G65" s="2"/>
    </row>
    <row r="66">
      <c r="E66" s="1"/>
      <c r="F66" s="1"/>
      <c r="G66" s="2"/>
    </row>
    <row r="67">
      <c r="E67" s="1"/>
      <c r="F67" s="1"/>
      <c r="G67" s="2"/>
    </row>
    <row r="68">
      <c r="E68" s="1"/>
      <c r="F68" s="1"/>
      <c r="G68" s="2"/>
    </row>
    <row r="69">
      <c r="E69" s="1"/>
      <c r="F69" s="1"/>
      <c r="G69" s="2"/>
    </row>
    <row r="70">
      <c r="E70" s="1"/>
      <c r="F70" s="1"/>
      <c r="G70" s="2"/>
    </row>
    <row r="71">
      <c r="E71" s="1"/>
      <c r="F71" s="1"/>
      <c r="G71" s="2"/>
    </row>
    <row r="72">
      <c r="E72" s="1"/>
      <c r="F72" s="1"/>
      <c r="G72" s="2"/>
    </row>
    <row r="73">
      <c r="E73" s="1"/>
      <c r="F73" s="1"/>
      <c r="G73" s="2"/>
    </row>
    <row r="74">
      <c r="E74" s="1"/>
      <c r="F74" s="1"/>
      <c r="G74" s="2"/>
    </row>
    <row r="75">
      <c r="E75" s="1"/>
      <c r="F75" s="1"/>
      <c r="G75" s="2"/>
    </row>
    <row r="76">
      <c r="E76" s="1"/>
      <c r="F76" s="1"/>
      <c r="G76" s="2"/>
    </row>
    <row r="77">
      <c r="E77" s="1"/>
      <c r="F77" s="1"/>
      <c r="G77" s="2"/>
    </row>
    <row r="78">
      <c r="E78" s="1"/>
      <c r="F78" s="1"/>
      <c r="G78" s="2"/>
    </row>
    <row r="79">
      <c r="E79" s="1"/>
      <c r="F79" s="1"/>
      <c r="G79" s="2"/>
    </row>
    <row r="80">
      <c r="E80" s="1"/>
      <c r="F80" s="1"/>
      <c r="G80" s="2"/>
    </row>
    <row r="81">
      <c r="E81" s="1"/>
      <c r="F81" s="1"/>
      <c r="G81" s="2"/>
    </row>
    <row r="82">
      <c r="E82" s="1"/>
      <c r="F82" s="1"/>
      <c r="G82" s="2"/>
    </row>
    <row r="83">
      <c r="E83" s="1"/>
      <c r="F83" s="1"/>
      <c r="G83" s="2"/>
    </row>
    <row r="84">
      <c r="E84" s="1"/>
      <c r="F84" s="1"/>
      <c r="G84" s="2"/>
    </row>
    <row r="85">
      <c r="E85" s="1"/>
      <c r="F85" s="1"/>
      <c r="G85" s="2"/>
    </row>
    <row r="86">
      <c r="E86" s="1"/>
      <c r="F86" s="1"/>
      <c r="G86" s="2"/>
    </row>
    <row r="87">
      <c r="E87" s="1"/>
      <c r="F87" s="1"/>
      <c r="G87" s="2"/>
    </row>
    <row r="88">
      <c r="E88" s="1"/>
      <c r="F88" s="1"/>
      <c r="G88" s="2"/>
    </row>
    <row r="89">
      <c r="E89" s="1"/>
      <c r="F89" s="1"/>
      <c r="G89" s="2"/>
    </row>
    <row r="90">
      <c r="E90" s="1"/>
      <c r="F90" s="1"/>
      <c r="G90" s="2"/>
    </row>
    <row r="91">
      <c r="E91" s="1"/>
      <c r="F91" s="1"/>
      <c r="G91" s="2"/>
    </row>
    <row r="92">
      <c r="E92" s="1"/>
      <c r="F92" s="1"/>
      <c r="G92" s="2"/>
    </row>
    <row r="93">
      <c r="E93" s="1"/>
      <c r="F93" s="1"/>
      <c r="G93" s="2"/>
    </row>
    <row r="94">
      <c r="E94" s="1"/>
      <c r="F94" s="1"/>
      <c r="G94" s="2"/>
    </row>
    <row r="95">
      <c r="E95" s="1"/>
      <c r="F95" s="1"/>
      <c r="G95" s="2"/>
    </row>
    <row r="96">
      <c r="E96" s="1"/>
      <c r="F96" s="1"/>
      <c r="G96" s="2"/>
    </row>
    <row r="97">
      <c r="E97" s="1"/>
      <c r="F97" s="1"/>
      <c r="G97" s="2"/>
    </row>
    <row r="98">
      <c r="E98" s="1"/>
      <c r="F98" s="1"/>
      <c r="G98" s="2"/>
    </row>
    <row r="99">
      <c r="E99" s="1"/>
      <c r="F99" s="1"/>
      <c r="G99" s="2"/>
    </row>
    <row r="100">
      <c r="E100" s="1"/>
      <c r="F100" s="1"/>
      <c r="G100" s="2"/>
    </row>
    <row r="101">
      <c r="E101" s="1"/>
      <c r="F101" s="1"/>
      <c r="G101" s="2"/>
    </row>
    <row r="102">
      <c r="E102" s="1"/>
      <c r="F102" s="1"/>
      <c r="G102" s="2"/>
    </row>
    <row r="103">
      <c r="E103" s="1"/>
      <c r="F103" s="1"/>
      <c r="G103" s="2"/>
    </row>
    <row r="104">
      <c r="E104" s="1"/>
      <c r="F104" s="1"/>
      <c r="G104" s="2"/>
    </row>
    <row r="105">
      <c r="E105" s="1"/>
      <c r="F105" s="1"/>
      <c r="G105" s="2"/>
    </row>
    <row r="106">
      <c r="E106" s="1"/>
      <c r="F106" s="1"/>
      <c r="G106" s="2"/>
    </row>
    <row r="107">
      <c r="E107" s="1"/>
      <c r="F107" s="1"/>
      <c r="G107" s="2"/>
    </row>
    <row r="108">
      <c r="E108" s="1"/>
      <c r="F108" s="1"/>
      <c r="G108" s="2"/>
    </row>
    <row r="109">
      <c r="E109" s="1"/>
      <c r="F109" s="1"/>
      <c r="G109" s="2"/>
    </row>
    <row r="110">
      <c r="E110" s="1"/>
      <c r="F110" s="1"/>
      <c r="G110" s="2"/>
    </row>
    <row r="111">
      <c r="E111" s="1"/>
      <c r="F111" s="1"/>
      <c r="G111" s="2"/>
    </row>
    <row r="112">
      <c r="E112" s="1"/>
      <c r="F112" s="1"/>
      <c r="G112" s="2"/>
    </row>
    <row r="113">
      <c r="E113" s="1"/>
      <c r="F113" s="1"/>
      <c r="G113" s="2"/>
    </row>
    <row r="114">
      <c r="E114" s="1"/>
      <c r="F114" s="1"/>
      <c r="G114" s="2"/>
    </row>
    <row r="115">
      <c r="E115" s="1"/>
      <c r="F115" s="1"/>
      <c r="G115" s="2"/>
    </row>
    <row r="116">
      <c r="E116" s="1"/>
      <c r="F116" s="1"/>
      <c r="G116" s="2"/>
    </row>
    <row r="117">
      <c r="E117" s="1"/>
      <c r="F117" s="1"/>
      <c r="G117" s="2"/>
    </row>
    <row r="118">
      <c r="E118" s="1"/>
      <c r="F118" s="1"/>
      <c r="G118" s="2"/>
    </row>
    <row r="119">
      <c r="E119" s="1"/>
      <c r="F119" s="1"/>
      <c r="G119" s="2"/>
    </row>
    <row r="120">
      <c r="E120" s="1"/>
      <c r="F120" s="1"/>
      <c r="G120" s="2"/>
    </row>
    <row r="121">
      <c r="E121" s="1"/>
      <c r="F121" s="1"/>
      <c r="G121" s="2"/>
    </row>
    <row r="122">
      <c r="E122" s="1"/>
      <c r="F122" s="1"/>
      <c r="G122" s="2"/>
    </row>
    <row r="123">
      <c r="E123" s="1"/>
      <c r="F123" s="1"/>
      <c r="G123" s="2"/>
    </row>
    <row r="124">
      <c r="E124" s="1"/>
      <c r="F124" s="1"/>
      <c r="G124" s="2"/>
    </row>
    <row r="125">
      <c r="E125" s="1"/>
      <c r="F125" s="1"/>
      <c r="G125" s="2"/>
    </row>
    <row r="126">
      <c r="E126" s="1"/>
      <c r="F126" s="1"/>
      <c r="G126" s="2"/>
    </row>
    <row r="127">
      <c r="E127" s="1"/>
      <c r="F127" s="1"/>
      <c r="G127" s="2"/>
    </row>
    <row r="128">
      <c r="E128" s="1"/>
      <c r="F128" s="1"/>
      <c r="G128" s="2"/>
    </row>
    <row r="129">
      <c r="E129" s="1"/>
      <c r="F129" s="1"/>
      <c r="G129" s="2"/>
    </row>
    <row r="130">
      <c r="E130" s="1"/>
      <c r="F130" s="1"/>
      <c r="G130" s="2"/>
    </row>
    <row r="131">
      <c r="E131" s="1"/>
      <c r="F131" s="1"/>
      <c r="G131" s="2"/>
    </row>
    <row r="132">
      <c r="E132" s="1"/>
      <c r="F132" s="1"/>
      <c r="G132" s="2"/>
    </row>
    <row r="133">
      <c r="E133" s="1"/>
      <c r="F133" s="1"/>
      <c r="G133" s="2"/>
    </row>
    <row r="134">
      <c r="E134" s="1"/>
      <c r="F134" s="1"/>
      <c r="G134" s="2"/>
    </row>
    <row r="135">
      <c r="E135" s="1"/>
      <c r="F135" s="1"/>
      <c r="G135" s="2"/>
    </row>
    <row r="136">
      <c r="E136" s="1"/>
      <c r="F136" s="1"/>
      <c r="G136" s="2"/>
    </row>
    <row r="137">
      <c r="E137" s="1"/>
      <c r="F137" s="1"/>
      <c r="G137" s="2"/>
    </row>
    <row r="138">
      <c r="E138" s="1"/>
      <c r="F138" s="1"/>
      <c r="G138" s="2"/>
    </row>
    <row r="139">
      <c r="E139" s="1"/>
      <c r="F139" s="1"/>
      <c r="G139" s="2"/>
    </row>
    <row r="140">
      <c r="E140" s="1"/>
      <c r="F140" s="1"/>
      <c r="G140" s="2"/>
    </row>
    <row r="141">
      <c r="E141" s="1"/>
      <c r="F141" s="1"/>
      <c r="G141" s="2"/>
    </row>
    <row r="142">
      <c r="E142" s="1"/>
      <c r="F142" s="1"/>
      <c r="G142" s="2"/>
    </row>
    <row r="143">
      <c r="E143" s="1"/>
      <c r="F143" s="1"/>
      <c r="G143" s="2"/>
    </row>
    <row r="144">
      <c r="E144" s="1"/>
      <c r="F144" s="1"/>
      <c r="G144" s="2"/>
    </row>
    <row r="145">
      <c r="E145" s="1"/>
      <c r="F145" s="1"/>
      <c r="G145" s="2"/>
    </row>
    <row r="146">
      <c r="E146" s="1"/>
      <c r="F146" s="1"/>
      <c r="G146" s="2"/>
    </row>
    <row r="147">
      <c r="E147" s="1"/>
      <c r="F147" s="1"/>
      <c r="G147" s="2"/>
    </row>
    <row r="148">
      <c r="E148" s="1"/>
      <c r="F148" s="1"/>
      <c r="G148" s="2"/>
    </row>
    <row r="149">
      <c r="E149" s="1"/>
      <c r="F149" s="1"/>
      <c r="G149" s="2"/>
    </row>
    <row r="150">
      <c r="E150" s="1"/>
      <c r="F150" s="1"/>
      <c r="G150" s="2"/>
    </row>
    <row r="151">
      <c r="E151" s="1"/>
      <c r="F151" s="1"/>
      <c r="G151" s="2"/>
    </row>
    <row r="152">
      <c r="E152" s="1"/>
      <c r="F152" s="1"/>
      <c r="G152" s="2"/>
    </row>
    <row r="153">
      <c r="E153" s="1"/>
      <c r="F153" s="1"/>
      <c r="G153" s="2"/>
    </row>
    <row r="154">
      <c r="E154" s="1"/>
      <c r="F154" s="1"/>
      <c r="G154" s="2"/>
    </row>
    <row r="155">
      <c r="E155" s="1"/>
      <c r="F155" s="1"/>
      <c r="G155" s="2"/>
    </row>
    <row r="156">
      <c r="E156" s="1"/>
      <c r="F156" s="1"/>
      <c r="G156" s="2"/>
    </row>
    <row r="157">
      <c r="E157" s="1"/>
      <c r="F157" s="1"/>
      <c r="G157" s="2"/>
    </row>
    <row r="158">
      <c r="E158" s="1"/>
      <c r="F158" s="1"/>
      <c r="G158" s="2"/>
    </row>
    <row r="159">
      <c r="E159" s="1"/>
      <c r="F159" s="1"/>
      <c r="G159" s="2"/>
    </row>
    <row r="160">
      <c r="E160" s="1"/>
      <c r="F160" s="1"/>
      <c r="G160" s="2"/>
    </row>
    <row r="161">
      <c r="E161" s="1"/>
      <c r="F161" s="1"/>
      <c r="G161" s="2"/>
    </row>
    <row r="162">
      <c r="E162" s="1"/>
      <c r="F162" s="1"/>
      <c r="G162" s="2"/>
    </row>
    <row r="163">
      <c r="E163" s="1"/>
      <c r="F163" s="1"/>
      <c r="G163" s="2"/>
    </row>
    <row r="164">
      <c r="E164" s="1"/>
      <c r="F164" s="1"/>
      <c r="G164" s="2"/>
    </row>
    <row r="165">
      <c r="E165" s="1"/>
      <c r="F165" s="1"/>
      <c r="G165" s="2"/>
    </row>
    <row r="166">
      <c r="E166" s="1"/>
      <c r="F166" s="1"/>
      <c r="G166" s="2"/>
    </row>
    <row r="167">
      <c r="E167" s="1"/>
      <c r="F167" s="1"/>
      <c r="G167" s="2"/>
    </row>
    <row r="168">
      <c r="E168" s="1"/>
      <c r="F168" s="1"/>
      <c r="G168" s="2"/>
    </row>
    <row r="169">
      <c r="E169" s="1"/>
      <c r="F169" s="1"/>
      <c r="G169" s="2"/>
    </row>
    <row r="170">
      <c r="E170" s="1"/>
      <c r="F170" s="1"/>
      <c r="G170" s="2"/>
    </row>
    <row r="171">
      <c r="E171" s="1"/>
      <c r="F171" s="1"/>
      <c r="G171" s="2"/>
    </row>
    <row r="172">
      <c r="E172" s="1"/>
      <c r="F172" s="1"/>
      <c r="G172" s="2"/>
    </row>
    <row r="173">
      <c r="E173" s="1"/>
      <c r="F173" s="1"/>
      <c r="G173" s="2"/>
    </row>
    <row r="174">
      <c r="E174" s="1"/>
      <c r="F174" s="1"/>
      <c r="G174" s="2"/>
    </row>
    <row r="175">
      <c r="E175" s="1"/>
      <c r="F175" s="1"/>
      <c r="G175" s="2"/>
    </row>
    <row r="176">
      <c r="E176" s="1"/>
      <c r="F176" s="1"/>
      <c r="G176" s="2"/>
    </row>
    <row r="177">
      <c r="E177" s="1"/>
      <c r="F177" s="1"/>
      <c r="G177" s="2"/>
    </row>
    <row r="178">
      <c r="E178" s="1"/>
      <c r="F178" s="1"/>
      <c r="G178" s="2"/>
    </row>
    <row r="179">
      <c r="E179" s="1"/>
      <c r="F179" s="1"/>
      <c r="G179" s="2"/>
    </row>
    <row r="180">
      <c r="E180" s="1"/>
      <c r="F180" s="1"/>
      <c r="G180" s="2"/>
    </row>
    <row r="181">
      <c r="E181" s="1"/>
      <c r="F181" s="1"/>
      <c r="G181" s="2"/>
    </row>
    <row r="182">
      <c r="E182" s="1"/>
      <c r="F182" s="1"/>
      <c r="G182" s="2"/>
    </row>
    <row r="183">
      <c r="E183" s="1"/>
      <c r="F183" s="1"/>
      <c r="G183" s="2"/>
    </row>
    <row r="184">
      <c r="E184" s="1"/>
      <c r="F184" s="1"/>
      <c r="G184" s="2"/>
    </row>
    <row r="185">
      <c r="E185" s="1"/>
      <c r="F185" s="1"/>
      <c r="G185" s="2"/>
    </row>
    <row r="186">
      <c r="E186" s="1"/>
      <c r="F186" s="1"/>
      <c r="G186" s="2"/>
    </row>
    <row r="187">
      <c r="E187" s="1"/>
      <c r="F187" s="1"/>
      <c r="G187" s="2"/>
    </row>
    <row r="188">
      <c r="E188" s="1"/>
      <c r="F188" s="1"/>
      <c r="G188" s="2"/>
    </row>
    <row r="189">
      <c r="E189" s="1"/>
      <c r="F189" s="1"/>
      <c r="G189" s="2"/>
    </row>
    <row r="190">
      <c r="E190" s="1"/>
      <c r="F190" s="1"/>
      <c r="G190" s="2"/>
    </row>
    <row r="191">
      <c r="E191" s="1"/>
      <c r="F191" s="1"/>
      <c r="G191" s="2"/>
    </row>
    <row r="192">
      <c r="E192" s="1"/>
      <c r="F192" s="1"/>
      <c r="G192" s="2"/>
    </row>
    <row r="193">
      <c r="E193" s="1"/>
      <c r="F193" s="1"/>
      <c r="G193" s="2"/>
    </row>
    <row r="194">
      <c r="E194" s="1"/>
      <c r="F194" s="1"/>
      <c r="G194" s="2"/>
    </row>
    <row r="195">
      <c r="E195" s="1"/>
      <c r="F195" s="1"/>
      <c r="G195" s="2"/>
    </row>
    <row r="196">
      <c r="E196" s="1"/>
      <c r="F196" s="1"/>
      <c r="G196" s="2"/>
    </row>
    <row r="197">
      <c r="E197" s="1"/>
      <c r="F197" s="1"/>
      <c r="G197" s="2"/>
    </row>
    <row r="198">
      <c r="E198" s="1"/>
      <c r="F198" s="1"/>
      <c r="G198" s="2"/>
    </row>
    <row r="199">
      <c r="E199" s="1"/>
      <c r="F199" s="1"/>
      <c r="G199" s="2"/>
    </row>
    <row r="200">
      <c r="E200" s="1"/>
      <c r="F200" s="1"/>
      <c r="G200" s="2"/>
    </row>
    <row r="201">
      <c r="E201" s="1"/>
      <c r="F201" s="1"/>
      <c r="G201" s="2"/>
    </row>
    <row r="202">
      <c r="E202" s="1"/>
      <c r="F202" s="1"/>
      <c r="G202" s="2"/>
    </row>
    <row r="203">
      <c r="E203" s="1"/>
      <c r="F203" s="1"/>
      <c r="G203" s="2"/>
    </row>
    <row r="204">
      <c r="E204" s="1"/>
      <c r="F204" s="1"/>
      <c r="G204" s="2"/>
    </row>
    <row r="205">
      <c r="E205" s="1"/>
      <c r="F205" s="1"/>
      <c r="G205" s="2"/>
    </row>
    <row r="206">
      <c r="E206" s="1"/>
      <c r="F206" s="1"/>
      <c r="G206" s="2"/>
    </row>
    <row r="207">
      <c r="E207" s="1"/>
      <c r="F207" s="1"/>
      <c r="G207" s="2"/>
    </row>
    <row r="208">
      <c r="E208" s="1"/>
      <c r="F208" s="1"/>
      <c r="G208" s="2"/>
    </row>
    <row r="209">
      <c r="E209" s="1"/>
      <c r="F209" s="1"/>
      <c r="G209" s="2"/>
    </row>
    <row r="210">
      <c r="E210" s="1"/>
      <c r="F210" s="1"/>
      <c r="G210" s="2"/>
    </row>
    <row r="211">
      <c r="E211" s="1"/>
      <c r="F211" s="1"/>
      <c r="G211" s="2"/>
    </row>
    <row r="212">
      <c r="E212" s="1"/>
      <c r="F212" s="1"/>
      <c r="G212" s="2"/>
    </row>
    <row r="213">
      <c r="E213" s="1"/>
      <c r="F213" s="1"/>
      <c r="G213" s="2"/>
    </row>
    <row r="214">
      <c r="E214" s="1"/>
      <c r="F214" s="1"/>
      <c r="G214" s="2"/>
    </row>
    <row r="215">
      <c r="E215" s="1"/>
      <c r="F215" s="1"/>
      <c r="G215" s="2"/>
    </row>
    <row r="216">
      <c r="E216" s="1"/>
      <c r="F216" s="1"/>
      <c r="G216" s="2"/>
    </row>
    <row r="217">
      <c r="E217" s="1"/>
      <c r="F217" s="1"/>
      <c r="G217" s="2"/>
    </row>
    <row r="218">
      <c r="E218" s="1"/>
      <c r="F218" s="1"/>
      <c r="G218" s="2"/>
    </row>
    <row r="219">
      <c r="E219" s="1"/>
      <c r="F219" s="1"/>
      <c r="G219" s="2"/>
    </row>
    <row r="220">
      <c r="E220" s="1"/>
      <c r="F220" s="1"/>
      <c r="G220" s="2"/>
    </row>
    <row r="221">
      <c r="E221" s="1"/>
      <c r="F221" s="1"/>
      <c r="G221" s="2"/>
    </row>
    <row r="222">
      <c r="E222" s="1"/>
      <c r="F222" s="1"/>
      <c r="G222" s="2"/>
    </row>
    <row r="223">
      <c r="E223" s="1"/>
      <c r="F223" s="1"/>
      <c r="G223" s="2"/>
    </row>
    <row r="224">
      <c r="E224" s="1"/>
      <c r="F224" s="1"/>
      <c r="G224" s="2"/>
    </row>
    <row r="225">
      <c r="E225" s="1"/>
      <c r="F225" s="1"/>
      <c r="G225" s="2"/>
    </row>
    <row r="226">
      <c r="E226" s="1"/>
      <c r="F226" s="1"/>
      <c r="G226" s="2"/>
    </row>
    <row r="227">
      <c r="E227" s="1"/>
      <c r="F227" s="1"/>
      <c r="G227" s="2"/>
    </row>
    <row r="228">
      <c r="E228" s="1"/>
      <c r="F228" s="1"/>
      <c r="G228" s="2"/>
    </row>
    <row r="229">
      <c r="E229" s="1"/>
      <c r="F229" s="1"/>
      <c r="G229" s="2"/>
    </row>
    <row r="230">
      <c r="E230" s="1"/>
      <c r="F230" s="1"/>
      <c r="G230" s="2"/>
    </row>
    <row r="231">
      <c r="E231" s="1"/>
      <c r="F231" s="1"/>
      <c r="G231" s="2"/>
    </row>
    <row r="232">
      <c r="E232" s="1"/>
      <c r="F232" s="1"/>
      <c r="G232" s="2"/>
    </row>
    <row r="233">
      <c r="E233" s="1"/>
      <c r="F233" s="1"/>
      <c r="G233" s="2"/>
    </row>
    <row r="234">
      <c r="E234" s="1"/>
      <c r="F234" s="1"/>
      <c r="G234" s="2"/>
    </row>
    <row r="235">
      <c r="E235" s="1"/>
      <c r="F235" s="1"/>
      <c r="G235" s="2"/>
    </row>
    <row r="236">
      <c r="E236" s="1"/>
      <c r="F236" s="1"/>
      <c r="G236" s="2"/>
    </row>
    <row r="237">
      <c r="E237" s="1"/>
      <c r="F237" s="1"/>
      <c r="G237" s="2"/>
    </row>
    <row r="238">
      <c r="E238" s="1"/>
      <c r="F238" s="1"/>
      <c r="G238" s="2"/>
    </row>
    <row r="239">
      <c r="E239" s="1"/>
      <c r="F239" s="1"/>
      <c r="G239" s="2"/>
    </row>
    <row r="240">
      <c r="E240" s="1"/>
      <c r="F240" s="1"/>
      <c r="G240" s="2"/>
    </row>
    <row r="241">
      <c r="E241" s="1"/>
      <c r="F241" s="1"/>
      <c r="G241" s="2"/>
    </row>
    <row r="242">
      <c r="E242" s="1"/>
      <c r="F242" s="1"/>
      <c r="G242" s="2"/>
    </row>
    <row r="243">
      <c r="E243" s="1"/>
      <c r="F243" s="1"/>
      <c r="G243" s="2"/>
    </row>
    <row r="244">
      <c r="E244" s="1"/>
      <c r="F244" s="1"/>
      <c r="G244" s="2"/>
    </row>
    <row r="245">
      <c r="E245" s="1"/>
      <c r="F245" s="1"/>
      <c r="G245" s="2"/>
    </row>
    <row r="246">
      <c r="E246" s="1"/>
      <c r="F246" s="1"/>
      <c r="G246" s="2"/>
    </row>
    <row r="247">
      <c r="E247" s="1"/>
      <c r="F247" s="1"/>
      <c r="G247" s="2"/>
    </row>
    <row r="248">
      <c r="E248" s="1"/>
      <c r="F248" s="1"/>
      <c r="G248" s="2"/>
    </row>
    <row r="249">
      <c r="E249" s="1"/>
      <c r="F249" s="1"/>
      <c r="G249" s="2"/>
    </row>
    <row r="250">
      <c r="E250" s="1"/>
      <c r="F250" s="1"/>
      <c r="G250" s="2"/>
    </row>
    <row r="251">
      <c r="E251" s="1"/>
      <c r="F251" s="1"/>
      <c r="G251" s="2"/>
    </row>
    <row r="252">
      <c r="E252" s="1"/>
      <c r="F252" s="1"/>
      <c r="G252" s="2"/>
    </row>
    <row r="253">
      <c r="E253" s="1"/>
      <c r="F253" s="1"/>
      <c r="G253" s="2"/>
    </row>
    <row r="254">
      <c r="E254" s="1"/>
      <c r="F254" s="1"/>
      <c r="G254" s="2"/>
    </row>
    <row r="255">
      <c r="E255" s="1"/>
      <c r="F255" s="1"/>
      <c r="G255" s="2"/>
    </row>
    <row r="256">
      <c r="E256" s="1"/>
      <c r="F256" s="1"/>
      <c r="G256" s="2"/>
    </row>
    <row r="257">
      <c r="E257" s="1"/>
      <c r="F257" s="1"/>
      <c r="G257" s="2"/>
    </row>
    <row r="258">
      <c r="E258" s="1"/>
      <c r="F258" s="1"/>
      <c r="G258" s="2"/>
    </row>
    <row r="259">
      <c r="E259" s="1"/>
      <c r="F259" s="1"/>
      <c r="G259" s="2"/>
    </row>
    <row r="260">
      <c r="E260" s="1"/>
      <c r="F260" s="1"/>
      <c r="G260" s="2"/>
    </row>
    <row r="261">
      <c r="E261" s="1"/>
      <c r="F261" s="1"/>
      <c r="G261" s="2"/>
    </row>
    <row r="262">
      <c r="E262" s="1"/>
      <c r="F262" s="1"/>
      <c r="G262" s="2"/>
    </row>
    <row r="263">
      <c r="E263" s="1"/>
      <c r="F263" s="1"/>
      <c r="G263" s="2"/>
    </row>
    <row r="264">
      <c r="E264" s="1"/>
      <c r="F264" s="1"/>
      <c r="G264" s="2"/>
    </row>
    <row r="265">
      <c r="E265" s="1"/>
      <c r="F265" s="1"/>
      <c r="G265" s="2"/>
    </row>
    <row r="266">
      <c r="E266" s="1"/>
      <c r="F266" s="1"/>
      <c r="G266" s="2"/>
    </row>
    <row r="267">
      <c r="E267" s="1"/>
      <c r="F267" s="1"/>
      <c r="G267" s="2"/>
    </row>
    <row r="268">
      <c r="E268" s="1"/>
      <c r="F268" s="1"/>
      <c r="G268" s="2"/>
    </row>
    <row r="269">
      <c r="E269" s="1"/>
      <c r="F269" s="1"/>
      <c r="G269" s="2"/>
    </row>
    <row r="270">
      <c r="E270" s="1"/>
      <c r="F270" s="1"/>
      <c r="G270" s="2"/>
    </row>
    <row r="271">
      <c r="E271" s="1"/>
      <c r="F271" s="1"/>
      <c r="G271" s="2"/>
    </row>
    <row r="272">
      <c r="E272" s="1"/>
      <c r="F272" s="1"/>
      <c r="G272" s="2"/>
    </row>
    <row r="273">
      <c r="E273" s="1"/>
      <c r="F273" s="1"/>
      <c r="G273" s="2"/>
    </row>
    <row r="274">
      <c r="E274" s="1"/>
      <c r="F274" s="1"/>
      <c r="G274" s="2"/>
    </row>
    <row r="275">
      <c r="E275" s="1"/>
      <c r="F275" s="1"/>
      <c r="G275" s="2"/>
    </row>
    <row r="276">
      <c r="E276" s="1"/>
      <c r="F276" s="1"/>
      <c r="G276" s="2"/>
    </row>
    <row r="277">
      <c r="E277" s="1"/>
      <c r="F277" s="1"/>
      <c r="G277" s="2"/>
    </row>
    <row r="278">
      <c r="E278" s="1"/>
      <c r="F278" s="1"/>
      <c r="G278" s="2"/>
    </row>
    <row r="279">
      <c r="E279" s="1"/>
      <c r="F279" s="1"/>
      <c r="G279" s="2"/>
    </row>
    <row r="280">
      <c r="E280" s="1"/>
      <c r="F280" s="1"/>
      <c r="G280" s="2"/>
    </row>
    <row r="281">
      <c r="E281" s="1"/>
      <c r="F281" s="1"/>
      <c r="G281" s="2"/>
    </row>
    <row r="282">
      <c r="E282" s="1"/>
      <c r="F282" s="1"/>
      <c r="G282" s="2"/>
    </row>
    <row r="283">
      <c r="E283" s="1"/>
      <c r="F283" s="1"/>
      <c r="G283" s="2"/>
    </row>
    <row r="284">
      <c r="E284" s="1"/>
      <c r="F284" s="1"/>
      <c r="G284" s="2"/>
    </row>
    <row r="285">
      <c r="E285" s="1"/>
      <c r="F285" s="1"/>
      <c r="G285" s="2"/>
    </row>
    <row r="286">
      <c r="E286" s="1"/>
      <c r="F286" s="1"/>
      <c r="G286" s="2"/>
    </row>
    <row r="287">
      <c r="E287" s="1"/>
      <c r="F287" s="1"/>
      <c r="G287" s="2"/>
    </row>
    <row r="288">
      <c r="E288" s="1"/>
      <c r="F288" s="1"/>
      <c r="G288" s="2"/>
    </row>
    <row r="289">
      <c r="E289" s="1"/>
      <c r="F289" s="1"/>
      <c r="G289" s="2"/>
    </row>
    <row r="290">
      <c r="E290" s="1"/>
      <c r="F290" s="1"/>
      <c r="G290" s="2"/>
    </row>
    <row r="291">
      <c r="E291" s="1"/>
      <c r="F291" s="1"/>
      <c r="G291" s="2"/>
    </row>
    <row r="292">
      <c r="E292" s="1"/>
      <c r="F292" s="1"/>
      <c r="G292" s="2"/>
    </row>
    <row r="293">
      <c r="E293" s="1"/>
      <c r="F293" s="1"/>
      <c r="G293" s="2"/>
    </row>
    <row r="294">
      <c r="E294" s="1"/>
      <c r="F294" s="1"/>
      <c r="G294" s="2"/>
    </row>
    <row r="295">
      <c r="E295" s="1"/>
      <c r="F295" s="1"/>
      <c r="G295" s="2"/>
    </row>
    <row r="296">
      <c r="E296" s="1"/>
      <c r="F296" s="1"/>
      <c r="G296" s="2"/>
    </row>
    <row r="297">
      <c r="E297" s="1"/>
      <c r="F297" s="1"/>
      <c r="G297" s="2"/>
    </row>
    <row r="298">
      <c r="E298" s="1"/>
      <c r="F298" s="1"/>
      <c r="G298" s="2"/>
    </row>
    <row r="299">
      <c r="E299" s="1"/>
      <c r="F299" s="1"/>
      <c r="G299" s="2"/>
    </row>
    <row r="300">
      <c r="E300" s="1"/>
      <c r="F300" s="1"/>
      <c r="G300" s="2"/>
    </row>
    <row r="301">
      <c r="E301" s="1"/>
      <c r="F301" s="1"/>
      <c r="G301" s="2"/>
    </row>
    <row r="302">
      <c r="E302" s="1"/>
      <c r="F302" s="1"/>
      <c r="G302" s="2"/>
    </row>
    <row r="303">
      <c r="E303" s="1"/>
      <c r="F303" s="1"/>
      <c r="G303" s="2"/>
    </row>
    <row r="304">
      <c r="E304" s="1"/>
      <c r="F304" s="1"/>
      <c r="G304" s="2"/>
    </row>
    <row r="305">
      <c r="E305" s="1"/>
      <c r="F305" s="1"/>
      <c r="G305" s="2"/>
    </row>
    <row r="306">
      <c r="E306" s="1"/>
      <c r="F306" s="1"/>
      <c r="G306" s="2"/>
    </row>
    <row r="307">
      <c r="E307" s="1"/>
      <c r="F307" s="1"/>
      <c r="G307" s="2"/>
    </row>
    <row r="308">
      <c r="E308" s="1"/>
      <c r="F308" s="1"/>
      <c r="G308" s="2"/>
    </row>
    <row r="309">
      <c r="E309" s="1"/>
      <c r="F309" s="1"/>
      <c r="G309" s="2"/>
    </row>
    <row r="310">
      <c r="E310" s="1"/>
      <c r="F310" s="1"/>
      <c r="G310" s="2"/>
    </row>
    <row r="311">
      <c r="E311" s="1"/>
      <c r="F311" s="1"/>
      <c r="G311" s="2"/>
    </row>
    <row r="312">
      <c r="E312" s="1"/>
      <c r="F312" s="1"/>
      <c r="G312" s="2"/>
    </row>
    <row r="313">
      <c r="E313" s="1"/>
      <c r="F313" s="1"/>
      <c r="G313" s="2"/>
    </row>
    <row r="314">
      <c r="E314" s="1"/>
      <c r="F314" s="1"/>
      <c r="G314" s="2"/>
    </row>
    <row r="315">
      <c r="E315" s="1"/>
      <c r="F315" s="1"/>
      <c r="G315" s="2"/>
    </row>
    <row r="316">
      <c r="E316" s="1"/>
      <c r="F316" s="1"/>
      <c r="G316" s="2"/>
    </row>
    <row r="317">
      <c r="E317" s="1"/>
      <c r="F317" s="1"/>
      <c r="G317" s="2"/>
    </row>
    <row r="318">
      <c r="E318" s="1"/>
      <c r="F318" s="1"/>
      <c r="G318" s="2"/>
    </row>
    <row r="319">
      <c r="E319" s="1"/>
      <c r="F319" s="1"/>
      <c r="G319" s="2"/>
    </row>
    <row r="320">
      <c r="E320" s="1"/>
      <c r="F320" s="1"/>
      <c r="G320" s="2"/>
    </row>
    <row r="321">
      <c r="E321" s="1"/>
      <c r="F321" s="1"/>
      <c r="G321" s="2"/>
    </row>
    <row r="322">
      <c r="E322" s="1"/>
      <c r="F322" s="1"/>
      <c r="G322" s="2"/>
    </row>
    <row r="323">
      <c r="E323" s="1"/>
      <c r="F323" s="1"/>
      <c r="G323" s="2"/>
    </row>
    <row r="324">
      <c r="E324" s="1"/>
      <c r="F324" s="1"/>
      <c r="G324" s="2"/>
    </row>
    <row r="325">
      <c r="E325" s="1"/>
      <c r="F325" s="1"/>
      <c r="G325" s="2"/>
    </row>
    <row r="326">
      <c r="E326" s="1"/>
      <c r="F326" s="1"/>
      <c r="G326" s="2"/>
    </row>
    <row r="327">
      <c r="E327" s="1"/>
      <c r="F327" s="1"/>
      <c r="G327" s="2"/>
    </row>
    <row r="328">
      <c r="E328" s="1"/>
      <c r="F328" s="1"/>
      <c r="G328" s="2"/>
    </row>
    <row r="329">
      <c r="E329" s="1"/>
      <c r="F329" s="1"/>
      <c r="G329" s="2"/>
    </row>
    <row r="330">
      <c r="E330" s="1"/>
      <c r="F330" s="1"/>
      <c r="G330" s="2"/>
    </row>
    <row r="331">
      <c r="E331" s="1"/>
      <c r="F331" s="1"/>
      <c r="G331" s="2"/>
    </row>
    <row r="332">
      <c r="E332" s="1"/>
      <c r="F332" s="1"/>
      <c r="G332" s="2"/>
    </row>
    <row r="333">
      <c r="E333" s="1"/>
      <c r="F333" s="1"/>
      <c r="G333" s="2"/>
    </row>
    <row r="334">
      <c r="E334" s="1"/>
      <c r="F334" s="1"/>
      <c r="G334" s="2"/>
    </row>
    <row r="335">
      <c r="E335" s="1"/>
      <c r="F335" s="1"/>
      <c r="G335" s="2"/>
    </row>
    <row r="336">
      <c r="E336" s="1"/>
      <c r="F336" s="1"/>
      <c r="G336" s="2"/>
    </row>
    <row r="337">
      <c r="E337" s="1"/>
      <c r="F337" s="1"/>
      <c r="G337" s="2"/>
    </row>
    <row r="338">
      <c r="E338" s="1"/>
      <c r="F338" s="1"/>
      <c r="G338" s="2"/>
    </row>
    <row r="339">
      <c r="E339" s="1"/>
      <c r="F339" s="1"/>
      <c r="G339" s="2"/>
    </row>
    <row r="340">
      <c r="E340" s="1"/>
      <c r="F340" s="1"/>
      <c r="G340" s="2"/>
    </row>
    <row r="341">
      <c r="E341" s="1"/>
      <c r="F341" s="1"/>
      <c r="G341" s="2"/>
    </row>
    <row r="342">
      <c r="E342" s="1"/>
      <c r="F342" s="1"/>
      <c r="G342" s="2"/>
    </row>
    <row r="343">
      <c r="E343" s="1"/>
      <c r="F343" s="1"/>
      <c r="G343" s="2"/>
    </row>
    <row r="344">
      <c r="E344" s="1"/>
      <c r="F344" s="1"/>
      <c r="G344" s="2"/>
    </row>
    <row r="345">
      <c r="E345" s="1"/>
      <c r="F345" s="1"/>
      <c r="G345" s="2"/>
    </row>
    <row r="346">
      <c r="E346" s="1"/>
      <c r="F346" s="1"/>
      <c r="G346" s="2"/>
    </row>
    <row r="347">
      <c r="E347" s="1"/>
      <c r="F347" s="1"/>
      <c r="G347" s="2"/>
    </row>
    <row r="348">
      <c r="E348" s="1"/>
      <c r="F348" s="1"/>
      <c r="G348" s="2"/>
    </row>
    <row r="349">
      <c r="E349" s="1"/>
      <c r="F349" s="1"/>
      <c r="G349" s="2"/>
    </row>
    <row r="350">
      <c r="E350" s="1"/>
      <c r="F350" s="1"/>
      <c r="G350" s="2"/>
    </row>
    <row r="351">
      <c r="E351" s="1"/>
      <c r="F351" s="1"/>
      <c r="G351" s="2"/>
    </row>
    <row r="352">
      <c r="E352" s="1"/>
      <c r="F352" s="1"/>
      <c r="G352" s="2"/>
    </row>
    <row r="353">
      <c r="E353" s="1"/>
      <c r="F353" s="1"/>
      <c r="G353" s="2"/>
    </row>
    <row r="354">
      <c r="E354" s="1"/>
      <c r="F354" s="1"/>
      <c r="G354" s="2"/>
    </row>
    <row r="355">
      <c r="E355" s="1"/>
      <c r="F355" s="1"/>
      <c r="G355" s="2"/>
    </row>
    <row r="356">
      <c r="E356" s="1"/>
      <c r="F356" s="1"/>
      <c r="G356" s="2"/>
    </row>
    <row r="357">
      <c r="E357" s="1"/>
      <c r="F357" s="1"/>
      <c r="G357" s="2"/>
    </row>
    <row r="358">
      <c r="E358" s="1"/>
      <c r="F358" s="1"/>
      <c r="G358" s="2"/>
    </row>
    <row r="359">
      <c r="E359" s="1"/>
      <c r="F359" s="1"/>
      <c r="G359" s="2"/>
    </row>
    <row r="360">
      <c r="E360" s="1"/>
      <c r="F360" s="1"/>
      <c r="G360" s="2"/>
    </row>
    <row r="361">
      <c r="E361" s="1"/>
      <c r="F361" s="1"/>
      <c r="G361" s="2"/>
    </row>
    <row r="362">
      <c r="E362" s="1"/>
      <c r="F362" s="1"/>
      <c r="G362" s="2"/>
    </row>
    <row r="363">
      <c r="E363" s="1"/>
      <c r="F363" s="1"/>
      <c r="G363" s="2"/>
    </row>
    <row r="364">
      <c r="E364" s="1"/>
      <c r="F364" s="1"/>
      <c r="G364" s="2"/>
    </row>
    <row r="365">
      <c r="E365" s="1"/>
      <c r="F365" s="1"/>
      <c r="G365" s="2"/>
    </row>
    <row r="366">
      <c r="E366" s="1"/>
      <c r="F366" s="1"/>
      <c r="G366" s="2"/>
    </row>
    <row r="367">
      <c r="E367" s="1"/>
      <c r="F367" s="1"/>
      <c r="G367" s="2"/>
    </row>
    <row r="368">
      <c r="E368" s="1"/>
      <c r="F368" s="1"/>
      <c r="G368" s="2"/>
    </row>
    <row r="369">
      <c r="E369" s="1"/>
      <c r="F369" s="1"/>
      <c r="G369" s="2"/>
    </row>
    <row r="370">
      <c r="E370" s="1"/>
      <c r="F370" s="1"/>
      <c r="G370" s="2"/>
    </row>
    <row r="371">
      <c r="E371" s="1"/>
      <c r="F371" s="1"/>
      <c r="G371" s="2"/>
    </row>
    <row r="372">
      <c r="E372" s="1"/>
      <c r="F372" s="1"/>
      <c r="G372" s="2"/>
    </row>
    <row r="373">
      <c r="E373" s="1"/>
      <c r="F373" s="1"/>
      <c r="G373" s="2"/>
    </row>
    <row r="374">
      <c r="E374" s="1"/>
      <c r="F374" s="1"/>
      <c r="G374" s="2"/>
    </row>
    <row r="375">
      <c r="E375" s="1"/>
      <c r="F375" s="1"/>
      <c r="G375" s="2"/>
    </row>
    <row r="376">
      <c r="E376" s="1"/>
      <c r="F376" s="1"/>
      <c r="G376" s="2"/>
    </row>
    <row r="377">
      <c r="E377" s="1"/>
      <c r="F377" s="1"/>
      <c r="G377" s="2"/>
    </row>
    <row r="378">
      <c r="E378" s="1"/>
      <c r="F378" s="1"/>
      <c r="G378" s="2"/>
    </row>
    <row r="379">
      <c r="E379" s="1"/>
      <c r="F379" s="1"/>
      <c r="G379" s="2"/>
    </row>
    <row r="380">
      <c r="E380" s="1"/>
      <c r="F380" s="1"/>
      <c r="G380" s="2"/>
    </row>
    <row r="381">
      <c r="E381" s="1"/>
      <c r="F381" s="1"/>
      <c r="G381" s="2"/>
    </row>
    <row r="382">
      <c r="E382" s="1"/>
      <c r="F382" s="1"/>
      <c r="G382" s="2"/>
    </row>
    <row r="383">
      <c r="E383" s="1"/>
      <c r="F383" s="1"/>
      <c r="G383" s="2"/>
    </row>
    <row r="384">
      <c r="E384" s="1"/>
      <c r="F384" s="1"/>
      <c r="G384" s="2"/>
    </row>
    <row r="385">
      <c r="E385" s="1"/>
      <c r="F385" s="1"/>
      <c r="G385" s="2"/>
    </row>
    <row r="386">
      <c r="E386" s="1"/>
      <c r="F386" s="1"/>
      <c r="G386" s="2"/>
    </row>
    <row r="387">
      <c r="E387" s="1"/>
      <c r="F387" s="1"/>
      <c r="G387" s="2"/>
    </row>
    <row r="388">
      <c r="E388" s="1"/>
      <c r="F388" s="1"/>
      <c r="G388" s="2"/>
    </row>
    <row r="389">
      <c r="E389" s="1"/>
      <c r="F389" s="1"/>
      <c r="G389" s="2"/>
    </row>
    <row r="390">
      <c r="E390" s="1"/>
      <c r="F390" s="1"/>
      <c r="G390" s="2"/>
    </row>
    <row r="391">
      <c r="E391" s="1"/>
      <c r="F391" s="1"/>
      <c r="G391" s="2"/>
    </row>
    <row r="392">
      <c r="E392" s="1"/>
      <c r="F392" s="1"/>
      <c r="G392" s="2"/>
    </row>
    <row r="393">
      <c r="E393" s="1"/>
      <c r="F393" s="1"/>
      <c r="G393" s="2"/>
    </row>
    <row r="394">
      <c r="E394" s="1"/>
      <c r="F394" s="1"/>
      <c r="G394" s="2"/>
    </row>
    <row r="395">
      <c r="E395" s="1"/>
      <c r="F395" s="1"/>
      <c r="G395" s="2"/>
    </row>
    <row r="396">
      <c r="E396" s="1"/>
      <c r="F396" s="1"/>
      <c r="G396" s="2"/>
    </row>
    <row r="397">
      <c r="E397" s="1"/>
      <c r="F397" s="1"/>
      <c r="G397" s="2"/>
    </row>
    <row r="398">
      <c r="E398" s="1"/>
      <c r="F398" s="1"/>
      <c r="G398" s="2"/>
    </row>
    <row r="399">
      <c r="E399" s="1"/>
      <c r="F399" s="1"/>
      <c r="G399" s="2"/>
    </row>
    <row r="400">
      <c r="E400" s="1"/>
      <c r="F400" s="1"/>
      <c r="G400" s="2"/>
    </row>
    <row r="401">
      <c r="E401" s="1"/>
      <c r="F401" s="1"/>
      <c r="G401" s="2"/>
    </row>
    <row r="402">
      <c r="E402" s="1"/>
      <c r="F402" s="1"/>
      <c r="G402" s="2"/>
    </row>
    <row r="403">
      <c r="E403" s="1"/>
      <c r="F403" s="1"/>
      <c r="G403" s="2"/>
    </row>
    <row r="404">
      <c r="E404" s="1"/>
      <c r="F404" s="1"/>
      <c r="G404" s="2"/>
    </row>
    <row r="405">
      <c r="E405" s="1"/>
      <c r="F405" s="1"/>
      <c r="G405" s="2"/>
    </row>
    <row r="406">
      <c r="E406" s="1"/>
      <c r="F406" s="1"/>
      <c r="G406" s="2"/>
    </row>
    <row r="407">
      <c r="E407" s="1"/>
      <c r="F407" s="1"/>
      <c r="G407" s="2"/>
    </row>
    <row r="408">
      <c r="E408" s="1"/>
      <c r="F408" s="1"/>
      <c r="G408" s="2"/>
    </row>
    <row r="409">
      <c r="E409" s="1"/>
      <c r="F409" s="1"/>
      <c r="G409" s="2"/>
    </row>
    <row r="410">
      <c r="E410" s="1"/>
      <c r="F410" s="1"/>
      <c r="G410" s="2"/>
    </row>
    <row r="411">
      <c r="E411" s="1"/>
      <c r="F411" s="1"/>
      <c r="G411" s="2"/>
    </row>
    <row r="412">
      <c r="E412" s="1"/>
      <c r="F412" s="1"/>
      <c r="G412" s="2"/>
    </row>
    <row r="413">
      <c r="E413" s="1"/>
      <c r="F413" s="1"/>
      <c r="G413" s="2"/>
    </row>
    <row r="414">
      <c r="E414" s="1"/>
      <c r="F414" s="1"/>
      <c r="G414" s="2"/>
    </row>
    <row r="415">
      <c r="E415" s="1"/>
      <c r="F415" s="1"/>
      <c r="G415" s="2"/>
    </row>
    <row r="416">
      <c r="E416" s="1"/>
      <c r="F416" s="1"/>
      <c r="G416" s="2"/>
    </row>
    <row r="417">
      <c r="E417" s="1"/>
      <c r="F417" s="1"/>
      <c r="G417" s="2"/>
    </row>
    <row r="418">
      <c r="E418" s="1"/>
      <c r="F418" s="1"/>
      <c r="G418" s="2"/>
    </row>
    <row r="419">
      <c r="E419" s="1"/>
      <c r="F419" s="1"/>
      <c r="G419" s="2"/>
    </row>
    <row r="420">
      <c r="E420" s="1"/>
      <c r="F420" s="1"/>
      <c r="G420" s="2"/>
    </row>
    <row r="421">
      <c r="E421" s="1"/>
      <c r="F421" s="1"/>
      <c r="G421" s="2"/>
    </row>
    <row r="422">
      <c r="E422" s="1"/>
      <c r="F422" s="1"/>
      <c r="G422" s="2"/>
    </row>
    <row r="423">
      <c r="E423" s="1"/>
      <c r="F423" s="1"/>
      <c r="G423" s="2"/>
    </row>
    <row r="424">
      <c r="E424" s="1"/>
      <c r="F424" s="1"/>
      <c r="G424" s="2"/>
    </row>
    <row r="425">
      <c r="E425" s="1"/>
      <c r="F425" s="1"/>
      <c r="G425" s="2"/>
    </row>
    <row r="426">
      <c r="E426" s="1"/>
      <c r="F426" s="1"/>
      <c r="G426" s="2"/>
    </row>
    <row r="427">
      <c r="E427" s="1"/>
      <c r="F427" s="1"/>
      <c r="G427" s="2"/>
    </row>
    <row r="428">
      <c r="E428" s="1"/>
      <c r="F428" s="1"/>
      <c r="G428" s="2"/>
    </row>
    <row r="429">
      <c r="E429" s="1"/>
      <c r="F429" s="1"/>
      <c r="G429" s="2"/>
    </row>
    <row r="430">
      <c r="E430" s="1"/>
      <c r="F430" s="1"/>
      <c r="G430" s="2"/>
    </row>
    <row r="431">
      <c r="E431" s="1"/>
      <c r="F431" s="1"/>
      <c r="G431" s="2"/>
    </row>
    <row r="432">
      <c r="E432" s="1"/>
      <c r="F432" s="1"/>
      <c r="G432" s="2"/>
    </row>
    <row r="433">
      <c r="E433" s="1"/>
      <c r="F433" s="1"/>
      <c r="G433" s="2"/>
    </row>
    <row r="434">
      <c r="E434" s="1"/>
      <c r="F434" s="1"/>
      <c r="G434" s="2"/>
    </row>
    <row r="435">
      <c r="E435" s="1"/>
      <c r="F435" s="1"/>
      <c r="G435" s="2"/>
    </row>
    <row r="436">
      <c r="E436" s="1"/>
      <c r="F436" s="1"/>
      <c r="G436" s="2"/>
    </row>
    <row r="437">
      <c r="E437" s="1"/>
      <c r="F437" s="1"/>
      <c r="G437" s="2"/>
    </row>
    <row r="438">
      <c r="E438" s="1"/>
      <c r="F438" s="1"/>
      <c r="G438" s="2"/>
    </row>
    <row r="439">
      <c r="E439" s="1"/>
      <c r="F439" s="1"/>
      <c r="G439" s="2"/>
    </row>
    <row r="440">
      <c r="E440" s="1"/>
      <c r="F440" s="1"/>
      <c r="G440" s="2"/>
    </row>
    <row r="441">
      <c r="E441" s="1"/>
      <c r="F441" s="1"/>
      <c r="G441" s="2"/>
    </row>
    <row r="442">
      <c r="E442" s="1"/>
      <c r="F442" s="1"/>
      <c r="G442" s="2"/>
    </row>
    <row r="443">
      <c r="E443" s="1"/>
      <c r="F443" s="1"/>
      <c r="G443" s="2"/>
    </row>
    <row r="444">
      <c r="E444" s="1"/>
      <c r="F444" s="1"/>
      <c r="G444" s="2"/>
    </row>
    <row r="445">
      <c r="E445" s="1"/>
      <c r="F445" s="1"/>
      <c r="G445" s="2"/>
    </row>
    <row r="446">
      <c r="E446" s="1"/>
      <c r="F446" s="1"/>
      <c r="G446" s="2"/>
    </row>
    <row r="447">
      <c r="E447" s="1"/>
      <c r="F447" s="1"/>
      <c r="G447" s="2"/>
    </row>
    <row r="448">
      <c r="E448" s="1"/>
      <c r="F448" s="1"/>
      <c r="G448" s="2"/>
    </row>
    <row r="449">
      <c r="E449" s="1"/>
      <c r="F449" s="1"/>
      <c r="G449" s="2"/>
    </row>
    <row r="450">
      <c r="E450" s="1"/>
      <c r="F450" s="1"/>
      <c r="G450" s="2"/>
    </row>
    <row r="451">
      <c r="E451" s="1"/>
      <c r="F451" s="1"/>
      <c r="G451" s="2"/>
    </row>
    <row r="452">
      <c r="E452" s="1"/>
      <c r="F452" s="1"/>
      <c r="G452" s="2"/>
    </row>
    <row r="453">
      <c r="E453" s="1"/>
      <c r="F453" s="1"/>
      <c r="G453" s="2"/>
    </row>
    <row r="454">
      <c r="E454" s="1"/>
      <c r="F454" s="1"/>
      <c r="G454" s="2"/>
    </row>
    <row r="455">
      <c r="E455" s="1"/>
      <c r="F455" s="1"/>
      <c r="G455" s="2"/>
    </row>
    <row r="456">
      <c r="E456" s="1"/>
      <c r="F456" s="1"/>
      <c r="G456" s="2"/>
    </row>
    <row r="457">
      <c r="E457" s="1"/>
      <c r="F457" s="1"/>
      <c r="G457" s="2"/>
    </row>
    <row r="458">
      <c r="E458" s="1"/>
      <c r="F458" s="1"/>
      <c r="G458" s="2"/>
    </row>
    <row r="459">
      <c r="E459" s="1"/>
      <c r="F459" s="1"/>
      <c r="G459" s="2"/>
    </row>
    <row r="460">
      <c r="E460" s="1"/>
      <c r="F460" s="1"/>
      <c r="G460" s="2"/>
    </row>
    <row r="461">
      <c r="E461" s="1"/>
      <c r="F461" s="1"/>
      <c r="G461" s="2"/>
    </row>
    <row r="462">
      <c r="E462" s="1"/>
      <c r="F462" s="1"/>
      <c r="G462" s="2"/>
    </row>
    <row r="463">
      <c r="E463" s="1"/>
      <c r="F463" s="1"/>
      <c r="G463" s="2"/>
    </row>
    <row r="464">
      <c r="E464" s="1"/>
      <c r="F464" s="1"/>
      <c r="G464" s="2"/>
    </row>
    <row r="465">
      <c r="E465" s="1"/>
      <c r="F465" s="1"/>
      <c r="G465" s="2"/>
    </row>
    <row r="466">
      <c r="E466" s="1"/>
      <c r="F466" s="1"/>
      <c r="G466" s="2"/>
    </row>
    <row r="467">
      <c r="E467" s="1"/>
      <c r="F467" s="1"/>
      <c r="G467" s="2"/>
    </row>
    <row r="468">
      <c r="E468" s="1"/>
      <c r="F468" s="1"/>
      <c r="G468" s="2"/>
    </row>
    <row r="469">
      <c r="E469" s="1"/>
      <c r="F469" s="1"/>
      <c r="G469" s="2"/>
    </row>
    <row r="470">
      <c r="E470" s="1"/>
      <c r="F470" s="1"/>
      <c r="G470" s="2"/>
    </row>
    <row r="471">
      <c r="E471" s="1"/>
      <c r="F471" s="1"/>
      <c r="G471" s="2"/>
    </row>
    <row r="472">
      <c r="E472" s="1"/>
      <c r="F472" s="1"/>
      <c r="G472" s="2"/>
    </row>
    <row r="473">
      <c r="E473" s="1"/>
      <c r="F473" s="1"/>
      <c r="G473" s="2"/>
    </row>
    <row r="474">
      <c r="E474" s="1"/>
      <c r="F474" s="1"/>
      <c r="G474" s="2"/>
    </row>
    <row r="475">
      <c r="E475" s="1"/>
      <c r="F475" s="1"/>
      <c r="G475" s="2"/>
    </row>
    <row r="476">
      <c r="E476" s="1"/>
      <c r="F476" s="1"/>
      <c r="G476" s="2"/>
    </row>
    <row r="477">
      <c r="E477" s="1"/>
      <c r="F477" s="1"/>
      <c r="G477" s="2"/>
    </row>
    <row r="478">
      <c r="E478" s="1"/>
      <c r="F478" s="1"/>
      <c r="G478" s="2"/>
    </row>
    <row r="479">
      <c r="E479" s="1"/>
      <c r="F479" s="1"/>
      <c r="G479" s="2"/>
    </row>
    <row r="480">
      <c r="E480" s="1"/>
      <c r="F480" s="1"/>
      <c r="G480" s="2"/>
    </row>
    <row r="481">
      <c r="E481" s="1"/>
      <c r="F481" s="1"/>
      <c r="G481" s="2"/>
    </row>
    <row r="482">
      <c r="E482" s="1"/>
      <c r="F482" s="1"/>
      <c r="G482" s="2"/>
    </row>
    <row r="483">
      <c r="E483" s="1"/>
      <c r="F483" s="1"/>
      <c r="G483" s="2"/>
    </row>
    <row r="484">
      <c r="E484" s="1"/>
      <c r="F484" s="1"/>
      <c r="G484" s="2"/>
    </row>
    <row r="485">
      <c r="E485" s="1"/>
      <c r="F485" s="1"/>
      <c r="G485" s="2"/>
    </row>
    <row r="486">
      <c r="E486" s="1"/>
      <c r="F486" s="1"/>
      <c r="G486" s="2"/>
    </row>
    <row r="487">
      <c r="E487" s="1"/>
      <c r="F487" s="1"/>
      <c r="G487" s="2"/>
    </row>
    <row r="488">
      <c r="E488" s="1"/>
      <c r="F488" s="1"/>
      <c r="G488" s="2"/>
    </row>
    <row r="489">
      <c r="E489" s="1"/>
      <c r="F489" s="1"/>
      <c r="G489" s="2"/>
    </row>
    <row r="490">
      <c r="E490" s="1"/>
      <c r="F490" s="1"/>
      <c r="G490" s="2"/>
    </row>
    <row r="491">
      <c r="E491" s="1"/>
      <c r="F491" s="1"/>
      <c r="G491" s="2"/>
    </row>
    <row r="492">
      <c r="E492" s="1"/>
      <c r="F492" s="1"/>
      <c r="G492" s="2"/>
    </row>
    <row r="493">
      <c r="E493" s="1"/>
      <c r="F493" s="1"/>
      <c r="G493" s="2"/>
    </row>
    <row r="494">
      <c r="E494" s="1"/>
      <c r="F494" s="1"/>
      <c r="G494" s="2"/>
    </row>
    <row r="495">
      <c r="E495" s="1"/>
      <c r="F495" s="1"/>
      <c r="G495" s="2"/>
    </row>
    <row r="496">
      <c r="E496" s="1"/>
      <c r="F496" s="1"/>
      <c r="G496" s="2"/>
    </row>
    <row r="497">
      <c r="E497" s="1"/>
      <c r="F497" s="1"/>
      <c r="G497" s="2"/>
    </row>
    <row r="498">
      <c r="E498" s="1"/>
      <c r="F498" s="1"/>
      <c r="G498" s="2"/>
    </row>
    <row r="499">
      <c r="E499" s="1"/>
      <c r="F499" s="1"/>
      <c r="G499" s="2"/>
    </row>
    <row r="500">
      <c r="E500" s="1"/>
      <c r="F500" s="1"/>
      <c r="G500" s="2"/>
    </row>
    <row r="501">
      <c r="E501" s="1"/>
      <c r="F501" s="1"/>
      <c r="G501" s="2"/>
    </row>
    <row r="502">
      <c r="E502" s="1"/>
      <c r="F502" s="1"/>
      <c r="G502" s="2"/>
    </row>
    <row r="503">
      <c r="E503" s="1"/>
      <c r="F503" s="1"/>
      <c r="G503" s="2"/>
    </row>
    <row r="504">
      <c r="E504" s="1"/>
      <c r="F504" s="1"/>
      <c r="G504" s="2"/>
    </row>
    <row r="505">
      <c r="E505" s="1"/>
      <c r="F505" s="1"/>
      <c r="G505" s="2"/>
    </row>
    <row r="506">
      <c r="E506" s="1"/>
      <c r="F506" s="1"/>
      <c r="G506" s="2"/>
    </row>
    <row r="507">
      <c r="E507" s="1"/>
      <c r="F507" s="1"/>
      <c r="G507" s="2"/>
    </row>
    <row r="508">
      <c r="E508" s="1"/>
      <c r="F508" s="1"/>
      <c r="G508" s="2"/>
    </row>
    <row r="509">
      <c r="E509" s="1"/>
      <c r="F509" s="1"/>
      <c r="G509" s="2"/>
    </row>
    <row r="510">
      <c r="E510" s="1"/>
      <c r="F510" s="1"/>
      <c r="G510" s="2"/>
    </row>
    <row r="511">
      <c r="E511" s="1"/>
      <c r="F511" s="1"/>
      <c r="G511" s="2"/>
    </row>
    <row r="512">
      <c r="E512" s="1"/>
      <c r="F512" s="1"/>
      <c r="G512" s="2"/>
    </row>
    <row r="513">
      <c r="E513" s="1"/>
      <c r="F513" s="1"/>
      <c r="G513" s="2"/>
    </row>
    <row r="514">
      <c r="E514" s="1"/>
      <c r="F514" s="1"/>
      <c r="G514" s="2"/>
    </row>
    <row r="515">
      <c r="E515" s="1"/>
      <c r="F515" s="1"/>
      <c r="G515" s="2"/>
    </row>
    <row r="516">
      <c r="E516" s="1"/>
      <c r="F516" s="1"/>
      <c r="G516" s="2"/>
    </row>
    <row r="517">
      <c r="E517" s="1"/>
      <c r="F517" s="1"/>
      <c r="G517" s="2"/>
    </row>
    <row r="518">
      <c r="E518" s="1"/>
      <c r="F518" s="1"/>
      <c r="G518" s="2"/>
    </row>
    <row r="519">
      <c r="E519" s="1"/>
      <c r="F519" s="1"/>
      <c r="G519" s="2"/>
    </row>
    <row r="520">
      <c r="E520" s="1"/>
      <c r="F520" s="1"/>
      <c r="G520" s="2"/>
    </row>
    <row r="521">
      <c r="E521" s="1"/>
      <c r="F521" s="1"/>
      <c r="G521" s="2"/>
    </row>
    <row r="522">
      <c r="E522" s="1"/>
      <c r="F522" s="1"/>
      <c r="G522" s="2"/>
    </row>
    <row r="523">
      <c r="E523" s="1"/>
      <c r="F523" s="1"/>
      <c r="G523" s="2"/>
    </row>
    <row r="524">
      <c r="E524" s="1"/>
      <c r="F524" s="1"/>
      <c r="G524" s="2"/>
    </row>
    <row r="525">
      <c r="E525" s="1"/>
      <c r="F525" s="1"/>
      <c r="G525" s="2"/>
    </row>
    <row r="526">
      <c r="E526" s="1"/>
      <c r="F526" s="1"/>
      <c r="G526" s="2"/>
    </row>
    <row r="527">
      <c r="E527" s="1"/>
      <c r="F527" s="1"/>
      <c r="G527" s="2"/>
    </row>
    <row r="528">
      <c r="E528" s="1"/>
      <c r="F528" s="1"/>
      <c r="G528" s="2"/>
    </row>
    <row r="529">
      <c r="E529" s="1"/>
      <c r="F529" s="1"/>
      <c r="G529" s="2"/>
    </row>
    <row r="530">
      <c r="E530" s="1"/>
      <c r="F530" s="1"/>
      <c r="G530" s="2"/>
    </row>
    <row r="531">
      <c r="E531" s="1"/>
      <c r="F531" s="1"/>
      <c r="G531" s="2"/>
    </row>
    <row r="532">
      <c r="E532" s="1"/>
      <c r="F532" s="1"/>
      <c r="G532" s="2"/>
    </row>
    <row r="533">
      <c r="E533" s="1"/>
      <c r="F533" s="1"/>
      <c r="G533" s="2"/>
    </row>
    <row r="534">
      <c r="E534" s="1"/>
      <c r="F534" s="1"/>
      <c r="G534" s="2"/>
    </row>
    <row r="535">
      <c r="E535" s="1"/>
      <c r="F535" s="1"/>
      <c r="G535" s="2"/>
    </row>
    <row r="536">
      <c r="E536" s="1"/>
      <c r="F536" s="1"/>
      <c r="G536" s="2"/>
    </row>
    <row r="537">
      <c r="E537" s="1"/>
      <c r="F537" s="1"/>
      <c r="G537" s="2"/>
    </row>
    <row r="538">
      <c r="E538" s="1"/>
      <c r="F538" s="1"/>
      <c r="G538" s="2"/>
    </row>
    <row r="539">
      <c r="E539" s="1"/>
      <c r="F539" s="1"/>
      <c r="G539" s="2"/>
    </row>
    <row r="540">
      <c r="E540" s="1"/>
      <c r="F540" s="1"/>
      <c r="G540" s="2"/>
    </row>
    <row r="541">
      <c r="E541" s="1"/>
      <c r="F541" s="1"/>
      <c r="G541" s="2"/>
    </row>
    <row r="542">
      <c r="E542" s="1"/>
      <c r="F542" s="1"/>
      <c r="G542" s="2"/>
    </row>
    <row r="543">
      <c r="E543" s="1"/>
      <c r="F543" s="1"/>
      <c r="G543" s="2"/>
    </row>
    <row r="544">
      <c r="E544" s="1"/>
      <c r="F544" s="1"/>
      <c r="G544" s="2"/>
    </row>
    <row r="545">
      <c r="E545" s="1"/>
      <c r="F545" s="1"/>
      <c r="G545" s="2"/>
    </row>
    <row r="546">
      <c r="E546" s="1"/>
      <c r="F546" s="1"/>
      <c r="G546" s="2"/>
    </row>
    <row r="547">
      <c r="E547" s="1"/>
      <c r="F547" s="1"/>
      <c r="G547" s="2"/>
    </row>
    <row r="548">
      <c r="E548" s="1"/>
      <c r="F548" s="1"/>
      <c r="G548" s="2"/>
    </row>
    <row r="549">
      <c r="E549" s="1"/>
      <c r="F549" s="1"/>
      <c r="G549" s="2"/>
    </row>
    <row r="550">
      <c r="E550" s="1"/>
      <c r="F550" s="1"/>
      <c r="G550" s="2"/>
    </row>
    <row r="551">
      <c r="E551" s="1"/>
      <c r="F551" s="1"/>
      <c r="G551" s="2"/>
    </row>
    <row r="552">
      <c r="E552" s="1"/>
      <c r="F552" s="1"/>
      <c r="G552" s="2"/>
    </row>
    <row r="553">
      <c r="E553" s="1"/>
      <c r="F553" s="1"/>
      <c r="G553" s="2"/>
    </row>
    <row r="554">
      <c r="E554" s="1"/>
      <c r="F554" s="1"/>
      <c r="G554" s="2"/>
    </row>
    <row r="555">
      <c r="E555" s="1"/>
      <c r="F555" s="1"/>
      <c r="G555" s="2"/>
    </row>
    <row r="556">
      <c r="E556" s="1"/>
      <c r="F556" s="1"/>
      <c r="G556" s="2"/>
    </row>
    <row r="557">
      <c r="E557" s="1"/>
      <c r="F557" s="1"/>
      <c r="G557" s="2"/>
    </row>
    <row r="558">
      <c r="E558" s="1"/>
      <c r="F558" s="1"/>
      <c r="G558" s="2"/>
    </row>
    <row r="559">
      <c r="E559" s="1"/>
      <c r="F559" s="1"/>
      <c r="G559" s="2"/>
    </row>
    <row r="560">
      <c r="E560" s="1"/>
      <c r="F560" s="1"/>
      <c r="G560" s="2"/>
    </row>
    <row r="561">
      <c r="E561" s="1"/>
      <c r="F561" s="1"/>
      <c r="G561" s="2"/>
    </row>
    <row r="562">
      <c r="E562" s="1"/>
      <c r="F562" s="1"/>
      <c r="G562" s="2"/>
    </row>
    <row r="563">
      <c r="E563" s="1"/>
      <c r="F563" s="1"/>
      <c r="G563" s="2"/>
    </row>
    <row r="564">
      <c r="E564" s="1"/>
      <c r="F564" s="1"/>
      <c r="G564" s="2"/>
    </row>
    <row r="565">
      <c r="E565" s="1"/>
      <c r="F565" s="1"/>
      <c r="G565" s="2"/>
    </row>
    <row r="566">
      <c r="E566" s="1"/>
      <c r="F566" s="1"/>
      <c r="G566" s="2"/>
    </row>
    <row r="567">
      <c r="E567" s="1"/>
      <c r="F567" s="1"/>
      <c r="G567" s="2"/>
    </row>
    <row r="568">
      <c r="E568" s="1"/>
      <c r="F568" s="1"/>
      <c r="G568" s="2"/>
    </row>
    <row r="569">
      <c r="E569" s="1"/>
      <c r="F569" s="1"/>
      <c r="G569" s="2"/>
    </row>
    <row r="570">
      <c r="E570" s="1"/>
      <c r="F570" s="1"/>
      <c r="G570" s="2"/>
    </row>
    <row r="571">
      <c r="E571" s="1"/>
      <c r="F571" s="1"/>
      <c r="G571" s="2"/>
    </row>
    <row r="572">
      <c r="E572" s="1"/>
      <c r="F572" s="1"/>
      <c r="G572" s="2"/>
    </row>
    <row r="573">
      <c r="E573" s="1"/>
      <c r="F573" s="1"/>
      <c r="G573" s="2"/>
    </row>
    <row r="574">
      <c r="E574" s="1"/>
      <c r="F574" s="1"/>
      <c r="G574" s="2"/>
    </row>
    <row r="575">
      <c r="E575" s="1"/>
      <c r="F575" s="1"/>
      <c r="G575" s="2"/>
    </row>
    <row r="576">
      <c r="E576" s="1"/>
      <c r="F576" s="1"/>
      <c r="G576" s="2"/>
    </row>
    <row r="577">
      <c r="E577" s="1"/>
      <c r="F577" s="1"/>
      <c r="G577" s="2"/>
    </row>
    <row r="578">
      <c r="E578" s="1"/>
      <c r="F578" s="1"/>
      <c r="G578" s="2"/>
    </row>
    <row r="579">
      <c r="E579" s="1"/>
      <c r="F579" s="1"/>
      <c r="G579" s="2"/>
    </row>
    <row r="580">
      <c r="E580" s="1"/>
      <c r="F580" s="1"/>
      <c r="G580" s="2"/>
    </row>
    <row r="581">
      <c r="E581" s="1"/>
      <c r="F581" s="1"/>
      <c r="G581" s="2"/>
    </row>
    <row r="582">
      <c r="E582" s="1"/>
      <c r="F582" s="1"/>
      <c r="G582" s="2"/>
    </row>
    <row r="583">
      <c r="E583" s="1"/>
      <c r="F583" s="1"/>
      <c r="G583" s="2"/>
    </row>
    <row r="584">
      <c r="E584" s="1"/>
      <c r="F584" s="1"/>
      <c r="G584" s="2"/>
    </row>
    <row r="585">
      <c r="E585" s="1"/>
      <c r="F585" s="1"/>
      <c r="G585" s="2"/>
    </row>
    <row r="586">
      <c r="E586" s="1"/>
      <c r="F586" s="1"/>
      <c r="G586" s="2"/>
    </row>
    <row r="587">
      <c r="E587" s="1"/>
      <c r="F587" s="1"/>
      <c r="G587" s="2"/>
    </row>
    <row r="588">
      <c r="E588" s="1"/>
      <c r="F588" s="1"/>
      <c r="G588" s="2"/>
    </row>
    <row r="589">
      <c r="E589" s="1"/>
      <c r="F589" s="1"/>
      <c r="G589" s="2"/>
    </row>
    <row r="590">
      <c r="E590" s="1"/>
      <c r="F590" s="1"/>
      <c r="G590" s="2"/>
    </row>
    <row r="591">
      <c r="E591" s="1"/>
      <c r="F591" s="1"/>
      <c r="G591" s="2"/>
    </row>
    <row r="592">
      <c r="E592" s="1"/>
      <c r="F592" s="1"/>
      <c r="G592" s="2"/>
    </row>
    <row r="593">
      <c r="E593" s="1"/>
      <c r="F593" s="1"/>
      <c r="G593" s="2"/>
    </row>
    <row r="594">
      <c r="E594" s="1"/>
      <c r="F594" s="1"/>
      <c r="G594" s="2"/>
    </row>
    <row r="595">
      <c r="E595" s="1"/>
      <c r="F595" s="1"/>
      <c r="G595" s="2"/>
    </row>
    <row r="596">
      <c r="E596" s="1"/>
      <c r="F596" s="1"/>
      <c r="G596" s="2"/>
    </row>
    <row r="597">
      <c r="E597" s="1"/>
      <c r="F597" s="1"/>
      <c r="G597" s="2"/>
    </row>
    <row r="598">
      <c r="E598" s="1"/>
      <c r="F598" s="1"/>
      <c r="G598" s="2"/>
    </row>
    <row r="599">
      <c r="E599" s="1"/>
      <c r="F599" s="1"/>
      <c r="G599" s="2"/>
    </row>
    <row r="600">
      <c r="E600" s="1"/>
      <c r="F600" s="1"/>
      <c r="G600" s="2"/>
    </row>
    <row r="601">
      <c r="E601" s="1"/>
      <c r="F601" s="1"/>
      <c r="G601" s="2"/>
    </row>
    <row r="602">
      <c r="E602" s="1"/>
      <c r="F602" s="1"/>
      <c r="G602" s="2"/>
    </row>
    <row r="603">
      <c r="E603" s="1"/>
      <c r="F603" s="1"/>
      <c r="G603" s="2"/>
    </row>
    <row r="604">
      <c r="E604" s="1"/>
      <c r="F604" s="1"/>
      <c r="G604" s="2"/>
    </row>
    <row r="605">
      <c r="E605" s="1"/>
      <c r="F605" s="1"/>
      <c r="G605" s="2"/>
    </row>
    <row r="606">
      <c r="E606" s="1"/>
      <c r="F606" s="1"/>
      <c r="G606" s="2"/>
    </row>
    <row r="607">
      <c r="E607" s="1"/>
      <c r="F607" s="1"/>
      <c r="G607" s="2"/>
    </row>
    <row r="608">
      <c r="E608" s="1"/>
      <c r="F608" s="1"/>
      <c r="G608" s="2"/>
    </row>
    <row r="609">
      <c r="E609" s="1"/>
      <c r="F609" s="1"/>
      <c r="G609" s="2"/>
    </row>
    <row r="610">
      <c r="E610" s="1"/>
      <c r="F610" s="1"/>
      <c r="G610" s="2"/>
    </row>
    <row r="611">
      <c r="E611" s="1"/>
      <c r="F611" s="1"/>
      <c r="G611" s="2"/>
    </row>
    <row r="612">
      <c r="E612" s="1"/>
      <c r="F612" s="1"/>
      <c r="G612" s="2"/>
    </row>
    <row r="613">
      <c r="E613" s="1"/>
      <c r="F613" s="1"/>
      <c r="G613" s="2"/>
    </row>
    <row r="614">
      <c r="E614" s="1"/>
      <c r="F614" s="1"/>
      <c r="G614" s="2"/>
    </row>
    <row r="615">
      <c r="E615" s="1"/>
      <c r="F615" s="1"/>
      <c r="G615" s="2"/>
    </row>
    <row r="616">
      <c r="E616" s="1"/>
      <c r="F616" s="1"/>
      <c r="G616" s="2"/>
    </row>
    <row r="617">
      <c r="E617" s="1"/>
      <c r="F617" s="1"/>
      <c r="G617" s="2"/>
    </row>
    <row r="618">
      <c r="E618" s="1"/>
      <c r="F618" s="1"/>
      <c r="G618" s="2"/>
    </row>
    <row r="619">
      <c r="E619" s="1"/>
      <c r="F619" s="1"/>
      <c r="G619" s="2"/>
    </row>
    <row r="620">
      <c r="E620" s="1"/>
      <c r="F620" s="1"/>
      <c r="G620" s="2"/>
    </row>
    <row r="621">
      <c r="E621" s="1"/>
      <c r="F621" s="1"/>
      <c r="G621" s="2"/>
    </row>
    <row r="622">
      <c r="E622" s="1"/>
      <c r="F622" s="1"/>
      <c r="G622" s="2"/>
    </row>
    <row r="623">
      <c r="E623" s="1"/>
      <c r="F623" s="1"/>
      <c r="G623" s="2"/>
    </row>
    <row r="624">
      <c r="E624" s="1"/>
      <c r="F624" s="1"/>
      <c r="G624" s="2"/>
    </row>
    <row r="625">
      <c r="E625" s="1"/>
      <c r="F625" s="1"/>
      <c r="G625" s="2"/>
    </row>
    <row r="626">
      <c r="E626" s="1"/>
      <c r="F626" s="1"/>
      <c r="G626" s="2"/>
    </row>
    <row r="627">
      <c r="E627" s="1"/>
      <c r="F627" s="1"/>
      <c r="G627" s="2"/>
    </row>
    <row r="628">
      <c r="E628" s="1"/>
      <c r="F628" s="1"/>
      <c r="G628" s="2"/>
    </row>
    <row r="629">
      <c r="E629" s="1"/>
      <c r="F629" s="1"/>
      <c r="G629" s="2"/>
    </row>
    <row r="630">
      <c r="E630" s="1"/>
      <c r="F630" s="1"/>
      <c r="G630" s="2"/>
    </row>
    <row r="631">
      <c r="E631" s="1"/>
      <c r="F631" s="1"/>
      <c r="G631" s="2"/>
    </row>
    <row r="632">
      <c r="E632" s="1"/>
      <c r="F632" s="1"/>
      <c r="G632" s="2"/>
    </row>
    <row r="633">
      <c r="E633" s="1"/>
      <c r="F633" s="1"/>
      <c r="G633" s="2"/>
    </row>
    <row r="634">
      <c r="E634" s="1"/>
      <c r="F634" s="1"/>
      <c r="G634" s="2"/>
    </row>
    <row r="635">
      <c r="E635" s="1"/>
      <c r="F635" s="1"/>
      <c r="G635" s="2"/>
    </row>
    <row r="636">
      <c r="E636" s="1"/>
      <c r="F636" s="1"/>
      <c r="G636" s="2"/>
    </row>
    <row r="637">
      <c r="E637" s="1"/>
      <c r="F637" s="1"/>
      <c r="G637" s="2"/>
    </row>
    <row r="638">
      <c r="E638" s="1"/>
      <c r="F638" s="1"/>
      <c r="G638" s="2"/>
    </row>
    <row r="639">
      <c r="E639" s="1"/>
      <c r="F639" s="1"/>
      <c r="G639" s="2"/>
    </row>
    <row r="640">
      <c r="E640" s="1"/>
      <c r="F640" s="1"/>
      <c r="G640" s="2"/>
    </row>
    <row r="641">
      <c r="E641" s="1"/>
      <c r="F641" s="1"/>
      <c r="G641" s="2"/>
    </row>
    <row r="642">
      <c r="E642" s="1"/>
      <c r="F642" s="1"/>
      <c r="G642" s="2"/>
    </row>
    <row r="643">
      <c r="E643" s="1"/>
      <c r="F643" s="1"/>
      <c r="G643" s="2"/>
    </row>
    <row r="644">
      <c r="E644" s="1"/>
      <c r="F644" s="1"/>
      <c r="G644" s="2"/>
    </row>
    <row r="645">
      <c r="E645" s="1"/>
      <c r="F645" s="1"/>
      <c r="G645" s="2"/>
    </row>
    <row r="646">
      <c r="E646" s="1"/>
      <c r="F646" s="1"/>
      <c r="G646" s="2"/>
    </row>
    <row r="647">
      <c r="E647" s="1"/>
      <c r="F647" s="1"/>
      <c r="G647" s="2"/>
    </row>
    <row r="648">
      <c r="E648" s="1"/>
      <c r="F648" s="1"/>
      <c r="G648" s="2"/>
    </row>
    <row r="649">
      <c r="E649" s="1"/>
      <c r="F649" s="1"/>
      <c r="G649" s="2"/>
    </row>
    <row r="650">
      <c r="E650" s="1"/>
      <c r="F650" s="1"/>
      <c r="G650" s="2"/>
    </row>
    <row r="651">
      <c r="E651" s="1"/>
      <c r="F651" s="1"/>
      <c r="G651" s="2"/>
    </row>
    <row r="652">
      <c r="E652" s="1"/>
      <c r="F652" s="1"/>
      <c r="G652" s="2"/>
    </row>
    <row r="653">
      <c r="E653" s="1"/>
      <c r="F653" s="1"/>
      <c r="G653" s="2"/>
    </row>
    <row r="654">
      <c r="E654" s="1"/>
      <c r="F654" s="1"/>
      <c r="G654" s="2"/>
    </row>
    <row r="655">
      <c r="E655" s="1"/>
      <c r="F655" s="1"/>
      <c r="G655" s="2"/>
    </row>
    <row r="656">
      <c r="E656" s="1"/>
      <c r="F656" s="1"/>
      <c r="G656" s="2"/>
    </row>
    <row r="657">
      <c r="E657" s="1"/>
      <c r="F657" s="1"/>
      <c r="G657" s="2"/>
    </row>
    <row r="658">
      <c r="E658" s="1"/>
      <c r="F658" s="1"/>
      <c r="G658" s="2"/>
    </row>
    <row r="659">
      <c r="E659" s="1"/>
      <c r="F659" s="1"/>
      <c r="G659" s="2"/>
    </row>
    <row r="660">
      <c r="E660" s="1"/>
      <c r="F660" s="1"/>
      <c r="G660" s="2"/>
    </row>
    <row r="661">
      <c r="E661" s="1"/>
      <c r="F661" s="1"/>
      <c r="G661" s="2"/>
    </row>
    <row r="662">
      <c r="E662" s="1"/>
      <c r="F662" s="1"/>
      <c r="G662" s="2"/>
    </row>
    <row r="663">
      <c r="E663" s="1"/>
      <c r="F663" s="1"/>
      <c r="G663" s="2"/>
    </row>
    <row r="664">
      <c r="E664" s="1"/>
      <c r="F664" s="1"/>
      <c r="G664" s="2"/>
    </row>
    <row r="665">
      <c r="E665" s="1"/>
      <c r="F665" s="1"/>
      <c r="G665" s="2"/>
    </row>
    <row r="666">
      <c r="E666" s="1"/>
      <c r="F666" s="1"/>
      <c r="G666" s="2"/>
    </row>
    <row r="667">
      <c r="E667" s="1"/>
      <c r="F667" s="1"/>
      <c r="G667" s="2"/>
    </row>
    <row r="668">
      <c r="E668" s="1"/>
      <c r="F668" s="1"/>
      <c r="G668" s="2"/>
    </row>
    <row r="669">
      <c r="E669" s="1"/>
      <c r="F669" s="1"/>
      <c r="G669" s="2"/>
    </row>
    <row r="670">
      <c r="E670" s="1"/>
      <c r="F670" s="1"/>
      <c r="G670" s="2"/>
    </row>
    <row r="671">
      <c r="E671" s="1"/>
      <c r="F671" s="1"/>
      <c r="G671" s="2"/>
    </row>
    <row r="672">
      <c r="E672" s="1"/>
      <c r="F672" s="1"/>
      <c r="G672" s="2"/>
    </row>
    <row r="673">
      <c r="E673" s="1"/>
      <c r="F673" s="1"/>
      <c r="G673" s="2"/>
    </row>
    <row r="674">
      <c r="E674" s="1"/>
      <c r="F674" s="1"/>
      <c r="G674" s="2"/>
    </row>
    <row r="675">
      <c r="E675" s="1"/>
      <c r="F675" s="1"/>
      <c r="G675" s="2"/>
    </row>
    <row r="676">
      <c r="E676" s="1"/>
      <c r="F676" s="1"/>
      <c r="G676" s="2"/>
    </row>
    <row r="677">
      <c r="E677" s="1"/>
      <c r="F677" s="1"/>
      <c r="G677" s="2"/>
    </row>
    <row r="678">
      <c r="E678" s="1"/>
      <c r="F678" s="1"/>
      <c r="G678" s="2"/>
    </row>
    <row r="679">
      <c r="E679" s="1"/>
      <c r="F679" s="1"/>
      <c r="G679" s="2"/>
    </row>
    <row r="680">
      <c r="E680" s="1"/>
      <c r="F680" s="1"/>
      <c r="G680" s="2"/>
    </row>
    <row r="681">
      <c r="E681" s="1"/>
      <c r="F681" s="1"/>
      <c r="G681" s="2"/>
    </row>
    <row r="682">
      <c r="E682" s="1"/>
      <c r="F682" s="1"/>
      <c r="G682" s="2"/>
    </row>
    <row r="683">
      <c r="E683" s="1"/>
      <c r="F683" s="1"/>
      <c r="G683" s="2"/>
    </row>
    <row r="684">
      <c r="E684" s="1"/>
      <c r="F684" s="1"/>
      <c r="G684" s="2"/>
    </row>
    <row r="685">
      <c r="E685" s="1"/>
      <c r="F685" s="1"/>
      <c r="G685" s="2"/>
    </row>
    <row r="686">
      <c r="E686" s="1"/>
      <c r="F686" s="1"/>
      <c r="G686" s="2"/>
    </row>
    <row r="687">
      <c r="E687" s="1"/>
      <c r="F687" s="1"/>
      <c r="G687" s="2"/>
    </row>
    <row r="688">
      <c r="E688" s="1"/>
      <c r="F688" s="1"/>
      <c r="G688" s="2"/>
    </row>
    <row r="689">
      <c r="E689" s="1"/>
      <c r="F689" s="1"/>
      <c r="G689" s="2"/>
    </row>
    <row r="690">
      <c r="E690" s="1"/>
      <c r="F690" s="1"/>
      <c r="G690" s="2"/>
    </row>
    <row r="691">
      <c r="E691" s="1"/>
      <c r="F691" s="1"/>
      <c r="G691" s="2"/>
    </row>
    <row r="692">
      <c r="E692" s="1"/>
      <c r="F692" s="1"/>
      <c r="G692" s="2"/>
    </row>
    <row r="693">
      <c r="E693" s="1"/>
      <c r="F693" s="1"/>
      <c r="G693" s="2"/>
    </row>
    <row r="694">
      <c r="E694" s="1"/>
      <c r="F694" s="1"/>
      <c r="G694" s="2"/>
    </row>
    <row r="695">
      <c r="E695" s="1"/>
      <c r="F695" s="1"/>
      <c r="G695" s="2"/>
    </row>
    <row r="696">
      <c r="E696" s="1"/>
      <c r="F696" s="1"/>
      <c r="G696" s="2"/>
    </row>
    <row r="697">
      <c r="E697" s="1"/>
      <c r="F697" s="1"/>
      <c r="G697" s="2"/>
    </row>
    <row r="698">
      <c r="E698" s="1"/>
      <c r="F698" s="1"/>
      <c r="G698" s="2"/>
    </row>
    <row r="699">
      <c r="E699" s="1"/>
      <c r="F699" s="1"/>
      <c r="G699" s="2"/>
    </row>
    <row r="700">
      <c r="E700" s="1"/>
      <c r="F700" s="1"/>
      <c r="G700" s="2"/>
    </row>
    <row r="701">
      <c r="E701" s="1"/>
      <c r="F701" s="1"/>
      <c r="G701" s="2"/>
    </row>
    <row r="702">
      <c r="E702" s="1"/>
      <c r="F702" s="1"/>
      <c r="G702" s="2"/>
    </row>
    <row r="703">
      <c r="E703" s="1"/>
      <c r="F703" s="1"/>
      <c r="G703" s="2"/>
    </row>
    <row r="704">
      <c r="E704" s="1"/>
      <c r="F704" s="1"/>
      <c r="G704" s="2"/>
    </row>
    <row r="705">
      <c r="E705" s="1"/>
      <c r="F705" s="1"/>
      <c r="G705" s="2"/>
    </row>
    <row r="706">
      <c r="E706" s="1"/>
      <c r="F706" s="1"/>
      <c r="G706" s="2"/>
    </row>
    <row r="707">
      <c r="E707" s="1"/>
      <c r="F707" s="1"/>
      <c r="G707" s="2"/>
    </row>
    <row r="708">
      <c r="E708" s="1"/>
      <c r="F708" s="1"/>
      <c r="G708" s="2"/>
    </row>
    <row r="709">
      <c r="E709" s="1"/>
      <c r="F709" s="1"/>
      <c r="G709" s="2"/>
    </row>
    <row r="710">
      <c r="E710" s="1"/>
      <c r="F710" s="1"/>
      <c r="G710" s="2"/>
    </row>
    <row r="711">
      <c r="E711" s="1"/>
      <c r="F711" s="1"/>
      <c r="G711" s="2"/>
    </row>
    <row r="712">
      <c r="E712" s="1"/>
      <c r="F712" s="1"/>
      <c r="G712" s="2"/>
    </row>
    <row r="713">
      <c r="E713" s="1"/>
      <c r="F713" s="1"/>
      <c r="G713" s="2"/>
    </row>
    <row r="714">
      <c r="E714" s="1"/>
      <c r="F714" s="1"/>
      <c r="G714" s="2"/>
    </row>
    <row r="715">
      <c r="E715" s="1"/>
      <c r="F715" s="1"/>
      <c r="G715" s="2"/>
    </row>
    <row r="716">
      <c r="E716" s="1"/>
      <c r="F716" s="1"/>
      <c r="G716" s="2"/>
    </row>
    <row r="717">
      <c r="E717" s="1"/>
      <c r="F717" s="1"/>
      <c r="G717" s="2"/>
    </row>
    <row r="718">
      <c r="E718" s="1"/>
      <c r="F718" s="1"/>
      <c r="G718" s="2"/>
    </row>
    <row r="719">
      <c r="E719" s="1"/>
      <c r="F719" s="1"/>
      <c r="G719" s="2"/>
    </row>
    <row r="720">
      <c r="E720" s="1"/>
      <c r="F720" s="1"/>
      <c r="G720" s="2"/>
    </row>
    <row r="721">
      <c r="E721" s="1"/>
      <c r="F721" s="1"/>
      <c r="G721" s="2"/>
    </row>
    <row r="722">
      <c r="E722" s="1"/>
      <c r="F722" s="1"/>
      <c r="G722" s="2"/>
    </row>
    <row r="723">
      <c r="E723" s="1"/>
      <c r="F723" s="1"/>
      <c r="G723" s="2"/>
    </row>
    <row r="724">
      <c r="E724" s="1"/>
      <c r="F724" s="1"/>
      <c r="G724" s="2"/>
    </row>
    <row r="725">
      <c r="E725" s="1"/>
      <c r="F725" s="1"/>
      <c r="G725" s="2"/>
    </row>
    <row r="726">
      <c r="E726" s="1"/>
      <c r="F726" s="1"/>
      <c r="G726" s="2"/>
    </row>
    <row r="727">
      <c r="E727" s="1"/>
      <c r="F727" s="1"/>
      <c r="G727" s="2"/>
    </row>
    <row r="728">
      <c r="E728" s="1"/>
      <c r="F728" s="1"/>
      <c r="G728" s="2"/>
    </row>
    <row r="729">
      <c r="E729" s="1"/>
      <c r="F729" s="1"/>
      <c r="G729" s="2"/>
    </row>
    <row r="730">
      <c r="E730" s="1"/>
      <c r="F730" s="1"/>
      <c r="G730" s="2"/>
    </row>
    <row r="731">
      <c r="E731" s="1"/>
      <c r="F731" s="1"/>
      <c r="G731" s="2"/>
    </row>
    <row r="732">
      <c r="E732" s="1"/>
      <c r="F732" s="1"/>
      <c r="G732" s="2"/>
    </row>
    <row r="733">
      <c r="E733" s="1"/>
      <c r="F733" s="1"/>
      <c r="G733" s="2"/>
    </row>
    <row r="734">
      <c r="E734" s="1"/>
      <c r="F734" s="1"/>
      <c r="G734" s="2"/>
    </row>
    <row r="735">
      <c r="E735" s="1"/>
      <c r="F735" s="1"/>
      <c r="G735" s="2"/>
    </row>
    <row r="736">
      <c r="E736" s="1"/>
      <c r="F736" s="1"/>
      <c r="G736" s="2"/>
    </row>
    <row r="737">
      <c r="E737" s="1"/>
      <c r="F737" s="1"/>
      <c r="G737" s="2"/>
    </row>
    <row r="738">
      <c r="E738" s="1"/>
      <c r="F738" s="1"/>
      <c r="G738" s="2"/>
    </row>
    <row r="739">
      <c r="E739" s="1"/>
      <c r="F739" s="1"/>
      <c r="G739" s="2"/>
    </row>
    <row r="740">
      <c r="E740" s="1"/>
      <c r="F740" s="1"/>
      <c r="G740" s="2"/>
    </row>
    <row r="741">
      <c r="E741" s="1"/>
      <c r="F741" s="1"/>
      <c r="G741" s="2"/>
    </row>
    <row r="742">
      <c r="E742" s="1"/>
      <c r="F742" s="1"/>
      <c r="G742" s="2"/>
    </row>
    <row r="743">
      <c r="E743" s="1"/>
      <c r="F743" s="1"/>
      <c r="G743" s="2"/>
    </row>
    <row r="744">
      <c r="E744" s="1"/>
      <c r="F744" s="1"/>
      <c r="G744" s="2"/>
    </row>
    <row r="745">
      <c r="E745" s="1"/>
      <c r="F745" s="1"/>
      <c r="G745" s="2"/>
    </row>
    <row r="746">
      <c r="E746" s="1"/>
      <c r="F746" s="1"/>
      <c r="G746" s="2"/>
    </row>
    <row r="747">
      <c r="E747" s="1"/>
      <c r="F747" s="1"/>
      <c r="G747" s="2"/>
    </row>
    <row r="748">
      <c r="E748" s="1"/>
      <c r="F748" s="1"/>
      <c r="G748" s="2"/>
    </row>
    <row r="749">
      <c r="E749" s="1"/>
      <c r="F749" s="1"/>
      <c r="G749" s="2"/>
    </row>
    <row r="750">
      <c r="E750" s="1"/>
      <c r="F750" s="1"/>
      <c r="G750" s="2"/>
    </row>
    <row r="751">
      <c r="E751" s="1"/>
      <c r="F751" s="1"/>
      <c r="G751" s="2"/>
    </row>
    <row r="752">
      <c r="E752" s="1"/>
      <c r="F752" s="1"/>
      <c r="G752" s="2"/>
    </row>
    <row r="753">
      <c r="E753" s="1"/>
      <c r="F753" s="1"/>
      <c r="G753" s="2"/>
    </row>
    <row r="754">
      <c r="E754" s="1"/>
      <c r="F754" s="1"/>
      <c r="G754" s="2"/>
    </row>
    <row r="755">
      <c r="E755" s="1"/>
      <c r="F755" s="1"/>
      <c r="G755" s="2"/>
    </row>
    <row r="756">
      <c r="E756" s="1"/>
      <c r="F756" s="1"/>
      <c r="G756" s="2"/>
    </row>
    <row r="757">
      <c r="E757" s="1"/>
      <c r="F757" s="1"/>
      <c r="G757" s="2"/>
    </row>
    <row r="758">
      <c r="E758" s="1"/>
      <c r="F758" s="1"/>
      <c r="G758" s="2"/>
    </row>
    <row r="759">
      <c r="E759" s="1"/>
      <c r="F759" s="1"/>
      <c r="G759" s="2"/>
    </row>
    <row r="760">
      <c r="E760" s="1"/>
      <c r="F760" s="1"/>
      <c r="G760" s="2"/>
    </row>
    <row r="761">
      <c r="E761" s="1"/>
      <c r="F761" s="1"/>
      <c r="G761" s="2"/>
    </row>
    <row r="762">
      <c r="E762" s="1"/>
      <c r="F762" s="1"/>
      <c r="G762" s="2"/>
    </row>
    <row r="763">
      <c r="E763" s="1"/>
      <c r="F763" s="1"/>
      <c r="G763" s="2"/>
    </row>
    <row r="764">
      <c r="E764" s="1"/>
      <c r="F764" s="1"/>
      <c r="G764" s="2"/>
    </row>
    <row r="765">
      <c r="E765" s="1"/>
      <c r="F765" s="1"/>
      <c r="G765" s="2"/>
    </row>
    <row r="766">
      <c r="E766" s="1"/>
      <c r="F766" s="1"/>
      <c r="G766" s="2"/>
    </row>
    <row r="767">
      <c r="E767" s="1"/>
      <c r="F767" s="1"/>
      <c r="G767" s="2"/>
    </row>
    <row r="768">
      <c r="E768" s="1"/>
      <c r="F768" s="1"/>
      <c r="G768" s="2"/>
    </row>
    <row r="769">
      <c r="E769" s="1"/>
      <c r="F769" s="1"/>
      <c r="G769" s="2"/>
    </row>
    <row r="770">
      <c r="E770" s="1"/>
      <c r="F770" s="1"/>
      <c r="G770" s="2"/>
    </row>
    <row r="771">
      <c r="E771" s="1"/>
      <c r="F771" s="1"/>
      <c r="G771" s="2"/>
    </row>
    <row r="772">
      <c r="E772" s="1"/>
      <c r="F772" s="1"/>
      <c r="G772" s="2"/>
    </row>
    <row r="773">
      <c r="E773" s="1"/>
      <c r="F773" s="1"/>
      <c r="G773" s="2"/>
    </row>
    <row r="774">
      <c r="E774" s="1"/>
      <c r="F774" s="1"/>
      <c r="G774" s="2"/>
    </row>
    <row r="775">
      <c r="E775" s="1"/>
      <c r="F775" s="1"/>
      <c r="G775" s="2"/>
    </row>
    <row r="776">
      <c r="E776" s="1"/>
      <c r="F776" s="1"/>
      <c r="G776" s="2"/>
    </row>
    <row r="777">
      <c r="E777" s="1"/>
      <c r="F777" s="1"/>
      <c r="G777" s="2"/>
    </row>
    <row r="778">
      <c r="E778" s="1"/>
      <c r="F778" s="1"/>
      <c r="G778" s="2"/>
    </row>
    <row r="779">
      <c r="E779" s="1"/>
      <c r="F779" s="1"/>
      <c r="G779" s="2"/>
    </row>
    <row r="780">
      <c r="E780" s="1"/>
      <c r="F780" s="1"/>
      <c r="G780" s="2"/>
    </row>
    <row r="781">
      <c r="E781" s="1"/>
      <c r="F781" s="1"/>
      <c r="G781" s="2"/>
    </row>
    <row r="782">
      <c r="E782" s="1"/>
      <c r="F782" s="1"/>
      <c r="G782" s="2"/>
    </row>
    <row r="783">
      <c r="E783" s="1"/>
      <c r="F783" s="1"/>
      <c r="G783" s="2"/>
    </row>
    <row r="784">
      <c r="E784" s="1"/>
      <c r="F784" s="1"/>
      <c r="G784" s="2"/>
    </row>
    <row r="785">
      <c r="E785" s="1"/>
      <c r="F785" s="1"/>
      <c r="G785" s="2"/>
    </row>
    <row r="786">
      <c r="E786" s="1"/>
      <c r="F786" s="1"/>
      <c r="G786" s="2"/>
    </row>
    <row r="787">
      <c r="E787" s="1"/>
      <c r="F787" s="1"/>
      <c r="G787" s="2"/>
    </row>
    <row r="788">
      <c r="E788" s="1"/>
      <c r="F788" s="1"/>
      <c r="G788" s="2"/>
    </row>
    <row r="789">
      <c r="E789" s="1"/>
      <c r="F789" s="1"/>
      <c r="G789" s="2"/>
    </row>
    <row r="790">
      <c r="E790" s="1"/>
      <c r="F790" s="1"/>
      <c r="G790" s="2"/>
    </row>
    <row r="791">
      <c r="E791" s="1"/>
      <c r="F791" s="1"/>
      <c r="G791" s="2"/>
    </row>
    <row r="792">
      <c r="E792" s="1"/>
      <c r="F792" s="1"/>
      <c r="G792" s="2"/>
    </row>
    <row r="793">
      <c r="E793" s="1"/>
      <c r="F793" s="1"/>
      <c r="G793" s="2"/>
    </row>
    <row r="794">
      <c r="E794" s="1"/>
      <c r="F794" s="1"/>
      <c r="G794" s="2"/>
    </row>
    <row r="795">
      <c r="E795" s="1"/>
      <c r="F795" s="1"/>
      <c r="G795" s="2"/>
    </row>
    <row r="796">
      <c r="E796" s="1"/>
      <c r="F796" s="1"/>
      <c r="G796" s="2"/>
    </row>
    <row r="797">
      <c r="E797" s="1"/>
      <c r="F797" s="1"/>
      <c r="G797" s="2"/>
    </row>
    <row r="798">
      <c r="E798" s="1"/>
      <c r="F798" s="1"/>
      <c r="G798" s="2"/>
    </row>
    <row r="799">
      <c r="E799" s="1"/>
      <c r="F799" s="1"/>
      <c r="G799" s="2"/>
    </row>
    <row r="800">
      <c r="E800" s="1"/>
      <c r="F800" s="1"/>
      <c r="G800" s="2"/>
    </row>
    <row r="801">
      <c r="E801" s="1"/>
      <c r="F801" s="1"/>
      <c r="G801" s="2"/>
    </row>
    <row r="802">
      <c r="E802" s="1"/>
      <c r="F802" s="1"/>
      <c r="G802" s="2"/>
    </row>
    <row r="803">
      <c r="E803" s="1"/>
      <c r="F803" s="1"/>
      <c r="G803" s="2"/>
    </row>
    <row r="804">
      <c r="E804" s="1"/>
      <c r="F804" s="1"/>
      <c r="G804" s="2"/>
    </row>
    <row r="805">
      <c r="E805" s="1"/>
      <c r="F805" s="1"/>
      <c r="G805" s="2"/>
    </row>
    <row r="806">
      <c r="E806" s="1"/>
      <c r="F806" s="1"/>
      <c r="G806" s="2"/>
    </row>
    <row r="807">
      <c r="E807" s="1"/>
      <c r="F807" s="1"/>
      <c r="G807" s="2"/>
    </row>
    <row r="808">
      <c r="E808" s="1"/>
      <c r="F808" s="1"/>
      <c r="G808" s="2"/>
    </row>
    <row r="809">
      <c r="E809" s="1"/>
      <c r="F809" s="1"/>
      <c r="G809" s="2"/>
    </row>
    <row r="810">
      <c r="E810" s="1"/>
      <c r="F810" s="1"/>
      <c r="G810" s="2"/>
    </row>
    <row r="811">
      <c r="E811" s="1"/>
      <c r="F811" s="1"/>
      <c r="G811" s="2"/>
    </row>
    <row r="812">
      <c r="E812" s="1"/>
      <c r="F812" s="1"/>
      <c r="G812" s="2"/>
    </row>
    <row r="813">
      <c r="E813" s="1"/>
      <c r="F813" s="1"/>
      <c r="G813" s="2"/>
    </row>
    <row r="814">
      <c r="E814" s="1"/>
      <c r="F814" s="1"/>
      <c r="G814" s="2"/>
    </row>
    <row r="815">
      <c r="E815" s="1"/>
      <c r="F815" s="1"/>
      <c r="G815" s="2"/>
    </row>
    <row r="816">
      <c r="E816" s="1"/>
      <c r="F816" s="1"/>
      <c r="G816" s="2"/>
    </row>
    <row r="817">
      <c r="E817" s="1"/>
      <c r="F817" s="1"/>
      <c r="G817" s="2"/>
    </row>
    <row r="818">
      <c r="E818" s="1"/>
      <c r="F818" s="1"/>
      <c r="G818" s="2"/>
    </row>
    <row r="819">
      <c r="E819" s="1"/>
      <c r="F819" s="1"/>
      <c r="G819" s="2"/>
    </row>
    <row r="820">
      <c r="E820" s="1"/>
      <c r="F820" s="1"/>
      <c r="G820" s="2"/>
    </row>
    <row r="821">
      <c r="E821" s="1"/>
      <c r="F821" s="1"/>
      <c r="G821" s="2"/>
    </row>
    <row r="822">
      <c r="E822" s="1"/>
      <c r="F822" s="1"/>
      <c r="G822" s="2"/>
    </row>
    <row r="823">
      <c r="E823" s="1"/>
      <c r="F823" s="1"/>
      <c r="G823" s="2"/>
    </row>
    <row r="824">
      <c r="E824" s="1"/>
      <c r="F824" s="1"/>
      <c r="G824" s="2"/>
    </row>
    <row r="825">
      <c r="E825" s="1"/>
      <c r="F825" s="1"/>
      <c r="G825" s="2"/>
    </row>
    <row r="826">
      <c r="E826" s="1"/>
      <c r="F826" s="1"/>
      <c r="G826" s="2"/>
    </row>
    <row r="827">
      <c r="E827" s="1"/>
      <c r="F827" s="1"/>
      <c r="G827" s="2"/>
    </row>
    <row r="828">
      <c r="E828" s="1"/>
      <c r="F828" s="1"/>
      <c r="G828" s="2"/>
    </row>
    <row r="829">
      <c r="E829" s="1"/>
      <c r="F829" s="1"/>
      <c r="G829" s="2"/>
    </row>
    <row r="830">
      <c r="E830" s="1"/>
      <c r="F830" s="1"/>
      <c r="G830" s="2"/>
    </row>
    <row r="831">
      <c r="E831" s="1"/>
      <c r="F831" s="1"/>
      <c r="G831" s="2"/>
    </row>
    <row r="832">
      <c r="E832" s="1"/>
      <c r="F832" s="1"/>
      <c r="G832" s="2"/>
    </row>
    <row r="833">
      <c r="E833" s="1"/>
      <c r="F833" s="1"/>
      <c r="G833" s="2"/>
    </row>
    <row r="834">
      <c r="E834" s="1"/>
      <c r="F834" s="1"/>
      <c r="G834" s="2"/>
    </row>
    <row r="835">
      <c r="E835" s="1"/>
      <c r="F835" s="1"/>
      <c r="G835" s="2"/>
    </row>
    <row r="836">
      <c r="E836" s="1"/>
      <c r="F836" s="1"/>
      <c r="G836" s="2"/>
    </row>
    <row r="837">
      <c r="E837" s="1"/>
      <c r="F837" s="1"/>
      <c r="G837" s="2"/>
    </row>
    <row r="838">
      <c r="E838" s="1"/>
      <c r="F838" s="1"/>
      <c r="G838" s="2"/>
    </row>
    <row r="839">
      <c r="E839" s="1"/>
      <c r="F839" s="1"/>
      <c r="G839" s="2"/>
    </row>
    <row r="840">
      <c r="E840" s="1"/>
      <c r="F840" s="1"/>
      <c r="G840" s="2"/>
    </row>
    <row r="841">
      <c r="E841" s="1"/>
      <c r="F841" s="1"/>
      <c r="G841" s="2"/>
    </row>
    <row r="842">
      <c r="E842" s="1"/>
      <c r="F842" s="1"/>
      <c r="G842" s="2"/>
    </row>
    <row r="843">
      <c r="E843" s="1"/>
      <c r="F843" s="1"/>
      <c r="G843" s="2"/>
    </row>
    <row r="844">
      <c r="E844" s="1"/>
      <c r="F844" s="1"/>
      <c r="G844" s="2"/>
    </row>
    <row r="845">
      <c r="E845" s="1"/>
      <c r="F845" s="1"/>
      <c r="G845" s="2"/>
    </row>
    <row r="846">
      <c r="E846" s="1"/>
      <c r="F846" s="1"/>
      <c r="G846" s="2"/>
    </row>
    <row r="847">
      <c r="E847" s="1"/>
      <c r="F847" s="1"/>
      <c r="G847" s="2"/>
    </row>
    <row r="848">
      <c r="E848" s="1"/>
      <c r="F848" s="1"/>
      <c r="G848" s="2"/>
    </row>
    <row r="849">
      <c r="E849" s="1"/>
      <c r="F849" s="1"/>
      <c r="G849" s="2"/>
    </row>
    <row r="850">
      <c r="E850" s="1"/>
      <c r="F850" s="1"/>
      <c r="G850" s="2"/>
    </row>
    <row r="851">
      <c r="E851" s="1"/>
      <c r="F851" s="1"/>
      <c r="G851" s="2"/>
    </row>
    <row r="852">
      <c r="E852" s="1"/>
      <c r="F852" s="1"/>
      <c r="G852" s="2"/>
    </row>
    <row r="853">
      <c r="E853" s="1"/>
      <c r="F853" s="1"/>
      <c r="G853" s="2"/>
    </row>
    <row r="854">
      <c r="E854" s="1"/>
      <c r="F854" s="1"/>
      <c r="G854" s="2"/>
    </row>
    <row r="855">
      <c r="E855" s="1"/>
      <c r="F855" s="1"/>
      <c r="G855" s="2"/>
    </row>
    <row r="856">
      <c r="E856" s="1"/>
      <c r="F856" s="1"/>
      <c r="G856" s="2"/>
    </row>
    <row r="857">
      <c r="E857" s="1"/>
      <c r="F857" s="1"/>
      <c r="G857" s="2"/>
    </row>
    <row r="858">
      <c r="E858" s="1"/>
      <c r="F858" s="1"/>
      <c r="G858" s="2"/>
    </row>
    <row r="859">
      <c r="E859" s="1"/>
      <c r="F859" s="1"/>
      <c r="G859" s="2"/>
    </row>
    <row r="860">
      <c r="E860" s="1"/>
      <c r="F860" s="1"/>
      <c r="G860" s="2"/>
    </row>
    <row r="861">
      <c r="E861" s="1"/>
      <c r="F861" s="1"/>
      <c r="G861" s="2"/>
    </row>
    <row r="862">
      <c r="E862" s="1"/>
      <c r="F862" s="1"/>
      <c r="G862" s="2"/>
    </row>
    <row r="863">
      <c r="E863" s="1"/>
      <c r="F863" s="1"/>
      <c r="G863" s="2"/>
    </row>
    <row r="864">
      <c r="E864" s="1"/>
      <c r="F864" s="1"/>
      <c r="G864" s="2"/>
    </row>
    <row r="865">
      <c r="E865" s="1"/>
      <c r="F865" s="1"/>
      <c r="G865" s="2"/>
    </row>
    <row r="866">
      <c r="E866" s="1"/>
      <c r="F866" s="1"/>
      <c r="G866" s="2"/>
    </row>
    <row r="867">
      <c r="E867" s="1"/>
      <c r="F867" s="1"/>
      <c r="G867" s="2"/>
    </row>
    <row r="868">
      <c r="E868" s="1"/>
      <c r="F868" s="1"/>
      <c r="G868" s="2"/>
    </row>
    <row r="869">
      <c r="E869" s="1"/>
      <c r="F869" s="1"/>
      <c r="G869" s="2"/>
    </row>
    <row r="870">
      <c r="E870" s="1"/>
      <c r="F870" s="1"/>
      <c r="G870" s="2"/>
    </row>
    <row r="871">
      <c r="E871" s="1"/>
      <c r="F871" s="1"/>
      <c r="G871" s="2"/>
    </row>
    <row r="872">
      <c r="E872" s="1"/>
      <c r="F872" s="1"/>
      <c r="G872" s="2"/>
    </row>
    <row r="873">
      <c r="E873" s="1"/>
      <c r="F873" s="1"/>
      <c r="G873" s="2"/>
    </row>
    <row r="874">
      <c r="E874" s="1"/>
      <c r="F874" s="1"/>
      <c r="G874" s="2"/>
    </row>
    <row r="875">
      <c r="E875" s="1"/>
      <c r="F875" s="1"/>
      <c r="G875" s="2"/>
    </row>
    <row r="876">
      <c r="E876" s="1"/>
      <c r="F876" s="1"/>
      <c r="G876" s="2"/>
    </row>
    <row r="877">
      <c r="E877" s="1"/>
      <c r="F877" s="1"/>
      <c r="G877" s="2"/>
    </row>
    <row r="878">
      <c r="E878" s="1"/>
      <c r="F878" s="1"/>
      <c r="G878" s="2"/>
    </row>
    <row r="879">
      <c r="E879" s="1"/>
      <c r="F879" s="1"/>
      <c r="G879" s="2"/>
    </row>
    <row r="880">
      <c r="E880" s="1"/>
      <c r="F880" s="1"/>
      <c r="G880" s="2"/>
    </row>
    <row r="881">
      <c r="E881" s="1"/>
      <c r="F881" s="1"/>
      <c r="G881" s="2"/>
    </row>
    <row r="882">
      <c r="E882" s="1"/>
      <c r="F882" s="1"/>
      <c r="G882" s="2"/>
    </row>
    <row r="883">
      <c r="E883" s="1"/>
      <c r="F883" s="1"/>
      <c r="G883" s="2"/>
    </row>
    <row r="884">
      <c r="E884" s="1"/>
      <c r="F884" s="1"/>
      <c r="G884" s="2"/>
    </row>
    <row r="885">
      <c r="E885" s="1"/>
      <c r="F885" s="1"/>
      <c r="G885" s="2"/>
    </row>
    <row r="886">
      <c r="E886" s="1"/>
      <c r="F886" s="1"/>
      <c r="G886" s="2"/>
    </row>
    <row r="887">
      <c r="E887" s="1"/>
      <c r="F887" s="1"/>
      <c r="G887" s="2"/>
    </row>
    <row r="888">
      <c r="E888" s="1"/>
      <c r="F888" s="1"/>
      <c r="G888" s="2"/>
    </row>
    <row r="889">
      <c r="E889" s="1"/>
      <c r="F889" s="1"/>
      <c r="G889" s="2"/>
    </row>
    <row r="890">
      <c r="E890" s="1"/>
      <c r="F890" s="1"/>
      <c r="G890" s="2"/>
    </row>
    <row r="891">
      <c r="E891" s="1"/>
      <c r="F891" s="1"/>
      <c r="G891" s="2"/>
    </row>
    <row r="892">
      <c r="E892" s="1"/>
      <c r="F892" s="1"/>
      <c r="G892" s="2"/>
    </row>
    <row r="893">
      <c r="E893" s="1"/>
      <c r="F893" s="1"/>
      <c r="G893" s="2"/>
    </row>
    <row r="894">
      <c r="E894" s="1"/>
      <c r="F894" s="1"/>
      <c r="G894" s="2"/>
    </row>
    <row r="895">
      <c r="E895" s="1"/>
      <c r="F895" s="1"/>
      <c r="G895" s="2"/>
    </row>
    <row r="896">
      <c r="E896" s="1"/>
      <c r="F896" s="1"/>
      <c r="G896" s="2"/>
    </row>
    <row r="897">
      <c r="E897" s="1"/>
      <c r="F897" s="1"/>
      <c r="G897" s="2"/>
    </row>
    <row r="898">
      <c r="E898" s="1"/>
      <c r="F898" s="1"/>
      <c r="G898" s="2"/>
    </row>
    <row r="899">
      <c r="E899" s="1"/>
      <c r="F899" s="1"/>
      <c r="G899" s="2"/>
    </row>
    <row r="900">
      <c r="E900" s="1"/>
      <c r="F900" s="1"/>
      <c r="G900" s="2"/>
    </row>
    <row r="901">
      <c r="E901" s="1"/>
      <c r="F901" s="1"/>
      <c r="G901" s="2"/>
    </row>
    <row r="902">
      <c r="E902" s="1"/>
      <c r="F902" s="1"/>
      <c r="G902" s="2"/>
    </row>
    <row r="903">
      <c r="E903" s="1"/>
      <c r="F903" s="1"/>
      <c r="G903" s="2"/>
    </row>
    <row r="904">
      <c r="E904" s="1"/>
      <c r="F904" s="1"/>
      <c r="G904" s="2"/>
    </row>
    <row r="905">
      <c r="E905" s="1"/>
      <c r="F905" s="1"/>
      <c r="G905" s="2"/>
    </row>
    <row r="906">
      <c r="E906" s="1"/>
      <c r="F906" s="1"/>
      <c r="G906" s="2"/>
    </row>
    <row r="907">
      <c r="E907" s="1"/>
      <c r="F907" s="1"/>
      <c r="G907" s="2"/>
    </row>
    <row r="908">
      <c r="E908" s="1"/>
      <c r="F908" s="1"/>
      <c r="G908" s="2"/>
    </row>
    <row r="909">
      <c r="E909" s="1"/>
      <c r="F909" s="1"/>
      <c r="G909" s="2"/>
    </row>
    <row r="910">
      <c r="E910" s="1"/>
      <c r="F910" s="1"/>
      <c r="G910" s="2"/>
    </row>
    <row r="911">
      <c r="E911" s="1"/>
      <c r="F911" s="1"/>
      <c r="G911" s="2"/>
    </row>
    <row r="912">
      <c r="E912" s="1"/>
      <c r="F912" s="1"/>
      <c r="G912" s="2"/>
    </row>
    <row r="913">
      <c r="E913" s="1"/>
      <c r="F913" s="1"/>
      <c r="G913" s="2"/>
    </row>
    <row r="914">
      <c r="E914" s="1"/>
      <c r="F914" s="1"/>
      <c r="G914" s="2"/>
    </row>
    <row r="915">
      <c r="E915" s="1"/>
      <c r="F915" s="1"/>
      <c r="G915" s="2"/>
    </row>
    <row r="916">
      <c r="E916" s="1"/>
      <c r="F916" s="1"/>
      <c r="G916" s="2"/>
    </row>
    <row r="917">
      <c r="E917" s="1"/>
      <c r="F917" s="1"/>
      <c r="G917" s="2"/>
    </row>
    <row r="918">
      <c r="E918" s="1"/>
      <c r="F918" s="1"/>
      <c r="G918" s="2"/>
    </row>
    <row r="919">
      <c r="E919" s="1"/>
      <c r="F919" s="1"/>
      <c r="G919" s="2"/>
    </row>
    <row r="920">
      <c r="E920" s="1"/>
      <c r="F920" s="1"/>
      <c r="G920" s="2"/>
    </row>
    <row r="921">
      <c r="E921" s="1"/>
      <c r="F921" s="1"/>
      <c r="G921" s="2"/>
    </row>
    <row r="922">
      <c r="E922" s="1"/>
      <c r="F922" s="1"/>
      <c r="G922" s="2"/>
    </row>
    <row r="923">
      <c r="E923" s="1"/>
      <c r="F923" s="1"/>
      <c r="G923" s="2"/>
    </row>
    <row r="924">
      <c r="E924" s="1"/>
      <c r="F924" s="1"/>
      <c r="G924" s="2"/>
    </row>
    <row r="925">
      <c r="E925" s="1"/>
      <c r="F925" s="1"/>
      <c r="G925" s="2"/>
    </row>
    <row r="926">
      <c r="E926" s="1"/>
      <c r="F926" s="1"/>
      <c r="G926" s="2"/>
    </row>
    <row r="927">
      <c r="E927" s="1"/>
      <c r="F927" s="1"/>
      <c r="G927" s="2"/>
    </row>
    <row r="928">
      <c r="E928" s="1"/>
      <c r="F928" s="1"/>
      <c r="G928" s="2"/>
    </row>
    <row r="929">
      <c r="E929" s="1"/>
      <c r="F929" s="1"/>
      <c r="G929" s="2"/>
    </row>
    <row r="930">
      <c r="E930" s="1"/>
      <c r="F930" s="1"/>
      <c r="G930" s="2"/>
    </row>
    <row r="931">
      <c r="E931" s="1"/>
      <c r="F931" s="1"/>
      <c r="G931" s="2"/>
    </row>
    <row r="932">
      <c r="E932" s="1"/>
      <c r="F932" s="1"/>
      <c r="G932" s="2"/>
    </row>
    <row r="933">
      <c r="E933" s="1"/>
      <c r="F933" s="1"/>
      <c r="G933" s="2"/>
    </row>
    <row r="934">
      <c r="E934" s="1"/>
      <c r="F934" s="1"/>
      <c r="G934" s="2"/>
    </row>
    <row r="935">
      <c r="E935" s="1"/>
      <c r="F935" s="1"/>
      <c r="G935" s="2"/>
    </row>
    <row r="936">
      <c r="E936" s="1"/>
      <c r="F936" s="1"/>
      <c r="G936" s="2"/>
    </row>
    <row r="937">
      <c r="E937" s="1"/>
      <c r="F937" s="1"/>
      <c r="G937" s="2"/>
    </row>
    <row r="938">
      <c r="E938" s="1"/>
      <c r="F938" s="1"/>
      <c r="G938" s="2"/>
    </row>
    <row r="939">
      <c r="E939" s="1"/>
      <c r="F939" s="1"/>
      <c r="G939" s="2"/>
    </row>
    <row r="940">
      <c r="E940" s="1"/>
      <c r="F940" s="1"/>
      <c r="G940" s="2"/>
    </row>
    <row r="941">
      <c r="E941" s="1"/>
      <c r="F941" s="1"/>
      <c r="G941" s="2"/>
    </row>
    <row r="942">
      <c r="E942" s="1"/>
      <c r="F942" s="1"/>
      <c r="G942" s="2"/>
    </row>
    <row r="943">
      <c r="E943" s="1"/>
      <c r="F943" s="1"/>
      <c r="G943" s="2"/>
    </row>
    <row r="944">
      <c r="E944" s="1"/>
      <c r="F944" s="1"/>
      <c r="G944" s="2"/>
    </row>
    <row r="945">
      <c r="E945" s="1"/>
      <c r="F945" s="1"/>
      <c r="G945" s="2"/>
    </row>
    <row r="946">
      <c r="E946" s="1"/>
      <c r="F946" s="1"/>
      <c r="G946" s="2"/>
    </row>
    <row r="947">
      <c r="E947" s="1"/>
      <c r="F947" s="1"/>
      <c r="G947" s="2"/>
    </row>
    <row r="948">
      <c r="E948" s="1"/>
      <c r="F948" s="1"/>
      <c r="G948" s="2"/>
    </row>
    <row r="949">
      <c r="E949" s="1"/>
      <c r="F949" s="1"/>
      <c r="G949" s="2"/>
    </row>
    <row r="950">
      <c r="E950" s="1"/>
      <c r="F950" s="1"/>
      <c r="G950" s="2"/>
    </row>
    <row r="951">
      <c r="E951" s="1"/>
      <c r="F951" s="1"/>
      <c r="G951" s="2"/>
    </row>
    <row r="952">
      <c r="E952" s="1"/>
      <c r="F952" s="1"/>
      <c r="G952" s="2"/>
    </row>
    <row r="953">
      <c r="E953" s="1"/>
      <c r="F953" s="1"/>
      <c r="G953" s="2"/>
    </row>
    <row r="954">
      <c r="E954" s="1"/>
      <c r="F954" s="1"/>
      <c r="G954" s="2"/>
    </row>
    <row r="955">
      <c r="E955" s="1"/>
      <c r="F955" s="1"/>
      <c r="G955" s="2"/>
    </row>
    <row r="956">
      <c r="E956" s="1"/>
      <c r="F956" s="1"/>
      <c r="G956" s="2"/>
    </row>
    <row r="957">
      <c r="E957" s="1"/>
      <c r="F957" s="1"/>
      <c r="G957" s="2"/>
    </row>
    <row r="958">
      <c r="E958" s="1"/>
      <c r="F958" s="1"/>
      <c r="G958" s="2"/>
    </row>
    <row r="959">
      <c r="E959" s="1"/>
      <c r="F959" s="1"/>
      <c r="G959" s="2"/>
    </row>
    <row r="960">
      <c r="E960" s="1"/>
      <c r="F960" s="1"/>
      <c r="G960" s="2"/>
    </row>
    <row r="961">
      <c r="E961" s="1"/>
      <c r="F961" s="1"/>
      <c r="G961" s="2"/>
    </row>
    <row r="962">
      <c r="E962" s="1"/>
      <c r="F962" s="1"/>
      <c r="G962" s="2"/>
    </row>
    <row r="963">
      <c r="E963" s="1"/>
      <c r="F963" s="1"/>
      <c r="G963" s="2"/>
    </row>
    <row r="964">
      <c r="E964" s="1"/>
      <c r="F964" s="1"/>
      <c r="G964" s="2"/>
    </row>
    <row r="965">
      <c r="E965" s="1"/>
      <c r="F965" s="1"/>
      <c r="G965" s="2"/>
    </row>
    <row r="966">
      <c r="E966" s="1"/>
      <c r="F966" s="1"/>
      <c r="G966" s="2"/>
    </row>
    <row r="967">
      <c r="E967" s="1"/>
      <c r="F967" s="1"/>
      <c r="G967" s="2"/>
    </row>
    <row r="968">
      <c r="E968" s="1"/>
      <c r="F968" s="1"/>
      <c r="G968" s="2"/>
    </row>
    <row r="969">
      <c r="E969" s="1"/>
      <c r="F969" s="1"/>
      <c r="G969" s="2"/>
    </row>
    <row r="970">
      <c r="E970" s="1"/>
      <c r="F970" s="1"/>
      <c r="G970" s="2"/>
    </row>
    <row r="971">
      <c r="E971" s="1"/>
      <c r="F971" s="1"/>
      <c r="G971" s="2"/>
    </row>
    <row r="972">
      <c r="E972" s="1"/>
      <c r="F972" s="1"/>
      <c r="G972" s="2"/>
    </row>
    <row r="973">
      <c r="E973" s="1"/>
      <c r="F973" s="1"/>
      <c r="G973" s="2"/>
    </row>
    <row r="974">
      <c r="E974" s="1"/>
      <c r="F974" s="1"/>
      <c r="G974" s="2"/>
    </row>
    <row r="975">
      <c r="E975" s="1"/>
      <c r="F975" s="1"/>
      <c r="G975" s="2"/>
    </row>
    <row r="976">
      <c r="E976" s="1"/>
      <c r="F976" s="1"/>
      <c r="G976" s="2"/>
    </row>
    <row r="977">
      <c r="E977" s="1"/>
      <c r="F977" s="1"/>
      <c r="G977" s="2"/>
    </row>
    <row r="978">
      <c r="E978" s="1"/>
      <c r="F978" s="1"/>
      <c r="G978" s="2"/>
    </row>
    <row r="979">
      <c r="E979" s="1"/>
      <c r="F979" s="1"/>
      <c r="G979" s="2"/>
    </row>
    <row r="980">
      <c r="E980" s="1"/>
      <c r="F980" s="1"/>
      <c r="G980" s="2"/>
    </row>
    <row r="981">
      <c r="E981" s="1"/>
      <c r="F981" s="1"/>
      <c r="G981" s="2"/>
    </row>
    <row r="982">
      <c r="E982" s="1"/>
      <c r="F982" s="1"/>
      <c r="G982" s="2"/>
    </row>
    <row r="983">
      <c r="E983" s="1"/>
      <c r="F983" s="1"/>
      <c r="G983" s="2"/>
    </row>
    <row r="984">
      <c r="E984" s="1"/>
      <c r="F984" s="1"/>
      <c r="G984" s="2"/>
    </row>
    <row r="985">
      <c r="E985" s="1"/>
      <c r="F985" s="1"/>
      <c r="G985" s="2"/>
    </row>
    <row r="986">
      <c r="E986" s="1"/>
      <c r="F986" s="1"/>
      <c r="G986" s="2"/>
    </row>
    <row r="987">
      <c r="E987" s="1"/>
      <c r="F987" s="1"/>
      <c r="G987" s="2"/>
    </row>
    <row r="988">
      <c r="E988" s="1"/>
      <c r="F988" s="1"/>
      <c r="G988" s="2"/>
    </row>
    <row r="989">
      <c r="E989" s="1"/>
      <c r="F989" s="1"/>
      <c r="G989" s="2"/>
    </row>
    <row r="990">
      <c r="E990" s="1"/>
      <c r="F990" s="1"/>
      <c r="G990" s="2"/>
    </row>
    <row r="991">
      <c r="E991" s="1"/>
      <c r="F991" s="1"/>
      <c r="G991" s="2"/>
    </row>
    <row r="992">
      <c r="E992" s="1"/>
      <c r="F992" s="1"/>
      <c r="G992" s="2"/>
    </row>
    <row r="993">
      <c r="E993" s="1"/>
      <c r="F993" s="1"/>
      <c r="G993" s="2"/>
    </row>
    <row r="994">
      <c r="E994" s="1"/>
      <c r="F994" s="1"/>
      <c r="G994" s="2"/>
    </row>
    <row r="995">
      <c r="E995" s="1"/>
      <c r="F995" s="1"/>
      <c r="G995" s="2"/>
    </row>
    <row r="996">
      <c r="E996" s="1"/>
      <c r="F996" s="1"/>
      <c r="G996" s="2"/>
    </row>
    <row r="997">
      <c r="E997" s="1"/>
      <c r="F997" s="1"/>
      <c r="G997" s="2"/>
    </row>
    <row r="998">
      <c r="E998" s="1"/>
      <c r="F998" s="1"/>
      <c r="G998" s="2"/>
    </row>
    <row r="999">
      <c r="E999" s="1"/>
      <c r="F999" s="1"/>
      <c r="G999" s="2"/>
    </row>
    <row r="1000">
      <c r="E1000" s="1"/>
      <c r="F1000" s="1"/>
      <c r="G1000" s="2"/>
    </row>
  </sheetData>
  <mergeCells count="3">
    <mergeCell ref="E7:G7"/>
    <mergeCell ref="E9:G11"/>
    <mergeCell ref="H23:I23"/>
  </mergeCells>
  <printOptions/>
  <pageMargins bottom="1.0" footer="0.0" header="0.0" left="0.75" right="0.75" top="1.0"/>
  <pageSetup paperSize="9"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EDD15F"/>
    <pageSetUpPr/>
  </sheetPr>
  <sheetViews>
    <sheetView showGridLines="0" workbookViewId="0"/>
  </sheetViews>
  <sheetFormatPr customHeight="1" defaultColWidth="11.22" defaultRowHeight="15.0"/>
  <cols>
    <col customWidth="1" min="1" max="1" width="26.78"/>
    <col customWidth="1" min="2" max="17" width="5.78"/>
    <col customWidth="1" min="18" max="18" width="7.78"/>
    <col customWidth="1" min="19" max="19" width="4.78"/>
    <col customWidth="1" min="20" max="26" width="12.33"/>
  </cols>
  <sheetData>
    <row r="1" ht="22.5" customHeight="1">
      <c r="A1" s="94">
        <v>360.0</v>
      </c>
      <c r="B1" s="667" t="s">
        <v>5240</v>
      </c>
      <c r="C1" s="1"/>
      <c r="D1" s="1"/>
      <c r="E1" s="1"/>
      <c r="F1" s="1"/>
      <c r="G1" s="1"/>
      <c r="H1" s="668" t="s">
        <v>5192</v>
      </c>
      <c r="I1" s="60"/>
      <c r="J1" s="669" t="s">
        <v>5193</v>
      </c>
      <c r="K1" s="60"/>
      <c r="L1" s="65"/>
      <c r="M1" s="65"/>
      <c r="N1" s="65"/>
      <c r="O1" s="65"/>
      <c r="P1" s="65"/>
      <c r="Q1" s="1"/>
      <c r="R1" s="670"/>
      <c r="S1" s="1"/>
      <c r="T1" s="1"/>
      <c r="U1" s="1"/>
      <c r="V1" s="1"/>
      <c r="W1" s="1"/>
      <c r="X1" s="1"/>
      <c r="Y1" s="1"/>
      <c r="Z1" s="1"/>
    </row>
    <row r="2" ht="27.75" customHeight="1">
      <c r="A2" s="38" t="s">
        <v>5194</v>
      </c>
      <c r="B2" s="1"/>
      <c r="C2" s="1"/>
      <c r="D2" s="1"/>
      <c r="E2" s="1"/>
      <c r="F2" s="671" t="str">
        <f>'sum vol'!E7</f>
        <v>logo velik</v>
      </c>
      <c r="G2" s="671" t="str">
        <f>'sum vol'!F7</f>
        <v>ploščica</v>
      </c>
      <c r="H2" s="672">
        <f>R3</f>
        <v>0</v>
      </c>
      <c r="I2" s="60"/>
      <c r="J2" s="673">
        <f>'360 hangboards'!L3</f>
        <v>0</v>
      </c>
      <c r="K2" s="60"/>
      <c r="L2" s="674"/>
      <c r="M2" s="674"/>
      <c r="N2" s="674"/>
      <c r="O2" s="674"/>
      <c r="P2" s="674"/>
      <c r="Q2" s="1"/>
      <c r="R2" s="675" t="s">
        <v>58</v>
      </c>
      <c r="S2" s="43"/>
      <c r="T2" s="1"/>
      <c r="U2" s="1"/>
      <c r="V2" s="1"/>
      <c r="W2" s="1"/>
      <c r="X2" s="1"/>
      <c r="Y2" s="1"/>
      <c r="Z2" s="1"/>
    </row>
    <row r="3" ht="39.75" customHeight="1">
      <c r="A3" s="601" t="str">
        <f>'PRODUCTION LIST GRP VOLUMES'!A3:I3</f>
        <v/>
      </c>
      <c r="J3" s="676" t="s">
        <v>5195</v>
      </c>
      <c r="L3" s="677" t="str">
        <f>'PRODUCTION LIST GRP VOLUMES'!M3</f>
        <v/>
      </c>
      <c r="P3" s="606"/>
      <c r="Q3" s="678"/>
      <c r="R3" s="679">
        <f>SUM(R6:R12)</f>
        <v>0</v>
      </c>
      <c r="S3" s="1"/>
      <c r="T3" s="1"/>
      <c r="U3" s="1"/>
      <c r="V3" s="1"/>
      <c r="W3" s="1"/>
      <c r="X3" s="1"/>
      <c r="Y3" s="1"/>
      <c r="Z3" s="1"/>
    </row>
    <row r="4" ht="24.0" customHeight="1">
      <c r="A4" s="680" t="s">
        <v>5113</v>
      </c>
      <c r="B4" s="681" t="s">
        <v>5241</v>
      </c>
      <c r="C4" s="682"/>
      <c r="D4" s="682"/>
      <c r="E4" s="683"/>
      <c r="F4" s="684" t="s">
        <v>63</v>
      </c>
      <c r="G4" s="682"/>
      <c r="H4" s="682"/>
      <c r="I4" s="683"/>
      <c r="J4" s="684" t="s">
        <v>5242</v>
      </c>
      <c r="K4" s="682"/>
      <c r="L4" s="682"/>
      <c r="M4" s="683"/>
      <c r="N4" s="685" t="s">
        <v>5243</v>
      </c>
      <c r="O4" s="682"/>
      <c r="P4" s="682"/>
      <c r="Q4" s="683"/>
      <c r="R4" s="686" t="s">
        <v>5095</v>
      </c>
      <c r="S4" s="43"/>
      <c r="T4" s="1"/>
      <c r="U4" s="1"/>
      <c r="V4" s="1"/>
      <c r="W4" s="1"/>
      <c r="X4" s="1"/>
      <c r="Y4" s="1"/>
      <c r="Z4" s="1"/>
    </row>
    <row r="5" ht="22.5" customHeight="1">
      <c r="A5" s="687" t="s">
        <v>5244</v>
      </c>
      <c r="B5" s="688" t="s">
        <v>63</v>
      </c>
      <c r="C5" s="256" t="s">
        <v>68</v>
      </c>
      <c r="D5" s="256" t="s">
        <v>66</v>
      </c>
      <c r="E5" s="689" t="s">
        <v>67</v>
      </c>
      <c r="F5" s="690" t="s">
        <v>63</v>
      </c>
      <c r="G5" s="256" t="s">
        <v>68</v>
      </c>
      <c r="H5" s="256" t="s">
        <v>66</v>
      </c>
      <c r="I5" s="689" t="s">
        <v>67</v>
      </c>
      <c r="J5" s="688" t="s">
        <v>63</v>
      </c>
      <c r="K5" s="256" t="s">
        <v>68</v>
      </c>
      <c r="L5" s="256" t="s">
        <v>66</v>
      </c>
      <c r="M5" s="689" t="s">
        <v>67</v>
      </c>
      <c r="N5" s="688" t="s">
        <v>63</v>
      </c>
      <c r="O5" s="256" t="s">
        <v>68</v>
      </c>
      <c r="P5" s="256" t="s">
        <v>66</v>
      </c>
      <c r="Q5" s="689" t="s">
        <v>67</v>
      </c>
      <c r="R5" s="691" t="s">
        <v>5095</v>
      </c>
      <c r="S5" s="1"/>
      <c r="T5" s="1"/>
      <c r="U5" s="1"/>
      <c r="V5" s="1"/>
      <c r="W5" s="1"/>
      <c r="X5" s="1"/>
      <c r="Y5" s="1"/>
      <c r="Z5" s="1"/>
    </row>
    <row r="6" ht="45.75" customHeight="1">
      <c r="A6" s="692" t="str">
        <f>'360 hangboards'!B9</f>
        <v>360 RAINBOW hangboard</v>
      </c>
      <c r="B6" s="693" t="str">
        <f>IF('360 hangboards'!H9=0,"",'360 hangboards'!H9)</f>
        <v/>
      </c>
      <c r="C6" s="694" t="str">
        <f>IF('360 hangboards'!I9=0,"",'360 hangboards'!I9)</f>
        <v/>
      </c>
      <c r="D6" s="694" t="str">
        <f>IF('360 hangboards'!J9=0,"",'360 hangboards'!J9)</f>
        <v/>
      </c>
      <c r="E6" s="695" t="str">
        <f>IF('360 hangboards'!K9=0,"",'360 hangboards'!K9)</f>
        <v/>
      </c>
      <c r="F6" s="696" t="str">
        <f>IF('360 hangboards'!L9=0,"",'360 hangboards'!L9)</f>
        <v/>
      </c>
      <c r="G6" s="694" t="str">
        <f>IF('360 hangboards'!M9=0,"",'360 hangboards'!M9)</f>
        <v/>
      </c>
      <c r="H6" s="694" t="str">
        <f>IF('360 hangboards'!N9=0,"",'360 hangboards'!N9)</f>
        <v/>
      </c>
      <c r="I6" s="695" t="str">
        <f>IF('360 hangboards'!O9=0,"",'360 hangboards'!O9)</f>
        <v/>
      </c>
      <c r="J6" s="697" t="str">
        <f>IF('360 hangboards'!P9=0,"",'360 hangboards'!P9)</f>
        <v/>
      </c>
      <c r="K6" s="694" t="str">
        <f>IF('360 hangboards'!Q9=0,"",'360 hangboards'!Q9)</f>
        <v/>
      </c>
      <c r="L6" s="694" t="str">
        <f>IF('360 hangboards'!R9=0,"",'360 hangboards'!R9)</f>
        <v/>
      </c>
      <c r="M6" s="695" t="str">
        <f>IF('360 hangboards'!S9=0,"",'360 hangboards'!S9)</f>
        <v/>
      </c>
      <c r="N6" s="697" t="str">
        <f>IF('360 hangboards'!T9=0,"",'360 hangboards'!T9)</f>
        <v/>
      </c>
      <c r="O6" s="694" t="str">
        <f>IF('360 hangboards'!U9=0,"",'360 hangboards'!U9)</f>
        <v/>
      </c>
      <c r="P6" s="694" t="str">
        <f>IF('360 hangboards'!V9=0,"",'360 hangboards'!V9)</f>
        <v/>
      </c>
      <c r="Q6" s="695" t="str">
        <f>IF('360 hangboards'!W9=0,"",'360 hangboards'!W9)</f>
        <v/>
      </c>
      <c r="R6" s="698">
        <f>'360 GRP '!I127*SUM('PROD.LIST HANGBOARDS'!B6:Q6)</f>
        <v>0</v>
      </c>
      <c r="S6" s="1"/>
      <c r="T6" s="1"/>
      <c r="U6" s="1"/>
      <c r="V6" s="1"/>
      <c r="W6" s="1"/>
      <c r="X6" s="1"/>
      <c r="Y6" s="1"/>
      <c r="Z6" s="1"/>
    </row>
    <row r="7" ht="13.5" customHeight="1">
      <c r="A7" s="48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02"/>
      <c r="S7" s="1"/>
      <c r="T7" s="1"/>
      <c r="U7" s="1"/>
      <c r="V7" s="1"/>
      <c r="W7" s="1"/>
      <c r="X7" s="1"/>
      <c r="Y7" s="1"/>
      <c r="Z7" s="1"/>
    </row>
    <row r="8" ht="22.5" customHeight="1">
      <c r="A8" s="680" t="s">
        <v>5113</v>
      </c>
      <c r="B8" s="675" t="s">
        <v>5245</v>
      </c>
      <c r="C8" s="120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45.75" customHeight="1">
      <c r="A9" s="692" t="str">
        <f>'360 hangboards'!B14</f>
        <v>360 SCHOOL BOARD</v>
      </c>
      <c r="B9" s="693" t="str">
        <f>IF('360 hangboards'!H14=0,"",'360 hangboards'!H14)</f>
        <v/>
      </c>
      <c r="C9" s="699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700">
        <f>'360 GRP '!I128*SUM('PROD.LIST HANGBOARDS'!B9:N9)</f>
        <v>0</v>
      </c>
      <c r="S9" s="1"/>
      <c r="T9" s="1"/>
      <c r="U9" s="1"/>
      <c r="V9" s="1"/>
      <c r="W9" s="1"/>
      <c r="X9" s="1"/>
      <c r="Y9" s="1"/>
      <c r="Z9" s="1"/>
    </row>
    <row r="10" ht="22.5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22.5" customHeight="1">
      <c r="A11" s="687" t="s">
        <v>5244</v>
      </c>
      <c r="B11" s="701" t="s">
        <v>63</v>
      </c>
      <c r="C11" s="702" t="s">
        <v>68</v>
      </c>
      <c r="D11" s="702" t="s">
        <v>70</v>
      </c>
      <c r="E11" s="703" t="s">
        <v>67</v>
      </c>
      <c r="F11" s="704"/>
      <c r="G11" s="705"/>
      <c r="H11" s="705"/>
      <c r="I11" s="705"/>
      <c r="J11" s="705"/>
      <c r="K11" s="705"/>
      <c r="L11" s="705"/>
      <c r="M11" s="705"/>
      <c r="N11" s="705"/>
      <c r="O11" s="705"/>
      <c r="P11" s="705"/>
      <c r="Q11" s="705"/>
      <c r="R11" s="20"/>
      <c r="S11" s="1"/>
      <c r="T11" s="1"/>
      <c r="U11" s="1"/>
      <c r="V11" s="1"/>
      <c r="W11" s="1"/>
      <c r="X11" s="1"/>
      <c r="Y11" s="1"/>
      <c r="Z11" s="1"/>
    </row>
    <row r="12" ht="45.75" customHeight="1">
      <c r="A12" s="692" t="str">
        <f>'360 hangboards'!B19</f>
        <v>360 SHIFT BAR</v>
      </c>
      <c r="B12" s="697" t="str">
        <f>IF('360 hangboards'!H19=0,"",'360 hangboards'!H19)</f>
        <v/>
      </c>
      <c r="C12" s="694" t="str">
        <f>IF('360 hangboards'!I19=0,"",'360 hangboards'!I19)</f>
        <v/>
      </c>
      <c r="D12" s="694" t="str">
        <f>IF('360 hangboards'!J19=0,"",'360 hangboards'!J19)</f>
        <v/>
      </c>
      <c r="E12" s="695" t="str">
        <f>IF('360 hangboards'!K19=0,"",'360 hangboards'!K19)</f>
        <v/>
      </c>
      <c r="F12" s="704"/>
      <c r="G12" s="705"/>
      <c r="H12" s="705"/>
      <c r="I12" s="705"/>
      <c r="J12" s="705"/>
      <c r="K12" s="705"/>
      <c r="L12" s="705"/>
      <c r="M12" s="705"/>
      <c r="N12" s="705"/>
      <c r="O12" s="705"/>
      <c r="P12" s="705"/>
      <c r="Q12" s="706"/>
      <c r="R12" s="707">
        <f>SUM(B12:E12)</f>
        <v>0</v>
      </c>
      <c r="S12" s="1"/>
      <c r="T12" s="1"/>
      <c r="U12" s="1"/>
      <c r="V12" s="1"/>
      <c r="W12" s="1"/>
      <c r="X12" s="1"/>
      <c r="Y12" s="1"/>
      <c r="Z12" s="1"/>
    </row>
    <row r="13" ht="22.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22.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22.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22.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22.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22.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22.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22.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22.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22.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22.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22.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22.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22.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22.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22.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22.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22.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22.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22.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22.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22.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22.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22.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22.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22.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22.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22.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22.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22.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22.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22.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22.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22.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22.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22.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22.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22.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22.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22.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22.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22.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22.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22.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22.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22.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22.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22.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22.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22.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22.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22.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22.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22.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22.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22.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22.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22.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22.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22.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22.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22.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22.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22.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22.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22.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22.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22.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22.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22.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22.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22.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22.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22.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22.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22.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22.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22.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22.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22.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22.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22.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22.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22.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22.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22.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22.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22.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22.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22.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22.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22.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22.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22.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22.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22.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22.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22.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22.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22.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22.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22.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22.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22.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22.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22.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22.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22.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22.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22.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22.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22.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22.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22.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22.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22.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22.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22.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22.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22.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22.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22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22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22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22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22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22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22.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22.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22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22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22.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22.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22.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22.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22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22.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22.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22.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22.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22.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22.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22.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22.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22.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22.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22.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22.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22.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22.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22.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22.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22.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22.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22.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22.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22.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22.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22.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22.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22.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22.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22.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22.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22.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22.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22.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22.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22.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22.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22.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22.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22.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22.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22.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22.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22.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22.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22.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22.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22.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22.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22.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22.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22.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22.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22.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22.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22.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22.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22.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22.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22.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22.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22.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22.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22.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22.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22.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22.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22.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22.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22.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22.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22.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22.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22.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22.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22.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22.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22.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22.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22.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22.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22.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22.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22.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22.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22.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22.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22.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22.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22.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22.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22.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22.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22.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22.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22.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22.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22.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22.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22.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22.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22.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22.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22.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22.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22.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22.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22.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22.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22.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22.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22.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22.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22.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22.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22.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22.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22.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22.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22.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22.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22.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22.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22.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22.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22.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22.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22.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22.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22.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22.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22.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22.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22.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22.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22.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22.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22.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22.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22.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22.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22.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22.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22.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22.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22.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22.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22.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22.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22.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22.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22.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22.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22.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22.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22.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22.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22.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22.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22.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22.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22.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22.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22.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22.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22.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22.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22.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22.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22.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22.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22.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22.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22.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22.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22.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22.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22.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22.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22.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22.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22.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22.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22.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22.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22.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22.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22.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22.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22.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22.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22.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22.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22.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22.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22.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22.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22.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22.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22.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22.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22.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22.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22.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22.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22.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22.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22.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22.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22.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22.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22.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22.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22.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22.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22.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22.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22.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22.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22.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22.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22.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22.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22.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22.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22.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22.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22.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22.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22.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22.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22.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22.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22.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22.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22.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22.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22.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22.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22.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22.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22.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22.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22.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22.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22.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22.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22.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22.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22.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22.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22.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22.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22.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22.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22.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22.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22.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22.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22.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22.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22.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22.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22.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22.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22.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22.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22.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22.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22.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22.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22.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22.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22.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22.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22.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22.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22.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22.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22.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22.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22.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22.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22.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22.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22.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22.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22.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22.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22.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22.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22.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22.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22.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22.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22.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22.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22.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22.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22.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22.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22.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22.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22.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22.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22.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22.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22.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22.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22.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22.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22.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22.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22.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22.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22.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22.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22.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22.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22.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22.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22.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22.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22.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22.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22.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22.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22.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22.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22.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22.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22.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22.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22.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22.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22.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22.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22.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22.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22.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22.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22.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22.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22.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22.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22.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22.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22.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22.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22.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22.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22.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22.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22.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22.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22.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22.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22.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22.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22.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22.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22.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22.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22.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22.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22.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22.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22.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22.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22.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22.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22.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22.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22.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22.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22.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22.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22.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22.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22.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22.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22.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22.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22.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22.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22.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22.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22.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22.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22.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22.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22.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22.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22.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22.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22.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22.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22.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22.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22.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22.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22.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22.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22.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22.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22.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22.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22.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22.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22.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22.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22.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22.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22.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22.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22.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22.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22.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22.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22.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22.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22.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22.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22.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22.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22.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22.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22.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22.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22.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22.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22.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22.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22.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22.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22.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22.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22.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22.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22.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22.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22.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22.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22.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22.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22.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22.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22.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22.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22.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22.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22.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22.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22.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22.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22.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22.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22.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22.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22.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22.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22.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22.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22.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22.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22.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22.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22.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22.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22.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22.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22.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22.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22.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22.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22.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22.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22.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22.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22.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22.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22.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22.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22.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22.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22.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22.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22.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22.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22.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22.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22.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22.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22.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22.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22.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22.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22.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22.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22.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22.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22.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22.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22.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22.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22.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22.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22.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22.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22.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22.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22.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22.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22.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22.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22.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22.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22.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22.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22.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22.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22.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22.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22.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22.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22.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22.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22.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22.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22.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22.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22.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22.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22.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22.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22.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22.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22.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22.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22.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22.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22.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22.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22.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22.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22.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22.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22.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22.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22.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22.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22.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22.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22.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22.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22.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22.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22.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22.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22.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22.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22.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22.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22.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22.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22.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22.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22.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22.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22.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22.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22.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22.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22.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22.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22.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22.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22.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22.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22.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22.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22.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22.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22.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22.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22.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22.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22.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22.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22.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22.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22.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22.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22.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22.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22.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22.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22.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22.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22.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22.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22.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22.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22.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22.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22.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22.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22.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22.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22.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22.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22.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22.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22.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22.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22.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22.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22.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22.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22.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22.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22.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22.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22.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22.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22.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22.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22.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22.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22.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22.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22.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22.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22.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22.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22.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22.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22.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22.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22.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22.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22.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22.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22.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22.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22.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22.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22.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22.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22.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22.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22.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22.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22.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22.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22.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22.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22.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22.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22.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22.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22.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22.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22.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22.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22.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22.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22.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22.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22.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22.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22.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22.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22.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22.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22.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22.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22.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22.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22.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22.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22.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22.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22.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22.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22.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22.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22.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22.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22.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22.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22.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22.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22.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22.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22.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22.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22.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22.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22.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22.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22.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22.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22.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22.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22.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22.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22.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22.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22.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22.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22.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22.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22.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22.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22.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22.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22.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22.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22.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22.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22.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22.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22.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22.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22.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22.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22.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22.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22.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22.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22.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22.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22.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22.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22.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22.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22.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22.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22.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22.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22.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22.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22.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22.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22.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22.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22.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22.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22.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22.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22.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22.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22.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22.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22.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22.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22.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22.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22.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22.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22.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22.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22.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22.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22.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22.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22.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22.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22.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22.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22.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22.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22.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22.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22.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22.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22.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22.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22.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22.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22.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22.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22.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22.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22.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22.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22.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22.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22.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22.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22.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22.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22.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22.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22.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22.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22.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22.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22.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22.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22.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22.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22.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22.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22.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22.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22.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22.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22.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22.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22.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22.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22.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22.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22.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22.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22.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22.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22.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22.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22.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22.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22.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22.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22.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22.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22.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22.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22.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22.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22.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22.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22.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22.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22.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22.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22.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22.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22.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22.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22.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22.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22.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22.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22.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22.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22.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22.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22.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22.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22.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22.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22.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22.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autoFilter ref="$R$2:$R$10"/>
  <mergeCells count="12">
    <mergeCell ref="B4:E4"/>
    <mergeCell ref="F4:I4"/>
    <mergeCell ref="J4:M4"/>
    <mergeCell ref="N4:Q4"/>
    <mergeCell ref="C9:Q9"/>
    <mergeCell ref="H1:I1"/>
    <mergeCell ref="J1:K1"/>
    <mergeCell ref="H2:I2"/>
    <mergeCell ref="J2:K2"/>
    <mergeCell ref="A3:I3"/>
    <mergeCell ref="J3:K3"/>
    <mergeCell ref="L3:O3"/>
  </mergeCells>
  <printOptions/>
  <pageMargins bottom="0.75" footer="0.0" header="0.0" left="0.25" right="0.25" top="0.75"/>
  <pageSetup paperSize="9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2D050"/>
    <pageSetUpPr/>
  </sheetPr>
  <sheetViews>
    <sheetView workbookViewId="0"/>
  </sheetViews>
  <sheetFormatPr customHeight="1" defaultColWidth="11.22" defaultRowHeight="15.0"/>
  <cols>
    <col customWidth="1" min="1" max="6" width="7.11"/>
    <col customWidth="1" min="7" max="7" width="3.44"/>
    <col customWidth="1" min="8" max="8" width="3.56"/>
    <col customWidth="1" min="9" max="9" width="3.44"/>
    <col customWidth="1" min="10" max="10" width="3.56"/>
    <col customWidth="1" min="11" max="11" width="3.44"/>
    <col customWidth="1" min="12" max="12" width="3.56"/>
    <col customWidth="1" min="13" max="13" width="3.44"/>
    <col customWidth="1" min="14" max="14" width="3.56"/>
    <col customWidth="1" min="15" max="15" width="3.33"/>
    <col customWidth="1" min="16" max="16" width="3.56"/>
    <col customWidth="1" min="17" max="17" width="3.44"/>
    <col customWidth="1" min="18" max="18" width="3.56"/>
    <col customWidth="1" min="19" max="20" width="3.0"/>
    <col customWidth="1" min="21" max="26" width="10.56"/>
  </cols>
  <sheetData>
    <row r="1">
      <c r="A1" s="708" t="s">
        <v>5246</v>
      </c>
      <c r="B1" s="709"/>
      <c r="D1" s="43"/>
      <c r="E1" s="43"/>
      <c r="F1" s="43"/>
      <c r="G1" s="43"/>
      <c r="H1" s="43"/>
      <c r="I1" s="43"/>
      <c r="J1" s="463" t="s">
        <v>5247</v>
      </c>
      <c r="L1" s="710">
        <f>'360 home walls'!L4</f>
        <v>0</v>
      </c>
      <c r="S1" s="43"/>
      <c r="T1" s="711"/>
    </row>
    <row r="2" ht="39.75" customHeight="1">
      <c r="A2" s="712" t="str">
        <f>'PRODUCTION LIST GRP VOLUMES'!A3</f>
        <v/>
      </c>
      <c r="H2" s="713" t="str">
        <f>'PRODUCTION LIST GRP VOLUMES'!M3</f>
        <v/>
      </c>
      <c r="S2" s="43"/>
      <c r="T2" s="714"/>
    </row>
    <row r="3" ht="25.5" customHeight="1">
      <c r="A3" s="715" t="s">
        <v>5248</v>
      </c>
      <c r="B3" s="716"/>
      <c r="C3" s="717"/>
      <c r="D3" s="718" t="s">
        <v>5249</v>
      </c>
      <c r="E3" s="60"/>
      <c r="F3" s="719" t="s">
        <v>5250</v>
      </c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</row>
    <row r="4" ht="22.5" customHeight="1">
      <c r="A4" s="720"/>
      <c r="B4" s="721"/>
      <c r="C4" s="722" t="s">
        <v>5251</v>
      </c>
      <c r="D4" s="723">
        <f>SUM(D5:D11)</f>
        <v>0</v>
      </c>
      <c r="E4" s="724"/>
      <c r="F4" s="725">
        <f>SUM(F5:F11)</f>
        <v>0</v>
      </c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</row>
    <row r="5" ht="27.75" customHeight="1">
      <c r="A5" s="726" t="str">
        <f>'360 home walls'!C10</f>
        <v>START UP SET</v>
      </c>
      <c r="B5" s="727"/>
      <c r="C5" s="728">
        <f>'360 home walls'!G10</f>
        <v>20</v>
      </c>
      <c r="D5" s="729" t="str">
        <f>'360 home walls'!K10</f>
        <v/>
      </c>
      <c r="E5" s="730"/>
      <c r="F5" s="731">
        <f t="shared" ref="F5:F11" si="1">SUM(D5)</f>
        <v>0</v>
      </c>
    </row>
    <row r="6" ht="27.75" customHeight="1">
      <c r="A6" s="726" t="str">
        <f>'360 home walls'!C11</f>
        <v>BEGINNER SET</v>
      </c>
      <c r="B6" s="727"/>
      <c r="C6" s="728">
        <f>'360 home walls'!G11</f>
        <v>20</v>
      </c>
      <c r="D6" s="729" t="str">
        <f>'360 home walls'!K11</f>
        <v/>
      </c>
      <c r="E6" s="730"/>
      <c r="F6" s="731">
        <f t="shared" si="1"/>
        <v>0</v>
      </c>
    </row>
    <row r="7" ht="27.75" customHeight="1">
      <c r="A7" s="726" t="str">
        <f>'360 home walls'!C12</f>
        <v>INTERMEDIATE SET</v>
      </c>
      <c r="B7" s="727"/>
      <c r="C7" s="728">
        <f>'360 home walls'!G12</f>
        <v>20</v>
      </c>
      <c r="D7" s="729" t="str">
        <f>'360 home walls'!K12</f>
        <v/>
      </c>
      <c r="E7" s="730"/>
      <c r="F7" s="731">
        <f t="shared" si="1"/>
        <v>0</v>
      </c>
    </row>
    <row r="8" ht="27.75" customHeight="1">
      <c r="A8" s="726" t="str">
        <f>'360 home walls'!C13</f>
        <v>ADVANCED SET</v>
      </c>
      <c r="B8" s="727"/>
      <c r="C8" s="728">
        <f>'360 home walls'!G13</f>
        <v>20</v>
      </c>
      <c r="D8" s="729" t="str">
        <f>'360 home walls'!K13</f>
        <v/>
      </c>
      <c r="E8" s="730"/>
      <c r="F8" s="731">
        <f t="shared" si="1"/>
        <v>0</v>
      </c>
    </row>
    <row r="9">
      <c r="A9" s="726" t="str">
        <f>'360 home walls'!C14</f>
        <v/>
      </c>
      <c r="B9" s="727"/>
      <c r="C9" s="728" t="str">
        <f>'360 home walls'!G14</f>
        <v/>
      </c>
      <c r="D9" s="729" t="str">
        <f>'360 home walls'!K14</f>
        <v/>
      </c>
      <c r="E9" s="730"/>
      <c r="F9" s="731">
        <f t="shared" si="1"/>
        <v>0</v>
      </c>
      <c r="G9" s="43"/>
      <c r="H9" s="43"/>
      <c r="I9" s="43"/>
      <c r="J9" s="43"/>
      <c r="S9" s="43"/>
    </row>
    <row r="10" ht="27.0" customHeight="1">
      <c r="A10" s="726" t="str">
        <f>'360 home walls'!C15</f>
        <v>PLYWOOD 1</v>
      </c>
      <c r="B10" s="727"/>
      <c r="C10" s="728">
        <f>'360 home walls'!G15</f>
        <v>1</v>
      </c>
      <c r="D10" s="729" t="str">
        <f>'360 home walls'!K15</f>
        <v/>
      </c>
      <c r="E10" s="730"/>
      <c r="F10" s="731">
        <f t="shared" si="1"/>
        <v>0</v>
      </c>
      <c r="G10" s="43"/>
      <c r="H10" s="43"/>
      <c r="I10" s="43"/>
      <c r="J10" s="43"/>
      <c r="S10" s="43"/>
    </row>
    <row r="11" ht="27.75" customHeight="1">
      <c r="A11" s="726" t="str">
        <f>'360 home walls'!C16</f>
        <v>PLYWOOD 3</v>
      </c>
      <c r="B11" s="727"/>
      <c r="C11" s="728">
        <f>'360 home walls'!G16</f>
        <v>3</v>
      </c>
      <c r="D11" s="729" t="str">
        <f>'360 home walls'!K16</f>
        <v/>
      </c>
      <c r="E11" s="730"/>
      <c r="F11" s="731">
        <f t="shared" si="1"/>
        <v>0</v>
      </c>
      <c r="G11" s="43"/>
      <c r="H11" s="43"/>
      <c r="I11" s="43"/>
      <c r="J11" s="43"/>
      <c r="S11" s="43"/>
    </row>
    <row r="12">
      <c r="A12" s="732"/>
      <c r="D12" s="43"/>
      <c r="E12" s="43"/>
      <c r="F12" s="43"/>
      <c r="G12" s="43"/>
      <c r="H12" s="43"/>
      <c r="I12" s="43"/>
      <c r="J12" s="43"/>
      <c r="S12" s="43"/>
    </row>
    <row r="13">
      <c r="A13" s="732"/>
      <c r="D13" s="43"/>
      <c r="E13" s="43"/>
      <c r="F13" s="43"/>
      <c r="G13" s="43"/>
      <c r="H13" s="43"/>
      <c r="I13" s="43"/>
      <c r="J13" s="43"/>
      <c r="S13" s="43"/>
    </row>
    <row r="14">
      <c r="A14" s="732"/>
      <c r="D14" s="43"/>
      <c r="E14" s="43"/>
      <c r="F14" s="43"/>
      <c r="G14" s="43"/>
      <c r="H14" s="43"/>
      <c r="I14" s="43"/>
      <c r="J14" s="43"/>
      <c r="S14" s="43"/>
    </row>
    <row r="15">
      <c r="A15" s="732"/>
      <c r="D15" s="43"/>
      <c r="E15" s="43"/>
      <c r="F15" s="43"/>
      <c r="G15" s="43"/>
      <c r="H15" s="43"/>
      <c r="I15" s="43"/>
      <c r="J15" s="43"/>
      <c r="S15" s="43"/>
    </row>
    <row r="16">
      <c r="A16" s="732"/>
      <c r="D16" s="43"/>
      <c r="E16" s="43"/>
      <c r="F16" s="43"/>
      <c r="G16" s="43"/>
      <c r="H16" s="43"/>
      <c r="I16" s="43"/>
      <c r="J16" s="43"/>
      <c r="S16" s="43"/>
    </row>
    <row r="17">
      <c r="A17" s="732"/>
      <c r="D17" s="43"/>
      <c r="E17" s="43"/>
      <c r="F17" s="43"/>
      <c r="G17" s="43"/>
      <c r="H17" s="43"/>
      <c r="I17" s="43"/>
      <c r="J17" s="43"/>
      <c r="S17" s="43"/>
    </row>
    <row r="18">
      <c r="A18" s="732"/>
      <c r="D18" s="43"/>
      <c r="E18" s="43"/>
      <c r="F18" s="43"/>
      <c r="G18" s="43"/>
      <c r="H18" s="43"/>
      <c r="I18" s="43"/>
      <c r="J18" s="43"/>
      <c r="S18" s="43"/>
    </row>
    <row r="19">
      <c r="A19" s="732"/>
      <c r="D19" s="43"/>
      <c r="E19" s="43"/>
      <c r="F19" s="43"/>
      <c r="G19" s="43"/>
      <c r="H19" s="43"/>
      <c r="I19" s="43"/>
      <c r="J19" s="43"/>
      <c r="S19" s="43"/>
    </row>
    <row r="20">
      <c r="A20" s="732"/>
      <c r="D20" s="43"/>
      <c r="E20" s="43"/>
      <c r="F20" s="43"/>
      <c r="G20" s="43"/>
      <c r="H20" s="43"/>
      <c r="I20" s="43"/>
      <c r="J20" s="43"/>
      <c r="S20" s="43"/>
    </row>
    <row r="21">
      <c r="A21" s="732"/>
      <c r="D21" s="43"/>
      <c r="E21" s="43"/>
      <c r="F21" s="43"/>
      <c r="G21" s="43"/>
      <c r="H21" s="43"/>
      <c r="I21" s="43"/>
      <c r="J21" s="43"/>
      <c r="S21" s="43"/>
    </row>
    <row r="22">
      <c r="A22" s="732"/>
      <c r="D22" s="43"/>
      <c r="E22" s="43"/>
      <c r="F22" s="43"/>
      <c r="G22" s="43"/>
      <c r="H22" s="43"/>
      <c r="I22" s="43"/>
      <c r="J22" s="43"/>
      <c r="S22" s="43"/>
    </row>
    <row r="23">
      <c r="A23" s="732"/>
      <c r="D23" s="43"/>
      <c r="E23" s="43"/>
      <c r="F23" s="43"/>
      <c r="G23" s="43"/>
      <c r="H23" s="43"/>
      <c r="I23" s="43"/>
      <c r="J23" s="43"/>
      <c r="S23" s="43"/>
    </row>
    <row r="24">
      <c r="A24" s="732"/>
      <c r="D24" s="43"/>
      <c r="E24" s="43"/>
      <c r="F24" s="43"/>
      <c r="G24" s="43"/>
      <c r="H24" s="43"/>
      <c r="I24" s="43"/>
      <c r="J24" s="43"/>
      <c r="S24" s="43"/>
    </row>
    <row r="25">
      <c r="A25" s="732"/>
      <c r="D25" s="43"/>
      <c r="E25" s="43"/>
      <c r="F25" s="43"/>
      <c r="G25" s="43"/>
      <c r="H25" s="43"/>
      <c r="I25" s="43"/>
      <c r="J25" s="43"/>
      <c r="S25" s="43"/>
    </row>
    <row r="26">
      <c r="A26" s="732"/>
      <c r="D26" s="43"/>
      <c r="E26" s="43"/>
      <c r="F26" s="43"/>
      <c r="G26" s="43"/>
      <c r="H26" s="43"/>
      <c r="I26" s="43"/>
      <c r="J26" s="43"/>
      <c r="S26" s="43"/>
    </row>
    <row r="27">
      <c r="A27" s="732"/>
      <c r="D27" s="43"/>
      <c r="E27" s="43"/>
      <c r="F27" s="43"/>
      <c r="G27" s="43"/>
      <c r="H27" s="43"/>
      <c r="I27" s="43"/>
      <c r="J27" s="43"/>
      <c r="S27" s="43"/>
    </row>
    <row r="28">
      <c r="A28" s="732"/>
      <c r="D28" s="43"/>
      <c r="E28" s="43"/>
      <c r="F28" s="43"/>
      <c r="G28" s="43"/>
      <c r="H28" s="43"/>
      <c r="I28" s="43"/>
      <c r="J28" s="43"/>
      <c r="S28" s="43"/>
    </row>
    <row r="29">
      <c r="A29" s="732"/>
      <c r="D29" s="43"/>
      <c r="E29" s="43"/>
      <c r="F29" s="43"/>
      <c r="G29" s="43"/>
      <c r="H29" s="43"/>
      <c r="I29" s="43"/>
      <c r="J29" s="43"/>
      <c r="S29" s="43"/>
    </row>
    <row r="30">
      <c r="A30" s="732"/>
      <c r="D30" s="43"/>
      <c r="E30" s="43"/>
      <c r="F30" s="43"/>
      <c r="G30" s="43"/>
      <c r="H30" s="43"/>
      <c r="I30" s="43"/>
      <c r="J30" s="43"/>
      <c r="S30" s="43"/>
    </row>
    <row r="31">
      <c r="A31" s="732"/>
      <c r="D31" s="43"/>
      <c r="E31" s="43"/>
      <c r="F31" s="43"/>
      <c r="G31" s="43"/>
      <c r="H31" s="43"/>
      <c r="I31" s="43"/>
      <c r="J31" s="43"/>
      <c r="S31" s="43"/>
    </row>
    <row r="32">
      <c r="A32" s="732"/>
      <c r="D32" s="43"/>
      <c r="E32" s="43"/>
      <c r="F32" s="43"/>
      <c r="G32" s="43"/>
      <c r="H32" s="43"/>
      <c r="I32" s="43"/>
      <c r="J32" s="43"/>
      <c r="S32" s="43"/>
    </row>
    <row r="33">
      <c r="A33" s="732"/>
      <c r="D33" s="43"/>
      <c r="E33" s="43"/>
      <c r="F33" s="43"/>
      <c r="G33" s="43"/>
      <c r="H33" s="43"/>
      <c r="I33" s="43"/>
      <c r="J33" s="43"/>
      <c r="S33" s="43"/>
    </row>
    <row r="34">
      <c r="A34" s="732"/>
      <c r="D34" s="43"/>
      <c r="E34" s="43"/>
      <c r="F34" s="43"/>
      <c r="G34" s="43"/>
      <c r="H34" s="43"/>
      <c r="I34" s="43"/>
      <c r="J34" s="43"/>
      <c r="S34" s="43"/>
    </row>
    <row r="35">
      <c r="A35" s="732"/>
      <c r="D35" s="43"/>
      <c r="E35" s="43"/>
      <c r="F35" s="43"/>
      <c r="G35" s="43"/>
      <c r="H35" s="43"/>
      <c r="I35" s="43"/>
      <c r="J35" s="43"/>
      <c r="S35" s="43"/>
    </row>
    <row r="36">
      <c r="A36" s="732"/>
      <c r="D36" s="43"/>
      <c r="E36" s="43"/>
      <c r="F36" s="43"/>
      <c r="G36" s="43"/>
      <c r="H36" s="43"/>
      <c r="I36" s="43"/>
      <c r="J36" s="43"/>
      <c r="S36" s="43"/>
    </row>
    <row r="37">
      <c r="A37" s="732"/>
      <c r="D37" s="43"/>
      <c r="E37" s="43"/>
      <c r="F37" s="43"/>
      <c r="G37" s="43"/>
      <c r="H37" s="43"/>
      <c r="I37" s="43"/>
      <c r="J37" s="43"/>
      <c r="S37" s="43"/>
    </row>
    <row r="38">
      <c r="A38" s="732"/>
      <c r="D38" s="43"/>
      <c r="E38" s="43"/>
      <c r="F38" s="43"/>
      <c r="G38" s="43"/>
      <c r="H38" s="43"/>
      <c r="I38" s="43"/>
      <c r="J38" s="43"/>
      <c r="S38" s="43"/>
    </row>
    <row r="39">
      <c r="A39" s="732"/>
      <c r="D39" s="43"/>
      <c r="E39" s="43"/>
      <c r="F39" s="43"/>
      <c r="G39" s="43"/>
      <c r="H39" s="43"/>
      <c r="I39" s="43"/>
      <c r="J39" s="43"/>
      <c r="S39" s="43"/>
    </row>
    <row r="40">
      <c r="A40" s="732"/>
      <c r="D40" s="43"/>
      <c r="E40" s="43"/>
      <c r="F40" s="43"/>
      <c r="G40" s="43"/>
      <c r="H40" s="43"/>
      <c r="I40" s="43"/>
      <c r="J40" s="43"/>
      <c r="S40" s="43"/>
    </row>
    <row r="41">
      <c r="A41" s="732"/>
      <c r="D41" s="43"/>
      <c r="E41" s="43"/>
      <c r="F41" s="43"/>
      <c r="G41" s="43"/>
      <c r="H41" s="43"/>
      <c r="I41" s="43"/>
      <c r="J41" s="43"/>
      <c r="S41" s="43"/>
    </row>
    <row r="42">
      <c r="A42" s="732"/>
      <c r="D42" s="43"/>
      <c r="E42" s="43"/>
      <c r="F42" s="43"/>
      <c r="G42" s="43"/>
      <c r="H42" s="43"/>
      <c r="I42" s="43"/>
      <c r="J42" s="43"/>
      <c r="S42" s="43"/>
    </row>
    <row r="43">
      <c r="A43" s="732"/>
      <c r="D43" s="43"/>
      <c r="E43" s="43"/>
      <c r="F43" s="43"/>
      <c r="G43" s="43"/>
      <c r="H43" s="43"/>
      <c r="I43" s="43"/>
      <c r="J43" s="43"/>
      <c r="S43" s="43"/>
    </row>
    <row r="44">
      <c r="A44" s="732"/>
      <c r="D44" s="43"/>
      <c r="E44" s="43"/>
      <c r="F44" s="43"/>
      <c r="G44" s="43"/>
      <c r="H44" s="43"/>
      <c r="I44" s="43"/>
      <c r="J44" s="43"/>
      <c r="S44" s="43"/>
    </row>
    <row r="45">
      <c r="A45" s="732"/>
      <c r="D45" s="43"/>
      <c r="E45" s="43"/>
      <c r="F45" s="43"/>
      <c r="G45" s="43"/>
      <c r="H45" s="43"/>
      <c r="I45" s="43"/>
      <c r="J45" s="43"/>
      <c r="S45" s="43"/>
    </row>
    <row r="46">
      <c r="A46" s="732"/>
      <c r="D46" s="43"/>
      <c r="E46" s="43"/>
      <c r="F46" s="43"/>
      <c r="G46" s="43"/>
      <c r="H46" s="43"/>
      <c r="I46" s="43"/>
      <c r="J46" s="43"/>
      <c r="S46" s="43"/>
    </row>
    <row r="47">
      <c r="A47" s="732"/>
      <c r="D47" s="43"/>
      <c r="E47" s="43"/>
      <c r="F47" s="43"/>
      <c r="G47" s="43"/>
      <c r="H47" s="43"/>
      <c r="I47" s="43"/>
      <c r="J47" s="43"/>
      <c r="S47" s="43"/>
    </row>
    <row r="48">
      <c r="A48" s="732"/>
      <c r="D48" s="43"/>
      <c r="E48" s="43"/>
      <c r="F48" s="43"/>
      <c r="G48" s="43"/>
      <c r="H48" s="43"/>
      <c r="I48" s="43"/>
      <c r="J48" s="43"/>
      <c r="S48" s="43"/>
    </row>
    <row r="49">
      <c r="A49" s="732"/>
      <c r="D49" s="43"/>
      <c r="E49" s="43"/>
      <c r="F49" s="43"/>
      <c r="G49" s="43"/>
      <c r="H49" s="43"/>
      <c r="I49" s="43"/>
      <c r="J49" s="43"/>
      <c r="S49" s="43"/>
    </row>
    <row r="50">
      <c r="A50" s="732"/>
      <c r="D50" s="43"/>
      <c r="E50" s="43"/>
      <c r="F50" s="43"/>
      <c r="G50" s="43"/>
      <c r="H50" s="43"/>
      <c r="I50" s="43"/>
      <c r="J50" s="43"/>
      <c r="S50" s="43"/>
    </row>
    <row r="51">
      <c r="A51" s="732"/>
      <c r="D51" s="43"/>
      <c r="E51" s="43"/>
      <c r="F51" s="43"/>
      <c r="G51" s="43"/>
      <c r="H51" s="43"/>
      <c r="I51" s="43"/>
      <c r="J51" s="43"/>
      <c r="S51" s="43"/>
    </row>
    <row r="52">
      <c r="A52" s="732"/>
      <c r="D52" s="43"/>
      <c r="E52" s="43"/>
      <c r="F52" s="43"/>
      <c r="G52" s="43"/>
      <c r="H52" s="43"/>
      <c r="I52" s="43"/>
      <c r="J52" s="43"/>
      <c r="S52" s="43"/>
    </row>
    <row r="53">
      <c r="A53" s="732"/>
      <c r="D53" s="43"/>
      <c r="E53" s="43"/>
      <c r="F53" s="43"/>
      <c r="G53" s="43"/>
      <c r="H53" s="43"/>
      <c r="I53" s="43"/>
      <c r="J53" s="43"/>
      <c r="S53" s="43"/>
    </row>
    <row r="54">
      <c r="A54" s="732"/>
      <c r="D54" s="43"/>
      <c r="E54" s="43"/>
      <c r="F54" s="43"/>
      <c r="G54" s="43"/>
      <c r="H54" s="43"/>
      <c r="I54" s="43"/>
      <c r="J54" s="43"/>
      <c r="S54" s="43"/>
    </row>
    <row r="55">
      <c r="A55" s="732"/>
      <c r="D55" s="43"/>
      <c r="E55" s="43"/>
      <c r="F55" s="43"/>
      <c r="G55" s="43"/>
      <c r="H55" s="43"/>
      <c r="I55" s="43"/>
      <c r="J55" s="43"/>
      <c r="S55" s="43"/>
    </row>
    <row r="56">
      <c r="A56" s="732"/>
      <c r="D56" s="43"/>
      <c r="E56" s="43"/>
      <c r="F56" s="43"/>
      <c r="G56" s="43"/>
      <c r="H56" s="43"/>
      <c r="I56" s="43"/>
      <c r="J56" s="43"/>
      <c r="S56" s="43"/>
    </row>
    <row r="57">
      <c r="A57" s="732"/>
      <c r="D57" s="43"/>
      <c r="E57" s="43"/>
      <c r="F57" s="43"/>
      <c r="G57" s="43"/>
      <c r="H57" s="43"/>
      <c r="I57" s="43"/>
      <c r="J57" s="43"/>
      <c r="S57" s="43"/>
    </row>
    <row r="58">
      <c r="A58" s="732"/>
      <c r="D58" s="43"/>
      <c r="E58" s="43"/>
      <c r="F58" s="43"/>
      <c r="G58" s="43"/>
      <c r="H58" s="43"/>
      <c r="I58" s="43"/>
      <c r="J58" s="43"/>
      <c r="S58" s="43"/>
    </row>
    <row r="59">
      <c r="A59" s="732"/>
      <c r="D59" s="43"/>
      <c r="E59" s="43"/>
      <c r="F59" s="43"/>
      <c r="G59" s="43"/>
      <c r="H59" s="43"/>
      <c r="I59" s="43"/>
      <c r="J59" s="43"/>
      <c r="S59" s="43"/>
    </row>
    <row r="60">
      <c r="A60" s="732"/>
      <c r="D60" s="43"/>
      <c r="E60" s="43"/>
      <c r="F60" s="43"/>
      <c r="G60" s="43"/>
      <c r="H60" s="43"/>
      <c r="I60" s="43"/>
      <c r="J60" s="43"/>
      <c r="S60" s="43"/>
    </row>
    <row r="61">
      <c r="A61" s="732"/>
      <c r="D61" s="43"/>
      <c r="E61" s="43"/>
      <c r="F61" s="43"/>
      <c r="G61" s="43"/>
      <c r="H61" s="43"/>
      <c r="I61" s="43"/>
      <c r="J61" s="43"/>
      <c r="S61" s="43"/>
    </row>
    <row r="62">
      <c r="A62" s="732"/>
      <c r="D62" s="43"/>
      <c r="E62" s="43"/>
      <c r="F62" s="43"/>
      <c r="G62" s="43"/>
      <c r="H62" s="43"/>
      <c r="I62" s="43"/>
      <c r="J62" s="43"/>
      <c r="S62" s="43"/>
    </row>
    <row r="63">
      <c r="A63" s="732"/>
      <c r="D63" s="43"/>
      <c r="E63" s="43"/>
      <c r="F63" s="43"/>
      <c r="G63" s="43"/>
      <c r="H63" s="43"/>
      <c r="I63" s="43"/>
      <c r="J63" s="43"/>
      <c r="S63" s="43"/>
    </row>
    <row r="64">
      <c r="A64" s="732"/>
      <c r="D64" s="43"/>
      <c r="E64" s="43"/>
      <c r="F64" s="43"/>
      <c r="G64" s="43"/>
      <c r="H64" s="43"/>
      <c r="I64" s="43"/>
      <c r="J64" s="43"/>
      <c r="S64" s="43"/>
    </row>
    <row r="65">
      <c r="A65" s="732"/>
      <c r="D65" s="43"/>
      <c r="E65" s="43"/>
      <c r="F65" s="43"/>
      <c r="G65" s="43"/>
      <c r="H65" s="43"/>
      <c r="I65" s="43"/>
      <c r="J65" s="43"/>
      <c r="S65" s="43"/>
    </row>
    <row r="66">
      <c r="A66" s="732"/>
      <c r="D66" s="43"/>
      <c r="E66" s="43"/>
      <c r="F66" s="43"/>
      <c r="G66" s="43"/>
      <c r="H66" s="43"/>
      <c r="I66" s="43"/>
      <c r="J66" s="43"/>
      <c r="S66" s="43"/>
    </row>
    <row r="67">
      <c r="A67" s="732"/>
      <c r="D67" s="43"/>
      <c r="E67" s="43"/>
      <c r="F67" s="43"/>
      <c r="G67" s="43"/>
      <c r="H67" s="43"/>
      <c r="I67" s="43"/>
      <c r="J67" s="43"/>
      <c r="S67" s="43"/>
    </row>
    <row r="68">
      <c r="A68" s="732"/>
      <c r="D68" s="43"/>
      <c r="E68" s="43"/>
      <c r="F68" s="43"/>
      <c r="G68" s="43"/>
      <c r="H68" s="43"/>
      <c r="I68" s="43"/>
      <c r="J68" s="43"/>
      <c r="S68" s="43"/>
    </row>
    <row r="69">
      <c r="A69" s="732"/>
      <c r="D69" s="43"/>
      <c r="E69" s="43"/>
      <c r="F69" s="43"/>
      <c r="G69" s="43"/>
      <c r="H69" s="43"/>
      <c r="I69" s="43"/>
      <c r="J69" s="43"/>
      <c r="S69" s="43"/>
    </row>
    <row r="70">
      <c r="A70" s="732"/>
      <c r="D70" s="43"/>
      <c r="E70" s="43"/>
      <c r="F70" s="43"/>
      <c r="G70" s="43"/>
      <c r="H70" s="43"/>
      <c r="I70" s="43"/>
      <c r="J70" s="43"/>
      <c r="S70" s="43"/>
    </row>
    <row r="71">
      <c r="A71" s="732"/>
      <c r="D71" s="43"/>
      <c r="E71" s="43"/>
      <c r="F71" s="43"/>
      <c r="G71" s="43"/>
      <c r="H71" s="43"/>
      <c r="I71" s="43"/>
      <c r="J71" s="43"/>
      <c r="S71" s="43"/>
    </row>
    <row r="72">
      <c r="A72" s="732"/>
      <c r="D72" s="43"/>
      <c r="E72" s="43"/>
      <c r="F72" s="43"/>
      <c r="G72" s="43"/>
      <c r="H72" s="43"/>
      <c r="I72" s="43"/>
      <c r="J72" s="43"/>
      <c r="S72" s="43"/>
    </row>
    <row r="73">
      <c r="A73" s="732"/>
      <c r="D73" s="43"/>
      <c r="E73" s="43"/>
      <c r="F73" s="43"/>
      <c r="G73" s="43"/>
      <c r="H73" s="43"/>
      <c r="I73" s="43"/>
      <c r="J73" s="43"/>
      <c r="S73" s="43"/>
    </row>
    <row r="74">
      <c r="A74" s="732"/>
      <c r="D74" s="43"/>
      <c r="E74" s="43"/>
      <c r="F74" s="43"/>
      <c r="G74" s="43"/>
      <c r="H74" s="43"/>
      <c r="I74" s="43"/>
      <c r="J74" s="43"/>
      <c r="S74" s="43"/>
    </row>
    <row r="75">
      <c r="A75" s="732"/>
      <c r="D75" s="43"/>
      <c r="E75" s="43"/>
      <c r="F75" s="43"/>
      <c r="G75" s="43"/>
      <c r="H75" s="43"/>
      <c r="I75" s="43"/>
      <c r="J75" s="43"/>
      <c r="S75" s="43"/>
    </row>
    <row r="76">
      <c r="A76" s="732"/>
      <c r="D76" s="43"/>
      <c r="E76" s="43"/>
      <c r="F76" s="43"/>
      <c r="G76" s="43"/>
      <c r="H76" s="43"/>
      <c r="I76" s="43"/>
      <c r="J76" s="43"/>
      <c r="S76" s="43"/>
    </row>
    <row r="77">
      <c r="A77" s="732"/>
      <c r="D77" s="43"/>
      <c r="E77" s="43"/>
      <c r="F77" s="43"/>
      <c r="G77" s="43"/>
      <c r="H77" s="43"/>
      <c r="I77" s="43"/>
      <c r="J77" s="43"/>
      <c r="S77" s="43"/>
    </row>
    <row r="78">
      <c r="A78" s="732"/>
      <c r="D78" s="43"/>
      <c r="E78" s="43"/>
      <c r="F78" s="43"/>
      <c r="G78" s="43"/>
      <c r="H78" s="43"/>
      <c r="I78" s="43"/>
      <c r="J78" s="43"/>
      <c r="S78" s="43"/>
    </row>
    <row r="79">
      <c r="A79" s="732"/>
      <c r="D79" s="43"/>
      <c r="E79" s="43"/>
      <c r="F79" s="43"/>
      <c r="G79" s="43"/>
      <c r="H79" s="43"/>
      <c r="I79" s="43"/>
      <c r="J79" s="43"/>
      <c r="S79" s="43"/>
    </row>
    <row r="80">
      <c r="A80" s="732"/>
      <c r="D80" s="43"/>
      <c r="E80" s="43"/>
      <c r="F80" s="43"/>
      <c r="G80" s="43"/>
      <c r="H80" s="43"/>
      <c r="I80" s="43"/>
      <c r="J80" s="43"/>
      <c r="S80" s="43"/>
    </row>
    <row r="81">
      <c r="A81" s="732"/>
      <c r="D81" s="43"/>
      <c r="E81" s="43"/>
      <c r="F81" s="43"/>
      <c r="G81" s="43"/>
      <c r="H81" s="43"/>
      <c r="I81" s="43"/>
      <c r="J81" s="43"/>
      <c r="S81" s="43"/>
    </row>
    <row r="82">
      <c r="A82" s="732"/>
      <c r="D82" s="43"/>
      <c r="E82" s="43"/>
      <c r="F82" s="43"/>
      <c r="G82" s="43"/>
      <c r="H82" s="43"/>
      <c r="I82" s="43"/>
      <c r="J82" s="43"/>
      <c r="S82" s="43"/>
    </row>
    <row r="83">
      <c r="A83" s="732"/>
      <c r="D83" s="43"/>
      <c r="E83" s="43"/>
      <c r="F83" s="43"/>
      <c r="G83" s="43"/>
      <c r="H83" s="43"/>
      <c r="I83" s="43"/>
      <c r="J83" s="43"/>
      <c r="S83" s="43"/>
    </row>
    <row r="84">
      <c r="A84" s="732"/>
      <c r="D84" s="43"/>
      <c r="E84" s="43"/>
      <c r="F84" s="43"/>
      <c r="G84" s="43"/>
      <c r="H84" s="43"/>
      <c r="I84" s="43"/>
      <c r="J84" s="43"/>
      <c r="S84" s="43"/>
    </row>
    <row r="85">
      <c r="A85" s="732"/>
      <c r="D85" s="43"/>
      <c r="E85" s="43"/>
      <c r="F85" s="43"/>
      <c r="G85" s="43"/>
      <c r="H85" s="43"/>
      <c r="I85" s="43"/>
      <c r="J85" s="43"/>
      <c r="S85" s="43"/>
    </row>
    <row r="86">
      <c r="A86" s="732"/>
      <c r="D86" s="43"/>
      <c r="E86" s="43"/>
      <c r="F86" s="43"/>
      <c r="G86" s="43"/>
      <c r="H86" s="43"/>
      <c r="I86" s="43"/>
      <c r="J86" s="43"/>
      <c r="S86" s="43"/>
    </row>
    <row r="87">
      <c r="A87" s="732"/>
      <c r="D87" s="43"/>
      <c r="E87" s="43"/>
      <c r="F87" s="43"/>
      <c r="G87" s="43"/>
      <c r="H87" s="43"/>
      <c r="I87" s="43"/>
      <c r="J87" s="43"/>
      <c r="S87" s="43"/>
    </row>
    <row r="88">
      <c r="A88" s="732"/>
      <c r="D88" s="43"/>
      <c r="E88" s="43"/>
      <c r="F88" s="43"/>
      <c r="G88" s="43"/>
      <c r="H88" s="43"/>
      <c r="I88" s="43"/>
      <c r="J88" s="43"/>
      <c r="S88" s="43"/>
    </row>
    <row r="89">
      <c r="A89" s="732"/>
      <c r="D89" s="43"/>
      <c r="E89" s="43"/>
      <c r="F89" s="43"/>
      <c r="G89" s="43"/>
      <c r="H89" s="43"/>
      <c r="I89" s="43"/>
      <c r="J89" s="43"/>
      <c r="S89" s="43"/>
    </row>
    <row r="90">
      <c r="A90" s="732"/>
      <c r="D90" s="43"/>
      <c r="E90" s="43"/>
      <c r="F90" s="43"/>
      <c r="G90" s="43"/>
      <c r="H90" s="43"/>
      <c r="I90" s="43"/>
      <c r="J90" s="43"/>
      <c r="S90" s="43"/>
    </row>
    <row r="91">
      <c r="A91" s="732"/>
      <c r="D91" s="43"/>
      <c r="E91" s="43"/>
      <c r="F91" s="43"/>
      <c r="G91" s="43"/>
      <c r="H91" s="43"/>
      <c r="I91" s="43"/>
      <c r="J91" s="43"/>
      <c r="S91" s="43"/>
    </row>
    <row r="92">
      <c r="A92" s="732"/>
      <c r="D92" s="43"/>
      <c r="E92" s="43"/>
      <c r="F92" s="43"/>
      <c r="G92" s="43"/>
      <c r="H92" s="43"/>
      <c r="I92" s="43"/>
      <c r="J92" s="43"/>
      <c r="S92" s="43"/>
    </row>
    <row r="93">
      <c r="A93" s="732"/>
      <c r="D93" s="43"/>
      <c r="E93" s="43"/>
      <c r="F93" s="43"/>
      <c r="G93" s="43"/>
      <c r="H93" s="43"/>
      <c r="I93" s="43"/>
      <c r="J93" s="43"/>
      <c r="S93" s="43"/>
    </row>
    <row r="94">
      <c r="A94" s="732"/>
      <c r="D94" s="43"/>
      <c r="E94" s="43"/>
      <c r="F94" s="43"/>
      <c r="G94" s="43"/>
      <c r="H94" s="43"/>
      <c r="I94" s="43"/>
      <c r="J94" s="43"/>
      <c r="S94" s="43"/>
    </row>
    <row r="95">
      <c r="A95" s="732"/>
      <c r="D95" s="43"/>
      <c r="E95" s="43"/>
      <c r="F95" s="43"/>
      <c r="G95" s="43"/>
      <c r="H95" s="43"/>
      <c r="I95" s="43"/>
      <c r="J95" s="43"/>
      <c r="S95" s="43"/>
    </row>
    <row r="96">
      <c r="A96" s="732"/>
      <c r="D96" s="43"/>
      <c r="E96" s="43"/>
      <c r="F96" s="43"/>
      <c r="G96" s="43"/>
      <c r="H96" s="43"/>
      <c r="I96" s="43"/>
      <c r="J96" s="43"/>
      <c r="S96" s="43"/>
    </row>
    <row r="97">
      <c r="A97" s="732"/>
      <c r="D97" s="43"/>
      <c r="E97" s="43"/>
      <c r="F97" s="43"/>
      <c r="G97" s="43"/>
      <c r="H97" s="43"/>
      <c r="I97" s="43"/>
      <c r="J97" s="43"/>
      <c r="S97" s="43"/>
    </row>
    <row r="98">
      <c r="A98" s="732"/>
      <c r="D98" s="43"/>
      <c r="E98" s="43"/>
      <c r="F98" s="43"/>
      <c r="G98" s="43"/>
      <c r="H98" s="43"/>
      <c r="I98" s="43"/>
      <c r="J98" s="43"/>
      <c r="S98" s="43"/>
    </row>
    <row r="99">
      <c r="A99" s="732"/>
      <c r="D99" s="43"/>
      <c r="E99" s="43"/>
      <c r="F99" s="43"/>
      <c r="G99" s="43"/>
      <c r="H99" s="43"/>
      <c r="I99" s="43"/>
      <c r="J99" s="43"/>
      <c r="S99" s="43"/>
    </row>
    <row r="100">
      <c r="A100" s="732"/>
      <c r="D100" s="43"/>
      <c r="E100" s="43"/>
      <c r="F100" s="43"/>
      <c r="G100" s="43"/>
      <c r="H100" s="43"/>
      <c r="I100" s="43"/>
      <c r="J100" s="43"/>
      <c r="S100" s="43"/>
    </row>
    <row r="101">
      <c r="A101" s="732"/>
      <c r="D101" s="43"/>
      <c r="E101" s="43"/>
      <c r="F101" s="43"/>
      <c r="G101" s="43"/>
      <c r="H101" s="43"/>
      <c r="I101" s="43"/>
      <c r="J101" s="43"/>
      <c r="S101" s="43"/>
    </row>
    <row r="102">
      <c r="A102" s="732"/>
      <c r="D102" s="43"/>
      <c r="E102" s="43"/>
      <c r="F102" s="43"/>
      <c r="G102" s="43"/>
      <c r="H102" s="43"/>
      <c r="I102" s="43"/>
      <c r="J102" s="43"/>
      <c r="S102" s="43"/>
    </row>
    <row r="103">
      <c r="A103" s="732"/>
      <c r="D103" s="43"/>
      <c r="E103" s="43"/>
      <c r="F103" s="43"/>
      <c r="G103" s="43"/>
      <c r="H103" s="43"/>
      <c r="I103" s="43"/>
      <c r="J103" s="43"/>
      <c r="S103" s="43"/>
    </row>
    <row r="104">
      <c r="A104" s="732"/>
      <c r="D104" s="43"/>
      <c r="E104" s="43"/>
      <c r="F104" s="43"/>
      <c r="G104" s="43"/>
      <c r="H104" s="43"/>
      <c r="I104" s="43"/>
      <c r="J104" s="43"/>
      <c r="S104" s="43"/>
    </row>
    <row r="105">
      <c r="A105" s="732"/>
      <c r="D105" s="43"/>
      <c r="E105" s="43"/>
      <c r="F105" s="43"/>
      <c r="G105" s="43"/>
      <c r="H105" s="43"/>
      <c r="I105" s="43"/>
      <c r="J105" s="43"/>
      <c r="S105" s="43"/>
    </row>
    <row r="106">
      <c r="A106" s="732"/>
      <c r="D106" s="43"/>
      <c r="E106" s="43"/>
      <c r="F106" s="43"/>
      <c r="G106" s="43"/>
      <c r="H106" s="43"/>
      <c r="I106" s="43"/>
      <c r="J106" s="43"/>
      <c r="S106" s="43"/>
    </row>
    <row r="107">
      <c r="A107" s="732"/>
      <c r="D107" s="43"/>
      <c r="E107" s="43"/>
      <c r="F107" s="43"/>
      <c r="G107" s="43"/>
      <c r="H107" s="43"/>
      <c r="I107" s="43"/>
      <c r="J107" s="43"/>
      <c r="S107" s="43"/>
    </row>
    <row r="108">
      <c r="A108" s="732"/>
      <c r="D108" s="43"/>
      <c r="E108" s="43"/>
      <c r="F108" s="43"/>
      <c r="G108" s="43"/>
      <c r="H108" s="43"/>
      <c r="I108" s="43"/>
      <c r="J108" s="43"/>
      <c r="S108" s="43"/>
    </row>
    <row r="109">
      <c r="A109" s="732"/>
      <c r="D109" s="43"/>
      <c r="E109" s="43"/>
      <c r="F109" s="43"/>
      <c r="G109" s="43"/>
      <c r="H109" s="43"/>
      <c r="I109" s="43"/>
      <c r="J109" s="43"/>
      <c r="S109" s="43"/>
    </row>
    <row r="110">
      <c r="A110" s="732"/>
      <c r="D110" s="43"/>
      <c r="E110" s="43"/>
      <c r="F110" s="43"/>
      <c r="G110" s="43"/>
      <c r="H110" s="43"/>
      <c r="I110" s="43"/>
      <c r="J110" s="43"/>
      <c r="S110" s="43"/>
    </row>
    <row r="111">
      <c r="A111" s="732"/>
      <c r="D111" s="43"/>
      <c r="E111" s="43"/>
      <c r="F111" s="43"/>
      <c r="G111" s="43"/>
      <c r="H111" s="43"/>
      <c r="I111" s="43"/>
      <c r="J111" s="43"/>
      <c r="S111" s="43"/>
    </row>
    <row r="112">
      <c r="A112" s="732"/>
      <c r="D112" s="43"/>
      <c r="E112" s="43"/>
      <c r="F112" s="43"/>
      <c r="G112" s="43"/>
      <c r="H112" s="43"/>
      <c r="I112" s="43"/>
      <c r="J112" s="43"/>
      <c r="S112" s="43"/>
    </row>
    <row r="113">
      <c r="A113" s="732"/>
      <c r="D113" s="43"/>
      <c r="E113" s="43"/>
      <c r="F113" s="43"/>
      <c r="G113" s="43"/>
      <c r="H113" s="43"/>
      <c r="I113" s="43"/>
      <c r="J113" s="43"/>
      <c r="S113" s="43"/>
    </row>
    <row r="114">
      <c r="A114" s="732"/>
      <c r="D114" s="43"/>
      <c r="E114" s="43"/>
      <c r="F114" s="43"/>
      <c r="G114" s="43"/>
      <c r="H114" s="43"/>
      <c r="I114" s="43"/>
      <c r="J114" s="43"/>
      <c r="S114" s="43"/>
    </row>
    <row r="115">
      <c r="A115" s="732"/>
      <c r="D115" s="43"/>
      <c r="E115" s="43"/>
      <c r="F115" s="43"/>
      <c r="G115" s="43"/>
      <c r="H115" s="43"/>
      <c r="I115" s="43"/>
      <c r="J115" s="43"/>
      <c r="S115" s="43"/>
    </row>
    <row r="116">
      <c r="A116" s="732"/>
      <c r="D116" s="43"/>
      <c r="E116" s="43"/>
      <c r="F116" s="43"/>
      <c r="G116" s="43"/>
      <c r="H116" s="43"/>
      <c r="I116" s="43"/>
      <c r="J116" s="43"/>
      <c r="S116" s="43"/>
    </row>
    <row r="117">
      <c r="A117" s="732"/>
      <c r="D117" s="43"/>
      <c r="E117" s="43"/>
      <c r="F117" s="43"/>
      <c r="G117" s="43"/>
      <c r="H117" s="43"/>
      <c r="I117" s="43"/>
      <c r="J117" s="43"/>
      <c r="S117" s="43"/>
    </row>
    <row r="118">
      <c r="A118" s="732"/>
      <c r="D118" s="43"/>
      <c r="E118" s="43"/>
      <c r="F118" s="43"/>
      <c r="G118" s="43"/>
      <c r="H118" s="43"/>
      <c r="I118" s="43"/>
      <c r="J118" s="43"/>
      <c r="S118" s="43"/>
    </row>
    <row r="119">
      <c r="A119" s="732"/>
      <c r="D119" s="43"/>
      <c r="E119" s="43"/>
      <c r="F119" s="43"/>
      <c r="G119" s="43"/>
      <c r="H119" s="43"/>
      <c r="I119" s="43"/>
      <c r="J119" s="43"/>
      <c r="S119" s="43"/>
    </row>
    <row r="120">
      <c r="A120" s="732"/>
      <c r="D120" s="43"/>
      <c r="E120" s="43"/>
      <c r="F120" s="43"/>
      <c r="G120" s="43"/>
      <c r="H120" s="43"/>
      <c r="I120" s="43"/>
      <c r="J120" s="43"/>
      <c r="S120" s="43"/>
    </row>
    <row r="121">
      <c r="A121" s="732"/>
      <c r="D121" s="43"/>
      <c r="E121" s="43"/>
      <c r="F121" s="43"/>
      <c r="G121" s="43"/>
      <c r="H121" s="43"/>
      <c r="I121" s="43"/>
      <c r="J121" s="43"/>
      <c r="S121" s="43"/>
    </row>
    <row r="122">
      <c r="A122" s="732"/>
      <c r="D122" s="43"/>
      <c r="E122" s="43"/>
      <c r="F122" s="43"/>
      <c r="G122" s="43"/>
      <c r="H122" s="43"/>
      <c r="I122" s="43"/>
      <c r="J122" s="43"/>
      <c r="S122" s="43"/>
    </row>
    <row r="123">
      <c r="A123" s="732"/>
      <c r="D123" s="43"/>
      <c r="E123" s="43"/>
      <c r="F123" s="43"/>
      <c r="G123" s="43"/>
      <c r="H123" s="43"/>
      <c r="I123" s="43"/>
      <c r="J123" s="43"/>
      <c r="S123" s="43"/>
    </row>
    <row r="124">
      <c r="A124" s="732"/>
      <c r="D124" s="43"/>
      <c r="E124" s="43"/>
      <c r="F124" s="43"/>
      <c r="G124" s="43"/>
      <c r="H124" s="43"/>
      <c r="I124" s="43"/>
      <c r="J124" s="43"/>
      <c r="S124" s="43"/>
    </row>
    <row r="125">
      <c r="A125" s="732"/>
      <c r="D125" s="43"/>
      <c r="E125" s="43"/>
      <c r="F125" s="43"/>
      <c r="G125" s="43"/>
      <c r="H125" s="43"/>
      <c r="I125" s="43"/>
      <c r="J125" s="43"/>
      <c r="S125" s="43"/>
    </row>
    <row r="126">
      <c r="A126" s="732"/>
      <c r="D126" s="43"/>
      <c r="E126" s="43"/>
      <c r="F126" s="43"/>
      <c r="G126" s="43"/>
      <c r="H126" s="43"/>
      <c r="I126" s="43"/>
      <c r="J126" s="43"/>
      <c r="S126" s="43"/>
    </row>
    <row r="127">
      <c r="A127" s="732"/>
      <c r="D127" s="43"/>
      <c r="E127" s="43"/>
      <c r="F127" s="43"/>
      <c r="G127" s="43"/>
      <c r="H127" s="43"/>
      <c r="I127" s="43"/>
      <c r="J127" s="43"/>
      <c r="S127" s="43"/>
    </row>
    <row r="128">
      <c r="A128" s="732"/>
      <c r="D128" s="43"/>
      <c r="E128" s="43"/>
      <c r="F128" s="43"/>
      <c r="G128" s="43"/>
      <c r="H128" s="43"/>
      <c r="I128" s="43"/>
      <c r="J128" s="43"/>
      <c r="S128" s="43"/>
    </row>
    <row r="129">
      <c r="A129" s="732"/>
      <c r="D129" s="43"/>
      <c r="E129" s="43"/>
      <c r="F129" s="43"/>
      <c r="G129" s="43"/>
      <c r="H129" s="43"/>
      <c r="I129" s="43"/>
      <c r="J129" s="43"/>
      <c r="S129" s="43"/>
    </row>
    <row r="130">
      <c r="A130" s="732"/>
      <c r="D130" s="43"/>
      <c r="E130" s="43"/>
      <c r="F130" s="43"/>
      <c r="G130" s="43"/>
      <c r="H130" s="43"/>
      <c r="I130" s="43"/>
      <c r="J130" s="43"/>
      <c r="S130" s="43"/>
    </row>
    <row r="131">
      <c r="A131" s="732"/>
      <c r="D131" s="43"/>
      <c r="E131" s="43"/>
      <c r="F131" s="43"/>
      <c r="G131" s="43"/>
      <c r="H131" s="43"/>
      <c r="I131" s="43"/>
      <c r="J131" s="43"/>
      <c r="S131" s="43"/>
    </row>
    <row r="132">
      <c r="A132" s="732"/>
      <c r="D132" s="43"/>
      <c r="E132" s="43"/>
      <c r="F132" s="43"/>
      <c r="G132" s="43"/>
      <c r="H132" s="43"/>
      <c r="I132" s="43"/>
      <c r="J132" s="43"/>
      <c r="S132" s="43"/>
    </row>
    <row r="133">
      <c r="A133" s="732"/>
      <c r="D133" s="43"/>
      <c r="E133" s="43"/>
      <c r="F133" s="43"/>
      <c r="G133" s="43"/>
      <c r="H133" s="43"/>
      <c r="I133" s="43"/>
      <c r="J133" s="43"/>
      <c r="S133" s="43"/>
    </row>
    <row r="134">
      <c r="A134" s="732"/>
      <c r="D134" s="43"/>
      <c r="E134" s="43"/>
      <c r="F134" s="43"/>
      <c r="G134" s="43"/>
      <c r="H134" s="43"/>
      <c r="I134" s="43"/>
      <c r="J134" s="43"/>
      <c r="S134" s="43"/>
    </row>
    <row r="135">
      <c r="A135" s="732"/>
      <c r="D135" s="43"/>
      <c r="E135" s="43"/>
      <c r="F135" s="43"/>
      <c r="G135" s="43"/>
      <c r="H135" s="43"/>
      <c r="I135" s="43"/>
      <c r="J135" s="43"/>
      <c r="S135" s="43"/>
    </row>
    <row r="136">
      <c r="A136" s="732"/>
      <c r="D136" s="43"/>
      <c r="E136" s="43"/>
      <c r="F136" s="43"/>
      <c r="G136" s="43"/>
      <c r="H136" s="43"/>
      <c r="I136" s="43"/>
      <c r="J136" s="43"/>
      <c r="S136" s="43"/>
    </row>
    <row r="137">
      <c r="A137" s="732"/>
      <c r="D137" s="43"/>
      <c r="E137" s="43"/>
      <c r="F137" s="43"/>
      <c r="G137" s="43"/>
      <c r="H137" s="43"/>
      <c r="I137" s="43"/>
      <c r="J137" s="43"/>
      <c r="S137" s="43"/>
    </row>
    <row r="138">
      <c r="A138" s="732"/>
      <c r="D138" s="43"/>
      <c r="E138" s="43"/>
      <c r="F138" s="43"/>
      <c r="G138" s="43"/>
      <c r="H138" s="43"/>
      <c r="I138" s="43"/>
      <c r="J138" s="43"/>
      <c r="S138" s="43"/>
    </row>
    <row r="139">
      <c r="A139" s="732"/>
      <c r="D139" s="43"/>
      <c r="E139" s="43"/>
      <c r="F139" s="43"/>
      <c r="G139" s="43"/>
      <c r="H139" s="43"/>
      <c r="I139" s="43"/>
      <c r="J139" s="43"/>
      <c r="S139" s="43"/>
    </row>
    <row r="140">
      <c r="A140" s="732"/>
      <c r="D140" s="43"/>
      <c r="E140" s="43"/>
      <c r="F140" s="43"/>
      <c r="G140" s="43"/>
      <c r="H140" s="43"/>
      <c r="I140" s="43"/>
      <c r="J140" s="43"/>
      <c r="S140" s="43"/>
    </row>
    <row r="141">
      <c r="A141" s="732"/>
      <c r="D141" s="43"/>
      <c r="E141" s="43"/>
      <c r="F141" s="43"/>
      <c r="G141" s="43"/>
      <c r="H141" s="43"/>
      <c r="I141" s="43"/>
      <c r="J141" s="43"/>
      <c r="S141" s="43"/>
    </row>
    <row r="142">
      <c r="A142" s="732"/>
      <c r="D142" s="43"/>
      <c r="E142" s="43"/>
      <c r="F142" s="43"/>
      <c r="G142" s="43"/>
      <c r="H142" s="43"/>
      <c r="I142" s="43"/>
      <c r="J142" s="43"/>
      <c r="S142" s="43"/>
    </row>
    <row r="143">
      <c r="A143" s="732"/>
      <c r="D143" s="43"/>
      <c r="E143" s="43"/>
      <c r="F143" s="43"/>
      <c r="G143" s="43"/>
      <c r="H143" s="43"/>
      <c r="I143" s="43"/>
      <c r="J143" s="43"/>
      <c r="S143" s="43"/>
    </row>
    <row r="144">
      <c r="A144" s="732"/>
      <c r="D144" s="43"/>
      <c r="E144" s="43"/>
      <c r="F144" s="43"/>
      <c r="G144" s="43"/>
      <c r="H144" s="43"/>
      <c r="I144" s="43"/>
      <c r="J144" s="43"/>
      <c r="S144" s="43"/>
    </row>
    <row r="145">
      <c r="A145" s="732"/>
      <c r="D145" s="43"/>
      <c r="E145" s="43"/>
      <c r="F145" s="43"/>
      <c r="G145" s="43"/>
      <c r="H145" s="43"/>
      <c r="I145" s="43"/>
      <c r="J145" s="43"/>
      <c r="S145" s="43"/>
    </row>
    <row r="146">
      <c r="A146" s="732"/>
      <c r="D146" s="43"/>
      <c r="E146" s="43"/>
      <c r="F146" s="43"/>
      <c r="G146" s="43"/>
      <c r="H146" s="43"/>
      <c r="I146" s="43"/>
      <c r="J146" s="43"/>
      <c r="S146" s="43"/>
    </row>
    <row r="147">
      <c r="A147" s="732"/>
      <c r="D147" s="43"/>
      <c r="E147" s="43"/>
      <c r="F147" s="43"/>
      <c r="G147" s="43"/>
      <c r="H147" s="43"/>
      <c r="I147" s="43"/>
      <c r="J147" s="43"/>
      <c r="S147" s="43"/>
    </row>
    <row r="148">
      <c r="A148" s="732"/>
      <c r="D148" s="43"/>
      <c r="E148" s="43"/>
      <c r="F148" s="43"/>
      <c r="G148" s="43"/>
      <c r="H148" s="43"/>
      <c r="I148" s="43"/>
      <c r="J148" s="43"/>
      <c r="S148" s="43"/>
    </row>
    <row r="149">
      <c r="A149" s="732"/>
      <c r="D149" s="43"/>
      <c r="E149" s="43"/>
      <c r="F149" s="43"/>
      <c r="G149" s="43"/>
      <c r="H149" s="43"/>
      <c r="I149" s="43"/>
      <c r="J149" s="43"/>
      <c r="S149" s="43"/>
    </row>
    <row r="150">
      <c r="A150" s="732"/>
      <c r="D150" s="43"/>
      <c r="E150" s="43"/>
      <c r="F150" s="43"/>
      <c r="G150" s="43"/>
      <c r="H150" s="43"/>
      <c r="I150" s="43"/>
      <c r="J150" s="43"/>
      <c r="S150" s="43"/>
    </row>
    <row r="151">
      <c r="A151" s="732"/>
      <c r="D151" s="43"/>
      <c r="E151" s="43"/>
      <c r="F151" s="43"/>
      <c r="G151" s="43"/>
      <c r="H151" s="43"/>
      <c r="I151" s="43"/>
      <c r="J151" s="43"/>
      <c r="S151" s="43"/>
    </row>
    <row r="152">
      <c r="A152" s="732"/>
      <c r="D152" s="43"/>
      <c r="E152" s="43"/>
      <c r="F152" s="43"/>
      <c r="G152" s="43"/>
      <c r="H152" s="43"/>
      <c r="I152" s="43"/>
      <c r="J152" s="43"/>
      <c r="S152" s="43"/>
    </row>
    <row r="153">
      <c r="A153" s="732"/>
      <c r="D153" s="43"/>
      <c r="E153" s="43"/>
      <c r="F153" s="43"/>
      <c r="G153" s="43"/>
      <c r="H153" s="43"/>
      <c r="I153" s="43"/>
      <c r="J153" s="43"/>
      <c r="S153" s="43"/>
    </row>
    <row r="154">
      <c r="A154" s="732"/>
      <c r="D154" s="43"/>
      <c r="E154" s="43"/>
      <c r="F154" s="43"/>
      <c r="G154" s="43"/>
      <c r="H154" s="43"/>
      <c r="I154" s="43"/>
      <c r="J154" s="43"/>
      <c r="S154" s="43"/>
    </row>
    <row r="155">
      <c r="A155" s="732"/>
      <c r="D155" s="43"/>
      <c r="E155" s="43"/>
      <c r="F155" s="43"/>
      <c r="G155" s="43"/>
      <c r="H155" s="43"/>
      <c r="I155" s="43"/>
      <c r="J155" s="43"/>
      <c r="S155" s="43"/>
    </row>
    <row r="156">
      <c r="A156" s="732"/>
      <c r="D156" s="43"/>
      <c r="E156" s="43"/>
      <c r="F156" s="43"/>
      <c r="G156" s="43"/>
      <c r="H156" s="43"/>
      <c r="I156" s="43"/>
      <c r="J156" s="43"/>
      <c r="S156" s="43"/>
    </row>
    <row r="157">
      <c r="A157" s="732"/>
      <c r="D157" s="43"/>
      <c r="E157" s="43"/>
      <c r="F157" s="43"/>
      <c r="G157" s="43"/>
      <c r="H157" s="43"/>
      <c r="I157" s="43"/>
      <c r="J157" s="43"/>
      <c r="S157" s="43"/>
    </row>
    <row r="158">
      <c r="A158" s="732"/>
      <c r="D158" s="43"/>
      <c r="E158" s="43"/>
      <c r="F158" s="43"/>
      <c r="G158" s="43"/>
      <c r="H158" s="43"/>
      <c r="I158" s="43"/>
      <c r="J158" s="43"/>
      <c r="S158" s="43"/>
    </row>
    <row r="159">
      <c r="A159" s="732"/>
      <c r="D159" s="43"/>
      <c r="E159" s="43"/>
      <c r="F159" s="43"/>
      <c r="G159" s="43"/>
      <c r="H159" s="43"/>
      <c r="I159" s="43"/>
      <c r="J159" s="43"/>
      <c r="S159" s="43"/>
    </row>
    <row r="160">
      <c r="A160" s="732"/>
      <c r="D160" s="43"/>
      <c r="E160" s="43"/>
      <c r="F160" s="43"/>
      <c r="G160" s="43"/>
      <c r="H160" s="43"/>
      <c r="I160" s="43"/>
      <c r="J160" s="43"/>
      <c r="S160" s="43"/>
    </row>
    <row r="161">
      <c r="A161" s="732"/>
      <c r="D161" s="43"/>
      <c r="E161" s="43"/>
      <c r="F161" s="43"/>
      <c r="G161" s="43"/>
      <c r="H161" s="43"/>
      <c r="I161" s="43"/>
      <c r="J161" s="43"/>
      <c r="S161" s="43"/>
    </row>
    <row r="162">
      <c r="A162" s="732"/>
      <c r="D162" s="43"/>
      <c r="E162" s="43"/>
      <c r="F162" s="43"/>
      <c r="G162" s="43"/>
      <c r="H162" s="43"/>
      <c r="I162" s="43"/>
      <c r="J162" s="43"/>
      <c r="S162" s="43"/>
    </row>
    <row r="163">
      <c r="A163" s="732"/>
      <c r="D163" s="43"/>
      <c r="E163" s="43"/>
      <c r="F163" s="43"/>
      <c r="G163" s="43"/>
      <c r="H163" s="43"/>
      <c r="I163" s="43"/>
      <c r="J163" s="43"/>
      <c r="S163" s="43"/>
    </row>
    <row r="164">
      <c r="A164" s="732"/>
      <c r="D164" s="43"/>
      <c r="E164" s="43"/>
      <c r="F164" s="43"/>
      <c r="G164" s="43"/>
      <c r="H164" s="43"/>
      <c r="I164" s="43"/>
      <c r="J164" s="43"/>
      <c r="S164" s="43"/>
    </row>
    <row r="165">
      <c r="A165" s="732"/>
      <c r="D165" s="43"/>
      <c r="E165" s="43"/>
      <c r="F165" s="43"/>
      <c r="G165" s="43"/>
      <c r="H165" s="43"/>
      <c r="I165" s="43"/>
      <c r="J165" s="43"/>
      <c r="S165" s="43"/>
    </row>
    <row r="166">
      <c r="A166" s="732"/>
      <c r="D166" s="43"/>
      <c r="E166" s="43"/>
      <c r="F166" s="43"/>
      <c r="G166" s="43"/>
      <c r="H166" s="43"/>
      <c r="I166" s="43"/>
      <c r="J166" s="43"/>
      <c r="S166" s="43"/>
    </row>
    <row r="167">
      <c r="A167" s="732"/>
      <c r="D167" s="43"/>
      <c r="E167" s="43"/>
      <c r="F167" s="43"/>
      <c r="G167" s="43"/>
      <c r="H167" s="43"/>
      <c r="I167" s="43"/>
      <c r="J167" s="43"/>
      <c r="S167" s="43"/>
    </row>
    <row r="168">
      <c r="A168" s="732"/>
      <c r="D168" s="43"/>
      <c r="E168" s="43"/>
      <c r="F168" s="43"/>
      <c r="G168" s="43"/>
      <c r="H168" s="43"/>
      <c r="I168" s="43"/>
      <c r="J168" s="43"/>
      <c r="S168" s="43"/>
    </row>
    <row r="169">
      <c r="A169" s="732"/>
      <c r="D169" s="43"/>
      <c r="E169" s="43"/>
      <c r="F169" s="43"/>
      <c r="G169" s="43"/>
      <c r="H169" s="43"/>
      <c r="I169" s="43"/>
      <c r="J169" s="43"/>
      <c r="S169" s="43"/>
    </row>
    <row r="170">
      <c r="A170" s="732"/>
      <c r="D170" s="43"/>
      <c r="E170" s="43"/>
      <c r="F170" s="43"/>
      <c r="G170" s="43"/>
      <c r="H170" s="43"/>
      <c r="I170" s="43"/>
      <c r="J170" s="43"/>
      <c r="S170" s="43"/>
    </row>
    <row r="171">
      <c r="A171" s="732"/>
      <c r="D171" s="43"/>
      <c r="E171" s="43"/>
      <c r="F171" s="43"/>
      <c r="G171" s="43"/>
      <c r="H171" s="43"/>
      <c r="I171" s="43"/>
      <c r="J171" s="43"/>
      <c r="S171" s="43"/>
    </row>
    <row r="172">
      <c r="A172" s="732"/>
      <c r="D172" s="43"/>
      <c r="E172" s="43"/>
      <c r="F172" s="43"/>
      <c r="G172" s="43"/>
      <c r="H172" s="43"/>
      <c r="I172" s="43"/>
      <c r="J172" s="43"/>
      <c r="S172" s="43"/>
    </row>
    <row r="173">
      <c r="A173" s="732"/>
      <c r="D173" s="43"/>
      <c r="E173" s="43"/>
      <c r="F173" s="43"/>
      <c r="G173" s="43"/>
      <c r="H173" s="43"/>
      <c r="I173" s="43"/>
      <c r="J173" s="43"/>
      <c r="S173" s="43"/>
    </row>
    <row r="174">
      <c r="A174" s="732"/>
      <c r="D174" s="43"/>
      <c r="E174" s="43"/>
      <c r="F174" s="43"/>
      <c r="G174" s="43"/>
      <c r="H174" s="43"/>
      <c r="I174" s="43"/>
      <c r="J174" s="43"/>
      <c r="S174" s="43"/>
    </row>
    <row r="175">
      <c r="A175" s="732"/>
      <c r="D175" s="43"/>
      <c r="E175" s="43"/>
      <c r="F175" s="43"/>
      <c r="G175" s="43"/>
      <c r="H175" s="43"/>
      <c r="I175" s="43"/>
      <c r="J175" s="43"/>
      <c r="S175" s="43"/>
    </row>
    <row r="176">
      <c r="A176" s="732"/>
      <c r="D176" s="43"/>
      <c r="E176" s="43"/>
      <c r="F176" s="43"/>
      <c r="G176" s="43"/>
      <c r="H176" s="43"/>
      <c r="I176" s="43"/>
      <c r="J176" s="43"/>
      <c r="S176" s="43"/>
    </row>
    <row r="177">
      <c r="A177" s="732"/>
      <c r="D177" s="43"/>
      <c r="E177" s="43"/>
      <c r="F177" s="43"/>
      <c r="G177" s="43"/>
      <c r="H177" s="43"/>
      <c r="I177" s="43"/>
      <c r="J177" s="43"/>
      <c r="S177" s="43"/>
    </row>
    <row r="178">
      <c r="A178" s="732"/>
      <c r="D178" s="43"/>
      <c r="E178" s="43"/>
      <c r="F178" s="43"/>
      <c r="G178" s="43"/>
      <c r="H178" s="43"/>
      <c r="I178" s="43"/>
      <c r="J178" s="43"/>
      <c r="S178" s="43"/>
    </row>
    <row r="179">
      <c r="A179" s="732"/>
      <c r="D179" s="43"/>
      <c r="E179" s="43"/>
      <c r="F179" s="43"/>
      <c r="G179" s="43"/>
      <c r="H179" s="43"/>
      <c r="I179" s="43"/>
      <c r="J179" s="43"/>
      <c r="S179" s="43"/>
    </row>
    <row r="180">
      <c r="A180" s="732"/>
      <c r="D180" s="43"/>
      <c r="E180" s="43"/>
      <c r="F180" s="43"/>
      <c r="G180" s="43"/>
      <c r="H180" s="43"/>
      <c r="I180" s="43"/>
      <c r="J180" s="43"/>
      <c r="S180" s="43"/>
    </row>
    <row r="181">
      <c r="A181" s="732"/>
      <c r="D181" s="43"/>
      <c r="E181" s="43"/>
      <c r="F181" s="43"/>
      <c r="G181" s="43"/>
      <c r="H181" s="43"/>
      <c r="I181" s="43"/>
      <c r="J181" s="43"/>
      <c r="S181" s="43"/>
    </row>
    <row r="182">
      <c r="A182" s="732"/>
      <c r="D182" s="43"/>
      <c r="E182" s="43"/>
      <c r="F182" s="43"/>
      <c r="G182" s="43"/>
      <c r="H182" s="43"/>
      <c r="I182" s="43"/>
      <c r="J182" s="43"/>
      <c r="S182" s="43"/>
    </row>
    <row r="183">
      <c r="A183" s="732"/>
      <c r="D183" s="43"/>
      <c r="E183" s="43"/>
      <c r="F183" s="43"/>
      <c r="G183" s="43"/>
      <c r="H183" s="43"/>
      <c r="I183" s="43"/>
      <c r="J183" s="43"/>
      <c r="S183" s="43"/>
    </row>
    <row r="184">
      <c r="A184" s="732"/>
      <c r="D184" s="43"/>
      <c r="E184" s="43"/>
      <c r="F184" s="43"/>
      <c r="G184" s="43"/>
      <c r="H184" s="43"/>
      <c r="I184" s="43"/>
      <c r="J184" s="43"/>
      <c r="S184" s="43"/>
    </row>
    <row r="185">
      <c r="A185" s="732"/>
      <c r="D185" s="43"/>
      <c r="E185" s="43"/>
      <c r="F185" s="43"/>
      <c r="G185" s="43"/>
      <c r="H185" s="43"/>
      <c r="I185" s="43"/>
      <c r="J185" s="43"/>
      <c r="S185" s="43"/>
    </row>
    <row r="186">
      <c r="A186" s="732"/>
      <c r="D186" s="43"/>
      <c r="E186" s="43"/>
      <c r="F186" s="43"/>
      <c r="G186" s="43"/>
      <c r="H186" s="43"/>
      <c r="I186" s="43"/>
      <c r="J186" s="43"/>
      <c r="S186" s="43"/>
    </row>
    <row r="187">
      <c r="A187" s="732"/>
      <c r="D187" s="43"/>
      <c r="E187" s="43"/>
      <c r="F187" s="43"/>
      <c r="G187" s="43"/>
      <c r="H187" s="43"/>
      <c r="I187" s="43"/>
      <c r="J187" s="43"/>
      <c r="S187" s="43"/>
    </row>
    <row r="188">
      <c r="A188" s="732"/>
      <c r="D188" s="43"/>
      <c r="E188" s="43"/>
      <c r="F188" s="43"/>
      <c r="G188" s="43"/>
      <c r="H188" s="43"/>
      <c r="I188" s="43"/>
      <c r="J188" s="43"/>
      <c r="S188" s="43"/>
    </row>
    <row r="189">
      <c r="A189" s="732"/>
      <c r="D189" s="43"/>
      <c r="E189" s="43"/>
      <c r="F189" s="43"/>
      <c r="G189" s="43"/>
      <c r="H189" s="43"/>
      <c r="I189" s="43"/>
      <c r="J189" s="43"/>
      <c r="S189" s="43"/>
    </row>
    <row r="190">
      <c r="A190" s="732"/>
      <c r="D190" s="43"/>
      <c r="E190" s="43"/>
      <c r="F190" s="43"/>
      <c r="G190" s="43"/>
      <c r="H190" s="43"/>
      <c r="I190" s="43"/>
      <c r="J190" s="43"/>
      <c r="S190" s="43"/>
    </row>
    <row r="191">
      <c r="A191" s="732"/>
      <c r="D191" s="43"/>
      <c r="E191" s="43"/>
      <c r="F191" s="43"/>
      <c r="G191" s="43"/>
      <c r="H191" s="43"/>
      <c r="I191" s="43"/>
      <c r="J191" s="43"/>
      <c r="S191" s="43"/>
    </row>
    <row r="192">
      <c r="A192" s="732"/>
      <c r="D192" s="43"/>
      <c r="E192" s="43"/>
      <c r="F192" s="43"/>
      <c r="G192" s="43"/>
      <c r="H192" s="43"/>
      <c r="I192" s="43"/>
      <c r="J192" s="43"/>
      <c r="S192" s="43"/>
    </row>
    <row r="193">
      <c r="A193" s="732"/>
      <c r="D193" s="43"/>
      <c r="E193" s="43"/>
      <c r="F193" s="43"/>
      <c r="G193" s="43"/>
      <c r="H193" s="43"/>
      <c r="I193" s="43"/>
      <c r="J193" s="43"/>
      <c r="S193" s="43"/>
    </row>
    <row r="194">
      <c r="A194" s="732"/>
      <c r="D194" s="43"/>
      <c r="E194" s="43"/>
      <c r="F194" s="43"/>
      <c r="G194" s="43"/>
      <c r="H194" s="43"/>
      <c r="I194" s="43"/>
      <c r="J194" s="43"/>
      <c r="S194" s="43"/>
    </row>
    <row r="195">
      <c r="A195" s="732"/>
      <c r="D195" s="43"/>
      <c r="E195" s="43"/>
      <c r="F195" s="43"/>
      <c r="G195" s="43"/>
      <c r="H195" s="43"/>
      <c r="I195" s="43"/>
      <c r="J195" s="43"/>
      <c r="S195" s="43"/>
    </row>
    <row r="196">
      <c r="A196" s="732"/>
      <c r="D196" s="43"/>
      <c r="E196" s="43"/>
      <c r="F196" s="43"/>
      <c r="G196" s="43"/>
      <c r="H196" s="43"/>
      <c r="I196" s="43"/>
      <c r="J196" s="43"/>
      <c r="S196" s="43"/>
    </row>
    <row r="197">
      <c r="A197" s="732"/>
      <c r="D197" s="43"/>
      <c r="E197" s="43"/>
      <c r="F197" s="43"/>
      <c r="G197" s="43"/>
      <c r="H197" s="43"/>
      <c r="I197" s="43"/>
      <c r="J197" s="43"/>
      <c r="S197" s="43"/>
    </row>
    <row r="198">
      <c r="A198" s="732"/>
      <c r="D198" s="43"/>
      <c r="E198" s="43"/>
      <c r="F198" s="43"/>
      <c r="G198" s="43"/>
      <c r="H198" s="43"/>
      <c r="I198" s="43"/>
      <c r="J198" s="43"/>
      <c r="S198" s="43"/>
    </row>
    <row r="199">
      <c r="A199" s="732"/>
      <c r="D199" s="43"/>
      <c r="E199" s="43"/>
      <c r="F199" s="43"/>
      <c r="G199" s="43"/>
      <c r="H199" s="43"/>
      <c r="I199" s="43"/>
      <c r="J199" s="43"/>
      <c r="S199" s="43"/>
    </row>
    <row r="200">
      <c r="A200" s="732"/>
      <c r="D200" s="43"/>
      <c r="E200" s="43"/>
      <c r="F200" s="43"/>
      <c r="G200" s="43"/>
      <c r="H200" s="43"/>
      <c r="I200" s="43"/>
      <c r="J200" s="43"/>
      <c r="S200" s="43"/>
    </row>
    <row r="201">
      <c r="A201" s="732"/>
      <c r="D201" s="43"/>
      <c r="E201" s="43"/>
      <c r="F201" s="43"/>
      <c r="G201" s="43"/>
      <c r="H201" s="43"/>
      <c r="I201" s="43"/>
      <c r="J201" s="43"/>
      <c r="S201" s="43"/>
    </row>
    <row r="202">
      <c r="A202" s="732"/>
      <c r="D202" s="43"/>
      <c r="E202" s="43"/>
      <c r="F202" s="43"/>
      <c r="G202" s="43"/>
      <c r="H202" s="43"/>
      <c r="I202" s="43"/>
      <c r="J202" s="43"/>
      <c r="S202" s="43"/>
    </row>
    <row r="203">
      <c r="A203" s="732"/>
      <c r="D203" s="43"/>
      <c r="E203" s="43"/>
      <c r="F203" s="43"/>
      <c r="G203" s="43"/>
      <c r="H203" s="43"/>
      <c r="I203" s="43"/>
      <c r="J203" s="43"/>
      <c r="S203" s="43"/>
    </row>
    <row r="204">
      <c r="A204" s="732"/>
      <c r="D204" s="43"/>
      <c r="E204" s="43"/>
      <c r="F204" s="43"/>
      <c r="G204" s="43"/>
      <c r="H204" s="43"/>
      <c r="I204" s="43"/>
      <c r="J204" s="43"/>
      <c r="S204" s="43"/>
    </row>
    <row r="205">
      <c r="A205" s="732"/>
      <c r="D205" s="43"/>
      <c r="E205" s="43"/>
      <c r="F205" s="43"/>
      <c r="G205" s="43"/>
      <c r="H205" s="43"/>
      <c r="I205" s="43"/>
      <c r="J205" s="43"/>
      <c r="S205" s="43"/>
    </row>
    <row r="206">
      <c r="A206" s="732"/>
      <c r="D206" s="43"/>
      <c r="E206" s="43"/>
      <c r="F206" s="43"/>
      <c r="G206" s="43"/>
      <c r="H206" s="43"/>
      <c r="I206" s="43"/>
      <c r="J206" s="43"/>
      <c r="S206" s="43"/>
    </row>
    <row r="207">
      <c r="A207" s="732"/>
      <c r="D207" s="43"/>
      <c r="E207" s="43"/>
      <c r="F207" s="43"/>
      <c r="G207" s="43"/>
      <c r="H207" s="43"/>
      <c r="I207" s="43"/>
      <c r="J207" s="43"/>
      <c r="S207" s="43"/>
    </row>
    <row r="208">
      <c r="A208" s="732"/>
      <c r="D208" s="43"/>
      <c r="E208" s="43"/>
      <c r="F208" s="43"/>
      <c r="G208" s="43"/>
      <c r="H208" s="43"/>
      <c r="I208" s="43"/>
      <c r="J208" s="43"/>
      <c r="S208" s="43"/>
    </row>
    <row r="209">
      <c r="A209" s="732"/>
      <c r="D209" s="43"/>
      <c r="E209" s="43"/>
      <c r="F209" s="43"/>
      <c r="G209" s="43"/>
      <c r="H209" s="43"/>
      <c r="I209" s="43"/>
      <c r="J209" s="43"/>
      <c r="S209" s="43"/>
    </row>
    <row r="210">
      <c r="A210" s="732"/>
      <c r="D210" s="43"/>
      <c r="E210" s="43"/>
      <c r="F210" s="43"/>
      <c r="G210" s="43"/>
      <c r="H210" s="43"/>
      <c r="I210" s="43"/>
      <c r="J210" s="43"/>
      <c r="S210" s="43"/>
    </row>
    <row r="211">
      <c r="A211" s="732"/>
      <c r="D211" s="43"/>
      <c r="E211" s="43"/>
      <c r="F211" s="43"/>
      <c r="G211" s="43"/>
      <c r="H211" s="43"/>
      <c r="I211" s="43"/>
      <c r="J211" s="43"/>
      <c r="S211" s="43"/>
    </row>
    <row r="212">
      <c r="A212" s="732"/>
      <c r="D212" s="43"/>
      <c r="E212" s="43"/>
      <c r="F212" s="43"/>
      <c r="G212" s="43"/>
      <c r="H212" s="43"/>
      <c r="I212" s="43"/>
      <c r="J212" s="43"/>
      <c r="S212" s="43"/>
    </row>
    <row r="213">
      <c r="A213" s="732"/>
      <c r="D213" s="43"/>
      <c r="E213" s="43"/>
      <c r="F213" s="43"/>
      <c r="G213" s="43"/>
      <c r="H213" s="43"/>
      <c r="I213" s="43"/>
      <c r="J213" s="43"/>
      <c r="S213" s="43"/>
    </row>
    <row r="214">
      <c r="A214" s="732"/>
      <c r="D214" s="43"/>
      <c r="E214" s="43"/>
      <c r="F214" s="43"/>
      <c r="G214" s="43"/>
      <c r="H214" s="43"/>
      <c r="I214" s="43"/>
      <c r="J214" s="43"/>
      <c r="S214" s="43"/>
    </row>
    <row r="215">
      <c r="A215" s="732"/>
      <c r="D215" s="43"/>
      <c r="E215" s="43"/>
      <c r="F215" s="43"/>
      <c r="G215" s="43"/>
      <c r="H215" s="43"/>
      <c r="I215" s="43"/>
      <c r="J215" s="43"/>
      <c r="S215" s="43"/>
    </row>
    <row r="216">
      <c r="A216" s="732"/>
      <c r="D216" s="43"/>
      <c r="E216" s="43"/>
      <c r="F216" s="43"/>
      <c r="G216" s="43"/>
      <c r="H216" s="43"/>
      <c r="I216" s="43"/>
      <c r="J216" s="43"/>
      <c r="S216" s="43"/>
    </row>
    <row r="217">
      <c r="A217" s="732"/>
      <c r="D217" s="43"/>
      <c r="E217" s="43"/>
      <c r="F217" s="43"/>
      <c r="G217" s="43"/>
      <c r="H217" s="43"/>
      <c r="I217" s="43"/>
      <c r="J217" s="43"/>
      <c r="S217" s="43"/>
    </row>
    <row r="218">
      <c r="A218" s="732"/>
      <c r="D218" s="43"/>
      <c r="E218" s="43"/>
      <c r="F218" s="43"/>
      <c r="G218" s="43"/>
      <c r="H218" s="43"/>
      <c r="I218" s="43"/>
      <c r="J218" s="43"/>
      <c r="S218" s="43"/>
    </row>
    <row r="219">
      <c r="A219" s="732"/>
      <c r="D219" s="43"/>
      <c r="E219" s="43"/>
      <c r="F219" s="43"/>
      <c r="G219" s="43"/>
      <c r="H219" s="43"/>
      <c r="I219" s="43"/>
      <c r="J219" s="43"/>
      <c r="S219" s="43"/>
    </row>
    <row r="220">
      <c r="A220" s="732"/>
      <c r="D220" s="43"/>
      <c r="E220" s="43"/>
      <c r="F220" s="43"/>
      <c r="G220" s="43"/>
      <c r="H220" s="43"/>
      <c r="I220" s="43"/>
      <c r="J220" s="43"/>
      <c r="S220" s="43"/>
    </row>
    <row r="221">
      <c r="A221" s="732"/>
      <c r="D221" s="43"/>
      <c r="E221" s="43"/>
      <c r="F221" s="43"/>
      <c r="G221" s="43"/>
      <c r="H221" s="43"/>
      <c r="I221" s="43"/>
      <c r="J221" s="43"/>
      <c r="S221" s="43"/>
    </row>
    <row r="222">
      <c r="A222" s="732"/>
      <c r="D222" s="43"/>
      <c r="E222" s="43"/>
      <c r="F222" s="43"/>
      <c r="G222" s="43"/>
      <c r="H222" s="43"/>
      <c r="I222" s="43"/>
      <c r="J222" s="43"/>
      <c r="S222" s="43"/>
    </row>
    <row r="223">
      <c r="A223" s="732"/>
      <c r="D223" s="43"/>
      <c r="E223" s="43"/>
      <c r="F223" s="43"/>
      <c r="G223" s="43"/>
      <c r="H223" s="43"/>
      <c r="I223" s="43"/>
      <c r="J223" s="43"/>
      <c r="S223" s="43"/>
    </row>
    <row r="224">
      <c r="A224" s="732"/>
      <c r="D224" s="43"/>
      <c r="E224" s="43"/>
      <c r="F224" s="43"/>
      <c r="G224" s="43"/>
      <c r="H224" s="43"/>
      <c r="I224" s="43"/>
      <c r="J224" s="43"/>
      <c r="S224" s="43"/>
    </row>
    <row r="225">
      <c r="A225" s="732"/>
      <c r="D225" s="43"/>
      <c r="E225" s="43"/>
      <c r="F225" s="43"/>
      <c r="G225" s="43"/>
      <c r="H225" s="43"/>
      <c r="I225" s="43"/>
      <c r="J225" s="43"/>
      <c r="S225" s="43"/>
    </row>
    <row r="226">
      <c r="A226" s="732"/>
      <c r="D226" s="43"/>
      <c r="E226" s="43"/>
      <c r="F226" s="43"/>
      <c r="G226" s="43"/>
      <c r="H226" s="43"/>
      <c r="I226" s="43"/>
      <c r="J226" s="43"/>
      <c r="S226" s="43"/>
    </row>
    <row r="227">
      <c r="A227" s="732"/>
      <c r="D227" s="43"/>
      <c r="E227" s="43"/>
      <c r="F227" s="43"/>
      <c r="G227" s="43"/>
      <c r="H227" s="43"/>
      <c r="I227" s="43"/>
      <c r="J227" s="43"/>
      <c r="S227" s="43"/>
    </row>
    <row r="228">
      <c r="A228" s="732"/>
      <c r="D228" s="43"/>
      <c r="E228" s="43"/>
      <c r="F228" s="43"/>
      <c r="G228" s="43"/>
      <c r="H228" s="43"/>
      <c r="I228" s="43"/>
      <c r="J228" s="43"/>
      <c r="S228" s="43"/>
    </row>
    <row r="229">
      <c r="A229" s="732"/>
      <c r="D229" s="43"/>
      <c r="E229" s="43"/>
      <c r="F229" s="43"/>
      <c r="G229" s="43"/>
      <c r="H229" s="43"/>
      <c r="I229" s="43"/>
      <c r="J229" s="43"/>
      <c r="S229" s="43"/>
    </row>
    <row r="230">
      <c r="A230" s="732"/>
      <c r="D230" s="43"/>
      <c r="E230" s="43"/>
      <c r="F230" s="43"/>
      <c r="G230" s="43"/>
      <c r="H230" s="43"/>
      <c r="I230" s="43"/>
      <c r="J230" s="43"/>
      <c r="S230" s="43"/>
    </row>
    <row r="231">
      <c r="A231" s="732"/>
      <c r="D231" s="43"/>
      <c r="E231" s="43"/>
      <c r="F231" s="43"/>
      <c r="G231" s="43"/>
      <c r="H231" s="43"/>
      <c r="I231" s="43"/>
      <c r="J231" s="43"/>
      <c r="S231" s="43"/>
    </row>
    <row r="232">
      <c r="A232" s="732"/>
      <c r="D232" s="43"/>
      <c r="E232" s="43"/>
      <c r="F232" s="43"/>
      <c r="G232" s="43"/>
      <c r="H232" s="43"/>
      <c r="I232" s="43"/>
      <c r="J232" s="43"/>
      <c r="S232" s="43"/>
    </row>
    <row r="233">
      <c r="A233" s="732"/>
      <c r="D233" s="43"/>
      <c r="E233" s="43"/>
      <c r="F233" s="43"/>
      <c r="G233" s="43"/>
      <c r="H233" s="43"/>
      <c r="I233" s="43"/>
      <c r="J233" s="43"/>
      <c r="S233" s="43"/>
    </row>
    <row r="234">
      <c r="A234" s="732"/>
      <c r="D234" s="43"/>
      <c r="E234" s="43"/>
      <c r="F234" s="43"/>
      <c r="G234" s="43"/>
      <c r="H234" s="43"/>
      <c r="I234" s="43"/>
      <c r="J234" s="43"/>
      <c r="S234" s="43"/>
    </row>
    <row r="235">
      <c r="A235" s="732"/>
      <c r="D235" s="43"/>
      <c r="E235" s="43"/>
      <c r="F235" s="43"/>
      <c r="G235" s="43"/>
      <c r="H235" s="43"/>
      <c r="I235" s="43"/>
      <c r="J235" s="43"/>
      <c r="S235" s="43"/>
    </row>
    <row r="236">
      <c r="A236" s="732"/>
      <c r="D236" s="43"/>
      <c r="E236" s="43"/>
      <c r="F236" s="43"/>
      <c r="G236" s="43"/>
      <c r="H236" s="43"/>
      <c r="I236" s="43"/>
      <c r="J236" s="43"/>
      <c r="S236" s="43"/>
    </row>
    <row r="237">
      <c r="A237" s="732"/>
      <c r="D237" s="43"/>
      <c r="E237" s="43"/>
      <c r="F237" s="43"/>
      <c r="G237" s="43"/>
      <c r="H237" s="43"/>
      <c r="I237" s="43"/>
      <c r="J237" s="43"/>
      <c r="S237" s="43"/>
    </row>
    <row r="238">
      <c r="A238" s="732"/>
      <c r="D238" s="43"/>
      <c r="E238" s="43"/>
      <c r="F238" s="43"/>
      <c r="G238" s="43"/>
      <c r="H238" s="43"/>
      <c r="I238" s="43"/>
      <c r="J238" s="43"/>
      <c r="S238" s="43"/>
    </row>
    <row r="239">
      <c r="A239" s="732"/>
      <c r="D239" s="43"/>
      <c r="E239" s="43"/>
      <c r="F239" s="43"/>
      <c r="G239" s="43"/>
      <c r="H239" s="43"/>
      <c r="I239" s="43"/>
      <c r="J239" s="43"/>
      <c r="S239" s="43"/>
    </row>
    <row r="240">
      <c r="A240" s="732"/>
      <c r="D240" s="43"/>
      <c r="E240" s="43"/>
      <c r="F240" s="43"/>
      <c r="G240" s="43"/>
      <c r="H240" s="43"/>
      <c r="I240" s="43"/>
      <c r="J240" s="43"/>
      <c r="S240" s="43"/>
    </row>
    <row r="241">
      <c r="A241" s="732"/>
      <c r="D241" s="43"/>
      <c r="E241" s="43"/>
      <c r="F241" s="43"/>
      <c r="G241" s="43"/>
      <c r="H241" s="43"/>
      <c r="I241" s="43"/>
      <c r="J241" s="43"/>
      <c r="S241" s="43"/>
    </row>
    <row r="242">
      <c r="A242" s="732"/>
      <c r="D242" s="43"/>
      <c r="E242" s="43"/>
      <c r="F242" s="43"/>
      <c r="G242" s="43"/>
      <c r="H242" s="43"/>
      <c r="I242" s="43"/>
      <c r="J242" s="43"/>
      <c r="S242" s="43"/>
    </row>
    <row r="243">
      <c r="A243" s="732"/>
      <c r="D243" s="43"/>
      <c r="E243" s="43"/>
      <c r="F243" s="43"/>
      <c r="G243" s="43"/>
      <c r="H243" s="43"/>
      <c r="I243" s="43"/>
      <c r="J243" s="43"/>
      <c r="S243" s="43"/>
    </row>
    <row r="244">
      <c r="A244" s="732"/>
      <c r="D244" s="43"/>
      <c r="E244" s="43"/>
      <c r="F244" s="43"/>
      <c r="G244" s="43"/>
      <c r="H244" s="43"/>
      <c r="I244" s="43"/>
      <c r="J244" s="43"/>
      <c r="S244" s="43"/>
    </row>
    <row r="245">
      <c r="A245" s="732"/>
      <c r="D245" s="43"/>
      <c r="E245" s="43"/>
      <c r="F245" s="43"/>
      <c r="G245" s="43"/>
      <c r="H245" s="43"/>
      <c r="I245" s="43"/>
      <c r="J245" s="43"/>
      <c r="S245" s="43"/>
    </row>
    <row r="246">
      <c r="A246" s="732"/>
      <c r="D246" s="43"/>
      <c r="E246" s="43"/>
      <c r="F246" s="43"/>
      <c r="G246" s="43"/>
      <c r="H246" s="43"/>
      <c r="I246" s="43"/>
      <c r="J246" s="43"/>
      <c r="S246" s="43"/>
    </row>
    <row r="247">
      <c r="A247" s="732"/>
      <c r="D247" s="43"/>
      <c r="E247" s="43"/>
      <c r="F247" s="43"/>
      <c r="G247" s="43"/>
      <c r="H247" s="43"/>
      <c r="I247" s="43"/>
      <c r="J247" s="43"/>
      <c r="S247" s="43"/>
    </row>
    <row r="248">
      <c r="A248" s="732"/>
      <c r="D248" s="43"/>
      <c r="E248" s="43"/>
      <c r="F248" s="43"/>
      <c r="G248" s="43"/>
      <c r="H248" s="43"/>
      <c r="I248" s="43"/>
      <c r="J248" s="43"/>
      <c r="S248" s="43"/>
    </row>
    <row r="249">
      <c r="A249" s="732"/>
      <c r="D249" s="43"/>
      <c r="E249" s="43"/>
      <c r="F249" s="43"/>
      <c r="G249" s="43"/>
      <c r="H249" s="43"/>
      <c r="I249" s="43"/>
      <c r="J249" s="43"/>
      <c r="S249" s="43"/>
    </row>
    <row r="250">
      <c r="A250" s="732"/>
      <c r="D250" s="43"/>
      <c r="E250" s="43"/>
      <c r="F250" s="43"/>
      <c r="G250" s="43"/>
      <c r="H250" s="43"/>
      <c r="I250" s="43"/>
      <c r="J250" s="43"/>
      <c r="S250" s="43"/>
    </row>
    <row r="251">
      <c r="A251" s="732"/>
      <c r="D251" s="43"/>
      <c r="E251" s="43"/>
      <c r="F251" s="43"/>
      <c r="G251" s="43"/>
      <c r="H251" s="43"/>
      <c r="I251" s="43"/>
      <c r="J251" s="43"/>
      <c r="S251" s="43"/>
    </row>
    <row r="252">
      <c r="A252" s="732"/>
      <c r="D252" s="43"/>
      <c r="E252" s="43"/>
      <c r="F252" s="43"/>
      <c r="G252" s="43"/>
      <c r="H252" s="43"/>
      <c r="I252" s="43"/>
      <c r="J252" s="43"/>
      <c r="S252" s="43"/>
    </row>
    <row r="253">
      <c r="A253" s="732"/>
      <c r="D253" s="43"/>
      <c r="E253" s="43"/>
      <c r="F253" s="43"/>
      <c r="G253" s="43"/>
      <c r="H253" s="43"/>
      <c r="I253" s="43"/>
      <c r="J253" s="43"/>
      <c r="S253" s="43"/>
    </row>
    <row r="254">
      <c r="A254" s="732"/>
      <c r="D254" s="43"/>
      <c r="E254" s="43"/>
      <c r="F254" s="43"/>
      <c r="G254" s="43"/>
      <c r="H254" s="43"/>
      <c r="I254" s="43"/>
      <c r="J254" s="43"/>
      <c r="S254" s="43"/>
    </row>
    <row r="255">
      <c r="A255" s="732"/>
      <c r="D255" s="43"/>
      <c r="E255" s="43"/>
      <c r="F255" s="43"/>
      <c r="G255" s="43"/>
      <c r="H255" s="43"/>
      <c r="I255" s="43"/>
      <c r="J255" s="43"/>
      <c r="S255" s="43"/>
    </row>
    <row r="256">
      <c r="A256" s="732"/>
      <c r="D256" s="43"/>
      <c r="E256" s="43"/>
      <c r="F256" s="43"/>
      <c r="G256" s="43"/>
      <c r="H256" s="43"/>
      <c r="I256" s="43"/>
      <c r="J256" s="43"/>
      <c r="S256" s="43"/>
    </row>
    <row r="257">
      <c r="A257" s="732"/>
      <c r="D257" s="43"/>
      <c r="E257" s="43"/>
      <c r="F257" s="43"/>
      <c r="G257" s="43"/>
      <c r="H257" s="43"/>
      <c r="I257" s="43"/>
      <c r="J257" s="43"/>
      <c r="S257" s="43"/>
    </row>
    <row r="258">
      <c r="A258" s="732"/>
      <c r="D258" s="43"/>
      <c r="E258" s="43"/>
      <c r="F258" s="43"/>
      <c r="G258" s="43"/>
      <c r="H258" s="43"/>
      <c r="I258" s="43"/>
      <c r="J258" s="43"/>
      <c r="S258" s="43"/>
    </row>
    <row r="259">
      <c r="A259" s="732"/>
      <c r="D259" s="43"/>
      <c r="E259" s="43"/>
      <c r="F259" s="43"/>
      <c r="G259" s="43"/>
      <c r="H259" s="43"/>
      <c r="I259" s="43"/>
      <c r="J259" s="43"/>
      <c r="S259" s="43"/>
    </row>
    <row r="260">
      <c r="A260" s="732"/>
      <c r="D260" s="43"/>
      <c r="E260" s="43"/>
      <c r="F260" s="43"/>
      <c r="G260" s="43"/>
      <c r="H260" s="43"/>
      <c r="I260" s="43"/>
      <c r="J260" s="43"/>
      <c r="S260" s="43"/>
    </row>
    <row r="261">
      <c r="A261" s="732"/>
      <c r="D261" s="43"/>
      <c r="E261" s="43"/>
      <c r="F261" s="43"/>
      <c r="G261" s="43"/>
      <c r="H261" s="43"/>
      <c r="I261" s="43"/>
      <c r="J261" s="43"/>
      <c r="S261" s="43"/>
    </row>
    <row r="262">
      <c r="A262" s="732"/>
      <c r="D262" s="43"/>
      <c r="E262" s="43"/>
      <c r="F262" s="43"/>
      <c r="G262" s="43"/>
      <c r="H262" s="43"/>
      <c r="I262" s="43"/>
      <c r="J262" s="43"/>
      <c r="S262" s="43"/>
    </row>
    <row r="263">
      <c r="A263" s="732"/>
      <c r="D263" s="43"/>
      <c r="E263" s="43"/>
      <c r="F263" s="43"/>
      <c r="G263" s="43"/>
      <c r="H263" s="43"/>
      <c r="I263" s="43"/>
      <c r="J263" s="43"/>
      <c r="S263" s="43"/>
    </row>
    <row r="264">
      <c r="A264" s="732"/>
      <c r="D264" s="43"/>
      <c r="E264" s="43"/>
      <c r="F264" s="43"/>
      <c r="G264" s="43"/>
      <c r="H264" s="43"/>
      <c r="I264" s="43"/>
      <c r="J264" s="43"/>
      <c r="S264" s="43"/>
    </row>
    <row r="265">
      <c r="A265" s="732"/>
      <c r="D265" s="43"/>
      <c r="E265" s="43"/>
      <c r="F265" s="43"/>
      <c r="G265" s="43"/>
      <c r="H265" s="43"/>
      <c r="I265" s="43"/>
      <c r="J265" s="43"/>
      <c r="S265" s="43"/>
    </row>
    <row r="266">
      <c r="A266" s="732"/>
      <c r="D266" s="43"/>
      <c r="E266" s="43"/>
      <c r="F266" s="43"/>
      <c r="G266" s="43"/>
      <c r="H266" s="43"/>
      <c r="I266" s="43"/>
      <c r="J266" s="43"/>
      <c r="S266" s="43"/>
    </row>
    <row r="267">
      <c r="A267" s="732"/>
      <c r="D267" s="43"/>
      <c r="E267" s="43"/>
      <c r="F267" s="43"/>
      <c r="G267" s="43"/>
      <c r="H267" s="43"/>
      <c r="I267" s="43"/>
      <c r="J267" s="43"/>
      <c r="S267" s="43"/>
    </row>
    <row r="268">
      <c r="A268" s="732"/>
      <c r="D268" s="43"/>
      <c r="E268" s="43"/>
      <c r="F268" s="43"/>
      <c r="G268" s="43"/>
      <c r="H268" s="43"/>
      <c r="I268" s="43"/>
      <c r="J268" s="43"/>
      <c r="S268" s="43"/>
    </row>
    <row r="269">
      <c r="A269" s="732"/>
      <c r="D269" s="43"/>
      <c r="E269" s="43"/>
      <c r="F269" s="43"/>
      <c r="G269" s="43"/>
      <c r="H269" s="43"/>
      <c r="I269" s="43"/>
      <c r="J269" s="43"/>
      <c r="S269" s="43"/>
    </row>
    <row r="270">
      <c r="A270" s="732"/>
      <c r="D270" s="43"/>
      <c r="E270" s="43"/>
      <c r="F270" s="43"/>
      <c r="G270" s="43"/>
      <c r="H270" s="43"/>
      <c r="I270" s="43"/>
      <c r="J270" s="43"/>
      <c r="S270" s="43"/>
    </row>
    <row r="271">
      <c r="A271" s="732"/>
      <c r="D271" s="43"/>
      <c r="E271" s="43"/>
      <c r="F271" s="43"/>
      <c r="G271" s="43"/>
      <c r="H271" s="43"/>
      <c r="I271" s="43"/>
      <c r="J271" s="43"/>
      <c r="S271" s="43"/>
    </row>
    <row r="272">
      <c r="A272" s="732"/>
      <c r="D272" s="43"/>
      <c r="E272" s="43"/>
      <c r="F272" s="43"/>
      <c r="G272" s="43"/>
      <c r="H272" s="43"/>
      <c r="I272" s="43"/>
      <c r="J272" s="43"/>
      <c r="S272" s="43"/>
    </row>
    <row r="273">
      <c r="A273" s="732"/>
      <c r="D273" s="43"/>
      <c r="E273" s="43"/>
      <c r="F273" s="43"/>
      <c r="G273" s="43"/>
      <c r="H273" s="43"/>
      <c r="I273" s="43"/>
      <c r="J273" s="43"/>
      <c r="S273" s="43"/>
    </row>
    <row r="274">
      <c r="A274" s="732"/>
      <c r="D274" s="43"/>
      <c r="E274" s="43"/>
      <c r="F274" s="43"/>
      <c r="G274" s="43"/>
      <c r="H274" s="43"/>
      <c r="I274" s="43"/>
      <c r="J274" s="43"/>
      <c r="S274" s="43"/>
    </row>
    <row r="275">
      <c r="A275" s="732"/>
      <c r="D275" s="43"/>
      <c r="E275" s="43"/>
      <c r="F275" s="43"/>
      <c r="G275" s="43"/>
      <c r="H275" s="43"/>
      <c r="I275" s="43"/>
      <c r="J275" s="43"/>
      <c r="S275" s="43"/>
    </row>
    <row r="276">
      <c r="A276" s="732"/>
      <c r="D276" s="43"/>
      <c r="E276" s="43"/>
      <c r="F276" s="43"/>
      <c r="G276" s="43"/>
      <c r="H276" s="43"/>
      <c r="I276" s="43"/>
      <c r="J276" s="43"/>
      <c r="S276" s="43"/>
    </row>
    <row r="277">
      <c r="A277" s="732"/>
      <c r="D277" s="43"/>
      <c r="E277" s="43"/>
      <c r="F277" s="43"/>
      <c r="G277" s="43"/>
      <c r="H277" s="43"/>
      <c r="I277" s="43"/>
      <c r="J277" s="43"/>
      <c r="S277" s="43"/>
    </row>
    <row r="278">
      <c r="A278" s="732"/>
      <c r="D278" s="43"/>
      <c r="E278" s="43"/>
      <c r="F278" s="43"/>
      <c r="G278" s="43"/>
      <c r="H278" s="43"/>
      <c r="I278" s="43"/>
      <c r="J278" s="43"/>
      <c r="S278" s="43"/>
    </row>
    <row r="279">
      <c r="A279" s="732"/>
      <c r="D279" s="43"/>
      <c r="E279" s="43"/>
      <c r="F279" s="43"/>
      <c r="G279" s="43"/>
      <c r="H279" s="43"/>
      <c r="I279" s="43"/>
      <c r="J279" s="43"/>
      <c r="S279" s="43"/>
    </row>
    <row r="280">
      <c r="A280" s="732"/>
      <c r="D280" s="43"/>
      <c r="E280" s="43"/>
      <c r="F280" s="43"/>
      <c r="G280" s="43"/>
      <c r="H280" s="43"/>
      <c r="I280" s="43"/>
      <c r="J280" s="43"/>
      <c r="S280" s="43"/>
    </row>
    <row r="281">
      <c r="A281" s="732"/>
      <c r="D281" s="43"/>
      <c r="E281" s="43"/>
      <c r="F281" s="43"/>
      <c r="G281" s="43"/>
      <c r="H281" s="43"/>
      <c r="I281" s="43"/>
      <c r="J281" s="43"/>
      <c r="S281" s="43"/>
    </row>
    <row r="282">
      <c r="A282" s="732"/>
      <c r="D282" s="43"/>
      <c r="E282" s="43"/>
      <c r="F282" s="43"/>
      <c r="G282" s="43"/>
      <c r="H282" s="43"/>
      <c r="I282" s="43"/>
      <c r="J282" s="43"/>
      <c r="S282" s="43"/>
    </row>
    <row r="283">
      <c r="A283" s="732"/>
      <c r="D283" s="43"/>
      <c r="E283" s="43"/>
      <c r="F283" s="43"/>
      <c r="G283" s="43"/>
      <c r="H283" s="43"/>
      <c r="I283" s="43"/>
      <c r="J283" s="43"/>
      <c r="S283" s="43"/>
    </row>
    <row r="284">
      <c r="A284" s="732"/>
      <c r="D284" s="43"/>
      <c r="E284" s="43"/>
      <c r="F284" s="43"/>
      <c r="G284" s="43"/>
      <c r="H284" s="43"/>
      <c r="I284" s="43"/>
      <c r="J284" s="43"/>
      <c r="S284" s="43"/>
    </row>
    <row r="285">
      <c r="A285" s="732"/>
      <c r="D285" s="43"/>
      <c r="E285" s="43"/>
      <c r="F285" s="43"/>
      <c r="G285" s="43"/>
      <c r="H285" s="43"/>
      <c r="I285" s="43"/>
      <c r="J285" s="43"/>
      <c r="S285" s="43"/>
    </row>
    <row r="286">
      <c r="A286" s="732"/>
      <c r="D286" s="43"/>
      <c r="E286" s="43"/>
      <c r="F286" s="43"/>
      <c r="G286" s="43"/>
      <c r="H286" s="43"/>
      <c r="I286" s="43"/>
      <c r="J286" s="43"/>
      <c r="S286" s="43"/>
    </row>
    <row r="287">
      <c r="A287" s="732"/>
      <c r="D287" s="43"/>
      <c r="E287" s="43"/>
      <c r="F287" s="43"/>
      <c r="G287" s="43"/>
      <c r="H287" s="43"/>
      <c r="I287" s="43"/>
      <c r="J287" s="43"/>
      <c r="S287" s="43"/>
    </row>
    <row r="288">
      <c r="A288" s="732"/>
      <c r="D288" s="43"/>
      <c r="E288" s="43"/>
      <c r="F288" s="43"/>
      <c r="G288" s="43"/>
      <c r="H288" s="43"/>
      <c r="I288" s="43"/>
      <c r="J288" s="43"/>
      <c r="S288" s="43"/>
    </row>
    <row r="289">
      <c r="A289" s="732"/>
      <c r="D289" s="43"/>
      <c r="E289" s="43"/>
      <c r="F289" s="43"/>
      <c r="G289" s="43"/>
      <c r="H289" s="43"/>
      <c r="I289" s="43"/>
      <c r="J289" s="43"/>
      <c r="S289" s="43"/>
    </row>
    <row r="290">
      <c r="A290" s="732"/>
      <c r="D290" s="43"/>
      <c r="E290" s="43"/>
      <c r="F290" s="43"/>
      <c r="G290" s="43"/>
      <c r="H290" s="43"/>
      <c r="I290" s="43"/>
      <c r="J290" s="43"/>
      <c r="S290" s="43"/>
    </row>
    <row r="291">
      <c r="A291" s="732"/>
      <c r="D291" s="43"/>
      <c r="E291" s="43"/>
      <c r="F291" s="43"/>
      <c r="G291" s="43"/>
      <c r="H291" s="43"/>
      <c r="I291" s="43"/>
      <c r="J291" s="43"/>
      <c r="S291" s="43"/>
    </row>
    <row r="292">
      <c r="A292" s="732"/>
      <c r="D292" s="43"/>
      <c r="E292" s="43"/>
      <c r="F292" s="43"/>
      <c r="G292" s="43"/>
      <c r="H292" s="43"/>
      <c r="I292" s="43"/>
      <c r="J292" s="43"/>
      <c r="S292" s="43"/>
    </row>
    <row r="293">
      <c r="A293" s="732"/>
      <c r="D293" s="43"/>
      <c r="E293" s="43"/>
      <c r="F293" s="43"/>
      <c r="G293" s="43"/>
      <c r="H293" s="43"/>
      <c r="I293" s="43"/>
      <c r="J293" s="43"/>
      <c r="S293" s="43"/>
    </row>
    <row r="294">
      <c r="A294" s="732"/>
      <c r="D294" s="43"/>
      <c r="E294" s="43"/>
      <c r="F294" s="43"/>
      <c r="G294" s="43"/>
      <c r="H294" s="43"/>
      <c r="I294" s="43"/>
      <c r="J294" s="43"/>
      <c r="S294" s="43"/>
    </row>
    <row r="295">
      <c r="A295" s="732"/>
      <c r="D295" s="43"/>
      <c r="E295" s="43"/>
      <c r="F295" s="43"/>
      <c r="G295" s="43"/>
      <c r="H295" s="43"/>
      <c r="I295" s="43"/>
      <c r="J295" s="43"/>
      <c r="S295" s="43"/>
    </row>
    <row r="296">
      <c r="A296" s="732"/>
      <c r="D296" s="43"/>
      <c r="E296" s="43"/>
      <c r="F296" s="43"/>
      <c r="G296" s="43"/>
      <c r="H296" s="43"/>
      <c r="I296" s="43"/>
      <c r="J296" s="43"/>
      <c r="S296" s="43"/>
    </row>
    <row r="297">
      <c r="A297" s="732"/>
      <c r="D297" s="43"/>
      <c r="E297" s="43"/>
      <c r="F297" s="43"/>
      <c r="G297" s="43"/>
      <c r="H297" s="43"/>
      <c r="I297" s="43"/>
      <c r="J297" s="43"/>
      <c r="S297" s="43"/>
    </row>
    <row r="298">
      <c r="A298" s="732"/>
      <c r="D298" s="43"/>
      <c r="E298" s="43"/>
      <c r="F298" s="43"/>
      <c r="G298" s="43"/>
      <c r="H298" s="43"/>
      <c r="I298" s="43"/>
      <c r="J298" s="43"/>
      <c r="S298" s="43"/>
    </row>
    <row r="299">
      <c r="A299" s="732"/>
      <c r="D299" s="43"/>
      <c r="E299" s="43"/>
      <c r="F299" s="43"/>
      <c r="G299" s="43"/>
      <c r="H299" s="43"/>
      <c r="I299" s="43"/>
      <c r="J299" s="43"/>
      <c r="S299" s="43"/>
    </row>
    <row r="300">
      <c r="A300" s="732"/>
      <c r="D300" s="43"/>
      <c r="E300" s="43"/>
      <c r="F300" s="43"/>
      <c r="G300" s="43"/>
      <c r="H300" s="43"/>
      <c r="I300" s="43"/>
      <c r="J300" s="43"/>
      <c r="S300" s="43"/>
    </row>
    <row r="301">
      <c r="A301" s="732"/>
      <c r="D301" s="43"/>
      <c r="E301" s="43"/>
      <c r="F301" s="43"/>
      <c r="G301" s="43"/>
      <c r="H301" s="43"/>
      <c r="I301" s="43"/>
      <c r="J301" s="43"/>
      <c r="S301" s="43"/>
    </row>
    <row r="302">
      <c r="A302" s="732"/>
      <c r="D302" s="43"/>
      <c r="E302" s="43"/>
      <c r="F302" s="43"/>
      <c r="G302" s="43"/>
      <c r="H302" s="43"/>
      <c r="I302" s="43"/>
      <c r="J302" s="43"/>
      <c r="S302" s="43"/>
    </row>
    <row r="303">
      <c r="A303" s="732"/>
      <c r="D303" s="43"/>
      <c r="E303" s="43"/>
      <c r="F303" s="43"/>
      <c r="G303" s="43"/>
      <c r="H303" s="43"/>
      <c r="I303" s="43"/>
      <c r="J303" s="43"/>
      <c r="S303" s="43"/>
    </row>
    <row r="304">
      <c r="A304" s="732"/>
      <c r="D304" s="43"/>
      <c r="E304" s="43"/>
      <c r="F304" s="43"/>
      <c r="G304" s="43"/>
      <c r="H304" s="43"/>
      <c r="I304" s="43"/>
      <c r="J304" s="43"/>
      <c r="S304" s="43"/>
    </row>
    <row r="305">
      <c r="A305" s="732"/>
      <c r="D305" s="43"/>
      <c r="E305" s="43"/>
      <c r="F305" s="43"/>
      <c r="G305" s="43"/>
      <c r="H305" s="43"/>
      <c r="I305" s="43"/>
      <c r="J305" s="43"/>
      <c r="S305" s="43"/>
    </row>
    <row r="306">
      <c r="A306" s="732"/>
      <c r="D306" s="43"/>
      <c r="E306" s="43"/>
      <c r="F306" s="43"/>
      <c r="G306" s="43"/>
      <c r="H306" s="43"/>
      <c r="I306" s="43"/>
      <c r="J306" s="43"/>
      <c r="S306" s="43"/>
    </row>
    <row r="307">
      <c r="A307" s="732"/>
      <c r="D307" s="43"/>
      <c r="E307" s="43"/>
      <c r="F307" s="43"/>
      <c r="G307" s="43"/>
      <c r="H307" s="43"/>
      <c r="I307" s="43"/>
      <c r="J307" s="43"/>
      <c r="S307" s="43"/>
    </row>
    <row r="308">
      <c r="A308" s="732"/>
      <c r="D308" s="43"/>
      <c r="E308" s="43"/>
      <c r="F308" s="43"/>
      <c r="G308" s="43"/>
      <c r="H308" s="43"/>
      <c r="I308" s="43"/>
      <c r="J308" s="43"/>
      <c r="S308" s="43"/>
    </row>
    <row r="309">
      <c r="A309" s="732"/>
      <c r="D309" s="43"/>
      <c r="E309" s="43"/>
      <c r="F309" s="43"/>
      <c r="G309" s="43"/>
      <c r="H309" s="43"/>
      <c r="I309" s="43"/>
      <c r="J309" s="43"/>
      <c r="S309" s="43"/>
    </row>
    <row r="310">
      <c r="A310" s="732"/>
      <c r="D310" s="43"/>
      <c r="E310" s="43"/>
      <c r="F310" s="43"/>
      <c r="G310" s="43"/>
      <c r="H310" s="43"/>
      <c r="I310" s="43"/>
      <c r="J310" s="43"/>
      <c r="S310" s="43"/>
    </row>
    <row r="311">
      <c r="A311" s="732"/>
      <c r="D311" s="43"/>
      <c r="E311" s="43"/>
      <c r="F311" s="43"/>
      <c r="G311" s="43"/>
      <c r="H311" s="43"/>
      <c r="I311" s="43"/>
      <c r="J311" s="43"/>
      <c r="S311" s="43"/>
    </row>
    <row r="312">
      <c r="A312" s="732"/>
      <c r="D312" s="43"/>
      <c r="E312" s="43"/>
      <c r="F312" s="43"/>
      <c r="G312" s="43"/>
      <c r="H312" s="43"/>
      <c r="I312" s="43"/>
      <c r="J312" s="43"/>
      <c r="S312" s="43"/>
    </row>
    <row r="313">
      <c r="A313" s="732"/>
      <c r="D313" s="43"/>
      <c r="E313" s="43"/>
      <c r="F313" s="43"/>
      <c r="G313" s="43"/>
      <c r="H313" s="43"/>
      <c r="I313" s="43"/>
      <c r="J313" s="43"/>
      <c r="S313" s="43"/>
    </row>
    <row r="314">
      <c r="A314" s="732"/>
      <c r="D314" s="43"/>
      <c r="E314" s="43"/>
      <c r="F314" s="43"/>
      <c r="G314" s="43"/>
      <c r="H314" s="43"/>
      <c r="I314" s="43"/>
      <c r="J314" s="43"/>
      <c r="S314" s="43"/>
    </row>
    <row r="315">
      <c r="A315" s="732"/>
      <c r="D315" s="43"/>
      <c r="E315" s="43"/>
      <c r="F315" s="43"/>
      <c r="G315" s="43"/>
      <c r="H315" s="43"/>
      <c r="I315" s="43"/>
      <c r="J315" s="43"/>
      <c r="S315" s="43"/>
    </row>
    <row r="316">
      <c r="A316" s="732"/>
      <c r="D316" s="43"/>
      <c r="E316" s="43"/>
      <c r="F316" s="43"/>
      <c r="G316" s="43"/>
      <c r="H316" s="43"/>
      <c r="I316" s="43"/>
      <c r="J316" s="43"/>
      <c r="S316" s="43"/>
    </row>
    <row r="317">
      <c r="A317" s="732"/>
      <c r="D317" s="43"/>
      <c r="E317" s="43"/>
      <c r="F317" s="43"/>
      <c r="G317" s="43"/>
      <c r="H317" s="43"/>
      <c r="I317" s="43"/>
      <c r="J317" s="43"/>
      <c r="S317" s="43"/>
    </row>
    <row r="318">
      <c r="A318" s="732"/>
      <c r="D318" s="43"/>
      <c r="E318" s="43"/>
      <c r="F318" s="43"/>
      <c r="G318" s="43"/>
      <c r="H318" s="43"/>
      <c r="I318" s="43"/>
      <c r="J318" s="43"/>
      <c r="S318" s="43"/>
    </row>
    <row r="319">
      <c r="A319" s="732"/>
      <c r="D319" s="43"/>
      <c r="E319" s="43"/>
      <c r="F319" s="43"/>
      <c r="G319" s="43"/>
      <c r="H319" s="43"/>
      <c r="I319" s="43"/>
      <c r="J319" s="43"/>
      <c r="S319" s="43"/>
    </row>
    <row r="320">
      <c r="A320" s="732"/>
      <c r="D320" s="43"/>
      <c r="E320" s="43"/>
      <c r="F320" s="43"/>
      <c r="G320" s="43"/>
      <c r="H320" s="43"/>
      <c r="I320" s="43"/>
      <c r="J320" s="43"/>
      <c r="S320" s="43"/>
    </row>
    <row r="321">
      <c r="A321" s="732"/>
      <c r="D321" s="43"/>
      <c r="E321" s="43"/>
      <c r="F321" s="43"/>
      <c r="G321" s="43"/>
      <c r="H321" s="43"/>
      <c r="I321" s="43"/>
      <c r="J321" s="43"/>
      <c r="S321" s="43"/>
    </row>
    <row r="322">
      <c r="A322" s="732"/>
      <c r="D322" s="43"/>
      <c r="E322" s="43"/>
      <c r="F322" s="43"/>
      <c r="G322" s="43"/>
      <c r="H322" s="43"/>
      <c r="I322" s="43"/>
      <c r="J322" s="43"/>
      <c r="S322" s="43"/>
    </row>
    <row r="323">
      <c r="A323" s="732"/>
      <c r="D323" s="43"/>
      <c r="E323" s="43"/>
      <c r="F323" s="43"/>
      <c r="G323" s="43"/>
      <c r="H323" s="43"/>
      <c r="I323" s="43"/>
      <c r="J323" s="43"/>
      <c r="S323" s="43"/>
    </row>
    <row r="324">
      <c r="A324" s="732"/>
      <c r="D324" s="43"/>
      <c r="E324" s="43"/>
      <c r="F324" s="43"/>
      <c r="G324" s="43"/>
      <c r="H324" s="43"/>
      <c r="I324" s="43"/>
      <c r="J324" s="43"/>
      <c r="S324" s="43"/>
    </row>
    <row r="325">
      <c r="A325" s="732"/>
      <c r="D325" s="43"/>
      <c r="E325" s="43"/>
      <c r="F325" s="43"/>
      <c r="G325" s="43"/>
      <c r="H325" s="43"/>
      <c r="I325" s="43"/>
      <c r="J325" s="43"/>
      <c r="S325" s="43"/>
    </row>
    <row r="326">
      <c r="A326" s="732"/>
      <c r="D326" s="43"/>
      <c r="E326" s="43"/>
      <c r="F326" s="43"/>
      <c r="G326" s="43"/>
      <c r="H326" s="43"/>
      <c r="I326" s="43"/>
      <c r="J326" s="43"/>
      <c r="S326" s="43"/>
    </row>
    <row r="327">
      <c r="A327" s="732"/>
      <c r="D327" s="43"/>
      <c r="E327" s="43"/>
      <c r="F327" s="43"/>
      <c r="G327" s="43"/>
      <c r="H327" s="43"/>
      <c r="I327" s="43"/>
      <c r="J327" s="43"/>
      <c r="S327" s="43"/>
    </row>
    <row r="328">
      <c r="A328" s="732"/>
      <c r="D328" s="43"/>
      <c r="E328" s="43"/>
      <c r="F328" s="43"/>
      <c r="G328" s="43"/>
      <c r="H328" s="43"/>
      <c r="I328" s="43"/>
      <c r="J328" s="43"/>
      <c r="S328" s="43"/>
    </row>
    <row r="329">
      <c r="A329" s="732"/>
      <c r="D329" s="43"/>
      <c r="E329" s="43"/>
      <c r="F329" s="43"/>
      <c r="G329" s="43"/>
      <c r="H329" s="43"/>
      <c r="I329" s="43"/>
      <c r="J329" s="43"/>
      <c r="S329" s="43"/>
    </row>
    <row r="330">
      <c r="A330" s="732"/>
      <c r="D330" s="43"/>
      <c r="E330" s="43"/>
      <c r="F330" s="43"/>
      <c r="G330" s="43"/>
      <c r="H330" s="43"/>
      <c r="I330" s="43"/>
      <c r="J330" s="43"/>
      <c r="S330" s="43"/>
    </row>
    <row r="331">
      <c r="A331" s="732"/>
      <c r="D331" s="43"/>
      <c r="E331" s="43"/>
      <c r="F331" s="43"/>
      <c r="G331" s="43"/>
      <c r="H331" s="43"/>
      <c r="I331" s="43"/>
      <c r="J331" s="43"/>
      <c r="S331" s="43"/>
    </row>
    <row r="332">
      <c r="A332" s="732"/>
      <c r="D332" s="43"/>
      <c r="E332" s="43"/>
      <c r="F332" s="43"/>
      <c r="G332" s="43"/>
      <c r="H332" s="43"/>
      <c r="I332" s="43"/>
      <c r="J332" s="43"/>
      <c r="S332" s="43"/>
    </row>
    <row r="333">
      <c r="A333" s="732"/>
      <c r="D333" s="43"/>
      <c r="E333" s="43"/>
      <c r="F333" s="43"/>
      <c r="G333" s="43"/>
      <c r="H333" s="43"/>
      <c r="I333" s="43"/>
      <c r="J333" s="43"/>
      <c r="S333" s="43"/>
    </row>
    <row r="334">
      <c r="A334" s="732"/>
      <c r="D334" s="43"/>
      <c r="E334" s="43"/>
      <c r="F334" s="43"/>
      <c r="G334" s="43"/>
      <c r="H334" s="43"/>
      <c r="I334" s="43"/>
      <c r="J334" s="43"/>
      <c r="S334" s="43"/>
    </row>
    <row r="335">
      <c r="A335" s="732"/>
      <c r="D335" s="43"/>
      <c r="E335" s="43"/>
      <c r="F335" s="43"/>
      <c r="G335" s="43"/>
      <c r="H335" s="43"/>
      <c r="I335" s="43"/>
      <c r="J335" s="43"/>
      <c r="S335" s="43"/>
    </row>
    <row r="336">
      <c r="A336" s="732"/>
      <c r="D336" s="43"/>
      <c r="E336" s="43"/>
      <c r="F336" s="43"/>
      <c r="G336" s="43"/>
      <c r="H336" s="43"/>
      <c r="I336" s="43"/>
      <c r="J336" s="43"/>
      <c r="S336" s="43"/>
    </row>
    <row r="337">
      <c r="A337" s="732"/>
      <c r="D337" s="43"/>
      <c r="E337" s="43"/>
      <c r="F337" s="43"/>
      <c r="G337" s="43"/>
      <c r="H337" s="43"/>
      <c r="I337" s="43"/>
      <c r="J337" s="43"/>
      <c r="S337" s="43"/>
    </row>
    <row r="338">
      <c r="A338" s="732"/>
      <c r="D338" s="43"/>
      <c r="E338" s="43"/>
      <c r="F338" s="43"/>
      <c r="G338" s="43"/>
      <c r="H338" s="43"/>
      <c r="I338" s="43"/>
      <c r="J338" s="43"/>
      <c r="S338" s="43"/>
    </row>
    <row r="339">
      <c r="A339" s="732"/>
      <c r="D339" s="43"/>
      <c r="E339" s="43"/>
      <c r="F339" s="43"/>
      <c r="G339" s="43"/>
      <c r="H339" s="43"/>
      <c r="I339" s="43"/>
      <c r="J339" s="43"/>
      <c r="S339" s="43"/>
    </row>
    <row r="340">
      <c r="A340" s="732"/>
      <c r="D340" s="43"/>
      <c r="E340" s="43"/>
      <c r="F340" s="43"/>
      <c r="G340" s="43"/>
      <c r="H340" s="43"/>
      <c r="I340" s="43"/>
      <c r="J340" s="43"/>
      <c r="S340" s="43"/>
    </row>
    <row r="341">
      <c r="A341" s="732"/>
      <c r="D341" s="43"/>
      <c r="E341" s="43"/>
      <c r="F341" s="43"/>
      <c r="G341" s="43"/>
      <c r="H341" s="43"/>
      <c r="I341" s="43"/>
      <c r="J341" s="43"/>
      <c r="S341" s="43"/>
    </row>
    <row r="342">
      <c r="A342" s="732"/>
      <c r="D342" s="43"/>
      <c r="E342" s="43"/>
      <c r="F342" s="43"/>
      <c r="G342" s="43"/>
      <c r="H342" s="43"/>
      <c r="I342" s="43"/>
      <c r="J342" s="43"/>
      <c r="S342" s="43"/>
    </row>
    <row r="343">
      <c r="A343" s="732"/>
      <c r="D343" s="43"/>
      <c r="E343" s="43"/>
      <c r="F343" s="43"/>
      <c r="G343" s="43"/>
      <c r="H343" s="43"/>
      <c r="I343" s="43"/>
      <c r="J343" s="43"/>
      <c r="S343" s="43"/>
    </row>
    <row r="344">
      <c r="A344" s="732"/>
      <c r="D344" s="43"/>
      <c r="E344" s="43"/>
      <c r="F344" s="43"/>
      <c r="G344" s="43"/>
      <c r="H344" s="43"/>
      <c r="I344" s="43"/>
      <c r="J344" s="43"/>
      <c r="S344" s="43"/>
    </row>
    <row r="345">
      <c r="A345" s="732"/>
      <c r="D345" s="43"/>
      <c r="E345" s="43"/>
      <c r="F345" s="43"/>
      <c r="G345" s="43"/>
      <c r="H345" s="43"/>
      <c r="I345" s="43"/>
      <c r="J345" s="43"/>
      <c r="S345" s="43"/>
    </row>
    <row r="346">
      <c r="A346" s="732"/>
      <c r="D346" s="43"/>
      <c r="E346" s="43"/>
      <c r="F346" s="43"/>
      <c r="G346" s="43"/>
      <c r="H346" s="43"/>
      <c r="I346" s="43"/>
      <c r="J346" s="43"/>
      <c r="S346" s="43"/>
    </row>
    <row r="347">
      <c r="A347" s="732"/>
      <c r="D347" s="43"/>
      <c r="E347" s="43"/>
      <c r="F347" s="43"/>
      <c r="G347" s="43"/>
      <c r="H347" s="43"/>
      <c r="I347" s="43"/>
      <c r="J347" s="43"/>
      <c r="S347" s="43"/>
    </row>
    <row r="348">
      <c r="A348" s="732"/>
      <c r="D348" s="43"/>
      <c r="E348" s="43"/>
      <c r="F348" s="43"/>
      <c r="G348" s="43"/>
      <c r="H348" s="43"/>
      <c r="I348" s="43"/>
      <c r="J348" s="43"/>
      <c r="S348" s="43"/>
    </row>
    <row r="349">
      <c r="A349" s="732"/>
      <c r="D349" s="43"/>
      <c r="E349" s="43"/>
      <c r="F349" s="43"/>
      <c r="G349" s="43"/>
      <c r="H349" s="43"/>
      <c r="I349" s="43"/>
      <c r="J349" s="43"/>
      <c r="S349" s="43"/>
    </row>
    <row r="350">
      <c r="A350" s="732"/>
      <c r="D350" s="43"/>
      <c r="E350" s="43"/>
      <c r="F350" s="43"/>
      <c r="G350" s="43"/>
      <c r="H350" s="43"/>
      <c r="I350" s="43"/>
      <c r="J350" s="43"/>
      <c r="S350" s="43"/>
    </row>
    <row r="351">
      <c r="A351" s="732"/>
      <c r="D351" s="43"/>
      <c r="E351" s="43"/>
      <c r="F351" s="43"/>
      <c r="G351" s="43"/>
      <c r="H351" s="43"/>
      <c r="I351" s="43"/>
      <c r="J351" s="43"/>
      <c r="S351" s="43"/>
    </row>
    <row r="352">
      <c r="A352" s="732"/>
      <c r="D352" s="43"/>
      <c r="E352" s="43"/>
      <c r="F352" s="43"/>
      <c r="G352" s="43"/>
      <c r="H352" s="43"/>
      <c r="I352" s="43"/>
      <c r="J352" s="43"/>
      <c r="S352" s="43"/>
    </row>
    <row r="353">
      <c r="A353" s="732"/>
      <c r="D353" s="43"/>
      <c r="E353" s="43"/>
      <c r="F353" s="43"/>
      <c r="G353" s="43"/>
      <c r="H353" s="43"/>
      <c r="I353" s="43"/>
      <c r="J353" s="43"/>
      <c r="S353" s="43"/>
    </row>
    <row r="354">
      <c r="A354" s="732"/>
      <c r="D354" s="43"/>
      <c r="E354" s="43"/>
      <c r="F354" s="43"/>
      <c r="G354" s="43"/>
      <c r="H354" s="43"/>
      <c r="I354" s="43"/>
      <c r="J354" s="43"/>
      <c r="S354" s="43"/>
    </row>
    <row r="355">
      <c r="A355" s="732"/>
      <c r="D355" s="43"/>
      <c r="E355" s="43"/>
      <c r="F355" s="43"/>
      <c r="G355" s="43"/>
      <c r="H355" s="43"/>
      <c r="I355" s="43"/>
      <c r="J355" s="43"/>
      <c r="S355" s="43"/>
    </row>
    <row r="356">
      <c r="A356" s="732"/>
      <c r="D356" s="43"/>
      <c r="E356" s="43"/>
      <c r="F356" s="43"/>
      <c r="G356" s="43"/>
      <c r="H356" s="43"/>
      <c r="I356" s="43"/>
      <c r="J356" s="43"/>
      <c r="S356" s="43"/>
    </row>
    <row r="357">
      <c r="A357" s="732"/>
      <c r="D357" s="43"/>
      <c r="E357" s="43"/>
      <c r="F357" s="43"/>
      <c r="G357" s="43"/>
      <c r="H357" s="43"/>
      <c r="I357" s="43"/>
      <c r="J357" s="43"/>
      <c r="S357" s="43"/>
    </row>
    <row r="358">
      <c r="A358" s="732"/>
      <c r="D358" s="43"/>
      <c r="E358" s="43"/>
      <c r="F358" s="43"/>
      <c r="G358" s="43"/>
      <c r="H358" s="43"/>
      <c r="I358" s="43"/>
      <c r="J358" s="43"/>
      <c r="S358" s="43"/>
    </row>
    <row r="359">
      <c r="A359" s="732"/>
      <c r="D359" s="43"/>
      <c r="E359" s="43"/>
      <c r="F359" s="43"/>
      <c r="G359" s="43"/>
      <c r="H359" s="43"/>
      <c r="I359" s="43"/>
      <c r="J359" s="43"/>
      <c r="S359" s="43"/>
    </row>
    <row r="360">
      <c r="A360" s="732"/>
      <c r="D360" s="43"/>
      <c r="E360" s="43"/>
      <c r="F360" s="43"/>
      <c r="G360" s="43"/>
      <c r="H360" s="43"/>
      <c r="I360" s="43"/>
      <c r="J360" s="43"/>
      <c r="S360" s="43"/>
    </row>
    <row r="361">
      <c r="A361" s="732"/>
      <c r="D361" s="43"/>
      <c r="E361" s="43"/>
      <c r="F361" s="43"/>
      <c r="G361" s="43"/>
      <c r="H361" s="43"/>
      <c r="I361" s="43"/>
      <c r="J361" s="43"/>
      <c r="S361" s="43"/>
    </row>
    <row r="362">
      <c r="A362" s="732"/>
      <c r="D362" s="43"/>
      <c r="E362" s="43"/>
      <c r="F362" s="43"/>
      <c r="G362" s="43"/>
      <c r="H362" s="43"/>
      <c r="I362" s="43"/>
      <c r="J362" s="43"/>
      <c r="S362" s="43"/>
    </row>
    <row r="363">
      <c r="A363" s="732"/>
      <c r="D363" s="43"/>
      <c r="E363" s="43"/>
      <c r="F363" s="43"/>
      <c r="G363" s="43"/>
      <c r="H363" s="43"/>
      <c r="I363" s="43"/>
      <c r="J363" s="43"/>
      <c r="S363" s="43"/>
    </row>
    <row r="364">
      <c r="A364" s="732"/>
      <c r="D364" s="43"/>
      <c r="E364" s="43"/>
      <c r="F364" s="43"/>
      <c r="G364" s="43"/>
      <c r="H364" s="43"/>
      <c r="I364" s="43"/>
      <c r="J364" s="43"/>
      <c r="S364" s="43"/>
    </row>
    <row r="365">
      <c r="A365" s="732"/>
      <c r="D365" s="43"/>
      <c r="E365" s="43"/>
      <c r="F365" s="43"/>
      <c r="G365" s="43"/>
      <c r="H365" s="43"/>
      <c r="I365" s="43"/>
      <c r="J365" s="43"/>
      <c r="S365" s="43"/>
    </row>
    <row r="366">
      <c r="A366" s="732"/>
      <c r="D366" s="43"/>
      <c r="E366" s="43"/>
      <c r="F366" s="43"/>
      <c r="G366" s="43"/>
      <c r="H366" s="43"/>
      <c r="I366" s="43"/>
      <c r="J366" s="43"/>
      <c r="S366" s="43"/>
    </row>
    <row r="367">
      <c r="A367" s="732"/>
      <c r="D367" s="43"/>
      <c r="E367" s="43"/>
      <c r="F367" s="43"/>
      <c r="G367" s="43"/>
      <c r="H367" s="43"/>
      <c r="I367" s="43"/>
      <c r="J367" s="43"/>
      <c r="S367" s="43"/>
    </row>
    <row r="368">
      <c r="A368" s="732"/>
      <c r="D368" s="43"/>
      <c r="E368" s="43"/>
      <c r="F368" s="43"/>
      <c r="G368" s="43"/>
      <c r="H368" s="43"/>
      <c r="I368" s="43"/>
      <c r="J368" s="43"/>
      <c r="S368" s="43"/>
    </row>
    <row r="369">
      <c r="A369" s="732"/>
      <c r="D369" s="43"/>
      <c r="E369" s="43"/>
      <c r="F369" s="43"/>
      <c r="G369" s="43"/>
      <c r="H369" s="43"/>
      <c r="I369" s="43"/>
      <c r="J369" s="43"/>
      <c r="S369" s="43"/>
    </row>
    <row r="370">
      <c r="A370" s="732"/>
      <c r="D370" s="43"/>
      <c r="E370" s="43"/>
      <c r="F370" s="43"/>
      <c r="G370" s="43"/>
      <c r="H370" s="43"/>
      <c r="I370" s="43"/>
      <c r="J370" s="43"/>
      <c r="S370" s="43"/>
    </row>
    <row r="371">
      <c r="A371" s="732"/>
      <c r="D371" s="43"/>
      <c r="E371" s="43"/>
      <c r="F371" s="43"/>
      <c r="G371" s="43"/>
      <c r="H371" s="43"/>
      <c r="I371" s="43"/>
      <c r="J371" s="43"/>
      <c r="S371" s="43"/>
    </row>
    <row r="372">
      <c r="A372" s="732"/>
      <c r="D372" s="43"/>
      <c r="E372" s="43"/>
      <c r="F372" s="43"/>
      <c r="G372" s="43"/>
      <c r="H372" s="43"/>
      <c r="I372" s="43"/>
      <c r="J372" s="43"/>
      <c r="S372" s="43"/>
    </row>
    <row r="373">
      <c r="A373" s="732"/>
      <c r="D373" s="43"/>
      <c r="E373" s="43"/>
      <c r="F373" s="43"/>
      <c r="G373" s="43"/>
      <c r="H373" s="43"/>
      <c r="I373" s="43"/>
      <c r="J373" s="43"/>
      <c r="S373" s="43"/>
    </row>
    <row r="374">
      <c r="A374" s="732"/>
      <c r="D374" s="43"/>
      <c r="E374" s="43"/>
      <c r="F374" s="43"/>
      <c r="G374" s="43"/>
      <c r="H374" s="43"/>
      <c r="I374" s="43"/>
      <c r="J374" s="43"/>
      <c r="S374" s="43"/>
    </row>
    <row r="375">
      <c r="A375" s="732"/>
      <c r="D375" s="43"/>
      <c r="E375" s="43"/>
      <c r="F375" s="43"/>
      <c r="G375" s="43"/>
      <c r="H375" s="43"/>
      <c r="I375" s="43"/>
      <c r="J375" s="43"/>
      <c r="S375" s="43"/>
    </row>
    <row r="376">
      <c r="A376" s="732"/>
      <c r="D376" s="43"/>
      <c r="E376" s="43"/>
      <c r="F376" s="43"/>
      <c r="G376" s="43"/>
      <c r="H376" s="43"/>
      <c r="I376" s="43"/>
      <c r="J376" s="43"/>
      <c r="S376" s="43"/>
    </row>
    <row r="377">
      <c r="A377" s="732"/>
      <c r="D377" s="43"/>
      <c r="E377" s="43"/>
      <c r="F377" s="43"/>
      <c r="G377" s="43"/>
      <c r="H377" s="43"/>
      <c r="I377" s="43"/>
      <c r="J377" s="43"/>
      <c r="S377" s="43"/>
    </row>
    <row r="378">
      <c r="A378" s="732"/>
      <c r="D378" s="43"/>
      <c r="E378" s="43"/>
      <c r="F378" s="43"/>
      <c r="G378" s="43"/>
      <c r="H378" s="43"/>
      <c r="I378" s="43"/>
      <c r="J378" s="43"/>
      <c r="S378" s="43"/>
    </row>
    <row r="379">
      <c r="A379" s="732"/>
      <c r="D379" s="43"/>
      <c r="E379" s="43"/>
      <c r="F379" s="43"/>
      <c r="G379" s="43"/>
      <c r="H379" s="43"/>
      <c r="I379" s="43"/>
      <c r="J379" s="43"/>
      <c r="S379" s="43"/>
    </row>
    <row r="380">
      <c r="A380" s="732"/>
      <c r="D380" s="43"/>
      <c r="E380" s="43"/>
      <c r="F380" s="43"/>
      <c r="G380" s="43"/>
      <c r="H380" s="43"/>
      <c r="I380" s="43"/>
      <c r="J380" s="43"/>
      <c r="S380" s="43"/>
    </row>
    <row r="381">
      <c r="A381" s="732"/>
      <c r="D381" s="43"/>
      <c r="E381" s="43"/>
      <c r="F381" s="43"/>
      <c r="G381" s="43"/>
      <c r="H381" s="43"/>
      <c r="I381" s="43"/>
      <c r="J381" s="43"/>
      <c r="S381" s="43"/>
    </row>
    <row r="382">
      <c r="A382" s="732"/>
      <c r="D382" s="43"/>
      <c r="E382" s="43"/>
      <c r="F382" s="43"/>
      <c r="G382" s="43"/>
      <c r="H382" s="43"/>
      <c r="I382" s="43"/>
      <c r="J382" s="43"/>
      <c r="S382" s="43"/>
    </row>
    <row r="383">
      <c r="A383" s="732"/>
      <c r="D383" s="43"/>
      <c r="E383" s="43"/>
      <c r="F383" s="43"/>
      <c r="G383" s="43"/>
      <c r="H383" s="43"/>
      <c r="I383" s="43"/>
      <c r="J383" s="43"/>
      <c r="S383" s="43"/>
    </row>
    <row r="384">
      <c r="A384" s="732"/>
      <c r="D384" s="43"/>
      <c r="E384" s="43"/>
      <c r="F384" s="43"/>
      <c r="G384" s="43"/>
      <c r="H384" s="43"/>
      <c r="I384" s="43"/>
      <c r="J384" s="43"/>
      <c r="S384" s="43"/>
    </row>
    <row r="385">
      <c r="A385" s="732"/>
      <c r="D385" s="43"/>
      <c r="E385" s="43"/>
      <c r="F385" s="43"/>
      <c r="G385" s="43"/>
      <c r="H385" s="43"/>
      <c r="I385" s="43"/>
      <c r="J385" s="43"/>
      <c r="S385" s="43"/>
    </row>
    <row r="386">
      <c r="A386" s="732"/>
      <c r="D386" s="43"/>
      <c r="E386" s="43"/>
      <c r="F386" s="43"/>
      <c r="G386" s="43"/>
      <c r="H386" s="43"/>
      <c r="I386" s="43"/>
      <c r="J386" s="43"/>
      <c r="S386" s="43"/>
    </row>
    <row r="387">
      <c r="A387" s="732"/>
      <c r="D387" s="43"/>
      <c r="E387" s="43"/>
      <c r="F387" s="43"/>
      <c r="G387" s="43"/>
      <c r="H387" s="43"/>
      <c r="I387" s="43"/>
      <c r="J387" s="43"/>
      <c r="S387" s="43"/>
    </row>
    <row r="388">
      <c r="A388" s="732"/>
      <c r="D388" s="43"/>
      <c r="E388" s="43"/>
      <c r="F388" s="43"/>
      <c r="G388" s="43"/>
      <c r="H388" s="43"/>
      <c r="I388" s="43"/>
      <c r="J388" s="43"/>
      <c r="S388" s="43"/>
    </row>
    <row r="389">
      <c r="A389" s="732"/>
      <c r="D389" s="43"/>
      <c r="E389" s="43"/>
      <c r="F389" s="43"/>
      <c r="G389" s="43"/>
      <c r="H389" s="43"/>
      <c r="I389" s="43"/>
      <c r="J389" s="43"/>
      <c r="S389" s="43"/>
    </row>
    <row r="390">
      <c r="A390" s="732"/>
      <c r="D390" s="43"/>
      <c r="E390" s="43"/>
      <c r="F390" s="43"/>
      <c r="G390" s="43"/>
      <c r="H390" s="43"/>
      <c r="I390" s="43"/>
      <c r="J390" s="43"/>
      <c r="S390" s="43"/>
    </row>
    <row r="391">
      <c r="A391" s="732"/>
      <c r="D391" s="43"/>
      <c r="E391" s="43"/>
      <c r="F391" s="43"/>
      <c r="G391" s="43"/>
      <c r="H391" s="43"/>
      <c r="I391" s="43"/>
      <c r="J391" s="43"/>
      <c r="S391" s="43"/>
    </row>
    <row r="392">
      <c r="A392" s="732"/>
      <c r="D392" s="43"/>
      <c r="E392" s="43"/>
      <c r="F392" s="43"/>
      <c r="G392" s="43"/>
      <c r="H392" s="43"/>
      <c r="I392" s="43"/>
      <c r="J392" s="43"/>
      <c r="S392" s="43"/>
    </row>
    <row r="393">
      <c r="A393" s="732"/>
      <c r="D393" s="43"/>
      <c r="E393" s="43"/>
      <c r="F393" s="43"/>
      <c r="G393" s="43"/>
      <c r="H393" s="43"/>
      <c r="I393" s="43"/>
      <c r="J393" s="43"/>
      <c r="S393" s="43"/>
    </row>
    <row r="394">
      <c r="A394" s="732"/>
      <c r="D394" s="43"/>
      <c r="E394" s="43"/>
      <c r="F394" s="43"/>
      <c r="G394" s="43"/>
      <c r="H394" s="43"/>
      <c r="I394" s="43"/>
      <c r="J394" s="43"/>
      <c r="S394" s="43"/>
    </row>
    <row r="395">
      <c r="A395" s="732"/>
      <c r="D395" s="43"/>
      <c r="E395" s="43"/>
      <c r="F395" s="43"/>
      <c r="G395" s="43"/>
      <c r="H395" s="43"/>
      <c r="I395" s="43"/>
      <c r="J395" s="43"/>
      <c r="S395" s="43"/>
    </row>
    <row r="396">
      <c r="A396" s="732"/>
      <c r="D396" s="43"/>
      <c r="E396" s="43"/>
      <c r="F396" s="43"/>
      <c r="G396" s="43"/>
      <c r="H396" s="43"/>
      <c r="I396" s="43"/>
      <c r="J396" s="43"/>
      <c r="S396" s="43"/>
    </row>
    <row r="397">
      <c r="A397" s="732"/>
      <c r="D397" s="43"/>
      <c r="E397" s="43"/>
      <c r="F397" s="43"/>
      <c r="G397" s="43"/>
      <c r="H397" s="43"/>
      <c r="I397" s="43"/>
      <c r="J397" s="43"/>
      <c r="S397" s="43"/>
    </row>
    <row r="398">
      <c r="A398" s="732"/>
      <c r="D398" s="43"/>
      <c r="E398" s="43"/>
      <c r="F398" s="43"/>
      <c r="G398" s="43"/>
      <c r="H398" s="43"/>
      <c r="I398" s="43"/>
      <c r="J398" s="43"/>
      <c r="S398" s="43"/>
    </row>
    <row r="399">
      <c r="A399" s="732"/>
      <c r="D399" s="43"/>
      <c r="E399" s="43"/>
      <c r="F399" s="43"/>
      <c r="G399" s="43"/>
      <c r="H399" s="43"/>
      <c r="I399" s="43"/>
      <c r="J399" s="43"/>
      <c r="S399" s="43"/>
    </row>
    <row r="400">
      <c r="A400" s="732"/>
      <c r="D400" s="43"/>
      <c r="E400" s="43"/>
      <c r="F400" s="43"/>
      <c r="G400" s="43"/>
      <c r="H400" s="43"/>
      <c r="I400" s="43"/>
      <c r="J400" s="43"/>
      <c r="S400" s="43"/>
    </row>
    <row r="401">
      <c r="A401" s="732"/>
      <c r="D401" s="43"/>
      <c r="E401" s="43"/>
      <c r="F401" s="43"/>
      <c r="G401" s="43"/>
      <c r="H401" s="43"/>
      <c r="I401" s="43"/>
      <c r="J401" s="43"/>
      <c r="S401" s="43"/>
    </row>
    <row r="402">
      <c r="A402" s="732"/>
      <c r="D402" s="43"/>
      <c r="E402" s="43"/>
      <c r="F402" s="43"/>
      <c r="G402" s="43"/>
      <c r="H402" s="43"/>
      <c r="I402" s="43"/>
      <c r="J402" s="43"/>
      <c r="S402" s="43"/>
    </row>
    <row r="403">
      <c r="A403" s="732"/>
      <c r="D403" s="43"/>
      <c r="E403" s="43"/>
      <c r="F403" s="43"/>
      <c r="G403" s="43"/>
      <c r="H403" s="43"/>
      <c r="I403" s="43"/>
      <c r="J403" s="43"/>
      <c r="S403" s="43"/>
    </row>
    <row r="404">
      <c r="A404" s="732"/>
      <c r="D404" s="43"/>
      <c r="E404" s="43"/>
      <c r="F404" s="43"/>
      <c r="G404" s="43"/>
      <c r="H404" s="43"/>
      <c r="I404" s="43"/>
      <c r="J404" s="43"/>
      <c r="S404" s="43"/>
    </row>
    <row r="405">
      <c r="A405" s="732"/>
      <c r="D405" s="43"/>
      <c r="E405" s="43"/>
      <c r="F405" s="43"/>
      <c r="G405" s="43"/>
      <c r="H405" s="43"/>
      <c r="I405" s="43"/>
      <c r="J405" s="43"/>
      <c r="S405" s="43"/>
    </row>
    <row r="406">
      <c r="A406" s="732"/>
      <c r="D406" s="43"/>
      <c r="E406" s="43"/>
      <c r="F406" s="43"/>
      <c r="G406" s="43"/>
      <c r="H406" s="43"/>
      <c r="I406" s="43"/>
      <c r="J406" s="43"/>
      <c r="S406" s="43"/>
    </row>
    <row r="407">
      <c r="A407" s="732"/>
      <c r="D407" s="43"/>
      <c r="E407" s="43"/>
      <c r="F407" s="43"/>
      <c r="G407" s="43"/>
      <c r="H407" s="43"/>
      <c r="I407" s="43"/>
      <c r="J407" s="43"/>
      <c r="S407" s="43"/>
    </row>
    <row r="408">
      <c r="A408" s="732"/>
      <c r="D408" s="43"/>
      <c r="E408" s="43"/>
      <c r="F408" s="43"/>
      <c r="G408" s="43"/>
      <c r="H408" s="43"/>
      <c r="I408" s="43"/>
      <c r="J408" s="43"/>
      <c r="S408" s="43"/>
    </row>
    <row r="409">
      <c r="A409" s="732"/>
      <c r="D409" s="43"/>
      <c r="E409" s="43"/>
      <c r="F409" s="43"/>
      <c r="G409" s="43"/>
      <c r="H409" s="43"/>
      <c r="I409" s="43"/>
      <c r="J409" s="43"/>
      <c r="S409" s="43"/>
    </row>
    <row r="410">
      <c r="A410" s="732"/>
      <c r="D410" s="43"/>
      <c r="E410" s="43"/>
      <c r="F410" s="43"/>
      <c r="G410" s="43"/>
      <c r="H410" s="43"/>
      <c r="I410" s="43"/>
      <c r="J410" s="43"/>
      <c r="S410" s="43"/>
    </row>
    <row r="411">
      <c r="A411" s="732"/>
      <c r="D411" s="43"/>
      <c r="E411" s="43"/>
      <c r="F411" s="43"/>
      <c r="G411" s="43"/>
      <c r="H411" s="43"/>
      <c r="I411" s="43"/>
      <c r="J411" s="43"/>
      <c r="S411" s="43"/>
    </row>
    <row r="412">
      <c r="A412" s="732"/>
      <c r="D412" s="43"/>
      <c r="E412" s="43"/>
      <c r="F412" s="43"/>
      <c r="G412" s="43"/>
      <c r="H412" s="43"/>
      <c r="I412" s="43"/>
      <c r="J412" s="43"/>
      <c r="S412" s="43"/>
    </row>
    <row r="413">
      <c r="A413" s="732"/>
      <c r="D413" s="43"/>
      <c r="E413" s="43"/>
      <c r="F413" s="43"/>
      <c r="G413" s="43"/>
      <c r="H413" s="43"/>
      <c r="I413" s="43"/>
      <c r="J413" s="43"/>
      <c r="S413" s="43"/>
    </row>
    <row r="414">
      <c r="A414" s="732"/>
      <c r="D414" s="43"/>
      <c r="E414" s="43"/>
      <c r="F414" s="43"/>
      <c r="G414" s="43"/>
      <c r="H414" s="43"/>
      <c r="I414" s="43"/>
      <c r="J414" s="43"/>
      <c r="S414" s="43"/>
    </row>
    <row r="415">
      <c r="A415" s="732"/>
      <c r="D415" s="43"/>
      <c r="E415" s="43"/>
      <c r="F415" s="43"/>
      <c r="G415" s="43"/>
      <c r="H415" s="43"/>
      <c r="I415" s="43"/>
      <c r="J415" s="43"/>
      <c r="S415" s="43"/>
    </row>
    <row r="416">
      <c r="A416" s="732"/>
      <c r="D416" s="43"/>
      <c r="E416" s="43"/>
      <c r="F416" s="43"/>
      <c r="G416" s="43"/>
      <c r="H416" s="43"/>
      <c r="I416" s="43"/>
      <c r="J416" s="43"/>
      <c r="S416" s="43"/>
    </row>
    <row r="417">
      <c r="A417" s="732"/>
      <c r="D417" s="43"/>
      <c r="E417" s="43"/>
      <c r="F417" s="43"/>
      <c r="G417" s="43"/>
      <c r="H417" s="43"/>
      <c r="I417" s="43"/>
      <c r="J417" s="43"/>
      <c r="S417" s="43"/>
    </row>
    <row r="418">
      <c r="A418" s="732"/>
      <c r="D418" s="43"/>
      <c r="E418" s="43"/>
      <c r="F418" s="43"/>
      <c r="G418" s="43"/>
      <c r="H418" s="43"/>
      <c r="I418" s="43"/>
      <c r="J418" s="43"/>
      <c r="S418" s="43"/>
    </row>
    <row r="419">
      <c r="A419" s="732"/>
      <c r="D419" s="43"/>
      <c r="E419" s="43"/>
      <c r="F419" s="43"/>
      <c r="G419" s="43"/>
      <c r="H419" s="43"/>
      <c r="I419" s="43"/>
      <c r="J419" s="43"/>
      <c r="S419" s="43"/>
    </row>
    <row r="420">
      <c r="A420" s="732"/>
      <c r="D420" s="43"/>
      <c r="E420" s="43"/>
      <c r="F420" s="43"/>
      <c r="G420" s="43"/>
      <c r="H420" s="43"/>
      <c r="I420" s="43"/>
      <c r="J420" s="43"/>
      <c r="S420" s="43"/>
    </row>
    <row r="421">
      <c r="A421" s="732"/>
      <c r="D421" s="43"/>
      <c r="E421" s="43"/>
      <c r="F421" s="43"/>
      <c r="G421" s="43"/>
      <c r="H421" s="43"/>
      <c r="I421" s="43"/>
      <c r="J421" s="43"/>
      <c r="S421" s="43"/>
    </row>
    <row r="422">
      <c r="A422" s="732"/>
      <c r="D422" s="43"/>
      <c r="E422" s="43"/>
      <c r="F422" s="43"/>
      <c r="G422" s="43"/>
      <c r="H422" s="43"/>
      <c r="I422" s="43"/>
      <c r="J422" s="43"/>
      <c r="S422" s="43"/>
    </row>
    <row r="423">
      <c r="A423" s="732"/>
      <c r="D423" s="43"/>
      <c r="E423" s="43"/>
      <c r="F423" s="43"/>
      <c r="G423" s="43"/>
      <c r="H423" s="43"/>
      <c r="I423" s="43"/>
      <c r="J423" s="43"/>
      <c r="S423" s="43"/>
    </row>
    <row r="424">
      <c r="A424" s="732"/>
      <c r="D424" s="43"/>
      <c r="E424" s="43"/>
      <c r="F424" s="43"/>
      <c r="G424" s="43"/>
      <c r="H424" s="43"/>
      <c r="I424" s="43"/>
      <c r="J424" s="43"/>
      <c r="S424" s="43"/>
    </row>
    <row r="425">
      <c r="A425" s="732"/>
      <c r="D425" s="43"/>
      <c r="E425" s="43"/>
      <c r="F425" s="43"/>
      <c r="G425" s="43"/>
      <c r="H425" s="43"/>
      <c r="I425" s="43"/>
      <c r="J425" s="43"/>
      <c r="S425" s="43"/>
    </row>
    <row r="426">
      <c r="A426" s="732"/>
      <c r="D426" s="43"/>
      <c r="E426" s="43"/>
      <c r="F426" s="43"/>
      <c r="G426" s="43"/>
      <c r="H426" s="43"/>
      <c r="I426" s="43"/>
      <c r="J426" s="43"/>
      <c r="S426" s="43"/>
    </row>
    <row r="427">
      <c r="A427" s="732"/>
      <c r="D427" s="43"/>
      <c r="E427" s="43"/>
      <c r="F427" s="43"/>
      <c r="G427" s="43"/>
      <c r="H427" s="43"/>
      <c r="I427" s="43"/>
      <c r="J427" s="43"/>
      <c r="S427" s="43"/>
    </row>
    <row r="428">
      <c r="A428" s="732"/>
      <c r="D428" s="43"/>
      <c r="E428" s="43"/>
      <c r="F428" s="43"/>
      <c r="G428" s="43"/>
      <c r="H428" s="43"/>
      <c r="I428" s="43"/>
      <c r="J428" s="43"/>
      <c r="S428" s="43"/>
    </row>
    <row r="429">
      <c r="A429" s="732"/>
      <c r="D429" s="43"/>
      <c r="E429" s="43"/>
      <c r="F429" s="43"/>
      <c r="G429" s="43"/>
      <c r="H429" s="43"/>
      <c r="I429" s="43"/>
      <c r="J429" s="43"/>
      <c r="S429" s="43"/>
    </row>
    <row r="430">
      <c r="A430" s="732"/>
      <c r="D430" s="43"/>
      <c r="E430" s="43"/>
      <c r="F430" s="43"/>
      <c r="G430" s="43"/>
      <c r="H430" s="43"/>
      <c r="I430" s="43"/>
      <c r="J430" s="43"/>
      <c r="S430" s="43"/>
    </row>
    <row r="431">
      <c r="A431" s="732"/>
      <c r="D431" s="43"/>
      <c r="E431" s="43"/>
      <c r="F431" s="43"/>
      <c r="G431" s="43"/>
      <c r="H431" s="43"/>
      <c r="I431" s="43"/>
      <c r="J431" s="43"/>
      <c r="S431" s="43"/>
    </row>
    <row r="432">
      <c r="A432" s="732"/>
      <c r="D432" s="43"/>
      <c r="E432" s="43"/>
      <c r="F432" s="43"/>
      <c r="G432" s="43"/>
      <c r="H432" s="43"/>
      <c r="I432" s="43"/>
      <c r="J432" s="43"/>
      <c r="S432" s="43"/>
    </row>
    <row r="433">
      <c r="A433" s="732"/>
      <c r="D433" s="43"/>
      <c r="E433" s="43"/>
      <c r="F433" s="43"/>
      <c r="G433" s="43"/>
      <c r="H433" s="43"/>
      <c r="I433" s="43"/>
      <c r="J433" s="43"/>
      <c r="S433" s="43"/>
    </row>
    <row r="434">
      <c r="A434" s="732"/>
      <c r="D434" s="43"/>
      <c r="E434" s="43"/>
      <c r="F434" s="43"/>
      <c r="G434" s="43"/>
      <c r="H434" s="43"/>
      <c r="I434" s="43"/>
      <c r="J434" s="43"/>
      <c r="S434" s="43"/>
    </row>
    <row r="435">
      <c r="A435" s="732"/>
      <c r="D435" s="43"/>
      <c r="E435" s="43"/>
      <c r="F435" s="43"/>
      <c r="G435" s="43"/>
      <c r="H435" s="43"/>
      <c r="I435" s="43"/>
      <c r="J435" s="43"/>
      <c r="S435" s="43"/>
    </row>
    <row r="436">
      <c r="A436" s="732"/>
      <c r="D436" s="43"/>
      <c r="E436" s="43"/>
      <c r="F436" s="43"/>
      <c r="G436" s="43"/>
      <c r="H436" s="43"/>
      <c r="I436" s="43"/>
      <c r="J436" s="43"/>
      <c r="S436" s="43"/>
    </row>
    <row r="437">
      <c r="A437" s="732"/>
      <c r="D437" s="43"/>
      <c r="E437" s="43"/>
      <c r="F437" s="43"/>
      <c r="G437" s="43"/>
      <c r="H437" s="43"/>
      <c r="I437" s="43"/>
      <c r="J437" s="43"/>
      <c r="S437" s="43"/>
    </row>
    <row r="438">
      <c r="A438" s="732"/>
      <c r="D438" s="43"/>
      <c r="E438" s="43"/>
      <c r="F438" s="43"/>
      <c r="G438" s="43"/>
      <c r="H438" s="43"/>
      <c r="I438" s="43"/>
      <c r="J438" s="43"/>
      <c r="S438" s="43"/>
    </row>
    <row r="439">
      <c r="A439" s="732"/>
      <c r="D439" s="43"/>
      <c r="E439" s="43"/>
      <c r="F439" s="43"/>
      <c r="G439" s="43"/>
      <c r="H439" s="43"/>
      <c r="I439" s="43"/>
      <c r="J439" s="43"/>
      <c r="S439" s="43"/>
    </row>
    <row r="440">
      <c r="A440" s="732"/>
      <c r="D440" s="43"/>
      <c r="E440" s="43"/>
      <c r="F440" s="43"/>
      <c r="G440" s="43"/>
      <c r="H440" s="43"/>
      <c r="I440" s="43"/>
      <c r="J440" s="43"/>
      <c r="S440" s="43"/>
    </row>
    <row r="441">
      <c r="A441" s="732"/>
      <c r="D441" s="43"/>
      <c r="E441" s="43"/>
      <c r="F441" s="43"/>
      <c r="G441" s="43"/>
      <c r="H441" s="43"/>
      <c r="I441" s="43"/>
      <c r="J441" s="43"/>
      <c r="S441" s="43"/>
    </row>
    <row r="442">
      <c r="A442" s="732"/>
      <c r="D442" s="43"/>
      <c r="E442" s="43"/>
      <c r="F442" s="43"/>
      <c r="G442" s="43"/>
      <c r="H442" s="43"/>
      <c r="I442" s="43"/>
      <c r="J442" s="43"/>
      <c r="S442" s="43"/>
    </row>
    <row r="443">
      <c r="A443" s="732"/>
      <c r="D443" s="43"/>
      <c r="E443" s="43"/>
      <c r="F443" s="43"/>
      <c r="G443" s="43"/>
      <c r="H443" s="43"/>
      <c r="I443" s="43"/>
      <c r="J443" s="43"/>
      <c r="S443" s="43"/>
    </row>
    <row r="444">
      <c r="A444" s="732"/>
      <c r="D444" s="43"/>
      <c r="E444" s="43"/>
      <c r="F444" s="43"/>
      <c r="G444" s="43"/>
      <c r="H444" s="43"/>
      <c r="I444" s="43"/>
      <c r="J444" s="43"/>
      <c r="S444" s="43"/>
    </row>
    <row r="445">
      <c r="A445" s="732"/>
      <c r="D445" s="43"/>
      <c r="E445" s="43"/>
      <c r="F445" s="43"/>
      <c r="G445" s="43"/>
      <c r="H445" s="43"/>
      <c r="I445" s="43"/>
      <c r="J445" s="43"/>
      <c r="S445" s="43"/>
    </row>
    <row r="446">
      <c r="A446" s="732"/>
      <c r="D446" s="43"/>
      <c r="E446" s="43"/>
      <c r="F446" s="43"/>
      <c r="G446" s="43"/>
      <c r="H446" s="43"/>
      <c r="I446" s="43"/>
      <c r="J446" s="43"/>
      <c r="S446" s="43"/>
    </row>
    <row r="447">
      <c r="A447" s="732"/>
      <c r="D447" s="43"/>
      <c r="E447" s="43"/>
      <c r="F447" s="43"/>
      <c r="G447" s="43"/>
      <c r="H447" s="43"/>
      <c r="I447" s="43"/>
      <c r="J447" s="43"/>
      <c r="S447" s="43"/>
    </row>
    <row r="448">
      <c r="A448" s="732"/>
      <c r="D448" s="43"/>
      <c r="E448" s="43"/>
      <c r="F448" s="43"/>
      <c r="G448" s="43"/>
      <c r="H448" s="43"/>
      <c r="I448" s="43"/>
      <c r="J448" s="43"/>
      <c r="S448" s="43"/>
    </row>
    <row r="449">
      <c r="A449" s="732"/>
      <c r="D449" s="43"/>
      <c r="E449" s="43"/>
      <c r="F449" s="43"/>
      <c r="G449" s="43"/>
      <c r="H449" s="43"/>
      <c r="I449" s="43"/>
      <c r="J449" s="43"/>
      <c r="S449" s="43"/>
    </row>
    <row r="450">
      <c r="A450" s="732"/>
      <c r="D450" s="43"/>
      <c r="E450" s="43"/>
      <c r="F450" s="43"/>
      <c r="G450" s="43"/>
      <c r="H450" s="43"/>
      <c r="I450" s="43"/>
      <c r="J450" s="43"/>
      <c r="S450" s="43"/>
    </row>
    <row r="451">
      <c r="A451" s="732"/>
      <c r="D451" s="43"/>
      <c r="E451" s="43"/>
      <c r="F451" s="43"/>
      <c r="G451" s="43"/>
      <c r="H451" s="43"/>
      <c r="I451" s="43"/>
      <c r="J451" s="43"/>
      <c r="S451" s="43"/>
    </row>
    <row r="452">
      <c r="A452" s="732"/>
      <c r="D452" s="43"/>
      <c r="E452" s="43"/>
      <c r="F452" s="43"/>
      <c r="G452" s="43"/>
      <c r="H452" s="43"/>
      <c r="I452" s="43"/>
      <c r="J452" s="43"/>
      <c r="S452" s="43"/>
    </row>
    <row r="453">
      <c r="A453" s="732"/>
      <c r="D453" s="43"/>
      <c r="E453" s="43"/>
      <c r="F453" s="43"/>
      <c r="G453" s="43"/>
      <c r="H453" s="43"/>
      <c r="I453" s="43"/>
      <c r="J453" s="43"/>
      <c r="S453" s="43"/>
    </row>
    <row r="454">
      <c r="A454" s="732"/>
      <c r="D454" s="43"/>
      <c r="E454" s="43"/>
      <c r="F454" s="43"/>
      <c r="G454" s="43"/>
      <c r="H454" s="43"/>
      <c r="I454" s="43"/>
      <c r="J454" s="43"/>
      <c r="S454" s="43"/>
    </row>
    <row r="455">
      <c r="A455" s="732"/>
      <c r="D455" s="43"/>
      <c r="E455" s="43"/>
      <c r="F455" s="43"/>
      <c r="G455" s="43"/>
      <c r="H455" s="43"/>
      <c r="I455" s="43"/>
      <c r="J455" s="43"/>
      <c r="S455" s="43"/>
    </row>
    <row r="456">
      <c r="A456" s="732"/>
      <c r="D456" s="43"/>
      <c r="E456" s="43"/>
      <c r="F456" s="43"/>
      <c r="G456" s="43"/>
      <c r="H456" s="43"/>
      <c r="I456" s="43"/>
      <c r="J456" s="43"/>
      <c r="S456" s="43"/>
    </row>
    <row r="457">
      <c r="A457" s="732"/>
      <c r="D457" s="43"/>
      <c r="E457" s="43"/>
      <c r="F457" s="43"/>
      <c r="G457" s="43"/>
      <c r="H457" s="43"/>
      <c r="I457" s="43"/>
      <c r="J457" s="43"/>
      <c r="S457" s="43"/>
    </row>
    <row r="458">
      <c r="A458" s="732"/>
      <c r="D458" s="43"/>
      <c r="E458" s="43"/>
      <c r="F458" s="43"/>
      <c r="G458" s="43"/>
      <c r="H458" s="43"/>
      <c r="I458" s="43"/>
      <c r="J458" s="43"/>
      <c r="S458" s="43"/>
    </row>
    <row r="459">
      <c r="A459" s="732"/>
      <c r="D459" s="43"/>
      <c r="E459" s="43"/>
      <c r="F459" s="43"/>
      <c r="G459" s="43"/>
      <c r="H459" s="43"/>
      <c r="I459" s="43"/>
      <c r="J459" s="43"/>
      <c r="S459" s="43"/>
    </row>
    <row r="460">
      <c r="A460" s="732"/>
      <c r="D460" s="43"/>
      <c r="E460" s="43"/>
      <c r="F460" s="43"/>
      <c r="G460" s="43"/>
      <c r="H460" s="43"/>
      <c r="I460" s="43"/>
      <c r="J460" s="43"/>
      <c r="S460" s="43"/>
    </row>
    <row r="461">
      <c r="A461" s="732"/>
      <c r="D461" s="43"/>
      <c r="E461" s="43"/>
      <c r="F461" s="43"/>
      <c r="G461" s="43"/>
      <c r="H461" s="43"/>
      <c r="I461" s="43"/>
      <c r="J461" s="43"/>
      <c r="S461" s="43"/>
    </row>
    <row r="462">
      <c r="A462" s="732"/>
      <c r="D462" s="43"/>
      <c r="E462" s="43"/>
      <c r="F462" s="43"/>
      <c r="G462" s="43"/>
      <c r="H462" s="43"/>
      <c r="I462" s="43"/>
      <c r="J462" s="43"/>
      <c r="S462" s="43"/>
    </row>
    <row r="463">
      <c r="A463" s="732"/>
      <c r="D463" s="43"/>
      <c r="E463" s="43"/>
      <c r="F463" s="43"/>
      <c r="G463" s="43"/>
      <c r="H463" s="43"/>
      <c r="I463" s="43"/>
      <c r="J463" s="43"/>
      <c r="S463" s="43"/>
    </row>
    <row r="464">
      <c r="A464" s="732"/>
      <c r="D464" s="43"/>
      <c r="E464" s="43"/>
      <c r="F464" s="43"/>
      <c r="G464" s="43"/>
      <c r="H464" s="43"/>
      <c r="I464" s="43"/>
      <c r="J464" s="43"/>
      <c r="S464" s="43"/>
    </row>
    <row r="465">
      <c r="A465" s="732"/>
      <c r="D465" s="43"/>
      <c r="E465" s="43"/>
      <c r="F465" s="43"/>
      <c r="G465" s="43"/>
      <c r="H465" s="43"/>
      <c r="I465" s="43"/>
      <c r="J465" s="43"/>
      <c r="S465" s="43"/>
    </row>
    <row r="466">
      <c r="A466" s="732"/>
      <c r="D466" s="43"/>
      <c r="E466" s="43"/>
      <c r="F466" s="43"/>
      <c r="G466" s="43"/>
      <c r="H466" s="43"/>
      <c r="I466" s="43"/>
      <c r="J466" s="43"/>
      <c r="S466" s="43"/>
    </row>
    <row r="467">
      <c r="A467" s="732"/>
      <c r="D467" s="43"/>
      <c r="E467" s="43"/>
      <c r="F467" s="43"/>
      <c r="G467" s="43"/>
      <c r="H467" s="43"/>
      <c r="I467" s="43"/>
      <c r="J467" s="43"/>
      <c r="S467" s="43"/>
    </row>
    <row r="468">
      <c r="A468" s="732"/>
      <c r="D468" s="43"/>
      <c r="E468" s="43"/>
      <c r="F468" s="43"/>
      <c r="G468" s="43"/>
      <c r="H468" s="43"/>
      <c r="I468" s="43"/>
      <c r="J468" s="43"/>
      <c r="S468" s="43"/>
    </row>
    <row r="469">
      <c r="A469" s="732"/>
      <c r="D469" s="43"/>
      <c r="E469" s="43"/>
      <c r="F469" s="43"/>
      <c r="G469" s="43"/>
      <c r="H469" s="43"/>
      <c r="I469" s="43"/>
      <c r="J469" s="43"/>
      <c r="S469" s="43"/>
    </row>
    <row r="470">
      <c r="A470" s="732"/>
      <c r="D470" s="43"/>
      <c r="E470" s="43"/>
      <c r="F470" s="43"/>
      <c r="G470" s="43"/>
      <c r="H470" s="43"/>
      <c r="I470" s="43"/>
      <c r="J470" s="43"/>
      <c r="S470" s="43"/>
    </row>
    <row r="471">
      <c r="A471" s="732"/>
      <c r="D471" s="43"/>
      <c r="E471" s="43"/>
      <c r="F471" s="43"/>
      <c r="G471" s="43"/>
      <c r="H471" s="43"/>
      <c r="I471" s="43"/>
      <c r="J471" s="43"/>
      <c r="S471" s="43"/>
    </row>
    <row r="472">
      <c r="A472" s="732"/>
      <c r="D472" s="43"/>
      <c r="E472" s="43"/>
      <c r="F472" s="43"/>
      <c r="G472" s="43"/>
      <c r="H472" s="43"/>
      <c r="I472" s="43"/>
      <c r="J472" s="43"/>
      <c r="S472" s="43"/>
    </row>
    <row r="473">
      <c r="A473" s="732"/>
      <c r="D473" s="43"/>
      <c r="E473" s="43"/>
      <c r="F473" s="43"/>
      <c r="G473" s="43"/>
      <c r="H473" s="43"/>
      <c r="I473" s="43"/>
      <c r="J473" s="43"/>
      <c r="S473" s="43"/>
    </row>
    <row r="474">
      <c r="A474" s="732"/>
      <c r="D474" s="43"/>
      <c r="E474" s="43"/>
      <c r="F474" s="43"/>
      <c r="G474" s="43"/>
      <c r="H474" s="43"/>
      <c r="I474" s="43"/>
      <c r="J474" s="43"/>
      <c r="S474" s="43"/>
    </row>
    <row r="475">
      <c r="A475" s="732"/>
      <c r="D475" s="43"/>
      <c r="E475" s="43"/>
      <c r="F475" s="43"/>
      <c r="G475" s="43"/>
      <c r="H475" s="43"/>
      <c r="I475" s="43"/>
      <c r="J475" s="43"/>
      <c r="S475" s="43"/>
    </row>
    <row r="476">
      <c r="A476" s="732"/>
      <c r="D476" s="43"/>
      <c r="E476" s="43"/>
      <c r="F476" s="43"/>
      <c r="G476" s="43"/>
      <c r="H476" s="43"/>
      <c r="I476" s="43"/>
      <c r="J476" s="43"/>
      <c r="S476" s="43"/>
    </row>
    <row r="477">
      <c r="A477" s="732"/>
      <c r="D477" s="43"/>
      <c r="E477" s="43"/>
      <c r="F477" s="43"/>
      <c r="G477" s="43"/>
      <c r="H477" s="43"/>
      <c r="I477" s="43"/>
      <c r="J477" s="43"/>
      <c r="S477" s="43"/>
    </row>
    <row r="478">
      <c r="A478" s="732"/>
      <c r="D478" s="43"/>
      <c r="E478" s="43"/>
      <c r="F478" s="43"/>
      <c r="G478" s="43"/>
      <c r="H478" s="43"/>
      <c r="I478" s="43"/>
      <c r="J478" s="43"/>
      <c r="S478" s="43"/>
    </row>
    <row r="479">
      <c r="A479" s="732"/>
      <c r="D479" s="43"/>
      <c r="E479" s="43"/>
      <c r="F479" s="43"/>
      <c r="G479" s="43"/>
      <c r="H479" s="43"/>
      <c r="I479" s="43"/>
      <c r="J479" s="43"/>
      <c r="S479" s="43"/>
    </row>
    <row r="480">
      <c r="A480" s="732"/>
      <c r="D480" s="43"/>
      <c r="E480" s="43"/>
      <c r="F480" s="43"/>
      <c r="G480" s="43"/>
      <c r="H480" s="43"/>
      <c r="I480" s="43"/>
      <c r="J480" s="43"/>
      <c r="S480" s="43"/>
    </row>
    <row r="481">
      <c r="A481" s="732"/>
      <c r="D481" s="43"/>
      <c r="E481" s="43"/>
      <c r="F481" s="43"/>
      <c r="G481" s="43"/>
      <c r="H481" s="43"/>
      <c r="I481" s="43"/>
      <c r="J481" s="43"/>
      <c r="S481" s="43"/>
    </row>
    <row r="482">
      <c r="A482" s="732"/>
      <c r="D482" s="43"/>
      <c r="E482" s="43"/>
      <c r="F482" s="43"/>
      <c r="G482" s="43"/>
      <c r="H482" s="43"/>
      <c r="I482" s="43"/>
      <c r="J482" s="43"/>
      <c r="S482" s="43"/>
    </row>
    <row r="483">
      <c r="A483" s="732"/>
      <c r="D483" s="43"/>
      <c r="E483" s="43"/>
      <c r="F483" s="43"/>
      <c r="G483" s="43"/>
      <c r="H483" s="43"/>
      <c r="I483" s="43"/>
      <c r="J483" s="43"/>
      <c r="S483" s="43"/>
    </row>
    <row r="484">
      <c r="A484" s="732"/>
      <c r="D484" s="43"/>
      <c r="E484" s="43"/>
      <c r="F484" s="43"/>
      <c r="G484" s="43"/>
      <c r="H484" s="43"/>
      <c r="I484" s="43"/>
      <c r="J484" s="43"/>
      <c r="S484" s="43"/>
    </row>
    <row r="485">
      <c r="A485" s="732"/>
      <c r="D485" s="43"/>
      <c r="E485" s="43"/>
      <c r="F485" s="43"/>
      <c r="G485" s="43"/>
      <c r="H485" s="43"/>
      <c r="I485" s="43"/>
      <c r="J485" s="43"/>
      <c r="S485" s="43"/>
    </row>
    <row r="486">
      <c r="A486" s="732"/>
      <c r="D486" s="43"/>
      <c r="E486" s="43"/>
      <c r="F486" s="43"/>
      <c r="G486" s="43"/>
      <c r="H486" s="43"/>
      <c r="I486" s="43"/>
      <c r="J486" s="43"/>
      <c r="S486" s="43"/>
    </row>
    <row r="487">
      <c r="A487" s="732"/>
      <c r="D487" s="43"/>
      <c r="E487" s="43"/>
      <c r="F487" s="43"/>
      <c r="G487" s="43"/>
      <c r="H487" s="43"/>
      <c r="I487" s="43"/>
      <c r="J487" s="43"/>
      <c r="S487" s="43"/>
    </row>
    <row r="488">
      <c r="A488" s="732"/>
      <c r="D488" s="43"/>
      <c r="E488" s="43"/>
      <c r="F488" s="43"/>
      <c r="G488" s="43"/>
      <c r="H488" s="43"/>
      <c r="I488" s="43"/>
      <c r="J488" s="43"/>
      <c r="S488" s="43"/>
    </row>
    <row r="489">
      <c r="A489" s="732"/>
      <c r="D489" s="43"/>
      <c r="E489" s="43"/>
      <c r="F489" s="43"/>
      <c r="G489" s="43"/>
      <c r="H489" s="43"/>
      <c r="I489" s="43"/>
      <c r="J489" s="43"/>
      <c r="S489" s="43"/>
    </row>
    <row r="490">
      <c r="A490" s="732"/>
      <c r="D490" s="43"/>
      <c r="E490" s="43"/>
      <c r="F490" s="43"/>
      <c r="G490" s="43"/>
      <c r="H490" s="43"/>
      <c r="I490" s="43"/>
      <c r="J490" s="43"/>
      <c r="S490" s="43"/>
    </row>
    <row r="491">
      <c r="A491" s="732"/>
      <c r="D491" s="43"/>
      <c r="E491" s="43"/>
      <c r="F491" s="43"/>
      <c r="G491" s="43"/>
      <c r="H491" s="43"/>
      <c r="I491" s="43"/>
      <c r="J491" s="43"/>
      <c r="S491" s="43"/>
    </row>
    <row r="492">
      <c r="A492" s="732"/>
      <c r="D492" s="43"/>
      <c r="E492" s="43"/>
      <c r="F492" s="43"/>
      <c r="G492" s="43"/>
      <c r="H492" s="43"/>
      <c r="I492" s="43"/>
      <c r="J492" s="43"/>
      <c r="S492" s="43"/>
    </row>
    <row r="493">
      <c r="A493" s="732"/>
      <c r="D493" s="43"/>
      <c r="E493" s="43"/>
      <c r="F493" s="43"/>
      <c r="G493" s="43"/>
      <c r="H493" s="43"/>
      <c r="I493" s="43"/>
      <c r="J493" s="43"/>
      <c r="S493" s="43"/>
    </row>
    <row r="494">
      <c r="A494" s="732"/>
      <c r="D494" s="43"/>
      <c r="E494" s="43"/>
      <c r="F494" s="43"/>
      <c r="G494" s="43"/>
      <c r="H494" s="43"/>
      <c r="I494" s="43"/>
      <c r="J494" s="43"/>
      <c r="S494" s="43"/>
    </row>
    <row r="495">
      <c r="A495" s="732"/>
      <c r="D495" s="43"/>
      <c r="E495" s="43"/>
      <c r="F495" s="43"/>
      <c r="G495" s="43"/>
      <c r="H495" s="43"/>
      <c r="I495" s="43"/>
      <c r="J495" s="43"/>
      <c r="S495" s="43"/>
    </row>
    <row r="496">
      <c r="A496" s="732"/>
      <c r="D496" s="43"/>
      <c r="E496" s="43"/>
      <c r="F496" s="43"/>
      <c r="G496" s="43"/>
      <c r="H496" s="43"/>
      <c r="I496" s="43"/>
      <c r="J496" s="43"/>
      <c r="S496" s="43"/>
    </row>
    <row r="497">
      <c r="A497" s="732"/>
      <c r="D497" s="43"/>
      <c r="E497" s="43"/>
      <c r="F497" s="43"/>
      <c r="G497" s="43"/>
      <c r="H497" s="43"/>
      <c r="I497" s="43"/>
      <c r="J497" s="43"/>
      <c r="S497" s="43"/>
    </row>
    <row r="498">
      <c r="A498" s="732"/>
      <c r="D498" s="43"/>
      <c r="E498" s="43"/>
      <c r="F498" s="43"/>
      <c r="G498" s="43"/>
      <c r="H498" s="43"/>
      <c r="I498" s="43"/>
      <c r="J498" s="43"/>
      <c r="S498" s="43"/>
    </row>
    <row r="499">
      <c r="A499" s="732"/>
      <c r="D499" s="43"/>
      <c r="E499" s="43"/>
      <c r="F499" s="43"/>
      <c r="G499" s="43"/>
      <c r="H499" s="43"/>
      <c r="I499" s="43"/>
      <c r="J499" s="43"/>
      <c r="S499" s="43"/>
    </row>
    <row r="500">
      <c r="A500" s="732"/>
      <c r="D500" s="43"/>
      <c r="E500" s="43"/>
      <c r="F500" s="43"/>
      <c r="G500" s="43"/>
      <c r="H500" s="43"/>
      <c r="I500" s="43"/>
      <c r="J500" s="43"/>
      <c r="S500" s="43"/>
    </row>
    <row r="501">
      <c r="A501" s="732"/>
      <c r="D501" s="43"/>
      <c r="E501" s="43"/>
      <c r="F501" s="43"/>
      <c r="G501" s="43"/>
      <c r="H501" s="43"/>
      <c r="I501" s="43"/>
      <c r="J501" s="43"/>
      <c r="S501" s="43"/>
    </row>
    <row r="502">
      <c r="A502" s="732"/>
      <c r="D502" s="43"/>
      <c r="E502" s="43"/>
      <c r="F502" s="43"/>
      <c r="G502" s="43"/>
      <c r="H502" s="43"/>
      <c r="I502" s="43"/>
      <c r="J502" s="43"/>
      <c r="S502" s="43"/>
    </row>
    <row r="503">
      <c r="A503" s="732"/>
      <c r="D503" s="43"/>
      <c r="E503" s="43"/>
      <c r="F503" s="43"/>
      <c r="G503" s="43"/>
      <c r="H503" s="43"/>
      <c r="I503" s="43"/>
      <c r="J503" s="43"/>
      <c r="S503" s="43"/>
    </row>
    <row r="504">
      <c r="A504" s="732"/>
      <c r="D504" s="43"/>
      <c r="E504" s="43"/>
      <c r="F504" s="43"/>
      <c r="G504" s="43"/>
      <c r="H504" s="43"/>
      <c r="I504" s="43"/>
      <c r="J504" s="43"/>
      <c r="S504" s="43"/>
    </row>
    <row r="505">
      <c r="A505" s="732"/>
      <c r="D505" s="43"/>
      <c r="E505" s="43"/>
      <c r="F505" s="43"/>
      <c r="G505" s="43"/>
      <c r="H505" s="43"/>
      <c r="I505" s="43"/>
      <c r="J505" s="43"/>
      <c r="S505" s="43"/>
    </row>
    <row r="506">
      <c r="A506" s="732"/>
      <c r="D506" s="43"/>
      <c r="E506" s="43"/>
      <c r="F506" s="43"/>
      <c r="G506" s="43"/>
      <c r="H506" s="43"/>
      <c r="I506" s="43"/>
      <c r="J506" s="43"/>
      <c r="S506" s="43"/>
    </row>
    <row r="507">
      <c r="A507" s="732"/>
      <c r="D507" s="43"/>
      <c r="E507" s="43"/>
      <c r="F507" s="43"/>
      <c r="G507" s="43"/>
      <c r="H507" s="43"/>
      <c r="I507" s="43"/>
      <c r="J507" s="43"/>
      <c r="S507" s="43"/>
    </row>
    <row r="508">
      <c r="A508" s="732"/>
      <c r="D508" s="43"/>
      <c r="E508" s="43"/>
      <c r="F508" s="43"/>
      <c r="G508" s="43"/>
      <c r="H508" s="43"/>
      <c r="I508" s="43"/>
      <c r="J508" s="43"/>
      <c r="S508" s="43"/>
    </row>
    <row r="509">
      <c r="A509" s="732"/>
      <c r="D509" s="43"/>
      <c r="E509" s="43"/>
      <c r="F509" s="43"/>
      <c r="G509" s="43"/>
      <c r="H509" s="43"/>
      <c r="I509" s="43"/>
      <c r="J509" s="43"/>
      <c r="S509" s="43"/>
    </row>
    <row r="510">
      <c r="A510" s="732"/>
      <c r="D510" s="43"/>
      <c r="E510" s="43"/>
      <c r="F510" s="43"/>
      <c r="G510" s="43"/>
      <c r="H510" s="43"/>
      <c r="I510" s="43"/>
      <c r="J510" s="43"/>
      <c r="S510" s="43"/>
    </row>
    <row r="511">
      <c r="A511" s="732"/>
      <c r="D511" s="43"/>
      <c r="E511" s="43"/>
      <c r="F511" s="43"/>
      <c r="G511" s="43"/>
      <c r="H511" s="43"/>
      <c r="I511" s="43"/>
      <c r="J511" s="43"/>
      <c r="S511" s="43"/>
    </row>
    <row r="512">
      <c r="A512" s="732"/>
      <c r="D512" s="43"/>
      <c r="E512" s="43"/>
      <c r="F512" s="43"/>
      <c r="G512" s="43"/>
      <c r="H512" s="43"/>
      <c r="I512" s="43"/>
      <c r="J512" s="43"/>
      <c r="S512" s="43"/>
    </row>
    <row r="513">
      <c r="A513" s="732"/>
      <c r="D513" s="43"/>
      <c r="E513" s="43"/>
      <c r="F513" s="43"/>
      <c r="G513" s="43"/>
      <c r="H513" s="43"/>
      <c r="I513" s="43"/>
      <c r="J513" s="43"/>
      <c r="S513" s="43"/>
    </row>
    <row r="514">
      <c r="A514" s="732"/>
      <c r="D514" s="43"/>
      <c r="E514" s="43"/>
      <c r="F514" s="43"/>
      <c r="G514" s="43"/>
      <c r="H514" s="43"/>
      <c r="I514" s="43"/>
      <c r="J514" s="43"/>
      <c r="S514" s="43"/>
    </row>
    <row r="515">
      <c r="A515" s="732"/>
      <c r="D515" s="43"/>
      <c r="E515" s="43"/>
      <c r="F515" s="43"/>
      <c r="G515" s="43"/>
      <c r="H515" s="43"/>
      <c r="I515" s="43"/>
      <c r="J515" s="43"/>
      <c r="S515" s="43"/>
    </row>
    <row r="516">
      <c r="A516" s="732"/>
      <c r="D516" s="43"/>
      <c r="E516" s="43"/>
      <c r="F516" s="43"/>
      <c r="G516" s="43"/>
      <c r="H516" s="43"/>
      <c r="I516" s="43"/>
      <c r="J516" s="43"/>
      <c r="S516" s="43"/>
    </row>
    <row r="517">
      <c r="A517" s="732"/>
      <c r="D517" s="43"/>
      <c r="E517" s="43"/>
      <c r="F517" s="43"/>
      <c r="G517" s="43"/>
      <c r="H517" s="43"/>
      <c r="I517" s="43"/>
      <c r="J517" s="43"/>
      <c r="S517" s="43"/>
    </row>
    <row r="518">
      <c r="A518" s="732"/>
      <c r="D518" s="43"/>
      <c r="E518" s="43"/>
      <c r="F518" s="43"/>
      <c r="G518" s="43"/>
      <c r="H518" s="43"/>
      <c r="I518" s="43"/>
      <c r="J518" s="43"/>
      <c r="S518" s="43"/>
    </row>
    <row r="519">
      <c r="A519" s="732"/>
      <c r="D519" s="43"/>
      <c r="E519" s="43"/>
      <c r="F519" s="43"/>
      <c r="G519" s="43"/>
      <c r="H519" s="43"/>
      <c r="I519" s="43"/>
      <c r="J519" s="43"/>
      <c r="S519" s="43"/>
    </row>
    <row r="520">
      <c r="A520" s="732"/>
      <c r="D520" s="43"/>
      <c r="E520" s="43"/>
      <c r="F520" s="43"/>
      <c r="G520" s="43"/>
      <c r="H520" s="43"/>
      <c r="I520" s="43"/>
      <c r="J520" s="43"/>
      <c r="S520" s="43"/>
    </row>
    <row r="521">
      <c r="A521" s="732"/>
      <c r="D521" s="43"/>
      <c r="E521" s="43"/>
      <c r="F521" s="43"/>
      <c r="G521" s="43"/>
      <c r="H521" s="43"/>
      <c r="I521" s="43"/>
      <c r="J521" s="43"/>
      <c r="S521" s="43"/>
    </row>
    <row r="522">
      <c r="A522" s="732"/>
      <c r="D522" s="43"/>
      <c r="E522" s="43"/>
      <c r="F522" s="43"/>
      <c r="G522" s="43"/>
      <c r="H522" s="43"/>
      <c r="I522" s="43"/>
      <c r="J522" s="43"/>
      <c r="S522" s="43"/>
    </row>
    <row r="523">
      <c r="A523" s="732"/>
      <c r="D523" s="43"/>
      <c r="E523" s="43"/>
      <c r="F523" s="43"/>
      <c r="G523" s="43"/>
      <c r="H523" s="43"/>
      <c r="I523" s="43"/>
      <c r="J523" s="43"/>
      <c r="S523" s="43"/>
    </row>
    <row r="524">
      <c r="A524" s="732"/>
      <c r="D524" s="43"/>
      <c r="E524" s="43"/>
      <c r="F524" s="43"/>
      <c r="G524" s="43"/>
      <c r="H524" s="43"/>
      <c r="I524" s="43"/>
      <c r="J524" s="43"/>
      <c r="S524" s="43"/>
    </row>
    <row r="525">
      <c r="A525" s="732"/>
      <c r="D525" s="43"/>
      <c r="E525" s="43"/>
      <c r="F525" s="43"/>
      <c r="G525" s="43"/>
      <c r="H525" s="43"/>
      <c r="I525" s="43"/>
      <c r="J525" s="43"/>
      <c r="S525" s="43"/>
    </row>
    <row r="526">
      <c r="A526" s="732"/>
      <c r="D526" s="43"/>
      <c r="E526" s="43"/>
      <c r="F526" s="43"/>
      <c r="G526" s="43"/>
      <c r="H526" s="43"/>
      <c r="I526" s="43"/>
      <c r="J526" s="43"/>
      <c r="S526" s="43"/>
    </row>
    <row r="527">
      <c r="A527" s="732"/>
      <c r="D527" s="43"/>
      <c r="E527" s="43"/>
      <c r="F527" s="43"/>
      <c r="G527" s="43"/>
      <c r="H527" s="43"/>
      <c r="I527" s="43"/>
      <c r="J527" s="43"/>
      <c r="S527" s="43"/>
    </row>
    <row r="528">
      <c r="A528" s="732"/>
      <c r="D528" s="43"/>
      <c r="E528" s="43"/>
      <c r="F528" s="43"/>
      <c r="G528" s="43"/>
      <c r="H528" s="43"/>
      <c r="I528" s="43"/>
      <c r="J528" s="43"/>
      <c r="S528" s="43"/>
    </row>
    <row r="529">
      <c r="A529" s="732"/>
      <c r="D529" s="43"/>
      <c r="E529" s="43"/>
      <c r="F529" s="43"/>
      <c r="G529" s="43"/>
      <c r="H529" s="43"/>
      <c r="I529" s="43"/>
      <c r="J529" s="43"/>
      <c r="S529" s="43"/>
    </row>
    <row r="530">
      <c r="A530" s="732"/>
      <c r="D530" s="43"/>
      <c r="E530" s="43"/>
      <c r="F530" s="43"/>
      <c r="G530" s="43"/>
      <c r="H530" s="43"/>
      <c r="I530" s="43"/>
      <c r="J530" s="43"/>
      <c r="S530" s="43"/>
    </row>
    <row r="531">
      <c r="A531" s="732"/>
      <c r="D531" s="43"/>
      <c r="E531" s="43"/>
      <c r="F531" s="43"/>
      <c r="G531" s="43"/>
      <c r="H531" s="43"/>
      <c r="I531" s="43"/>
      <c r="J531" s="43"/>
      <c r="S531" s="43"/>
    </row>
    <row r="532">
      <c r="A532" s="732"/>
      <c r="D532" s="43"/>
      <c r="E532" s="43"/>
      <c r="F532" s="43"/>
      <c r="G532" s="43"/>
      <c r="H532" s="43"/>
      <c r="I532" s="43"/>
      <c r="J532" s="43"/>
      <c r="S532" s="43"/>
    </row>
    <row r="533">
      <c r="A533" s="732"/>
      <c r="D533" s="43"/>
      <c r="E533" s="43"/>
      <c r="F533" s="43"/>
      <c r="G533" s="43"/>
      <c r="H533" s="43"/>
      <c r="I533" s="43"/>
      <c r="J533" s="43"/>
      <c r="S533" s="43"/>
    </row>
    <row r="534">
      <c r="A534" s="732"/>
      <c r="D534" s="43"/>
      <c r="E534" s="43"/>
      <c r="F534" s="43"/>
      <c r="G534" s="43"/>
      <c r="H534" s="43"/>
      <c r="I534" s="43"/>
      <c r="J534" s="43"/>
      <c r="S534" s="43"/>
    </row>
    <row r="535">
      <c r="A535" s="732"/>
      <c r="D535" s="43"/>
      <c r="E535" s="43"/>
      <c r="F535" s="43"/>
      <c r="G535" s="43"/>
      <c r="H535" s="43"/>
      <c r="I535" s="43"/>
      <c r="J535" s="43"/>
      <c r="S535" s="43"/>
    </row>
    <row r="536">
      <c r="A536" s="732"/>
      <c r="D536" s="43"/>
      <c r="E536" s="43"/>
      <c r="F536" s="43"/>
      <c r="G536" s="43"/>
      <c r="H536" s="43"/>
      <c r="I536" s="43"/>
      <c r="J536" s="43"/>
      <c r="S536" s="43"/>
    </row>
    <row r="537">
      <c r="A537" s="732"/>
      <c r="D537" s="43"/>
      <c r="E537" s="43"/>
      <c r="F537" s="43"/>
      <c r="G537" s="43"/>
      <c r="H537" s="43"/>
      <c r="I537" s="43"/>
      <c r="J537" s="43"/>
      <c r="S537" s="43"/>
    </row>
    <row r="538">
      <c r="A538" s="732"/>
      <c r="D538" s="43"/>
      <c r="E538" s="43"/>
      <c r="F538" s="43"/>
      <c r="G538" s="43"/>
      <c r="H538" s="43"/>
      <c r="I538" s="43"/>
      <c r="J538" s="43"/>
      <c r="S538" s="43"/>
    </row>
    <row r="539">
      <c r="A539" s="732"/>
      <c r="D539" s="43"/>
      <c r="E539" s="43"/>
      <c r="F539" s="43"/>
      <c r="G539" s="43"/>
      <c r="H539" s="43"/>
      <c r="I539" s="43"/>
      <c r="J539" s="43"/>
      <c r="S539" s="43"/>
    </row>
    <row r="540">
      <c r="A540" s="732"/>
      <c r="D540" s="43"/>
      <c r="E540" s="43"/>
      <c r="F540" s="43"/>
      <c r="G540" s="43"/>
      <c r="H540" s="43"/>
      <c r="I540" s="43"/>
      <c r="J540" s="43"/>
      <c r="S540" s="43"/>
    </row>
    <row r="541">
      <c r="A541" s="732"/>
      <c r="D541" s="43"/>
      <c r="E541" s="43"/>
      <c r="F541" s="43"/>
      <c r="G541" s="43"/>
      <c r="H541" s="43"/>
      <c r="I541" s="43"/>
      <c r="J541" s="43"/>
      <c r="S541" s="43"/>
    </row>
    <row r="542">
      <c r="A542" s="732"/>
      <c r="D542" s="43"/>
      <c r="E542" s="43"/>
      <c r="F542" s="43"/>
      <c r="G542" s="43"/>
      <c r="H542" s="43"/>
      <c r="I542" s="43"/>
      <c r="J542" s="43"/>
      <c r="S542" s="43"/>
    </row>
    <row r="543">
      <c r="A543" s="732"/>
      <c r="D543" s="43"/>
      <c r="E543" s="43"/>
      <c r="F543" s="43"/>
      <c r="G543" s="43"/>
      <c r="H543" s="43"/>
      <c r="I543" s="43"/>
      <c r="J543" s="43"/>
      <c r="S543" s="43"/>
    </row>
    <row r="544">
      <c r="A544" s="732"/>
      <c r="D544" s="43"/>
      <c r="E544" s="43"/>
      <c r="F544" s="43"/>
      <c r="G544" s="43"/>
      <c r="H544" s="43"/>
      <c r="I544" s="43"/>
      <c r="J544" s="43"/>
      <c r="S544" s="43"/>
    </row>
    <row r="545">
      <c r="A545" s="732"/>
      <c r="D545" s="43"/>
      <c r="E545" s="43"/>
      <c r="F545" s="43"/>
      <c r="G545" s="43"/>
      <c r="H545" s="43"/>
      <c r="I545" s="43"/>
      <c r="J545" s="43"/>
      <c r="S545" s="43"/>
    </row>
    <row r="546">
      <c r="A546" s="732"/>
      <c r="D546" s="43"/>
      <c r="E546" s="43"/>
      <c r="F546" s="43"/>
      <c r="G546" s="43"/>
      <c r="H546" s="43"/>
      <c r="I546" s="43"/>
      <c r="J546" s="43"/>
      <c r="S546" s="43"/>
    </row>
    <row r="547">
      <c r="A547" s="732"/>
      <c r="D547" s="43"/>
      <c r="E547" s="43"/>
      <c r="F547" s="43"/>
      <c r="G547" s="43"/>
      <c r="H547" s="43"/>
      <c r="I547" s="43"/>
      <c r="J547" s="43"/>
      <c r="S547" s="43"/>
    </row>
    <row r="548">
      <c r="A548" s="732"/>
      <c r="D548" s="43"/>
      <c r="E548" s="43"/>
      <c r="F548" s="43"/>
      <c r="G548" s="43"/>
      <c r="H548" s="43"/>
      <c r="I548" s="43"/>
      <c r="J548" s="43"/>
      <c r="S548" s="43"/>
    </row>
    <row r="549">
      <c r="A549" s="732"/>
      <c r="D549" s="43"/>
      <c r="E549" s="43"/>
      <c r="F549" s="43"/>
      <c r="G549" s="43"/>
      <c r="H549" s="43"/>
      <c r="I549" s="43"/>
      <c r="J549" s="43"/>
      <c r="S549" s="43"/>
    </row>
    <row r="550">
      <c r="A550" s="732"/>
      <c r="D550" s="43"/>
      <c r="E550" s="43"/>
      <c r="F550" s="43"/>
      <c r="G550" s="43"/>
      <c r="H550" s="43"/>
      <c r="I550" s="43"/>
      <c r="J550" s="43"/>
      <c r="S550" s="43"/>
    </row>
    <row r="551">
      <c r="A551" s="732"/>
      <c r="D551" s="43"/>
      <c r="E551" s="43"/>
      <c r="F551" s="43"/>
      <c r="G551" s="43"/>
      <c r="H551" s="43"/>
      <c r="I551" s="43"/>
      <c r="J551" s="43"/>
      <c r="S551" s="43"/>
    </row>
    <row r="552">
      <c r="A552" s="732"/>
      <c r="D552" s="43"/>
      <c r="E552" s="43"/>
      <c r="F552" s="43"/>
      <c r="G552" s="43"/>
      <c r="H552" s="43"/>
      <c r="I552" s="43"/>
      <c r="J552" s="43"/>
      <c r="S552" s="43"/>
    </row>
    <row r="553">
      <c r="A553" s="732"/>
      <c r="D553" s="43"/>
      <c r="E553" s="43"/>
      <c r="F553" s="43"/>
      <c r="G553" s="43"/>
      <c r="H553" s="43"/>
      <c r="I553" s="43"/>
      <c r="J553" s="43"/>
      <c r="S553" s="43"/>
    </row>
    <row r="554">
      <c r="A554" s="732"/>
      <c r="D554" s="43"/>
      <c r="E554" s="43"/>
      <c r="F554" s="43"/>
      <c r="G554" s="43"/>
      <c r="H554" s="43"/>
      <c r="I554" s="43"/>
      <c r="J554" s="43"/>
      <c r="S554" s="43"/>
    </row>
    <row r="555">
      <c r="A555" s="732"/>
      <c r="D555" s="43"/>
      <c r="E555" s="43"/>
      <c r="F555" s="43"/>
      <c r="G555" s="43"/>
      <c r="H555" s="43"/>
      <c r="I555" s="43"/>
      <c r="J555" s="43"/>
      <c r="S555" s="43"/>
    </row>
    <row r="556">
      <c r="A556" s="732"/>
      <c r="D556" s="43"/>
      <c r="E556" s="43"/>
      <c r="F556" s="43"/>
      <c r="G556" s="43"/>
      <c r="H556" s="43"/>
      <c r="I556" s="43"/>
      <c r="J556" s="43"/>
      <c r="S556" s="43"/>
    </row>
    <row r="557">
      <c r="A557" s="732"/>
      <c r="D557" s="43"/>
      <c r="E557" s="43"/>
      <c r="F557" s="43"/>
      <c r="G557" s="43"/>
      <c r="H557" s="43"/>
      <c r="I557" s="43"/>
      <c r="J557" s="43"/>
      <c r="S557" s="43"/>
    </row>
    <row r="558">
      <c r="A558" s="732"/>
      <c r="D558" s="43"/>
      <c r="E558" s="43"/>
      <c r="F558" s="43"/>
      <c r="G558" s="43"/>
      <c r="H558" s="43"/>
      <c r="I558" s="43"/>
      <c r="J558" s="43"/>
      <c r="S558" s="43"/>
    </row>
    <row r="559">
      <c r="A559" s="732"/>
      <c r="D559" s="43"/>
      <c r="E559" s="43"/>
      <c r="F559" s="43"/>
      <c r="G559" s="43"/>
      <c r="H559" s="43"/>
      <c r="I559" s="43"/>
      <c r="J559" s="43"/>
      <c r="S559" s="43"/>
    </row>
    <row r="560">
      <c r="A560" s="732"/>
      <c r="D560" s="43"/>
      <c r="E560" s="43"/>
      <c r="F560" s="43"/>
      <c r="G560" s="43"/>
      <c r="H560" s="43"/>
      <c r="I560" s="43"/>
      <c r="J560" s="43"/>
      <c r="S560" s="43"/>
    </row>
    <row r="561">
      <c r="A561" s="732"/>
      <c r="D561" s="43"/>
      <c r="E561" s="43"/>
      <c r="F561" s="43"/>
      <c r="G561" s="43"/>
      <c r="H561" s="43"/>
      <c r="I561" s="43"/>
      <c r="J561" s="43"/>
      <c r="S561" s="43"/>
    </row>
    <row r="562">
      <c r="A562" s="732"/>
      <c r="D562" s="43"/>
      <c r="E562" s="43"/>
      <c r="F562" s="43"/>
      <c r="G562" s="43"/>
      <c r="H562" s="43"/>
      <c r="I562" s="43"/>
      <c r="J562" s="43"/>
      <c r="S562" s="43"/>
    </row>
    <row r="563">
      <c r="A563" s="732"/>
      <c r="D563" s="43"/>
      <c r="E563" s="43"/>
      <c r="F563" s="43"/>
      <c r="G563" s="43"/>
      <c r="H563" s="43"/>
      <c r="I563" s="43"/>
      <c r="J563" s="43"/>
      <c r="S563" s="43"/>
    </row>
    <row r="564">
      <c r="A564" s="732"/>
      <c r="D564" s="43"/>
      <c r="E564" s="43"/>
      <c r="F564" s="43"/>
      <c r="G564" s="43"/>
      <c r="H564" s="43"/>
      <c r="I564" s="43"/>
      <c r="J564" s="43"/>
      <c r="S564" s="43"/>
    </row>
    <row r="565">
      <c r="A565" s="732"/>
      <c r="D565" s="43"/>
      <c r="E565" s="43"/>
      <c r="F565" s="43"/>
      <c r="G565" s="43"/>
      <c r="H565" s="43"/>
      <c r="I565" s="43"/>
      <c r="J565" s="43"/>
      <c r="S565" s="43"/>
    </row>
    <row r="566">
      <c r="A566" s="732"/>
      <c r="D566" s="43"/>
      <c r="E566" s="43"/>
      <c r="F566" s="43"/>
      <c r="G566" s="43"/>
      <c r="H566" s="43"/>
      <c r="I566" s="43"/>
      <c r="J566" s="43"/>
      <c r="S566" s="43"/>
    </row>
    <row r="567">
      <c r="A567" s="732"/>
      <c r="D567" s="43"/>
      <c r="E567" s="43"/>
      <c r="F567" s="43"/>
      <c r="G567" s="43"/>
      <c r="H567" s="43"/>
      <c r="I567" s="43"/>
      <c r="J567" s="43"/>
      <c r="S567" s="43"/>
    </row>
    <row r="568">
      <c r="A568" s="732"/>
      <c r="D568" s="43"/>
      <c r="E568" s="43"/>
      <c r="F568" s="43"/>
      <c r="G568" s="43"/>
      <c r="H568" s="43"/>
      <c r="I568" s="43"/>
      <c r="J568" s="43"/>
      <c r="S568" s="43"/>
    </row>
    <row r="569">
      <c r="A569" s="732"/>
      <c r="D569" s="43"/>
      <c r="E569" s="43"/>
      <c r="F569" s="43"/>
      <c r="G569" s="43"/>
      <c r="H569" s="43"/>
      <c r="I569" s="43"/>
      <c r="J569" s="43"/>
      <c r="S569" s="43"/>
    </row>
    <row r="570">
      <c r="A570" s="732"/>
      <c r="D570" s="43"/>
      <c r="E570" s="43"/>
      <c r="F570" s="43"/>
      <c r="G570" s="43"/>
      <c r="H570" s="43"/>
      <c r="I570" s="43"/>
      <c r="J570" s="43"/>
      <c r="S570" s="43"/>
    </row>
    <row r="571">
      <c r="A571" s="732"/>
      <c r="D571" s="43"/>
      <c r="E571" s="43"/>
      <c r="F571" s="43"/>
      <c r="G571" s="43"/>
      <c r="H571" s="43"/>
      <c r="I571" s="43"/>
      <c r="J571" s="43"/>
      <c r="S571" s="43"/>
    </row>
    <row r="572">
      <c r="A572" s="732"/>
      <c r="D572" s="43"/>
      <c r="E572" s="43"/>
      <c r="F572" s="43"/>
      <c r="G572" s="43"/>
      <c r="H572" s="43"/>
      <c r="I572" s="43"/>
      <c r="J572" s="43"/>
      <c r="S572" s="43"/>
    </row>
    <row r="573">
      <c r="A573" s="732"/>
      <c r="D573" s="43"/>
      <c r="E573" s="43"/>
      <c r="F573" s="43"/>
      <c r="G573" s="43"/>
      <c r="H573" s="43"/>
      <c r="I573" s="43"/>
      <c r="J573" s="43"/>
      <c r="S573" s="43"/>
    </row>
    <row r="574">
      <c r="A574" s="732"/>
      <c r="D574" s="43"/>
      <c r="E574" s="43"/>
      <c r="F574" s="43"/>
      <c r="G574" s="43"/>
      <c r="H574" s="43"/>
      <c r="I574" s="43"/>
      <c r="J574" s="43"/>
      <c r="S574" s="43"/>
    </row>
    <row r="575">
      <c r="A575" s="732"/>
      <c r="D575" s="43"/>
      <c r="E575" s="43"/>
      <c r="F575" s="43"/>
      <c r="G575" s="43"/>
      <c r="H575" s="43"/>
      <c r="I575" s="43"/>
      <c r="J575" s="43"/>
      <c r="S575" s="43"/>
    </row>
    <row r="576">
      <c r="A576" s="732"/>
      <c r="D576" s="43"/>
      <c r="E576" s="43"/>
      <c r="F576" s="43"/>
      <c r="G576" s="43"/>
      <c r="H576" s="43"/>
      <c r="I576" s="43"/>
      <c r="J576" s="43"/>
      <c r="S576" s="43"/>
    </row>
    <row r="577">
      <c r="A577" s="732"/>
      <c r="D577" s="43"/>
      <c r="E577" s="43"/>
      <c r="F577" s="43"/>
      <c r="G577" s="43"/>
      <c r="H577" s="43"/>
      <c r="I577" s="43"/>
      <c r="J577" s="43"/>
      <c r="S577" s="43"/>
    </row>
    <row r="578">
      <c r="A578" s="732"/>
      <c r="D578" s="43"/>
      <c r="E578" s="43"/>
      <c r="F578" s="43"/>
      <c r="G578" s="43"/>
      <c r="H578" s="43"/>
      <c r="I578" s="43"/>
      <c r="J578" s="43"/>
      <c r="S578" s="43"/>
    </row>
    <row r="579">
      <c r="A579" s="732"/>
      <c r="D579" s="43"/>
      <c r="E579" s="43"/>
      <c r="F579" s="43"/>
      <c r="G579" s="43"/>
      <c r="H579" s="43"/>
      <c r="I579" s="43"/>
      <c r="J579" s="43"/>
      <c r="S579" s="43"/>
    </row>
    <row r="580">
      <c r="A580" s="732"/>
      <c r="D580" s="43"/>
      <c r="E580" s="43"/>
      <c r="F580" s="43"/>
      <c r="G580" s="43"/>
      <c r="H580" s="43"/>
      <c r="I580" s="43"/>
      <c r="J580" s="43"/>
      <c r="S580" s="43"/>
    </row>
    <row r="581">
      <c r="A581" s="732"/>
      <c r="D581" s="43"/>
      <c r="E581" s="43"/>
      <c r="F581" s="43"/>
      <c r="G581" s="43"/>
      <c r="H581" s="43"/>
      <c r="I581" s="43"/>
      <c r="J581" s="43"/>
      <c r="S581" s="43"/>
    </row>
    <row r="582">
      <c r="A582" s="732"/>
      <c r="D582" s="43"/>
      <c r="E582" s="43"/>
      <c r="F582" s="43"/>
      <c r="G582" s="43"/>
      <c r="H582" s="43"/>
      <c r="I582" s="43"/>
      <c r="J582" s="43"/>
      <c r="S582" s="43"/>
    </row>
    <row r="583">
      <c r="A583" s="732"/>
      <c r="D583" s="43"/>
      <c r="E583" s="43"/>
      <c r="F583" s="43"/>
      <c r="G583" s="43"/>
      <c r="H583" s="43"/>
      <c r="I583" s="43"/>
      <c r="J583" s="43"/>
      <c r="S583" s="43"/>
    </row>
    <row r="584">
      <c r="A584" s="732"/>
      <c r="D584" s="43"/>
      <c r="E584" s="43"/>
      <c r="F584" s="43"/>
      <c r="G584" s="43"/>
      <c r="H584" s="43"/>
      <c r="I584" s="43"/>
      <c r="J584" s="43"/>
      <c r="S584" s="43"/>
    </row>
    <row r="585">
      <c r="A585" s="732"/>
      <c r="D585" s="43"/>
      <c r="E585" s="43"/>
      <c r="F585" s="43"/>
      <c r="G585" s="43"/>
      <c r="H585" s="43"/>
      <c r="I585" s="43"/>
      <c r="J585" s="43"/>
      <c r="S585" s="43"/>
    </row>
    <row r="586">
      <c r="A586" s="732"/>
      <c r="D586" s="43"/>
      <c r="E586" s="43"/>
      <c r="F586" s="43"/>
      <c r="G586" s="43"/>
      <c r="H586" s="43"/>
      <c r="I586" s="43"/>
      <c r="J586" s="43"/>
      <c r="S586" s="43"/>
    </row>
    <row r="587">
      <c r="A587" s="732"/>
      <c r="D587" s="43"/>
      <c r="E587" s="43"/>
      <c r="F587" s="43"/>
      <c r="G587" s="43"/>
      <c r="H587" s="43"/>
      <c r="I587" s="43"/>
      <c r="J587" s="43"/>
      <c r="S587" s="43"/>
    </row>
    <row r="588">
      <c r="A588" s="732"/>
      <c r="D588" s="43"/>
      <c r="E588" s="43"/>
      <c r="F588" s="43"/>
      <c r="G588" s="43"/>
      <c r="H588" s="43"/>
      <c r="I588" s="43"/>
      <c r="J588" s="43"/>
      <c r="S588" s="43"/>
    </row>
    <row r="589">
      <c r="A589" s="732"/>
      <c r="D589" s="43"/>
      <c r="E589" s="43"/>
      <c r="F589" s="43"/>
      <c r="G589" s="43"/>
      <c r="H589" s="43"/>
      <c r="I589" s="43"/>
      <c r="J589" s="43"/>
      <c r="S589" s="43"/>
    </row>
    <row r="590">
      <c r="A590" s="732"/>
      <c r="D590" s="43"/>
      <c r="E590" s="43"/>
      <c r="F590" s="43"/>
      <c r="G590" s="43"/>
      <c r="H590" s="43"/>
      <c r="I590" s="43"/>
      <c r="J590" s="43"/>
      <c r="S590" s="43"/>
    </row>
    <row r="591">
      <c r="A591" s="732"/>
      <c r="D591" s="43"/>
      <c r="E591" s="43"/>
      <c r="F591" s="43"/>
      <c r="G591" s="43"/>
      <c r="H591" s="43"/>
      <c r="I591" s="43"/>
      <c r="J591" s="43"/>
      <c r="S591" s="43"/>
    </row>
    <row r="592">
      <c r="A592" s="732"/>
      <c r="D592" s="43"/>
      <c r="E592" s="43"/>
      <c r="F592" s="43"/>
      <c r="G592" s="43"/>
      <c r="H592" s="43"/>
      <c r="I592" s="43"/>
      <c r="J592" s="43"/>
      <c r="S592" s="43"/>
    </row>
    <row r="593">
      <c r="A593" s="732"/>
      <c r="D593" s="43"/>
      <c r="E593" s="43"/>
      <c r="F593" s="43"/>
      <c r="G593" s="43"/>
      <c r="H593" s="43"/>
      <c r="I593" s="43"/>
      <c r="J593" s="43"/>
      <c r="S593" s="43"/>
    </row>
    <row r="594">
      <c r="A594" s="732"/>
      <c r="D594" s="43"/>
      <c r="E594" s="43"/>
      <c r="F594" s="43"/>
      <c r="G594" s="43"/>
      <c r="H594" s="43"/>
      <c r="I594" s="43"/>
      <c r="J594" s="43"/>
      <c r="S594" s="43"/>
    </row>
    <row r="595">
      <c r="A595" s="732"/>
      <c r="D595" s="43"/>
      <c r="E595" s="43"/>
      <c r="F595" s="43"/>
      <c r="G595" s="43"/>
      <c r="H595" s="43"/>
      <c r="I595" s="43"/>
      <c r="J595" s="43"/>
      <c r="S595" s="43"/>
    </row>
    <row r="596">
      <c r="A596" s="732"/>
      <c r="D596" s="43"/>
      <c r="E596" s="43"/>
      <c r="F596" s="43"/>
      <c r="G596" s="43"/>
      <c r="H596" s="43"/>
      <c r="I596" s="43"/>
      <c r="J596" s="43"/>
      <c r="S596" s="43"/>
    </row>
    <row r="597">
      <c r="A597" s="732"/>
      <c r="D597" s="43"/>
      <c r="E597" s="43"/>
      <c r="F597" s="43"/>
      <c r="G597" s="43"/>
      <c r="H597" s="43"/>
      <c r="I597" s="43"/>
      <c r="J597" s="43"/>
      <c r="S597" s="43"/>
    </row>
    <row r="598">
      <c r="A598" s="732"/>
      <c r="D598" s="43"/>
      <c r="E598" s="43"/>
      <c r="F598" s="43"/>
      <c r="G598" s="43"/>
      <c r="H598" s="43"/>
      <c r="I598" s="43"/>
      <c r="J598" s="43"/>
      <c r="S598" s="43"/>
    </row>
    <row r="599">
      <c r="A599" s="732"/>
      <c r="D599" s="43"/>
      <c r="E599" s="43"/>
      <c r="F599" s="43"/>
      <c r="G599" s="43"/>
      <c r="H599" s="43"/>
      <c r="I599" s="43"/>
      <c r="J599" s="43"/>
      <c r="S599" s="43"/>
    </row>
    <row r="600">
      <c r="A600" s="732"/>
      <c r="D600" s="43"/>
      <c r="E600" s="43"/>
      <c r="F600" s="43"/>
      <c r="G600" s="43"/>
      <c r="H600" s="43"/>
      <c r="I600" s="43"/>
      <c r="J600" s="43"/>
      <c r="S600" s="43"/>
    </row>
    <row r="601">
      <c r="A601" s="732"/>
      <c r="D601" s="43"/>
      <c r="E601" s="43"/>
      <c r="F601" s="43"/>
      <c r="G601" s="43"/>
      <c r="H601" s="43"/>
      <c r="I601" s="43"/>
      <c r="J601" s="43"/>
      <c r="S601" s="43"/>
    </row>
    <row r="602">
      <c r="A602" s="732"/>
      <c r="D602" s="43"/>
      <c r="E602" s="43"/>
      <c r="F602" s="43"/>
      <c r="G602" s="43"/>
      <c r="H602" s="43"/>
      <c r="I602" s="43"/>
      <c r="J602" s="43"/>
      <c r="S602" s="43"/>
    </row>
    <row r="603">
      <c r="A603" s="732"/>
      <c r="D603" s="43"/>
      <c r="E603" s="43"/>
      <c r="F603" s="43"/>
      <c r="G603" s="43"/>
      <c r="H603" s="43"/>
      <c r="I603" s="43"/>
      <c r="J603" s="43"/>
      <c r="S603" s="43"/>
    </row>
    <row r="604">
      <c r="A604" s="732"/>
      <c r="D604" s="43"/>
      <c r="E604" s="43"/>
      <c r="F604" s="43"/>
      <c r="G604" s="43"/>
      <c r="H604" s="43"/>
      <c r="I604" s="43"/>
      <c r="J604" s="43"/>
      <c r="S604" s="43"/>
    </row>
    <row r="605">
      <c r="A605" s="732"/>
      <c r="D605" s="43"/>
      <c r="E605" s="43"/>
      <c r="F605" s="43"/>
      <c r="G605" s="43"/>
      <c r="H605" s="43"/>
      <c r="I605" s="43"/>
      <c r="J605" s="43"/>
      <c r="S605" s="43"/>
    </row>
    <row r="606">
      <c r="A606" s="732"/>
      <c r="D606" s="43"/>
      <c r="E606" s="43"/>
      <c r="F606" s="43"/>
      <c r="G606" s="43"/>
      <c r="H606" s="43"/>
      <c r="I606" s="43"/>
      <c r="J606" s="43"/>
      <c r="S606" s="43"/>
    </row>
    <row r="607">
      <c r="A607" s="732"/>
      <c r="D607" s="43"/>
      <c r="E607" s="43"/>
      <c r="F607" s="43"/>
      <c r="G607" s="43"/>
      <c r="H607" s="43"/>
      <c r="I607" s="43"/>
      <c r="J607" s="43"/>
      <c r="S607" s="43"/>
    </row>
    <row r="608">
      <c r="A608" s="732"/>
      <c r="D608" s="43"/>
      <c r="E608" s="43"/>
      <c r="F608" s="43"/>
      <c r="G608" s="43"/>
      <c r="H608" s="43"/>
      <c r="I608" s="43"/>
      <c r="J608" s="43"/>
      <c r="S608" s="43"/>
    </row>
    <row r="609">
      <c r="A609" s="732"/>
      <c r="D609" s="43"/>
      <c r="E609" s="43"/>
      <c r="F609" s="43"/>
      <c r="G609" s="43"/>
      <c r="H609" s="43"/>
      <c r="I609" s="43"/>
      <c r="J609" s="43"/>
      <c r="S609" s="43"/>
    </row>
    <row r="610">
      <c r="A610" s="732"/>
      <c r="D610" s="43"/>
      <c r="E610" s="43"/>
      <c r="F610" s="43"/>
      <c r="G610" s="43"/>
      <c r="H610" s="43"/>
      <c r="I610" s="43"/>
      <c r="J610" s="43"/>
      <c r="S610" s="43"/>
    </row>
    <row r="611">
      <c r="A611" s="732"/>
      <c r="D611" s="43"/>
      <c r="E611" s="43"/>
      <c r="F611" s="43"/>
      <c r="G611" s="43"/>
      <c r="H611" s="43"/>
      <c r="I611" s="43"/>
      <c r="J611" s="43"/>
      <c r="S611" s="43"/>
    </row>
    <row r="612">
      <c r="A612" s="732"/>
      <c r="D612" s="43"/>
      <c r="E612" s="43"/>
      <c r="F612" s="43"/>
      <c r="G612" s="43"/>
      <c r="H612" s="43"/>
      <c r="I612" s="43"/>
      <c r="J612" s="43"/>
      <c r="S612" s="43"/>
    </row>
    <row r="613">
      <c r="A613" s="732"/>
      <c r="D613" s="43"/>
      <c r="E613" s="43"/>
      <c r="F613" s="43"/>
      <c r="G613" s="43"/>
      <c r="H613" s="43"/>
      <c r="I613" s="43"/>
      <c r="J613" s="43"/>
      <c r="S613" s="43"/>
    </row>
    <row r="614">
      <c r="A614" s="732"/>
      <c r="D614" s="43"/>
      <c r="E614" s="43"/>
      <c r="F614" s="43"/>
      <c r="G614" s="43"/>
      <c r="H614" s="43"/>
      <c r="I614" s="43"/>
      <c r="J614" s="43"/>
      <c r="S614" s="43"/>
    </row>
    <row r="615">
      <c r="A615" s="732"/>
      <c r="D615" s="43"/>
      <c r="E615" s="43"/>
      <c r="F615" s="43"/>
      <c r="G615" s="43"/>
      <c r="H615" s="43"/>
      <c r="I615" s="43"/>
      <c r="J615" s="43"/>
      <c r="S615" s="43"/>
    </row>
    <row r="616">
      <c r="A616" s="732"/>
      <c r="D616" s="43"/>
      <c r="E616" s="43"/>
      <c r="F616" s="43"/>
      <c r="G616" s="43"/>
      <c r="H616" s="43"/>
      <c r="I616" s="43"/>
      <c r="J616" s="43"/>
      <c r="S616" s="43"/>
    </row>
    <row r="617">
      <c r="A617" s="732"/>
      <c r="D617" s="43"/>
      <c r="E617" s="43"/>
      <c r="F617" s="43"/>
      <c r="G617" s="43"/>
      <c r="H617" s="43"/>
      <c r="I617" s="43"/>
      <c r="J617" s="43"/>
      <c r="S617" s="43"/>
    </row>
    <row r="618">
      <c r="A618" s="732"/>
      <c r="D618" s="43"/>
      <c r="E618" s="43"/>
      <c r="F618" s="43"/>
      <c r="G618" s="43"/>
      <c r="H618" s="43"/>
      <c r="I618" s="43"/>
      <c r="J618" s="43"/>
      <c r="S618" s="43"/>
    </row>
    <row r="619">
      <c r="A619" s="732"/>
      <c r="D619" s="43"/>
      <c r="E619" s="43"/>
      <c r="F619" s="43"/>
      <c r="G619" s="43"/>
      <c r="H619" s="43"/>
      <c r="I619" s="43"/>
      <c r="J619" s="43"/>
      <c r="S619" s="43"/>
    </row>
    <row r="620">
      <c r="A620" s="732"/>
      <c r="D620" s="43"/>
      <c r="E620" s="43"/>
      <c r="F620" s="43"/>
      <c r="G620" s="43"/>
      <c r="H620" s="43"/>
      <c r="I620" s="43"/>
      <c r="J620" s="43"/>
      <c r="S620" s="43"/>
    </row>
    <row r="621">
      <c r="A621" s="732"/>
      <c r="D621" s="43"/>
      <c r="E621" s="43"/>
      <c r="F621" s="43"/>
      <c r="G621" s="43"/>
      <c r="H621" s="43"/>
      <c r="I621" s="43"/>
      <c r="J621" s="43"/>
      <c r="S621" s="43"/>
    </row>
    <row r="622">
      <c r="A622" s="732"/>
      <c r="D622" s="43"/>
      <c r="E622" s="43"/>
      <c r="F622" s="43"/>
      <c r="G622" s="43"/>
      <c r="H622" s="43"/>
      <c r="I622" s="43"/>
      <c r="J622" s="43"/>
      <c r="S622" s="43"/>
    </row>
    <row r="623">
      <c r="A623" s="732"/>
      <c r="D623" s="43"/>
      <c r="E623" s="43"/>
      <c r="F623" s="43"/>
      <c r="G623" s="43"/>
      <c r="H623" s="43"/>
      <c r="I623" s="43"/>
      <c r="J623" s="43"/>
      <c r="S623" s="43"/>
    </row>
    <row r="624">
      <c r="A624" s="732"/>
      <c r="D624" s="43"/>
      <c r="E624" s="43"/>
      <c r="F624" s="43"/>
      <c r="G624" s="43"/>
      <c r="H624" s="43"/>
      <c r="I624" s="43"/>
      <c r="J624" s="43"/>
      <c r="S624" s="43"/>
    </row>
    <row r="625">
      <c r="A625" s="732"/>
      <c r="D625" s="43"/>
      <c r="E625" s="43"/>
      <c r="F625" s="43"/>
      <c r="G625" s="43"/>
      <c r="H625" s="43"/>
      <c r="I625" s="43"/>
      <c r="J625" s="43"/>
      <c r="S625" s="43"/>
    </row>
    <row r="626">
      <c r="A626" s="732"/>
      <c r="D626" s="43"/>
      <c r="E626" s="43"/>
      <c r="F626" s="43"/>
      <c r="G626" s="43"/>
      <c r="H626" s="43"/>
      <c r="I626" s="43"/>
      <c r="J626" s="43"/>
      <c r="S626" s="43"/>
    </row>
    <row r="627">
      <c r="A627" s="732"/>
      <c r="D627" s="43"/>
      <c r="E627" s="43"/>
      <c r="F627" s="43"/>
      <c r="G627" s="43"/>
      <c r="H627" s="43"/>
      <c r="I627" s="43"/>
      <c r="J627" s="43"/>
      <c r="S627" s="43"/>
    </row>
    <row r="628">
      <c r="A628" s="732"/>
      <c r="D628" s="43"/>
      <c r="E628" s="43"/>
      <c r="F628" s="43"/>
      <c r="G628" s="43"/>
      <c r="H628" s="43"/>
      <c r="I628" s="43"/>
      <c r="J628" s="43"/>
      <c r="S628" s="43"/>
    </row>
    <row r="629">
      <c r="A629" s="732"/>
      <c r="D629" s="43"/>
      <c r="E629" s="43"/>
      <c r="F629" s="43"/>
      <c r="G629" s="43"/>
      <c r="H629" s="43"/>
      <c r="I629" s="43"/>
      <c r="J629" s="43"/>
      <c r="S629" s="43"/>
    </row>
    <row r="630">
      <c r="A630" s="732"/>
      <c r="D630" s="43"/>
      <c r="E630" s="43"/>
      <c r="F630" s="43"/>
      <c r="G630" s="43"/>
      <c r="H630" s="43"/>
      <c r="I630" s="43"/>
      <c r="J630" s="43"/>
      <c r="S630" s="43"/>
    </row>
    <row r="631">
      <c r="A631" s="732"/>
      <c r="D631" s="43"/>
      <c r="E631" s="43"/>
      <c r="F631" s="43"/>
      <c r="G631" s="43"/>
      <c r="H631" s="43"/>
      <c r="I631" s="43"/>
      <c r="J631" s="43"/>
      <c r="S631" s="43"/>
    </row>
    <row r="632">
      <c r="A632" s="732"/>
      <c r="D632" s="43"/>
      <c r="E632" s="43"/>
      <c r="F632" s="43"/>
      <c r="G632" s="43"/>
      <c r="H632" s="43"/>
      <c r="I632" s="43"/>
      <c r="J632" s="43"/>
      <c r="S632" s="43"/>
    </row>
    <row r="633">
      <c r="A633" s="732"/>
      <c r="D633" s="43"/>
      <c r="E633" s="43"/>
      <c r="F633" s="43"/>
      <c r="G633" s="43"/>
      <c r="H633" s="43"/>
      <c r="I633" s="43"/>
      <c r="J633" s="43"/>
      <c r="S633" s="43"/>
    </row>
    <row r="634">
      <c r="A634" s="732"/>
      <c r="D634" s="43"/>
      <c r="E634" s="43"/>
      <c r="F634" s="43"/>
      <c r="G634" s="43"/>
      <c r="H634" s="43"/>
      <c r="I634" s="43"/>
      <c r="J634" s="43"/>
      <c r="S634" s="43"/>
    </row>
    <row r="635">
      <c r="A635" s="732"/>
      <c r="D635" s="43"/>
      <c r="E635" s="43"/>
      <c r="F635" s="43"/>
      <c r="G635" s="43"/>
      <c r="H635" s="43"/>
      <c r="I635" s="43"/>
      <c r="J635" s="43"/>
      <c r="S635" s="43"/>
    </row>
    <row r="636">
      <c r="A636" s="732"/>
      <c r="D636" s="43"/>
      <c r="E636" s="43"/>
      <c r="F636" s="43"/>
      <c r="G636" s="43"/>
      <c r="H636" s="43"/>
      <c r="I636" s="43"/>
      <c r="J636" s="43"/>
      <c r="S636" s="43"/>
    </row>
    <row r="637">
      <c r="A637" s="732"/>
      <c r="D637" s="43"/>
      <c r="E637" s="43"/>
      <c r="F637" s="43"/>
      <c r="G637" s="43"/>
      <c r="H637" s="43"/>
      <c r="I637" s="43"/>
      <c r="J637" s="43"/>
      <c r="S637" s="43"/>
    </row>
    <row r="638">
      <c r="A638" s="732"/>
      <c r="D638" s="43"/>
      <c r="E638" s="43"/>
      <c r="F638" s="43"/>
      <c r="G638" s="43"/>
      <c r="H638" s="43"/>
      <c r="I638" s="43"/>
      <c r="J638" s="43"/>
      <c r="S638" s="43"/>
    </row>
    <row r="639">
      <c r="A639" s="732"/>
      <c r="D639" s="43"/>
      <c r="E639" s="43"/>
      <c r="F639" s="43"/>
      <c r="G639" s="43"/>
      <c r="H639" s="43"/>
      <c r="I639" s="43"/>
      <c r="J639" s="43"/>
      <c r="S639" s="43"/>
    </row>
    <row r="640">
      <c r="A640" s="732"/>
      <c r="D640" s="43"/>
      <c r="E640" s="43"/>
      <c r="F640" s="43"/>
      <c r="G640" s="43"/>
      <c r="H640" s="43"/>
      <c r="I640" s="43"/>
      <c r="J640" s="43"/>
      <c r="S640" s="43"/>
    </row>
    <row r="641">
      <c r="A641" s="732"/>
      <c r="D641" s="43"/>
      <c r="E641" s="43"/>
      <c r="F641" s="43"/>
      <c r="G641" s="43"/>
      <c r="H641" s="43"/>
      <c r="I641" s="43"/>
      <c r="J641" s="43"/>
      <c r="S641" s="43"/>
    </row>
    <row r="642">
      <c r="A642" s="732"/>
      <c r="D642" s="43"/>
      <c r="E642" s="43"/>
      <c r="F642" s="43"/>
      <c r="G642" s="43"/>
      <c r="H642" s="43"/>
      <c r="I642" s="43"/>
      <c r="J642" s="43"/>
      <c r="S642" s="43"/>
    </row>
    <row r="643">
      <c r="A643" s="732"/>
      <c r="D643" s="43"/>
      <c r="E643" s="43"/>
      <c r="F643" s="43"/>
      <c r="G643" s="43"/>
      <c r="H643" s="43"/>
      <c r="I643" s="43"/>
      <c r="J643" s="43"/>
      <c r="S643" s="43"/>
    </row>
    <row r="644">
      <c r="A644" s="732"/>
      <c r="D644" s="43"/>
      <c r="E644" s="43"/>
      <c r="F644" s="43"/>
      <c r="G644" s="43"/>
      <c r="H644" s="43"/>
      <c r="I644" s="43"/>
      <c r="J644" s="43"/>
      <c r="S644" s="43"/>
    </row>
    <row r="645">
      <c r="A645" s="732"/>
      <c r="D645" s="43"/>
      <c r="E645" s="43"/>
      <c r="F645" s="43"/>
      <c r="G645" s="43"/>
      <c r="H645" s="43"/>
      <c r="I645" s="43"/>
      <c r="J645" s="43"/>
      <c r="S645" s="43"/>
    </row>
    <row r="646">
      <c r="A646" s="732"/>
      <c r="D646" s="43"/>
      <c r="E646" s="43"/>
      <c r="F646" s="43"/>
      <c r="G646" s="43"/>
      <c r="H646" s="43"/>
      <c r="I646" s="43"/>
      <c r="J646" s="43"/>
      <c r="S646" s="43"/>
    </row>
    <row r="647">
      <c r="A647" s="732"/>
      <c r="D647" s="43"/>
      <c r="E647" s="43"/>
      <c r="F647" s="43"/>
      <c r="G647" s="43"/>
      <c r="H647" s="43"/>
      <c r="I647" s="43"/>
      <c r="J647" s="43"/>
      <c r="S647" s="43"/>
    </row>
    <row r="648">
      <c r="A648" s="732"/>
      <c r="D648" s="43"/>
      <c r="E648" s="43"/>
      <c r="F648" s="43"/>
      <c r="G648" s="43"/>
      <c r="H648" s="43"/>
      <c r="I648" s="43"/>
      <c r="J648" s="43"/>
      <c r="S648" s="43"/>
    </row>
    <row r="649">
      <c r="A649" s="732"/>
      <c r="D649" s="43"/>
      <c r="E649" s="43"/>
      <c r="F649" s="43"/>
      <c r="G649" s="43"/>
      <c r="H649" s="43"/>
      <c r="I649" s="43"/>
      <c r="J649" s="43"/>
      <c r="S649" s="43"/>
    </row>
    <row r="650">
      <c r="A650" s="732"/>
      <c r="D650" s="43"/>
      <c r="E650" s="43"/>
      <c r="F650" s="43"/>
      <c r="G650" s="43"/>
      <c r="H650" s="43"/>
      <c r="I650" s="43"/>
      <c r="J650" s="43"/>
      <c r="S650" s="43"/>
    </row>
    <row r="651">
      <c r="A651" s="732"/>
      <c r="D651" s="43"/>
      <c r="E651" s="43"/>
      <c r="F651" s="43"/>
      <c r="G651" s="43"/>
      <c r="H651" s="43"/>
      <c r="I651" s="43"/>
      <c r="J651" s="43"/>
      <c r="S651" s="43"/>
    </row>
    <row r="652">
      <c r="A652" s="732"/>
      <c r="D652" s="43"/>
      <c r="E652" s="43"/>
      <c r="F652" s="43"/>
      <c r="G652" s="43"/>
      <c r="H652" s="43"/>
      <c r="I652" s="43"/>
      <c r="J652" s="43"/>
      <c r="S652" s="43"/>
    </row>
    <row r="653">
      <c r="A653" s="732"/>
      <c r="D653" s="43"/>
      <c r="E653" s="43"/>
      <c r="F653" s="43"/>
      <c r="G653" s="43"/>
      <c r="H653" s="43"/>
      <c r="I653" s="43"/>
      <c r="J653" s="43"/>
      <c r="S653" s="43"/>
    </row>
    <row r="654">
      <c r="A654" s="732"/>
      <c r="D654" s="43"/>
      <c r="E654" s="43"/>
      <c r="F654" s="43"/>
      <c r="G654" s="43"/>
      <c r="H654" s="43"/>
      <c r="I654" s="43"/>
      <c r="J654" s="43"/>
      <c r="S654" s="43"/>
    </row>
    <row r="655">
      <c r="A655" s="732"/>
      <c r="D655" s="43"/>
      <c r="E655" s="43"/>
      <c r="F655" s="43"/>
      <c r="G655" s="43"/>
      <c r="H655" s="43"/>
      <c r="I655" s="43"/>
      <c r="J655" s="43"/>
      <c r="S655" s="43"/>
    </row>
    <row r="656">
      <c r="A656" s="732"/>
      <c r="D656" s="43"/>
      <c r="E656" s="43"/>
      <c r="F656" s="43"/>
      <c r="G656" s="43"/>
      <c r="H656" s="43"/>
      <c r="I656" s="43"/>
      <c r="J656" s="43"/>
      <c r="S656" s="43"/>
    </row>
    <row r="657">
      <c r="A657" s="732"/>
      <c r="D657" s="43"/>
      <c r="E657" s="43"/>
      <c r="F657" s="43"/>
      <c r="G657" s="43"/>
      <c r="H657" s="43"/>
      <c r="I657" s="43"/>
      <c r="J657" s="43"/>
      <c r="S657" s="43"/>
    </row>
    <row r="658">
      <c r="A658" s="732"/>
      <c r="D658" s="43"/>
      <c r="E658" s="43"/>
      <c r="F658" s="43"/>
      <c r="G658" s="43"/>
      <c r="H658" s="43"/>
      <c r="I658" s="43"/>
      <c r="J658" s="43"/>
      <c r="S658" s="43"/>
    </row>
    <row r="659">
      <c r="A659" s="732"/>
      <c r="D659" s="43"/>
      <c r="E659" s="43"/>
      <c r="F659" s="43"/>
      <c r="G659" s="43"/>
      <c r="H659" s="43"/>
      <c r="I659" s="43"/>
      <c r="J659" s="43"/>
      <c r="S659" s="43"/>
    </row>
    <row r="660">
      <c r="A660" s="732"/>
      <c r="D660" s="43"/>
      <c r="E660" s="43"/>
      <c r="F660" s="43"/>
      <c r="G660" s="43"/>
      <c r="H660" s="43"/>
      <c r="I660" s="43"/>
      <c r="J660" s="43"/>
      <c r="S660" s="43"/>
    </row>
    <row r="661">
      <c r="A661" s="732"/>
      <c r="D661" s="43"/>
      <c r="E661" s="43"/>
      <c r="F661" s="43"/>
      <c r="G661" s="43"/>
      <c r="H661" s="43"/>
      <c r="I661" s="43"/>
      <c r="J661" s="43"/>
      <c r="S661" s="43"/>
    </row>
    <row r="662">
      <c r="A662" s="732"/>
      <c r="D662" s="43"/>
      <c r="E662" s="43"/>
      <c r="F662" s="43"/>
      <c r="G662" s="43"/>
      <c r="H662" s="43"/>
      <c r="I662" s="43"/>
      <c r="J662" s="43"/>
      <c r="S662" s="43"/>
    </row>
    <row r="663">
      <c r="A663" s="732"/>
      <c r="D663" s="43"/>
      <c r="E663" s="43"/>
      <c r="F663" s="43"/>
      <c r="G663" s="43"/>
      <c r="H663" s="43"/>
      <c r="I663" s="43"/>
      <c r="J663" s="43"/>
      <c r="S663" s="43"/>
    </row>
    <row r="664">
      <c r="A664" s="732"/>
      <c r="D664" s="43"/>
      <c r="E664" s="43"/>
      <c r="F664" s="43"/>
      <c r="G664" s="43"/>
      <c r="H664" s="43"/>
      <c r="I664" s="43"/>
      <c r="J664" s="43"/>
      <c r="S664" s="43"/>
    </row>
    <row r="665">
      <c r="A665" s="732"/>
      <c r="D665" s="43"/>
      <c r="E665" s="43"/>
      <c r="F665" s="43"/>
      <c r="G665" s="43"/>
      <c r="H665" s="43"/>
      <c r="I665" s="43"/>
      <c r="J665" s="43"/>
      <c r="S665" s="43"/>
    </row>
    <row r="666">
      <c r="A666" s="732"/>
      <c r="D666" s="43"/>
      <c r="E666" s="43"/>
      <c r="F666" s="43"/>
      <c r="G666" s="43"/>
      <c r="H666" s="43"/>
      <c r="I666" s="43"/>
      <c r="J666" s="43"/>
      <c r="S666" s="43"/>
    </row>
    <row r="667">
      <c r="A667" s="732"/>
      <c r="D667" s="43"/>
      <c r="E667" s="43"/>
      <c r="F667" s="43"/>
      <c r="G667" s="43"/>
      <c r="H667" s="43"/>
      <c r="I667" s="43"/>
      <c r="J667" s="43"/>
      <c r="S667" s="43"/>
    </row>
    <row r="668">
      <c r="A668" s="732"/>
      <c r="D668" s="43"/>
      <c r="E668" s="43"/>
      <c r="F668" s="43"/>
      <c r="G668" s="43"/>
      <c r="H668" s="43"/>
      <c r="I668" s="43"/>
      <c r="J668" s="43"/>
      <c r="S668" s="43"/>
    </row>
    <row r="669">
      <c r="A669" s="732"/>
      <c r="D669" s="43"/>
      <c r="E669" s="43"/>
      <c r="F669" s="43"/>
      <c r="G669" s="43"/>
      <c r="H669" s="43"/>
      <c r="I669" s="43"/>
      <c r="J669" s="43"/>
      <c r="S669" s="43"/>
    </row>
    <row r="670">
      <c r="A670" s="732"/>
      <c r="D670" s="43"/>
      <c r="E670" s="43"/>
      <c r="F670" s="43"/>
      <c r="G670" s="43"/>
      <c r="H670" s="43"/>
      <c r="I670" s="43"/>
      <c r="J670" s="43"/>
      <c r="S670" s="43"/>
    </row>
    <row r="671">
      <c r="A671" s="732"/>
      <c r="D671" s="43"/>
      <c r="E671" s="43"/>
      <c r="F671" s="43"/>
      <c r="G671" s="43"/>
      <c r="H671" s="43"/>
      <c r="I671" s="43"/>
      <c r="J671" s="43"/>
      <c r="S671" s="43"/>
    </row>
    <row r="672">
      <c r="A672" s="732"/>
      <c r="D672" s="43"/>
      <c r="E672" s="43"/>
      <c r="F672" s="43"/>
      <c r="G672" s="43"/>
      <c r="H672" s="43"/>
      <c r="I672" s="43"/>
      <c r="J672" s="43"/>
      <c r="S672" s="43"/>
    </row>
    <row r="673">
      <c r="A673" s="732"/>
      <c r="D673" s="43"/>
      <c r="E673" s="43"/>
      <c r="F673" s="43"/>
      <c r="G673" s="43"/>
      <c r="H673" s="43"/>
      <c r="I673" s="43"/>
      <c r="J673" s="43"/>
      <c r="S673" s="43"/>
    </row>
    <row r="674">
      <c r="A674" s="732"/>
      <c r="D674" s="43"/>
      <c r="E674" s="43"/>
      <c r="F674" s="43"/>
      <c r="G674" s="43"/>
      <c r="H674" s="43"/>
      <c r="I674" s="43"/>
      <c r="J674" s="43"/>
      <c r="S674" s="43"/>
    </row>
    <row r="675">
      <c r="A675" s="732"/>
      <c r="D675" s="43"/>
      <c r="E675" s="43"/>
      <c r="F675" s="43"/>
      <c r="G675" s="43"/>
      <c r="H675" s="43"/>
      <c r="I675" s="43"/>
      <c r="J675" s="43"/>
      <c r="S675" s="43"/>
    </row>
    <row r="676">
      <c r="A676" s="732"/>
      <c r="D676" s="43"/>
      <c r="E676" s="43"/>
      <c r="F676" s="43"/>
      <c r="G676" s="43"/>
      <c r="H676" s="43"/>
      <c r="I676" s="43"/>
      <c r="J676" s="43"/>
      <c r="S676" s="43"/>
    </row>
    <row r="677">
      <c r="A677" s="732"/>
      <c r="D677" s="43"/>
      <c r="E677" s="43"/>
      <c r="F677" s="43"/>
      <c r="G677" s="43"/>
      <c r="H677" s="43"/>
      <c r="I677" s="43"/>
      <c r="J677" s="43"/>
      <c r="S677" s="43"/>
    </row>
    <row r="678">
      <c r="A678" s="732"/>
      <c r="D678" s="43"/>
      <c r="E678" s="43"/>
      <c r="F678" s="43"/>
      <c r="G678" s="43"/>
      <c r="H678" s="43"/>
      <c r="I678" s="43"/>
      <c r="J678" s="43"/>
      <c r="S678" s="43"/>
    </row>
    <row r="679">
      <c r="A679" s="732"/>
      <c r="D679" s="43"/>
      <c r="E679" s="43"/>
      <c r="F679" s="43"/>
      <c r="G679" s="43"/>
      <c r="H679" s="43"/>
      <c r="I679" s="43"/>
      <c r="J679" s="43"/>
      <c r="S679" s="43"/>
    </row>
    <row r="680">
      <c r="A680" s="732"/>
      <c r="D680" s="43"/>
      <c r="E680" s="43"/>
      <c r="F680" s="43"/>
      <c r="G680" s="43"/>
      <c r="H680" s="43"/>
      <c r="I680" s="43"/>
      <c r="J680" s="43"/>
      <c r="S680" s="43"/>
    </row>
    <row r="681">
      <c r="A681" s="732"/>
      <c r="D681" s="43"/>
      <c r="E681" s="43"/>
      <c r="F681" s="43"/>
      <c r="G681" s="43"/>
      <c r="H681" s="43"/>
      <c r="I681" s="43"/>
      <c r="J681" s="43"/>
      <c r="S681" s="43"/>
    </row>
    <row r="682">
      <c r="A682" s="732"/>
      <c r="D682" s="43"/>
      <c r="E682" s="43"/>
      <c r="F682" s="43"/>
      <c r="G682" s="43"/>
      <c r="H682" s="43"/>
      <c r="I682" s="43"/>
      <c r="J682" s="43"/>
      <c r="S682" s="43"/>
    </row>
    <row r="683">
      <c r="A683" s="732"/>
      <c r="D683" s="43"/>
      <c r="E683" s="43"/>
      <c r="F683" s="43"/>
      <c r="G683" s="43"/>
      <c r="H683" s="43"/>
      <c r="I683" s="43"/>
      <c r="J683" s="43"/>
      <c r="S683" s="43"/>
    </row>
    <row r="684">
      <c r="A684" s="732"/>
      <c r="D684" s="43"/>
      <c r="E684" s="43"/>
      <c r="F684" s="43"/>
      <c r="G684" s="43"/>
      <c r="H684" s="43"/>
      <c r="I684" s="43"/>
      <c r="J684" s="43"/>
      <c r="S684" s="43"/>
    </row>
    <row r="685">
      <c r="A685" s="732"/>
      <c r="D685" s="43"/>
      <c r="E685" s="43"/>
      <c r="F685" s="43"/>
      <c r="G685" s="43"/>
      <c r="H685" s="43"/>
      <c r="I685" s="43"/>
      <c r="J685" s="43"/>
      <c r="S685" s="43"/>
    </row>
    <row r="686">
      <c r="A686" s="732"/>
      <c r="D686" s="43"/>
      <c r="E686" s="43"/>
      <c r="F686" s="43"/>
      <c r="G686" s="43"/>
      <c r="H686" s="43"/>
      <c r="I686" s="43"/>
      <c r="J686" s="43"/>
      <c r="S686" s="43"/>
    </row>
    <row r="687">
      <c r="A687" s="732"/>
      <c r="D687" s="43"/>
      <c r="E687" s="43"/>
      <c r="F687" s="43"/>
      <c r="G687" s="43"/>
      <c r="H687" s="43"/>
      <c r="I687" s="43"/>
      <c r="J687" s="43"/>
      <c r="S687" s="43"/>
    </row>
    <row r="688">
      <c r="A688" s="732"/>
      <c r="D688" s="43"/>
      <c r="E688" s="43"/>
      <c r="F688" s="43"/>
      <c r="G688" s="43"/>
      <c r="H688" s="43"/>
      <c r="I688" s="43"/>
      <c r="J688" s="43"/>
      <c r="S688" s="43"/>
    </row>
    <row r="689">
      <c r="A689" s="732"/>
      <c r="D689" s="43"/>
      <c r="E689" s="43"/>
      <c r="F689" s="43"/>
      <c r="G689" s="43"/>
      <c r="H689" s="43"/>
      <c r="I689" s="43"/>
      <c r="J689" s="43"/>
      <c r="S689" s="43"/>
    </row>
    <row r="690">
      <c r="A690" s="732"/>
      <c r="D690" s="43"/>
      <c r="E690" s="43"/>
      <c r="F690" s="43"/>
      <c r="G690" s="43"/>
      <c r="H690" s="43"/>
      <c r="I690" s="43"/>
      <c r="J690" s="43"/>
      <c r="S690" s="43"/>
    </row>
    <row r="691">
      <c r="A691" s="732"/>
      <c r="D691" s="43"/>
      <c r="E691" s="43"/>
      <c r="F691" s="43"/>
      <c r="G691" s="43"/>
      <c r="H691" s="43"/>
      <c r="I691" s="43"/>
      <c r="J691" s="43"/>
      <c r="S691" s="43"/>
    </row>
    <row r="692">
      <c r="A692" s="732"/>
      <c r="D692" s="43"/>
      <c r="E692" s="43"/>
      <c r="F692" s="43"/>
      <c r="G692" s="43"/>
      <c r="H692" s="43"/>
      <c r="I692" s="43"/>
      <c r="J692" s="43"/>
      <c r="S692" s="43"/>
    </row>
    <row r="693">
      <c r="A693" s="732"/>
      <c r="D693" s="43"/>
      <c r="E693" s="43"/>
      <c r="F693" s="43"/>
      <c r="G693" s="43"/>
      <c r="H693" s="43"/>
      <c r="I693" s="43"/>
      <c r="J693" s="43"/>
      <c r="S693" s="43"/>
    </row>
    <row r="694">
      <c r="A694" s="732"/>
      <c r="D694" s="43"/>
      <c r="E694" s="43"/>
      <c r="F694" s="43"/>
      <c r="G694" s="43"/>
      <c r="H694" s="43"/>
      <c r="I694" s="43"/>
      <c r="J694" s="43"/>
      <c r="S694" s="43"/>
    </row>
    <row r="695">
      <c r="A695" s="732"/>
      <c r="D695" s="43"/>
      <c r="E695" s="43"/>
      <c r="F695" s="43"/>
      <c r="G695" s="43"/>
      <c r="H695" s="43"/>
      <c r="I695" s="43"/>
      <c r="J695" s="43"/>
      <c r="S695" s="43"/>
    </row>
    <row r="696">
      <c r="A696" s="732"/>
      <c r="D696" s="43"/>
      <c r="E696" s="43"/>
      <c r="F696" s="43"/>
      <c r="G696" s="43"/>
      <c r="H696" s="43"/>
      <c r="I696" s="43"/>
      <c r="J696" s="43"/>
      <c r="S696" s="43"/>
    </row>
    <row r="697">
      <c r="A697" s="732"/>
      <c r="D697" s="43"/>
      <c r="E697" s="43"/>
      <c r="F697" s="43"/>
      <c r="G697" s="43"/>
      <c r="H697" s="43"/>
      <c r="I697" s="43"/>
      <c r="J697" s="43"/>
      <c r="S697" s="43"/>
    </row>
    <row r="698">
      <c r="A698" s="732"/>
      <c r="D698" s="43"/>
      <c r="E698" s="43"/>
      <c r="F698" s="43"/>
      <c r="G698" s="43"/>
      <c r="H698" s="43"/>
      <c r="I698" s="43"/>
      <c r="J698" s="43"/>
      <c r="S698" s="43"/>
    </row>
    <row r="699">
      <c r="A699" s="732"/>
      <c r="D699" s="43"/>
      <c r="E699" s="43"/>
      <c r="F699" s="43"/>
      <c r="G699" s="43"/>
      <c r="H699" s="43"/>
      <c r="I699" s="43"/>
      <c r="J699" s="43"/>
      <c r="S699" s="43"/>
    </row>
    <row r="700">
      <c r="A700" s="732"/>
      <c r="D700" s="43"/>
      <c r="E700" s="43"/>
      <c r="F700" s="43"/>
      <c r="G700" s="43"/>
      <c r="H700" s="43"/>
      <c r="I700" s="43"/>
      <c r="J700" s="43"/>
      <c r="S700" s="43"/>
    </row>
    <row r="701">
      <c r="A701" s="732"/>
      <c r="D701" s="43"/>
      <c r="E701" s="43"/>
      <c r="F701" s="43"/>
      <c r="G701" s="43"/>
      <c r="H701" s="43"/>
      <c r="I701" s="43"/>
      <c r="J701" s="43"/>
      <c r="S701" s="43"/>
    </row>
    <row r="702">
      <c r="A702" s="732"/>
      <c r="D702" s="43"/>
      <c r="E702" s="43"/>
      <c r="F702" s="43"/>
      <c r="G702" s="43"/>
      <c r="H702" s="43"/>
      <c r="I702" s="43"/>
      <c r="J702" s="43"/>
      <c r="S702" s="43"/>
    </row>
    <row r="703">
      <c r="A703" s="732"/>
      <c r="D703" s="43"/>
      <c r="E703" s="43"/>
      <c r="F703" s="43"/>
      <c r="G703" s="43"/>
      <c r="H703" s="43"/>
      <c r="I703" s="43"/>
      <c r="J703" s="43"/>
      <c r="S703" s="43"/>
    </row>
    <row r="704">
      <c r="A704" s="732"/>
      <c r="D704" s="43"/>
      <c r="E704" s="43"/>
      <c r="F704" s="43"/>
      <c r="G704" s="43"/>
      <c r="H704" s="43"/>
      <c r="I704" s="43"/>
      <c r="J704" s="43"/>
      <c r="S704" s="43"/>
    </row>
    <row r="705">
      <c r="A705" s="732"/>
      <c r="D705" s="43"/>
      <c r="E705" s="43"/>
      <c r="F705" s="43"/>
      <c r="G705" s="43"/>
      <c r="H705" s="43"/>
      <c r="I705" s="43"/>
      <c r="J705" s="43"/>
      <c r="S705" s="43"/>
    </row>
    <row r="706">
      <c r="A706" s="732"/>
      <c r="D706" s="43"/>
      <c r="E706" s="43"/>
      <c r="F706" s="43"/>
      <c r="G706" s="43"/>
      <c r="H706" s="43"/>
      <c r="I706" s="43"/>
      <c r="J706" s="43"/>
      <c r="S706" s="43"/>
    </row>
    <row r="707">
      <c r="A707" s="732"/>
      <c r="D707" s="43"/>
      <c r="E707" s="43"/>
      <c r="F707" s="43"/>
      <c r="G707" s="43"/>
      <c r="H707" s="43"/>
      <c r="I707" s="43"/>
      <c r="J707" s="43"/>
      <c r="S707" s="43"/>
    </row>
    <row r="708">
      <c r="A708" s="732"/>
      <c r="D708" s="43"/>
      <c r="E708" s="43"/>
      <c r="F708" s="43"/>
      <c r="G708" s="43"/>
      <c r="H708" s="43"/>
      <c r="I708" s="43"/>
      <c r="J708" s="43"/>
      <c r="S708" s="43"/>
    </row>
    <row r="709">
      <c r="A709" s="732"/>
      <c r="D709" s="43"/>
      <c r="E709" s="43"/>
      <c r="F709" s="43"/>
      <c r="G709" s="43"/>
      <c r="H709" s="43"/>
      <c r="I709" s="43"/>
      <c r="J709" s="43"/>
      <c r="S709" s="43"/>
    </row>
    <row r="710">
      <c r="A710" s="732"/>
      <c r="D710" s="43"/>
      <c r="E710" s="43"/>
      <c r="F710" s="43"/>
      <c r="G710" s="43"/>
      <c r="H710" s="43"/>
      <c r="I710" s="43"/>
      <c r="J710" s="43"/>
      <c r="S710" s="43"/>
    </row>
    <row r="711">
      <c r="A711" s="732"/>
      <c r="D711" s="43"/>
      <c r="E711" s="43"/>
      <c r="F711" s="43"/>
      <c r="G711" s="43"/>
      <c r="H711" s="43"/>
      <c r="I711" s="43"/>
      <c r="J711" s="43"/>
      <c r="S711" s="43"/>
    </row>
    <row r="712">
      <c r="A712" s="732"/>
      <c r="D712" s="43"/>
      <c r="E712" s="43"/>
      <c r="F712" s="43"/>
      <c r="G712" s="43"/>
      <c r="H712" s="43"/>
      <c r="I712" s="43"/>
      <c r="J712" s="43"/>
      <c r="S712" s="43"/>
    </row>
    <row r="713">
      <c r="A713" s="732"/>
      <c r="D713" s="43"/>
      <c r="E713" s="43"/>
      <c r="F713" s="43"/>
      <c r="G713" s="43"/>
      <c r="H713" s="43"/>
      <c r="I713" s="43"/>
      <c r="J713" s="43"/>
      <c r="S713" s="43"/>
    </row>
    <row r="714">
      <c r="A714" s="732"/>
      <c r="D714" s="43"/>
      <c r="E714" s="43"/>
      <c r="F714" s="43"/>
      <c r="G714" s="43"/>
      <c r="H714" s="43"/>
      <c r="I714" s="43"/>
      <c r="J714" s="43"/>
      <c r="S714" s="43"/>
    </row>
    <row r="715">
      <c r="A715" s="732"/>
      <c r="D715" s="43"/>
      <c r="E715" s="43"/>
      <c r="F715" s="43"/>
      <c r="G715" s="43"/>
      <c r="H715" s="43"/>
      <c r="I715" s="43"/>
      <c r="J715" s="43"/>
      <c r="S715" s="43"/>
    </row>
    <row r="716">
      <c r="A716" s="732"/>
      <c r="D716" s="43"/>
      <c r="E716" s="43"/>
      <c r="F716" s="43"/>
      <c r="G716" s="43"/>
      <c r="H716" s="43"/>
      <c r="I716" s="43"/>
      <c r="J716" s="43"/>
      <c r="S716" s="43"/>
    </row>
    <row r="717">
      <c r="A717" s="732"/>
      <c r="D717" s="43"/>
      <c r="E717" s="43"/>
      <c r="F717" s="43"/>
      <c r="G717" s="43"/>
      <c r="H717" s="43"/>
      <c r="I717" s="43"/>
      <c r="J717" s="43"/>
      <c r="S717" s="43"/>
    </row>
    <row r="718">
      <c r="A718" s="732"/>
      <c r="D718" s="43"/>
      <c r="E718" s="43"/>
      <c r="F718" s="43"/>
      <c r="G718" s="43"/>
      <c r="H718" s="43"/>
      <c r="I718" s="43"/>
      <c r="J718" s="43"/>
      <c r="S718" s="43"/>
    </row>
    <row r="719">
      <c r="A719" s="732"/>
      <c r="D719" s="43"/>
      <c r="E719" s="43"/>
      <c r="F719" s="43"/>
      <c r="G719" s="43"/>
      <c r="H719" s="43"/>
      <c r="I719" s="43"/>
      <c r="J719" s="43"/>
      <c r="S719" s="43"/>
    </row>
    <row r="720">
      <c r="A720" s="732"/>
      <c r="D720" s="43"/>
      <c r="E720" s="43"/>
      <c r="F720" s="43"/>
      <c r="G720" s="43"/>
      <c r="H720" s="43"/>
      <c r="I720" s="43"/>
      <c r="J720" s="43"/>
      <c r="S720" s="43"/>
    </row>
    <row r="721">
      <c r="A721" s="732"/>
      <c r="D721" s="43"/>
      <c r="E721" s="43"/>
      <c r="F721" s="43"/>
      <c r="G721" s="43"/>
      <c r="H721" s="43"/>
      <c r="I721" s="43"/>
      <c r="J721" s="43"/>
      <c r="S721" s="43"/>
    </row>
    <row r="722">
      <c r="A722" s="732"/>
      <c r="D722" s="43"/>
      <c r="E722" s="43"/>
      <c r="F722" s="43"/>
      <c r="G722" s="43"/>
      <c r="H722" s="43"/>
      <c r="I722" s="43"/>
      <c r="J722" s="43"/>
      <c r="S722" s="43"/>
    </row>
    <row r="723">
      <c r="A723" s="732"/>
      <c r="D723" s="43"/>
      <c r="E723" s="43"/>
      <c r="F723" s="43"/>
      <c r="G723" s="43"/>
      <c r="H723" s="43"/>
      <c r="I723" s="43"/>
      <c r="J723" s="43"/>
      <c r="S723" s="43"/>
    </row>
    <row r="724">
      <c r="A724" s="732"/>
      <c r="D724" s="43"/>
      <c r="E724" s="43"/>
      <c r="F724" s="43"/>
      <c r="G724" s="43"/>
      <c r="H724" s="43"/>
      <c r="I724" s="43"/>
      <c r="J724" s="43"/>
      <c r="S724" s="43"/>
    </row>
    <row r="725">
      <c r="A725" s="732"/>
      <c r="D725" s="43"/>
      <c r="E725" s="43"/>
      <c r="F725" s="43"/>
      <c r="G725" s="43"/>
      <c r="H725" s="43"/>
      <c r="I725" s="43"/>
      <c r="J725" s="43"/>
      <c r="S725" s="43"/>
    </row>
    <row r="726">
      <c r="A726" s="732"/>
      <c r="D726" s="43"/>
      <c r="E726" s="43"/>
      <c r="F726" s="43"/>
      <c r="G726" s="43"/>
      <c r="H726" s="43"/>
      <c r="I726" s="43"/>
      <c r="J726" s="43"/>
      <c r="S726" s="43"/>
    </row>
    <row r="727">
      <c r="A727" s="732"/>
      <c r="D727" s="43"/>
      <c r="E727" s="43"/>
      <c r="F727" s="43"/>
      <c r="G727" s="43"/>
      <c r="H727" s="43"/>
      <c r="I727" s="43"/>
      <c r="J727" s="43"/>
      <c r="S727" s="43"/>
    </row>
    <row r="728">
      <c r="A728" s="732"/>
      <c r="D728" s="43"/>
      <c r="E728" s="43"/>
      <c r="F728" s="43"/>
      <c r="G728" s="43"/>
      <c r="H728" s="43"/>
      <c r="I728" s="43"/>
      <c r="J728" s="43"/>
      <c r="S728" s="43"/>
    </row>
    <row r="729">
      <c r="A729" s="732"/>
      <c r="D729" s="43"/>
      <c r="E729" s="43"/>
      <c r="F729" s="43"/>
      <c r="G729" s="43"/>
      <c r="H729" s="43"/>
      <c r="I729" s="43"/>
      <c r="J729" s="43"/>
      <c r="S729" s="43"/>
    </row>
    <row r="730">
      <c r="A730" s="732"/>
      <c r="D730" s="43"/>
      <c r="E730" s="43"/>
      <c r="F730" s="43"/>
      <c r="G730" s="43"/>
      <c r="H730" s="43"/>
      <c r="I730" s="43"/>
      <c r="J730" s="43"/>
      <c r="S730" s="43"/>
    </row>
    <row r="731">
      <c r="A731" s="732"/>
      <c r="D731" s="43"/>
      <c r="E731" s="43"/>
      <c r="F731" s="43"/>
      <c r="G731" s="43"/>
      <c r="H731" s="43"/>
      <c r="I731" s="43"/>
      <c r="J731" s="43"/>
      <c r="S731" s="43"/>
    </row>
    <row r="732">
      <c r="A732" s="732"/>
      <c r="D732" s="43"/>
      <c r="E732" s="43"/>
      <c r="F732" s="43"/>
      <c r="G732" s="43"/>
      <c r="H732" s="43"/>
      <c r="I732" s="43"/>
      <c r="J732" s="43"/>
      <c r="S732" s="43"/>
    </row>
    <row r="733">
      <c r="A733" s="732"/>
      <c r="D733" s="43"/>
      <c r="E733" s="43"/>
      <c r="F733" s="43"/>
      <c r="G733" s="43"/>
      <c r="H733" s="43"/>
      <c r="I733" s="43"/>
      <c r="J733" s="43"/>
      <c r="S733" s="43"/>
    </row>
    <row r="734">
      <c r="A734" s="732"/>
      <c r="D734" s="43"/>
      <c r="E734" s="43"/>
      <c r="F734" s="43"/>
      <c r="G734" s="43"/>
      <c r="H734" s="43"/>
      <c r="I734" s="43"/>
      <c r="J734" s="43"/>
      <c r="S734" s="43"/>
    </row>
    <row r="735">
      <c r="A735" s="732"/>
      <c r="D735" s="43"/>
      <c r="E735" s="43"/>
      <c r="F735" s="43"/>
      <c r="G735" s="43"/>
      <c r="H735" s="43"/>
      <c r="I735" s="43"/>
      <c r="J735" s="43"/>
      <c r="S735" s="43"/>
    </row>
    <row r="736">
      <c r="A736" s="732"/>
      <c r="D736" s="43"/>
      <c r="E736" s="43"/>
      <c r="F736" s="43"/>
      <c r="G736" s="43"/>
      <c r="H736" s="43"/>
      <c r="I736" s="43"/>
      <c r="J736" s="43"/>
      <c r="S736" s="43"/>
    </row>
    <row r="737">
      <c r="A737" s="732"/>
      <c r="D737" s="43"/>
      <c r="E737" s="43"/>
      <c r="F737" s="43"/>
      <c r="G737" s="43"/>
      <c r="H737" s="43"/>
      <c r="I737" s="43"/>
      <c r="J737" s="43"/>
      <c r="S737" s="43"/>
    </row>
    <row r="738">
      <c r="A738" s="732"/>
      <c r="D738" s="43"/>
      <c r="E738" s="43"/>
      <c r="F738" s="43"/>
      <c r="G738" s="43"/>
      <c r="H738" s="43"/>
      <c r="I738" s="43"/>
      <c r="J738" s="43"/>
      <c r="S738" s="43"/>
    </row>
    <row r="739">
      <c r="A739" s="732"/>
      <c r="D739" s="43"/>
      <c r="E739" s="43"/>
      <c r="F739" s="43"/>
      <c r="G739" s="43"/>
      <c r="H739" s="43"/>
      <c r="I739" s="43"/>
      <c r="J739" s="43"/>
      <c r="S739" s="43"/>
    </row>
    <row r="740">
      <c r="A740" s="732"/>
      <c r="D740" s="43"/>
      <c r="E740" s="43"/>
      <c r="F740" s="43"/>
      <c r="G740" s="43"/>
      <c r="H740" s="43"/>
      <c r="I740" s="43"/>
      <c r="J740" s="43"/>
      <c r="S740" s="43"/>
    </row>
    <row r="741">
      <c r="A741" s="732"/>
      <c r="D741" s="43"/>
      <c r="E741" s="43"/>
      <c r="F741" s="43"/>
      <c r="G741" s="43"/>
      <c r="H741" s="43"/>
      <c r="I741" s="43"/>
      <c r="J741" s="43"/>
      <c r="S741" s="43"/>
    </row>
    <row r="742">
      <c r="A742" s="732"/>
      <c r="D742" s="43"/>
      <c r="E742" s="43"/>
      <c r="F742" s="43"/>
      <c r="G742" s="43"/>
      <c r="H742" s="43"/>
      <c r="I742" s="43"/>
      <c r="J742" s="43"/>
      <c r="S742" s="43"/>
    </row>
    <row r="743">
      <c r="A743" s="732"/>
      <c r="D743" s="43"/>
      <c r="E743" s="43"/>
      <c r="F743" s="43"/>
      <c r="G743" s="43"/>
      <c r="H743" s="43"/>
      <c r="I743" s="43"/>
      <c r="J743" s="43"/>
      <c r="S743" s="43"/>
    </row>
    <row r="744">
      <c r="A744" s="732"/>
      <c r="D744" s="43"/>
      <c r="E744" s="43"/>
      <c r="F744" s="43"/>
      <c r="G744" s="43"/>
      <c r="H744" s="43"/>
      <c r="I744" s="43"/>
      <c r="J744" s="43"/>
      <c r="S744" s="43"/>
    </row>
    <row r="745">
      <c r="A745" s="732"/>
      <c r="D745" s="43"/>
      <c r="E745" s="43"/>
      <c r="F745" s="43"/>
      <c r="G745" s="43"/>
      <c r="H745" s="43"/>
      <c r="I745" s="43"/>
      <c r="J745" s="43"/>
      <c r="S745" s="43"/>
    </row>
    <row r="746">
      <c r="A746" s="732"/>
      <c r="D746" s="43"/>
      <c r="E746" s="43"/>
      <c r="F746" s="43"/>
      <c r="G746" s="43"/>
      <c r="H746" s="43"/>
      <c r="I746" s="43"/>
      <c r="J746" s="43"/>
      <c r="S746" s="43"/>
    </row>
    <row r="747">
      <c r="A747" s="732"/>
      <c r="D747" s="43"/>
      <c r="E747" s="43"/>
      <c r="F747" s="43"/>
      <c r="G747" s="43"/>
      <c r="H747" s="43"/>
      <c r="I747" s="43"/>
      <c r="J747" s="43"/>
      <c r="S747" s="43"/>
    </row>
    <row r="748">
      <c r="A748" s="732"/>
      <c r="D748" s="43"/>
      <c r="E748" s="43"/>
      <c r="F748" s="43"/>
      <c r="G748" s="43"/>
      <c r="H748" s="43"/>
      <c r="I748" s="43"/>
      <c r="J748" s="43"/>
      <c r="S748" s="43"/>
    </row>
    <row r="749">
      <c r="A749" s="732"/>
      <c r="D749" s="43"/>
      <c r="E749" s="43"/>
      <c r="F749" s="43"/>
      <c r="G749" s="43"/>
      <c r="H749" s="43"/>
      <c r="I749" s="43"/>
      <c r="J749" s="43"/>
      <c r="S749" s="43"/>
    </row>
    <row r="750">
      <c r="A750" s="732"/>
      <c r="D750" s="43"/>
      <c r="E750" s="43"/>
      <c r="F750" s="43"/>
      <c r="G750" s="43"/>
      <c r="H750" s="43"/>
      <c r="I750" s="43"/>
      <c r="J750" s="43"/>
      <c r="S750" s="43"/>
    </row>
    <row r="751">
      <c r="A751" s="732"/>
      <c r="D751" s="43"/>
      <c r="E751" s="43"/>
      <c r="F751" s="43"/>
      <c r="G751" s="43"/>
      <c r="H751" s="43"/>
      <c r="I751" s="43"/>
      <c r="J751" s="43"/>
      <c r="S751" s="43"/>
    </row>
    <row r="752">
      <c r="A752" s="732"/>
      <c r="D752" s="43"/>
      <c r="E752" s="43"/>
      <c r="F752" s="43"/>
      <c r="G752" s="43"/>
      <c r="H752" s="43"/>
      <c r="I752" s="43"/>
      <c r="J752" s="43"/>
      <c r="S752" s="43"/>
    </row>
    <row r="753">
      <c r="A753" s="732"/>
      <c r="D753" s="43"/>
      <c r="E753" s="43"/>
      <c r="F753" s="43"/>
      <c r="G753" s="43"/>
      <c r="H753" s="43"/>
      <c r="I753" s="43"/>
      <c r="J753" s="43"/>
      <c r="S753" s="43"/>
    </row>
    <row r="754">
      <c r="A754" s="732"/>
      <c r="D754" s="43"/>
      <c r="E754" s="43"/>
      <c r="F754" s="43"/>
      <c r="G754" s="43"/>
      <c r="H754" s="43"/>
      <c r="I754" s="43"/>
      <c r="J754" s="43"/>
      <c r="S754" s="43"/>
    </row>
    <row r="755">
      <c r="A755" s="732"/>
      <c r="D755" s="43"/>
      <c r="E755" s="43"/>
      <c r="F755" s="43"/>
      <c r="G755" s="43"/>
      <c r="H755" s="43"/>
      <c r="I755" s="43"/>
      <c r="J755" s="43"/>
      <c r="S755" s="43"/>
    </row>
    <row r="756">
      <c r="A756" s="732"/>
      <c r="D756" s="43"/>
      <c r="E756" s="43"/>
      <c r="F756" s="43"/>
      <c r="G756" s="43"/>
      <c r="H756" s="43"/>
      <c r="I756" s="43"/>
      <c r="J756" s="43"/>
      <c r="S756" s="43"/>
    </row>
    <row r="757">
      <c r="A757" s="732"/>
      <c r="D757" s="43"/>
      <c r="E757" s="43"/>
      <c r="F757" s="43"/>
      <c r="G757" s="43"/>
      <c r="H757" s="43"/>
      <c r="I757" s="43"/>
      <c r="J757" s="43"/>
      <c r="S757" s="43"/>
    </row>
    <row r="758">
      <c r="A758" s="732"/>
      <c r="D758" s="43"/>
      <c r="E758" s="43"/>
      <c r="F758" s="43"/>
      <c r="G758" s="43"/>
      <c r="H758" s="43"/>
      <c r="I758" s="43"/>
      <c r="J758" s="43"/>
      <c r="S758" s="43"/>
    </row>
    <row r="759">
      <c r="A759" s="732"/>
      <c r="D759" s="43"/>
      <c r="E759" s="43"/>
      <c r="F759" s="43"/>
      <c r="G759" s="43"/>
      <c r="H759" s="43"/>
      <c r="I759" s="43"/>
      <c r="J759" s="43"/>
      <c r="S759" s="43"/>
    </row>
    <row r="760">
      <c r="A760" s="732"/>
      <c r="D760" s="43"/>
      <c r="E760" s="43"/>
      <c r="F760" s="43"/>
      <c r="G760" s="43"/>
      <c r="H760" s="43"/>
      <c r="I760" s="43"/>
      <c r="J760" s="43"/>
      <c r="S760" s="43"/>
    </row>
    <row r="761">
      <c r="A761" s="732"/>
      <c r="D761" s="43"/>
      <c r="E761" s="43"/>
      <c r="F761" s="43"/>
      <c r="G761" s="43"/>
      <c r="H761" s="43"/>
      <c r="I761" s="43"/>
      <c r="J761" s="43"/>
      <c r="S761" s="43"/>
    </row>
    <row r="762">
      <c r="A762" s="732"/>
      <c r="D762" s="43"/>
      <c r="E762" s="43"/>
      <c r="F762" s="43"/>
      <c r="G762" s="43"/>
      <c r="H762" s="43"/>
      <c r="I762" s="43"/>
      <c r="J762" s="43"/>
      <c r="S762" s="43"/>
    </row>
    <row r="763">
      <c r="A763" s="732"/>
      <c r="D763" s="43"/>
      <c r="E763" s="43"/>
      <c r="F763" s="43"/>
      <c r="G763" s="43"/>
      <c r="H763" s="43"/>
      <c r="I763" s="43"/>
      <c r="J763" s="43"/>
      <c r="S763" s="43"/>
    </row>
    <row r="764">
      <c r="A764" s="732"/>
      <c r="D764" s="43"/>
      <c r="E764" s="43"/>
      <c r="F764" s="43"/>
      <c r="G764" s="43"/>
      <c r="H764" s="43"/>
      <c r="I764" s="43"/>
      <c r="J764" s="43"/>
      <c r="S764" s="43"/>
    </row>
    <row r="765">
      <c r="A765" s="732"/>
      <c r="D765" s="43"/>
      <c r="E765" s="43"/>
      <c r="F765" s="43"/>
      <c r="G765" s="43"/>
      <c r="H765" s="43"/>
      <c r="I765" s="43"/>
      <c r="J765" s="43"/>
      <c r="S765" s="43"/>
    </row>
    <row r="766">
      <c r="A766" s="732"/>
      <c r="D766" s="43"/>
      <c r="E766" s="43"/>
      <c r="F766" s="43"/>
      <c r="G766" s="43"/>
      <c r="H766" s="43"/>
      <c r="I766" s="43"/>
      <c r="J766" s="43"/>
      <c r="S766" s="43"/>
    </row>
    <row r="767">
      <c r="A767" s="732"/>
      <c r="D767" s="43"/>
      <c r="E767" s="43"/>
      <c r="F767" s="43"/>
      <c r="G767" s="43"/>
      <c r="H767" s="43"/>
      <c r="I767" s="43"/>
      <c r="J767" s="43"/>
      <c r="S767" s="43"/>
    </row>
    <row r="768">
      <c r="A768" s="732"/>
      <c r="D768" s="43"/>
      <c r="E768" s="43"/>
      <c r="F768" s="43"/>
      <c r="G768" s="43"/>
      <c r="H768" s="43"/>
      <c r="I768" s="43"/>
      <c r="J768" s="43"/>
      <c r="S768" s="43"/>
    </row>
    <row r="769">
      <c r="A769" s="732"/>
      <c r="D769" s="43"/>
      <c r="E769" s="43"/>
      <c r="F769" s="43"/>
      <c r="G769" s="43"/>
      <c r="H769" s="43"/>
      <c r="I769" s="43"/>
      <c r="J769" s="43"/>
      <c r="S769" s="43"/>
    </row>
    <row r="770">
      <c r="A770" s="732"/>
      <c r="D770" s="43"/>
      <c r="E770" s="43"/>
      <c r="F770" s="43"/>
      <c r="G770" s="43"/>
      <c r="H770" s="43"/>
      <c r="I770" s="43"/>
      <c r="J770" s="43"/>
      <c r="S770" s="43"/>
    </row>
    <row r="771">
      <c r="A771" s="732"/>
      <c r="D771" s="43"/>
      <c r="E771" s="43"/>
      <c r="F771" s="43"/>
      <c r="G771" s="43"/>
      <c r="H771" s="43"/>
      <c r="I771" s="43"/>
      <c r="J771" s="43"/>
      <c r="S771" s="43"/>
    </row>
    <row r="772">
      <c r="A772" s="732"/>
      <c r="D772" s="43"/>
      <c r="E772" s="43"/>
      <c r="F772" s="43"/>
      <c r="G772" s="43"/>
      <c r="H772" s="43"/>
      <c r="I772" s="43"/>
      <c r="J772" s="43"/>
      <c r="S772" s="43"/>
    </row>
    <row r="773">
      <c r="A773" s="732"/>
      <c r="D773" s="43"/>
      <c r="E773" s="43"/>
      <c r="F773" s="43"/>
      <c r="G773" s="43"/>
      <c r="H773" s="43"/>
      <c r="I773" s="43"/>
      <c r="J773" s="43"/>
      <c r="S773" s="43"/>
    </row>
    <row r="774">
      <c r="A774" s="732"/>
      <c r="D774" s="43"/>
      <c r="E774" s="43"/>
      <c r="F774" s="43"/>
      <c r="G774" s="43"/>
      <c r="H774" s="43"/>
      <c r="I774" s="43"/>
      <c r="J774" s="43"/>
      <c r="S774" s="43"/>
    </row>
    <row r="775">
      <c r="A775" s="732"/>
      <c r="D775" s="43"/>
      <c r="E775" s="43"/>
      <c r="F775" s="43"/>
      <c r="G775" s="43"/>
      <c r="H775" s="43"/>
      <c r="I775" s="43"/>
      <c r="J775" s="43"/>
      <c r="S775" s="43"/>
    </row>
    <row r="776">
      <c r="A776" s="732"/>
      <c r="D776" s="43"/>
      <c r="E776" s="43"/>
      <c r="F776" s="43"/>
      <c r="G776" s="43"/>
      <c r="H776" s="43"/>
      <c r="I776" s="43"/>
      <c r="J776" s="43"/>
      <c r="S776" s="43"/>
    </row>
    <row r="777">
      <c r="A777" s="732"/>
      <c r="D777" s="43"/>
      <c r="E777" s="43"/>
      <c r="F777" s="43"/>
      <c r="G777" s="43"/>
      <c r="H777" s="43"/>
      <c r="I777" s="43"/>
      <c r="J777" s="43"/>
      <c r="S777" s="43"/>
    </row>
    <row r="778">
      <c r="A778" s="732"/>
      <c r="D778" s="43"/>
      <c r="E778" s="43"/>
      <c r="F778" s="43"/>
      <c r="G778" s="43"/>
      <c r="H778" s="43"/>
      <c r="I778" s="43"/>
      <c r="J778" s="43"/>
      <c r="S778" s="43"/>
    </row>
    <row r="779">
      <c r="A779" s="732"/>
      <c r="D779" s="43"/>
      <c r="E779" s="43"/>
      <c r="F779" s="43"/>
      <c r="G779" s="43"/>
      <c r="H779" s="43"/>
      <c r="I779" s="43"/>
      <c r="J779" s="43"/>
      <c r="S779" s="43"/>
    </row>
    <row r="780">
      <c r="A780" s="732"/>
      <c r="D780" s="43"/>
      <c r="E780" s="43"/>
      <c r="F780" s="43"/>
      <c r="G780" s="43"/>
      <c r="H780" s="43"/>
      <c r="I780" s="43"/>
      <c r="J780" s="43"/>
      <c r="S780" s="43"/>
    </row>
    <row r="781">
      <c r="A781" s="732"/>
      <c r="D781" s="43"/>
      <c r="E781" s="43"/>
      <c r="F781" s="43"/>
      <c r="G781" s="43"/>
      <c r="H781" s="43"/>
      <c r="I781" s="43"/>
      <c r="J781" s="43"/>
      <c r="S781" s="43"/>
    </row>
    <row r="782">
      <c r="A782" s="732"/>
      <c r="D782" s="43"/>
      <c r="E782" s="43"/>
      <c r="F782" s="43"/>
      <c r="G782" s="43"/>
      <c r="H782" s="43"/>
      <c r="I782" s="43"/>
      <c r="J782" s="43"/>
      <c r="S782" s="43"/>
    </row>
    <row r="783">
      <c r="A783" s="732"/>
      <c r="D783" s="43"/>
      <c r="E783" s="43"/>
      <c r="F783" s="43"/>
      <c r="G783" s="43"/>
      <c r="H783" s="43"/>
      <c r="I783" s="43"/>
      <c r="J783" s="43"/>
      <c r="S783" s="43"/>
    </row>
    <row r="784">
      <c r="A784" s="732"/>
      <c r="D784" s="43"/>
      <c r="E784" s="43"/>
      <c r="F784" s="43"/>
      <c r="G784" s="43"/>
      <c r="H784" s="43"/>
      <c r="I784" s="43"/>
      <c r="J784" s="43"/>
      <c r="S784" s="43"/>
    </row>
    <row r="785">
      <c r="A785" s="732"/>
      <c r="D785" s="43"/>
      <c r="E785" s="43"/>
      <c r="F785" s="43"/>
      <c r="G785" s="43"/>
      <c r="H785" s="43"/>
      <c r="I785" s="43"/>
      <c r="J785" s="43"/>
      <c r="S785" s="43"/>
    </row>
    <row r="786">
      <c r="A786" s="732"/>
      <c r="D786" s="43"/>
      <c r="E786" s="43"/>
      <c r="F786" s="43"/>
      <c r="G786" s="43"/>
      <c r="H786" s="43"/>
      <c r="I786" s="43"/>
      <c r="J786" s="43"/>
      <c r="S786" s="43"/>
    </row>
    <row r="787">
      <c r="A787" s="732"/>
      <c r="D787" s="43"/>
      <c r="E787" s="43"/>
      <c r="F787" s="43"/>
      <c r="G787" s="43"/>
      <c r="H787" s="43"/>
      <c r="I787" s="43"/>
      <c r="J787" s="43"/>
      <c r="S787" s="43"/>
    </row>
    <row r="788">
      <c r="A788" s="732"/>
      <c r="D788" s="43"/>
      <c r="E788" s="43"/>
      <c r="F788" s="43"/>
      <c r="G788" s="43"/>
      <c r="H788" s="43"/>
      <c r="I788" s="43"/>
      <c r="J788" s="43"/>
      <c r="S788" s="43"/>
    </row>
    <row r="789">
      <c r="A789" s="732"/>
      <c r="D789" s="43"/>
      <c r="E789" s="43"/>
      <c r="F789" s="43"/>
      <c r="G789" s="43"/>
      <c r="H789" s="43"/>
      <c r="I789" s="43"/>
      <c r="J789" s="43"/>
      <c r="S789" s="43"/>
    </row>
    <row r="790">
      <c r="A790" s="732"/>
      <c r="D790" s="43"/>
      <c r="E790" s="43"/>
      <c r="F790" s="43"/>
      <c r="G790" s="43"/>
      <c r="H790" s="43"/>
      <c r="I790" s="43"/>
      <c r="J790" s="43"/>
      <c r="S790" s="43"/>
    </row>
    <row r="791">
      <c r="A791" s="732"/>
      <c r="D791" s="43"/>
      <c r="E791" s="43"/>
      <c r="F791" s="43"/>
      <c r="G791" s="43"/>
      <c r="H791" s="43"/>
      <c r="I791" s="43"/>
      <c r="J791" s="43"/>
      <c r="S791" s="43"/>
    </row>
    <row r="792">
      <c r="A792" s="732"/>
      <c r="D792" s="43"/>
      <c r="E792" s="43"/>
      <c r="F792" s="43"/>
      <c r="G792" s="43"/>
      <c r="H792" s="43"/>
      <c r="I792" s="43"/>
      <c r="J792" s="43"/>
      <c r="S792" s="43"/>
    </row>
    <row r="793">
      <c r="A793" s="732"/>
      <c r="D793" s="43"/>
      <c r="E793" s="43"/>
      <c r="F793" s="43"/>
      <c r="G793" s="43"/>
      <c r="H793" s="43"/>
      <c r="I793" s="43"/>
      <c r="J793" s="43"/>
      <c r="S793" s="43"/>
    </row>
    <row r="794">
      <c r="A794" s="732"/>
      <c r="D794" s="43"/>
      <c r="E794" s="43"/>
      <c r="F794" s="43"/>
      <c r="G794" s="43"/>
      <c r="H794" s="43"/>
      <c r="I794" s="43"/>
      <c r="J794" s="43"/>
      <c r="S794" s="43"/>
    </row>
    <row r="795">
      <c r="A795" s="732"/>
      <c r="D795" s="43"/>
      <c r="E795" s="43"/>
      <c r="F795" s="43"/>
      <c r="G795" s="43"/>
      <c r="H795" s="43"/>
      <c r="I795" s="43"/>
      <c r="J795" s="43"/>
      <c r="S795" s="43"/>
    </row>
    <row r="796">
      <c r="A796" s="732"/>
      <c r="D796" s="43"/>
      <c r="E796" s="43"/>
      <c r="F796" s="43"/>
      <c r="G796" s="43"/>
      <c r="H796" s="43"/>
      <c r="I796" s="43"/>
      <c r="J796" s="43"/>
      <c r="S796" s="43"/>
    </row>
    <row r="797">
      <c r="A797" s="732"/>
      <c r="D797" s="43"/>
      <c r="E797" s="43"/>
      <c r="F797" s="43"/>
      <c r="G797" s="43"/>
      <c r="H797" s="43"/>
      <c r="I797" s="43"/>
      <c r="J797" s="43"/>
      <c r="S797" s="43"/>
    </row>
    <row r="798">
      <c r="A798" s="732"/>
      <c r="D798" s="43"/>
      <c r="E798" s="43"/>
      <c r="F798" s="43"/>
      <c r="G798" s="43"/>
      <c r="H798" s="43"/>
      <c r="I798" s="43"/>
      <c r="J798" s="43"/>
      <c r="S798" s="43"/>
    </row>
    <row r="799">
      <c r="A799" s="732"/>
      <c r="D799" s="43"/>
      <c r="E799" s="43"/>
      <c r="F799" s="43"/>
      <c r="G799" s="43"/>
      <c r="H799" s="43"/>
      <c r="I799" s="43"/>
      <c r="J799" s="43"/>
      <c r="S799" s="43"/>
    </row>
    <row r="800">
      <c r="A800" s="732"/>
      <c r="D800" s="43"/>
      <c r="E800" s="43"/>
      <c r="F800" s="43"/>
      <c r="G800" s="43"/>
      <c r="H800" s="43"/>
      <c r="I800" s="43"/>
      <c r="J800" s="43"/>
      <c r="S800" s="43"/>
    </row>
    <row r="801">
      <c r="A801" s="732"/>
      <c r="D801" s="43"/>
      <c r="E801" s="43"/>
      <c r="F801" s="43"/>
      <c r="G801" s="43"/>
      <c r="H801" s="43"/>
      <c r="I801" s="43"/>
      <c r="J801" s="43"/>
      <c r="S801" s="43"/>
    </row>
    <row r="802">
      <c r="A802" s="732"/>
      <c r="D802" s="43"/>
      <c r="E802" s="43"/>
      <c r="F802" s="43"/>
      <c r="G802" s="43"/>
      <c r="H802" s="43"/>
      <c r="I802" s="43"/>
      <c r="J802" s="43"/>
      <c r="S802" s="43"/>
    </row>
    <row r="803">
      <c r="A803" s="732"/>
      <c r="D803" s="43"/>
      <c r="E803" s="43"/>
      <c r="F803" s="43"/>
      <c r="G803" s="43"/>
      <c r="H803" s="43"/>
      <c r="I803" s="43"/>
      <c r="J803" s="43"/>
      <c r="S803" s="43"/>
    </row>
    <row r="804">
      <c r="A804" s="732"/>
      <c r="D804" s="43"/>
      <c r="E804" s="43"/>
      <c r="F804" s="43"/>
      <c r="G804" s="43"/>
      <c r="H804" s="43"/>
      <c r="I804" s="43"/>
      <c r="J804" s="43"/>
      <c r="S804" s="43"/>
    </row>
    <row r="805">
      <c r="A805" s="732"/>
      <c r="D805" s="43"/>
      <c r="E805" s="43"/>
      <c r="F805" s="43"/>
      <c r="G805" s="43"/>
      <c r="H805" s="43"/>
      <c r="I805" s="43"/>
      <c r="J805" s="43"/>
      <c r="S805" s="43"/>
    </row>
    <row r="806">
      <c r="A806" s="732"/>
      <c r="D806" s="43"/>
      <c r="E806" s="43"/>
      <c r="F806" s="43"/>
      <c r="G806" s="43"/>
      <c r="H806" s="43"/>
      <c r="I806" s="43"/>
      <c r="J806" s="43"/>
      <c r="S806" s="43"/>
    </row>
    <row r="807">
      <c r="A807" s="732"/>
      <c r="D807" s="43"/>
      <c r="E807" s="43"/>
      <c r="F807" s="43"/>
      <c r="G807" s="43"/>
      <c r="H807" s="43"/>
      <c r="I807" s="43"/>
      <c r="J807" s="43"/>
      <c r="S807" s="43"/>
    </row>
    <row r="808">
      <c r="A808" s="732"/>
      <c r="D808" s="43"/>
      <c r="E808" s="43"/>
      <c r="F808" s="43"/>
      <c r="G808" s="43"/>
      <c r="H808" s="43"/>
      <c r="I808" s="43"/>
      <c r="J808" s="43"/>
      <c r="S808" s="43"/>
    </row>
    <row r="809">
      <c r="A809" s="732"/>
      <c r="D809" s="43"/>
      <c r="E809" s="43"/>
      <c r="F809" s="43"/>
      <c r="G809" s="43"/>
      <c r="H809" s="43"/>
      <c r="I809" s="43"/>
      <c r="J809" s="43"/>
      <c r="S809" s="43"/>
    </row>
    <row r="810">
      <c r="A810" s="732"/>
      <c r="D810" s="43"/>
      <c r="E810" s="43"/>
      <c r="F810" s="43"/>
      <c r="G810" s="43"/>
      <c r="H810" s="43"/>
      <c r="I810" s="43"/>
      <c r="J810" s="43"/>
      <c r="S810" s="43"/>
    </row>
    <row r="811">
      <c r="A811" s="732"/>
      <c r="D811" s="43"/>
      <c r="E811" s="43"/>
      <c r="F811" s="43"/>
      <c r="G811" s="43"/>
      <c r="H811" s="43"/>
      <c r="I811" s="43"/>
      <c r="J811" s="43"/>
      <c r="S811" s="43"/>
    </row>
    <row r="812">
      <c r="A812" s="732"/>
      <c r="D812" s="43"/>
      <c r="E812" s="43"/>
      <c r="F812" s="43"/>
      <c r="G812" s="43"/>
      <c r="H812" s="43"/>
      <c r="I812" s="43"/>
      <c r="J812" s="43"/>
      <c r="S812" s="43"/>
    </row>
    <row r="813">
      <c r="A813" s="732"/>
      <c r="D813" s="43"/>
      <c r="E813" s="43"/>
      <c r="F813" s="43"/>
      <c r="G813" s="43"/>
      <c r="H813" s="43"/>
      <c r="I813" s="43"/>
      <c r="J813" s="43"/>
      <c r="S813" s="43"/>
    </row>
    <row r="814">
      <c r="A814" s="732"/>
      <c r="D814" s="43"/>
      <c r="E814" s="43"/>
      <c r="F814" s="43"/>
      <c r="G814" s="43"/>
      <c r="H814" s="43"/>
      <c r="I814" s="43"/>
      <c r="J814" s="43"/>
      <c r="S814" s="43"/>
    </row>
    <row r="815">
      <c r="A815" s="732"/>
      <c r="D815" s="43"/>
      <c r="E815" s="43"/>
      <c r="F815" s="43"/>
      <c r="G815" s="43"/>
      <c r="H815" s="43"/>
      <c r="I815" s="43"/>
      <c r="J815" s="43"/>
      <c r="S815" s="43"/>
    </row>
    <row r="816">
      <c r="A816" s="732"/>
      <c r="D816" s="43"/>
      <c r="E816" s="43"/>
      <c r="F816" s="43"/>
      <c r="G816" s="43"/>
      <c r="H816" s="43"/>
      <c r="I816" s="43"/>
      <c r="J816" s="43"/>
      <c r="S816" s="43"/>
    </row>
    <row r="817">
      <c r="A817" s="732"/>
      <c r="D817" s="43"/>
      <c r="E817" s="43"/>
      <c r="F817" s="43"/>
      <c r="G817" s="43"/>
      <c r="H817" s="43"/>
      <c r="I817" s="43"/>
      <c r="J817" s="43"/>
      <c r="S817" s="43"/>
    </row>
    <row r="818">
      <c r="A818" s="732"/>
      <c r="D818" s="43"/>
      <c r="E818" s="43"/>
      <c r="F818" s="43"/>
      <c r="G818" s="43"/>
      <c r="H818" s="43"/>
      <c r="I818" s="43"/>
      <c r="J818" s="43"/>
      <c r="S818" s="43"/>
    </row>
    <row r="819">
      <c r="A819" s="732"/>
      <c r="D819" s="43"/>
      <c r="E819" s="43"/>
      <c r="F819" s="43"/>
      <c r="G819" s="43"/>
      <c r="H819" s="43"/>
      <c r="I819" s="43"/>
      <c r="J819" s="43"/>
      <c r="S819" s="43"/>
    </row>
    <row r="820">
      <c r="A820" s="732"/>
      <c r="D820" s="43"/>
      <c r="E820" s="43"/>
      <c r="F820" s="43"/>
      <c r="G820" s="43"/>
      <c r="H820" s="43"/>
      <c r="I820" s="43"/>
      <c r="J820" s="43"/>
      <c r="S820" s="43"/>
    </row>
    <row r="821">
      <c r="A821" s="732"/>
      <c r="D821" s="43"/>
      <c r="E821" s="43"/>
      <c r="F821" s="43"/>
      <c r="G821" s="43"/>
      <c r="H821" s="43"/>
      <c r="I821" s="43"/>
      <c r="J821" s="43"/>
      <c r="S821" s="43"/>
    </row>
    <row r="822">
      <c r="A822" s="732"/>
      <c r="D822" s="43"/>
      <c r="E822" s="43"/>
      <c r="F822" s="43"/>
      <c r="G822" s="43"/>
      <c r="H822" s="43"/>
      <c r="I822" s="43"/>
      <c r="J822" s="43"/>
      <c r="S822" s="43"/>
    </row>
    <row r="823">
      <c r="A823" s="732"/>
      <c r="D823" s="43"/>
      <c r="E823" s="43"/>
      <c r="F823" s="43"/>
      <c r="G823" s="43"/>
      <c r="H823" s="43"/>
      <c r="I823" s="43"/>
      <c r="J823" s="43"/>
      <c r="S823" s="43"/>
    </row>
    <row r="824">
      <c r="A824" s="732"/>
      <c r="D824" s="43"/>
      <c r="E824" s="43"/>
      <c r="F824" s="43"/>
      <c r="G824" s="43"/>
      <c r="H824" s="43"/>
      <c r="I824" s="43"/>
      <c r="J824" s="43"/>
      <c r="S824" s="43"/>
    </row>
    <row r="825">
      <c r="A825" s="732"/>
      <c r="D825" s="43"/>
      <c r="E825" s="43"/>
      <c r="F825" s="43"/>
      <c r="G825" s="43"/>
      <c r="H825" s="43"/>
      <c r="I825" s="43"/>
      <c r="J825" s="43"/>
      <c r="S825" s="43"/>
    </row>
    <row r="826">
      <c r="A826" s="732"/>
      <c r="D826" s="43"/>
      <c r="E826" s="43"/>
      <c r="F826" s="43"/>
      <c r="G826" s="43"/>
      <c r="H826" s="43"/>
      <c r="I826" s="43"/>
      <c r="J826" s="43"/>
      <c r="S826" s="43"/>
    </row>
    <row r="827">
      <c r="A827" s="732"/>
      <c r="D827" s="43"/>
      <c r="E827" s="43"/>
      <c r="F827" s="43"/>
      <c r="G827" s="43"/>
      <c r="H827" s="43"/>
      <c r="I827" s="43"/>
      <c r="J827" s="43"/>
      <c r="S827" s="43"/>
    </row>
    <row r="828">
      <c r="A828" s="732"/>
      <c r="D828" s="43"/>
      <c r="E828" s="43"/>
      <c r="F828" s="43"/>
      <c r="G828" s="43"/>
      <c r="H828" s="43"/>
      <c r="I828" s="43"/>
      <c r="J828" s="43"/>
      <c r="S828" s="43"/>
    </row>
    <row r="829">
      <c r="A829" s="732"/>
      <c r="D829" s="43"/>
      <c r="E829" s="43"/>
      <c r="F829" s="43"/>
      <c r="G829" s="43"/>
      <c r="H829" s="43"/>
      <c r="I829" s="43"/>
      <c r="J829" s="43"/>
      <c r="S829" s="43"/>
    </row>
    <row r="830">
      <c r="A830" s="732"/>
      <c r="D830" s="43"/>
      <c r="E830" s="43"/>
      <c r="F830" s="43"/>
      <c r="G830" s="43"/>
      <c r="H830" s="43"/>
      <c r="I830" s="43"/>
      <c r="J830" s="43"/>
      <c r="S830" s="43"/>
    </row>
    <row r="831">
      <c r="A831" s="732"/>
      <c r="D831" s="43"/>
      <c r="E831" s="43"/>
      <c r="F831" s="43"/>
      <c r="G831" s="43"/>
      <c r="H831" s="43"/>
      <c r="I831" s="43"/>
      <c r="J831" s="43"/>
      <c r="S831" s="43"/>
    </row>
    <row r="832">
      <c r="A832" s="732"/>
      <c r="D832" s="43"/>
      <c r="E832" s="43"/>
      <c r="F832" s="43"/>
      <c r="G832" s="43"/>
      <c r="H832" s="43"/>
      <c r="I832" s="43"/>
      <c r="J832" s="43"/>
      <c r="S832" s="43"/>
    </row>
    <row r="833">
      <c r="A833" s="732"/>
      <c r="D833" s="43"/>
      <c r="E833" s="43"/>
      <c r="F833" s="43"/>
      <c r="G833" s="43"/>
      <c r="H833" s="43"/>
      <c r="I833" s="43"/>
      <c r="J833" s="43"/>
      <c r="S833" s="43"/>
    </row>
    <row r="834">
      <c r="A834" s="732"/>
      <c r="D834" s="43"/>
      <c r="E834" s="43"/>
      <c r="F834" s="43"/>
      <c r="G834" s="43"/>
      <c r="H834" s="43"/>
      <c r="I834" s="43"/>
      <c r="J834" s="43"/>
      <c r="S834" s="43"/>
    </row>
    <row r="835">
      <c r="A835" s="732"/>
      <c r="D835" s="43"/>
      <c r="E835" s="43"/>
      <c r="F835" s="43"/>
      <c r="G835" s="43"/>
      <c r="H835" s="43"/>
      <c r="I835" s="43"/>
      <c r="J835" s="43"/>
      <c r="S835" s="43"/>
    </row>
    <row r="836">
      <c r="A836" s="732"/>
      <c r="D836" s="43"/>
      <c r="E836" s="43"/>
      <c r="F836" s="43"/>
      <c r="G836" s="43"/>
      <c r="H836" s="43"/>
      <c r="I836" s="43"/>
      <c r="J836" s="43"/>
      <c r="S836" s="43"/>
    </row>
    <row r="837">
      <c r="A837" s="732"/>
      <c r="D837" s="43"/>
      <c r="E837" s="43"/>
      <c r="F837" s="43"/>
      <c r="G837" s="43"/>
      <c r="H837" s="43"/>
      <c r="I837" s="43"/>
      <c r="J837" s="43"/>
      <c r="S837" s="43"/>
    </row>
    <row r="838">
      <c r="A838" s="732"/>
      <c r="D838" s="43"/>
      <c r="E838" s="43"/>
      <c r="F838" s="43"/>
      <c r="G838" s="43"/>
      <c r="H838" s="43"/>
      <c r="I838" s="43"/>
      <c r="J838" s="43"/>
      <c r="S838" s="43"/>
    </row>
    <row r="839">
      <c r="A839" s="732"/>
      <c r="D839" s="43"/>
      <c r="E839" s="43"/>
      <c r="F839" s="43"/>
      <c r="G839" s="43"/>
      <c r="H839" s="43"/>
      <c r="I839" s="43"/>
      <c r="J839" s="43"/>
      <c r="S839" s="43"/>
    </row>
    <row r="840">
      <c r="A840" s="732"/>
      <c r="D840" s="43"/>
      <c r="E840" s="43"/>
      <c r="F840" s="43"/>
      <c r="G840" s="43"/>
      <c r="H840" s="43"/>
      <c r="I840" s="43"/>
      <c r="J840" s="43"/>
      <c r="S840" s="43"/>
    </row>
    <row r="841">
      <c r="A841" s="732"/>
      <c r="D841" s="43"/>
      <c r="E841" s="43"/>
      <c r="F841" s="43"/>
      <c r="G841" s="43"/>
      <c r="H841" s="43"/>
      <c r="I841" s="43"/>
      <c r="J841" s="43"/>
      <c r="S841" s="43"/>
    </row>
    <row r="842">
      <c r="A842" s="732"/>
      <c r="D842" s="43"/>
      <c r="E842" s="43"/>
      <c r="F842" s="43"/>
      <c r="G842" s="43"/>
      <c r="H842" s="43"/>
      <c r="I842" s="43"/>
      <c r="J842" s="43"/>
      <c r="S842" s="43"/>
    </row>
    <row r="843">
      <c r="A843" s="732"/>
      <c r="D843" s="43"/>
      <c r="E843" s="43"/>
      <c r="F843" s="43"/>
      <c r="G843" s="43"/>
      <c r="H843" s="43"/>
      <c r="I843" s="43"/>
      <c r="J843" s="43"/>
      <c r="S843" s="43"/>
    </row>
    <row r="844">
      <c r="A844" s="732"/>
      <c r="D844" s="43"/>
      <c r="E844" s="43"/>
      <c r="F844" s="43"/>
      <c r="G844" s="43"/>
      <c r="H844" s="43"/>
      <c r="I844" s="43"/>
      <c r="J844" s="43"/>
      <c r="S844" s="43"/>
    </row>
    <row r="845">
      <c r="A845" s="732"/>
      <c r="D845" s="43"/>
      <c r="E845" s="43"/>
      <c r="F845" s="43"/>
      <c r="G845" s="43"/>
      <c r="H845" s="43"/>
      <c r="I845" s="43"/>
      <c r="J845" s="43"/>
      <c r="S845" s="43"/>
    </row>
    <row r="846">
      <c r="A846" s="732"/>
      <c r="D846" s="43"/>
      <c r="E846" s="43"/>
      <c r="F846" s="43"/>
      <c r="G846" s="43"/>
      <c r="H846" s="43"/>
      <c r="I846" s="43"/>
      <c r="J846" s="43"/>
      <c r="S846" s="43"/>
    </row>
    <row r="847">
      <c r="A847" s="732"/>
      <c r="D847" s="43"/>
      <c r="E847" s="43"/>
      <c r="F847" s="43"/>
      <c r="G847" s="43"/>
      <c r="H847" s="43"/>
      <c r="I847" s="43"/>
      <c r="J847" s="43"/>
      <c r="S847" s="43"/>
    </row>
    <row r="848">
      <c r="A848" s="732"/>
      <c r="D848" s="43"/>
      <c r="E848" s="43"/>
      <c r="F848" s="43"/>
      <c r="G848" s="43"/>
      <c r="H848" s="43"/>
      <c r="I848" s="43"/>
      <c r="J848" s="43"/>
      <c r="S848" s="43"/>
    </row>
    <row r="849">
      <c r="A849" s="732"/>
      <c r="D849" s="43"/>
      <c r="E849" s="43"/>
      <c r="F849" s="43"/>
      <c r="G849" s="43"/>
      <c r="H849" s="43"/>
      <c r="I849" s="43"/>
      <c r="J849" s="43"/>
      <c r="S849" s="43"/>
    </row>
    <row r="850">
      <c r="A850" s="732"/>
      <c r="D850" s="43"/>
      <c r="E850" s="43"/>
      <c r="F850" s="43"/>
      <c r="G850" s="43"/>
      <c r="H850" s="43"/>
      <c r="I850" s="43"/>
      <c r="J850" s="43"/>
      <c r="S850" s="43"/>
    </row>
    <row r="851">
      <c r="A851" s="732"/>
      <c r="D851" s="43"/>
      <c r="E851" s="43"/>
      <c r="F851" s="43"/>
      <c r="G851" s="43"/>
      <c r="H851" s="43"/>
      <c r="I851" s="43"/>
      <c r="J851" s="43"/>
      <c r="S851" s="43"/>
    </row>
    <row r="852">
      <c r="A852" s="732"/>
      <c r="D852" s="43"/>
      <c r="E852" s="43"/>
      <c r="F852" s="43"/>
      <c r="G852" s="43"/>
      <c r="H852" s="43"/>
      <c r="I852" s="43"/>
      <c r="J852" s="43"/>
      <c r="S852" s="43"/>
    </row>
    <row r="853">
      <c r="A853" s="732"/>
      <c r="D853" s="43"/>
      <c r="E853" s="43"/>
      <c r="F853" s="43"/>
      <c r="G853" s="43"/>
      <c r="H853" s="43"/>
      <c r="I853" s="43"/>
      <c r="J853" s="43"/>
      <c r="S853" s="43"/>
    </row>
    <row r="854">
      <c r="A854" s="732"/>
      <c r="D854" s="43"/>
      <c r="E854" s="43"/>
      <c r="F854" s="43"/>
      <c r="G854" s="43"/>
      <c r="H854" s="43"/>
      <c r="I854" s="43"/>
      <c r="J854" s="43"/>
      <c r="S854" s="43"/>
    </row>
    <row r="855">
      <c r="A855" s="732"/>
      <c r="D855" s="43"/>
      <c r="E855" s="43"/>
      <c r="F855" s="43"/>
      <c r="G855" s="43"/>
      <c r="H855" s="43"/>
      <c r="I855" s="43"/>
      <c r="J855" s="43"/>
      <c r="S855" s="43"/>
    </row>
    <row r="856">
      <c r="A856" s="732"/>
      <c r="D856" s="43"/>
      <c r="E856" s="43"/>
      <c r="F856" s="43"/>
      <c r="G856" s="43"/>
      <c r="H856" s="43"/>
      <c r="I856" s="43"/>
      <c r="J856" s="43"/>
      <c r="S856" s="43"/>
    </row>
    <row r="857">
      <c r="A857" s="732"/>
      <c r="D857" s="43"/>
      <c r="E857" s="43"/>
      <c r="F857" s="43"/>
      <c r="G857" s="43"/>
      <c r="H857" s="43"/>
      <c r="I857" s="43"/>
      <c r="J857" s="43"/>
      <c r="S857" s="43"/>
    </row>
    <row r="858">
      <c r="A858" s="732"/>
      <c r="D858" s="43"/>
      <c r="E858" s="43"/>
      <c r="F858" s="43"/>
      <c r="G858" s="43"/>
      <c r="H858" s="43"/>
      <c r="I858" s="43"/>
      <c r="J858" s="43"/>
      <c r="S858" s="43"/>
    </row>
    <row r="859">
      <c r="A859" s="732"/>
      <c r="D859" s="43"/>
      <c r="E859" s="43"/>
      <c r="F859" s="43"/>
      <c r="G859" s="43"/>
      <c r="H859" s="43"/>
      <c r="I859" s="43"/>
      <c r="J859" s="43"/>
      <c r="S859" s="43"/>
    </row>
    <row r="860">
      <c r="A860" s="732"/>
      <c r="D860" s="43"/>
      <c r="E860" s="43"/>
      <c r="F860" s="43"/>
      <c r="G860" s="43"/>
      <c r="H860" s="43"/>
      <c r="I860" s="43"/>
      <c r="J860" s="43"/>
      <c r="S860" s="43"/>
    </row>
    <row r="861">
      <c r="A861" s="732"/>
      <c r="D861" s="43"/>
      <c r="E861" s="43"/>
      <c r="F861" s="43"/>
      <c r="G861" s="43"/>
      <c r="H861" s="43"/>
      <c r="I861" s="43"/>
      <c r="J861" s="43"/>
      <c r="S861" s="43"/>
    </row>
    <row r="862">
      <c r="A862" s="732"/>
      <c r="D862" s="43"/>
      <c r="E862" s="43"/>
      <c r="F862" s="43"/>
      <c r="G862" s="43"/>
      <c r="H862" s="43"/>
      <c r="I862" s="43"/>
      <c r="J862" s="43"/>
      <c r="S862" s="43"/>
    </row>
    <row r="863">
      <c r="A863" s="732"/>
      <c r="D863" s="43"/>
      <c r="E863" s="43"/>
      <c r="F863" s="43"/>
      <c r="G863" s="43"/>
      <c r="H863" s="43"/>
      <c r="I863" s="43"/>
      <c r="J863" s="43"/>
      <c r="S863" s="43"/>
    </row>
    <row r="864">
      <c r="A864" s="732"/>
      <c r="D864" s="43"/>
      <c r="E864" s="43"/>
      <c r="F864" s="43"/>
      <c r="G864" s="43"/>
      <c r="H864" s="43"/>
      <c r="I864" s="43"/>
      <c r="J864" s="43"/>
      <c r="S864" s="43"/>
    </row>
    <row r="865">
      <c r="A865" s="732"/>
      <c r="D865" s="43"/>
      <c r="E865" s="43"/>
      <c r="F865" s="43"/>
      <c r="G865" s="43"/>
      <c r="H865" s="43"/>
      <c r="I865" s="43"/>
      <c r="J865" s="43"/>
      <c r="S865" s="43"/>
    </row>
    <row r="866">
      <c r="A866" s="732"/>
      <c r="D866" s="43"/>
      <c r="E866" s="43"/>
      <c r="F866" s="43"/>
      <c r="G866" s="43"/>
      <c r="H866" s="43"/>
      <c r="I866" s="43"/>
      <c r="J866" s="43"/>
      <c r="S866" s="43"/>
    </row>
    <row r="867">
      <c r="A867" s="732"/>
      <c r="D867" s="43"/>
      <c r="E867" s="43"/>
      <c r="F867" s="43"/>
      <c r="G867" s="43"/>
      <c r="H867" s="43"/>
      <c r="I867" s="43"/>
      <c r="J867" s="43"/>
      <c r="S867" s="43"/>
    </row>
    <row r="868">
      <c r="A868" s="732"/>
      <c r="D868" s="43"/>
      <c r="E868" s="43"/>
      <c r="F868" s="43"/>
      <c r="G868" s="43"/>
      <c r="H868" s="43"/>
      <c r="I868" s="43"/>
      <c r="J868" s="43"/>
      <c r="S868" s="43"/>
    </row>
    <row r="869">
      <c r="A869" s="732"/>
      <c r="D869" s="43"/>
      <c r="E869" s="43"/>
      <c r="F869" s="43"/>
      <c r="G869" s="43"/>
      <c r="H869" s="43"/>
      <c r="I869" s="43"/>
      <c r="J869" s="43"/>
      <c r="S869" s="43"/>
    </row>
    <row r="870">
      <c r="A870" s="732"/>
      <c r="D870" s="43"/>
      <c r="E870" s="43"/>
      <c r="F870" s="43"/>
      <c r="G870" s="43"/>
      <c r="H870" s="43"/>
      <c r="I870" s="43"/>
      <c r="J870" s="43"/>
      <c r="S870" s="43"/>
    </row>
    <row r="871">
      <c r="A871" s="732"/>
      <c r="D871" s="43"/>
      <c r="E871" s="43"/>
      <c r="F871" s="43"/>
      <c r="G871" s="43"/>
      <c r="H871" s="43"/>
      <c r="I871" s="43"/>
      <c r="J871" s="43"/>
      <c r="S871" s="43"/>
    </row>
    <row r="872">
      <c r="A872" s="732"/>
      <c r="D872" s="43"/>
      <c r="E872" s="43"/>
      <c r="F872" s="43"/>
      <c r="G872" s="43"/>
      <c r="H872" s="43"/>
      <c r="I872" s="43"/>
      <c r="J872" s="43"/>
      <c r="S872" s="43"/>
    </row>
    <row r="873">
      <c r="A873" s="732"/>
      <c r="D873" s="43"/>
      <c r="E873" s="43"/>
      <c r="F873" s="43"/>
      <c r="G873" s="43"/>
      <c r="H873" s="43"/>
      <c r="I873" s="43"/>
      <c r="J873" s="43"/>
      <c r="S873" s="43"/>
    </row>
    <row r="874">
      <c r="A874" s="732"/>
      <c r="D874" s="43"/>
      <c r="E874" s="43"/>
      <c r="F874" s="43"/>
      <c r="G874" s="43"/>
      <c r="H874" s="43"/>
      <c r="I874" s="43"/>
      <c r="J874" s="43"/>
      <c r="S874" s="43"/>
    </row>
    <row r="875">
      <c r="A875" s="732"/>
      <c r="D875" s="43"/>
      <c r="E875" s="43"/>
      <c r="F875" s="43"/>
      <c r="G875" s="43"/>
      <c r="H875" s="43"/>
      <c r="I875" s="43"/>
      <c r="J875" s="43"/>
      <c r="S875" s="43"/>
    </row>
    <row r="876">
      <c r="A876" s="732"/>
      <c r="D876" s="43"/>
      <c r="E876" s="43"/>
      <c r="F876" s="43"/>
      <c r="G876" s="43"/>
      <c r="H876" s="43"/>
      <c r="I876" s="43"/>
      <c r="J876" s="43"/>
      <c r="S876" s="43"/>
    </row>
    <row r="877">
      <c r="A877" s="732"/>
      <c r="D877" s="43"/>
      <c r="E877" s="43"/>
      <c r="F877" s="43"/>
      <c r="G877" s="43"/>
      <c r="H877" s="43"/>
      <c r="I877" s="43"/>
      <c r="J877" s="43"/>
      <c r="S877" s="43"/>
    </row>
    <row r="878">
      <c r="A878" s="732"/>
      <c r="D878" s="43"/>
      <c r="E878" s="43"/>
      <c r="F878" s="43"/>
      <c r="G878" s="43"/>
      <c r="H878" s="43"/>
      <c r="I878" s="43"/>
      <c r="J878" s="43"/>
      <c r="S878" s="43"/>
    </row>
    <row r="879">
      <c r="A879" s="732"/>
      <c r="D879" s="43"/>
      <c r="E879" s="43"/>
      <c r="F879" s="43"/>
      <c r="G879" s="43"/>
      <c r="H879" s="43"/>
      <c r="I879" s="43"/>
      <c r="J879" s="43"/>
      <c r="S879" s="43"/>
    </row>
    <row r="880">
      <c r="A880" s="732"/>
      <c r="D880" s="43"/>
      <c r="E880" s="43"/>
      <c r="F880" s="43"/>
      <c r="G880" s="43"/>
      <c r="H880" s="43"/>
      <c r="I880" s="43"/>
      <c r="J880" s="43"/>
      <c r="S880" s="43"/>
    </row>
    <row r="881">
      <c r="A881" s="732"/>
      <c r="D881" s="43"/>
      <c r="E881" s="43"/>
      <c r="F881" s="43"/>
      <c r="G881" s="43"/>
      <c r="H881" s="43"/>
      <c r="I881" s="43"/>
      <c r="J881" s="43"/>
      <c r="S881" s="43"/>
    </row>
    <row r="882">
      <c r="A882" s="732"/>
      <c r="D882" s="43"/>
      <c r="E882" s="43"/>
      <c r="F882" s="43"/>
      <c r="G882" s="43"/>
      <c r="H882" s="43"/>
      <c r="I882" s="43"/>
      <c r="J882" s="43"/>
      <c r="S882" s="43"/>
    </row>
    <row r="883">
      <c r="A883" s="732"/>
      <c r="D883" s="43"/>
      <c r="E883" s="43"/>
      <c r="F883" s="43"/>
      <c r="G883" s="43"/>
      <c r="H883" s="43"/>
      <c r="I883" s="43"/>
      <c r="J883" s="43"/>
      <c r="S883" s="43"/>
    </row>
    <row r="884">
      <c r="A884" s="732"/>
      <c r="D884" s="43"/>
      <c r="E884" s="43"/>
      <c r="F884" s="43"/>
      <c r="G884" s="43"/>
      <c r="H884" s="43"/>
      <c r="I884" s="43"/>
      <c r="J884" s="43"/>
      <c r="S884" s="43"/>
    </row>
    <row r="885">
      <c r="A885" s="732"/>
      <c r="D885" s="43"/>
      <c r="E885" s="43"/>
      <c r="F885" s="43"/>
      <c r="G885" s="43"/>
      <c r="H885" s="43"/>
      <c r="I885" s="43"/>
      <c r="J885" s="43"/>
      <c r="S885" s="43"/>
    </row>
    <row r="886">
      <c r="A886" s="732"/>
      <c r="D886" s="43"/>
      <c r="E886" s="43"/>
      <c r="F886" s="43"/>
      <c r="G886" s="43"/>
      <c r="H886" s="43"/>
      <c r="I886" s="43"/>
      <c r="J886" s="43"/>
      <c r="S886" s="43"/>
    </row>
    <row r="887">
      <c r="A887" s="732"/>
      <c r="D887" s="43"/>
      <c r="E887" s="43"/>
      <c r="F887" s="43"/>
      <c r="G887" s="43"/>
      <c r="H887" s="43"/>
      <c r="I887" s="43"/>
      <c r="J887" s="43"/>
      <c r="S887" s="43"/>
    </row>
    <row r="888">
      <c r="A888" s="732"/>
      <c r="D888" s="43"/>
      <c r="E888" s="43"/>
      <c r="F888" s="43"/>
      <c r="G888" s="43"/>
      <c r="H888" s="43"/>
      <c r="I888" s="43"/>
      <c r="J888" s="43"/>
      <c r="S888" s="43"/>
    </row>
    <row r="889">
      <c r="A889" s="732"/>
      <c r="D889" s="43"/>
      <c r="E889" s="43"/>
      <c r="F889" s="43"/>
      <c r="G889" s="43"/>
      <c r="H889" s="43"/>
      <c r="I889" s="43"/>
      <c r="J889" s="43"/>
      <c r="S889" s="43"/>
    </row>
    <row r="890">
      <c r="A890" s="732"/>
      <c r="D890" s="43"/>
      <c r="E890" s="43"/>
      <c r="F890" s="43"/>
      <c r="G890" s="43"/>
      <c r="H890" s="43"/>
      <c r="I890" s="43"/>
      <c r="J890" s="43"/>
      <c r="S890" s="43"/>
    </row>
    <row r="891">
      <c r="A891" s="732"/>
      <c r="D891" s="43"/>
      <c r="E891" s="43"/>
      <c r="F891" s="43"/>
      <c r="G891" s="43"/>
      <c r="H891" s="43"/>
      <c r="I891" s="43"/>
      <c r="J891" s="43"/>
      <c r="S891" s="43"/>
    </row>
    <row r="892">
      <c r="A892" s="732"/>
      <c r="D892" s="43"/>
      <c r="E892" s="43"/>
      <c r="F892" s="43"/>
      <c r="G892" s="43"/>
      <c r="H892" s="43"/>
      <c r="I892" s="43"/>
      <c r="J892" s="43"/>
      <c r="S892" s="43"/>
    </row>
    <row r="893">
      <c r="A893" s="732"/>
      <c r="D893" s="43"/>
      <c r="E893" s="43"/>
      <c r="F893" s="43"/>
      <c r="G893" s="43"/>
      <c r="H893" s="43"/>
      <c r="I893" s="43"/>
      <c r="J893" s="43"/>
      <c r="S893" s="43"/>
    </row>
    <row r="894">
      <c r="A894" s="732"/>
      <c r="D894" s="43"/>
      <c r="E894" s="43"/>
      <c r="F894" s="43"/>
      <c r="G894" s="43"/>
      <c r="H894" s="43"/>
      <c r="I894" s="43"/>
      <c r="J894" s="43"/>
      <c r="S894" s="43"/>
    </row>
    <row r="895">
      <c r="A895" s="732"/>
      <c r="D895" s="43"/>
      <c r="E895" s="43"/>
      <c r="F895" s="43"/>
      <c r="G895" s="43"/>
      <c r="H895" s="43"/>
      <c r="I895" s="43"/>
      <c r="J895" s="43"/>
      <c r="S895" s="43"/>
    </row>
    <row r="896">
      <c r="A896" s="732"/>
      <c r="D896" s="43"/>
      <c r="E896" s="43"/>
      <c r="F896" s="43"/>
      <c r="G896" s="43"/>
      <c r="H896" s="43"/>
      <c r="I896" s="43"/>
      <c r="J896" s="43"/>
      <c r="S896" s="43"/>
    </row>
    <row r="897">
      <c r="A897" s="732"/>
      <c r="D897" s="43"/>
      <c r="E897" s="43"/>
      <c r="F897" s="43"/>
      <c r="G897" s="43"/>
      <c r="H897" s="43"/>
      <c r="I897" s="43"/>
      <c r="J897" s="43"/>
      <c r="S897" s="43"/>
    </row>
    <row r="898">
      <c r="A898" s="732"/>
      <c r="D898" s="43"/>
      <c r="E898" s="43"/>
      <c r="F898" s="43"/>
      <c r="G898" s="43"/>
      <c r="H898" s="43"/>
      <c r="I898" s="43"/>
      <c r="J898" s="43"/>
      <c r="S898" s="43"/>
    </row>
    <row r="899">
      <c r="A899" s="732"/>
      <c r="D899" s="43"/>
      <c r="E899" s="43"/>
      <c r="F899" s="43"/>
      <c r="G899" s="43"/>
      <c r="H899" s="43"/>
      <c r="I899" s="43"/>
      <c r="J899" s="43"/>
      <c r="S899" s="43"/>
    </row>
    <row r="900">
      <c r="A900" s="732"/>
      <c r="D900" s="43"/>
      <c r="E900" s="43"/>
      <c r="F900" s="43"/>
      <c r="G900" s="43"/>
      <c r="H900" s="43"/>
      <c r="I900" s="43"/>
      <c r="J900" s="43"/>
      <c r="S900" s="43"/>
    </row>
    <row r="901">
      <c r="A901" s="732"/>
      <c r="D901" s="43"/>
      <c r="E901" s="43"/>
      <c r="F901" s="43"/>
      <c r="G901" s="43"/>
      <c r="H901" s="43"/>
      <c r="I901" s="43"/>
      <c r="J901" s="43"/>
      <c r="S901" s="43"/>
    </row>
    <row r="902">
      <c r="A902" s="732"/>
      <c r="D902" s="43"/>
      <c r="E902" s="43"/>
      <c r="F902" s="43"/>
      <c r="G902" s="43"/>
      <c r="H902" s="43"/>
      <c r="I902" s="43"/>
      <c r="J902" s="43"/>
      <c r="S902" s="43"/>
    </row>
    <row r="903">
      <c r="A903" s="732"/>
      <c r="D903" s="43"/>
      <c r="E903" s="43"/>
      <c r="F903" s="43"/>
      <c r="G903" s="43"/>
      <c r="H903" s="43"/>
      <c r="I903" s="43"/>
      <c r="J903" s="43"/>
      <c r="S903" s="43"/>
    </row>
    <row r="904">
      <c r="A904" s="732"/>
      <c r="D904" s="43"/>
      <c r="E904" s="43"/>
      <c r="F904" s="43"/>
      <c r="G904" s="43"/>
      <c r="H904" s="43"/>
      <c r="I904" s="43"/>
      <c r="J904" s="43"/>
      <c r="S904" s="43"/>
    </row>
    <row r="905">
      <c r="A905" s="732"/>
      <c r="D905" s="43"/>
      <c r="E905" s="43"/>
      <c r="F905" s="43"/>
      <c r="G905" s="43"/>
      <c r="H905" s="43"/>
      <c r="I905" s="43"/>
      <c r="J905" s="43"/>
      <c r="S905" s="43"/>
    </row>
    <row r="906">
      <c r="A906" s="732"/>
      <c r="D906" s="43"/>
      <c r="E906" s="43"/>
      <c r="F906" s="43"/>
      <c r="G906" s="43"/>
      <c r="H906" s="43"/>
      <c r="I906" s="43"/>
      <c r="J906" s="43"/>
      <c r="S906" s="43"/>
    </row>
    <row r="907">
      <c r="A907" s="732"/>
      <c r="D907" s="43"/>
      <c r="E907" s="43"/>
      <c r="F907" s="43"/>
      <c r="G907" s="43"/>
      <c r="H907" s="43"/>
      <c r="I907" s="43"/>
      <c r="J907" s="43"/>
      <c r="S907" s="43"/>
    </row>
    <row r="908">
      <c r="A908" s="732"/>
      <c r="D908" s="43"/>
      <c r="E908" s="43"/>
      <c r="F908" s="43"/>
      <c r="G908" s="43"/>
      <c r="H908" s="43"/>
      <c r="I908" s="43"/>
      <c r="J908" s="43"/>
      <c r="S908" s="43"/>
    </row>
    <row r="909">
      <c r="A909" s="732"/>
      <c r="D909" s="43"/>
      <c r="E909" s="43"/>
      <c r="F909" s="43"/>
      <c r="G909" s="43"/>
      <c r="H909" s="43"/>
      <c r="I909" s="43"/>
      <c r="J909" s="43"/>
      <c r="S909" s="43"/>
    </row>
    <row r="910">
      <c r="A910" s="732"/>
      <c r="D910" s="43"/>
      <c r="E910" s="43"/>
      <c r="F910" s="43"/>
      <c r="G910" s="43"/>
      <c r="H910" s="43"/>
      <c r="I910" s="43"/>
      <c r="J910" s="43"/>
      <c r="S910" s="43"/>
    </row>
    <row r="911">
      <c r="A911" s="732"/>
      <c r="D911" s="43"/>
      <c r="E911" s="43"/>
      <c r="F911" s="43"/>
      <c r="G911" s="43"/>
      <c r="H911" s="43"/>
      <c r="I911" s="43"/>
      <c r="J911" s="43"/>
      <c r="S911" s="43"/>
    </row>
    <row r="912">
      <c r="A912" s="732"/>
      <c r="D912" s="43"/>
      <c r="E912" s="43"/>
      <c r="F912" s="43"/>
      <c r="G912" s="43"/>
      <c r="H912" s="43"/>
      <c r="I912" s="43"/>
      <c r="J912" s="43"/>
      <c r="S912" s="43"/>
    </row>
    <row r="913">
      <c r="A913" s="732"/>
      <c r="D913" s="43"/>
      <c r="E913" s="43"/>
      <c r="F913" s="43"/>
      <c r="G913" s="43"/>
      <c r="H913" s="43"/>
      <c r="I913" s="43"/>
      <c r="J913" s="43"/>
      <c r="S913" s="43"/>
    </row>
    <row r="914">
      <c r="A914" s="732"/>
      <c r="D914" s="43"/>
      <c r="E914" s="43"/>
      <c r="F914" s="43"/>
      <c r="G914" s="43"/>
      <c r="H914" s="43"/>
      <c r="I914" s="43"/>
      <c r="J914" s="43"/>
      <c r="S914" s="43"/>
    </row>
    <row r="915">
      <c r="A915" s="732"/>
      <c r="D915" s="43"/>
      <c r="E915" s="43"/>
      <c r="F915" s="43"/>
      <c r="G915" s="43"/>
      <c r="H915" s="43"/>
      <c r="I915" s="43"/>
      <c r="J915" s="43"/>
      <c r="S915" s="43"/>
    </row>
    <row r="916">
      <c r="A916" s="732"/>
      <c r="D916" s="43"/>
      <c r="E916" s="43"/>
      <c r="F916" s="43"/>
      <c r="G916" s="43"/>
      <c r="H916" s="43"/>
      <c r="I916" s="43"/>
      <c r="J916" s="43"/>
      <c r="S916" s="43"/>
    </row>
    <row r="917">
      <c r="A917" s="732"/>
      <c r="D917" s="43"/>
      <c r="E917" s="43"/>
      <c r="F917" s="43"/>
      <c r="G917" s="43"/>
      <c r="H917" s="43"/>
      <c r="I917" s="43"/>
      <c r="J917" s="43"/>
      <c r="S917" s="43"/>
    </row>
    <row r="918">
      <c r="A918" s="732"/>
      <c r="D918" s="43"/>
      <c r="E918" s="43"/>
      <c r="F918" s="43"/>
      <c r="G918" s="43"/>
      <c r="H918" s="43"/>
      <c r="I918" s="43"/>
      <c r="J918" s="43"/>
      <c r="S918" s="43"/>
    </row>
    <row r="919">
      <c r="A919" s="732"/>
      <c r="D919" s="43"/>
      <c r="E919" s="43"/>
      <c r="F919" s="43"/>
      <c r="G919" s="43"/>
      <c r="H919" s="43"/>
      <c r="I919" s="43"/>
      <c r="J919" s="43"/>
      <c r="S919" s="43"/>
    </row>
    <row r="920">
      <c r="A920" s="732"/>
      <c r="D920" s="43"/>
      <c r="E920" s="43"/>
      <c r="F920" s="43"/>
      <c r="G920" s="43"/>
      <c r="H920" s="43"/>
      <c r="I920" s="43"/>
      <c r="J920" s="43"/>
      <c r="S920" s="43"/>
    </row>
    <row r="921">
      <c r="A921" s="732"/>
      <c r="D921" s="43"/>
      <c r="E921" s="43"/>
      <c r="F921" s="43"/>
      <c r="G921" s="43"/>
      <c r="H921" s="43"/>
      <c r="I921" s="43"/>
      <c r="J921" s="43"/>
      <c r="S921" s="43"/>
    </row>
    <row r="922">
      <c r="A922" s="732"/>
      <c r="D922" s="43"/>
      <c r="E922" s="43"/>
      <c r="F922" s="43"/>
      <c r="G922" s="43"/>
      <c r="H922" s="43"/>
      <c r="I922" s="43"/>
      <c r="J922" s="43"/>
      <c r="S922" s="43"/>
    </row>
    <row r="923">
      <c r="A923" s="732"/>
      <c r="D923" s="43"/>
      <c r="E923" s="43"/>
      <c r="F923" s="43"/>
      <c r="G923" s="43"/>
      <c r="H923" s="43"/>
      <c r="I923" s="43"/>
      <c r="J923" s="43"/>
      <c r="S923" s="43"/>
    </row>
    <row r="924">
      <c r="A924" s="732"/>
      <c r="D924" s="43"/>
      <c r="E924" s="43"/>
      <c r="F924" s="43"/>
      <c r="G924" s="43"/>
      <c r="H924" s="43"/>
      <c r="I924" s="43"/>
      <c r="J924" s="43"/>
      <c r="S924" s="43"/>
    </row>
    <row r="925">
      <c r="A925" s="732"/>
      <c r="D925" s="43"/>
      <c r="E925" s="43"/>
      <c r="F925" s="43"/>
      <c r="G925" s="43"/>
      <c r="H925" s="43"/>
      <c r="I925" s="43"/>
      <c r="J925" s="43"/>
      <c r="S925" s="43"/>
    </row>
    <row r="926">
      <c r="A926" s="732"/>
      <c r="D926" s="43"/>
      <c r="E926" s="43"/>
      <c r="F926" s="43"/>
      <c r="G926" s="43"/>
      <c r="H926" s="43"/>
      <c r="I926" s="43"/>
      <c r="J926" s="43"/>
      <c r="S926" s="43"/>
    </row>
    <row r="927">
      <c r="A927" s="732"/>
      <c r="D927" s="43"/>
      <c r="E927" s="43"/>
      <c r="F927" s="43"/>
      <c r="G927" s="43"/>
      <c r="H927" s="43"/>
      <c r="I927" s="43"/>
      <c r="J927" s="43"/>
      <c r="S927" s="43"/>
    </row>
    <row r="928">
      <c r="A928" s="732"/>
      <c r="D928" s="43"/>
      <c r="E928" s="43"/>
      <c r="F928" s="43"/>
      <c r="G928" s="43"/>
      <c r="H928" s="43"/>
      <c r="I928" s="43"/>
      <c r="J928" s="43"/>
      <c r="S928" s="43"/>
    </row>
    <row r="929">
      <c r="A929" s="732"/>
      <c r="D929" s="43"/>
      <c r="E929" s="43"/>
      <c r="F929" s="43"/>
      <c r="G929" s="43"/>
      <c r="H929" s="43"/>
      <c r="I929" s="43"/>
      <c r="J929" s="43"/>
      <c r="S929" s="43"/>
    </row>
    <row r="930">
      <c r="A930" s="732"/>
      <c r="D930" s="43"/>
      <c r="E930" s="43"/>
      <c r="F930" s="43"/>
      <c r="G930" s="43"/>
      <c r="H930" s="43"/>
      <c r="I930" s="43"/>
      <c r="J930" s="43"/>
      <c r="S930" s="43"/>
    </row>
    <row r="931">
      <c r="A931" s="732"/>
      <c r="D931" s="43"/>
      <c r="E931" s="43"/>
      <c r="F931" s="43"/>
      <c r="G931" s="43"/>
      <c r="H931" s="43"/>
      <c r="I931" s="43"/>
      <c r="J931" s="43"/>
      <c r="S931" s="43"/>
    </row>
    <row r="932">
      <c r="A932" s="732"/>
      <c r="D932" s="43"/>
      <c r="E932" s="43"/>
      <c r="F932" s="43"/>
      <c r="G932" s="43"/>
      <c r="H932" s="43"/>
      <c r="I932" s="43"/>
      <c r="J932" s="43"/>
      <c r="S932" s="43"/>
    </row>
    <row r="933">
      <c r="A933" s="732"/>
      <c r="D933" s="43"/>
      <c r="E933" s="43"/>
      <c r="F933" s="43"/>
      <c r="G933" s="43"/>
      <c r="H933" s="43"/>
      <c r="I933" s="43"/>
      <c r="J933" s="43"/>
      <c r="S933" s="43"/>
    </row>
    <row r="934">
      <c r="A934" s="732"/>
      <c r="D934" s="43"/>
      <c r="E934" s="43"/>
      <c r="F934" s="43"/>
      <c r="G934" s="43"/>
      <c r="H934" s="43"/>
      <c r="I934" s="43"/>
      <c r="J934" s="43"/>
      <c r="S934" s="43"/>
    </row>
    <row r="935">
      <c r="A935" s="732"/>
      <c r="D935" s="43"/>
      <c r="E935" s="43"/>
      <c r="F935" s="43"/>
      <c r="G935" s="43"/>
      <c r="H935" s="43"/>
      <c r="I935" s="43"/>
      <c r="J935" s="43"/>
      <c r="S935" s="43"/>
    </row>
    <row r="936">
      <c r="A936" s="732"/>
      <c r="D936" s="43"/>
      <c r="E936" s="43"/>
      <c r="F936" s="43"/>
      <c r="G936" s="43"/>
      <c r="H936" s="43"/>
      <c r="I936" s="43"/>
      <c r="J936" s="43"/>
      <c r="S936" s="43"/>
    </row>
    <row r="937">
      <c r="A937" s="732"/>
      <c r="D937" s="43"/>
      <c r="E937" s="43"/>
      <c r="F937" s="43"/>
      <c r="G937" s="43"/>
      <c r="H937" s="43"/>
      <c r="I937" s="43"/>
      <c r="J937" s="43"/>
      <c r="S937" s="43"/>
    </row>
    <row r="938">
      <c r="A938" s="732"/>
      <c r="D938" s="43"/>
      <c r="E938" s="43"/>
      <c r="F938" s="43"/>
      <c r="G938" s="43"/>
      <c r="H938" s="43"/>
      <c r="I938" s="43"/>
      <c r="J938" s="43"/>
      <c r="S938" s="43"/>
    </row>
    <row r="939">
      <c r="A939" s="732"/>
      <c r="D939" s="43"/>
      <c r="E939" s="43"/>
      <c r="F939" s="43"/>
      <c r="G939" s="43"/>
      <c r="H939" s="43"/>
      <c r="I939" s="43"/>
      <c r="J939" s="43"/>
      <c r="S939" s="43"/>
    </row>
    <row r="940">
      <c r="A940" s="732"/>
      <c r="D940" s="43"/>
      <c r="E940" s="43"/>
      <c r="F940" s="43"/>
      <c r="G940" s="43"/>
      <c r="H940" s="43"/>
      <c r="I940" s="43"/>
      <c r="J940" s="43"/>
      <c r="S940" s="43"/>
    </row>
    <row r="941">
      <c r="A941" s="732"/>
      <c r="D941" s="43"/>
      <c r="E941" s="43"/>
      <c r="F941" s="43"/>
      <c r="G941" s="43"/>
      <c r="H941" s="43"/>
      <c r="I941" s="43"/>
      <c r="J941" s="43"/>
      <c r="S941" s="43"/>
    </row>
    <row r="942">
      <c r="A942" s="732"/>
      <c r="D942" s="43"/>
      <c r="E942" s="43"/>
      <c r="F942" s="43"/>
      <c r="G942" s="43"/>
      <c r="H942" s="43"/>
      <c r="I942" s="43"/>
      <c r="J942" s="43"/>
      <c r="S942" s="43"/>
    </row>
    <row r="943">
      <c r="A943" s="732"/>
      <c r="D943" s="43"/>
      <c r="E943" s="43"/>
      <c r="F943" s="43"/>
      <c r="G943" s="43"/>
      <c r="H943" s="43"/>
      <c r="I943" s="43"/>
      <c r="J943" s="43"/>
      <c r="S943" s="43"/>
    </row>
    <row r="944">
      <c r="A944" s="732"/>
      <c r="D944" s="43"/>
      <c r="E944" s="43"/>
      <c r="F944" s="43"/>
      <c r="G944" s="43"/>
      <c r="H944" s="43"/>
      <c r="I944" s="43"/>
      <c r="J944" s="43"/>
      <c r="S944" s="43"/>
    </row>
    <row r="945">
      <c r="A945" s="732"/>
      <c r="D945" s="43"/>
      <c r="E945" s="43"/>
      <c r="F945" s="43"/>
      <c r="G945" s="43"/>
      <c r="H945" s="43"/>
      <c r="I945" s="43"/>
      <c r="J945" s="43"/>
      <c r="S945" s="43"/>
    </row>
    <row r="946">
      <c r="A946" s="732"/>
      <c r="D946" s="43"/>
      <c r="E946" s="43"/>
      <c r="F946" s="43"/>
      <c r="G946" s="43"/>
      <c r="H946" s="43"/>
      <c r="I946" s="43"/>
      <c r="J946" s="43"/>
      <c r="S946" s="43"/>
    </row>
    <row r="947">
      <c r="A947" s="732"/>
      <c r="D947" s="43"/>
      <c r="E947" s="43"/>
      <c r="F947" s="43"/>
      <c r="G947" s="43"/>
      <c r="H947" s="43"/>
      <c r="I947" s="43"/>
      <c r="J947" s="43"/>
      <c r="S947" s="43"/>
    </row>
    <row r="948">
      <c r="A948" s="732"/>
      <c r="D948" s="43"/>
      <c r="E948" s="43"/>
      <c r="F948" s="43"/>
      <c r="G948" s="43"/>
      <c r="H948" s="43"/>
      <c r="I948" s="43"/>
      <c r="J948" s="43"/>
      <c r="S948" s="43"/>
    </row>
    <row r="949">
      <c r="A949" s="732"/>
      <c r="D949" s="43"/>
      <c r="E949" s="43"/>
      <c r="F949" s="43"/>
      <c r="G949" s="43"/>
      <c r="H949" s="43"/>
      <c r="I949" s="43"/>
      <c r="J949" s="43"/>
      <c r="S949" s="43"/>
    </row>
    <row r="950">
      <c r="A950" s="732"/>
      <c r="D950" s="43"/>
      <c r="E950" s="43"/>
      <c r="F950" s="43"/>
      <c r="G950" s="43"/>
      <c r="H950" s="43"/>
      <c r="I950" s="43"/>
      <c r="J950" s="43"/>
      <c r="S950" s="43"/>
    </row>
    <row r="951">
      <c r="A951" s="732"/>
      <c r="D951" s="43"/>
      <c r="E951" s="43"/>
      <c r="F951" s="43"/>
      <c r="G951" s="43"/>
      <c r="H951" s="43"/>
      <c r="I951" s="43"/>
      <c r="J951" s="43"/>
      <c r="S951" s="43"/>
    </row>
    <row r="952">
      <c r="A952" s="732"/>
      <c r="D952" s="43"/>
      <c r="E952" s="43"/>
      <c r="F952" s="43"/>
      <c r="G952" s="43"/>
      <c r="H952" s="43"/>
      <c r="I952" s="43"/>
      <c r="J952" s="43"/>
      <c r="S952" s="43"/>
    </row>
    <row r="953">
      <c r="A953" s="732"/>
      <c r="D953" s="43"/>
      <c r="E953" s="43"/>
      <c r="F953" s="43"/>
      <c r="G953" s="43"/>
      <c r="H953" s="43"/>
      <c r="I953" s="43"/>
      <c r="J953" s="43"/>
      <c r="S953" s="43"/>
    </row>
    <row r="954">
      <c r="A954" s="732"/>
      <c r="D954" s="43"/>
      <c r="E954" s="43"/>
      <c r="F954" s="43"/>
      <c r="G954" s="43"/>
      <c r="H954" s="43"/>
      <c r="I954" s="43"/>
      <c r="J954" s="43"/>
      <c r="S954" s="43"/>
    </row>
    <row r="955">
      <c r="A955" s="732"/>
      <c r="D955" s="43"/>
      <c r="E955" s="43"/>
      <c r="F955" s="43"/>
      <c r="G955" s="43"/>
      <c r="H955" s="43"/>
      <c r="I955" s="43"/>
      <c r="J955" s="43"/>
      <c r="S955" s="43"/>
    </row>
    <row r="956">
      <c r="A956" s="732"/>
      <c r="D956" s="43"/>
      <c r="E956" s="43"/>
      <c r="F956" s="43"/>
      <c r="G956" s="43"/>
      <c r="H956" s="43"/>
      <c r="I956" s="43"/>
      <c r="J956" s="43"/>
      <c r="S956" s="43"/>
    </row>
    <row r="957">
      <c r="A957" s="732"/>
      <c r="D957" s="43"/>
      <c r="E957" s="43"/>
      <c r="F957" s="43"/>
      <c r="G957" s="43"/>
      <c r="H957" s="43"/>
      <c r="I957" s="43"/>
      <c r="J957" s="43"/>
      <c r="S957" s="43"/>
    </row>
    <row r="958">
      <c r="A958" s="732"/>
      <c r="D958" s="43"/>
      <c r="E958" s="43"/>
      <c r="F958" s="43"/>
      <c r="G958" s="43"/>
      <c r="H958" s="43"/>
      <c r="I958" s="43"/>
      <c r="J958" s="43"/>
      <c r="S958" s="43"/>
    </row>
    <row r="959">
      <c r="A959" s="732"/>
      <c r="D959" s="43"/>
      <c r="E959" s="43"/>
      <c r="F959" s="43"/>
      <c r="G959" s="43"/>
      <c r="H959" s="43"/>
      <c r="I959" s="43"/>
      <c r="J959" s="43"/>
      <c r="S959" s="43"/>
    </row>
    <row r="960">
      <c r="A960" s="732"/>
      <c r="D960" s="43"/>
      <c r="E960" s="43"/>
      <c r="F960" s="43"/>
      <c r="G960" s="43"/>
      <c r="H960" s="43"/>
      <c r="I960" s="43"/>
      <c r="J960" s="43"/>
      <c r="S960" s="43"/>
    </row>
    <row r="961">
      <c r="A961" s="732"/>
      <c r="D961" s="43"/>
      <c r="E961" s="43"/>
      <c r="F961" s="43"/>
      <c r="G961" s="43"/>
      <c r="H961" s="43"/>
      <c r="I961" s="43"/>
      <c r="J961" s="43"/>
      <c r="S961" s="43"/>
    </row>
    <row r="962">
      <c r="A962" s="732"/>
      <c r="D962" s="43"/>
      <c r="E962" s="43"/>
      <c r="F962" s="43"/>
      <c r="G962" s="43"/>
      <c r="H962" s="43"/>
      <c r="I962" s="43"/>
      <c r="J962" s="43"/>
      <c r="S962" s="43"/>
    </row>
    <row r="963">
      <c r="A963" s="732"/>
      <c r="D963" s="43"/>
      <c r="E963" s="43"/>
      <c r="F963" s="43"/>
      <c r="G963" s="43"/>
      <c r="H963" s="43"/>
      <c r="I963" s="43"/>
      <c r="J963" s="43"/>
      <c r="S963" s="43"/>
    </row>
    <row r="964">
      <c r="A964" s="732"/>
      <c r="D964" s="43"/>
      <c r="E964" s="43"/>
      <c r="F964" s="43"/>
      <c r="G964" s="43"/>
      <c r="H964" s="43"/>
      <c r="I964" s="43"/>
      <c r="J964" s="43"/>
      <c r="S964" s="43"/>
    </row>
    <row r="965">
      <c r="A965" s="732"/>
      <c r="D965" s="43"/>
      <c r="E965" s="43"/>
      <c r="F965" s="43"/>
      <c r="G965" s="43"/>
      <c r="H965" s="43"/>
      <c r="I965" s="43"/>
      <c r="J965" s="43"/>
      <c r="S965" s="43"/>
    </row>
    <row r="966">
      <c r="A966" s="732"/>
      <c r="D966" s="43"/>
      <c r="E966" s="43"/>
      <c r="F966" s="43"/>
      <c r="G966" s="43"/>
      <c r="H966" s="43"/>
      <c r="I966" s="43"/>
      <c r="J966" s="43"/>
      <c r="S966" s="43"/>
    </row>
    <row r="967">
      <c r="A967" s="732"/>
      <c r="D967" s="43"/>
      <c r="E967" s="43"/>
      <c r="F967" s="43"/>
      <c r="G967" s="43"/>
      <c r="H967" s="43"/>
      <c r="I967" s="43"/>
      <c r="J967" s="43"/>
      <c r="S967" s="43"/>
    </row>
    <row r="968">
      <c r="A968" s="732"/>
      <c r="D968" s="43"/>
      <c r="E968" s="43"/>
      <c r="F968" s="43"/>
      <c r="G968" s="43"/>
      <c r="H968" s="43"/>
      <c r="I968" s="43"/>
      <c r="J968" s="43"/>
      <c r="S968" s="43"/>
    </row>
    <row r="969">
      <c r="A969" s="732"/>
      <c r="D969" s="43"/>
      <c r="E969" s="43"/>
      <c r="F969" s="43"/>
      <c r="G969" s="43"/>
      <c r="H969" s="43"/>
      <c r="I969" s="43"/>
      <c r="J969" s="43"/>
      <c r="S969" s="43"/>
    </row>
    <row r="970">
      <c r="A970" s="732"/>
      <c r="D970" s="43"/>
      <c r="E970" s="43"/>
      <c r="F970" s="43"/>
      <c r="G970" s="43"/>
      <c r="H970" s="43"/>
      <c r="I970" s="43"/>
      <c r="J970" s="43"/>
      <c r="S970" s="43"/>
    </row>
    <row r="971">
      <c r="A971" s="732"/>
      <c r="D971" s="43"/>
      <c r="E971" s="43"/>
      <c r="F971" s="43"/>
      <c r="G971" s="43"/>
      <c r="H971" s="43"/>
      <c r="I971" s="43"/>
      <c r="J971" s="43"/>
      <c r="S971" s="43"/>
    </row>
    <row r="972">
      <c r="A972" s="732"/>
      <c r="D972" s="43"/>
      <c r="E972" s="43"/>
      <c r="F972" s="43"/>
      <c r="G972" s="43"/>
      <c r="H972" s="43"/>
      <c r="I972" s="43"/>
      <c r="J972" s="43"/>
      <c r="S972" s="43"/>
    </row>
    <row r="973">
      <c r="A973" s="732"/>
      <c r="D973" s="43"/>
      <c r="E973" s="43"/>
      <c r="F973" s="43"/>
      <c r="G973" s="43"/>
      <c r="H973" s="43"/>
      <c r="I973" s="43"/>
      <c r="J973" s="43"/>
      <c r="S973" s="43"/>
    </row>
    <row r="974">
      <c r="A974" s="732"/>
      <c r="D974" s="43"/>
      <c r="E974" s="43"/>
      <c r="F974" s="43"/>
      <c r="G974" s="43"/>
      <c r="H974" s="43"/>
      <c r="I974" s="43"/>
      <c r="J974" s="43"/>
      <c r="S974" s="43"/>
    </row>
    <row r="975">
      <c r="A975" s="732"/>
      <c r="D975" s="43"/>
      <c r="E975" s="43"/>
      <c r="F975" s="43"/>
      <c r="G975" s="43"/>
      <c r="H975" s="43"/>
      <c r="I975" s="43"/>
      <c r="J975" s="43"/>
      <c r="S975" s="43"/>
    </row>
    <row r="976">
      <c r="A976" s="732"/>
      <c r="D976" s="43"/>
      <c r="E976" s="43"/>
      <c r="F976" s="43"/>
      <c r="G976" s="43"/>
      <c r="H976" s="43"/>
      <c r="I976" s="43"/>
      <c r="J976" s="43"/>
      <c r="S976" s="43"/>
    </row>
    <row r="977">
      <c r="A977" s="732"/>
      <c r="D977" s="43"/>
      <c r="E977" s="43"/>
      <c r="F977" s="43"/>
      <c r="G977" s="43"/>
      <c r="H977" s="43"/>
      <c r="I977" s="43"/>
      <c r="J977" s="43"/>
      <c r="S977" s="43"/>
    </row>
    <row r="978">
      <c r="A978" s="732"/>
      <c r="D978" s="43"/>
      <c r="E978" s="43"/>
      <c r="F978" s="43"/>
      <c r="G978" s="43"/>
      <c r="H978" s="43"/>
      <c r="I978" s="43"/>
      <c r="J978" s="43"/>
      <c r="S978" s="43"/>
    </row>
    <row r="979">
      <c r="A979" s="732"/>
      <c r="D979" s="43"/>
      <c r="E979" s="43"/>
      <c r="F979" s="43"/>
      <c r="G979" s="43"/>
      <c r="H979" s="43"/>
      <c r="I979" s="43"/>
      <c r="J979" s="43"/>
      <c r="S979" s="43"/>
    </row>
    <row r="980">
      <c r="A980" s="732"/>
      <c r="D980" s="43"/>
      <c r="E980" s="43"/>
      <c r="F980" s="43"/>
      <c r="G980" s="43"/>
      <c r="H980" s="43"/>
      <c r="I980" s="43"/>
      <c r="J980" s="43"/>
      <c r="S980" s="43"/>
    </row>
    <row r="981">
      <c r="A981" s="732"/>
      <c r="D981" s="43"/>
      <c r="E981" s="43"/>
      <c r="F981" s="43"/>
      <c r="G981" s="43"/>
      <c r="H981" s="43"/>
      <c r="I981" s="43"/>
      <c r="J981" s="43"/>
      <c r="S981" s="43"/>
    </row>
    <row r="982">
      <c r="A982" s="732"/>
      <c r="D982" s="43"/>
      <c r="E982" s="43"/>
      <c r="F982" s="43"/>
      <c r="G982" s="43"/>
      <c r="H982" s="43"/>
      <c r="I982" s="43"/>
      <c r="J982" s="43"/>
      <c r="S982" s="43"/>
    </row>
    <row r="983">
      <c r="A983" s="732"/>
      <c r="D983" s="43"/>
      <c r="E983" s="43"/>
      <c r="F983" s="43"/>
      <c r="G983" s="43"/>
      <c r="H983" s="43"/>
      <c r="I983" s="43"/>
      <c r="J983" s="43"/>
      <c r="S983" s="43"/>
    </row>
    <row r="984">
      <c r="A984" s="732"/>
      <c r="D984" s="43"/>
      <c r="E984" s="43"/>
      <c r="F984" s="43"/>
      <c r="G984" s="43"/>
      <c r="H984" s="43"/>
      <c r="I984" s="43"/>
      <c r="J984" s="43"/>
      <c r="S984" s="43"/>
    </row>
    <row r="985">
      <c r="A985" s="732"/>
      <c r="D985" s="43"/>
      <c r="E985" s="43"/>
      <c r="F985" s="43"/>
      <c r="G985" s="43"/>
      <c r="H985" s="43"/>
      <c r="I985" s="43"/>
      <c r="J985" s="43"/>
      <c r="S985" s="43"/>
    </row>
    <row r="986">
      <c r="A986" s="732"/>
      <c r="D986" s="43"/>
      <c r="E986" s="43"/>
      <c r="F986" s="43"/>
      <c r="G986" s="43"/>
      <c r="H986" s="43"/>
      <c r="I986" s="43"/>
      <c r="J986" s="43"/>
      <c r="S986" s="43"/>
    </row>
    <row r="987">
      <c r="A987" s="732"/>
      <c r="D987" s="43"/>
      <c r="E987" s="43"/>
      <c r="F987" s="43"/>
      <c r="G987" s="43"/>
      <c r="H987" s="43"/>
      <c r="I987" s="43"/>
      <c r="J987" s="43"/>
      <c r="S987" s="43"/>
    </row>
    <row r="988">
      <c r="A988" s="732"/>
      <c r="D988" s="43"/>
      <c r="E988" s="43"/>
      <c r="F988" s="43"/>
      <c r="G988" s="43"/>
      <c r="H988" s="43"/>
      <c r="I988" s="43"/>
      <c r="J988" s="43"/>
      <c r="S988" s="43"/>
    </row>
    <row r="989">
      <c r="A989" s="732"/>
      <c r="D989" s="43"/>
      <c r="E989" s="43"/>
      <c r="F989" s="43"/>
      <c r="G989" s="43"/>
      <c r="H989" s="43"/>
      <c r="I989" s="43"/>
      <c r="J989" s="43"/>
      <c r="S989" s="43"/>
    </row>
    <row r="990">
      <c r="A990" s="732"/>
      <c r="D990" s="43"/>
      <c r="E990" s="43"/>
      <c r="F990" s="43"/>
      <c r="G990" s="43"/>
      <c r="H990" s="43"/>
      <c r="I990" s="43"/>
      <c r="J990" s="43"/>
      <c r="S990" s="43"/>
    </row>
    <row r="991">
      <c r="A991" s="732"/>
      <c r="D991" s="43"/>
      <c r="E991" s="43"/>
      <c r="F991" s="43"/>
      <c r="G991" s="43"/>
      <c r="H991" s="43"/>
      <c r="I991" s="43"/>
      <c r="J991" s="43"/>
      <c r="S991" s="43"/>
    </row>
    <row r="992">
      <c r="A992" s="732"/>
      <c r="D992" s="43"/>
      <c r="E992" s="43"/>
      <c r="F992" s="43"/>
      <c r="G992" s="43"/>
      <c r="H992" s="43"/>
      <c r="I992" s="43"/>
      <c r="J992" s="43"/>
      <c r="S992" s="43"/>
    </row>
    <row r="993">
      <c r="A993" s="732"/>
      <c r="D993" s="43"/>
      <c r="E993" s="43"/>
      <c r="F993" s="43"/>
      <c r="G993" s="43"/>
      <c r="H993" s="43"/>
      <c r="I993" s="43"/>
      <c r="J993" s="43"/>
      <c r="S993" s="43"/>
    </row>
    <row r="994">
      <c r="A994" s="732"/>
      <c r="D994" s="43"/>
      <c r="E994" s="43"/>
      <c r="F994" s="43"/>
      <c r="G994" s="43"/>
      <c r="H994" s="43"/>
      <c r="I994" s="43"/>
      <c r="J994" s="43"/>
      <c r="S994" s="43"/>
    </row>
    <row r="995">
      <c r="A995" s="732"/>
      <c r="D995" s="43"/>
      <c r="E995" s="43"/>
      <c r="F995" s="43"/>
      <c r="G995" s="43"/>
      <c r="H995" s="43"/>
      <c r="I995" s="43"/>
      <c r="J995" s="43"/>
      <c r="S995" s="43"/>
    </row>
    <row r="996">
      <c r="A996" s="732"/>
      <c r="D996" s="43"/>
      <c r="E996" s="43"/>
      <c r="F996" s="43"/>
      <c r="G996" s="43"/>
      <c r="H996" s="43"/>
      <c r="I996" s="43"/>
      <c r="J996" s="43"/>
      <c r="S996" s="43"/>
    </row>
    <row r="997">
      <c r="A997" s="732"/>
      <c r="D997" s="43"/>
      <c r="E997" s="43"/>
      <c r="F997" s="43"/>
      <c r="G997" s="43"/>
      <c r="H997" s="43"/>
      <c r="I997" s="43"/>
      <c r="J997" s="43"/>
      <c r="S997" s="43"/>
    </row>
    <row r="998">
      <c r="A998" s="732"/>
      <c r="D998" s="43"/>
      <c r="E998" s="43"/>
      <c r="F998" s="43"/>
      <c r="G998" s="43"/>
      <c r="H998" s="43"/>
      <c r="I998" s="43"/>
      <c r="J998" s="43"/>
      <c r="S998" s="43"/>
    </row>
    <row r="999">
      <c r="A999" s="732"/>
      <c r="D999" s="43"/>
      <c r="E999" s="43"/>
      <c r="F999" s="43"/>
      <c r="G999" s="43"/>
      <c r="H999" s="43"/>
      <c r="I999" s="43"/>
      <c r="J999" s="43"/>
      <c r="S999" s="43"/>
    </row>
    <row r="1000">
      <c r="A1000" s="732"/>
      <c r="D1000" s="43"/>
      <c r="E1000" s="43"/>
      <c r="F1000" s="43"/>
      <c r="G1000" s="43"/>
      <c r="H1000" s="43"/>
      <c r="I1000" s="43"/>
      <c r="J1000" s="43"/>
      <c r="S1000" s="43"/>
    </row>
  </sheetData>
  <autoFilter ref="$F$4:$F$11"/>
  <mergeCells count="5">
    <mergeCell ref="L1:M1"/>
    <mergeCell ref="A2:G2"/>
    <mergeCell ref="H2:N2"/>
    <mergeCell ref="A3:B4"/>
    <mergeCell ref="D3:E3"/>
  </mergeCells>
  <printOptions/>
  <pageMargins bottom="0.75" footer="0.0" header="0.0" left="0.25" right="0.25" top="0.75"/>
  <pageSetup paperSize="9"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pageSetUpPr/>
  </sheetPr>
  <sheetViews>
    <sheetView workbookViewId="0"/>
  </sheetViews>
  <sheetFormatPr customHeight="1" defaultColWidth="11.22" defaultRowHeight="15.0"/>
  <cols>
    <col customWidth="1" min="1" max="1" width="44.33"/>
    <col customWidth="1" min="2" max="5" width="10.44"/>
    <col customWidth="1" min="6" max="7" width="6.56"/>
    <col customWidth="1" min="8" max="8" width="5.78"/>
    <col customWidth="1" min="9" max="9" width="3.78"/>
    <col customWidth="1" min="10" max="10" width="6.56"/>
    <col customWidth="1" min="11" max="11" width="5.56"/>
    <col customWidth="1" min="12" max="26" width="10.56"/>
  </cols>
  <sheetData>
    <row r="1" ht="25.5" customHeight="1">
      <c r="A1" s="733" t="str">
        <f>'PROD.LIST PU HOLDS'!A2</f>
        <v/>
      </c>
      <c r="E1" s="463" t="str">
        <f>'PROD.LIST PU HOLDS'!M2</f>
        <v/>
      </c>
    </row>
    <row r="2" ht="13.5" customHeight="1">
      <c r="A2" s="734"/>
      <c r="B2" s="733"/>
      <c r="C2" s="733"/>
      <c r="D2" s="733"/>
    </row>
    <row r="3" ht="25.5" customHeight="1">
      <c r="A3" s="735" t="s">
        <v>5168</v>
      </c>
      <c r="B3" s="736" t="s">
        <v>5115</v>
      </c>
      <c r="C3" s="736" t="s">
        <v>5157</v>
      </c>
      <c r="D3" s="365" t="s">
        <v>5120</v>
      </c>
      <c r="E3" s="365" t="s">
        <v>5252</v>
      </c>
      <c r="F3" s="365" t="s">
        <v>58</v>
      </c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</row>
    <row r="4" ht="22.5" customHeight="1">
      <c r="A4" s="737" t="str">
        <f>'360 accessories'!C8</f>
        <v>DENIM toolbag with magnet and marker</v>
      </c>
      <c r="B4" s="256" t="str">
        <f>'360 accessories'!J8</f>
        <v/>
      </c>
      <c r="C4" s="256" t="str">
        <f>'360 accessories'!K8</f>
        <v/>
      </c>
      <c r="D4" s="738" t="str">
        <f>'360 accessories'!L8</f>
        <v>not available at the moment</v>
      </c>
      <c r="E4" s="738" t="str">
        <f>'360 accessories'!M8</f>
        <v>not available at the moment</v>
      </c>
      <c r="F4" s="100" t="str">
        <f>'360 accessories'!G8</f>
        <v/>
      </c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</row>
    <row r="5" ht="22.5" customHeight="1">
      <c r="A5" s="737" t="str">
        <f>'360 accessories'!C9</f>
        <v>DENIM + MINI toolbag with magnet and marker</v>
      </c>
      <c r="B5" s="256" t="str">
        <f>'360 accessories'!J9</f>
        <v/>
      </c>
      <c r="C5" s="256" t="str">
        <f>'360 accessories'!K9</f>
        <v/>
      </c>
      <c r="D5" s="738" t="str">
        <f>'360 accessories'!L9</f>
        <v>not available at the moment</v>
      </c>
      <c r="E5" s="738" t="str">
        <f>'360 accessories'!M9</f>
        <v>not available at the moment</v>
      </c>
      <c r="F5" s="100" t="str">
        <f>'360 accessories'!G9</f>
        <v/>
      </c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</row>
    <row r="6" ht="22.5" customHeight="1">
      <c r="A6" s="737" t="str">
        <f>'360 accessories'!C10</f>
        <v>MINI tool bag</v>
      </c>
      <c r="B6" s="739" t="str">
        <f>'360 accessories'!J10</f>
        <v/>
      </c>
      <c r="C6" s="739" t="str">
        <f>'360 accessories'!K10</f>
        <v/>
      </c>
      <c r="D6" s="256" t="str">
        <f>'360 accessories'!L10</f>
        <v/>
      </c>
      <c r="E6" s="256" t="str">
        <f>'360 accessories'!M10</f>
        <v/>
      </c>
      <c r="F6" s="100" t="str">
        <f>'360 accessories'!G10</f>
        <v/>
      </c>
      <c r="G6" s="102"/>
      <c r="H6" s="102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</row>
    <row r="7" ht="22.5" customHeight="1">
      <c r="A7" s="737"/>
      <c r="B7" s="740" t="s">
        <v>5253</v>
      </c>
      <c r="C7" s="60"/>
      <c r="D7" s="98" t="s">
        <v>5115</v>
      </c>
      <c r="E7" s="60"/>
      <c r="F7" s="100"/>
      <c r="G7" s="102"/>
      <c r="H7" s="102"/>
      <c r="I7" s="102"/>
      <c r="J7" s="102"/>
      <c r="K7" s="102"/>
      <c r="L7" s="102"/>
      <c r="M7" s="102"/>
      <c r="N7" s="102"/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</row>
    <row r="8" ht="22.5" customHeight="1">
      <c r="A8" s="737" t="str">
        <f>'360 accessories'!C13</f>
        <v>PU LEATHER toolbag with magnet and marker</v>
      </c>
      <c r="B8" s="61" t="str">
        <f>'360 accessories'!J13</f>
        <v/>
      </c>
      <c r="C8" s="60"/>
      <c r="D8" s="61" t="str">
        <f>'360 accessories'!K13</f>
        <v/>
      </c>
      <c r="E8" s="60"/>
      <c r="F8" s="100" t="str">
        <f>'360 accessories'!G13</f>
        <v/>
      </c>
      <c r="G8" s="102"/>
      <c r="H8" s="102"/>
      <c r="I8" s="102"/>
      <c r="J8" s="102"/>
      <c r="K8" s="102"/>
      <c r="L8" s="102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</row>
    <row r="9" ht="22.5" hidden="1" customHeight="1">
      <c r="A9" s="737" t="str">
        <f>'360 accessories'!C14</f>
        <v>PU LEATHER + MINI toolbag with magnet and marker</v>
      </c>
      <c r="B9" s="61" t="str">
        <f>'360 accessories'!J14</f>
        <v/>
      </c>
      <c r="C9" s="60"/>
      <c r="D9" s="61" t="str">
        <f>'360 accessories'!K14</f>
        <v/>
      </c>
      <c r="E9" s="60"/>
      <c r="F9" s="100" t="str">
        <f>'360 accessories'!G14</f>
        <v/>
      </c>
      <c r="G9" s="102"/>
      <c r="H9" s="102"/>
      <c r="I9" s="102"/>
      <c r="J9" s="102"/>
      <c r="K9" s="102"/>
      <c r="L9" s="102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</row>
    <row r="10" ht="22.5" hidden="1" customHeight="1">
      <c r="A10" s="737" t="str">
        <f>'360 accessories'!C15</f>
        <v>MINI tool bag</v>
      </c>
      <c r="B10" s="61" t="str">
        <f>'360 accessories'!J15</f>
        <v/>
      </c>
      <c r="C10" s="60"/>
      <c r="D10" s="61" t="str">
        <f>'360 accessories'!K15</f>
        <v/>
      </c>
      <c r="E10" s="60"/>
      <c r="F10" s="100" t="str">
        <f>'360 accessories'!G15</f>
        <v/>
      </c>
      <c r="G10" s="102"/>
      <c r="H10" s="102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</row>
    <row r="11" ht="21.75" customHeight="1">
      <c r="A11" s="741"/>
      <c r="B11" s="742"/>
      <c r="C11" s="742"/>
      <c r="D11" s="742"/>
      <c r="E11" s="742"/>
      <c r="F11" s="743"/>
      <c r="G11" s="102"/>
      <c r="H11" s="102"/>
      <c r="I11" s="102"/>
      <c r="J11" s="102"/>
      <c r="K11" s="102"/>
      <c r="L11" s="102"/>
      <c r="M11" s="10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</row>
    <row r="12" ht="21.75" customHeight="1">
      <c r="A12" s="737" t="str">
        <f>'360 accessories'!C17</f>
        <v>Women sportclimbing chalk bag</v>
      </c>
      <c r="B12" s="61" t="s">
        <v>5095</v>
      </c>
      <c r="C12" s="59"/>
      <c r="D12" s="59"/>
      <c r="E12" s="60"/>
      <c r="F12" s="100" t="str">
        <f>'360 accessories'!G17</f>
        <v/>
      </c>
      <c r="K12" s="43"/>
    </row>
    <row r="13" ht="21.75" customHeight="1">
      <c r="A13" s="737" t="str">
        <f>'360 accessories'!C18</f>
        <v>Men sportclimbing chalk bag</v>
      </c>
      <c r="B13" s="61" t="s">
        <v>5095</v>
      </c>
      <c r="C13" s="59"/>
      <c r="D13" s="59"/>
      <c r="E13" s="60"/>
      <c r="F13" s="100" t="str">
        <f>'360 accessories'!G18</f>
        <v/>
      </c>
      <c r="K13" s="43"/>
    </row>
    <row r="14" ht="21.75" customHeight="1">
      <c r="A14" s="737" t="str">
        <f>'360 accessories'!C19</f>
        <v>Bouldering 
chalk bag</v>
      </c>
      <c r="B14" s="61" t="s">
        <v>5095</v>
      </c>
      <c r="C14" s="59"/>
      <c r="D14" s="59"/>
      <c r="E14" s="60"/>
      <c r="F14" s="100" t="str">
        <f>'360 accessories'!G19</f>
        <v/>
      </c>
      <c r="K14" s="43"/>
    </row>
    <row r="15">
      <c r="K15" s="43"/>
    </row>
    <row r="16">
      <c r="A16" s="744" t="s">
        <v>5254</v>
      </c>
      <c r="B16" s="745"/>
      <c r="C16" s="745" t="s">
        <v>5255</v>
      </c>
      <c r="D16" s="746"/>
      <c r="E16" s="746"/>
      <c r="F16" s="176"/>
      <c r="K16" s="43"/>
    </row>
    <row r="17">
      <c r="A17" s="744" t="s">
        <v>5256</v>
      </c>
      <c r="B17" s="745"/>
      <c r="C17" s="745" t="s">
        <v>5257</v>
      </c>
      <c r="D17" s="747"/>
      <c r="E17" s="747"/>
      <c r="F17" s="176"/>
      <c r="K17" s="43"/>
    </row>
    <row r="18">
      <c r="B18" s="745"/>
      <c r="C18" s="745" t="s">
        <v>5258</v>
      </c>
      <c r="D18" s="747"/>
      <c r="E18" s="747"/>
      <c r="F18" s="176"/>
      <c r="K18" s="43"/>
    </row>
    <row r="19">
      <c r="K19" s="43"/>
    </row>
    <row r="20">
      <c r="B20" s="43"/>
      <c r="C20" s="43"/>
      <c r="D20" s="43"/>
      <c r="K20" s="43"/>
    </row>
    <row r="21">
      <c r="B21" s="43"/>
      <c r="C21" s="43"/>
      <c r="D21" s="43"/>
      <c r="K21" s="43"/>
    </row>
    <row r="22">
      <c r="B22" s="43"/>
      <c r="C22" s="43"/>
      <c r="D22" s="43"/>
      <c r="K22" s="43"/>
    </row>
    <row r="23">
      <c r="B23" s="43"/>
      <c r="C23" s="43"/>
      <c r="D23" s="43"/>
      <c r="K23" s="43"/>
    </row>
    <row r="24">
      <c r="B24" s="43"/>
      <c r="C24" s="43"/>
      <c r="D24" s="43"/>
      <c r="K24" s="43"/>
    </row>
    <row r="25">
      <c r="B25" s="43"/>
      <c r="C25" s="43"/>
      <c r="D25" s="43"/>
      <c r="K25" s="43"/>
    </row>
    <row r="26">
      <c r="B26" s="43"/>
      <c r="C26" s="43"/>
      <c r="D26" s="43"/>
      <c r="K26" s="43"/>
    </row>
    <row r="27">
      <c r="B27" s="43"/>
      <c r="C27" s="43"/>
      <c r="D27" s="43"/>
      <c r="K27" s="43"/>
    </row>
    <row r="28">
      <c r="B28" s="43"/>
      <c r="C28" s="43"/>
      <c r="D28" s="43"/>
      <c r="K28" s="43"/>
    </row>
    <row r="29">
      <c r="B29" s="43"/>
      <c r="C29" s="43"/>
      <c r="D29" s="43"/>
      <c r="K29" s="43"/>
    </row>
    <row r="30">
      <c r="B30" s="43"/>
      <c r="C30" s="43"/>
      <c r="D30" s="43"/>
      <c r="K30" s="43"/>
    </row>
    <row r="31">
      <c r="B31" s="43"/>
      <c r="C31" s="43"/>
      <c r="D31" s="43"/>
      <c r="K31" s="43"/>
    </row>
    <row r="32">
      <c r="B32" s="43"/>
      <c r="C32" s="43"/>
      <c r="D32" s="43"/>
      <c r="K32" s="43"/>
    </row>
    <row r="33">
      <c r="B33" s="43"/>
      <c r="C33" s="43"/>
      <c r="D33" s="43"/>
      <c r="K33" s="43"/>
    </row>
    <row r="34">
      <c r="B34" s="43"/>
      <c r="C34" s="43"/>
      <c r="D34" s="43"/>
      <c r="K34" s="43"/>
    </row>
    <row r="35">
      <c r="B35" s="43"/>
      <c r="C35" s="43"/>
      <c r="D35" s="43"/>
      <c r="K35" s="43"/>
    </row>
    <row r="36">
      <c r="B36" s="43"/>
      <c r="C36" s="43"/>
      <c r="D36" s="43"/>
      <c r="K36" s="43"/>
    </row>
    <row r="37">
      <c r="B37" s="43"/>
      <c r="C37" s="43"/>
      <c r="D37" s="43"/>
      <c r="K37" s="43"/>
    </row>
    <row r="38">
      <c r="B38" s="43"/>
      <c r="C38" s="43"/>
      <c r="D38" s="43"/>
      <c r="K38" s="43"/>
    </row>
    <row r="39">
      <c r="B39" s="43"/>
      <c r="C39" s="43"/>
      <c r="D39" s="43"/>
      <c r="K39" s="43"/>
    </row>
    <row r="40">
      <c r="B40" s="43"/>
      <c r="C40" s="43"/>
      <c r="D40" s="43"/>
      <c r="K40" s="43"/>
    </row>
    <row r="41">
      <c r="B41" s="43"/>
      <c r="C41" s="43"/>
      <c r="D41" s="43"/>
      <c r="K41" s="43"/>
    </row>
    <row r="42">
      <c r="B42" s="43"/>
      <c r="C42" s="43"/>
      <c r="D42" s="43"/>
      <c r="K42" s="43"/>
    </row>
    <row r="43">
      <c r="B43" s="43"/>
      <c r="C43" s="43"/>
      <c r="D43" s="43"/>
      <c r="K43" s="43"/>
    </row>
    <row r="44">
      <c r="B44" s="43"/>
      <c r="C44" s="43"/>
      <c r="D44" s="43"/>
      <c r="K44" s="43"/>
    </row>
    <row r="45">
      <c r="B45" s="43"/>
      <c r="C45" s="43"/>
      <c r="D45" s="43"/>
      <c r="K45" s="43"/>
    </row>
    <row r="46">
      <c r="B46" s="43"/>
      <c r="C46" s="43"/>
      <c r="D46" s="43"/>
      <c r="K46" s="43"/>
    </row>
    <row r="47">
      <c r="B47" s="43"/>
      <c r="C47" s="43"/>
      <c r="D47" s="43"/>
      <c r="K47" s="43"/>
    </row>
    <row r="48">
      <c r="B48" s="43"/>
      <c r="C48" s="43"/>
      <c r="D48" s="43"/>
      <c r="K48" s="43"/>
    </row>
    <row r="49">
      <c r="B49" s="43"/>
      <c r="C49" s="43"/>
      <c r="D49" s="43"/>
      <c r="K49" s="43"/>
    </row>
    <row r="50">
      <c r="B50" s="43"/>
      <c r="C50" s="43"/>
      <c r="D50" s="43"/>
      <c r="K50" s="43"/>
    </row>
    <row r="51">
      <c r="B51" s="43"/>
      <c r="C51" s="43"/>
      <c r="D51" s="43"/>
      <c r="K51" s="43"/>
    </row>
    <row r="52">
      <c r="B52" s="43"/>
      <c r="C52" s="43"/>
      <c r="D52" s="43"/>
      <c r="K52" s="43"/>
    </row>
    <row r="53">
      <c r="B53" s="43"/>
      <c r="C53" s="43"/>
      <c r="D53" s="43"/>
      <c r="K53" s="43"/>
    </row>
    <row r="54">
      <c r="B54" s="43"/>
      <c r="C54" s="43"/>
      <c r="D54" s="43"/>
      <c r="K54" s="43"/>
    </row>
    <row r="55">
      <c r="B55" s="43"/>
      <c r="C55" s="43"/>
      <c r="D55" s="43"/>
      <c r="K55" s="43"/>
    </row>
    <row r="56">
      <c r="B56" s="43"/>
      <c r="C56" s="43"/>
      <c r="D56" s="43"/>
      <c r="K56" s="43"/>
    </row>
    <row r="57">
      <c r="B57" s="43"/>
      <c r="C57" s="43"/>
      <c r="D57" s="43"/>
      <c r="K57" s="43"/>
    </row>
    <row r="58">
      <c r="B58" s="43"/>
      <c r="C58" s="43"/>
      <c r="D58" s="43"/>
      <c r="K58" s="43"/>
    </row>
    <row r="59">
      <c r="B59" s="43"/>
      <c r="C59" s="43"/>
      <c r="D59" s="43"/>
      <c r="K59" s="43"/>
    </row>
    <row r="60">
      <c r="B60" s="43"/>
      <c r="C60" s="43"/>
      <c r="D60" s="43"/>
      <c r="K60" s="43"/>
    </row>
    <row r="61">
      <c r="B61" s="43"/>
      <c r="C61" s="43"/>
      <c r="D61" s="43"/>
      <c r="K61" s="43"/>
    </row>
    <row r="62">
      <c r="B62" s="43"/>
      <c r="C62" s="43"/>
      <c r="D62" s="43"/>
      <c r="K62" s="43"/>
    </row>
    <row r="63">
      <c r="B63" s="43"/>
      <c r="C63" s="43"/>
      <c r="D63" s="43"/>
      <c r="K63" s="43"/>
    </row>
    <row r="64">
      <c r="B64" s="43"/>
      <c r="C64" s="43"/>
      <c r="D64" s="43"/>
      <c r="K64" s="43"/>
    </row>
    <row r="65">
      <c r="B65" s="43"/>
      <c r="C65" s="43"/>
      <c r="D65" s="43"/>
      <c r="K65" s="43"/>
    </row>
    <row r="66">
      <c r="B66" s="43"/>
      <c r="C66" s="43"/>
      <c r="D66" s="43"/>
      <c r="K66" s="43"/>
    </row>
    <row r="67">
      <c r="B67" s="43"/>
      <c r="C67" s="43"/>
      <c r="D67" s="43"/>
      <c r="K67" s="43"/>
    </row>
    <row r="68">
      <c r="B68" s="43"/>
      <c r="C68" s="43"/>
      <c r="D68" s="43"/>
      <c r="K68" s="43"/>
    </row>
    <row r="69">
      <c r="B69" s="43"/>
      <c r="C69" s="43"/>
      <c r="D69" s="43"/>
      <c r="K69" s="43"/>
    </row>
    <row r="70">
      <c r="B70" s="43"/>
      <c r="C70" s="43"/>
      <c r="D70" s="43"/>
      <c r="K70" s="43"/>
    </row>
    <row r="71">
      <c r="B71" s="43"/>
      <c r="C71" s="43"/>
      <c r="D71" s="43"/>
      <c r="K71" s="43"/>
    </row>
    <row r="72">
      <c r="B72" s="43"/>
      <c r="C72" s="43"/>
      <c r="D72" s="43"/>
      <c r="K72" s="43"/>
    </row>
    <row r="73">
      <c r="B73" s="43"/>
      <c r="C73" s="43"/>
      <c r="D73" s="43"/>
      <c r="K73" s="43"/>
    </row>
    <row r="74">
      <c r="B74" s="43"/>
      <c r="C74" s="43"/>
      <c r="D74" s="43"/>
      <c r="K74" s="43"/>
    </row>
    <row r="75">
      <c r="B75" s="43"/>
      <c r="C75" s="43"/>
      <c r="D75" s="43"/>
      <c r="K75" s="43"/>
    </row>
    <row r="76">
      <c r="B76" s="43"/>
      <c r="C76" s="43"/>
      <c r="D76" s="43"/>
      <c r="K76" s="43"/>
    </row>
    <row r="77">
      <c r="B77" s="43"/>
      <c r="C77" s="43"/>
      <c r="D77" s="43"/>
      <c r="K77" s="43"/>
    </row>
    <row r="78">
      <c r="B78" s="43"/>
      <c r="C78" s="43"/>
      <c r="D78" s="43"/>
      <c r="K78" s="43"/>
    </row>
    <row r="79">
      <c r="B79" s="43"/>
      <c r="C79" s="43"/>
      <c r="D79" s="43"/>
      <c r="K79" s="43"/>
    </row>
    <row r="80">
      <c r="B80" s="43"/>
      <c r="C80" s="43"/>
      <c r="D80" s="43"/>
      <c r="K80" s="43"/>
    </row>
    <row r="81">
      <c r="B81" s="43"/>
      <c r="C81" s="43"/>
      <c r="D81" s="43"/>
      <c r="K81" s="43"/>
    </row>
    <row r="82">
      <c r="B82" s="43"/>
      <c r="C82" s="43"/>
      <c r="D82" s="43"/>
      <c r="K82" s="43"/>
    </row>
    <row r="83">
      <c r="B83" s="43"/>
      <c r="C83" s="43"/>
      <c r="D83" s="43"/>
      <c r="K83" s="43"/>
    </row>
    <row r="84">
      <c r="B84" s="43"/>
      <c r="C84" s="43"/>
      <c r="D84" s="43"/>
      <c r="K84" s="43"/>
    </row>
    <row r="85">
      <c r="B85" s="43"/>
      <c r="C85" s="43"/>
      <c r="D85" s="43"/>
      <c r="K85" s="43"/>
    </row>
    <row r="86">
      <c r="B86" s="43"/>
      <c r="C86" s="43"/>
      <c r="D86" s="43"/>
      <c r="K86" s="43"/>
    </row>
    <row r="87">
      <c r="B87" s="43"/>
      <c r="C87" s="43"/>
      <c r="D87" s="43"/>
      <c r="K87" s="43"/>
    </row>
    <row r="88">
      <c r="B88" s="43"/>
      <c r="C88" s="43"/>
      <c r="D88" s="43"/>
      <c r="K88" s="43"/>
    </row>
    <row r="89">
      <c r="B89" s="43"/>
      <c r="C89" s="43"/>
      <c r="D89" s="43"/>
      <c r="K89" s="43"/>
    </row>
    <row r="90">
      <c r="B90" s="43"/>
      <c r="C90" s="43"/>
      <c r="D90" s="43"/>
      <c r="K90" s="43"/>
    </row>
    <row r="91">
      <c r="B91" s="43"/>
      <c r="C91" s="43"/>
      <c r="D91" s="43"/>
      <c r="K91" s="43"/>
    </row>
    <row r="92">
      <c r="B92" s="43"/>
      <c r="C92" s="43"/>
      <c r="D92" s="43"/>
      <c r="K92" s="43"/>
    </row>
    <row r="93">
      <c r="B93" s="43"/>
      <c r="C93" s="43"/>
      <c r="D93" s="43"/>
      <c r="K93" s="43"/>
    </row>
    <row r="94">
      <c r="B94" s="43"/>
      <c r="C94" s="43"/>
      <c r="D94" s="43"/>
      <c r="K94" s="43"/>
    </row>
    <row r="95">
      <c r="B95" s="43"/>
      <c r="C95" s="43"/>
      <c r="D95" s="43"/>
      <c r="K95" s="43"/>
    </row>
    <row r="96">
      <c r="B96" s="43"/>
      <c r="C96" s="43"/>
      <c r="D96" s="43"/>
      <c r="K96" s="43"/>
    </row>
    <row r="97">
      <c r="B97" s="43"/>
      <c r="C97" s="43"/>
      <c r="D97" s="43"/>
      <c r="K97" s="43"/>
    </row>
    <row r="98">
      <c r="B98" s="43"/>
      <c r="C98" s="43"/>
      <c r="D98" s="43"/>
      <c r="K98" s="43"/>
    </row>
    <row r="99">
      <c r="B99" s="43"/>
      <c r="C99" s="43"/>
      <c r="D99" s="43"/>
      <c r="K99" s="43"/>
    </row>
    <row r="100">
      <c r="B100" s="43"/>
      <c r="C100" s="43"/>
      <c r="D100" s="43"/>
      <c r="K100" s="43"/>
    </row>
    <row r="101">
      <c r="B101" s="43"/>
      <c r="C101" s="43"/>
      <c r="D101" s="43"/>
      <c r="K101" s="43"/>
    </row>
    <row r="102">
      <c r="B102" s="43"/>
      <c r="C102" s="43"/>
      <c r="D102" s="43"/>
      <c r="K102" s="43"/>
    </row>
    <row r="103">
      <c r="B103" s="43"/>
      <c r="C103" s="43"/>
      <c r="D103" s="43"/>
      <c r="K103" s="43"/>
    </row>
    <row r="104">
      <c r="B104" s="43"/>
      <c r="C104" s="43"/>
      <c r="D104" s="43"/>
      <c r="K104" s="43"/>
    </row>
    <row r="105">
      <c r="B105" s="43"/>
      <c r="C105" s="43"/>
      <c r="D105" s="43"/>
      <c r="K105" s="43"/>
    </row>
    <row r="106">
      <c r="B106" s="43"/>
      <c r="C106" s="43"/>
      <c r="D106" s="43"/>
      <c r="K106" s="43"/>
    </row>
    <row r="107">
      <c r="B107" s="43"/>
      <c r="C107" s="43"/>
      <c r="D107" s="43"/>
      <c r="K107" s="43"/>
    </row>
    <row r="108">
      <c r="B108" s="43"/>
      <c r="C108" s="43"/>
      <c r="D108" s="43"/>
      <c r="K108" s="43"/>
    </row>
    <row r="109">
      <c r="B109" s="43"/>
      <c r="C109" s="43"/>
      <c r="D109" s="43"/>
      <c r="K109" s="43"/>
    </row>
    <row r="110">
      <c r="B110" s="43"/>
      <c r="C110" s="43"/>
      <c r="D110" s="43"/>
      <c r="K110" s="43"/>
    </row>
    <row r="111">
      <c r="B111" s="43"/>
      <c r="C111" s="43"/>
      <c r="D111" s="43"/>
      <c r="K111" s="43"/>
    </row>
    <row r="112">
      <c r="B112" s="43"/>
      <c r="C112" s="43"/>
      <c r="D112" s="43"/>
      <c r="K112" s="43"/>
    </row>
    <row r="113">
      <c r="B113" s="43"/>
      <c r="C113" s="43"/>
      <c r="D113" s="43"/>
      <c r="K113" s="43"/>
    </row>
    <row r="114">
      <c r="B114" s="43"/>
      <c r="C114" s="43"/>
      <c r="D114" s="43"/>
      <c r="K114" s="43"/>
    </row>
    <row r="115">
      <c r="B115" s="43"/>
      <c r="C115" s="43"/>
      <c r="D115" s="43"/>
      <c r="K115" s="43"/>
    </row>
    <row r="116">
      <c r="B116" s="43"/>
      <c r="C116" s="43"/>
      <c r="D116" s="43"/>
      <c r="K116" s="43"/>
    </row>
    <row r="117">
      <c r="B117" s="43"/>
      <c r="C117" s="43"/>
      <c r="D117" s="43"/>
      <c r="K117" s="43"/>
    </row>
    <row r="118">
      <c r="B118" s="43"/>
      <c r="C118" s="43"/>
      <c r="D118" s="43"/>
      <c r="K118" s="43"/>
    </row>
    <row r="119">
      <c r="B119" s="43"/>
      <c r="C119" s="43"/>
      <c r="D119" s="43"/>
      <c r="K119" s="43"/>
    </row>
    <row r="120">
      <c r="B120" s="43"/>
      <c r="C120" s="43"/>
      <c r="D120" s="43"/>
      <c r="K120" s="43"/>
    </row>
    <row r="121">
      <c r="B121" s="43"/>
      <c r="C121" s="43"/>
      <c r="D121" s="43"/>
      <c r="K121" s="43"/>
    </row>
    <row r="122">
      <c r="B122" s="43"/>
      <c r="C122" s="43"/>
      <c r="D122" s="43"/>
      <c r="K122" s="43"/>
    </row>
    <row r="123">
      <c r="B123" s="43"/>
      <c r="C123" s="43"/>
      <c r="D123" s="43"/>
      <c r="K123" s="43"/>
    </row>
    <row r="124">
      <c r="B124" s="43"/>
      <c r="C124" s="43"/>
      <c r="D124" s="43"/>
      <c r="K124" s="43"/>
    </row>
    <row r="125">
      <c r="B125" s="43"/>
      <c r="C125" s="43"/>
      <c r="D125" s="43"/>
      <c r="K125" s="43"/>
    </row>
    <row r="126">
      <c r="B126" s="43"/>
      <c r="C126" s="43"/>
      <c r="D126" s="43"/>
      <c r="K126" s="43"/>
    </row>
    <row r="127">
      <c r="B127" s="43"/>
      <c r="C127" s="43"/>
      <c r="D127" s="43"/>
      <c r="K127" s="43"/>
    </row>
    <row r="128">
      <c r="B128" s="43"/>
      <c r="C128" s="43"/>
      <c r="D128" s="43"/>
      <c r="K128" s="43"/>
    </row>
    <row r="129">
      <c r="B129" s="43"/>
      <c r="C129" s="43"/>
      <c r="D129" s="43"/>
      <c r="K129" s="43"/>
    </row>
    <row r="130">
      <c r="B130" s="43"/>
      <c r="C130" s="43"/>
      <c r="D130" s="43"/>
      <c r="K130" s="43"/>
    </row>
    <row r="131">
      <c r="B131" s="43"/>
      <c r="C131" s="43"/>
      <c r="D131" s="43"/>
      <c r="K131" s="43"/>
    </row>
    <row r="132">
      <c r="B132" s="43"/>
      <c r="C132" s="43"/>
      <c r="D132" s="43"/>
      <c r="K132" s="43"/>
    </row>
    <row r="133">
      <c r="B133" s="43"/>
      <c r="C133" s="43"/>
      <c r="D133" s="43"/>
      <c r="K133" s="43"/>
    </row>
    <row r="134">
      <c r="B134" s="43"/>
      <c r="C134" s="43"/>
      <c r="D134" s="43"/>
      <c r="K134" s="43"/>
    </row>
    <row r="135">
      <c r="B135" s="43"/>
      <c r="C135" s="43"/>
      <c r="D135" s="43"/>
      <c r="K135" s="43"/>
    </row>
    <row r="136">
      <c r="B136" s="43"/>
      <c r="C136" s="43"/>
      <c r="D136" s="43"/>
      <c r="K136" s="43"/>
    </row>
    <row r="137">
      <c r="B137" s="43"/>
      <c r="C137" s="43"/>
      <c r="D137" s="43"/>
      <c r="K137" s="43"/>
    </row>
    <row r="138">
      <c r="B138" s="43"/>
      <c r="C138" s="43"/>
      <c r="D138" s="43"/>
      <c r="K138" s="43"/>
    </row>
    <row r="139">
      <c r="B139" s="43"/>
      <c r="C139" s="43"/>
      <c r="D139" s="43"/>
      <c r="K139" s="43"/>
    </row>
    <row r="140">
      <c r="B140" s="43"/>
      <c r="C140" s="43"/>
      <c r="D140" s="43"/>
      <c r="K140" s="43"/>
    </row>
    <row r="141">
      <c r="B141" s="43"/>
      <c r="C141" s="43"/>
      <c r="D141" s="43"/>
      <c r="K141" s="43"/>
    </row>
    <row r="142">
      <c r="B142" s="43"/>
      <c r="C142" s="43"/>
      <c r="D142" s="43"/>
      <c r="K142" s="43"/>
    </row>
    <row r="143">
      <c r="B143" s="43"/>
      <c r="C143" s="43"/>
      <c r="D143" s="43"/>
      <c r="K143" s="43"/>
    </row>
    <row r="144">
      <c r="B144" s="43"/>
      <c r="C144" s="43"/>
      <c r="D144" s="43"/>
      <c r="K144" s="43"/>
    </row>
    <row r="145">
      <c r="B145" s="43"/>
      <c r="C145" s="43"/>
      <c r="D145" s="43"/>
      <c r="K145" s="43"/>
    </row>
    <row r="146">
      <c r="B146" s="43"/>
      <c r="C146" s="43"/>
      <c r="D146" s="43"/>
      <c r="K146" s="43"/>
    </row>
    <row r="147">
      <c r="B147" s="43"/>
      <c r="C147" s="43"/>
      <c r="D147" s="43"/>
      <c r="K147" s="43"/>
    </row>
    <row r="148">
      <c r="B148" s="43"/>
      <c r="C148" s="43"/>
      <c r="D148" s="43"/>
      <c r="K148" s="43"/>
    </row>
    <row r="149">
      <c r="B149" s="43"/>
      <c r="C149" s="43"/>
      <c r="D149" s="43"/>
      <c r="K149" s="43"/>
    </row>
    <row r="150">
      <c r="B150" s="43"/>
      <c r="C150" s="43"/>
      <c r="D150" s="43"/>
      <c r="K150" s="43"/>
    </row>
    <row r="151">
      <c r="B151" s="43"/>
      <c r="C151" s="43"/>
      <c r="D151" s="43"/>
      <c r="K151" s="43"/>
    </row>
    <row r="152">
      <c r="B152" s="43"/>
      <c r="C152" s="43"/>
      <c r="D152" s="43"/>
      <c r="K152" s="43"/>
    </row>
    <row r="153">
      <c r="B153" s="43"/>
      <c r="C153" s="43"/>
      <c r="D153" s="43"/>
      <c r="K153" s="43"/>
    </row>
    <row r="154">
      <c r="B154" s="43"/>
      <c r="C154" s="43"/>
      <c r="D154" s="43"/>
      <c r="K154" s="43"/>
    </row>
    <row r="155">
      <c r="B155" s="43"/>
      <c r="C155" s="43"/>
      <c r="D155" s="43"/>
      <c r="K155" s="43"/>
    </row>
    <row r="156">
      <c r="B156" s="43"/>
      <c r="C156" s="43"/>
      <c r="D156" s="43"/>
      <c r="K156" s="43"/>
    </row>
    <row r="157">
      <c r="B157" s="43"/>
      <c r="C157" s="43"/>
      <c r="D157" s="43"/>
      <c r="K157" s="43"/>
    </row>
    <row r="158">
      <c r="B158" s="43"/>
      <c r="C158" s="43"/>
      <c r="D158" s="43"/>
      <c r="K158" s="43"/>
    </row>
    <row r="159">
      <c r="B159" s="43"/>
      <c r="C159" s="43"/>
      <c r="D159" s="43"/>
      <c r="K159" s="43"/>
    </row>
    <row r="160">
      <c r="B160" s="43"/>
      <c r="C160" s="43"/>
      <c r="D160" s="43"/>
      <c r="K160" s="43"/>
    </row>
    <row r="161">
      <c r="B161" s="43"/>
      <c r="C161" s="43"/>
      <c r="D161" s="43"/>
      <c r="K161" s="43"/>
    </row>
    <row r="162">
      <c r="B162" s="43"/>
      <c r="C162" s="43"/>
      <c r="D162" s="43"/>
      <c r="K162" s="43"/>
    </row>
    <row r="163">
      <c r="B163" s="43"/>
      <c r="C163" s="43"/>
      <c r="D163" s="43"/>
      <c r="K163" s="43"/>
    </row>
    <row r="164">
      <c r="B164" s="43"/>
      <c r="C164" s="43"/>
      <c r="D164" s="43"/>
      <c r="K164" s="43"/>
    </row>
    <row r="165">
      <c r="B165" s="43"/>
      <c r="C165" s="43"/>
      <c r="D165" s="43"/>
      <c r="K165" s="43"/>
    </row>
    <row r="166">
      <c r="B166" s="43"/>
      <c r="C166" s="43"/>
      <c r="D166" s="43"/>
      <c r="K166" s="43"/>
    </row>
    <row r="167">
      <c r="B167" s="43"/>
      <c r="C167" s="43"/>
      <c r="D167" s="43"/>
      <c r="K167" s="43"/>
    </row>
    <row r="168">
      <c r="B168" s="43"/>
      <c r="C168" s="43"/>
      <c r="D168" s="43"/>
      <c r="K168" s="43"/>
    </row>
    <row r="169">
      <c r="B169" s="43"/>
      <c r="C169" s="43"/>
      <c r="D169" s="43"/>
      <c r="K169" s="43"/>
    </row>
    <row r="170">
      <c r="B170" s="43"/>
      <c r="C170" s="43"/>
      <c r="D170" s="43"/>
      <c r="K170" s="43"/>
    </row>
    <row r="171">
      <c r="B171" s="43"/>
      <c r="C171" s="43"/>
      <c r="D171" s="43"/>
      <c r="K171" s="43"/>
    </row>
    <row r="172">
      <c r="B172" s="43"/>
      <c r="C172" s="43"/>
      <c r="D172" s="43"/>
      <c r="K172" s="43"/>
    </row>
    <row r="173">
      <c r="B173" s="43"/>
      <c r="C173" s="43"/>
      <c r="D173" s="43"/>
      <c r="K173" s="43"/>
    </row>
    <row r="174">
      <c r="B174" s="43"/>
      <c r="C174" s="43"/>
      <c r="D174" s="43"/>
      <c r="K174" s="43"/>
    </row>
    <row r="175">
      <c r="B175" s="43"/>
      <c r="C175" s="43"/>
      <c r="D175" s="43"/>
      <c r="K175" s="43"/>
    </row>
    <row r="176">
      <c r="B176" s="43"/>
      <c r="C176" s="43"/>
      <c r="D176" s="43"/>
      <c r="K176" s="43"/>
    </row>
    <row r="177">
      <c r="B177" s="43"/>
      <c r="C177" s="43"/>
      <c r="D177" s="43"/>
      <c r="K177" s="43"/>
    </row>
    <row r="178">
      <c r="B178" s="43"/>
      <c r="C178" s="43"/>
      <c r="D178" s="43"/>
      <c r="K178" s="43"/>
    </row>
    <row r="179">
      <c r="B179" s="43"/>
      <c r="C179" s="43"/>
      <c r="D179" s="43"/>
      <c r="K179" s="43"/>
    </row>
    <row r="180">
      <c r="B180" s="43"/>
      <c r="C180" s="43"/>
      <c r="D180" s="43"/>
      <c r="K180" s="43"/>
    </row>
    <row r="181">
      <c r="B181" s="43"/>
      <c r="C181" s="43"/>
      <c r="D181" s="43"/>
      <c r="K181" s="43"/>
    </row>
    <row r="182">
      <c r="B182" s="43"/>
      <c r="C182" s="43"/>
      <c r="D182" s="43"/>
      <c r="K182" s="43"/>
    </row>
    <row r="183">
      <c r="B183" s="43"/>
      <c r="C183" s="43"/>
      <c r="D183" s="43"/>
      <c r="K183" s="43"/>
    </row>
    <row r="184">
      <c r="B184" s="43"/>
      <c r="C184" s="43"/>
      <c r="D184" s="43"/>
      <c r="K184" s="43"/>
    </row>
    <row r="185">
      <c r="B185" s="43"/>
      <c r="C185" s="43"/>
      <c r="D185" s="43"/>
      <c r="K185" s="43"/>
    </row>
    <row r="186">
      <c r="B186" s="43"/>
      <c r="C186" s="43"/>
      <c r="D186" s="43"/>
      <c r="K186" s="43"/>
    </row>
    <row r="187">
      <c r="B187" s="43"/>
      <c r="C187" s="43"/>
      <c r="D187" s="43"/>
      <c r="K187" s="43"/>
    </row>
    <row r="188">
      <c r="B188" s="43"/>
      <c r="C188" s="43"/>
      <c r="D188" s="43"/>
      <c r="K188" s="43"/>
    </row>
    <row r="189">
      <c r="B189" s="43"/>
      <c r="C189" s="43"/>
      <c r="D189" s="43"/>
      <c r="K189" s="43"/>
    </row>
    <row r="190">
      <c r="B190" s="43"/>
      <c r="C190" s="43"/>
      <c r="D190" s="43"/>
      <c r="K190" s="43"/>
    </row>
    <row r="191">
      <c r="B191" s="43"/>
      <c r="C191" s="43"/>
      <c r="D191" s="43"/>
      <c r="K191" s="43"/>
    </row>
    <row r="192">
      <c r="B192" s="43"/>
      <c r="C192" s="43"/>
      <c r="D192" s="43"/>
      <c r="K192" s="43"/>
    </row>
    <row r="193">
      <c r="B193" s="43"/>
      <c r="C193" s="43"/>
      <c r="D193" s="43"/>
      <c r="K193" s="43"/>
    </row>
    <row r="194">
      <c r="B194" s="43"/>
      <c r="C194" s="43"/>
      <c r="D194" s="43"/>
      <c r="K194" s="43"/>
    </row>
    <row r="195">
      <c r="B195" s="43"/>
      <c r="C195" s="43"/>
      <c r="D195" s="43"/>
      <c r="K195" s="43"/>
    </row>
    <row r="196">
      <c r="B196" s="43"/>
      <c r="C196" s="43"/>
      <c r="D196" s="43"/>
      <c r="K196" s="43"/>
    </row>
    <row r="197">
      <c r="B197" s="43"/>
      <c r="C197" s="43"/>
      <c r="D197" s="43"/>
      <c r="K197" s="43"/>
    </row>
    <row r="198">
      <c r="B198" s="43"/>
      <c r="C198" s="43"/>
      <c r="D198" s="43"/>
      <c r="K198" s="43"/>
    </row>
    <row r="199">
      <c r="B199" s="43"/>
      <c r="C199" s="43"/>
      <c r="D199" s="43"/>
      <c r="K199" s="43"/>
    </row>
    <row r="200">
      <c r="B200" s="43"/>
      <c r="C200" s="43"/>
      <c r="D200" s="43"/>
      <c r="K200" s="43"/>
    </row>
    <row r="201">
      <c r="B201" s="43"/>
      <c r="C201" s="43"/>
      <c r="D201" s="43"/>
      <c r="K201" s="43"/>
    </row>
    <row r="202">
      <c r="B202" s="43"/>
      <c r="C202" s="43"/>
      <c r="D202" s="43"/>
      <c r="K202" s="43"/>
    </row>
    <row r="203">
      <c r="B203" s="43"/>
      <c r="C203" s="43"/>
      <c r="D203" s="43"/>
      <c r="K203" s="43"/>
    </row>
    <row r="204">
      <c r="B204" s="43"/>
      <c r="C204" s="43"/>
      <c r="D204" s="43"/>
      <c r="K204" s="43"/>
    </row>
    <row r="205">
      <c r="B205" s="43"/>
      <c r="C205" s="43"/>
      <c r="D205" s="43"/>
      <c r="K205" s="43"/>
    </row>
    <row r="206">
      <c r="B206" s="43"/>
      <c r="C206" s="43"/>
      <c r="D206" s="43"/>
      <c r="K206" s="43"/>
    </row>
    <row r="207">
      <c r="B207" s="43"/>
      <c r="C207" s="43"/>
      <c r="D207" s="43"/>
      <c r="K207" s="43"/>
    </row>
    <row r="208">
      <c r="B208" s="43"/>
      <c r="C208" s="43"/>
      <c r="D208" s="43"/>
      <c r="K208" s="43"/>
    </row>
    <row r="209">
      <c r="B209" s="43"/>
      <c r="C209" s="43"/>
      <c r="D209" s="43"/>
      <c r="K209" s="43"/>
    </row>
    <row r="210">
      <c r="B210" s="43"/>
      <c r="C210" s="43"/>
      <c r="D210" s="43"/>
      <c r="K210" s="43"/>
    </row>
    <row r="211">
      <c r="B211" s="43"/>
      <c r="C211" s="43"/>
      <c r="D211" s="43"/>
      <c r="K211" s="43"/>
    </row>
    <row r="212">
      <c r="B212" s="43"/>
      <c r="C212" s="43"/>
      <c r="D212" s="43"/>
      <c r="K212" s="43"/>
    </row>
    <row r="213">
      <c r="B213" s="43"/>
      <c r="C213" s="43"/>
      <c r="D213" s="43"/>
      <c r="K213" s="43"/>
    </row>
    <row r="214">
      <c r="B214" s="43"/>
      <c r="C214" s="43"/>
      <c r="D214" s="43"/>
      <c r="K214" s="43"/>
    </row>
    <row r="215">
      <c r="B215" s="43"/>
      <c r="C215" s="43"/>
      <c r="D215" s="43"/>
      <c r="K215" s="43"/>
    </row>
    <row r="216">
      <c r="B216" s="43"/>
      <c r="C216" s="43"/>
      <c r="D216" s="43"/>
      <c r="K216" s="43"/>
    </row>
    <row r="217">
      <c r="B217" s="43"/>
      <c r="C217" s="43"/>
      <c r="D217" s="43"/>
      <c r="K217" s="43"/>
    </row>
    <row r="218">
      <c r="B218" s="43"/>
      <c r="C218" s="43"/>
      <c r="D218" s="43"/>
      <c r="K218" s="43"/>
    </row>
    <row r="219">
      <c r="B219" s="43"/>
      <c r="C219" s="43"/>
      <c r="D219" s="43"/>
      <c r="K219" s="43"/>
    </row>
    <row r="220">
      <c r="B220" s="43"/>
      <c r="C220" s="43"/>
      <c r="D220" s="43"/>
      <c r="K220" s="43"/>
    </row>
    <row r="221">
      <c r="B221" s="43"/>
      <c r="C221" s="43"/>
      <c r="D221" s="43"/>
      <c r="K221" s="43"/>
    </row>
    <row r="222">
      <c r="B222" s="43"/>
      <c r="C222" s="43"/>
      <c r="D222" s="43"/>
      <c r="K222" s="43"/>
    </row>
    <row r="223">
      <c r="B223" s="43"/>
      <c r="C223" s="43"/>
      <c r="D223" s="43"/>
      <c r="K223" s="43"/>
    </row>
    <row r="224">
      <c r="B224" s="43"/>
      <c r="C224" s="43"/>
      <c r="D224" s="43"/>
      <c r="K224" s="43"/>
    </row>
    <row r="225">
      <c r="B225" s="43"/>
      <c r="C225" s="43"/>
      <c r="D225" s="43"/>
      <c r="K225" s="43"/>
    </row>
    <row r="226">
      <c r="B226" s="43"/>
      <c r="C226" s="43"/>
      <c r="D226" s="43"/>
      <c r="K226" s="43"/>
    </row>
    <row r="227">
      <c r="B227" s="43"/>
      <c r="C227" s="43"/>
      <c r="D227" s="43"/>
      <c r="K227" s="43"/>
    </row>
    <row r="228">
      <c r="B228" s="43"/>
      <c r="C228" s="43"/>
      <c r="D228" s="43"/>
      <c r="K228" s="43"/>
    </row>
    <row r="229">
      <c r="B229" s="43"/>
      <c r="C229" s="43"/>
      <c r="D229" s="43"/>
      <c r="K229" s="43"/>
    </row>
    <row r="230">
      <c r="B230" s="43"/>
      <c r="C230" s="43"/>
      <c r="D230" s="43"/>
      <c r="K230" s="43"/>
    </row>
    <row r="231">
      <c r="B231" s="43"/>
      <c r="C231" s="43"/>
      <c r="D231" s="43"/>
      <c r="K231" s="43"/>
    </row>
    <row r="232">
      <c r="B232" s="43"/>
      <c r="C232" s="43"/>
      <c r="D232" s="43"/>
      <c r="K232" s="43"/>
    </row>
    <row r="233">
      <c r="B233" s="43"/>
      <c r="C233" s="43"/>
      <c r="D233" s="43"/>
      <c r="K233" s="43"/>
    </row>
    <row r="234">
      <c r="B234" s="43"/>
      <c r="C234" s="43"/>
      <c r="D234" s="43"/>
      <c r="K234" s="43"/>
    </row>
    <row r="235">
      <c r="B235" s="43"/>
      <c r="C235" s="43"/>
      <c r="D235" s="43"/>
      <c r="K235" s="43"/>
    </row>
    <row r="236">
      <c r="B236" s="43"/>
      <c r="C236" s="43"/>
      <c r="D236" s="43"/>
      <c r="K236" s="43"/>
    </row>
    <row r="237">
      <c r="B237" s="43"/>
      <c r="C237" s="43"/>
      <c r="D237" s="43"/>
      <c r="K237" s="43"/>
    </row>
    <row r="238">
      <c r="B238" s="43"/>
      <c r="C238" s="43"/>
      <c r="D238" s="43"/>
      <c r="K238" s="43"/>
    </row>
    <row r="239">
      <c r="B239" s="43"/>
      <c r="C239" s="43"/>
      <c r="D239" s="43"/>
      <c r="K239" s="43"/>
    </row>
    <row r="240">
      <c r="B240" s="43"/>
      <c r="C240" s="43"/>
      <c r="D240" s="43"/>
      <c r="K240" s="43"/>
    </row>
    <row r="241">
      <c r="B241" s="43"/>
      <c r="C241" s="43"/>
      <c r="D241" s="43"/>
      <c r="K241" s="43"/>
    </row>
    <row r="242">
      <c r="B242" s="43"/>
      <c r="C242" s="43"/>
      <c r="D242" s="43"/>
      <c r="K242" s="43"/>
    </row>
    <row r="243">
      <c r="B243" s="43"/>
      <c r="C243" s="43"/>
      <c r="D243" s="43"/>
      <c r="K243" s="43"/>
    </row>
    <row r="244">
      <c r="B244" s="43"/>
      <c r="C244" s="43"/>
      <c r="D244" s="43"/>
      <c r="K244" s="43"/>
    </row>
    <row r="245">
      <c r="B245" s="43"/>
      <c r="C245" s="43"/>
      <c r="D245" s="43"/>
      <c r="K245" s="43"/>
    </row>
    <row r="246">
      <c r="B246" s="43"/>
      <c r="C246" s="43"/>
      <c r="D246" s="43"/>
      <c r="K246" s="43"/>
    </row>
    <row r="247">
      <c r="B247" s="43"/>
      <c r="C247" s="43"/>
      <c r="D247" s="43"/>
      <c r="K247" s="43"/>
    </row>
    <row r="248">
      <c r="B248" s="43"/>
      <c r="C248" s="43"/>
      <c r="D248" s="43"/>
      <c r="K248" s="43"/>
    </row>
    <row r="249">
      <c r="B249" s="43"/>
      <c r="C249" s="43"/>
      <c r="D249" s="43"/>
      <c r="K249" s="43"/>
    </row>
    <row r="250">
      <c r="B250" s="43"/>
      <c r="C250" s="43"/>
      <c r="D250" s="43"/>
      <c r="K250" s="43"/>
    </row>
    <row r="251">
      <c r="B251" s="43"/>
      <c r="C251" s="43"/>
      <c r="D251" s="43"/>
      <c r="K251" s="43"/>
    </row>
    <row r="252">
      <c r="B252" s="43"/>
      <c r="C252" s="43"/>
      <c r="D252" s="43"/>
      <c r="K252" s="43"/>
    </row>
    <row r="253">
      <c r="B253" s="43"/>
      <c r="C253" s="43"/>
      <c r="D253" s="43"/>
      <c r="K253" s="43"/>
    </row>
    <row r="254">
      <c r="B254" s="43"/>
      <c r="C254" s="43"/>
      <c r="D254" s="43"/>
      <c r="K254" s="43"/>
    </row>
    <row r="255">
      <c r="B255" s="43"/>
      <c r="C255" s="43"/>
      <c r="D255" s="43"/>
      <c r="K255" s="43"/>
    </row>
    <row r="256">
      <c r="B256" s="43"/>
      <c r="C256" s="43"/>
      <c r="D256" s="43"/>
      <c r="K256" s="43"/>
    </row>
    <row r="257">
      <c r="B257" s="43"/>
      <c r="C257" s="43"/>
      <c r="D257" s="43"/>
      <c r="K257" s="43"/>
    </row>
    <row r="258">
      <c r="B258" s="43"/>
      <c r="C258" s="43"/>
      <c r="D258" s="43"/>
      <c r="K258" s="43"/>
    </row>
    <row r="259">
      <c r="B259" s="43"/>
      <c r="C259" s="43"/>
      <c r="D259" s="43"/>
      <c r="K259" s="43"/>
    </row>
    <row r="260">
      <c r="B260" s="43"/>
      <c r="C260" s="43"/>
      <c r="D260" s="43"/>
      <c r="K260" s="43"/>
    </row>
    <row r="261">
      <c r="B261" s="43"/>
      <c r="C261" s="43"/>
      <c r="D261" s="43"/>
      <c r="K261" s="43"/>
    </row>
    <row r="262">
      <c r="B262" s="43"/>
      <c r="C262" s="43"/>
      <c r="D262" s="43"/>
      <c r="K262" s="43"/>
    </row>
    <row r="263">
      <c r="B263" s="43"/>
      <c r="C263" s="43"/>
      <c r="D263" s="43"/>
      <c r="K263" s="43"/>
    </row>
    <row r="264">
      <c r="B264" s="43"/>
      <c r="C264" s="43"/>
      <c r="D264" s="43"/>
      <c r="K264" s="43"/>
    </row>
    <row r="265">
      <c r="B265" s="43"/>
      <c r="C265" s="43"/>
      <c r="D265" s="43"/>
      <c r="K265" s="43"/>
    </row>
    <row r="266">
      <c r="B266" s="43"/>
      <c r="C266" s="43"/>
      <c r="D266" s="43"/>
      <c r="K266" s="43"/>
    </row>
    <row r="267">
      <c r="B267" s="43"/>
      <c r="C267" s="43"/>
      <c r="D267" s="43"/>
      <c r="K267" s="43"/>
    </row>
    <row r="268">
      <c r="B268" s="43"/>
      <c r="C268" s="43"/>
      <c r="D268" s="43"/>
      <c r="K268" s="43"/>
    </row>
    <row r="269">
      <c r="B269" s="43"/>
      <c r="C269" s="43"/>
      <c r="D269" s="43"/>
      <c r="K269" s="43"/>
    </row>
    <row r="270">
      <c r="B270" s="43"/>
      <c r="C270" s="43"/>
      <c r="D270" s="43"/>
      <c r="K270" s="43"/>
    </row>
    <row r="271">
      <c r="B271" s="43"/>
      <c r="C271" s="43"/>
      <c r="D271" s="43"/>
      <c r="K271" s="43"/>
    </row>
    <row r="272">
      <c r="B272" s="43"/>
      <c r="C272" s="43"/>
      <c r="D272" s="43"/>
      <c r="K272" s="43"/>
    </row>
    <row r="273">
      <c r="B273" s="43"/>
      <c r="C273" s="43"/>
      <c r="D273" s="43"/>
      <c r="K273" s="43"/>
    </row>
    <row r="274">
      <c r="B274" s="43"/>
      <c r="C274" s="43"/>
      <c r="D274" s="43"/>
      <c r="K274" s="43"/>
    </row>
    <row r="275">
      <c r="B275" s="43"/>
      <c r="C275" s="43"/>
      <c r="D275" s="43"/>
      <c r="K275" s="43"/>
    </row>
    <row r="276">
      <c r="B276" s="43"/>
      <c r="C276" s="43"/>
      <c r="D276" s="43"/>
      <c r="K276" s="43"/>
    </row>
    <row r="277">
      <c r="B277" s="43"/>
      <c r="C277" s="43"/>
      <c r="D277" s="43"/>
      <c r="K277" s="43"/>
    </row>
    <row r="278">
      <c r="B278" s="43"/>
      <c r="C278" s="43"/>
      <c r="D278" s="43"/>
      <c r="K278" s="43"/>
    </row>
    <row r="279">
      <c r="B279" s="43"/>
      <c r="C279" s="43"/>
      <c r="D279" s="43"/>
      <c r="K279" s="43"/>
    </row>
    <row r="280">
      <c r="B280" s="43"/>
      <c r="C280" s="43"/>
      <c r="D280" s="43"/>
      <c r="K280" s="43"/>
    </row>
    <row r="281">
      <c r="B281" s="43"/>
      <c r="C281" s="43"/>
      <c r="D281" s="43"/>
      <c r="K281" s="43"/>
    </row>
    <row r="282">
      <c r="B282" s="43"/>
      <c r="C282" s="43"/>
      <c r="D282" s="43"/>
      <c r="K282" s="43"/>
    </row>
    <row r="283">
      <c r="B283" s="43"/>
      <c r="C283" s="43"/>
      <c r="D283" s="43"/>
      <c r="K283" s="43"/>
    </row>
    <row r="284">
      <c r="B284" s="43"/>
      <c r="C284" s="43"/>
      <c r="D284" s="43"/>
      <c r="K284" s="43"/>
    </row>
    <row r="285">
      <c r="B285" s="43"/>
      <c r="C285" s="43"/>
      <c r="D285" s="43"/>
      <c r="K285" s="43"/>
    </row>
    <row r="286">
      <c r="B286" s="43"/>
      <c r="C286" s="43"/>
      <c r="D286" s="43"/>
      <c r="K286" s="43"/>
    </row>
    <row r="287">
      <c r="B287" s="43"/>
      <c r="C287" s="43"/>
      <c r="D287" s="43"/>
      <c r="K287" s="43"/>
    </row>
    <row r="288">
      <c r="B288" s="43"/>
      <c r="C288" s="43"/>
      <c r="D288" s="43"/>
      <c r="K288" s="43"/>
    </row>
    <row r="289">
      <c r="B289" s="43"/>
      <c r="C289" s="43"/>
      <c r="D289" s="43"/>
      <c r="K289" s="43"/>
    </row>
    <row r="290">
      <c r="B290" s="43"/>
      <c r="C290" s="43"/>
      <c r="D290" s="43"/>
      <c r="K290" s="43"/>
    </row>
    <row r="291">
      <c r="B291" s="43"/>
      <c r="C291" s="43"/>
      <c r="D291" s="43"/>
      <c r="K291" s="43"/>
    </row>
    <row r="292">
      <c r="B292" s="43"/>
      <c r="C292" s="43"/>
      <c r="D292" s="43"/>
      <c r="K292" s="43"/>
    </row>
    <row r="293">
      <c r="B293" s="43"/>
      <c r="C293" s="43"/>
      <c r="D293" s="43"/>
      <c r="K293" s="43"/>
    </row>
    <row r="294">
      <c r="B294" s="43"/>
      <c r="C294" s="43"/>
      <c r="D294" s="43"/>
      <c r="K294" s="43"/>
    </row>
    <row r="295">
      <c r="B295" s="43"/>
      <c r="C295" s="43"/>
      <c r="D295" s="43"/>
      <c r="K295" s="43"/>
    </row>
    <row r="296">
      <c r="B296" s="43"/>
      <c r="C296" s="43"/>
      <c r="D296" s="43"/>
      <c r="K296" s="43"/>
    </row>
    <row r="297">
      <c r="B297" s="43"/>
      <c r="C297" s="43"/>
      <c r="D297" s="43"/>
      <c r="K297" s="43"/>
    </row>
    <row r="298">
      <c r="B298" s="43"/>
      <c r="C298" s="43"/>
      <c r="D298" s="43"/>
      <c r="K298" s="43"/>
    </row>
    <row r="299">
      <c r="B299" s="43"/>
      <c r="C299" s="43"/>
      <c r="D299" s="43"/>
      <c r="K299" s="43"/>
    </row>
    <row r="300">
      <c r="B300" s="43"/>
      <c r="C300" s="43"/>
      <c r="D300" s="43"/>
      <c r="K300" s="43"/>
    </row>
    <row r="301">
      <c r="B301" s="43"/>
      <c r="C301" s="43"/>
      <c r="D301" s="43"/>
      <c r="K301" s="43"/>
    </row>
    <row r="302">
      <c r="B302" s="43"/>
      <c r="C302" s="43"/>
      <c r="D302" s="43"/>
      <c r="K302" s="43"/>
    </row>
    <row r="303">
      <c r="B303" s="43"/>
      <c r="C303" s="43"/>
      <c r="D303" s="43"/>
      <c r="K303" s="43"/>
    </row>
    <row r="304">
      <c r="B304" s="43"/>
      <c r="C304" s="43"/>
      <c r="D304" s="43"/>
      <c r="K304" s="43"/>
    </row>
    <row r="305">
      <c r="B305" s="43"/>
      <c r="C305" s="43"/>
      <c r="D305" s="43"/>
      <c r="K305" s="43"/>
    </row>
    <row r="306">
      <c r="B306" s="43"/>
      <c r="C306" s="43"/>
      <c r="D306" s="43"/>
      <c r="K306" s="43"/>
    </row>
    <row r="307">
      <c r="B307" s="43"/>
      <c r="C307" s="43"/>
      <c r="D307" s="43"/>
      <c r="K307" s="43"/>
    </row>
    <row r="308">
      <c r="B308" s="43"/>
      <c r="C308" s="43"/>
      <c r="D308" s="43"/>
      <c r="K308" s="43"/>
    </row>
    <row r="309">
      <c r="B309" s="43"/>
      <c r="C309" s="43"/>
      <c r="D309" s="43"/>
      <c r="K309" s="43"/>
    </row>
    <row r="310">
      <c r="B310" s="43"/>
      <c r="C310" s="43"/>
      <c r="D310" s="43"/>
      <c r="K310" s="43"/>
    </row>
    <row r="311">
      <c r="B311" s="43"/>
      <c r="C311" s="43"/>
      <c r="D311" s="43"/>
      <c r="K311" s="43"/>
    </row>
    <row r="312">
      <c r="B312" s="43"/>
      <c r="C312" s="43"/>
      <c r="D312" s="43"/>
      <c r="K312" s="43"/>
    </row>
    <row r="313">
      <c r="B313" s="43"/>
      <c r="C313" s="43"/>
      <c r="D313" s="43"/>
      <c r="K313" s="43"/>
    </row>
    <row r="314">
      <c r="B314" s="43"/>
      <c r="C314" s="43"/>
      <c r="D314" s="43"/>
      <c r="K314" s="43"/>
    </row>
    <row r="315">
      <c r="B315" s="43"/>
      <c r="C315" s="43"/>
      <c r="D315" s="43"/>
      <c r="K315" s="43"/>
    </row>
    <row r="316">
      <c r="B316" s="43"/>
      <c r="C316" s="43"/>
      <c r="D316" s="43"/>
      <c r="K316" s="43"/>
    </row>
    <row r="317">
      <c r="B317" s="43"/>
      <c r="C317" s="43"/>
      <c r="D317" s="43"/>
      <c r="K317" s="43"/>
    </row>
    <row r="318">
      <c r="B318" s="43"/>
      <c r="C318" s="43"/>
      <c r="D318" s="43"/>
      <c r="K318" s="43"/>
    </row>
    <row r="319">
      <c r="B319" s="43"/>
      <c r="C319" s="43"/>
      <c r="D319" s="43"/>
      <c r="K319" s="43"/>
    </row>
    <row r="320">
      <c r="B320" s="43"/>
      <c r="C320" s="43"/>
      <c r="D320" s="43"/>
      <c r="K320" s="43"/>
    </row>
    <row r="321">
      <c r="B321" s="43"/>
      <c r="C321" s="43"/>
      <c r="D321" s="43"/>
      <c r="K321" s="43"/>
    </row>
    <row r="322">
      <c r="B322" s="43"/>
      <c r="C322" s="43"/>
      <c r="D322" s="43"/>
      <c r="K322" s="43"/>
    </row>
    <row r="323">
      <c r="B323" s="43"/>
      <c r="C323" s="43"/>
      <c r="D323" s="43"/>
      <c r="K323" s="43"/>
    </row>
    <row r="324">
      <c r="B324" s="43"/>
      <c r="C324" s="43"/>
      <c r="D324" s="43"/>
      <c r="K324" s="43"/>
    </row>
    <row r="325">
      <c r="B325" s="43"/>
      <c r="C325" s="43"/>
      <c r="D325" s="43"/>
      <c r="K325" s="43"/>
    </row>
    <row r="326">
      <c r="B326" s="43"/>
      <c r="C326" s="43"/>
      <c r="D326" s="43"/>
      <c r="K326" s="43"/>
    </row>
    <row r="327">
      <c r="B327" s="43"/>
      <c r="C327" s="43"/>
      <c r="D327" s="43"/>
      <c r="K327" s="43"/>
    </row>
    <row r="328">
      <c r="B328" s="43"/>
      <c r="C328" s="43"/>
      <c r="D328" s="43"/>
      <c r="K328" s="43"/>
    </row>
    <row r="329">
      <c r="B329" s="43"/>
      <c r="C329" s="43"/>
      <c r="D329" s="43"/>
      <c r="K329" s="43"/>
    </row>
    <row r="330">
      <c r="B330" s="43"/>
      <c r="C330" s="43"/>
      <c r="D330" s="43"/>
      <c r="K330" s="43"/>
    </row>
    <row r="331">
      <c r="B331" s="43"/>
      <c r="C331" s="43"/>
      <c r="D331" s="43"/>
      <c r="K331" s="43"/>
    </row>
    <row r="332">
      <c r="B332" s="43"/>
      <c r="C332" s="43"/>
      <c r="D332" s="43"/>
      <c r="K332" s="43"/>
    </row>
    <row r="333">
      <c r="B333" s="43"/>
      <c r="C333" s="43"/>
      <c r="D333" s="43"/>
      <c r="K333" s="43"/>
    </row>
    <row r="334">
      <c r="B334" s="43"/>
      <c r="C334" s="43"/>
      <c r="D334" s="43"/>
      <c r="K334" s="43"/>
    </row>
    <row r="335">
      <c r="B335" s="43"/>
      <c r="C335" s="43"/>
      <c r="D335" s="43"/>
      <c r="K335" s="43"/>
    </row>
    <row r="336">
      <c r="B336" s="43"/>
      <c r="C336" s="43"/>
      <c r="D336" s="43"/>
      <c r="K336" s="43"/>
    </row>
    <row r="337">
      <c r="B337" s="43"/>
      <c r="C337" s="43"/>
      <c r="D337" s="43"/>
      <c r="K337" s="43"/>
    </row>
    <row r="338">
      <c r="B338" s="43"/>
      <c r="C338" s="43"/>
      <c r="D338" s="43"/>
      <c r="K338" s="43"/>
    </row>
    <row r="339">
      <c r="B339" s="43"/>
      <c r="C339" s="43"/>
      <c r="D339" s="43"/>
      <c r="K339" s="43"/>
    </row>
    <row r="340">
      <c r="B340" s="43"/>
      <c r="C340" s="43"/>
      <c r="D340" s="43"/>
      <c r="K340" s="43"/>
    </row>
    <row r="341">
      <c r="B341" s="43"/>
      <c r="C341" s="43"/>
      <c r="D341" s="43"/>
      <c r="K341" s="43"/>
    </row>
    <row r="342">
      <c r="B342" s="43"/>
      <c r="C342" s="43"/>
      <c r="D342" s="43"/>
      <c r="K342" s="43"/>
    </row>
    <row r="343">
      <c r="B343" s="43"/>
      <c r="C343" s="43"/>
      <c r="D343" s="43"/>
      <c r="K343" s="43"/>
    </row>
    <row r="344">
      <c r="B344" s="43"/>
      <c r="C344" s="43"/>
      <c r="D344" s="43"/>
      <c r="K344" s="43"/>
    </row>
    <row r="345">
      <c r="B345" s="43"/>
      <c r="C345" s="43"/>
      <c r="D345" s="43"/>
      <c r="K345" s="43"/>
    </row>
    <row r="346">
      <c r="B346" s="43"/>
      <c r="C346" s="43"/>
      <c r="D346" s="43"/>
      <c r="K346" s="43"/>
    </row>
    <row r="347">
      <c r="B347" s="43"/>
      <c r="C347" s="43"/>
      <c r="D347" s="43"/>
      <c r="K347" s="43"/>
    </row>
    <row r="348">
      <c r="B348" s="43"/>
      <c r="C348" s="43"/>
      <c r="D348" s="43"/>
      <c r="K348" s="43"/>
    </row>
    <row r="349">
      <c r="B349" s="43"/>
      <c r="C349" s="43"/>
      <c r="D349" s="43"/>
      <c r="K349" s="43"/>
    </row>
    <row r="350">
      <c r="B350" s="43"/>
      <c r="C350" s="43"/>
      <c r="D350" s="43"/>
      <c r="K350" s="43"/>
    </row>
    <row r="351">
      <c r="B351" s="43"/>
      <c r="C351" s="43"/>
      <c r="D351" s="43"/>
      <c r="K351" s="43"/>
    </row>
    <row r="352">
      <c r="B352" s="43"/>
      <c r="C352" s="43"/>
      <c r="D352" s="43"/>
      <c r="K352" s="43"/>
    </row>
    <row r="353">
      <c r="B353" s="43"/>
      <c r="C353" s="43"/>
      <c r="D353" s="43"/>
      <c r="K353" s="43"/>
    </row>
    <row r="354">
      <c r="B354" s="43"/>
      <c r="C354" s="43"/>
      <c r="D354" s="43"/>
      <c r="K354" s="43"/>
    </row>
    <row r="355">
      <c r="B355" s="43"/>
      <c r="C355" s="43"/>
      <c r="D355" s="43"/>
      <c r="K355" s="43"/>
    </row>
    <row r="356">
      <c r="B356" s="43"/>
      <c r="C356" s="43"/>
      <c r="D356" s="43"/>
      <c r="K356" s="43"/>
    </row>
    <row r="357">
      <c r="B357" s="43"/>
      <c r="C357" s="43"/>
      <c r="D357" s="43"/>
      <c r="K357" s="43"/>
    </row>
    <row r="358">
      <c r="B358" s="43"/>
      <c r="C358" s="43"/>
      <c r="D358" s="43"/>
      <c r="K358" s="43"/>
    </row>
    <row r="359">
      <c r="B359" s="43"/>
      <c r="C359" s="43"/>
      <c r="D359" s="43"/>
      <c r="K359" s="43"/>
    </row>
    <row r="360">
      <c r="B360" s="43"/>
      <c r="C360" s="43"/>
      <c r="D360" s="43"/>
      <c r="K360" s="43"/>
    </row>
    <row r="361">
      <c r="B361" s="43"/>
      <c r="C361" s="43"/>
      <c r="D361" s="43"/>
      <c r="K361" s="43"/>
    </row>
    <row r="362">
      <c r="B362" s="43"/>
      <c r="C362" s="43"/>
      <c r="D362" s="43"/>
      <c r="K362" s="43"/>
    </row>
    <row r="363">
      <c r="B363" s="43"/>
      <c r="C363" s="43"/>
      <c r="D363" s="43"/>
      <c r="K363" s="43"/>
    </row>
    <row r="364">
      <c r="B364" s="43"/>
      <c r="C364" s="43"/>
      <c r="D364" s="43"/>
      <c r="K364" s="43"/>
    </row>
    <row r="365">
      <c r="B365" s="43"/>
      <c r="C365" s="43"/>
      <c r="D365" s="43"/>
      <c r="K365" s="43"/>
    </row>
    <row r="366">
      <c r="B366" s="43"/>
      <c r="C366" s="43"/>
      <c r="D366" s="43"/>
      <c r="K366" s="43"/>
    </row>
    <row r="367">
      <c r="B367" s="43"/>
      <c r="C367" s="43"/>
      <c r="D367" s="43"/>
      <c r="K367" s="43"/>
    </row>
    <row r="368">
      <c r="B368" s="43"/>
      <c r="C368" s="43"/>
      <c r="D368" s="43"/>
      <c r="K368" s="43"/>
    </row>
    <row r="369">
      <c r="B369" s="43"/>
      <c r="C369" s="43"/>
      <c r="D369" s="43"/>
      <c r="K369" s="43"/>
    </row>
    <row r="370">
      <c r="B370" s="43"/>
      <c r="C370" s="43"/>
      <c r="D370" s="43"/>
      <c r="K370" s="43"/>
    </row>
    <row r="371">
      <c r="B371" s="43"/>
      <c r="C371" s="43"/>
      <c r="D371" s="43"/>
      <c r="K371" s="43"/>
    </row>
    <row r="372">
      <c r="B372" s="43"/>
      <c r="C372" s="43"/>
      <c r="D372" s="43"/>
      <c r="K372" s="43"/>
    </row>
    <row r="373">
      <c r="B373" s="43"/>
      <c r="C373" s="43"/>
      <c r="D373" s="43"/>
      <c r="K373" s="43"/>
    </row>
    <row r="374">
      <c r="B374" s="43"/>
      <c r="C374" s="43"/>
      <c r="D374" s="43"/>
      <c r="K374" s="43"/>
    </row>
    <row r="375">
      <c r="B375" s="43"/>
      <c r="C375" s="43"/>
      <c r="D375" s="43"/>
      <c r="K375" s="43"/>
    </row>
    <row r="376">
      <c r="B376" s="43"/>
      <c r="C376" s="43"/>
      <c r="D376" s="43"/>
      <c r="K376" s="43"/>
    </row>
    <row r="377">
      <c r="B377" s="43"/>
      <c r="C377" s="43"/>
      <c r="D377" s="43"/>
      <c r="K377" s="43"/>
    </row>
    <row r="378">
      <c r="B378" s="43"/>
      <c r="C378" s="43"/>
      <c r="D378" s="43"/>
      <c r="K378" s="43"/>
    </row>
    <row r="379">
      <c r="B379" s="43"/>
      <c r="C379" s="43"/>
      <c r="D379" s="43"/>
      <c r="K379" s="43"/>
    </row>
    <row r="380">
      <c r="B380" s="43"/>
      <c r="C380" s="43"/>
      <c r="D380" s="43"/>
      <c r="K380" s="43"/>
    </row>
    <row r="381">
      <c r="B381" s="43"/>
      <c r="C381" s="43"/>
      <c r="D381" s="43"/>
      <c r="K381" s="43"/>
    </row>
    <row r="382">
      <c r="B382" s="43"/>
      <c r="C382" s="43"/>
      <c r="D382" s="43"/>
      <c r="K382" s="43"/>
    </row>
    <row r="383">
      <c r="B383" s="43"/>
      <c r="C383" s="43"/>
      <c r="D383" s="43"/>
      <c r="K383" s="43"/>
    </row>
    <row r="384">
      <c r="B384" s="43"/>
      <c r="C384" s="43"/>
      <c r="D384" s="43"/>
      <c r="K384" s="43"/>
    </row>
    <row r="385">
      <c r="B385" s="43"/>
      <c r="C385" s="43"/>
      <c r="D385" s="43"/>
      <c r="K385" s="43"/>
    </row>
    <row r="386">
      <c r="B386" s="43"/>
      <c r="C386" s="43"/>
      <c r="D386" s="43"/>
      <c r="K386" s="43"/>
    </row>
    <row r="387">
      <c r="B387" s="43"/>
      <c r="C387" s="43"/>
      <c r="D387" s="43"/>
      <c r="K387" s="43"/>
    </row>
    <row r="388">
      <c r="B388" s="43"/>
      <c r="C388" s="43"/>
      <c r="D388" s="43"/>
      <c r="K388" s="43"/>
    </row>
    <row r="389">
      <c r="B389" s="43"/>
      <c r="C389" s="43"/>
      <c r="D389" s="43"/>
      <c r="K389" s="43"/>
    </row>
    <row r="390">
      <c r="B390" s="43"/>
      <c r="C390" s="43"/>
      <c r="D390" s="43"/>
      <c r="K390" s="43"/>
    </row>
    <row r="391">
      <c r="B391" s="43"/>
      <c r="C391" s="43"/>
      <c r="D391" s="43"/>
      <c r="K391" s="43"/>
    </row>
    <row r="392">
      <c r="B392" s="43"/>
      <c r="C392" s="43"/>
      <c r="D392" s="43"/>
      <c r="K392" s="43"/>
    </row>
    <row r="393">
      <c r="B393" s="43"/>
      <c r="C393" s="43"/>
      <c r="D393" s="43"/>
      <c r="K393" s="43"/>
    </row>
    <row r="394">
      <c r="B394" s="43"/>
      <c r="C394" s="43"/>
      <c r="D394" s="43"/>
      <c r="K394" s="43"/>
    </row>
    <row r="395">
      <c r="B395" s="43"/>
      <c r="C395" s="43"/>
      <c r="D395" s="43"/>
      <c r="K395" s="43"/>
    </row>
    <row r="396">
      <c r="B396" s="43"/>
      <c r="C396" s="43"/>
      <c r="D396" s="43"/>
      <c r="K396" s="43"/>
    </row>
    <row r="397">
      <c r="B397" s="43"/>
      <c r="C397" s="43"/>
      <c r="D397" s="43"/>
      <c r="K397" s="43"/>
    </row>
    <row r="398">
      <c r="B398" s="43"/>
      <c r="C398" s="43"/>
      <c r="D398" s="43"/>
      <c r="K398" s="43"/>
    </row>
    <row r="399">
      <c r="B399" s="43"/>
      <c r="C399" s="43"/>
      <c r="D399" s="43"/>
      <c r="K399" s="43"/>
    </row>
    <row r="400">
      <c r="B400" s="43"/>
      <c r="C400" s="43"/>
      <c r="D400" s="43"/>
      <c r="K400" s="43"/>
    </row>
    <row r="401">
      <c r="B401" s="43"/>
      <c r="C401" s="43"/>
      <c r="D401" s="43"/>
      <c r="K401" s="43"/>
    </row>
    <row r="402">
      <c r="B402" s="43"/>
      <c r="C402" s="43"/>
      <c r="D402" s="43"/>
      <c r="K402" s="43"/>
    </row>
    <row r="403">
      <c r="B403" s="43"/>
      <c r="C403" s="43"/>
      <c r="D403" s="43"/>
      <c r="K403" s="43"/>
    </row>
    <row r="404">
      <c r="B404" s="43"/>
      <c r="C404" s="43"/>
      <c r="D404" s="43"/>
      <c r="K404" s="43"/>
    </row>
    <row r="405">
      <c r="B405" s="43"/>
      <c r="C405" s="43"/>
      <c r="D405" s="43"/>
      <c r="K405" s="43"/>
    </row>
    <row r="406">
      <c r="B406" s="43"/>
      <c r="C406" s="43"/>
      <c r="D406" s="43"/>
      <c r="K406" s="43"/>
    </row>
    <row r="407">
      <c r="B407" s="43"/>
      <c r="C407" s="43"/>
      <c r="D407" s="43"/>
      <c r="K407" s="43"/>
    </row>
    <row r="408">
      <c r="B408" s="43"/>
      <c r="C408" s="43"/>
      <c r="D408" s="43"/>
      <c r="K408" s="43"/>
    </row>
    <row r="409">
      <c r="B409" s="43"/>
      <c r="C409" s="43"/>
      <c r="D409" s="43"/>
      <c r="K409" s="43"/>
    </row>
    <row r="410">
      <c r="B410" s="43"/>
      <c r="C410" s="43"/>
      <c r="D410" s="43"/>
      <c r="K410" s="43"/>
    </row>
    <row r="411">
      <c r="B411" s="43"/>
      <c r="C411" s="43"/>
      <c r="D411" s="43"/>
      <c r="K411" s="43"/>
    </row>
    <row r="412">
      <c r="B412" s="43"/>
      <c r="C412" s="43"/>
      <c r="D412" s="43"/>
      <c r="K412" s="43"/>
    </row>
    <row r="413">
      <c r="B413" s="43"/>
      <c r="C413" s="43"/>
      <c r="D413" s="43"/>
      <c r="K413" s="43"/>
    </row>
    <row r="414">
      <c r="B414" s="43"/>
      <c r="C414" s="43"/>
      <c r="D414" s="43"/>
      <c r="K414" s="43"/>
    </row>
    <row r="415">
      <c r="B415" s="43"/>
      <c r="C415" s="43"/>
      <c r="D415" s="43"/>
      <c r="K415" s="43"/>
    </row>
    <row r="416">
      <c r="B416" s="43"/>
      <c r="C416" s="43"/>
      <c r="D416" s="43"/>
      <c r="K416" s="43"/>
    </row>
    <row r="417">
      <c r="B417" s="43"/>
      <c r="C417" s="43"/>
      <c r="D417" s="43"/>
      <c r="K417" s="43"/>
    </row>
    <row r="418">
      <c r="B418" s="43"/>
      <c r="C418" s="43"/>
      <c r="D418" s="43"/>
      <c r="K418" s="43"/>
    </row>
    <row r="419">
      <c r="B419" s="43"/>
      <c r="C419" s="43"/>
      <c r="D419" s="43"/>
      <c r="K419" s="43"/>
    </row>
    <row r="420">
      <c r="B420" s="43"/>
      <c r="C420" s="43"/>
      <c r="D420" s="43"/>
      <c r="K420" s="43"/>
    </row>
    <row r="421">
      <c r="B421" s="43"/>
      <c r="C421" s="43"/>
      <c r="D421" s="43"/>
      <c r="K421" s="43"/>
    </row>
    <row r="422">
      <c r="B422" s="43"/>
      <c r="C422" s="43"/>
      <c r="D422" s="43"/>
      <c r="K422" s="43"/>
    </row>
    <row r="423">
      <c r="B423" s="43"/>
      <c r="C423" s="43"/>
      <c r="D423" s="43"/>
      <c r="K423" s="43"/>
    </row>
    <row r="424">
      <c r="B424" s="43"/>
      <c r="C424" s="43"/>
      <c r="D424" s="43"/>
      <c r="K424" s="43"/>
    </row>
    <row r="425">
      <c r="B425" s="43"/>
      <c r="C425" s="43"/>
      <c r="D425" s="43"/>
      <c r="K425" s="43"/>
    </row>
    <row r="426">
      <c r="B426" s="43"/>
      <c r="C426" s="43"/>
      <c r="D426" s="43"/>
      <c r="K426" s="43"/>
    </row>
    <row r="427">
      <c r="B427" s="43"/>
      <c r="C427" s="43"/>
      <c r="D427" s="43"/>
      <c r="K427" s="43"/>
    </row>
    <row r="428">
      <c r="B428" s="43"/>
      <c r="C428" s="43"/>
      <c r="D428" s="43"/>
      <c r="K428" s="43"/>
    </row>
    <row r="429">
      <c r="B429" s="43"/>
      <c r="C429" s="43"/>
      <c r="D429" s="43"/>
      <c r="K429" s="43"/>
    </row>
    <row r="430">
      <c r="B430" s="43"/>
      <c r="C430" s="43"/>
      <c r="D430" s="43"/>
      <c r="K430" s="43"/>
    </row>
    <row r="431">
      <c r="B431" s="43"/>
      <c r="C431" s="43"/>
      <c r="D431" s="43"/>
      <c r="K431" s="43"/>
    </row>
    <row r="432">
      <c r="B432" s="43"/>
      <c r="C432" s="43"/>
      <c r="D432" s="43"/>
      <c r="K432" s="43"/>
    </row>
    <row r="433">
      <c r="B433" s="43"/>
      <c r="C433" s="43"/>
      <c r="D433" s="43"/>
      <c r="K433" s="43"/>
    </row>
    <row r="434">
      <c r="B434" s="43"/>
      <c r="C434" s="43"/>
      <c r="D434" s="43"/>
      <c r="K434" s="43"/>
    </row>
    <row r="435">
      <c r="B435" s="43"/>
      <c r="C435" s="43"/>
      <c r="D435" s="43"/>
      <c r="K435" s="43"/>
    </row>
    <row r="436">
      <c r="B436" s="43"/>
      <c r="C436" s="43"/>
      <c r="D436" s="43"/>
      <c r="K436" s="43"/>
    </row>
    <row r="437">
      <c r="B437" s="43"/>
      <c r="C437" s="43"/>
      <c r="D437" s="43"/>
      <c r="K437" s="43"/>
    </row>
    <row r="438">
      <c r="B438" s="43"/>
      <c r="C438" s="43"/>
      <c r="D438" s="43"/>
      <c r="K438" s="43"/>
    </row>
    <row r="439">
      <c r="B439" s="43"/>
      <c r="C439" s="43"/>
      <c r="D439" s="43"/>
      <c r="K439" s="43"/>
    </row>
    <row r="440">
      <c r="B440" s="43"/>
      <c r="C440" s="43"/>
      <c r="D440" s="43"/>
      <c r="K440" s="43"/>
    </row>
    <row r="441">
      <c r="B441" s="43"/>
      <c r="C441" s="43"/>
      <c r="D441" s="43"/>
      <c r="K441" s="43"/>
    </row>
    <row r="442">
      <c r="B442" s="43"/>
      <c r="C442" s="43"/>
      <c r="D442" s="43"/>
      <c r="K442" s="43"/>
    </row>
    <row r="443">
      <c r="B443" s="43"/>
      <c r="C443" s="43"/>
      <c r="D443" s="43"/>
      <c r="K443" s="43"/>
    </row>
    <row r="444">
      <c r="B444" s="43"/>
      <c r="C444" s="43"/>
      <c r="D444" s="43"/>
      <c r="K444" s="43"/>
    </row>
    <row r="445">
      <c r="B445" s="43"/>
      <c r="C445" s="43"/>
      <c r="D445" s="43"/>
      <c r="K445" s="43"/>
    </row>
    <row r="446">
      <c r="B446" s="43"/>
      <c r="C446" s="43"/>
      <c r="D446" s="43"/>
      <c r="K446" s="43"/>
    </row>
    <row r="447">
      <c r="B447" s="43"/>
      <c r="C447" s="43"/>
      <c r="D447" s="43"/>
      <c r="K447" s="43"/>
    </row>
    <row r="448">
      <c r="B448" s="43"/>
      <c r="C448" s="43"/>
      <c r="D448" s="43"/>
      <c r="K448" s="43"/>
    </row>
    <row r="449">
      <c r="B449" s="43"/>
      <c r="C449" s="43"/>
      <c r="D449" s="43"/>
      <c r="K449" s="43"/>
    </row>
    <row r="450">
      <c r="B450" s="43"/>
      <c r="C450" s="43"/>
      <c r="D450" s="43"/>
      <c r="K450" s="43"/>
    </row>
    <row r="451">
      <c r="B451" s="43"/>
      <c r="C451" s="43"/>
      <c r="D451" s="43"/>
      <c r="K451" s="43"/>
    </row>
    <row r="452">
      <c r="B452" s="43"/>
      <c r="C452" s="43"/>
      <c r="D452" s="43"/>
      <c r="K452" s="43"/>
    </row>
    <row r="453">
      <c r="B453" s="43"/>
      <c r="C453" s="43"/>
      <c r="D453" s="43"/>
      <c r="K453" s="43"/>
    </row>
    <row r="454">
      <c r="B454" s="43"/>
      <c r="C454" s="43"/>
      <c r="D454" s="43"/>
      <c r="K454" s="43"/>
    </row>
    <row r="455">
      <c r="B455" s="43"/>
      <c r="C455" s="43"/>
      <c r="D455" s="43"/>
      <c r="K455" s="43"/>
    </row>
    <row r="456">
      <c r="B456" s="43"/>
      <c r="C456" s="43"/>
      <c r="D456" s="43"/>
      <c r="K456" s="43"/>
    </row>
    <row r="457">
      <c r="B457" s="43"/>
      <c r="C457" s="43"/>
      <c r="D457" s="43"/>
      <c r="K457" s="43"/>
    </row>
    <row r="458">
      <c r="B458" s="43"/>
      <c r="C458" s="43"/>
      <c r="D458" s="43"/>
      <c r="K458" s="43"/>
    </row>
    <row r="459">
      <c r="B459" s="43"/>
      <c r="C459" s="43"/>
      <c r="D459" s="43"/>
      <c r="K459" s="43"/>
    </row>
    <row r="460">
      <c r="B460" s="43"/>
      <c r="C460" s="43"/>
      <c r="D460" s="43"/>
      <c r="K460" s="43"/>
    </row>
    <row r="461">
      <c r="B461" s="43"/>
      <c r="C461" s="43"/>
      <c r="D461" s="43"/>
      <c r="K461" s="43"/>
    </row>
    <row r="462">
      <c r="B462" s="43"/>
      <c r="C462" s="43"/>
      <c r="D462" s="43"/>
      <c r="K462" s="43"/>
    </row>
    <row r="463">
      <c r="B463" s="43"/>
      <c r="C463" s="43"/>
      <c r="D463" s="43"/>
      <c r="K463" s="43"/>
    </row>
    <row r="464">
      <c r="B464" s="43"/>
      <c r="C464" s="43"/>
      <c r="D464" s="43"/>
      <c r="K464" s="43"/>
    </row>
    <row r="465">
      <c r="B465" s="43"/>
      <c r="C465" s="43"/>
      <c r="D465" s="43"/>
      <c r="K465" s="43"/>
    </row>
    <row r="466">
      <c r="B466" s="43"/>
      <c r="C466" s="43"/>
      <c r="D466" s="43"/>
      <c r="K466" s="43"/>
    </row>
    <row r="467">
      <c r="B467" s="43"/>
      <c r="C467" s="43"/>
      <c r="D467" s="43"/>
      <c r="K467" s="43"/>
    </row>
    <row r="468">
      <c r="B468" s="43"/>
      <c r="C468" s="43"/>
      <c r="D468" s="43"/>
      <c r="K468" s="43"/>
    </row>
    <row r="469">
      <c r="B469" s="43"/>
      <c r="C469" s="43"/>
      <c r="D469" s="43"/>
      <c r="K469" s="43"/>
    </row>
    <row r="470">
      <c r="B470" s="43"/>
      <c r="C470" s="43"/>
      <c r="D470" s="43"/>
      <c r="K470" s="43"/>
    </row>
    <row r="471">
      <c r="B471" s="43"/>
      <c r="C471" s="43"/>
      <c r="D471" s="43"/>
      <c r="K471" s="43"/>
    </row>
    <row r="472">
      <c r="B472" s="43"/>
      <c r="C472" s="43"/>
      <c r="D472" s="43"/>
      <c r="K472" s="43"/>
    </row>
    <row r="473">
      <c r="B473" s="43"/>
      <c r="C473" s="43"/>
      <c r="D473" s="43"/>
      <c r="K473" s="43"/>
    </row>
    <row r="474">
      <c r="B474" s="43"/>
      <c r="C474" s="43"/>
      <c r="D474" s="43"/>
      <c r="K474" s="43"/>
    </row>
    <row r="475">
      <c r="B475" s="43"/>
      <c r="C475" s="43"/>
      <c r="D475" s="43"/>
      <c r="K475" s="43"/>
    </row>
    <row r="476">
      <c r="B476" s="43"/>
      <c r="C476" s="43"/>
      <c r="D476" s="43"/>
      <c r="K476" s="43"/>
    </row>
    <row r="477">
      <c r="B477" s="43"/>
      <c r="C477" s="43"/>
      <c r="D477" s="43"/>
      <c r="K477" s="43"/>
    </row>
    <row r="478">
      <c r="B478" s="43"/>
      <c r="C478" s="43"/>
      <c r="D478" s="43"/>
      <c r="K478" s="43"/>
    </row>
    <row r="479">
      <c r="B479" s="43"/>
      <c r="C479" s="43"/>
      <c r="D479" s="43"/>
      <c r="K479" s="43"/>
    </row>
    <row r="480">
      <c r="B480" s="43"/>
      <c r="C480" s="43"/>
      <c r="D480" s="43"/>
      <c r="K480" s="43"/>
    </row>
    <row r="481">
      <c r="B481" s="43"/>
      <c r="C481" s="43"/>
      <c r="D481" s="43"/>
      <c r="K481" s="43"/>
    </row>
    <row r="482">
      <c r="B482" s="43"/>
      <c r="C482" s="43"/>
      <c r="D482" s="43"/>
      <c r="K482" s="43"/>
    </row>
    <row r="483">
      <c r="B483" s="43"/>
      <c r="C483" s="43"/>
      <c r="D483" s="43"/>
      <c r="K483" s="43"/>
    </row>
    <row r="484">
      <c r="B484" s="43"/>
      <c r="C484" s="43"/>
      <c r="D484" s="43"/>
      <c r="K484" s="43"/>
    </row>
    <row r="485">
      <c r="B485" s="43"/>
      <c r="C485" s="43"/>
      <c r="D485" s="43"/>
      <c r="K485" s="43"/>
    </row>
    <row r="486">
      <c r="B486" s="43"/>
      <c r="C486" s="43"/>
      <c r="D486" s="43"/>
      <c r="K486" s="43"/>
    </row>
    <row r="487">
      <c r="B487" s="43"/>
      <c r="C487" s="43"/>
      <c r="D487" s="43"/>
      <c r="K487" s="43"/>
    </row>
    <row r="488">
      <c r="B488" s="43"/>
      <c r="C488" s="43"/>
      <c r="D488" s="43"/>
      <c r="K488" s="43"/>
    </row>
    <row r="489">
      <c r="B489" s="43"/>
      <c r="C489" s="43"/>
      <c r="D489" s="43"/>
      <c r="K489" s="43"/>
    </row>
    <row r="490">
      <c r="B490" s="43"/>
      <c r="C490" s="43"/>
      <c r="D490" s="43"/>
      <c r="K490" s="43"/>
    </row>
    <row r="491">
      <c r="B491" s="43"/>
      <c r="C491" s="43"/>
      <c r="D491" s="43"/>
      <c r="K491" s="43"/>
    </row>
    <row r="492">
      <c r="B492" s="43"/>
      <c r="C492" s="43"/>
      <c r="D492" s="43"/>
      <c r="K492" s="43"/>
    </row>
    <row r="493">
      <c r="B493" s="43"/>
      <c r="C493" s="43"/>
      <c r="D493" s="43"/>
      <c r="K493" s="43"/>
    </row>
    <row r="494">
      <c r="B494" s="43"/>
      <c r="C494" s="43"/>
      <c r="D494" s="43"/>
      <c r="K494" s="43"/>
    </row>
    <row r="495">
      <c r="B495" s="43"/>
      <c r="C495" s="43"/>
      <c r="D495" s="43"/>
      <c r="K495" s="43"/>
    </row>
    <row r="496">
      <c r="B496" s="43"/>
      <c r="C496" s="43"/>
      <c r="D496" s="43"/>
      <c r="K496" s="43"/>
    </row>
    <row r="497">
      <c r="B497" s="43"/>
      <c r="C497" s="43"/>
      <c r="D497" s="43"/>
      <c r="K497" s="43"/>
    </row>
    <row r="498">
      <c r="B498" s="43"/>
      <c r="C498" s="43"/>
      <c r="D498" s="43"/>
      <c r="K498" s="43"/>
    </row>
    <row r="499">
      <c r="B499" s="43"/>
      <c r="C499" s="43"/>
      <c r="D499" s="43"/>
      <c r="K499" s="43"/>
    </row>
    <row r="500">
      <c r="B500" s="43"/>
      <c r="C500" s="43"/>
      <c r="D500" s="43"/>
      <c r="K500" s="43"/>
    </row>
    <row r="501">
      <c r="B501" s="43"/>
      <c r="C501" s="43"/>
      <c r="D501" s="43"/>
      <c r="K501" s="43"/>
    </row>
    <row r="502">
      <c r="B502" s="43"/>
      <c r="C502" s="43"/>
      <c r="D502" s="43"/>
      <c r="K502" s="43"/>
    </row>
    <row r="503">
      <c r="B503" s="43"/>
      <c r="C503" s="43"/>
      <c r="D503" s="43"/>
      <c r="K503" s="43"/>
    </row>
    <row r="504">
      <c r="B504" s="43"/>
      <c r="C504" s="43"/>
      <c r="D504" s="43"/>
      <c r="K504" s="43"/>
    </row>
    <row r="505">
      <c r="B505" s="43"/>
      <c r="C505" s="43"/>
      <c r="D505" s="43"/>
      <c r="K505" s="43"/>
    </row>
    <row r="506">
      <c r="B506" s="43"/>
      <c r="C506" s="43"/>
      <c r="D506" s="43"/>
      <c r="K506" s="43"/>
    </row>
    <row r="507">
      <c r="B507" s="43"/>
      <c r="C507" s="43"/>
      <c r="D507" s="43"/>
      <c r="K507" s="43"/>
    </row>
    <row r="508">
      <c r="B508" s="43"/>
      <c r="C508" s="43"/>
      <c r="D508" s="43"/>
      <c r="K508" s="43"/>
    </row>
    <row r="509">
      <c r="B509" s="43"/>
      <c r="C509" s="43"/>
      <c r="D509" s="43"/>
      <c r="K509" s="43"/>
    </row>
    <row r="510">
      <c r="B510" s="43"/>
      <c r="C510" s="43"/>
      <c r="D510" s="43"/>
      <c r="K510" s="43"/>
    </row>
    <row r="511">
      <c r="B511" s="43"/>
      <c r="C511" s="43"/>
      <c r="D511" s="43"/>
      <c r="K511" s="43"/>
    </row>
    <row r="512">
      <c r="B512" s="43"/>
      <c r="C512" s="43"/>
      <c r="D512" s="43"/>
      <c r="K512" s="43"/>
    </row>
    <row r="513">
      <c r="B513" s="43"/>
      <c r="C513" s="43"/>
      <c r="D513" s="43"/>
      <c r="K513" s="43"/>
    </row>
    <row r="514">
      <c r="B514" s="43"/>
      <c r="C514" s="43"/>
      <c r="D514" s="43"/>
      <c r="K514" s="43"/>
    </row>
    <row r="515">
      <c r="B515" s="43"/>
      <c r="C515" s="43"/>
      <c r="D515" s="43"/>
      <c r="K515" s="43"/>
    </row>
    <row r="516">
      <c r="B516" s="43"/>
      <c r="C516" s="43"/>
      <c r="D516" s="43"/>
      <c r="K516" s="43"/>
    </row>
    <row r="517">
      <c r="B517" s="43"/>
      <c r="C517" s="43"/>
      <c r="D517" s="43"/>
      <c r="K517" s="43"/>
    </row>
    <row r="518">
      <c r="B518" s="43"/>
      <c r="C518" s="43"/>
      <c r="D518" s="43"/>
      <c r="K518" s="43"/>
    </row>
    <row r="519">
      <c r="B519" s="43"/>
      <c r="C519" s="43"/>
      <c r="D519" s="43"/>
      <c r="K519" s="43"/>
    </row>
    <row r="520">
      <c r="B520" s="43"/>
      <c r="C520" s="43"/>
      <c r="D520" s="43"/>
      <c r="K520" s="43"/>
    </row>
    <row r="521">
      <c r="B521" s="43"/>
      <c r="C521" s="43"/>
      <c r="D521" s="43"/>
      <c r="K521" s="43"/>
    </row>
    <row r="522">
      <c r="B522" s="43"/>
      <c r="C522" s="43"/>
      <c r="D522" s="43"/>
      <c r="K522" s="43"/>
    </row>
    <row r="523">
      <c r="B523" s="43"/>
      <c r="C523" s="43"/>
      <c r="D523" s="43"/>
      <c r="K523" s="43"/>
    </row>
    <row r="524">
      <c r="B524" s="43"/>
      <c r="C524" s="43"/>
      <c r="D524" s="43"/>
      <c r="K524" s="43"/>
    </row>
    <row r="525">
      <c r="B525" s="43"/>
      <c r="C525" s="43"/>
      <c r="D525" s="43"/>
      <c r="K525" s="43"/>
    </row>
    <row r="526">
      <c r="B526" s="43"/>
      <c r="C526" s="43"/>
      <c r="D526" s="43"/>
      <c r="K526" s="43"/>
    </row>
    <row r="527">
      <c r="B527" s="43"/>
      <c r="C527" s="43"/>
      <c r="D527" s="43"/>
      <c r="K527" s="43"/>
    </row>
    <row r="528">
      <c r="B528" s="43"/>
      <c r="C528" s="43"/>
      <c r="D528" s="43"/>
      <c r="K528" s="43"/>
    </row>
    <row r="529">
      <c r="B529" s="43"/>
      <c r="C529" s="43"/>
      <c r="D529" s="43"/>
      <c r="K529" s="43"/>
    </row>
    <row r="530">
      <c r="B530" s="43"/>
      <c r="C530" s="43"/>
      <c r="D530" s="43"/>
      <c r="K530" s="43"/>
    </row>
    <row r="531">
      <c r="B531" s="43"/>
      <c r="C531" s="43"/>
      <c r="D531" s="43"/>
      <c r="K531" s="43"/>
    </row>
    <row r="532">
      <c r="B532" s="43"/>
      <c r="C532" s="43"/>
      <c r="D532" s="43"/>
      <c r="K532" s="43"/>
    </row>
    <row r="533">
      <c r="B533" s="43"/>
      <c r="C533" s="43"/>
      <c r="D533" s="43"/>
      <c r="K533" s="43"/>
    </row>
    <row r="534">
      <c r="B534" s="43"/>
      <c r="C534" s="43"/>
      <c r="D534" s="43"/>
      <c r="K534" s="43"/>
    </row>
    <row r="535">
      <c r="B535" s="43"/>
      <c r="C535" s="43"/>
      <c r="D535" s="43"/>
      <c r="K535" s="43"/>
    </row>
    <row r="536">
      <c r="B536" s="43"/>
      <c r="C536" s="43"/>
      <c r="D536" s="43"/>
      <c r="K536" s="43"/>
    </row>
    <row r="537">
      <c r="B537" s="43"/>
      <c r="C537" s="43"/>
      <c r="D537" s="43"/>
      <c r="K537" s="43"/>
    </row>
    <row r="538">
      <c r="B538" s="43"/>
      <c r="C538" s="43"/>
      <c r="D538" s="43"/>
      <c r="K538" s="43"/>
    </row>
    <row r="539">
      <c r="B539" s="43"/>
      <c r="C539" s="43"/>
      <c r="D539" s="43"/>
      <c r="K539" s="43"/>
    </row>
    <row r="540">
      <c r="B540" s="43"/>
      <c r="C540" s="43"/>
      <c r="D540" s="43"/>
      <c r="K540" s="43"/>
    </row>
    <row r="541">
      <c r="B541" s="43"/>
      <c r="C541" s="43"/>
      <c r="D541" s="43"/>
      <c r="K541" s="43"/>
    </row>
    <row r="542">
      <c r="B542" s="43"/>
      <c r="C542" s="43"/>
      <c r="D542" s="43"/>
      <c r="K542" s="43"/>
    </row>
    <row r="543">
      <c r="B543" s="43"/>
      <c r="C543" s="43"/>
      <c r="D543" s="43"/>
      <c r="K543" s="43"/>
    </row>
    <row r="544">
      <c r="B544" s="43"/>
      <c r="C544" s="43"/>
      <c r="D544" s="43"/>
      <c r="K544" s="43"/>
    </row>
    <row r="545">
      <c r="B545" s="43"/>
      <c r="C545" s="43"/>
      <c r="D545" s="43"/>
      <c r="K545" s="43"/>
    </row>
    <row r="546">
      <c r="B546" s="43"/>
      <c r="C546" s="43"/>
      <c r="D546" s="43"/>
      <c r="K546" s="43"/>
    </row>
    <row r="547">
      <c r="B547" s="43"/>
      <c r="C547" s="43"/>
      <c r="D547" s="43"/>
      <c r="K547" s="43"/>
    </row>
    <row r="548">
      <c r="B548" s="43"/>
      <c r="C548" s="43"/>
      <c r="D548" s="43"/>
      <c r="K548" s="43"/>
    </row>
    <row r="549">
      <c r="B549" s="43"/>
      <c r="C549" s="43"/>
      <c r="D549" s="43"/>
      <c r="K549" s="43"/>
    </row>
    <row r="550">
      <c r="B550" s="43"/>
      <c r="C550" s="43"/>
      <c r="D550" s="43"/>
      <c r="K550" s="43"/>
    </row>
    <row r="551">
      <c r="B551" s="43"/>
      <c r="C551" s="43"/>
      <c r="D551" s="43"/>
      <c r="K551" s="43"/>
    </row>
    <row r="552">
      <c r="B552" s="43"/>
      <c r="C552" s="43"/>
      <c r="D552" s="43"/>
      <c r="K552" s="43"/>
    </row>
    <row r="553">
      <c r="B553" s="43"/>
      <c r="C553" s="43"/>
      <c r="D553" s="43"/>
      <c r="K553" s="43"/>
    </row>
    <row r="554">
      <c r="B554" s="43"/>
      <c r="C554" s="43"/>
      <c r="D554" s="43"/>
      <c r="K554" s="43"/>
    </row>
    <row r="555">
      <c r="B555" s="43"/>
      <c r="C555" s="43"/>
      <c r="D555" s="43"/>
      <c r="K555" s="43"/>
    </row>
    <row r="556">
      <c r="B556" s="43"/>
      <c r="C556" s="43"/>
      <c r="D556" s="43"/>
      <c r="K556" s="43"/>
    </row>
    <row r="557">
      <c r="B557" s="43"/>
      <c r="C557" s="43"/>
      <c r="D557" s="43"/>
      <c r="K557" s="43"/>
    </row>
    <row r="558">
      <c r="B558" s="43"/>
      <c r="C558" s="43"/>
      <c r="D558" s="43"/>
      <c r="K558" s="43"/>
    </row>
    <row r="559">
      <c r="B559" s="43"/>
      <c r="C559" s="43"/>
      <c r="D559" s="43"/>
      <c r="K559" s="43"/>
    </row>
    <row r="560">
      <c r="B560" s="43"/>
      <c r="C560" s="43"/>
      <c r="D560" s="43"/>
      <c r="K560" s="43"/>
    </row>
    <row r="561">
      <c r="B561" s="43"/>
      <c r="C561" s="43"/>
      <c r="D561" s="43"/>
      <c r="K561" s="43"/>
    </row>
    <row r="562">
      <c r="B562" s="43"/>
      <c r="C562" s="43"/>
      <c r="D562" s="43"/>
      <c r="K562" s="43"/>
    </row>
    <row r="563">
      <c r="B563" s="43"/>
      <c r="C563" s="43"/>
      <c r="D563" s="43"/>
      <c r="K563" s="43"/>
    </row>
    <row r="564">
      <c r="B564" s="43"/>
      <c r="C564" s="43"/>
      <c r="D564" s="43"/>
      <c r="K564" s="43"/>
    </row>
    <row r="565">
      <c r="B565" s="43"/>
      <c r="C565" s="43"/>
      <c r="D565" s="43"/>
      <c r="K565" s="43"/>
    </row>
    <row r="566">
      <c r="B566" s="43"/>
      <c r="C566" s="43"/>
      <c r="D566" s="43"/>
      <c r="K566" s="43"/>
    </row>
    <row r="567">
      <c r="B567" s="43"/>
      <c r="C567" s="43"/>
      <c r="D567" s="43"/>
      <c r="K567" s="43"/>
    </row>
    <row r="568">
      <c r="B568" s="43"/>
      <c r="C568" s="43"/>
      <c r="D568" s="43"/>
      <c r="K568" s="43"/>
    </row>
    <row r="569">
      <c r="B569" s="43"/>
      <c r="C569" s="43"/>
      <c r="D569" s="43"/>
      <c r="K569" s="43"/>
    </row>
    <row r="570">
      <c r="B570" s="43"/>
      <c r="C570" s="43"/>
      <c r="D570" s="43"/>
      <c r="K570" s="43"/>
    </row>
    <row r="571">
      <c r="B571" s="43"/>
      <c r="C571" s="43"/>
      <c r="D571" s="43"/>
      <c r="K571" s="43"/>
    </row>
    <row r="572">
      <c r="B572" s="43"/>
      <c r="C572" s="43"/>
      <c r="D572" s="43"/>
      <c r="K572" s="43"/>
    </row>
    <row r="573">
      <c r="B573" s="43"/>
      <c r="C573" s="43"/>
      <c r="D573" s="43"/>
      <c r="K573" s="43"/>
    </row>
    <row r="574">
      <c r="B574" s="43"/>
      <c r="C574" s="43"/>
      <c r="D574" s="43"/>
      <c r="K574" s="43"/>
    </row>
    <row r="575">
      <c r="B575" s="43"/>
      <c r="C575" s="43"/>
      <c r="D575" s="43"/>
      <c r="K575" s="43"/>
    </row>
    <row r="576">
      <c r="B576" s="43"/>
      <c r="C576" s="43"/>
      <c r="D576" s="43"/>
      <c r="K576" s="43"/>
    </row>
    <row r="577">
      <c r="B577" s="43"/>
      <c r="C577" s="43"/>
      <c r="D577" s="43"/>
      <c r="K577" s="43"/>
    </row>
    <row r="578">
      <c r="B578" s="43"/>
      <c r="C578" s="43"/>
      <c r="D578" s="43"/>
      <c r="K578" s="43"/>
    </row>
    <row r="579">
      <c r="B579" s="43"/>
      <c r="C579" s="43"/>
      <c r="D579" s="43"/>
      <c r="K579" s="43"/>
    </row>
    <row r="580">
      <c r="B580" s="43"/>
      <c r="C580" s="43"/>
      <c r="D580" s="43"/>
      <c r="K580" s="43"/>
    </row>
    <row r="581">
      <c r="B581" s="43"/>
      <c r="C581" s="43"/>
      <c r="D581" s="43"/>
      <c r="K581" s="43"/>
    </row>
    <row r="582">
      <c r="B582" s="43"/>
      <c r="C582" s="43"/>
      <c r="D582" s="43"/>
      <c r="K582" s="43"/>
    </row>
    <row r="583">
      <c r="B583" s="43"/>
      <c r="C583" s="43"/>
      <c r="D583" s="43"/>
      <c r="K583" s="43"/>
    </row>
    <row r="584">
      <c r="B584" s="43"/>
      <c r="C584" s="43"/>
      <c r="D584" s="43"/>
      <c r="K584" s="43"/>
    </row>
    <row r="585">
      <c r="B585" s="43"/>
      <c r="C585" s="43"/>
      <c r="D585" s="43"/>
      <c r="K585" s="43"/>
    </row>
    <row r="586">
      <c r="B586" s="43"/>
      <c r="C586" s="43"/>
      <c r="D586" s="43"/>
      <c r="K586" s="43"/>
    </row>
    <row r="587">
      <c r="B587" s="43"/>
      <c r="C587" s="43"/>
      <c r="D587" s="43"/>
      <c r="K587" s="43"/>
    </row>
    <row r="588">
      <c r="B588" s="43"/>
      <c r="C588" s="43"/>
      <c r="D588" s="43"/>
      <c r="K588" s="43"/>
    </row>
    <row r="589">
      <c r="B589" s="43"/>
      <c r="C589" s="43"/>
      <c r="D589" s="43"/>
      <c r="K589" s="43"/>
    </row>
    <row r="590">
      <c r="B590" s="43"/>
      <c r="C590" s="43"/>
      <c r="D590" s="43"/>
      <c r="K590" s="43"/>
    </row>
    <row r="591">
      <c r="B591" s="43"/>
      <c r="C591" s="43"/>
      <c r="D591" s="43"/>
      <c r="K591" s="43"/>
    </row>
    <row r="592">
      <c r="B592" s="43"/>
      <c r="C592" s="43"/>
      <c r="D592" s="43"/>
      <c r="K592" s="43"/>
    </row>
    <row r="593">
      <c r="B593" s="43"/>
      <c r="C593" s="43"/>
      <c r="D593" s="43"/>
      <c r="K593" s="43"/>
    </row>
    <row r="594">
      <c r="B594" s="43"/>
      <c r="C594" s="43"/>
      <c r="D594" s="43"/>
      <c r="K594" s="43"/>
    </row>
    <row r="595">
      <c r="B595" s="43"/>
      <c r="C595" s="43"/>
      <c r="D595" s="43"/>
      <c r="K595" s="43"/>
    </row>
    <row r="596">
      <c r="B596" s="43"/>
      <c r="C596" s="43"/>
      <c r="D596" s="43"/>
      <c r="K596" s="43"/>
    </row>
    <row r="597">
      <c r="B597" s="43"/>
      <c r="C597" s="43"/>
      <c r="D597" s="43"/>
      <c r="K597" s="43"/>
    </row>
    <row r="598">
      <c r="B598" s="43"/>
      <c r="C598" s="43"/>
      <c r="D598" s="43"/>
      <c r="K598" s="43"/>
    </row>
    <row r="599">
      <c r="B599" s="43"/>
      <c r="C599" s="43"/>
      <c r="D599" s="43"/>
      <c r="K599" s="43"/>
    </row>
    <row r="600">
      <c r="B600" s="43"/>
      <c r="C600" s="43"/>
      <c r="D600" s="43"/>
      <c r="K600" s="43"/>
    </row>
    <row r="601">
      <c r="B601" s="43"/>
      <c r="C601" s="43"/>
      <c r="D601" s="43"/>
      <c r="K601" s="43"/>
    </row>
    <row r="602">
      <c r="B602" s="43"/>
      <c r="C602" s="43"/>
      <c r="D602" s="43"/>
      <c r="K602" s="43"/>
    </row>
    <row r="603">
      <c r="B603" s="43"/>
      <c r="C603" s="43"/>
      <c r="D603" s="43"/>
      <c r="K603" s="43"/>
    </row>
    <row r="604">
      <c r="B604" s="43"/>
      <c r="C604" s="43"/>
      <c r="D604" s="43"/>
      <c r="K604" s="43"/>
    </row>
    <row r="605">
      <c r="B605" s="43"/>
      <c r="C605" s="43"/>
      <c r="D605" s="43"/>
      <c r="K605" s="43"/>
    </row>
    <row r="606">
      <c r="B606" s="43"/>
      <c r="C606" s="43"/>
      <c r="D606" s="43"/>
      <c r="K606" s="43"/>
    </row>
    <row r="607">
      <c r="B607" s="43"/>
      <c r="C607" s="43"/>
      <c r="D607" s="43"/>
      <c r="K607" s="43"/>
    </row>
    <row r="608">
      <c r="B608" s="43"/>
      <c r="C608" s="43"/>
      <c r="D608" s="43"/>
      <c r="K608" s="43"/>
    </row>
    <row r="609">
      <c r="B609" s="43"/>
      <c r="C609" s="43"/>
      <c r="D609" s="43"/>
      <c r="K609" s="43"/>
    </row>
    <row r="610">
      <c r="B610" s="43"/>
      <c r="C610" s="43"/>
      <c r="D610" s="43"/>
      <c r="K610" s="43"/>
    </row>
    <row r="611">
      <c r="B611" s="43"/>
      <c r="C611" s="43"/>
      <c r="D611" s="43"/>
      <c r="K611" s="43"/>
    </row>
    <row r="612">
      <c r="B612" s="43"/>
      <c r="C612" s="43"/>
      <c r="D612" s="43"/>
      <c r="K612" s="43"/>
    </row>
    <row r="613">
      <c r="B613" s="43"/>
      <c r="C613" s="43"/>
      <c r="D613" s="43"/>
      <c r="K613" s="43"/>
    </row>
    <row r="614">
      <c r="B614" s="43"/>
      <c r="C614" s="43"/>
      <c r="D614" s="43"/>
      <c r="K614" s="43"/>
    </row>
    <row r="615">
      <c r="B615" s="43"/>
      <c r="C615" s="43"/>
      <c r="D615" s="43"/>
      <c r="K615" s="43"/>
    </row>
    <row r="616">
      <c r="B616" s="43"/>
      <c r="C616" s="43"/>
      <c r="D616" s="43"/>
      <c r="K616" s="43"/>
    </row>
    <row r="617">
      <c r="B617" s="43"/>
      <c r="C617" s="43"/>
      <c r="D617" s="43"/>
      <c r="K617" s="43"/>
    </row>
    <row r="618">
      <c r="B618" s="43"/>
      <c r="C618" s="43"/>
      <c r="D618" s="43"/>
      <c r="K618" s="43"/>
    </row>
    <row r="619">
      <c r="B619" s="43"/>
      <c r="C619" s="43"/>
      <c r="D619" s="43"/>
      <c r="K619" s="43"/>
    </row>
    <row r="620">
      <c r="B620" s="43"/>
      <c r="C620" s="43"/>
      <c r="D620" s="43"/>
      <c r="K620" s="43"/>
    </row>
    <row r="621">
      <c r="B621" s="43"/>
      <c r="C621" s="43"/>
      <c r="D621" s="43"/>
      <c r="K621" s="43"/>
    </row>
    <row r="622">
      <c r="B622" s="43"/>
      <c r="C622" s="43"/>
      <c r="D622" s="43"/>
      <c r="K622" s="43"/>
    </row>
    <row r="623">
      <c r="B623" s="43"/>
      <c r="C623" s="43"/>
      <c r="D623" s="43"/>
      <c r="K623" s="43"/>
    </row>
    <row r="624">
      <c r="B624" s="43"/>
      <c r="C624" s="43"/>
      <c r="D624" s="43"/>
      <c r="K624" s="43"/>
    </row>
    <row r="625">
      <c r="B625" s="43"/>
      <c r="C625" s="43"/>
      <c r="D625" s="43"/>
      <c r="K625" s="43"/>
    </row>
    <row r="626">
      <c r="B626" s="43"/>
      <c r="C626" s="43"/>
      <c r="D626" s="43"/>
      <c r="K626" s="43"/>
    </row>
    <row r="627">
      <c r="B627" s="43"/>
      <c r="C627" s="43"/>
      <c r="D627" s="43"/>
      <c r="K627" s="43"/>
    </row>
    <row r="628">
      <c r="B628" s="43"/>
      <c r="C628" s="43"/>
      <c r="D628" s="43"/>
      <c r="K628" s="43"/>
    </row>
    <row r="629">
      <c r="B629" s="43"/>
      <c r="C629" s="43"/>
      <c r="D629" s="43"/>
      <c r="K629" s="43"/>
    </row>
    <row r="630">
      <c r="B630" s="43"/>
      <c r="C630" s="43"/>
      <c r="D630" s="43"/>
      <c r="K630" s="43"/>
    </row>
    <row r="631">
      <c r="B631" s="43"/>
      <c r="C631" s="43"/>
      <c r="D631" s="43"/>
      <c r="K631" s="43"/>
    </row>
    <row r="632">
      <c r="B632" s="43"/>
      <c r="C632" s="43"/>
      <c r="D632" s="43"/>
      <c r="K632" s="43"/>
    </row>
    <row r="633">
      <c r="B633" s="43"/>
      <c r="C633" s="43"/>
      <c r="D633" s="43"/>
      <c r="K633" s="43"/>
    </row>
    <row r="634">
      <c r="B634" s="43"/>
      <c r="C634" s="43"/>
      <c r="D634" s="43"/>
      <c r="K634" s="43"/>
    </row>
    <row r="635">
      <c r="B635" s="43"/>
      <c r="C635" s="43"/>
      <c r="D635" s="43"/>
      <c r="K635" s="43"/>
    </row>
    <row r="636">
      <c r="B636" s="43"/>
      <c r="C636" s="43"/>
      <c r="D636" s="43"/>
      <c r="K636" s="43"/>
    </row>
    <row r="637">
      <c r="B637" s="43"/>
      <c r="C637" s="43"/>
      <c r="D637" s="43"/>
      <c r="K637" s="43"/>
    </row>
    <row r="638">
      <c r="B638" s="43"/>
      <c r="C638" s="43"/>
      <c r="D638" s="43"/>
      <c r="K638" s="43"/>
    </row>
    <row r="639">
      <c r="B639" s="43"/>
      <c r="C639" s="43"/>
      <c r="D639" s="43"/>
      <c r="K639" s="43"/>
    </row>
    <row r="640">
      <c r="B640" s="43"/>
      <c r="C640" s="43"/>
      <c r="D640" s="43"/>
      <c r="K640" s="43"/>
    </row>
    <row r="641">
      <c r="B641" s="43"/>
      <c r="C641" s="43"/>
      <c r="D641" s="43"/>
      <c r="K641" s="43"/>
    </row>
    <row r="642">
      <c r="B642" s="43"/>
      <c r="C642" s="43"/>
      <c r="D642" s="43"/>
      <c r="K642" s="43"/>
    </row>
    <row r="643">
      <c r="B643" s="43"/>
      <c r="C643" s="43"/>
      <c r="D643" s="43"/>
      <c r="K643" s="43"/>
    </row>
    <row r="644">
      <c r="B644" s="43"/>
      <c r="C644" s="43"/>
      <c r="D644" s="43"/>
      <c r="K644" s="43"/>
    </row>
    <row r="645">
      <c r="B645" s="43"/>
      <c r="C645" s="43"/>
      <c r="D645" s="43"/>
      <c r="K645" s="43"/>
    </row>
    <row r="646">
      <c r="B646" s="43"/>
      <c r="C646" s="43"/>
      <c r="D646" s="43"/>
      <c r="K646" s="43"/>
    </row>
    <row r="647">
      <c r="B647" s="43"/>
      <c r="C647" s="43"/>
      <c r="D647" s="43"/>
      <c r="K647" s="43"/>
    </row>
    <row r="648">
      <c r="B648" s="43"/>
      <c r="C648" s="43"/>
      <c r="D648" s="43"/>
      <c r="K648" s="43"/>
    </row>
    <row r="649">
      <c r="B649" s="43"/>
      <c r="C649" s="43"/>
      <c r="D649" s="43"/>
      <c r="K649" s="43"/>
    </row>
    <row r="650">
      <c r="B650" s="43"/>
      <c r="C650" s="43"/>
      <c r="D650" s="43"/>
      <c r="K650" s="43"/>
    </row>
    <row r="651">
      <c r="B651" s="43"/>
      <c r="C651" s="43"/>
      <c r="D651" s="43"/>
      <c r="K651" s="43"/>
    </row>
    <row r="652">
      <c r="B652" s="43"/>
      <c r="C652" s="43"/>
      <c r="D652" s="43"/>
      <c r="K652" s="43"/>
    </row>
    <row r="653">
      <c r="B653" s="43"/>
      <c r="C653" s="43"/>
      <c r="D653" s="43"/>
      <c r="K653" s="43"/>
    </row>
    <row r="654">
      <c r="B654" s="43"/>
      <c r="C654" s="43"/>
      <c r="D654" s="43"/>
      <c r="K654" s="43"/>
    </row>
    <row r="655">
      <c r="B655" s="43"/>
      <c r="C655" s="43"/>
      <c r="D655" s="43"/>
      <c r="K655" s="43"/>
    </row>
    <row r="656">
      <c r="B656" s="43"/>
      <c r="C656" s="43"/>
      <c r="D656" s="43"/>
      <c r="K656" s="43"/>
    </row>
    <row r="657">
      <c r="B657" s="43"/>
      <c r="C657" s="43"/>
      <c r="D657" s="43"/>
      <c r="K657" s="43"/>
    </row>
    <row r="658">
      <c r="B658" s="43"/>
      <c r="C658" s="43"/>
      <c r="D658" s="43"/>
      <c r="K658" s="43"/>
    </row>
    <row r="659">
      <c r="B659" s="43"/>
      <c r="C659" s="43"/>
      <c r="D659" s="43"/>
      <c r="K659" s="43"/>
    </row>
    <row r="660">
      <c r="B660" s="43"/>
      <c r="C660" s="43"/>
      <c r="D660" s="43"/>
      <c r="K660" s="43"/>
    </row>
    <row r="661">
      <c r="B661" s="43"/>
      <c r="C661" s="43"/>
      <c r="D661" s="43"/>
      <c r="K661" s="43"/>
    </row>
    <row r="662">
      <c r="B662" s="43"/>
      <c r="C662" s="43"/>
      <c r="D662" s="43"/>
      <c r="K662" s="43"/>
    </row>
    <row r="663">
      <c r="B663" s="43"/>
      <c r="C663" s="43"/>
      <c r="D663" s="43"/>
      <c r="K663" s="43"/>
    </row>
    <row r="664">
      <c r="B664" s="43"/>
      <c r="C664" s="43"/>
      <c r="D664" s="43"/>
      <c r="K664" s="43"/>
    </row>
    <row r="665">
      <c r="B665" s="43"/>
      <c r="C665" s="43"/>
      <c r="D665" s="43"/>
      <c r="K665" s="43"/>
    </row>
    <row r="666">
      <c r="B666" s="43"/>
      <c r="C666" s="43"/>
      <c r="D666" s="43"/>
      <c r="K666" s="43"/>
    </row>
    <row r="667">
      <c r="B667" s="43"/>
      <c r="C667" s="43"/>
      <c r="D667" s="43"/>
      <c r="K667" s="43"/>
    </row>
    <row r="668">
      <c r="B668" s="43"/>
      <c r="C668" s="43"/>
      <c r="D668" s="43"/>
      <c r="K668" s="43"/>
    </row>
    <row r="669">
      <c r="B669" s="43"/>
      <c r="C669" s="43"/>
      <c r="D669" s="43"/>
      <c r="K669" s="43"/>
    </row>
    <row r="670">
      <c r="B670" s="43"/>
      <c r="C670" s="43"/>
      <c r="D670" s="43"/>
      <c r="K670" s="43"/>
    </row>
    <row r="671">
      <c r="B671" s="43"/>
      <c r="C671" s="43"/>
      <c r="D671" s="43"/>
      <c r="K671" s="43"/>
    </row>
    <row r="672">
      <c r="B672" s="43"/>
      <c r="C672" s="43"/>
      <c r="D672" s="43"/>
      <c r="K672" s="43"/>
    </row>
    <row r="673">
      <c r="B673" s="43"/>
      <c r="C673" s="43"/>
      <c r="D673" s="43"/>
      <c r="K673" s="43"/>
    </row>
    <row r="674">
      <c r="B674" s="43"/>
      <c r="C674" s="43"/>
      <c r="D674" s="43"/>
      <c r="K674" s="43"/>
    </row>
    <row r="675">
      <c r="B675" s="43"/>
      <c r="C675" s="43"/>
      <c r="D675" s="43"/>
      <c r="K675" s="43"/>
    </row>
    <row r="676">
      <c r="B676" s="43"/>
      <c r="C676" s="43"/>
      <c r="D676" s="43"/>
      <c r="K676" s="43"/>
    </row>
    <row r="677">
      <c r="B677" s="43"/>
      <c r="C677" s="43"/>
      <c r="D677" s="43"/>
      <c r="K677" s="43"/>
    </row>
    <row r="678">
      <c r="B678" s="43"/>
      <c r="C678" s="43"/>
      <c r="D678" s="43"/>
      <c r="K678" s="43"/>
    </row>
    <row r="679">
      <c r="B679" s="43"/>
      <c r="C679" s="43"/>
      <c r="D679" s="43"/>
      <c r="K679" s="43"/>
    </row>
    <row r="680">
      <c r="B680" s="43"/>
      <c r="C680" s="43"/>
      <c r="D680" s="43"/>
      <c r="K680" s="43"/>
    </row>
    <row r="681">
      <c r="B681" s="43"/>
      <c r="C681" s="43"/>
      <c r="D681" s="43"/>
      <c r="K681" s="43"/>
    </row>
    <row r="682">
      <c r="B682" s="43"/>
      <c r="C682" s="43"/>
      <c r="D682" s="43"/>
      <c r="K682" s="43"/>
    </row>
    <row r="683">
      <c r="B683" s="43"/>
      <c r="C683" s="43"/>
      <c r="D683" s="43"/>
      <c r="K683" s="43"/>
    </row>
    <row r="684">
      <c r="B684" s="43"/>
      <c r="C684" s="43"/>
      <c r="D684" s="43"/>
      <c r="K684" s="43"/>
    </row>
    <row r="685">
      <c r="B685" s="43"/>
      <c r="C685" s="43"/>
      <c r="D685" s="43"/>
      <c r="K685" s="43"/>
    </row>
    <row r="686">
      <c r="B686" s="43"/>
      <c r="C686" s="43"/>
      <c r="D686" s="43"/>
      <c r="K686" s="43"/>
    </row>
    <row r="687">
      <c r="B687" s="43"/>
      <c r="C687" s="43"/>
      <c r="D687" s="43"/>
      <c r="K687" s="43"/>
    </row>
    <row r="688">
      <c r="B688" s="43"/>
      <c r="C688" s="43"/>
      <c r="D688" s="43"/>
      <c r="K688" s="43"/>
    </row>
    <row r="689">
      <c r="B689" s="43"/>
      <c r="C689" s="43"/>
      <c r="D689" s="43"/>
      <c r="K689" s="43"/>
    </row>
    <row r="690">
      <c r="B690" s="43"/>
      <c r="C690" s="43"/>
      <c r="D690" s="43"/>
      <c r="K690" s="43"/>
    </row>
    <row r="691">
      <c r="B691" s="43"/>
      <c r="C691" s="43"/>
      <c r="D691" s="43"/>
      <c r="K691" s="43"/>
    </row>
    <row r="692">
      <c r="B692" s="43"/>
      <c r="C692" s="43"/>
      <c r="D692" s="43"/>
      <c r="K692" s="43"/>
    </row>
    <row r="693">
      <c r="B693" s="43"/>
      <c r="C693" s="43"/>
      <c r="D693" s="43"/>
      <c r="K693" s="43"/>
    </row>
    <row r="694">
      <c r="B694" s="43"/>
      <c r="C694" s="43"/>
      <c r="D694" s="43"/>
      <c r="K694" s="43"/>
    </row>
    <row r="695">
      <c r="B695" s="43"/>
      <c r="C695" s="43"/>
      <c r="D695" s="43"/>
      <c r="K695" s="43"/>
    </row>
    <row r="696">
      <c r="B696" s="43"/>
      <c r="C696" s="43"/>
      <c r="D696" s="43"/>
      <c r="K696" s="43"/>
    </row>
    <row r="697">
      <c r="B697" s="43"/>
      <c r="C697" s="43"/>
      <c r="D697" s="43"/>
      <c r="K697" s="43"/>
    </row>
    <row r="698">
      <c r="B698" s="43"/>
      <c r="C698" s="43"/>
      <c r="D698" s="43"/>
      <c r="K698" s="43"/>
    </row>
    <row r="699">
      <c r="B699" s="43"/>
      <c r="C699" s="43"/>
      <c r="D699" s="43"/>
      <c r="K699" s="43"/>
    </row>
    <row r="700">
      <c r="B700" s="43"/>
      <c r="C700" s="43"/>
      <c r="D700" s="43"/>
      <c r="K700" s="43"/>
    </row>
    <row r="701">
      <c r="B701" s="43"/>
      <c r="C701" s="43"/>
      <c r="D701" s="43"/>
      <c r="K701" s="43"/>
    </row>
    <row r="702">
      <c r="B702" s="43"/>
      <c r="C702" s="43"/>
      <c r="D702" s="43"/>
      <c r="K702" s="43"/>
    </row>
    <row r="703">
      <c r="B703" s="43"/>
      <c r="C703" s="43"/>
      <c r="D703" s="43"/>
      <c r="K703" s="43"/>
    </row>
    <row r="704">
      <c r="B704" s="43"/>
      <c r="C704" s="43"/>
      <c r="D704" s="43"/>
      <c r="K704" s="43"/>
    </row>
    <row r="705">
      <c r="B705" s="43"/>
      <c r="C705" s="43"/>
      <c r="D705" s="43"/>
      <c r="K705" s="43"/>
    </row>
    <row r="706">
      <c r="B706" s="43"/>
      <c r="C706" s="43"/>
      <c r="D706" s="43"/>
      <c r="K706" s="43"/>
    </row>
    <row r="707">
      <c r="B707" s="43"/>
      <c r="C707" s="43"/>
      <c r="D707" s="43"/>
      <c r="K707" s="43"/>
    </row>
    <row r="708">
      <c r="B708" s="43"/>
      <c r="C708" s="43"/>
      <c r="D708" s="43"/>
      <c r="K708" s="43"/>
    </row>
    <row r="709">
      <c r="B709" s="43"/>
      <c r="C709" s="43"/>
      <c r="D709" s="43"/>
      <c r="K709" s="43"/>
    </row>
    <row r="710">
      <c r="B710" s="43"/>
      <c r="C710" s="43"/>
      <c r="D710" s="43"/>
      <c r="K710" s="43"/>
    </row>
    <row r="711">
      <c r="B711" s="43"/>
      <c r="C711" s="43"/>
      <c r="D711" s="43"/>
      <c r="K711" s="43"/>
    </row>
    <row r="712">
      <c r="B712" s="43"/>
      <c r="C712" s="43"/>
      <c r="D712" s="43"/>
      <c r="K712" s="43"/>
    </row>
    <row r="713">
      <c r="B713" s="43"/>
      <c r="C713" s="43"/>
      <c r="D713" s="43"/>
      <c r="K713" s="43"/>
    </row>
    <row r="714">
      <c r="B714" s="43"/>
      <c r="C714" s="43"/>
      <c r="D714" s="43"/>
      <c r="K714" s="43"/>
    </row>
    <row r="715">
      <c r="B715" s="43"/>
      <c r="C715" s="43"/>
      <c r="D715" s="43"/>
      <c r="K715" s="43"/>
    </row>
    <row r="716">
      <c r="B716" s="43"/>
      <c r="C716" s="43"/>
      <c r="D716" s="43"/>
      <c r="K716" s="43"/>
    </row>
    <row r="717">
      <c r="B717" s="43"/>
      <c r="C717" s="43"/>
      <c r="D717" s="43"/>
      <c r="K717" s="43"/>
    </row>
    <row r="718">
      <c r="B718" s="43"/>
      <c r="C718" s="43"/>
      <c r="D718" s="43"/>
      <c r="K718" s="43"/>
    </row>
    <row r="719">
      <c r="B719" s="43"/>
      <c r="C719" s="43"/>
      <c r="D719" s="43"/>
      <c r="K719" s="43"/>
    </row>
    <row r="720">
      <c r="B720" s="43"/>
      <c r="C720" s="43"/>
      <c r="D720" s="43"/>
      <c r="K720" s="43"/>
    </row>
    <row r="721">
      <c r="B721" s="43"/>
      <c r="C721" s="43"/>
      <c r="D721" s="43"/>
      <c r="K721" s="43"/>
    </row>
    <row r="722">
      <c r="B722" s="43"/>
      <c r="C722" s="43"/>
      <c r="D722" s="43"/>
      <c r="K722" s="43"/>
    </row>
    <row r="723">
      <c r="B723" s="43"/>
      <c r="C723" s="43"/>
      <c r="D723" s="43"/>
      <c r="K723" s="43"/>
    </row>
    <row r="724">
      <c r="B724" s="43"/>
      <c r="C724" s="43"/>
      <c r="D724" s="43"/>
      <c r="K724" s="43"/>
    </row>
    <row r="725">
      <c r="B725" s="43"/>
      <c r="C725" s="43"/>
      <c r="D725" s="43"/>
      <c r="K725" s="43"/>
    </row>
    <row r="726">
      <c r="B726" s="43"/>
      <c r="C726" s="43"/>
      <c r="D726" s="43"/>
      <c r="K726" s="43"/>
    </row>
    <row r="727">
      <c r="B727" s="43"/>
      <c r="C727" s="43"/>
      <c r="D727" s="43"/>
      <c r="K727" s="43"/>
    </row>
    <row r="728">
      <c r="B728" s="43"/>
      <c r="C728" s="43"/>
      <c r="D728" s="43"/>
      <c r="K728" s="43"/>
    </row>
    <row r="729">
      <c r="B729" s="43"/>
      <c r="C729" s="43"/>
      <c r="D729" s="43"/>
      <c r="K729" s="43"/>
    </row>
    <row r="730">
      <c r="B730" s="43"/>
      <c r="C730" s="43"/>
      <c r="D730" s="43"/>
      <c r="K730" s="43"/>
    </row>
    <row r="731">
      <c r="B731" s="43"/>
      <c r="C731" s="43"/>
      <c r="D731" s="43"/>
      <c r="K731" s="43"/>
    </row>
    <row r="732">
      <c r="B732" s="43"/>
      <c r="C732" s="43"/>
      <c r="D732" s="43"/>
      <c r="K732" s="43"/>
    </row>
    <row r="733">
      <c r="B733" s="43"/>
      <c r="C733" s="43"/>
      <c r="D733" s="43"/>
      <c r="K733" s="43"/>
    </row>
    <row r="734">
      <c r="B734" s="43"/>
      <c r="C734" s="43"/>
      <c r="D734" s="43"/>
      <c r="K734" s="43"/>
    </row>
    <row r="735">
      <c r="B735" s="43"/>
      <c r="C735" s="43"/>
      <c r="D735" s="43"/>
      <c r="K735" s="43"/>
    </row>
    <row r="736">
      <c r="B736" s="43"/>
      <c r="C736" s="43"/>
      <c r="D736" s="43"/>
      <c r="K736" s="43"/>
    </row>
    <row r="737">
      <c r="B737" s="43"/>
      <c r="C737" s="43"/>
      <c r="D737" s="43"/>
      <c r="K737" s="43"/>
    </row>
    <row r="738">
      <c r="B738" s="43"/>
      <c r="C738" s="43"/>
      <c r="D738" s="43"/>
      <c r="K738" s="43"/>
    </row>
    <row r="739">
      <c r="B739" s="43"/>
      <c r="C739" s="43"/>
      <c r="D739" s="43"/>
      <c r="K739" s="43"/>
    </row>
    <row r="740">
      <c r="B740" s="43"/>
      <c r="C740" s="43"/>
      <c r="D740" s="43"/>
      <c r="K740" s="43"/>
    </row>
    <row r="741">
      <c r="B741" s="43"/>
      <c r="C741" s="43"/>
      <c r="D741" s="43"/>
      <c r="K741" s="43"/>
    </row>
    <row r="742">
      <c r="B742" s="43"/>
      <c r="C742" s="43"/>
      <c r="D742" s="43"/>
      <c r="K742" s="43"/>
    </row>
    <row r="743">
      <c r="B743" s="43"/>
      <c r="C743" s="43"/>
      <c r="D743" s="43"/>
      <c r="K743" s="43"/>
    </row>
    <row r="744">
      <c r="B744" s="43"/>
      <c r="C744" s="43"/>
      <c r="D744" s="43"/>
      <c r="K744" s="43"/>
    </row>
    <row r="745">
      <c r="B745" s="43"/>
      <c r="C745" s="43"/>
      <c r="D745" s="43"/>
      <c r="K745" s="43"/>
    </row>
    <row r="746">
      <c r="B746" s="43"/>
      <c r="C746" s="43"/>
      <c r="D746" s="43"/>
      <c r="K746" s="43"/>
    </row>
    <row r="747">
      <c r="B747" s="43"/>
      <c r="C747" s="43"/>
      <c r="D747" s="43"/>
      <c r="K747" s="43"/>
    </row>
    <row r="748">
      <c r="B748" s="43"/>
      <c r="C748" s="43"/>
      <c r="D748" s="43"/>
      <c r="K748" s="43"/>
    </row>
    <row r="749">
      <c r="B749" s="43"/>
      <c r="C749" s="43"/>
      <c r="D749" s="43"/>
      <c r="K749" s="43"/>
    </row>
    <row r="750">
      <c r="B750" s="43"/>
      <c r="C750" s="43"/>
      <c r="D750" s="43"/>
      <c r="K750" s="43"/>
    </row>
    <row r="751">
      <c r="B751" s="43"/>
      <c r="C751" s="43"/>
      <c r="D751" s="43"/>
      <c r="K751" s="43"/>
    </row>
    <row r="752">
      <c r="B752" s="43"/>
      <c r="C752" s="43"/>
      <c r="D752" s="43"/>
      <c r="K752" s="43"/>
    </row>
    <row r="753">
      <c r="B753" s="43"/>
      <c r="C753" s="43"/>
      <c r="D753" s="43"/>
      <c r="K753" s="43"/>
    </row>
    <row r="754">
      <c r="B754" s="43"/>
      <c r="C754" s="43"/>
      <c r="D754" s="43"/>
      <c r="K754" s="43"/>
    </row>
    <row r="755">
      <c r="B755" s="43"/>
      <c r="C755" s="43"/>
      <c r="D755" s="43"/>
      <c r="K755" s="43"/>
    </row>
    <row r="756">
      <c r="B756" s="43"/>
      <c r="C756" s="43"/>
      <c r="D756" s="43"/>
      <c r="K756" s="43"/>
    </row>
    <row r="757">
      <c r="B757" s="43"/>
      <c r="C757" s="43"/>
      <c r="D757" s="43"/>
      <c r="K757" s="43"/>
    </row>
    <row r="758">
      <c r="B758" s="43"/>
      <c r="C758" s="43"/>
      <c r="D758" s="43"/>
      <c r="K758" s="43"/>
    </row>
    <row r="759">
      <c r="B759" s="43"/>
      <c r="C759" s="43"/>
      <c r="D759" s="43"/>
      <c r="K759" s="43"/>
    </row>
    <row r="760">
      <c r="B760" s="43"/>
      <c r="C760" s="43"/>
      <c r="D760" s="43"/>
      <c r="K760" s="43"/>
    </row>
    <row r="761">
      <c r="B761" s="43"/>
      <c r="C761" s="43"/>
      <c r="D761" s="43"/>
      <c r="K761" s="43"/>
    </row>
    <row r="762">
      <c r="B762" s="43"/>
      <c r="C762" s="43"/>
      <c r="D762" s="43"/>
      <c r="K762" s="43"/>
    </row>
    <row r="763">
      <c r="B763" s="43"/>
      <c r="C763" s="43"/>
      <c r="D763" s="43"/>
      <c r="K763" s="43"/>
    </row>
    <row r="764">
      <c r="B764" s="43"/>
      <c r="C764" s="43"/>
      <c r="D764" s="43"/>
      <c r="K764" s="43"/>
    </row>
    <row r="765">
      <c r="B765" s="43"/>
      <c r="C765" s="43"/>
      <c r="D765" s="43"/>
      <c r="K765" s="43"/>
    </row>
    <row r="766">
      <c r="B766" s="43"/>
      <c r="C766" s="43"/>
      <c r="D766" s="43"/>
      <c r="K766" s="43"/>
    </row>
    <row r="767">
      <c r="B767" s="43"/>
      <c r="C767" s="43"/>
      <c r="D767" s="43"/>
      <c r="K767" s="43"/>
    </row>
    <row r="768">
      <c r="B768" s="43"/>
      <c r="C768" s="43"/>
      <c r="D768" s="43"/>
      <c r="K768" s="43"/>
    </row>
    <row r="769">
      <c r="B769" s="43"/>
      <c r="C769" s="43"/>
      <c r="D769" s="43"/>
      <c r="K769" s="43"/>
    </row>
    <row r="770">
      <c r="B770" s="43"/>
      <c r="C770" s="43"/>
      <c r="D770" s="43"/>
      <c r="K770" s="43"/>
    </row>
    <row r="771">
      <c r="B771" s="43"/>
      <c r="C771" s="43"/>
      <c r="D771" s="43"/>
      <c r="K771" s="43"/>
    </row>
    <row r="772">
      <c r="B772" s="43"/>
      <c r="C772" s="43"/>
      <c r="D772" s="43"/>
      <c r="K772" s="43"/>
    </row>
    <row r="773">
      <c r="B773" s="43"/>
      <c r="C773" s="43"/>
      <c r="D773" s="43"/>
      <c r="K773" s="43"/>
    </row>
    <row r="774">
      <c r="B774" s="43"/>
      <c r="C774" s="43"/>
      <c r="D774" s="43"/>
      <c r="K774" s="43"/>
    </row>
    <row r="775">
      <c r="B775" s="43"/>
      <c r="C775" s="43"/>
      <c r="D775" s="43"/>
      <c r="K775" s="43"/>
    </row>
    <row r="776">
      <c r="B776" s="43"/>
      <c r="C776" s="43"/>
      <c r="D776" s="43"/>
      <c r="K776" s="43"/>
    </row>
    <row r="777">
      <c r="B777" s="43"/>
      <c r="C777" s="43"/>
      <c r="D777" s="43"/>
      <c r="K777" s="43"/>
    </row>
    <row r="778">
      <c r="B778" s="43"/>
      <c r="C778" s="43"/>
      <c r="D778" s="43"/>
      <c r="K778" s="43"/>
    </row>
    <row r="779">
      <c r="B779" s="43"/>
      <c r="C779" s="43"/>
      <c r="D779" s="43"/>
      <c r="K779" s="43"/>
    </row>
    <row r="780">
      <c r="B780" s="43"/>
      <c r="C780" s="43"/>
      <c r="D780" s="43"/>
      <c r="K780" s="43"/>
    </row>
    <row r="781">
      <c r="B781" s="43"/>
      <c r="C781" s="43"/>
      <c r="D781" s="43"/>
      <c r="K781" s="43"/>
    </row>
    <row r="782">
      <c r="B782" s="43"/>
      <c r="C782" s="43"/>
      <c r="D782" s="43"/>
      <c r="K782" s="43"/>
    </row>
    <row r="783">
      <c r="B783" s="43"/>
      <c r="C783" s="43"/>
      <c r="D783" s="43"/>
      <c r="K783" s="43"/>
    </row>
    <row r="784">
      <c r="B784" s="43"/>
      <c r="C784" s="43"/>
      <c r="D784" s="43"/>
      <c r="K784" s="43"/>
    </row>
    <row r="785">
      <c r="B785" s="43"/>
      <c r="C785" s="43"/>
      <c r="D785" s="43"/>
      <c r="K785" s="43"/>
    </row>
    <row r="786">
      <c r="B786" s="43"/>
      <c r="C786" s="43"/>
      <c r="D786" s="43"/>
      <c r="K786" s="43"/>
    </row>
    <row r="787">
      <c r="B787" s="43"/>
      <c r="C787" s="43"/>
      <c r="D787" s="43"/>
      <c r="K787" s="43"/>
    </row>
    <row r="788">
      <c r="B788" s="43"/>
      <c r="C788" s="43"/>
      <c r="D788" s="43"/>
      <c r="K788" s="43"/>
    </row>
    <row r="789">
      <c r="B789" s="43"/>
      <c r="C789" s="43"/>
      <c r="D789" s="43"/>
      <c r="K789" s="43"/>
    </row>
    <row r="790">
      <c r="B790" s="43"/>
      <c r="C790" s="43"/>
      <c r="D790" s="43"/>
      <c r="K790" s="43"/>
    </row>
    <row r="791">
      <c r="B791" s="43"/>
      <c r="C791" s="43"/>
      <c r="D791" s="43"/>
      <c r="K791" s="43"/>
    </row>
    <row r="792">
      <c r="B792" s="43"/>
      <c r="C792" s="43"/>
      <c r="D792" s="43"/>
      <c r="K792" s="43"/>
    </row>
    <row r="793">
      <c r="B793" s="43"/>
      <c r="C793" s="43"/>
      <c r="D793" s="43"/>
      <c r="K793" s="43"/>
    </row>
    <row r="794">
      <c r="B794" s="43"/>
      <c r="C794" s="43"/>
      <c r="D794" s="43"/>
      <c r="K794" s="43"/>
    </row>
    <row r="795">
      <c r="B795" s="43"/>
      <c r="C795" s="43"/>
      <c r="D795" s="43"/>
      <c r="K795" s="43"/>
    </row>
    <row r="796">
      <c r="B796" s="43"/>
      <c r="C796" s="43"/>
      <c r="D796" s="43"/>
      <c r="K796" s="43"/>
    </row>
    <row r="797">
      <c r="B797" s="43"/>
      <c r="C797" s="43"/>
      <c r="D797" s="43"/>
      <c r="K797" s="43"/>
    </row>
    <row r="798">
      <c r="B798" s="43"/>
      <c r="C798" s="43"/>
      <c r="D798" s="43"/>
      <c r="K798" s="43"/>
    </row>
    <row r="799">
      <c r="B799" s="43"/>
      <c r="C799" s="43"/>
      <c r="D799" s="43"/>
      <c r="K799" s="43"/>
    </row>
    <row r="800">
      <c r="B800" s="43"/>
      <c r="C800" s="43"/>
      <c r="D800" s="43"/>
      <c r="K800" s="43"/>
    </row>
    <row r="801">
      <c r="B801" s="43"/>
      <c r="C801" s="43"/>
      <c r="D801" s="43"/>
      <c r="K801" s="43"/>
    </row>
    <row r="802">
      <c r="B802" s="43"/>
      <c r="C802" s="43"/>
      <c r="D802" s="43"/>
      <c r="K802" s="43"/>
    </row>
    <row r="803">
      <c r="B803" s="43"/>
      <c r="C803" s="43"/>
      <c r="D803" s="43"/>
      <c r="K803" s="43"/>
    </row>
    <row r="804">
      <c r="B804" s="43"/>
      <c r="C804" s="43"/>
      <c r="D804" s="43"/>
      <c r="K804" s="43"/>
    </row>
    <row r="805">
      <c r="B805" s="43"/>
      <c r="C805" s="43"/>
      <c r="D805" s="43"/>
      <c r="K805" s="43"/>
    </row>
    <row r="806">
      <c r="B806" s="43"/>
      <c r="C806" s="43"/>
      <c r="D806" s="43"/>
      <c r="K806" s="43"/>
    </row>
    <row r="807">
      <c r="B807" s="43"/>
      <c r="C807" s="43"/>
      <c r="D807" s="43"/>
      <c r="K807" s="43"/>
    </row>
    <row r="808">
      <c r="B808" s="43"/>
      <c r="C808" s="43"/>
      <c r="D808" s="43"/>
      <c r="K808" s="43"/>
    </row>
    <row r="809">
      <c r="B809" s="43"/>
      <c r="C809" s="43"/>
      <c r="D809" s="43"/>
      <c r="K809" s="43"/>
    </row>
    <row r="810">
      <c r="B810" s="43"/>
      <c r="C810" s="43"/>
      <c r="D810" s="43"/>
      <c r="K810" s="43"/>
    </row>
    <row r="811">
      <c r="B811" s="43"/>
      <c r="C811" s="43"/>
      <c r="D811" s="43"/>
      <c r="K811" s="43"/>
    </row>
    <row r="812">
      <c r="B812" s="43"/>
      <c r="C812" s="43"/>
      <c r="D812" s="43"/>
      <c r="K812" s="43"/>
    </row>
    <row r="813">
      <c r="B813" s="43"/>
      <c r="C813" s="43"/>
      <c r="D813" s="43"/>
      <c r="K813" s="43"/>
    </row>
    <row r="814">
      <c r="B814" s="43"/>
      <c r="C814" s="43"/>
      <c r="D814" s="43"/>
      <c r="K814" s="43"/>
    </row>
    <row r="815">
      <c r="B815" s="43"/>
      <c r="C815" s="43"/>
      <c r="D815" s="43"/>
      <c r="K815" s="43"/>
    </row>
    <row r="816">
      <c r="B816" s="43"/>
      <c r="C816" s="43"/>
      <c r="D816" s="43"/>
      <c r="K816" s="43"/>
    </row>
    <row r="817">
      <c r="B817" s="43"/>
      <c r="C817" s="43"/>
      <c r="D817" s="43"/>
      <c r="K817" s="43"/>
    </row>
    <row r="818">
      <c r="B818" s="43"/>
      <c r="C818" s="43"/>
      <c r="D818" s="43"/>
      <c r="K818" s="43"/>
    </row>
    <row r="819">
      <c r="B819" s="43"/>
      <c r="C819" s="43"/>
      <c r="D819" s="43"/>
      <c r="K819" s="43"/>
    </row>
    <row r="820">
      <c r="B820" s="43"/>
      <c r="C820" s="43"/>
      <c r="D820" s="43"/>
      <c r="K820" s="43"/>
    </row>
    <row r="821">
      <c r="B821" s="43"/>
      <c r="C821" s="43"/>
      <c r="D821" s="43"/>
      <c r="K821" s="43"/>
    </row>
    <row r="822">
      <c r="B822" s="43"/>
      <c r="C822" s="43"/>
      <c r="D822" s="43"/>
      <c r="K822" s="43"/>
    </row>
    <row r="823">
      <c r="B823" s="43"/>
      <c r="C823" s="43"/>
      <c r="D823" s="43"/>
      <c r="K823" s="43"/>
    </row>
    <row r="824">
      <c r="B824" s="43"/>
      <c r="C824" s="43"/>
      <c r="D824" s="43"/>
      <c r="K824" s="43"/>
    </row>
    <row r="825">
      <c r="B825" s="43"/>
      <c r="C825" s="43"/>
      <c r="D825" s="43"/>
      <c r="K825" s="43"/>
    </row>
    <row r="826">
      <c r="B826" s="43"/>
      <c r="C826" s="43"/>
      <c r="D826" s="43"/>
      <c r="K826" s="43"/>
    </row>
    <row r="827">
      <c r="B827" s="43"/>
      <c r="C827" s="43"/>
      <c r="D827" s="43"/>
      <c r="K827" s="43"/>
    </row>
    <row r="828">
      <c r="B828" s="43"/>
      <c r="C828" s="43"/>
      <c r="D828" s="43"/>
      <c r="K828" s="43"/>
    </row>
    <row r="829">
      <c r="B829" s="43"/>
      <c r="C829" s="43"/>
      <c r="D829" s="43"/>
      <c r="K829" s="43"/>
    </row>
    <row r="830">
      <c r="B830" s="43"/>
      <c r="C830" s="43"/>
      <c r="D830" s="43"/>
      <c r="K830" s="43"/>
    </row>
    <row r="831">
      <c r="B831" s="43"/>
      <c r="C831" s="43"/>
      <c r="D831" s="43"/>
      <c r="K831" s="43"/>
    </row>
    <row r="832">
      <c r="B832" s="43"/>
      <c r="C832" s="43"/>
      <c r="D832" s="43"/>
      <c r="K832" s="43"/>
    </row>
    <row r="833">
      <c r="B833" s="43"/>
      <c r="C833" s="43"/>
      <c r="D833" s="43"/>
      <c r="K833" s="43"/>
    </row>
    <row r="834">
      <c r="B834" s="43"/>
      <c r="C834" s="43"/>
      <c r="D834" s="43"/>
      <c r="K834" s="43"/>
    </row>
    <row r="835">
      <c r="B835" s="43"/>
      <c r="C835" s="43"/>
      <c r="D835" s="43"/>
      <c r="K835" s="43"/>
    </row>
    <row r="836">
      <c r="B836" s="43"/>
      <c r="C836" s="43"/>
      <c r="D836" s="43"/>
      <c r="K836" s="43"/>
    </row>
    <row r="837">
      <c r="B837" s="43"/>
      <c r="C837" s="43"/>
      <c r="D837" s="43"/>
      <c r="K837" s="43"/>
    </row>
    <row r="838">
      <c r="B838" s="43"/>
      <c r="C838" s="43"/>
      <c r="D838" s="43"/>
      <c r="K838" s="43"/>
    </row>
    <row r="839">
      <c r="B839" s="43"/>
      <c r="C839" s="43"/>
      <c r="D839" s="43"/>
      <c r="K839" s="43"/>
    </row>
    <row r="840">
      <c r="B840" s="43"/>
      <c r="C840" s="43"/>
      <c r="D840" s="43"/>
      <c r="K840" s="43"/>
    </row>
    <row r="841">
      <c r="B841" s="43"/>
      <c r="C841" s="43"/>
      <c r="D841" s="43"/>
      <c r="K841" s="43"/>
    </row>
    <row r="842">
      <c r="B842" s="43"/>
      <c r="C842" s="43"/>
      <c r="D842" s="43"/>
      <c r="K842" s="43"/>
    </row>
    <row r="843">
      <c r="B843" s="43"/>
      <c r="C843" s="43"/>
      <c r="D843" s="43"/>
      <c r="K843" s="43"/>
    </row>
    <row r="844">
      <c r="B844" s="43"/>
      <c r="C844" s="43"/>
      <c r="D844" s="43"/>
      <c r="K844" s="43"/>
    </row>
    <row r="845">
      <c r="B845" s="43"/>
      <c r="C845" s="43"/>
      <c r="D845" s="43"/>
      <c r="K845" s="43"/>
    </row>
    <row r="846">
      <c r="B846" s="43"/>
      <c r="C846" s="43"/>
      <c r="D846" s="43"/>
      <c r="K846" s="43"/>
    </row>
    <row r="847">
      <c r="B847" s="43"/>
      <c r="C847" s="43"/>
      <c r="D847" s="43"/>
      <c r="K847" s="43"/>
    </row>
    <row r="848">
      <c r="B848" s="43"/>
      <c r="C848" s="43"/>
      <c r="D848" s="43"/>
      <c r="K848" s="43"/>
    </row>
    <row r="849">
      <c r="B849" s="43"/>
      <c r="C849" s="43"/>
      <c r="D849" s="43"/>
      <c r="K849" s="43"/>
    </row>
    <row r="850">
      <c r="B850" s="43"/>
      <c r="C850" s="43"/>
      <c r="D850" s="43"/>
      <c r="K850" s="43"/>
    </row>
    <row r="851">
      <c r="B851" s="43"/>
      <c r="C851" s="43"/>
      <c r="D851" s="43"/>
      <c r="K851" s="43"/>
    </row>
    <row r="852">
      <c r="B852" s="43"/>
      <c r="C852" s="43"/>
      <c r="D852" s="43"/>
      <c r="K852" s="43"/>
    </row>
    <row r="853">
      <c r="B853" s="43"/>
      <c r="C853" s="43"/>
      <c r="D853" s="43"/>
      <c r="K853" s="43"/>
    </row>
    <row r="854">
      <c r="B854" s="43"/>
      <c r="C854" s="43"/>
      <c r="D854" s="43"/>
      <c r="K854" s="43"/>
    </row>
    <row r="855">
      <c r="B855" s="43"/>
      <c r="C855" s="43"/>
      <c r="D855" s="43"/>
      <c r="K855" s="43"/>
    </row>
    <row r="856">
      <c r="B856" s="43"/>
      <c r="C856" s="43"/>
      <c r="D856" s="43"/>
      <c r="K856" s="43"/>
    </row>
    <row r="857">
      <c r="B857" s="43"/>
      <c r="C857" s="43"/>
      <c r="D857" s="43"/>
      <c r="K857" s="43"/>
    </row>
    <row r="858">
      <c r="B858" s="43"/>
      <c r="C858" s="43"/>
      <c r="D858" s="43"/>
      <c r="K858" s="43"/>
    </row>
    <row r="859">
      <c r="B859" s="43"/>
      <c r="C859" s="43"/>
      <c r="D859" s="43"/>
      <c r="K859" s="43"/>
    </row>
    <row r="860">
      <c r="B860" s="43"/>
      <c r="C860" s="43"/>
      <c r="D860" s="43"/>
      <c r="K860" s="43"/>
    </row>
    <row r="861">
      <c r="B861" s="43"/>
      <c r="C861" s="43"/>
      <c r="D861" s="43"/>
      <c r="K861" s="43"/>
    </row>
    <row r="862">
      <c r="B862" s="43"/>
      <c r="C862" s="43"/>
      <c r="D862" s="43"/>
      <c r="K862" s="43"/>
    </row>
    <row r="863">
      <c r="B863" s="43"/>
      <c r="C863" s="43"/>
      <c r="D863" s="43"/>
      <c r="K863" s="43"/>
    </row>
    <row r="864">
      <c r="B864" s="43"/>
      <c r="C864" s="43"/>
      <c r="D864" s="43"/>
      <c r="K864" s="43"/>
    </row>
    <row r="865">
      <c r="B865" s="43"/>
      <c r="C865" s="43"/>
      <c r="D865" s="43"/>
      <c r="K865" s="43"/>
    </row>
    <row r="866">
      <c r="B866" s="43"/>
      <c r="C866" s="43"/>
      <c r="D866" s="43"/>
      <c r="K866" s="43"/>
    </row>
    <row r="867">
      <c r="B867" s="43"/>
      <c r="C867" s="43"/>
      <c r="D867" s="43"/>
      <c r="K867" s="43"/>
    </row>
    <row r="868">
      <c r="B868" s="43"/>
      <c r="C868" s="43"/>
      <c r="D868" s="43"/>
      <c r="K868" s="43"/>
    </row>
    <row r="869">
      <c r="B869" s="43"/>
      <c r="C869" s="43"/>
      <c r="D869" s="43"/>
      <c r="K869" s="43"/>
    </row>
    <row r="870">
      <c r="B870" s="43"/>
      <c r="C870" s="43"/>
      <c r="D870" s="43"/>
      <c r="K870" s="43"/>
    </row>
    <row r="871">
      <c r="B871" s="43"/>
      <c r="C871" s="43"/>
      <c r="D871" s="43"/>
      <c r="K871" s="43"/>
    </row>
    <row r="872">
      <c r="B872" s="43"/>
      <c r="C872" s="43"/>
      <c r="D872" s="43"/>
      <c r="K872" s="43"/>
    </row>
    <row r="873">
      <c r="B873" s="43"/>
      <c r="C873" s="43"/>
      <c r="D873" s="43"/>
      <c r="K873" s="43"/>
    </row>
    <row r="874">
      <c r="B874" s="43"/>
      <c r="C874" s="43"/>
      <c r="D874" s="43"/>
      <c r="K874" s="43"/>
    </row>
    <row r="875">
      <c r="B875" s="43"/>
      <c r="C875" s="43"/>
      <c r="D875" s="43"/>
      <c r="K875" s="43"/>
    </row>
    <row r="876">
      <c r="B876" s="43"/>
      <c r="C876" s="43"/>
      <c r="D876" s="43"/>
      <c r="K876" s="43"/>
    </row>
    <row r="877">
      <c r="B877" s="43"/>
      <c r="C877" s="43"/>
      <c r="D877" s="43"/>
      <c r="K877" s="43"/>
    </row>
    <row r="878">
      <c r="B878" s="43"/>
      <c r="C878" s="43"/>
      <c r="D878" s="43"/>
      <c r="K878" s="43"/>
    </row>
    <row r="879">
      <c r="B879" s="43"/>
      <c r="C879" s="43"/>
      <c r="D879" s="43"/>
      <c r="K879" s="43"/>
    </row>
    <row r="880">
      <c r="B880" s="43"/>
      <c r="C880" s="43"/>
      <c r="D880" s="43"/>
      <c r="K880" s="43"/>
    </row>
    <row r="881">
      <c r="B881" s="43"/>
      <c r="C881" s="43"/>
      <c r="D881" s="43"/>
      <c r="K881" s="43"/>
    </row>
    <row r="882">
      <c r="B882" s="43"/>
      <c r="C882" s="43"/>
      <c r="D882" s="43"/>
      <c r="K882" s="43"/>
    </row>
    <row r="883">
      <c r="B883" s="43"/>
      <c r="C883" s="43"/>
      <c r="D883" s="43"/>
      <c r="K883" s="43"/>
    </row>
    <row r="884">
      <c r="B884" s="43"/>
      <c r="C884" s="43"/>
      <c r="D884" s="43"/>
      <c r="K884" s="43"/>
    </row>
    <row r="885">
      <c r="B885" s="43"/>
      <c r="C885" s="43"/>
      <c r="D885" s="43"/>
      <c r="K885" s="43"/>
    </row>
    <row r="886">
      <c r="B886" s="43"/>
      <c r="C886" s="43"/>
      <c r="D886" s="43"/>
      <c r="K886" s="43"/>
    </row>
    <row r="887">
      <c r="B887" s="43"/>
      <c r="C887" s="43"/>
      <c r="D887" s="43"/>
      <c r="K887" s="43"/>
    </row>
    <row r="888">
      <c r="B888" s="43"/>
      <c r="C888" s="43"/>
      <c r="D888" s="43"/>
      <c r="K888" s="43"/>
    </row>
    <row r="889">
      <c r="B889" s="43"/>
      <c r="C889" s="43"/>
      <c r="D889" s="43"/>
      <c r="K889" s="43"/>
    </row>
    <row r="890">
      <c r="B890" s="43"/>
      <c r="C890" s="43"/>
      <c r="D890" s="43"/>
      <c r="K890" s="43"/>
    </row>
    <row r="891">
      <c r="B891" s="43"/>
      <c r="C891" s="43"/>
      <c r="D891" s="43"/>
      <c r="K891" s="43"/>
    </row>
    <row r="892">
      <c r="B892" s="43"/>
      <c r="C892" s="43"/>
      <c r="D892" s="43"/>
      <c r="K892" s="43"/>
    </row>
    <row r="893">
      <c r="B893" s="43"/>
      <c r="C893" s="43"/>
      <c r="D893" s="43"/>
      <c r="K893" s="43"/>
    </row>
    <row r="894">
      <c r="B894" s="43"/>
      <c r="C894" s="43"/>
      <c r="D894" s="43"/>
      <c r="K894" s="43"/>
    </row>
    <row r="895">
      <c r="B895" s="43"/>
      <c r="C895" s="43"/>
      <c r="D895" s="43"/>
      <c r="K895" s="43"/>
    </row>
    <row r="896">
      <c r="B896" s="43"/>
      <c r="C896" s="43"/>
      <c r="D896" s="43"/>
      <c r="K896" s="43"/>
    </row>
    <row r="897">
      <c r="B897" s="43"/>
      <c r="C897" s="43"/>
      <c r="D897" s="43"/>
      <c r="K897" s="43"/>
    </row>
    <row r="898">
      <c r="B898" s="43"/>
      <c r="C898" s="43"/>
      <c r="D898" s="43"/>
      <c r="K898" s="43"/>
    </row>
    <row r="899">
      <c r="B899" s="43"/>
      <c r="C899" s="43"/>
      <c r="D899" s="43"/>
      <c r="K899" s="43"/>
    </row>
    <row r="900">
      <c r="B900" s="43"/>
      <c r="C900" s="43"/>
      <c r="D900" s="43"/>
      <c r="K900" s="43"/>
    </row>
    <row r="901">
      <c r="B901" s="43"/>
      <c r="C901" s="43"/>
      <c r="D901" s="43"/>
      <c r="K901" s="43"/>
    </row>
    <row r="902">
      <c r="B902" s="43"/>
      <c r="C902" s="43"/>
      <c r="D902" s="43"/>
      <c r="K902" s="43"/>
    </row>
    <row r="903">
      <c r="B903" s="43"/>
      <c r="C903" s="43"/>
      <c r="D903" s="43"/>
      <c r="K903" s="43"/>
    </row>
    <row r="904">
      <c r="B904" s="43"/>
      <c r="C904" s="43"/>
      <c r="D904" s="43"/>
      <c r="K904" s="43"/>
    </row>
    <row r="905">
      <c r="B905" s="43"/>
      <c r="C905" s="43"/>
      <c r="D905" s="43"/>
      <c r="K905" s="43"/>
    </row>
    <row r="906">
      <c r="B906" s="43"/>
      <c r="C906" s="43"/>
      <c r="D906" s="43"/>
      <c r="K906" s="43"/>
    </row>
    <row r="907">
      <c r="B907" s="43"/>
      <c r="C907" s="43"/>
      <c r="D907" s="43"/>
      <c r="K907" s="43"/>
    </row>
    <row r="908">
      <c r="B908" s="43"/>
      <c r="C908" s="43"/>
      <c r="D908" s="43"/>
      <c r="K908" s="43"/>
    </row>
    <row r="909">
      <c r="B909" s="43"/>
      <c r="C909" s="43"/>
      <c r="D909" s="43"/>
      <c r="K909" s="43"/>
    </row>
    <row r="910">
      <c r="B910" s="43"/>
      <c r="C910" s="43"/>
      <c r="D910" s="43"/>
      <c r="K910" s="43"/>
    </row>
    <row r="911">
      <c r="B911" s="43"/>
      <c r="C911" s="43"/>
      <c r="D911" s="43"/>
      <c r="K911" s="43"/>
    </row>
    <row r="912">
      <c r="B912" s="43"/>
      <c r="C912" s="43"/>
      <c r="D912" s="43"/>
      <c r="K912" s="43"/>
    </row>
    <row r="913">
      <c r="B913" s="43"/>
      <c r="C913" s="43"/>
      <c r="D913" s="43"/>
      <c r="K913" s="43"/>
    </row>
    <row r="914">
      <c r="B914" s="43"/>
      <c r="C914" s="43"/>
      <c r="D914" s="43"/>
      <c r="K914" s="43"/>
    </row>
    <row r="915">
      <c r="B915" s="43"/>
      <c r="C915" s="43"/>
      <c r="D915" s="43"/>
      <c r="K915" s="43"/>
    </row>
    <row r="916">
      <c r="B916" s="43"/>
      <c r="C916" s="43"/>
      <c r="D916" s="43"/>
      <c r="K916" s="43"/>
    </row>
    <row r="917">
      <c r="B917" s="43"/>
      <c r="C917" s="43"/>
      <c r="D917" s="43"/>
      <c r="K917" s="43"/>
    </row>
    <row r="918">
      <c r="B918" s="43"/>
      <c r="C918" s="43"/>
      <c r="D918" s="43"/>
      <c r="K918" s="43"/>
    </row>
    <row r="919">
      <c r="B919" s="43"/>
      <c r="C919" s="43"/>
      <c r="D919" s="43"/>
      <c r="K919" s="43"/>
    </row>
    <row r="920">
      <c r="B920" s="43"/>
      <c r="C920" s="43"/>
      <c r="D920" s="43"/>
      <c r="K920" s="43"/>
    </row>
    <row r="921">
      <c r="B921" s="43"/>
      <c r="C921" s="43"/>
      <c r="D921" s="43"/>
      <c r="K921" s="43"/>
    </row>
    <row r="922">
      <c r="B922" s="43"/>
      <c r="C922" s="43"/>
      <c r="D922" s="43"/>
      <c r="K922" s="43"/>
    </row>
    <row r="923">
      <c r="B923" s="43"/>
      <c r="C923" s="43"/>
      <c r="D923" s="43"/>
      <c r="K923" s="43"/>
    </row>
    <row r="924">
      <c r="B924" s="43"/>
      <c r="C924" s="43"/>
      <c r="D924" s="43"/>
      <c r="K924" s="43"/>
    </row>
    <row r="925">
      <c r="B925" s="43"/>
      <c r="C925" s="43"/>
      <c r="D925" s="43"/>
      <c r="K925" s="43"/>
    </row>
    <row r="926">
      <c r="B926" s="43"/>
      <c r="C926" s="43"/>
      <c r="D926" s="43"/>
      <c r="K926" s="43"/>
    </row>
    <row r="927">
      <c r="B927" s="43"/>
      <c r="C927" s="43"/>
      <c r="D927" s="43"/>
      <c r="K927" s="43"/>
    </row>
    <row r="928">
      <c r="B928" s="43"/>
      <c r="C928" s="43"/>
      <c r="D928" s="43"/>
      <c r="K928" s="43"/>
    </row>
    <row r="929">
      <c r="B929" s="43"/>
      <c r="C929" s="43"/>
      <c r="D929" s="43"/>
      <c r="K929" s="43"/>
    </row>
    <row r="930">
      <c r="B930" s="43"/>
      <c r="C930" s="43"/>
      <c r="D930" s="43"/>
      <c r="K930" s="43"/>
    </row>
    <row r="931">
      <c r="B931" s="43"/>
      <c r="C931" s="43"/>
      <c r="D931" s="43"/>
      <c r="K931" s="43"/>
    </row>
    <row r="932">
      <c r="B932" s="43"/>
      <c r="C932" s="43"/>
      <c r="D932" s="43"/>
      <c r="K932" s="43"/>
    </row>
    <row r="933">
      <c r="B933" s="43"/>
      <c r="C933" s="43"/>
      <c r="D933" s="43"/>
      <c r="K933" s="43"/>
    </row>
    <row r="934">
      <c r="B934" s="43"/>
      <c r="C934" s="43"/>
      <c r="D934" s="43"/>
      <c r="K934" s="43"/>
    </row>
    <row r="935">
      <c r="B935" s="43"/>
      <c r="C935" s="43"/>
      <c r="D935" s="43"/>
      <c r="K935" s="43"/>
    </row>
    <row r="936">
      <c r="B936" s="43"/>
      <c r="C936" s="43"/>
      <c r="D936" s="43"/>
      <c r="K936" s="43"/>
    </row>
    <row r="937">
      <c r="B937" s="43"/>
      <c r="C937" s="43"/>
      <c r="D937" s="43"/>
      <c r="K937" s="43"/>
    </row>
    <row r="938">
      <c r="B938" s="43"/>
      <c r="C938" s="43"/>
      <c r="D938" s="43"/>
      <c r="K938" s="43"/>
    </row>
    <row r="939">
      <c r="B939" s="43"/>
      <c r="C939" s="43"/>
      <c r="D939" s="43"/>
      <c r="K939" s="43"/>
    </row>
    <row r="940">
      <c r="B940" s="43"/>
      <c r="C940" s="43"/>
      <c r="D940" s="43"/>
      <c r="K940" s="43"/>
    </row>
    <row r="941">
      <c r="B941" s="43"/>
      <c r="C941" s="43"/>
      <c r="D941" s="43"/>
      <c r="K941" s="43"/>
    </row>
    <row r="942">
      <c r="B942" s="43"/>
      <c r="C942" s="43"/>
      <c r="D942" s="43"/>
      <c r="K942" s="43"/>
    </row>
    <row r="943">
      <c r="B943" s="43"/>
      <c r="C943" s="43"/>
      <c r="D943" s="43"/>
      <c r="K943" s="43"/>
    </row>
    <row r="944">
      <c r="B944" s="43"/>
      <c r="C944" s="43"/>
      <c r="D944" s="43"/>
      <c r="K944" s="43"/>
    </row>
    <row r="945">
      <c r="B945" s="43"/>
      <c r="C945" s="43"/>
      <c r="D945" s="43"/>
      <c r="K945" s="43"/>
    </row>
    <row r="946">
      <c r="B946" s="43"/>
      <c r="C946" s="43"/>
      <c r="D946" s="43"/>
      <c r="K946" s="43"/>
    </row>
    <row r="947">
      <c r="B947" s="43"/>
      <c r="C947" s="43"/>
      <c r="D947" s="43"/>
      <c r="K947" s="43"/>
    </row>
    <row r="948">
      <c r="B948" s="43"/>
      <c r="C948" s="43"/>
      <c r="D948" s="43"/>
      <c r="K948" s="43"/>
    </row>
    <row r="949">
      <c r="B949" s="43"/>
      <c r="C949" s="43"/>
      <c r="D949" s="43"/>
      <c r="K949" s="43"/>
    </row>
    <row r="950">
      <c r="B950" s="43"/>
      <c r="C950" s="43"/>
      <c r="D950" s="43"/>
      <c r="K950" s="43"/>
    </row>
    <row r="951">
      <c r="B951" s="43"/>
      <c r="C951" s="43"/>
      <c r="D951" s="43"/>
      <c r="K951" s="43"/>
    </row>
    <row r="952">
      <c r="B952" s="43"/>
      <c r="C952" s="43"/>
      <c r="D952" s="43"/>
      <c r="K952" s="43"/>
    </row>
    <row r="953">
      <c r="B953" s="43"/>
      <c r="C953" s="43"/>
      <c r="D953" s="43"/>
      <c r="K953" s="43"/>
    </row>
    <row r="954">
      <c r="B954" s="43"/>
      <c r="C954" s="43"/>
      <c r="D954" s="43"/>
      <c r="K954" s="43"/>
    </row>
    <row r="955">
      <c r="B955" s="43"/>
      <c r="C955" s="43"/>
      <c r="D955" s="43"/>
      <c r="K955" s="43"/>
    </row>
    <row r="956">
      <c r="B956" s="43"/>
      <c r="C956" s="43"/>
      <c r="D956" s="43"/>
      <c r="K956" s="43"/>
    </row>
    <row r="957">
      <c r="B957" s="43"/>
      <c r="C957" s="43"/>
      <c r="D957" s="43"/>
      <c r="K957" s="43"/>
    </row>
    <row r="958">
      <c r="B958" s="43"/>
      <c r="C958" s="43"/>
      <c r="D958" s="43"/>
      <c r="K958" s="43"/>
    </row>
    <row r="959">
      <c r="B959" s="43"/>
      <c r="C959" s="43"/>
      <c r="D959" s="43"/>
      <c r="K959" s="43"/>
    </row>
    <row r="960">
      <c r="B960" s="43"/>
      <c r="C960" s="43"/>
      <c r="D960" s="43"/>
      <c r="K960" s="43"/>
    </row>
    <row r="961">
      <c r="B961" s="43"/>
      <c r="C961" s="43"/>
      <c r="D961" s="43"/>
      <c r="K961" s="43"/>
    </row>
    <row r="962">
      <c r="B962" s="43"/>
      <c r="C962" s="43"/>
      <c r="D962" s="43"/>
      <c r="K962" s="43"/>
    </row>
    <row r="963">
      <c r="B963" s="43"/>
      <c r="C963" s="43"/>
      <c r="D963" s="43"/>
      <c r="K963" s="43"/>
    </row>
    <row r="964">
      <c r="B964" s="43"/>
      <c r="C964" s="43"/>
      <c r="D964" s="43"/>
      <c r="K964" s="43"/>
    </row>
    <row r="965">
      <c r="B965" s="43"/>
      <c r="C965" s="43"/>
      <c r="D965" s="43"/>
      <c r="K965" s="43"/>
    </row>
    <row r="966">
      <c r="B966" s="43"/>
      <c r="C966" s="43"/>
      <c r="D966" s="43"/>
      <c r="K966" s="43"/>
    </row>
    <row r="967">
      <c r="B967" s="43"/>
      <c r="C967" s="43"/>
      <c r="D967" s="43"/>
      <c r="K967" s="43"/>
    </row>
    <row r="968">
      <c r="B968" s="43"/>
      <c r="C968" s="43"/>
      <c r="D968" s="43"/>
      <c r="K968" s="43"/>
    </row>
    <row r="969">
      <c r="B969" s="43"/>
      <c r="C969" s="43"/>
      <c r="D969" s="43"/>
      <c r="K969" s="43"/>
    </row>
    <row r="970">
      <c r="B970" s="43"/>
      <c r="C970" s="43"/>
      <c r="D970" s="43"/>
      <c r="K970" s="43"/>
    </row>
    <row r="971">
      <c r="B971" s="43"/>
      <c r="C971" s="43"/>
      <c r="D971" s="43"/>
      <c r="K971" s="43"/>
    </row>
    <row r="972">
      <c r="B972" s="43"/>
      <c r="C972" s="43"/>
      <c r="D972" s="43"/>
      <c r="K972" s="43"/>
    </row>
    <row r="973">
      <c r="B973" s="43"/>
      <c r="C973" s="43"/>
      <c r="D973" s="43"/>
      <c r="K973" s="43"/>
    </row>
    <row r="974">
      <c r="B974" s="43"/>
      <c r="C974" s="43"/>
      <c r="D974" s="43"/>
      <c r="K974" s="43"/>
    </row>
    <row r="975">
      <c r="B975" s="43"/>
      <c r="C975" s="43"/>
      <c r="D975" s="43"/>
      <c r="K975" s="43"/>
    </row>
    <row r="976">
      <c r="B976" s="43"/>
      <c r="C976" s="43"/>
      <c r="D976" s="43"/>
      <c r="K976" s="43"/>
    </row>
    <row r="977">
      <c r="B977" s="43"/>
      <c r="C977" s="43"/>
      <c r="D977" s="43"/>
      <c r="K977" s="43"/>
    </row>
    <row r="978">
      <c r="B978" s="43"/>
      <c r="C978" s="43"/>
      <c r="D978" s="43"/>
      <c r="K978" s="43"/>
    </row>
    <row r="979">
      <c r="B979" s="43"/>
      <c r="C979" s="43"/>
      <c r="D979" s="43"/>
      <c r="K979" s="43"/>
    </row>
    <row r="980">
      <c r="B980" s="43"/>
      <c r="C980" s="43"/>
      <c r="D980" s="43"/>
      <c r="K980" s="43"/>
    </row>
    <row r="981">
      <c r="B981" s="43"/>
      <c r="C981" s="43"/>
      <c r="D981" s="43"/>
      <c r="K981" s="43"/>
    </row>
    <row r="982">
      <c r="B982" s="43"/>
      <c r="C982" s="43"/>
      <c r="D982" s="43"/>
      <c r="K982" s="43"/>
    </row>
    <row r="983">
      <c r="B983" s="43"/>
      <c r="C983" s="43"/>
      <c r="D983" s="43"/>
      <c r="K983" s="43"/>
    </row>
    <row r="984">
      <c r="B984" s="43"/>
      <c r="C984" s="43"/>
      <c r="D984" s="43"/>
      <c r="K984" s="43"/>
    </row>
    <row r="985">
      <c r="B985" s="43"/>
      <c r="C985" s="43"/>
      <c r="D985" s="43"/>
      <c r="K985" s="43"/>
    </row>
    <row r="986">
      <c r="B986" s="43"/>
      <c r="C986" s="43"/>
      <c r="D986" s="43"/>
      <c r="K986" s="43"/>
    </row>
    <row r="987">
      <c r="B987" s="43"/>
      <c r="C987" s="43"/>
      <c r="D987" s="43"/>
      <c r="K987" s="43"/>
    </row>
    <row r="988">
      <c r="B988" s="43"/>
      <c r="C988" s="43"/>
      <c r="D988" s="43"/>
      <c r="K988" s="43"/>
    </row>
    <row r="989">
      <c r="B989" s="43"/>
      <c r="C989" s="43"/>
      <c r="D989" s="43"/>
      <c r="K989" s="43"/>
    </row>
    <row r="990">
      <c r="B990" s="43"/>
      <c r="C990" s="43"/>
      <c r="D990" s="43"/>
      <c r="K990" s="43"/>
    </row>
    <row r="991">
      <c r="B991" s="43"/>
      <c r="C991" s="43"/>
      <c r="D991" s="43"/>
      <c r="K991" s="43"/>
    </row>
    <row r="992">
      <c r="B992" s="43"/>
      <c r="C992" s="43"/>
      <c r="D992" s="43"/>
      <c r="K992" s="43"/>
    </row>
    <row r="993">
      <c r="B993" s="43"/>
      <c r="C993" s="43"/>
      <c r="D993" s="43"/>
      <c r="K993" s="43"/>
    </row>
    <row r="994">
      <c r="B994" s="43"/>
      <c r="C994" s="43"/>
      <c r="D994" s="43"/>
      <c r="K994" s="43"/>
    </row>
    <row r="995">
      <c r="B995" s="43"/>
      <c r="C995" s="43"/>
      <c r="D995" s="43"/>
      <c r="K995" s="43"/>
    </row>
    <row r="996">
      <c r="B996" s="43"/>
      <c r="C996" s="43"/>
      <c r="D996" s="43"/>
      <c r="K996" s="43"/>
    </row>
    <row r="997">
      <c r="B997" s="43"/>
      <c r="C997" s="43"/>
      <c r="D997" s="43"/>
      <c r="K997" s="43"/>
    </row>
    <row r="998">
      <c r="B998" s="43"/>
      <c r="C998" s="43"/>
      <c r="D998" s="43"/>
      <c r="K998" s="43"/>
    </row>
    <row r="999">
      <c r="B999" s="43"/>
      <c r="C999" s="43"/>
      <c r="D999" s="43"/>
      <c r="K999" s="43"/>
    </row>
    <row r="1000">
      <c r="B1000" s="43"/>
      <c r="C1000" s="43"/>
      <c r="D1000" s="43"/>
      <c r="K1000" s="43"/>
    </row>
  </sheetData>
  <autoFilter ref="$F$4:$F$14"/>
  <mergeCells count="12">
    <mergeCell ref="B10:C10"/>
    <mergeCell ref="D10:E10"/>
    <mergeCell ref="B12:E12"/>
    <mergeCell ref="B13:E13"/>
    <mergeCell ref="B14:E14"/>
    <mergeCell ref="A1:D1"/>
    <mergeCell ref="B7:C7"/>
    <mergeCell ref="D7:E7"/>
    <mergeCell ref="B8:C8"/>
    <mergeCell ref="D8:E8"/>
    <mergeCell ref="B9:C9"/>
    <mergeCell ref="D9:E9"/>
  </mergeCells>
  <printOptions/>
  <pageMargins bottom="0.75" footer="0.0" header="0.0" left="0.25" right="0.25" top="0.75"/>
  <pageSetup paperSize="9" orientation="portrait"/>
  <headerFooter>
    <oddHeader>&amp;LPACKING LIST&amp;C360 ACCESSORIES</oddHead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BD4B4"/>
    <pageSetUpPr fitToPage="1"/>
  </sheetPr>
  <sheetViews>
    <sheetView workbookViewId="0"/>
  </sheetViews>
  <sheetFormatPr customHeight="1" defaultColWidth="11.22" defaultRowHeight="15.0"/>
  <cols>
    <col customWidth="1" min="1" max="1" width="10.44"/>
    <col customWidth="1" min="2" max="2" width="3.11"/>
    <col customWidth="1" min="3" max="4" width="4.11"/>
    <col customWidth="1" min="5" max="5" width="3.33"/>
    <col customWidth="1" min="6" max="6" width="3.56"/>
    <col customWidth="1" min="7" max="7" width="3.44"/>
    <col customWidth="1" min="8" max="8" width="3.56"/>
    <col customWidth="1" min="9" max="9" width="3.44"/>
    <col customWidth="1" min="10" max="10" width="3.56"/>
    <col customWidth="1" min="11" max="11" width="3.44"/>
    <col customWidth="1" min="12" max="12" width="3.56"/>
    <col customWidth="1" min="13" max="13" width="3.44"/>
    <col customWidth="1" min="14" max="14" width="3.56"/>
    <col customWidth="1" min="15" max="15" width="3.33"/>
    <col customWidth="1" min="16" max="16" width="3.56"/>
    <col customWidth="1" min="17" max="17" width="3.44"/>
    <col customWidth="1" min="18" max="22" width="3.56"/>
    <col customWidth="1" min="23" max="24" width="4.56"/>
    <col customWidth="1" min="25" max="25" width="7.78"/>
    <col customWidth="1" min="26" max="26" width="10.56"/>
  </cols>
  <sheetData>
    <row r="1">
      <c r="A1" s="708" t="s">
        <v>5259</v>
      </c>
      <c r="C1" s="43"/>
      <c r="D1" s="43"/>
      <c r="E1" s="43"/>
      <c r="F1" s="43"/>
      <c r="G1" s="43"/>
      <c r="H1" s="43"/>
      <c r="I1" s="43"/>
      <c r="J1" s="43"/>
      <c r="P1" s="463" t="s">
        <v>5247</v>
      </c>
      <c r="R1" s="748">
        <f>'360 PU '!L4</f>
        <v>0</v>
      </c>
      <c r="X1" s="711"/>
    </row>
    <row r="2" ht="39.75" customHeight="1">
      <c r="A2" s="712" t="str">
        <f>'PRODUCTION LIST GRP VOLUMES'!A3</f>
        <v/>
      </c>
      <c r="M2" s="749" t="str">
        <f>'PRODUCTION LIST GRP VOLUMES'!M3</f>
        <v/>
      </c>
      <c r="X2" s="714"/>
    </row>
    <row r="3" ht="25.5" customHeight="1">
      <c r="A3" s="750" t="s">
        <v>5248</v>
      </c>
      <c r="B3" s="717"/>
      <c r="C3" s="718" t="s">
        <v>5115</v>
      </c>
      <c r="D3" s="60"/>
      <c r="E3" s="751" t="str">
        <f>'360 PU '!L10</f>
        <v>WHITE</v>
      </c>
      <c r="F3" s="60"/>
      <c r="G3" s="751" t="s">
        <v>5260</v>
      </c>
      <c r="H3" s="60"/>
      <c r="I3" s="751" t="s">
        <v>5261</v>
      </c>
      <c r="J3" s="60"/>
      <c r="K3" s="751" t="s">
        <v>5157</v>
      </c>
      <c r="L3" s="60"/>
      <c r="M3" s="751" t="s">
        <v>5120</v>
      </c>
      <c r="N3" s="60"/>
      <c r="O3" s="751" t="s">
        <v>5252</v>
      </c>
      <c r="P3" s="60"/>
      <c r="Q3" s="751" t="s">
        <v>5262</v>
      </c>
      <c r="R3" s="59"/>
      <c r="S3" s="751" t="s">
        <v>5263</v>
      </c>
      <c r="T3" s="60"/>
      <c r="U3" s="751" t="s">
        <v>5253</v>
      </c>
      <c r="V3" s="60"/>
      <c r="W3" s="752" t="s">
        <v>5250</v>
      </c>
      <c r="X3" s="719" t="s">
        <v>5198</v>
      </c>
      <c r="Y3" s="719" t="s">
        <v>5199</v>
      </c>
      <c r="Z3" s="102"/>
    </row>
    <row r="4">
      <c r="A4" s="753"/>
      <c r="B4" s="722" t="s">
        <v>5251</v>
      </c>
      <c r="C4" s="754">
        <f>SUM(C5:C121)</f>
        <v>0</v>
      </c>
      <c r="D4" s="724"/>
      <c r="E4" s="755">
        <f>SUM(E5:E121)</f>
        <v>0</v>
      </c>
      <c r="F4" s="756"/>
      <c r="G4" s="755">
        <f>SUM(G5:G121)</f>
        <v>0</v>
      </c>
      <c r="H4" s="756"/>
      <c r="I4" s="755">
        <f>SUM(I5:I121)</f>
        <v>0</v>
      </c>
      <c r="J4" s="756"/>
      <c r="K4" s="755">
        <f>SUM(K5:K121)</f>
        <v>0</v>
      </c>
      <c r="L4" s="756"/>
      <c r="M4" s="755">
        <f>SUM(M5:M121)</f>
        <v>0</v>
      </c>
      <c r="N4" s="756"/>
      <c r="O4" s="755">
        <f>SUM(O5:O121)</f>
        <v>0</v>
      </c>
      <c r="P4" s="756"/>
      <c r="Q4" s="755">
        <f>SUM(Q5:Q121)</f>
        <v>0</v>
      </c>
      <c r="R4" s="757"/>
      <c r="S4" s="758">
        <f>SUM(S5:S121)</f>
        <v>0</v>
      </c>
      <c r="T4" s="758"/>
      <c r="U4" s="758">
        <f>SUM(U5:U121)</f>
        <v>0</v>
      </c>
      <c r="V4" s="758"/>
      <c r="W4" s="759">
        <f t="shared" ref="W4:Y4" si="1">SUM(W5:W121)</f>
        <v>0</v>
      </c>
      <c r="X4" s="725">
        <f t="shared" si="1"/>
        <v>0</v>
      </c>
      <c r="Y4" s="725">
        <f t="shared" si="1"/>
        <v>0</v>
      </c>
      <c r="Z4" s="105"/>
    </row>
    <row r="5" ht="22.5" customHeight="1">
      <c r="A5" s="726" t="str">
        <f>'360 PU '!D118</f>
        <v>360-008PU</v>
      </c>
      <c r="B5" s="728">
        <f>'360 PU '!H118</f>
        <v>3</v>
      </c>
      <c r="C5" s="729" t="str">
        <f>IF('360 PU '!K118=0,"",'360 PU '!K118)</f>
        <v/>
      </c>
      <c r="D5" s="730"/>
      <c r="E5" s="760" t="str">
        <f>IF('360 PU '!L118=0,"",'360 PU '!L118)</f>
        <v/>
      </c>
      <c r="F5" s="730"/>
      <c r="G5" s="760" t="str">
        <f>IF('360 PU '!M118=0,"",'360 PU '!M118)</f>
        <v/>
      </c>
      <c r="H5" s="730"/>
      <c r="I5" s="760" t="str">
        <f>IF('360 PU '!N118=0,"",'360 PU '!N118)</f>
        <v/>
      </c>
      <c r="J5" s="730"/>
      <c r="K5" s="760" t="str">
        <f>IF('360 PU '!O118=0,"",'360 PU '!O118)</f>
        <v/>
      </c>
      <c r="L5" s="730"/>
      <c r="M5" s="760" t="str">
        <f>IF('360 PU '!P118=0,"",'360 PU '!P118)</f>
        <v/>
      </c>
      <c r="N5" s="730"/>
      <c r="O5" s="760" t="str">
        <f>IF('360 PU '!Q118=0,"",'360 PU '!Q118)</f>
        <v/>
      </c>
      <c r="P5" s="730"/>
      <c r="Q5" s="760" t="str">
        <f>IF('360 PU '!R118=0,"",'360 PU '!R118)</f>
        <v/>
      </c>
      <c r="R5" s="761"/>
      <c r="S5" s="635" t="str">
        <f>IF('360 PU '!S118=0,"",'360 PU '!S118)</f>
        <v/>
      </c>
      <c r="T5" s="635"/>
      <c r="U5" s="635" t="str">
        <f>IF('360 PU '!T118=0,"",'360 PU '!T118)</f>
        <v/>
      </c>
      <c r="V5" s="635"/>
      <c r="W5" s="762">
        <f t="shared" ref="W5:W132" si="2">SUM(C5:Q5)</f>
        <v>0</v>
      </c>
      <c r="X5" s="731">
        <f>W5*'360 PU '!H118</f>
        <v>0</v>
      </c>
      <c r="Y5" s="731">
        <f>W5*'360 PU '!AT118</f>
        <v>0</v>
      </c>
    </row>
    <row r="6" ht="22.5" customHeight="1">
      <c r="A6" s="726" t="str">
        <f>'360 PU '!D119</f>
        <v>360-009PU</v>
      </c>
      <c r="B6" s="728">
        <f>'360 PU '!H119</f>
        <v>1</v>
      </c>
      <c r="C6" s="729" t="str">
        <f>IF('360 PU '!K119=0,"",'360 PU '!K119)</f>
        <v/>
      </c>
      <c r="D6" s="730"/>
      <c r="E6" s="760" t="str">
        <f>IF('360 PU '!L119=0,"",'360 PU '!L119)</f>
        <v/>
      </c>
      <c r="F6" s="730"/>
      <c r="G6" s="760" t="str">
        <f>IF('360 PU '!M119=0,"",'360 PU '!M119)</f>
        <v/>
      </c>
      <c r="H6" s="730"/>
      <c r="I6" s="760" t="str">
        <f>IF('360 PU '!N119=0,"",'360 PU '!N119)</f>
        <v/>
      </c>
      <c r="J6" s="730"/>
      <c r="K6" s="760" t="str">
        <f>IF('360 PU '!O119=0,"",'360 PU '!O119)</f>
        <v/>
      </c>
      <c r="L6" s="730"/>
      <c r="M6" s="760" t="str">
        <f>IF('360 PU '!P119=0,"",'360 PU '!P119)</f>
        <v/>
      </c>
      <c r="N6" s="730"/>
      <c r="O6" s="760" t="str">
        <f>IF('360 PU '!Q119=0,"",'360 PU '!Q119)</f>
        <v/>
      </c>
      <c r="P6" s="730"/>
      <c r="Q6" s="760" t="str">
        <f>IF('360 PU '!R119=0,"",'360 PU '!R119)</f>
        <v/>
      </c>
      <c r="R6" s="761"/>
      <c r="S6" s="635" t="str">
        <f>IF('360 PU '!S119=0,"",'360 PU '!S119)</f>
        <v/>
      </c>
      <c r="T6" s="763"/>
      <c r="U6" s="635" t="str">
        <f>IF('360 PU '!T119=0,"",'360 PU '!T119)</f>
        <v/>
      </c>
      <c r="V6" s="763"/>
      <c r="W6" s="762">
        <f t="shared" si="2"/>
        <v>0</v>
      </c>
      <c r="X6" s="731">
        <f>W6*'360 PU '!H119</f>
        <v>0</v>
      </c>
      <c r="Y6" s="731">
        <f>W6*'360 PU '!AT119</f>
        <v>0</v>
      </c>
    </row>
    <row r="7" ht="22.5" customHeight="1">
      <c r="A7" s="726" t="str">
        <f>'360 PU '!D120</f>
        <v>360-010PU</v>
      </c>
      <c r="B7" s="728">
        <f>'360 PU '!H120</f>
        <v>1</v>
      </c>
      <c r="C7" s="729" t="str">
        <f>IF('360 PU '!K120=0,"",'360 PU '!K120)</f>
        <v/>
      </c>
      <c r="D7" s="730"/>
      <c r="E7" s="760" t="str">
        <f>IF('360 PU '!L120=0,"",'360 PU '!L120)</f>
        <v/>
      </c>
      <c r="F7" s="730"/>
      <c r="G7" s="760" t="str">
        <f>IF('360 PU '!M120=0,"",'360 PU '!M120)</f>
        <v/>
      </c>
      <c r="H7" s="730"/>
      <c r="I7" s="760" t="str">
        <f>IF('360 PU '!N120=0,"",'360 PU '!N120)</f>
        <v/>
      </c>
      <c r="J7" s="730"/>
      <c r="K7" s="760" t="str">
        <f>IF('360 PU '!O120=0,"",'360 PU '!O120)</f>
        <v/>
      </c>
      <c r="L7" s="730"/>
      <c r="M7" s="760" t="str">
        <f>IF('360 PU '!P120=0,"",'360 PU '!P120)</f>
        <v/>
      </c>
      <c r="N7" s="730"/>
      <c r="O7" s="760" t="str">
        <f>IF('360 PU '!Q120=0,"",'360 PU '!Q120)</f>
        <v/>
      </c>
      <c r="P7" s="730"/>
      <c r="Q7" s="760" t="str">
        <f>IF('360 PU '!R120=0,"",'360 PU '!R120)</f>
        <v/>
      </c>
      <c r="R7" s="761"/>
      <c r="S7" s="635" t="str">
        <f>IF('360 PU '!S120=0,"",'360 PU '!S120)</f>
        <v/>
      </c>
      <c r="T7" s="763"/>
      <c r="U7" s="635" t="str">
        <f>IF('360 PU '!T120=0,"",'360 PU '!T120)</f>
        <v/>
      </c>
      <c r="V7" s="763"/>
      <c r="W7" s="762">
        <f t="shared" si="2"/>
        <v>0</v>
      </c>
      <c r="X7" s="731">
        <f>W7*'360 PU '!H120</f>
        <v>0</v>
      </c>
      <c r="Y7" s="731">
        <f>W7*'360 PU '!AT120</f>
        <v>0</v>
      </c>
    </row>
    <row r="8" ht="22.5" customHeight="1">
      <c r="A8" s="726" t="str">
        <f>'360 PU '!D121</f>
        <v>360-011PU</v>
      </c>
      <c r="B8" s="728">
        <f>'360 PU '!H121</f>
        <v>1</v>
      </c>
      <c r="C8" s="729" t="str">
        <f>IF('360 PU '!K121=0,"",'360 PU '!K121)</f>
        <v/>
      </c>
      <c r="D8" s="730"/>
      <c r="E8" s="760" t="str">
        <f>IF('360 PU '!L121=0,"",'360 PU '!L121)</f>
        <v/>
      </c>
      <c r="F8" s="730"/>
      <c r="G8" s="760" t="str">
        <f>IF('360 PU '!M121=0,"",'360 PU '!M121)</f>
        <v/>
      </c>
      <c r="H8" s="730"/>
      <c r="I8" s="760" t="str">
        <f>IF('360 PU '!N121=0,"",'360 PU '!N121)</f>
        <v/>
      </c>
      <c r="J8" s="730"/>
      <c r="K8" s="760" t="str">
        <f>IF('360 PU '!O121=0,"",'360 PU '!O121)</f>
        <v/>
      </c>
      <c r="L8" s="730"/>
      <c r="M8" s="760" t="str">
        <f>IF('360 PU '!P121=0,"",'360 PU '!P121)</f>
        <v/>
      </c>
      <c r="N8" s="730"/>
      <c r="O8" s="760" t="str">
        <f>IF('360 PU '!Q121=0,"",'360 PU '!Q121)</f>
        <v/>
      </c>
      <c r="P8" s="730"/>
      <c r="Q8" s="760" t="str">
        <f>IF('360 PU '!R121=0,"",'360 PU '!R121)</f>
        <v/>
      </c>
      <c r="R8" s="761"/>
      <c r="S8" s="635" t="str">
        <f>IF('360 PU '!S121=0,"",'360 PU '!S121)</f>
        <v/>
      </c>
      <c r="T8" s="763"/>
      <c r="U8" s="635" t="str">
        <f>IF('360 PU '!T121=0,"",'360 PU '!T121)</f>
        <v/>
      </c>
      <c r="V8" s="763"/>
      <c r="W8" s="762">
        <f t="shared" si="2"/>
        <v>0</v>
      </c>
      <c r="X8" s="731">
        <f>W8*'360 PU '!H121</f>
        <v>0</v>
      </c>
      <c r="Y8" s="731">
        <f>W8*'360 PU '!AT121</f>
        <v>0</v>
      </c>
    </row>
    <row r="9" ht="22.5" customHeight="1">
      <c r="A9" s="726" t="str">
        <f>'360 PU '!D122</f>
        <v>360-012PU</v>
      </c>
      <c r="B9" s="728">
        <f>'360 PU '!H122</f>
        <v>1</v>
      </c>
      <c r="C9" s="729" t="str">
        <f>IF('360 PU '!K122=0,"",'360 PU '!K122)</f>
        <v/>
      </c>
      <c r="D9" s="730"/>
      <c r="E9" s="760" t="str">
        <f>IF('360 PU '!L122=0,"",'360 PU '!L122)</f>
        <v/>
      </c>
      <c r="F9" s="730"/>
      <c r="G9" s="760" t="str">
        <f>IF('360 PU '!M122=0,"",'360 PU '!M122)</f>
        <v/>
      </c>
      <c r="H9" s="730"/>
      <c r="I9" s="760" t="str">
        <f>IF('360 PU '!N122=0,"",'360 PU '!N122)</f>
        <v/>
      </c>
      <c r="J9" s="730"/>
      <c r="K9" s="760" t="str">
        <f>IF('360 PU '!O122=0,"",'360 PU '!O122)</f>
        <v/>
      </c>
      <c r="L9" s="730"/>
      <c r="M9" s="760" t="str">
        <f>IF('360 PU '!P122=0,"",'360 PU '!P122)</f>
        <v/>
      </c>
      <c r="N9" s="730"/>
      <c r="O9" s="760" t="str">
        <f>IF('360 PU '!Q122=0,"",'360 PU '!Q122)</f>
        <v/>
      </c>
      <c r="P9" s="730"/>
      <c r="Q9" s="760" t="str">
        <f>IF('360 PU '!R122=0,"",'360 PU '!R122)</f>
        <v/>
      </c>
      <c r="R9" s="761"/>
      <c r="S9" s="635" t="str">
        <f>IF('360 PU '!S122=0,"",'360 PU '!S122)</f>
        <v/>
      </c>
      <c r="T9" s="763"/>
      <c r="U9" s="635" t="str">
        <f>IF('360 PU '!T122=0,"",'360 PU '!T122)</f>
        <v/>
      </c>
      <c r="V9" s="763"/>
      <c r="W9" s="762">
        <f t="shared" si="2"/>
        <v>0</v>
      </c>
      <c r="X9" s="731">
        <f>W9*'360 PU '!H122</f>
        <v>0</v>
      </c>
      <c r="Y9" s="731">
        <f>W9*'360 PU '!AT122</f>
        <v>0</v>
      </c>
    </row>
    <row r="10" ht="22.5" customHeight="1">
      <c r="A10" s="726" t="str">
        <f>'360 PU '!D123</f>
        <v>360-013PU</v>
      </c>
      <c r="B10" s="728">
        <f>'360 PU '!H123</f>
        <v>1</v>
      </c>
      <c r="C10" s="729" t="str">
        <f>IF('360 PU '!K123=0,"",'360 PU '!K123)</f>
        <v/>
      </c>
      <c r="D10" s="730"/>
      <c r="E10" s="760" t="str">
        <f>IF('360 PU '!L123=0,"",'360 PU '!L123)</f>
        <v/>
      </c>
      <c r="F10" s="730"/>
      <c r="G10" s="760" t="str">
        <f>IF('360 PU '!M123=0,"",'360 PU '!M123)</f>
        <v/>
      </c>
      <c r="H10" s="730"/>
      <c r="I10" s="760" t="str">
        <f>IF('360 PU '!N123=0,"",'360 PU '!N123)</f>
        <v/>
      </c>
      <c r="J10" s="730"/>
      <c r="K10" s="760" t="str">
        <f>IF('360 PU '!O123=0,"",'360 PU '!O123)</f>
        <v/>
      </c>
      <c r="L10" s="730"/>
      <c r="M10" s="760" t="str">
        <f>IF('360 PU '!P123=0,"",'360 PU '!P123)</f>
        <v/>
      </c>
      <c r="N10" s="730"/>
      <c r="O10" s="760" t="str">
        <f>IF('360 PU '!Q123=0,"",'360 PU '!Q123)</f>
        <v/>
      </c>
      <c r="P10" s="730"/>
      <c r="Q10" s="760" t="str">
        <f>IF('360 PU '!R123=0,"",'360 PU '!R123)</f>
        <v/>
      </c>
      <c r="R10" s="761"/>
      <c r="S10" s="635" t="str">
        <f>IF('360 PU '!S123=0,"",'360 PU '!S123)</f>
        <v/>
      </c>
      <c r="T10" s="763"/>
      <c r="U10" s="635" t="str">
        <f>IF('360 PU '!T123=0,"",'360 PU '!T123)</f>
        <v/>
      </c>
      <c r="V10" s="763"/>
      <c r="W10" s="762">
        <f t="shared" si="2"/>
        <v>0</v>
      </c>
      <c r="X10" s="731">
        <f>W10*'360 PU '!H123</f>
        <v>0</v>
      </c>
      <c r="Y10" s="731">
        <f>W10*'360 PU '!AT123</f>
        <v>0</v>
      </c>
    </row>
    <row r="11" ht="22.5" customHeight="1">
      <c r="A11" s="726" t="str">
        <f>'360 PU '!D124</f>
        <v>360-014PU</v>
      </c>
      <c r="B11" s="728">
        <f>'360 PU '!H124</f>
        <v>4</v>
      </c>
      <c r="C11" s="729" t="str">
        <f>IF('360 PU '!K124=0,"",'360 PU '!K124)</f>
        <v/>
      </c>
      <c r="D11" s="730"/>
      <c r="E11" s="760" t="str">
        <f>IF('360 PU '!L124=0,"",'360 PU '!L124)</f>
        <v/>
      </c>
      <c r="F11" s="730"/>
      <c r="G11" s="760" t="str">
        <f>IF('360 PU '!M124=0,"",'360 PU '!M124)</f>
        <v/>
      </c>
      <c r="H11" s="730"/>
      <c r="I11" s="760" t="str">
        <f>IF('360 PU '!N124=0,"",'360 PU '!N124)</f>
        <v/>
      </c>
      <c r="J11" s="730"/>
      <c r="K11" s="760" t="str">
        <f>IF('360 PU '!O124=0,"",'360 PU '!O124)</f>
        <v/>
      </c>
      <c r="L11" s="730"/>
      <c r="M11" s="760" t="str">
        <f>IF('360 PU '!P124=0,"",'360 PU '!P124)</f>
        <v/>
      </c>
      <c r="N11" s="730"/>
      <c r="O11" s="760" t="str">
        <f>IF('360 PU '!Q124=0,"",'360 PU '!Q124)</f>
        <v/>
      </c>
      <c r="P11" s="730"/>
      <c r="Q11" s="760" t="str">
        <f>IF('360 PU '!R124=0,"",'360 PU '!R124)</f>
        <v/>
      </c>
      <c r="R11" s="761"/>
      <c r="S11" s="635" t="str">
        <f>IF('360 PU '!S124=0,"",'360 PU '!S124)</f>
        <v/>
      </c>
      <c r="T11" s="763"/>
      <c r="U11" s="635" t="str">
        <f>IF('360 PU '!T124=0,"",'360 PU '!T124)</f>
        <v/>
      </c>
      <c r="V11" s="763"/>
      <c r="W11" s="762">
        <f t="shared" si="2"/>
        <v>0</v>
      </c>
      <c r="X11" s="731">
        <f>W11*'360 PU '!H124</f>
        <v>0</v>
      </c>
      <c r="Y11" s="731">
        <f>W11*'360 PU '!AT124</f>
        <v>0</v>
      </c>
    </row>
    <row r="12" ht="22.5" customHeight="1">
      <c r="A12" s="726" t="str">
        <f>'360 PU '!D125</f>
        <v>360-015PU</v>
      </c>
      <c r="B12" s="728">
        <f>'360 PU '!H125</f>
        <v>2</v>
      </c>
      <c r="C12" s="729" t="str">
        <f>IF('360 PU '!K125=0,"",'360 PU '!K125)</f>
        <v/>
      </c>
      <c r="D12" s="730"/>
      <c r="E12" s="760" t="str">
        <f>IF('360 PU '!L125=0,"",'360 PU '!L125)</f>
        <v/>
      </c>
      <c r="F12" s="730"/>
      <c r="G12" s="760" t="str">
        <f>IF('360 PU '!M125=0,"",'360 PU '!M125)</f>
        <v/>
      </c>
      <c r="H12" s="730"/>
      <c r="I12" s="760" t="str">
        <f>IF('360 PU '!N125=0,"",'360 PU '!N125)</f>
        <v/>
      </c>
      <c r="J12" s="730"/>
      <c r="K12" s="760" t="str">
        <f>IF('360 PU '!O125=0,"",'360 PU '!O125)</f>
        <v/>
      </c>
      <c r="L12" s="730"/>
      <c r="M12" s="760" t="str">
        <f>IF('360 PU '!P125=0,"",'360 PU '!P125)</f>
        <v/>
      </c>
      <c r="N12" s="730"/>
      <c r="O12" s="760" t="str">
        <f>IF('360 PU '!Q125=0,"",'360 PU '!Q125)</f>
        <v/>
      </c>
      <c r="P12" s="730"/>
      <c r="Q12" s="760" t="str">
        <f>IF('360 PU '!R125=0,"",'360 PU '!R125)</f>
        <v/>
      </c>
      <c r="R12" s="761"/>
      <c r="S12" s="635" t="str">
        <f>IF('360 PU '!S125=0,"",'360 PU '!S125)</f>
        <v/>
      </c>
      <c r="T12" s="763"/>
      <c r="U12" s="635" t="str">
        <f>IF('360 PU '!T125=0,"",'360 PU '!T125)</f>
        <v/>
      </c>
      <c r="V12" s="763"/>
      <c r="W12" s="762">
        <f t="shared" si="2"/>
        <v>0</v>
      </c>
      <c r="X12" s="731">
        <f>W12*'360 PU '!H125</f>
        <v>0</v>
      </c>
      <c r="Y12" s="731">
        <f>W12*'360 PU '!AT125</f>
        <v>0</v>
      </c>
    </row>
    <row r="13" ht="22.5" customHeight="1">
      <c r="A13" s="726" t="str">
        <f>'360 PU '!D126</f>
        <v>360-016PU</v>
      </c>
      <c r="B13" s="728">
        <f>'360 PU '!H126</f>
        <v>1</v>
      </c>
      <c r="C13" s="729" t="str">
        <f>IF('360 PU '!K126=0,"",'360 PU '!K126)</f>
        <v/>
      </c>
      <c r="D13" s="730"/>
      <c r="E13" s="760" t="str">
        <f>IF('360 PU '!L126=0,"",'360 PU '!L126)</f>
        <v/>
      </c>
      <c r="F13" s="730"/>
      <c r="G13" s="760" t="str">
        <f>IF('360 PU '!M126=0,"",'360 PU '!M126)</f>
        <v/>
      </c>
      <c r="H13" s="730"/>
      <c r="I13" s="760" t="str">
        <f>IF('360 PU '!N126=0,"",'360 PU '!N126)</f>
        <v/>
      </c>
      <c r="J13" s="730"/>
      <c r="K13" s="760" t="str">
        <f>IF('360 PU '!O126=0,"",'360 PU '!O126)</f>
        <v/>
      </c>
      <c r="L13" s="730"/>
      <c r="M13" s="760" t="str">
        <f>IF('360 PU '!P126=0,"",'360 PU '!P126)</f>
        <v/>
      </c>
      <c r="N13" s="730"/>
      <c r="O13" s="760" t="str">
        <f>IF('360 PU '!Q126=0,"",'360 PU '!Q126)</f>
        <v/>
      </c>
      <c r="P13" s="730"/>
      <c r="Q13" s="760" t="str">
        <f>IF('360 PU '!R126=0,"",'360 PU '!R126)</f>
        <v/>
      </c>
      <c r="R13" s="761"/>
      <c r="S13" s="635" t="str">
        <f>IF('360 PU '!S126=0,"",'360 PU '!S126)</f>
        <v/>
      </c>
      <c r="T13" s="763"/>
      <c r="U13" s="635" t="str">
        <f>IF('360 PU '!T126=0,"",'360 PU '!T126)</f>
        <v/>
      </c>
      <c r="V13" s="763"/>
      <c r="W13" s="762">
        <f t="shared" si="2"/>
        <v>0</v>
      </c>
      <c r="X13" s="731">
        <f>W13*'360 PU '!H126</f>
        <v>0</v>
      </c>
      <c r="Y13" s="731">
        <f>W13*'360 PU '!AT126</f>
        <v>0</v>
      </c>
    </row>
    <row r="14" ht="22.5" customHeight="1">
      <c r="A14" s="726" t="str">
        <f>'360 PU '!D127</f>
        <v>360-017PU</v>
      </c>
      <c r="B14" s="728">
        <f>'360 PU '!H127</f>
        <v>2</v>
      </c>
      <c r="C14" s="729" t="str">
        <f>IF('360 PU '!K127=0,"",'360 PU '!K127)</f>
        <v/>
      </c>
      <c r="D14" s="730"/>
      <c r="E14" s="760" t="str">
        <f>IF('360 PU '!L127=0,"",'360 PU '!L127)</f>
        <v/>
      </c>
      <c r="F14" s="730"/>
      <c r="G14" s="760" t="str">
        <f>IF('360 PU '!M127=0,"",'360 PU '!M127)</f>
        <v/>
      </c>
      <c r="H14" s="730"/>
      <c r="I14" s="760" t="str">
        <f>IF('360 PU '!N127=0,"",'360 PU '!N127)</f>
        <v/>
      </c>
      <c r="J14" s="730"/>
      <c r="K14" s="760" t="str">
        <f>IF('360 PU '!O127=0,"",'360 PU '!O127)</f>
        <v/>
      </c>
      <c r="L14" s="730"/>
      <c r="M14" s="760" t="str">
        <f>IF('360 PU '!P127=0,"",'360 PU '!P127)</f>
        <v/>
      </c>
      <c r="N14" s="730"/>
      <c r="O14" s="760" t="str">
        <f>IF('360 PU '!Q127=0,"",'360 PU '!Q127)</f>
        <v/>
      </c>
      <c r="P14" s="730"/>
      <c r="Q14" s="760" t="str">
        <f>IF('360 PU '!R127=0,"",'360 PU '!R127)</f>
        <v/>
      </c>
      <c r="R14" s="761"/>
      <c r="S14" s="635" t="str">
        <f>IF('360 PU '!S127=0,"",'360 PU '!S127)</f>
        <v/>
      </c>
      <c r="T14" s="763"/>
      <c r="U14" s="635" t="str">
        <f>IF('360 PU '!T127=0,"",'360 PU '!T127)</f>
        <v/>
      </c>
      <c r="V14" s="763"/>
      <c r="W14" s="762">
        <f t="shared" si="2"/>
        <v>0</v>
      </c>
      <c r="X14" s="731">
        <f>W14*'360 PU '!H127</f>
        <v>0</v>
      </c>
      <c r="Y14" s="731">
        <f>W14*'360 PU '!AT127</f>
        <v>0</v>
      </c>
    </row>
    <row r="15" ht="22.5" customHeight="1">
      <c r="A15" s="726" t="str">
        <f>'360 PU '!D82</f>
        <v>360-045PU</v>
      </c>
      <c r="B15" s="728">
        <f>'360 PU '!H82</f>
        <v>1</v>
      </c>
      <c r="C15" s="729" t="str">
        <f>IF('360 PU '!K82=0,"",'360 PU '!K82)</f>
        <v/>
      </c>
      <c r="D15" s="730"/>
      <c r="E15" s="760" t="str">
        <f>IF('360 PU '!L82=0,"",'360 PU '!L82)</f>
        <v/>
      </c>
      <c r="F15" s="730"/>
      <c r="G15" s="760" t="str">
        <f>IF('360 PU '!M82=0,"",'360 PU '!M82)</f>
        <v/>
      </c>
      <c r="H15" s="730"/>
      <c r="I15" s="760" t="str">
        <f>IF('360 PU '!N82=0,"",'360 PU '!N82)</f>
        <v/>
      </c>
      <c r="J15" s="730"/>
      <c r="K15" s="760" t="str">
        <f>IF('360 PU '!O82=0,"",'360 PU '!O82)</f>
        <v/>
      </c>
      <c r="L15" s="730"/>
      <c r="M15" s="760" t="str">
        <f>IF('360 PU '!P82=0,"",'360 PU '!P82)</f>
        <v/>
      </c>
      <c r="N15" s="730"/>
      <c r="O15" s="760" t="str">
        <f>IF('360 PU '!Q82=0,"",'360 PU '!Q82)</f>
        <v/>
      </c>
      <c r="P15" s="730"/>
      <c r="Q15" s="760" t="str">
        <f>IF('360 PU '!R82=0,"",'360 PU '!R82)</f>
        <v/>
      </c>
      <c r="R15" s="761"/>
      <c r="S15" s="635" t="str">
        <f>IF('360 PU '!S82=0,"",'360 PU '!S82)</f>
        <v/>
      </c>
      <c r="T15" s="763"/>
      <c r="U15" s="635" t="str">
        <f>IF('360 PU '!T82=0,"",'360 PU '!T82)</f>
        <v/>
      </c>
      <c r="V15" s="763"/>
      <c r="W15" s="762">
        <f t="shared" si="2"/>
        <v>0</v>
      </c>
      <c r="X15" s="731">
        <f>W15*'360 PU '!H82</f>
        <v>0</v>
      </c>
      <c r="Y15" s="731">
        <f>W15*'360 PU '!AT82</f>
        <v>0</v>
      </c>
      <c r="Z15" s="764"/>
    </row>
    <row r="16" ht="22.5" customHeight="1">
      <c r="A16" s="726" t="str">
        <f>'360 PU '!D83</f>
        <v>360-047PU</v>
      </c>
      <c r="B16" s="728">
        <f>'360 PU '!H83</f>
        <v>2</v>
      </c>
      <c r="C16" s="729" t="str">
        <f>IF('360 PU '!K83=0,"",'360 PU '!K83)</f>
        <v/>
      </c>
      <c r="D16" s="730"/>
      <c r="E16" s="760" t="str">
        <f>IF('360 PU '!L83=0,"",'360 PU '!L83)</f>
        <v/>
      </c>
      <c r="F16" s="730"/>
      <c r="G16" s="760" t="str">
        <f>IF('360 PU '!M83=0,"",'360 PU '!M83)</f>
        <v/>
      </c>
      <c r="H16" s="730"/>
      <c r="I16" s="760" t="str">
        <f>IF('360 PU '!N83=0,"",'360 PU '!N83)</f>
        <v/>
      </c>
      <c r="J16" s="730"/>
      <c r="K16" s="760" t="str">
        <f>IF('360 PU '!O83=0,"",'360 PU '!O83)</f>
        <v/>
      </c>
      <c r="L16" s="730"/>
      <c r="M16" s="760" t="str">
        <f>IF('360 PU '!P83=0,"",'360 PU '!P83)</f>
        <v/>
      </c>
      <c r="N16" s="730"/>
      <c r="O16" s="760" t="str">
        <f>IF('360 PU '!Q83=0,"",'360 PU '!Q83)</f>
        <v/>
      </c>
      <c r="P16" s="730"/>
      <c r="Q16" s="760" t="str">
        <f>IF('360 PU '!R83=0,"",'360 PU '!R83)</f>
        <v/>
      </c>
      <c r="R16" s="761"/>
      <c r="S16" s="635" t="str">
        <f>IF('360 PU '!S83=0,"",'360 PU '!S83)</f>
        <v/>
      </c>
      <c r="T16" s="763"/>
      <c r="U16" s="635" t="str">
        <f>IF('360 PU '!T83=0,"",'360 PU '!T83)</f>
        <v/>
      </c>
      <c r="V16" s="763"/>
      <c r="W16" s="762">
        <f t="shared" si="2"/>
        <v>0</v>
      </c>
      <c r="X16" s="731">
        <f>W16*'360 PU '!H83</f>
        <v>0</v>
      </c>
      <c r="Y16" s="731">
        <f>W16*'360 PU '!AT83</f>
        <v>0</v>
      </c>
    </row>
    <row r="17" ht="22.5" customHeight="1">
      <c r="A17" s="726" t="str">
        <f>'360 PU '!D84</f>
        <v>360-048PU</v>
      </c>
      <c r="B17" s="728">
        <f>'360 PU '!H84</f>
        <v>4</v>
      </c>
      <c r="C17" s="729" t="str">
        <f>IF('360 PU '!K84=0,"",'360 PU '!K84)</f>
        <v/>
      </c>
      <c r="D17" s="730"/>
      <c r="E17" s="760" t="str">
        <f>IF('360 PU '!L84=0,"",'360 PU '!L84)</f>
        <v/>
      </c>
      <c r="F17" s="730"/>
      <c r="G17" s="760" t="str">
        <f>IF('360 PU '!M84=0,"",'360 PU '!M84)</f>
        <v/>
      </c>
      <c r="H17" s="730"/>
      <c r="I17" s="760" t="str">
        <f>IF('360 PU '!N84=0,"",'360 PU '!N84)</f>
        <v/>
      </c>
      <c r="J17" s="730"/>
      <c r="K17" s="760" t="str">
        <f>IF('360 PU '!O84=0,"",'360 PU '!O84)</f>
        <v/>
      </c>
      <c r="L17" s="730"/>
      <c r="M17" s="760" t="str">
        <f>IF('360 PU '!P84=0,"",'360 PU '!P84)</f>
        <v/>
      </c>
      <c r="N17" s="730"/>
      <c r="O17" s="760" t="str">
        <f>IF('360 PU '!Q84=0,"",'360 PU '!Q84)</f>
        <v/>
      </c>
      <c r="P17" s="730"/>
      <c r="Q17" s="760" t="str">
        <f>IF('360 PU '!R84=0,"",'360 PU '!R84)</f>
        <v/>
      </c>
      <c r="R17" s="761"/>
      <c r="S17" s="635" t="str">
        <f>IF('360 PU '!S84=0,"",'360 PU '!S84)</f>
        <v/>
      </c>
      <c r="T17" s="763"/>
      <c r="U17" s="635" t="str">
        <f>IF('360 PU '!T84=0,"",'360 PU '!T84)</f>
        <v/>
      </c>
      <c r="V17" s="763"/>
      <c r="W17" s="762">
        <f t="shared" si="2"/>
        <v>0</v>
      </c>
      <c r="X17" s="731">
        <f>W17*'360 PU '!H84</f>
        <v>0</v>
      </c>
      <c r="Y17" s="731">
        <f>W17*'360 PU '!AT84</f>
        <v>0</v>
      </c>
    </row>
    <row r="18" ht="22.5" customHeight="1">
      <c r="A18" s="726" t="str">
        <f>'360 PU '!D85</f>
        <v>360-049PU</v>
      </c>
      <c r="B18" s="728">
        <f>'360 PU '!H85</f>
        <v>6</v>
      </c>
      <c r="C18" s="729" t="str">
        <f>IF('360 PU '!K85=0,"",'360 PU '!K85)</f>
        <v/>
      </c>
      <c r="D18" s="730"/>
      <c r="E18" s="760" t="str">
        <f>IF('360 PU '!L85=0,"",'360 PU '!L85)</f>
        <v/>
      </c>
      <c r="F18" s="730"/>
      <c r="G18" s="760" t="str">
        <f>IF('360 PU '!M85=0,"",'360 PU '!M85)</f>
        <v/>
      </c>
      <c r="H18" s="730"/>
      <c r="I18" s="760" t="str">
        <f>IF('360 PU '!N85=0,"",'360 PU '!N85)</f>
        <v/>
      </c>
      <c r="J18" s="730"/>
      <c r="K18" s="760" t="str">
        <f>IF('360 PU '!O85=0,"",'360 PU '!O85)</f>
        <v/>
      </c>
      <c r="L18" s="730"/>
      <c r="M18" s="760" t="str">
        <f>IF('360 PU '!P85=0,"",'360 PU '!P85)</f>
        <v/>
      </c>
      <c r="N18" s="730"/>
      <c r="O18" s="760" t="str">
        <f>IF('360 PU '!Q85=0,"",'360 PU '!Q85)</f>
        <v/>
      </c>
      <c r="P18" s="730"/>
      <c r="Q18" s="760" t="str">
        <f>IF('360 PU '!R85=0,"",'360 PU '!R85)</f>
        <v/>
      </c>
      <c r="R18" s="761"/>
      <c r="S18" s="635" t="str">
        <f>IF('360 PU '!S85=0,"",'360 PU '!S85)</f>
        <v/>
      </c>
      <c r="T18" s="763"/>
      <c r="U18" s="635" t="str">
        <f>IF('360 PU '!T85=0,"",'360 PU '!T85)</f>
        <v/>
      </c>
      <c r="V18" s="763"/>
      <c r="W18" s="762">
        <f t="shared" si="2"/>
        <v>0</v>
      </c>
      <c r="X18" s="731">
        <f>W18*'360 PU '!H85</f>
        <v>0</v>
      </c>
      <c r="Y18" s="731">
        <f>W18*'360 PU '!AT85</f>
        <v>0</v>
      </c>
    </row>
    <row r="19" ht="22.5" customHeight="1">
      <c r="A19" s="726" t="str">
        <f>'360 PU '!D86</f>
        <v>360-050PU</v>
      </c>
      <c r="B19" s="728">
        <f>'360 PU '!H86</f>
        <v>12</v>
      </c>
      <c r="C19" s="729" t="str">
        <f>IF('360 PU '!K86=0,"",'360 PU '!K86)</f>
        <v/>
      </c>
      <c r="D19" s="730"/>
      <c r="E19" s="760" t="str">
        <f>IF('360 PU '!L86=0,"",'360 PU '!L86)</f>
        <v/>
      </c>
      <c r="F19" s="730"/>
      <c r="G19" s="760" t="str">
        <f>IF('360 PU '!M86=0,"",'360 PU '!M86)</f>
        <v/>
      </c>
      <c r="H19" s="730"/>
      <c r="I19" s="760" t="str">
        <f>IF('360 PU '!N86=0,"",'360 PU '!N86)</f>
        <v/>
      </c>
      <c r="J19" s="730"/>
      <c r="K19" s="760" t="str">
        <f>IF('360 PU '!O86=0,"",'360 PU '!O86)</f>
        <v/>
      </c>
      <c r="L19" s="730"/>
      <c r="M19" s="760" t="str">
        <f>IF('360 PU '!P86=0,"",'360 PU '!P86)</f>
        <v/>
      </c>
      <c r="N19" s="730"/>
      <c r="O19" s="760" t="str">
        <f>IF('360 PU '!Q86=0,"",'360 PU '!Q86)</f>
        <v/>
      </c>
      <c r="P19" s="730"/>
      <c r="Q19" s="760" t="str">
        <f>IF('360 PU '!R86=0,"",'360 PU '!R86)</f>
        <v/>
      </c>
      <c r="R19" s="761"/>
      <c r="S19" s="635" t="str">
        <f>IF('360 PU '!S86=0,"",'360 PU '!S86)</f>
        <v/>
      </c>
      <c r="T19" s="763"/>
      <c r="U19" s="635" t="str">
        <f>IF('360 PU '!T86=0,"",'360 PU '!T86)</f>
        <v/>
      </c>
      <c r="V19" s="763"/>
      <c r="W19" s="762">
        <f t="shared" si="2"/>
        <v>0</v>
      </c>
      <c r="X19" s="731">
        <f>W19*'360 PU '!H86</f>
        <v>0</v>
      </c>
      <c r="Y19" s="731">
        <f>W19*'360 PU '!AT86</f>
        <v>0</v>
      </c>
    </row>
    <row r="20" ht="22.5" customHeight="1">
      <c r="A20" s="726" t="str">
        <f>'360 PU '!D87</f>
        <v>360-051PU</v>
      </c>
      <c r="B20" s="728">
        <f>'360 PU '!H87</f>
        <v>8</v>
      </c>
      <c r="C20" s="729" t="str">
        <f>IF('360 PU '!K87=0,"",'360 PU '!K87)</f>
        <v/>
      </c>
      <c r="D20" s="730"/>
      <c r="E20" s="760" t="str">
        <f>IF('360 PU '!L87=0,"",'360 PU '!L87)</f>
        <v/>
      </c>
      <c r="F20" s="730"/>
      <c r="G20" s="760" t="str">
        <f>IF('360 PU '!M87=0,"",'360 PU '!M87)</f>
        <v/>
      </c>
      <c r="H20" s="730"/>
      <c r="I20" s="760" t="str">
        <f>IF('360 PU '!N87=0,"",'360 PU '!N87)</f>
        <v/>
      </c>
      <c r="J20" s="730"/>
      <c r="K20" s="760" t="str">
        <f>IF('360 PU '!O87=0,"",'360 PU '!O87)</f>
        <v/>
      </c>
      <c r="L20" s="730"/>
      <c r="M20" s="760" t="str">
        <f>IF('360 PU '!P87=0,"",'360 PU '!P87)</f>
        <v/>
      </c>
      <c r="N20" s="730"/>
      <c r="O20" s="760" t="str">
        <f>IF('360 PU '!Q87=0,"",'360 PU '!Q87)</f>
        <v/>
      </c>
      <c r="P20" s="730"/>
      <c r="Q20" s="760" t="str">
        <f>IF('360 PU '!R87=0,"",'360 PU '!R87)</f>
        <v/>
      </c>
      <c r="R20" s="761"/>
      <c r="S20" s="635" t="str">
        <f>IF('360 PU '!S87=0,"",'360 PU '!S87)</f>
        <v/>
      </c>
      <c r="T20" s="763"/>
      <c r="U20" s="635" t="str">
        <f>IF('360 PU '!T87=0,"",'360 PU '!T87)</f>
        <v/>
      </c>
      <c r="V20" s="763"/>
      <c r="W20" s="762">
        <f t="shared" si="2"/>
        <v>0</v>
      </c>
      <c r="X20" s="731">
        <f>W20*'360 PU '!H87</f>
        <v>0</v>
      </c>
      <c r="Y20" s="731">
        <f>W20*'360 PU '!AT87</f>
        <v>0</v>
      </c>
    </row>
    <row r="21" ht="22.5" customHeight="1">
      <c r="A21" s="726" t="str">
        <f>'360 PU '!D88</f>
        <v>360-052PU</v>
      </c>
      <c r="B21" s="728">
        <f>'360 PU '!H88</f>
        <v>8</v>
      </c>
      <c r="C21" s="729" t="str">
        <f>IF('360 PU '!K88=0,"",'360 PU '!K88)</f>
        <v/>
      </c>
      <c r="D21" s="730"/>
      <c r="E21" s="760" t="str">
        <f>IF('360 PU '!L88=0,"",'360 PU '!L88)</f>
        <v/>
      </c>
      <c r="F21" s="730"/>
      <c r="G21" s="760" t="str">
        <f>IF('360 PU '!M88=0,"",'360 PU '!M88)</f>
        <v/>
      </c>
      <c r="H21" s="730"/>
      <c r="I21" s="760" t="str">
        <f>IF('360 PU '!N88=0,"",'360 PU '!N88)</f>
        <v/>
      </c>
      <c r="J21" s="730"/>
      <c r="K21" s="760" t="str">
        <f>IF('360 PU '!O88=0,"",'360 PU '!O88)</f>
        <v/>
      </c>
      <c r="L21" s="730"/>
      <c r="M21" s="760" t="str">
        <f>IF('360 PU '!P88=0,"",'360 PU '!P88)</f>
        <v/>
      </c>
      <c r="N21" s="730"/>
      <c r="O21" s="760" t="str">
        <f>IF('360 PU '!Q88=0,"",'360 PU '!Q88)</f>
        <v/>
      </c>
      <c r="P21" s="730"/>
      <c r="Q21" s="760" t="str">
        <f>IF('360 PU '!R88=0,"",'360 PU '!R88)</f>
        <v/>
      </c>
      <c r="R21" s="761"/>
      <c r="S21" s="635" t="str">
        <f>IF('360 PU '!S88=0,"",'360 PU '!S88)</f>
        <v/>
      </c>
      <c r="T21" s="763"/>
      <c r="U21" s="635" t="str">
        <f>IF('360 PU '!T88=0,"",'360 PU '!T88)</f>
        <v/>
      </c>
      <c r="V21" s="763"/>
      <c r="W21" s="762">
        <f t="shared" si="2"/>
        <v>0</v>
      </c>
      <c r="X21" s="731">
        <f>W21*'360 PU '!H88</f>
        <v>0</v>
      </c>
      <c r="Y21" s="731">
        <f>W21*'360 PU '!AT88</f>
        <v>0</v>
      </c>
    </row>
    <row r="22" ht="22.5" customHeight="1">
      <c r="A22" s="726" t="str">
        <f>'360 PU '!D89</f>
        <v>360-053PU</v>
      </c>
      <c r="B22" s="728">
        <f>'360 PU '!H89</f>
        <v>2</v>
      </c>
      <c r="C22" s="729" t="str">
        <f>IF('360 PU '!K89=0,"",'360 PU '!K89)</f>
        <v/>
      </c>
      <c r="D22" s="730"/>
      <c r="E22" s="760" t="str">
        <f>IF('360 PU '!L89=0,"",'360 PU '!L89)</f>
        <v/>
      </c>
      <c r="F22" s="730"/>
      <c r="G22" s="760" t="str">
        <f>IF('360 PU '!M89=0,"",'360 PU '!M89)</f>
        <v/>
      </c>
      <c r="H22" s="730"/>
      <c r="I22" s="760" t="str">
        <f>IF('360 PU '!N89=0,"",'360 PU '!N89)</f>
        <v/>
      </c>
      <c r="J22" s="730"/>
      <c r="K22" s="760" t="str">
        <f>IF('360 PU '!O89=0,"",'360 PU '!O89)</f>
        <v/>
      </c>
      <c r="L22" s="730"/>
      <c r="M22" s="760" t="str">
        <f>IF('360 PU '!P89=0,"",'360 PU '!P89)</f>
        <v/>
      </c>
      <c r="N22" s="730"/>
      <c r="O22" s="760" t="str">
        <f>IF('360 PU '!Q89=0,"",'360 PU '!Q89)</f>
        <v/>
      </c>
      <c r="P22" s="730"/>
      <c r="Q22" s="760" t="str">
        <f>IF('360 PU '!R89=0,"",'360 PU '!R89)</f>
        <v/>
      </c>
      <c r="R22" s="761"/>
      <c r="S22" s="635" t="str">
        <f>IF('360 PU '!S89=0,"",'360 PU '!S89)</f>
        <v/>
      </c>
      <c r="T22" s="763"/>
      <c r="U22" s="635" t="str">
        <f>IF('360 PU '!T89=0,"",'360 PU '!T89)</f>
        <v/>
      </c>
      <c r="V22" s="763"/>
      <c r="W22" s="762">
        <f t="shared" si="2"/>
        <v>0</v>
      </c>
      <c r="X22" s="731">
        <f>W22*'360 PU '!H89</f>
        <v>0</v>
      </c>
      <c r="Y22" s="731">
        <f>W22*'360 PU '!AT89</f>
        <v>0</v>
      </c>
    </row>
    <row r="23" ht="22.5" customHeight="1">
      <c r="A23" s="726" t="str">
        <f>'360 PU '!D90</f>
        <v>360-054PU</v>
      </c>
      <c r="B23" s="728">
        <f>'360 PU '!H90</f>
        <v>1</v>
      </c>
      <c r="C23" s="729" t="str">
        <f>IF('360 PU '!K90=0,"",'360 PU '!K90)</f>
        <v/>
      </c>
      <c r="D23" s="730"/>
      <c r="E23" s="760" t="str">
        <f>IF('360 PU '!L90=0,"",'360 PU '!L90)</f>
        <v/>
      </c>
      <c r="F23" s="730"/>
      <c r="G23" s="760" t="str">
        <f>IF('360 PU '!M90=0,"",'360 PU '!M90)</f>
        <v/>
      </c>
      <c r="H23" s="730"/>
      <c r="I23" s="760" t="str">
        <f>IF('360 PU '!N90=0,"",'360 PU '!N90)</f>
        <v/>
      </c>
      <c r="J23" s="730"/>
      <c r="K23" s="760" t="str">
        <f>IF('360 PU '!O90=0,"",'360 PU '!O90)</f>
        <v/>
      </c>
      <c r="L23" s="730"/>
      <c r="M23" s="760" t="str">
        <f>IF('360 PU '!P90=0,"",'360 PU '!P90)</f>
        <v/>
      </c>
      <c r="N23" s="730"/>
      <c r="O23" s="760" t="str">
        <f>IF('360 PU '!Q90=0,"",'360 PU '!Q90)</f>
        <v/>
      </c>
      <c r="P23" s="730"/>
      <c r="Q23" s="760" t="str">
        <f>IF('360 PU '!R90=0,"",'360 PU '!R90)</f>
        <v/>
      </c>
      <c r="R23" s="761"/>
      <c r="S23" s="635" t="str">
        <f>IF('360 PU '!S90=0,"",'360 PU '!S90)</f>
        <v/>
      </c>
      <c r="T23" s="763"/>
      <c r="U23" s="635" t="str">
        <f>IF('360 PU '!T90=0,"",'360 PU '!T90)</f>
        <v/>
      </c>
      <c r="V23" s="763"/>
      <c r="W23" s="762">
        <f t="shared" si="2"/>
        <v>0</v>
      </c>
      <c r="X23" s="731">
        <f>W23*'360 PU '!H90</f>
        <v>0</v>
      </c>
      <c r="Y23" s="731">
        <f>W23*'360 PU '!AT90</f>
        <v>0</v>
      </c>
    </row>
    <row r="24" ht="22.5" customHeight="1">
      <c r="A24" s="726" t="str">
        <f>'360 PU '!D91</f>
        <v>360-055PU</v>
      </c>
      <c r="B24" s="728">
        <f>'360 PU '!H91</f>
        <v>1</v>
      </c>
      <c r="C24" s="729" t="str">
        <f>IF('360 PU '!K91=0,"",'360 PU '!K91)</f>
        <v/>
      </c>
      <c r="D24" s="730"/>
      <c r="E24" s="760" t="str">
        <f>IF('360 PU '!L91=0,"",'360 PU '!L91)</f>
        <v/>
      </c>
      <c r="F24" s="730"/>
      <c r="G24" s="760" t="str">
        <f>IF('360 PU '!M91=0,"",'360 PU '!M91)</f>
        <v/>
      </c>
      <c r="H24" s="730"/>
      <c r="I24" s="760" t="str">
        <f>IF('360 PU '!N91=0,"",'360 PU '!N91)</f>
        <v/>
      </c>
      <c r="J24" s="730"/>
      <c r="K24" s="760" t="str">
        <f>IF('360 PU '!O91=0,"",'360 PU '!O91)</f>
        <v/>
      </c>
      <c r="L24" s="730"/>
      <c r="M24" s="760" t="str">
        <f>IF('360 PU '!P91=0,"",'360 PU '!P91)</f>
        <v/>
      </c>
      <c r="N24" s="730"/>
      <c r="O24" s="760" t="str">
        <f>IF('360 PU '!Q91=0,"",'360 PU '!Q91)</f>
        <v/>
      </c>
      <c r="P24" s="730"/>
      <c r="Q24" s="760" t="str">
        <f>IF('360 PU '!R91=0,"",'360 PU '!R91)</f>
        <v/>
      </c>
      <c r="R24" s="761"/>
      <c r="S24" s="635" t="str">
        <f>IF('360 PU '!S91=0,"",'360 PU '!S91)</f>
        <v/>
      </c>
      <c r="T24" s="763"/>
      <c r="U24" s="635" t="str">
        <f>IF('360 PU '!T91=0,"",'360 PU '!T91)</f>
        <v/>
      </c>
      <c r="V24" s="763"/>
      <c r="W24" s="762">
        <f t="shared" si="2"/>
        <v>0</v>
      </c>
      <c r="X24" s="731">
        <f>W24*'360 PU '!H91</f>
        <v>0</v>
      </c>
      <c r="Y24" s="731">
        <f>W24*'360 PU '!AT91</f>
        <v>0</v>
      </c>
    </row>
    <row r="25" ht="22.5" customHeight="1">
      <c r="A25" s="726" t="str">
        <f>'360 PU '!D92</f>
        <v>360-056PU</v>
      </c>
      <c r="B25" s="728">
        <f>'360 PU '!H92</f>
        <v>6</v>
      </c>
      <c r="C25" s="729" t="str">
        <f>IF('360 PU '!K92=0,"",'360 PU '!K92)</f>
        <v/>
      </c>
      <c r="D25" s="730"/>
      <c r="E25" s="760" t="str">
        <f>IF('360 PU '!L92=0,"",'360 PU '!L92)</f>
        <v/>
      </c>
      <c r="F25" s="730"/>
      <c r="G25" s="760" t="str">
        <f>IF('360 PU '!M92=0,"",'360 PU '!M92)</f>
        <v/>
      </c>
      <c r="H25" s="730"/>
      <c r="I25" s="760" t="str">
        <f>IF('360 PU '!N92=0,"",'360 PU '!N92)</f>
        <v/>
      </c>
      <c r="J25" s="730"/>
      <c r="K25" s="760" t="str">
        <f>IF('360 PU '!O92=0,"",'360 PU '!O92)</f>
        <v/>
      </c>
      <c r="L25" s="730"/>
      <c r="M25" s="760" t="str">
        <f>IF('360 PU '!P92=0,"",'360 PU '!P92)</f>
        <v/>
      </c>
      <c r="N25" s="730"/>
      <c r="O25" s="760" t="str">
        <f>IF('360 PU '!Q92=0,"",'360 PU '!Q92)</f>
        <v/>
      </c>
      <c r="P25" s="730"/>
      <c r="Q25" s="760" t="str">
        <f>IF('360 PU '!R92=0,"",'360 PU '!R92)</f>
        <v/>
      </c>
      <c r="R25" s="761"/>
      <c r="S25" s="635" t="str">
        <f>IF('360 PU '!S92=0,"",'360 PU '!S92)</f>
        <v/>
      </c>
      <c r="T25" s="763"/>
      <c r="U25" s="635" t="str">
        <f>IF('360 PU '!T92=0,"",'360 PU '!T92)</f>
        <v/>
      </c>
      <c r="V25" s="763"/>
      <c r="W25" s="762">
        <f t="shared" si="2"/>
        <v>0</v>
      </c>
      <c r="X25" s="731">
        <f>W25*'360 PU '!H92</f>
        <v>0</v>
      </c>
      <c r="Y25" s="731">
        <f>W25*'360 PU '!AT92</f>
        <v>0</v>
      </c>
    </row>
    <row r="26" ht="22.5" customHeight="1">
      <c r="A26" s="726" t="str">
        <f>'360 PU '!D93</f>
        <v>360-057PU</v>
      </c>
      <c r="B26" s="728">
        <f>'360 PU '!H93</f>
        <v>4</v>
      </c>
      <c r="C26" s="729" t="str">
        <f>IF('360 PU '!K93=0,"",'360 PU '!K93)</f>
        <v/>
      </c>
      <c r="D26" s="730"/>
      <c r="E26" s="760" t="str">
        <f>IF('360 PU '!L93=0,"",'360 PU '!L93)</f>
        <v/>
      </c>
      <c r="F26" s="730"/>
      <c r="G26" s="760" t="str">
        <f>IF('360 PU '!M93=0,"",'360 PU '!M93)</f>
        <v/>
      </c>
      <c r="H26" s="730"/>
      <c r="I26" s="760" t="str">
        <f>IF('360 PU '!N93=0,"",'360 PU '!N93)</f>
        <v/>
      </c>
      <c r="J26" s="730"/>
      <c r="K26" s="760" t="str">
        <f>IF('360 PU '!O93=0,"",'360 PU '!O93)</f>
        <v/>
      </c>
      <c r="L26" s="730"/>
      <c r="M26" s="760" t="str">
        <f>IF('360 PU '!P93=0,"",'360 PU '!P93)</f>
        <v/>
      </c>
      <c r="N26" s="730"/>
      <c r="O26" s="760" t="str">
        <f>IF('360 PU '!Q93=0,"",'360 PU '!Q93)</f>
        <v/>
      </c>
      <c r="P26" s="730"/>
      <c r="Q26" s="760" t="str">
        <f>IF('360 PU '!R93=0,"",'360 PU '!R93)</f>
        <v/>
      </c>
      <c r="R26" s="761"/>
      <c r="S26" s="635" t="str">
        <f>IF('360 PU '!S93=0,"",'360 PU '!S93)</f>
        <v/>
      </c>
      <c r="T26" s="763"/>
      <c r="U26" s="635" t="str">
        <f>IF('360 PU '!T93=0,"",'360 PU '!T93)</f>
        <v/>
      </c>
      <c r="V26" s="763"/>
      <c r="W26" s="762">
        <f t="shared" si="2"/>
        <v>0</v>
      </c>
      <c r="X26" s="731">
        <f>W26*'360 PU '!H93</f>
        <v>0</v>
      </c>
      <c r="Y26" s="731">
        <f>W26*'360 PU '!AT93</f>
        <v>0</v>
      </c>
    </row>
    <row r="27" ht="22.5" customHeight="1">
      <c r="A27" s="726" t="str">
        <f>'360 PU '!D94</f>
        <v>360-058PU</v>
      </c>
      <c r="B27" s="728">
        <f>'360 PU '!H94</f>
        <v>4</v>
      </c>
      <c r="C27" s="729" t="str">
        <f>IF('360 PU '!K94=0,"",'360 PU '!K94)</f>
        <v/>
      </c>
      <c r="D27" s="730"/>
      <c r="E27" s="760" t="str">
        <f>IF('360 PU '!L94=0,"",'360 PU '!L94)</f>
        <v/>
      </c>
      <c r="F27" s="730"/>
      <c r="G27" s="760" t="str">
        <f>IF('360 PU '!M94=0,"",'360 PU '!M94)</f>
        <v/>
      </c>
      <c r="H27" s="730"/>
      <c r="I27" s="760" t="str">
        <f>IF('360 PU '!N94=0,"",'360 PU '!N94)</f>
        <v/>
      </c>
      <c r="J27" s="730"/>
      <c r="K27" s="760" t="str">
        <f>IF('360 PU '!O94=0,"",'360 PU '!O94)</f>
        <v/>
      </c>
      <c r="L27" s="730"/>
      <c r="M27" s="760" t="str">
        <f>IF('360 PU '!P94=0,"",'360 PU '!P94)</f>
        <v/>
      </c>
      <c r="N27" s="730"/>
      <c r="O27" s="760" t="str">
        <f>IF('360 PU '!Q94=0,"",'360 PU '!Q94)</f>
        <v/>
      </c>
      <c r="P27" s="730"/>
      <c r="Q27" s="760" t="str">
        <f>IF('360 PU '!R94=0,"",'360 PU '!R94)</f>
        <v/>
      </c>
      <c r="R27" s="761"/>
      <c r="S27" s="635" t="str">
        <f>IF('360 PU '!S94=0,"",'360 PU '!S94)</f>
        <v/>
      </c>
      <c r="T27" s="763"/>
      <c r="U27" s="635" t="str">
        <f>IF('360 PU '!T94=0,"",'360 PU '!T94)</f>
        <v/>
      </c>
      <c r="V27" s="763"/>
      <c r="W27" s="762">
        <f t="shared" si="2"/>
        <v>0</v>
      </c>
      <c r="X27" s="731">
        <f>W27*'360 PU '!H94</f>
        <v>0</v>
      </c>
      <c r="Y27" s="731">
        <f>W27*'360 PU '!AT94</f>
        <v>0</v>
      </c>
    </row>
    <row r="28" ht="22.5" customHeight="1">
      <c r="A28" s="726" t="str">
        <f>'360 PU '!D95</f>
        <v>360-059PU</v>
      </c>
      <c r="B28" s="728">
        <f>'360 PU '!H95</f>
        <v>1</v>
      </c>
      <c r="C28" s="729" t="str">
        <f>IF('360 PU '!K95=0,"",'360 PU '!K95)</f>
        <v/>
      </c>
      <c r="D28" s="730"/>
      <c r="E28" s="760" t="str">
        <f>IF('360 PU '!L95=0,"",'360 PU '!L95)</f>
        <v/>
      </c>
      <c r="F28" s="730"/>
      <c r="G28" s="760" t="str">
        <f>IF('360 PU '!M95=0,"",'360 PU '!M95)</f>
        <v/>
      </c>
      <c r="H28" s="730"/>
      <c r="I28" s="760" t="str">
        <f>IF('360 PU '!N95=0,"",'360 PU '!N95)</f>
        <v/>
      </c>
      <c r="J28" s="730"/>
      <c r="K28" s="760" t="str">
        <f>IF('360 PU '!O95=0,"",'360 PU '!O95)</f>
        <v/>
      </c>
      <c r="L28" s="730"/>
      <c r="M28" s="760" t="str">
        <f>IF('360 PU '!P95=0,"",'360 PU '!P95)</f>
        <v/>
      </c>
      <c r="N28" s="730"/>
      <c r="O28" s="760" t="str">
        <f>IF('360 PU '!Q95=0,"",'360 PU '!Q95)</f>
        <v/>
      </c>
      <c r="P28" s="730"/>
      <c r="Q28" s="760" t="str">
        <f>IF('360 PU '!R95=0,"",'360 PU '!R95)</f>
        <v/>
      </c>
      <c r="R28" s="761"/>
      <c r="S28" s="635" t="str">
        <f>IF('360 PU '!S95=0,"",'360 PU '!S95)</f>
        <v/>
      </c>
      <c r="T28" s="763"/>
      <c r="U28" s="635" t="str">
        <f>IF('360 PU '!T95=0,"",'360 PU '!T95)</f>
        <v/>
      </c>
      <c r="V28" s="763"/>
      <c r="W28" s="762">
        <f t="shared" si="2"/>
        <v>0</v>
      </c>
      <c r="X28" s="731">
        <f>W28*'360 PU '!H95</f>
        <v>0</v>
      </c>
      <c r="Y28" s="731">
        <f>W28*'360 PU '!AT95</f>
        <v>0</v>
      </c>
    </row>
    <row r="29" ht="22.5" customHeight="1">
      <c r="A29" s="726" t="str">
        <f>'360 PU '!D96</f>
        <v>360-060PU</v>
      </c>
      <c r="B29" s="728">
        <f>'360 PU '!H96</f>
        <v>2</v>
      </c>
      <c r="C29" s="729" t="str">
        <f>IF('360 PU '!K96=0,"",'360 PU '!K96)</f>
        <v/>
      </c>
      <c r="D29" s="730"/>
      <c r="E29" s="760" t="str">
        <f>IF('360 PU '!L96=0,"",'360 PU '!L96)</f>
        <v/>
      </c>
      <c r="F29" s="730"/>
      <c r="G29" s="760" t="str">
        <f>IF('360 PU '!M96=0,"",'360 PU '!M96)</f>
        <v/>
      </c>
      <c r="H29" s="730"/>
      <c r="I29" s="760" t="str">
        <f>IF('360 PU '!N96=0,"",'360 PU '!N96)</f>
        <v/>
      </c>
      <c r="J29" s="730"/>
      <c r="K29" s="760" t="str">
        <f>IF('360 PU '!O96=0,"",'360 PU '!O96)</f>
        <v/>
      </c>
      <c r="L29" s="730"/>
      <c r="M29" s="760" t="str">
        <f>IF('360 PU '!P96=0,"",'360 PU '!P96)</f>
        <v/>
      </c>
      <c r="N29" s="730"/>
      <c r="O29" s="760" t="str">
        <f>IF('360 PU '!Q96=0,"",'360 PU '!Q96)</f>
        <v/>
      </c>
      <c r="P29" s="730"/>
      <c r="Q29" s="760" t="str">
        <f>IF('360 PU '!R96=0,"",'360 PU '!R96)</f>
        <v/>
      </c>
      <c r="R29" s="761"/>
      <c r="S29" s="635" t="str">
        <f>IF('360 PU '!S96=0,"",'360 PU '!S96)</f>
        <v/>
      </c>
      <c r="T29" s="763"/>
      <c r="U29" s="635" t="str">
        <f>IF('360 PU '!T96=0,"",'360 PU '!T96)</f>
        <v/>
      </c>
      <c r="V29" s="763"/>
      <c r="W29" s="762">
        <f t="shared" si="2"/>
        <v>0</v>
      </c>
      <c r="X29" s="731">
        <f>W29*'360 PU '!H96</f>
        <v>0</v>
      </c>
      <c r="Y29" s="731">
        <f>W29*'360 PU '!AT96</f>
        <v>0</v>
      </c>
    </row>
    <row r="30" ht="22.5" customHeight="1">
      <c r="A30" s="726" t="str">
        <f>'360 PU '!D98</f>
        <v>360-061PU</v>
      </c>
      <c r="B30" s="728">
        <f>'360 PU '!H98</f>
        <v>1</v>
      </c>
      <c r="C30" s="729" t="str">
        <f>IF('360 PU '!K98=0,"",'360 PU '!K98)</f>
        <v/>
      </c>
      <c r="D30" s="730"/>
      <c r="E30" s="760" t="str">
        <f>IF('360 PU '!L98=0,"",'360 PU '!L98)</f>
        <v/>
      </c>
      <c r="F30" s="730"/>
      <c r="G30" s="760" t="str">
        <f>IF('360 PU '!M98=0,"",'360 PU '!M98)</f>
        <v/>
      </c>
      <c r="H30" s="730"/>
      <c r="I30" s="760" t="str">
        <f>IF('360 PU '!N98=0,"",'360 PU '!N98)</f>
        <v/>
      </c>
      <c r="J30" s="730"/>
      <c r="K30" s="760" t="str">
        <f>IF('360 PU '!O98=0,"",'360 PU '!O98)</f>
        <v/>
      </c>
      <c r="L30" s="730"/>
      <c r="M30" s="760" t="str">
        <f>IF('360 PU '!P98=0,"",'360 PU '!P98)</f>
        <v/>
      </c>
      <c r="N30" s="730"/>
      <c r="O30" s="760" t="str">
        <f>IF('360 PU '!Q98=0,"",'360 PU '!Q98)</f>
        <v/>
      </c>
      <c r="P30" s="730"/>
      <c r="Q30" s="760" t="str">
        <f>IF('360 PU '!R98=0,"",'360 PU '!R98)</f>
        <v/>
      </c>
      <c r="R30" s="761"/>
      <c r="S30" s="635" t="str">
        <f>IF('360 PU '!S98=0,"",'360 PU '!S98)</f>
        <v/>
      </c>
      <c r="T30" s="763"/>
      <c r="U30" s="635" t="str">
        <f>IF('360 PU '!T98=0,"",'360 PU '!T98)</f>
        <v/>
      </c>
      <c r="V30" s="763"/>
      <c r="W30" s="762">
        <f t="shared" si="2"/>
        <v>0</v>
      </c>
      <c r="X30" s="731">
        <f>W30*'360 PU '!H98</f>
        <v>0</v>
      </c>
      <c r="Y30" s="731">
        <f>W30*'360 PU '!AT98</f>
        <v>0</v>
      </c>
    </row>
    <row r="31" ht="22.5" customHeight="1">
      <c r="A31" s="726" t="str">
        <f>'360 PU '!D99</f>
        <v>360-062PU</v>
      </c>
      <c r="B31" s="728">
        <f>'360 PU '!H99</f>
        <v>3</v>
      </c>
      <c r="C31" s="729" t="str">
        <f>IF('360 PU '!K99=0,"",'360 PU '!K99)</f>
        <v/>
      </c>
      <c r="D31" s="730"/>
      <c r="E31" s="760" t="str">
        <f>IF('360 PU '!L99=0,"",'360 PU '!L99)</f>
        <v/>
      </c>
      <c r="F31" s="730"/>
      <c r="G31" s="760" t="str">
        <f>IF('360 PU '!M99=0,"",'360 PU '!M99)</f>
        <v/>
      </c>
      <c r="H31" s="730"/>
      <c r="I31" s="760" t="str">
        <f>IF('360 PU '!N99=0,"",'360 PU '!N99)</f>
        <v/>
      </c>
      <c r="J31" s="730"/>
      <c r="K31" s="760" t="str">
        <f>IF('360 PU '!O99=0,"",'360 PU '!O99)</f>
        <v/>
      </c>
      <c r="L31" s="730"/>
      <c r="M31" s="760" t="str">
        <f>IF('360 PU '!P99=0,"",'360 PU '!P99)</f>
        <v/>
      </c>
      <c r="N31" s="730"/>
      <c r="O31" s="760" t="str">
        <f>IF('360 PU '!Q99=0,"",'360 PU '!Q99)</f>
        <v/>
      </c>
      <c r="P31" s="730"/>
      <c r="Q31" s="760" t="str">
        <f>IF('360 PU '!R99=0,"",'360 PU '!R99)</f>
        <v/>
      </c>
      <c r="R31" s="761"/>
      <c r="S31" s="635" t="str">
        <f>IF('360 PU '!S99=0,"",'360 PU '!S99)</f>
        <v/>
      </c>
      <c r="T31" s="763"/>
      <c r="U31" s="635" t="str">
        <f>IF('360 PU '!T99=0,"",'360 PU '!T99)</f>
        <v/>
      </c>
      <c r="V31" s="763"/>
      <c r="W31" s="762">
        <f t="shared" si="2"/>
        <v>0</v>
      </c>
      <c r="X31" s="731">
        <f>W31*'360 PU '!H99</f>
        <v>0</v>
      </c>
      <c r="Y31" s="731">
        <f>W31*'360 PU '!AT99</f>
        <v>0</v>
      </c>
    </row>
    <row r="32" ht="22.5" customHeight="1">
      <c r="A32" s="726" t="str">
        <f>'360 PU '!D100</f>
        <v>360-063PU</v>
      </c>
      <c r="B32" s="728">
        <f>'360 PU '!H100</f>
        <v>2</v>
      </c>
      <c r="C32" s="729" t="str">
        <f>IF('360 PU '!K100=0,"",'360 PU '!K100)</f>
        <v/>
      </c>
      <c r="D32" s="730"/>
      <c r="E32" s="760" t="str">
        <f>IF('360 PU '!L100=0,"",'360 PU '!L100)</f>
        <v/>
      </c>
      <c r="F32" s="730"/>
      <c r="G32" s="760" t="str">
        <f>IF('360 PU '!M100=0,"",'360 PU '!M100)</f>
        <v/>
      </c>
      <c r="H32" s="730"/>
      <c r="I32" s="760" t="str">
        <f>IF('360 PU '!N100=0,"",'360 PU '!N100)</f>
        <v/>
      </c>
      <c r="J32" s="730"/>
      <c r="K32" s="760" t="str">
        <f>IF('360 PU '!O100=0,"",'360 PU '!O100)</f>
        <v/>
      </c>
      <c r="L32" s="730"/>
      <c r="M32" s="760" t="str">
        <f>IF('360 PU '!P100=0,"",'360 PU '!P100)</f>
        <v/>
      </c>
      <c r="N32" s="730"/>
      <c r="O32" s="760" t="str">
        <f>IF('360 PU '!Q100=0,"",'360 PU '!Q100)</f>
        <v/>
      </c>
      <c r="P32" s="730"/>
      <c r="Q32" s="760" t="str">
        <f>IF('360 PU '!R100=0,"",'360 PU '!R100)</f>
        <v/>
      </c>
      <c r="R32" s="761"/>
      <c r="S32" s="635" t="str">
        <f>IF('360 PU '!S100=0,"",'360 PU '!S100)</f>
        <v/>
      </c>
      <c r="T32" s="763"/>
      <c r="U32" s="635" t="str">
        <f>IF('360 PU '!T100=0,"",'360 PU '!T100)</f>
        <v/>
      </c>
      <c r="V32" s="763"/>
      <c r="W32" s="762">
        <f t="shared" si="2"/>
        <v>0</v>
      </c>
      <c r="X32" s="731">
        <f>W32*'360 PU '!H100</f>
        <v>0</v>
      </c>
      <c r="Y32" s="731">
        <f>W32*'360 PU '!AT100</f>
        <v>0</v>
      </c>
    </row>
    <row r="33" ht="22.5" customHeight="1">
      <c r="A33" s="726" t="str">
        <f>'360 PU '!D101</f>
        <v>360-064PU</v>
      </c>
      <c r="B33" s="728">
        <f>'360 PU '!H101</f>
        <v>30</v>
      </c>
      <c r="C33" s="729" t="str">
        <f>IF('360 PU '!K101=0,"",'360 PU '!K101)</f>
        <v/>
      </c>
      <c r="D33" s="730"/>
      <c r="E33" s="760" t="str">
        <f>IF('360 PU '!L101=0,"",'360 PU '!L101)</f>
        <v/>
      </c>
      <c r="F33" s="730"/>
      <c r="G33" s="760" t="str">
        <f>IF('360 PU '!M101=0,"",'360 PU '!M101)</f>
        <v/>
      </c>
      <c r="H33" s="730"/>
      <c r="I33" s="760" t="str">
        <f>IF('360 PU '!N101=0,"",'360 PU '!N101)</f>
        <v/>
      </c>
      <c r="J33" s="730"/>
      <c r="K33" s="760" t="str">
        <f>IF('360 PU '!O101=0,"",'360 PU '!O101)</f>
        <v/>
      </c>
      <c r="L33" s="730"/>
      <c r="M33" s="760" t="str">
        <f>IF('360 PU '!P101=0,"",'360 PU '!P101)</f>
        <v/>
      </c>
      <c r="N33" s="730"/>
      <c r="O33" s="760" t="str">
        <f>IF('360 PU '!Q101=0,"",'360 PU '!Q101)</f>
        <v/>
      </c>
      <c r="P33" s="730"/>
      <c r="Q33" s="760" t="str">
        <f>IF('360 PU '!R101=0,"",'360 PU '!R101)</f>
        <v/>
      </c>
      <c r="R33" s="761"/>
      <c r="S33" s="635" t="str">
        <f>IF('360 PU '!S101=0,"",'360 PU '!S101)</f>
        <v/>
      </c>
      <c r="T33" s="763"/>
      <c r="U33" s="635" t="str">
        <f>IF('360 PU '!T101=0,"",'360 PU '!T101)</f>
        <v/>
      </c>
      <c r="V33" s="763"/>
      <c r="W33" s="762">
        <f t="shared" si="2"/>
        <v>0</v>
      </c>
      <c r="X33" s="731">
        <f>W33*'360 PU '!H101</f>
        <v>0</v>
      </c>
      <c r="Y33" s="731">
        <f>W33*'360 PU '!AT101</f>
        <v>0</v>
      </c>
    </row>
    <row r="34" ht="22.5" customHeight="1">
      <c r="A34" s="726" t="str">
        <f>'360 PU '!D102</f>
        <v>360-065PU</v>
      </c>
      <c r="B34" s="728">
        <f>'360 PU '!H102</f>
        <v>23</v>
      </c>
      <c r="C34" s="729" t="str">
        <f>IF('360 PU '!K102=0,"",'360 PU '!K102)</f>
        <v/>
      </c>
      <c r="D34" s="730"/>
      <c r="E34" s="760" t="str">
        <f>IF('360 PU '!L102=0,"",'360 PU '!L102)</f>
        <v/>
      </c>
      <c r="F34" s="730"/>
      <c r="G34" s="760" t="str">
        <f>IF('360 PU '!M102=0,"",'360 PU '!M102)</f>
        <v/>
      </c>
      <c r="H34" s="730"/>
      <c r="I34" s="760" t="str">
        <f>IF('360 PU '!N102=0,"",'360 PU '!N102)</f>
        <v/>
      </c>
      <c r="J34" s="730"/>
      <c r="K34" s="760" t="str">
        <f>IF('360 PU '!O102=0,"",'360 PU '!O102)</f>
        <v/>
      </c>
      <c r="L34" s="730"/>
      <c r="M34" s="760" t="str">
        <f>IF('360 PU '!P102=0,"",'360 PU '!P102)</f>
        <v/>
      </c>
      <c r="N34" s="730"/>
      <c r="O34" s="760" t="str">
        <f>IF('360 PU '!Q102=0,"",'360 PU '!Q102)</f>
        <v/>
      </c>
      <c r="P34" s="730"/>
      <c r="Q34" s="760" t="str">
        <f>IF('360 PU '!R102=0,"",'360 PU '!R102)</f>
        <v/>
      </c>
      <c r="R34" s="761"/>
      <c r="S34" s="635" t="str">
        <f>IF('360 PU '!S102=0,"",'360 PU '!S102)</f>
        <v/>
      </c>
      <c r="T34" s="763"/>
      <c r="U34" s="635" t="str">
        <f>IF('360 PU '!T102=0,"",'360 PU '!T102)</f>
        <v/>
      </c>
      <c r="V34" s="763"/>
      <c r="W34" s="762">
        <f t="shared" si="2"/>
        <v>0</v>
      </c>
      <c r="X34" s="731">
        <f>W34*'360 PU '!H102</f>
        <v>0</v>
      </c>
      <c r="Y34" s="731">
        <f>W34*'360 PU '!AT102</f>
        <v>0</v>
      </c>
    </row>
    <row r="35" ht="22.5" customHeight="1">
      <c r="A35" s="726" t="str">
        <f>'360 PU '!D103</f>
        <v>360-066PU</v>
      </c>
      <c r="B35" s="728">
        <f>'360 PU '!H103</f>
        <v>11</v>
      </c>
      <c r="C35" s="729" t="str">
        <f>IF('360 PU '!K103=0,"",'360 PU '!K103)</f>
        <v/>
      </c>
      <c r="D35" s="730"/>
      <c r="E35" s="760" t="str">
        <f>IF('360 PU '!L103=0,"",'360 PU '!L103)</f>
        <v/>
      </c>
      <c r="F35" s="730"/>
      <c r="G35" s="760" t="str">
        <f>IF('360 PU '!M103=0,"",'360 PU '!M103)</f>
        <v/>
      </c>
      <c r="H35" s="730"/>
      <c r="I35" s="760" t="str">
        <f>IF('360 PU '!N103=0,"",'360 PU '!N103)</f>
        <v/>
      </c>
      <c r="J35" s="730"/>
      <c r="K35" s="760" t="str">
        <f>IF('360 PU '!O103=0,"",'360 PU '!O103)</f>
        <v/>
      </c>
      <c r="L35" s="730"/>
      <c r="M35" s="760" t="str">
        <f>IF('360 PU '!P103=0,"",'360 PU '!P103)</f>
        <v/>
      </c>
      <c r="N35" s="730"/>
      <c r="O35" s="760" t="str">
        <f>IF('360 PU '!Q103=0,"",'360 PU '!Q103)</f>
        <v/>
      </c>
      <c r="P35" s="730"/>
      <c r="Q35" s="760" t="str">
        <f>IF('360 PU '!R103=0,"",'360 PU '!R103)</f>
        <v/>
      </c>
      <c r="R35" s="761"/>
      <c r="S35" s="635" t="str">
        <f>IF('360 PU '!S103=0,"",'360 PU '!S103)</f>
        <v/>
      </c>
      <c r="T35" s="763"/>
      <c r="U35" s="635" t="str">
        <f>IF('360 PU '!T103=0,"",'360 PU '!T103)</f>
        <v/>
      </c>
      <c r="V35" s="763"/>
      <c r="W35" s="762">
        <f t="shared" si="2"/>
        <v>0</v>
      </c>
      <c r="X35" s="731">
        <f>W35*'360 PU '!H103</f>
        <v>0</v>
      </c>
      <c r="Y35" s="731">
        <f>W35*'360 PU '!AT103</f>
        <v>0</v>
      </c>
    </row>
    <row r="36" ht="22.5" customHeight="1">
      <c r="A36" s="726" t="str">
        <f>'360 PU '!D104</f>
        <v>360-067PU</v>
      </c>
      <c r="B36" s="728">
        <f>'360 PU '!H104</f>
        <v>12</v>
      </c>
      <c r="C36" s="729" t="str">
        <f>IF('360 PU '!K104=0,"",'360 PU '!K104)</f>
        <v/>
      </c>
      <c r="D36" s="730"/>
      <c r="E36" s="760" t="str">
        <f>IF('360 PU '!L104=0,"",'360 PU '!L104)</f>
        <v/>
      </c>
      <c r="F36" s="730"/>
      <c r="G36" s="760" t="str">
        <f>IF('360 PU '!M104=0,"",'360 PU '!M104)</f>
        <v/>
      </c>
      <c r="H36" s="730"/>
      <c r="I36" s="760" t="str">
        <f>IF('360 PU '!N104=0,"",'360 PU '!N104)</f>
        <v/>
      </c>
      <c r="J36" s="730"/>
      <c r="K36" s="760" t="str">
        <f>IF('360 PU '!O104=0,"",'360 PU '!O104)</f>
        <v/>
      </c>
      <c r="L36" s="730"/>
      <c r="M36" s="760" t="str">
        <f>IF('360 PU '!P104=0,"",'360 PU '!P104)</f>
        <v/>
      </c>
      <c r="N36" s="730"/>
      <c r="O36" s="760" t="str">
        <f>IF('360 PU '!Q104=0,"",'360 PU '!Q104)</f>
        <v/>
      </c>
      <c r="P36" s="730"/>
      <c r="Q36" s="760" t="str">
        <f>IF('360 PU '!R104=0,"",'360 PU '!R104)</f>
        <v/>
      </c>
      <c r="R36" s="761"/>
      <c r="S36" s="635" t="str">
        <f>IF('360 PU '!S104=0,"",'360 PU '!S104)</f>
        <v/>
      </c>
      <c r="T36" s="763"/>
      <c r="U36" s="635" t="str">
        <f>IF('360 PU '!T104=0,"",'360 PU '!T104)</f>
        <v/>
      </c>
      <c r="V36" s="763"/>
      <c r="W36" s="762">
        <f t="shared" si="2"/>
        <v>0</v>
      </c>
      <c r="X36" s="731">
        <f>W36*'360 PU '!H104</f>
        <v>0</v>
      </c>
      <c r="Y36" s="731">
        <f>W36*'360 PU '!AT104</f>
        <v>0</v>
      </c>
    </row>
    <row r="37" ht="22.5" customHeight="1">
      <c r="A37" s="726" t="str">
        <f>'360 PU '!D105</f>
        <v>360-068PU</v>
      </c>
      <c r="B37" s="728">
        <f>'360 PU '!H105</f>
        <v>17</v>
      </c>
      <c r="C37" s="729" t="str">
        <f>IF('360 PU '!K105=0,"",'360 PU '!K105)</f>
        <v/>
      </c>
      <c r="D37" s="730"/>
      <c r="E37" s="760" t="str">
        <f>IF('360 PU '!L105=0,"",'360 PU '!L105)</f>
        <v/>
      </c>
      <c r="F37" s="730"/>
      <c r="G37" s="760" t="str">
        <f>IF('360 PU '!M105=0,"",'360 PU '!M105)</f>
        <v/>
      </c>
      <c r="H37" s="730"/>
      <c r="I37" s="760" t="str">
        <f>IF('360 PU '!N105=0,"",'360 PU '!N105)</f>
        <v/>
      </c>
      <c r="J37" s="730"/>
      <c r="K37" s="760" t="str">
        <f>IF('360 PU '!O105=0,"",'360 PU '!O105)</f>
        <v/>
      </c>
      <c r="L37" s="730"/>
      <c r="M37" s="760" t="str">
        <f>IF('360 PU '!P105=0,"",'360 PU '!P105)</f>
        <v/>
      </c>
      <c r="N37" s="730"/>
      <c r="O37" s="760" t="str">
        <f>IF('360 PU '!Q105=0,"",'360 PU '!Q105)</f>
        <v/>
      </c>
      <c r="P37" s="730"/>
      <c r="Q37" s="760" t="str">
        <f>IF('360 PU '!R105=0,"",'360 PU '!R105)</f>
        <v/>
      </c>
      <c r="R37" s="761"/>
      <c r="S37" s="635" t="str">
        <f>IF('360 PU '!S105=0,"",'360 PU '!S105)</f>
        <v/>
      </c>
      <c r="T37" s="763"/>
      <c r="U37" s="635" t="str">
        <f>IF('360 PU '!T105=0,"",'360 PU '!T105)</f>
        <v/>
      </c>
      <c r="V37" s="763"/>
      <c r="W37" s="762">
        <f t="shared" si="2"/>
        <v>0</v>
      </c>
      <c r="X37" s="731">
        <f>W37*'360 PU '!H105</f>
        <v>0</v>
      </c>
      <c r="Y37" s="731">
        <f>W37*'360 PU '!AT105</f>
        <v>0</v>
      </c>
    </row>
    <row r="38" ht="22.5" customHeight="1">
      <c r="A38" s="726" t="str">
        <f>'360 PU '!D106</f>
        <v>360-069PU</v>
      </c>
      <c r="B38" s="728">
        <f>'360 PU '!H106</f>
        <v>15</v>
      </c>
      <c r="C38" s="729" t="str">
        <f>IF('360 PU '!K106=0,"",'360 PU '!K106)</f>
        <v/>
      </c>
      <c r="D38" s="730"/>
      <c r="E38" s="760" t="str">
        <f>IF('360 PU '!L106=0,"",'360 PU '!L106)</f>
        <v/>
      </c>
      <c r="F38" s="730"/>
      <c r="G38" s="760" t="str">
        <f>IF('360 PU '!M106=0,"",'360 PU '!M106)</f>
        <v/>
      </c>
      <c r="H38" s="730"/>
      <c r="I38" s="760" t="str">
        <f>IF('360 PU '!N106=0,"",'360 PU '!N106)</f>
        <v/>
      </c>
      <c r="J38" s="730"/>
      <c r="K38" s="760" t="str">
        <f>IF('360 PU '!O106=0,"",'360 PU '!O106)</f>
        <v/>
      </c>
      <c r="L38" s="730"/>
      <c r="M38" s="760" t="str">
        <f>IF('360 PU '!P106=0,"",'360 PU '!P106)</f>
        <v/>
      </c>
      <c r="N38" s="730"/>
      <c r="O38" s="760" t="str">
        <f>IF('360 PU '!Q106=0,"",'360 PU '!Q106)</f>
        <v/>
      </c>
      <c r="P38" s="730"/>
      <c r="Q38" s="760" t="str">
        <f>IF('360 PU '!R106=0,"",'360 PU '!R106)</f>
        <v/>
      </c>
      <c r="R38" s="761"/>
      <c r="S38" s="635" t="str">
        <f>IF('360 PU '!S106=0,"",'360 PU '!S106)</f>
        <v/>
      </c>
      <c r="T38" s="763"/>
      <c r="U38" s="635" t="str">
        <f>IF('360 PU '!T106=0,"",'360 PU '!T106)</f>
        <v/>
      </c>
      <c r="V38" s="763"/>
      <c r="W38" s="762">
        <f t="shared" si="2"/>
        <v>0</v>
      </c>
      <c r="X38" s="731">
        <f>W38*'360 PU '!H106</f>
        <v>0</v>
      </c>
      <c r="Y38" s="731">
        <f>W38*'360 PU '!AT106</f>
        <v>0</v>
      </c>
    </row>
    <row r="39" ht="22.5" customHeight="1">
      <c r="A39" s="726" t="str">
        <f>'360 PU '!D107</f>
        <v>360-070PU</v>
      </c>
      <c r="B39" s="728">
        <f>'360 PU '!H107</f>
        <v>10</v>
      </c>
      <c r="C39" s="729" t="str">
        <f>IF('360 PU '!K107=0,"",'360 PU '!K107)</f>
        <v/>
      </c>
      <c r="D39" s="730"/>
      <c r="E39" s="760" t="str">
        <f>IF('360 PU '!L107=0,"",'360 PU '!L107)</f>
        <v/>
      </c>
      <c r="F39" s="730"/>
      <c r="G39" s="760" t="str">
        <f>IF('360 PU '!M107=0,"",'360 PU '!M107)</f>
        <v/>
      </c>
      <c r="H39" s="730"/>
      <c r="I39" s="760" t="str">
        <f>IF('360 PU '!N107=0,"",'360 PU '!N107)</f>
        <v/>
      </c>
      <c r="J39" s="730"/>
      <c r="K39" s="760" t="str">
        <f>IF('360 PU '!O107=0,"",'360 PU '!O107)</f>
        <v/>
      </c>
      <c r="L39" s="730"/>
      <c r="M39" s="760" t="str">
        <f>IF('360 PU '!P107=0,"",'360 PU '!P107)</f>
        <v/>
      </c>
      <c r="N39" s="730"/>
      <c r="O39" s="760" t="str">
        <f>IF('360 PU '!Q107=0,"",'360 PU '!Q107)</f>
        <v/>
      </c>
      <c r="P39" s="730"/>
      <c r="Q39" s="760" t="str">
        <f>IF('360 PU '!R107=0,"",'360 PU '!R107)</f>
        <v/>
      </c>
      <c r="R39" s="761"/>
      <c r="S39" s="635" t="str">
        <f>IF('360 PU '!S107=0,"",'360 PU '!S107)</f>
        <v/>
      </c>
      <c r="T39" s="763"/>
      <c r="U39" s="635" t="str">
        <f>IF('360 PU '!T107=0,"",'360 PU '!T107)</f>
        <v/>
      </c>
      <c r="V39" s="763"/>
      <c r="W39" s="762">
        <f t="shared" si="2"/>
        <v>0</v>
      </c>
      <c r="X39" s="731">
        <f>W39*'360 PU '!H107</f>
        <v>0</v>
      </c>
      <c r="Y39" s="731">
        <f>W39*'360 PU '!AT107</f>
        <v>0</v>
      </c>
    </row>
    <row r="40" ht="22.5" customHeight="1">
      <c r="A40" s="726" t="str">
        <f>'360 PU '!D108</f>
        <v>360-071PU</v>
      </c>
      <c r="B40" s="728">
        <f>'360 PU '!H108</f>
        <v>1</v>
      </c>
      <c r="C40" s="729" t="str">
        <f>IF('360 PU '!K108=0,"",'360 PU '!K108)</f>
        <v/>
      </c>
      <c r="D40" s="730"/>
      <c r="E40" s="760" t="str">
        <f>IF('360 PU '!L108=0,"",'360 PU '!L108)</f>
        <v/>
      </c>
      <c r="F40" s="730"/>
      <c r="G40" s="760" t="str">
        <f>IF('360 PU '!M108=0,"",'360 PU '!M108)</f>
        <v/>
      </c>
      <c r="H40" s="730"/>
      <c r="I40" s="760" t="str">
        <f>IF('360 PU '!N108=0,"",'360 PU '!N108)</f>
        <v/>
      </c>
      <c r="J40" s="730"/>
      <c r="K40" s="760" t="str">
        <f>IF('360 PU '!O108=0,"",'360 PU '!O108)</f>
        <v/>
      </c>
      <c r="L40" s="730"/>
      <c r="M40" s="760" t="str">
        <f>IF('360 PU '!P108=0,"",'360 PU '!P108)</f>
        <v/>
      </c>
      <c r="N40" s="730"/>
      <c r="O40" s="760" t="str">
        <f>IF('360 PU '!Q108=0,"",'360 PU '!Q108)</f>
        <v/>
      </c>
      <c r="P40" s="730"/>
      <c r="Q40" s="760" t="str">
        <f>IF('360 PU '!R108=0,"",'360 PU '!R108)</f>
        <v/>
      </c>
      <c r="R40" s="761"/>
      <c r="S40" s="635" t="str">
        <f>IF('360 PU '!S108=0,"",'360 PU '!S108)</f>
        <v/>
      </c>
      <c r="T40" s="763"/>
      <c r="U40" s="635" t="str">
        <f>IF('360 PU '!T108=0,"",'360 PU '!T108)</f>
        <v/>
      </c>
      <c r="V40" s="763"/>
      <c r="W40" s="762">
        <f t="shared" si="2"/>
        <v>0</v>
      </c>
      <c r="X40" s="731">
        <f>W40*'360 PU '!H108</f>
        <v>0</v>
      </c>
      <c r="Y40" s="731">
        <f>W40*'360 PU '!AT108</f>
        <v>0</v>
      </c>
    </row>
    <row r="41" ht="22.5" customHeight="1">
      <c r="A41" s="726" t="str">
        <f>'360 PU '!D109</f>
        <v>360-072PU</v>
      </c>
      <c r="B41" s="728">
        <f>'360 PU '!H109</f>
        <v>2</v>
      </c>
      <c r="C41" s="729" t="str">
        <f>IF('360 PU '!K109=0,"",'360 PU '!K109)</f>
        <v/>
      </c>
      <c r="D41" s="730"/>
      <c r="E41" s="760" t="str">
        <f>IF('360 PU '!L109=0,"",'360 PU '!L109)</f>
        <v/>
      </c>
      <c r="F41" s="730"/>
      <c r="G41" s="760" t="str">
        <f>IF('360 PU '!M109=0,"",'360 PU '!M109)</f>
        <v/>
      </c>
      <c r="H41" s="730"/>
      <c r="I41" s="760" t="str">
        <f>IF('360 PU '!N109=0,"",'360 PU '!N109)</f>
        <v/>
      </c>
      <c r="J41" s="730"/>
      <c r="K41" s="760" t="str">
        <f>IF('360 PU '!O109=0,"",'360 PU '!O109)</f>
        <v/>
      </c>
      <c r="L41" s="730"/>
      <c r="M41" s="760" t="str">
        <f>IF('360 PU '!P109=0,"",'360 PU '!P109)</f>
        <v/>
      </c>
      <c r="N41" s="730"/>
      <c r="O41" s="760" t="str">
        <f>IF('360 PU '!Q109=0,"",'360 PU '!Q109)</f>
        <v/>
      </c>
      <c r="P41" s="730"/>
      <c r="Q41" s="760" t="str">
        <f>IF('360 PU '!R109=0,"",'360 PU '!R109)</f>
        <v/>
      </c>
      <c r="R41" s="761"/>
      <c r="S41" s="635" t="str">
        <f>IF('360 PU '!S109=0,"",'360 PU '!S109)</f>
        <v/>
      </c>
      <c r="T41" s="763"/>
      <c r="U41" s="635" t="str">
        <f>IF('360 PU '!T109=0,"",'360 PU '!T109)</f>
        <v/>
      </c>
      <c r="V41" s="763"/>
      <c r="W41" s="762">
        <f t="shared" si="2"/>
        <v>0</v>
      </c>
      <c r="X41" s="731">
        <f>W41*'360 PU '!H109</f>
        <v>0</v>
      </c>
      <c r="Y41" s="731">
        <f>W41*'360 PU '!AT109</f>
        <v>0</v>
      </c>
    </row>
    <row r="42" ht="22.5" customHeight="1">
      <c r="A42" s="726" t="str">
        <f>'360 PU '!D110</f>
        <v>360-073PU</v>
      </c>
      <c r="B42" s="728">
        <f>'360 PU '!H110</f>
        <v>6</v>
      </c>
      <c r="C42" s="729" t="str">
        <f>IF('360 PU '!K110=0,"",'360 PU '!K110)</f>
        <v/>
      </c>
      <c r="D42" s="730"/>
      <c r="E42" s="760" t="str">
        <f>IF('360 PU '!L110=0,"",'360 PU '!L110)</f>
        <v/>
      </c>
      <c r="F42" s="730"/>
      <c r="G42" s="760" t="str">
        <f>IF('360 PU '!M110=0,"",'360 PU '!M110)</f>
        <v/>
      </c>
      <c r="H42" s="730"/>
      <c r="I42" s="760" t="str">
        <f>IF('360 PU '!N110=0,"",'360 PU '!N110)</f>
        <v/>
      </c>
      <c r="J42" s="730"/>
      <c r="K42" s="760" t="str">
        <f>IF('360 PU '!O110=0,"",'360 PU '!O110)</f>
        <v/>
      </c>
      <c r="L42" s="730"/>
      <c r="M42" s="760" t="str">
        <f>IF('360 PU '!P110=0,"",'360 PU '!P110)</f>
        <v/>
      </c>
      <c r="N42" s="730"/>
      <c r="O42" s="760" t="str">
        <f>IF('360 PU '!Q110=0,"",'360 PU '!Q110)</f>
        <v/>
      </c>
      <c r="P42" s="730"/>
      <c r="Q42" s="760" t="str">
        <f>IF('360 PU '!R110=0,"",'360 PU '!R110)</f>
        <v/>
      </c>
      <c r="R42" s="761"/>
      <c r="S42" s="635" t="str">
        <f>IF('360 PU '!S110=0,"",'360 PU '!S110)</f>
        <v/>
      </c>
      <c r="T42" s="763"/>
      <c r="U42" s="635" t="str">
        <f>IF('360 PU '!T110=0,"",'360 PU '!T110)</f>
        <v/>
      </c>
      <c r="V42" s="763"/>
      <c r="W42" s="762">
        <f t="shared" si="2"/>
        <v>0</v>
      </c>
      <c r="X42" s="731">
        <f>W42*'360 PU '!H110</f>
        <v>0</v>
      </c>
      <c r="Y42" s="731">
        <f>W42*'360 PU '!AT110</f>
        <v>0</v>
      </c>
    </row>
    <row r="43" ht="22.5" customHeight="1">
      <c r="A43" s="726" t="str">
        <f>'360 PU '!D111</f>
        <v>360-074PU</v>
      </c>
      <c r="B43" s="728">
        <f>'360 PU '!H111</f>
        <v>1</v>
      </c>
      <c r="C43" s="729" t="str">
        <f>IF('360 PU '!K111=0,"",'360 PU '!K111)</f>
        <v/>
      </c>
      <c r="D43" s="730"/>
      <c r="E43" s="760" t="str">
        <f>IF('360 PU '!L111=0,"",'360 PU '!L111)</f>
        <v/>
      </c>
      <c r="F43" s="730"/>
      <c r="G43" s="760" t="str">
        <f>IF('360 PU '!M111=0,"",'360 PU '!M111)</f>
        <v/>
      </c>
      <c r="H43" s="730"/>
      <c r="I43" s="760" t="str">
        <f>IF('360 PU '!N111=0,"",'360 PU '!N111)</f>
        <v/>
      </c>
      <c r="J43" s="730"/>
      <c r="K43" s="760" t="str">
        <f>IF('360 PU '!O111=0,"",'360 PU '!O111)</f>
        <v/>
      </c>
      <c r="L43" s="730"/>
      <c r="M43" s="760" t="str">
        <f>IF('360 PU '!P111=0,"",'360 PU '!P111)</f>
        <v/>
      </c>
      <c r="N43" s="730"/>
      <c r="O43" s="760" t="str">
        <f>IF('360 PU '!Q111=0,"",'360 PU '!Q111)</f>
        <v/>
      </c>
      <c r="P43" s="730"/>
      <c r="Q43" s="760" t="str">
        <f>IF('360 PU '!R111=0,"",'360 PU '!R111)</f>
        <v/>
      </c>
      <c r="R43" s="761"/>
      <c r="S43" s="635" t="str">
        <f>IF('360 PU '!S111=0,"",'360 PU '!S111)</f>
        <v/>
      </c>
      <c r="T43" s="763"/>
      <c r="U43" s="635" t="str">
        <f>IF('360 PU '!T111=0,"",'360 PU '!T111)</f>
        <v/>
      </c>
      <c r="V43" s="763"/>
      <c r="W43" s="762">
        <f t="shared" si="2"/>
        <v>0</v>
      </c>
      <c r="X43" s="731">
        <f>W43*'360 PU '!H111</f>
        <v>0</v>
      </c>
      <c r="Y43" s="731">
        <f>W43*'360 PU '!AT111</f>
        <v>0</v>
      </c>
    </row>
    <row r="44" ht="22.5" customHeight="1">
      <c r="A44" s="726" t="str">
        <f>'360 PU '!D112</f>
        <v>360-075PU</v>
      </c>
      <c r="B44" s="728">
        <f>'360 PU '!H112</f>
        <v>1</v>
      </c>
      <c r="C44" s="729" t="str">
        <f>IF('360 PU '!K112=0,"",'360 PU '!K112)</f>
        <v/>
      </c>
      <c r="D44" s="730"/>
      <c r="E44" s="760" t="str">
        <f>IF('360 PU '!L112=0,"",'360 PU '!L112)</f>
        <v/>
      </c>
      <c r="F44" s="730"/>
      <c r="G44" s="760" t="str">
        <f>IF('360 PU '!M112=0,"",'360 PU '!M112)</f>
        <v/>
      </c>
      <c r="H44" s="730"/>
      <c r="I44" s="760" t="str">
        <f>IF('360 PU '!N112=0,"",'360 PU '!N112)</f>
        <v/>
      </c>
      <c r="J44" s="730"/>
      <c r="K44" s="760" t="str">
        <f>IF('360 PU '!O112=0,"",'360 PU '!O112)</f>
        <v/>
      </c>
      <c r="L44" s="730"/>
      <c r="M44" s="760" t="str">
        <f>IF('360 PU '!P112=0,"",'360 PU '!P112)</f>
        <v/>
      </c>
      <c r="N44" s="730"/>
      <c r="O44" s="760" t="str">
        <f>IF('360 PU '!Q112=0,"",'360 PU '!Q112)</f>
        <v/>
      </c>
      <c r="P44" s="730"/>
      <c r="Q44" s="760" t="str">
        <f>IF('360 PU '!R112=0,"",'360 PU '!R112)</f>
        <v/>
      </c>
      <c r="R44" s="761"/>
      <c r="S44" s="635" t="str">
        <f>IF('360 PU '!S112=0,"",'360 PU '!S112)</f>
        <v/>
      </c>
      <c r="T44" s="763"/>
      <c r="U44" s="635" t="str">
        <f>IF('360 PU '!T112=0,"",'360 PU '!T112)</f>
        <v/>
      </c>
      <c r="V44" s="763"/>
      <c r="W44" s="762">
        <f t="shared" si="2"/>
        <v>0</v>
      </c>
      <c r="X44" s="731">
        <f>W44*'360 PU '!H112</f>
        <v>0</v>
      </c>
      <c r="Y44" s="731">
        <f>W44*'360 PU '!AT112</f>
        <v>0</v>
      </c>
    </row>
    <row r="45" ht="22.5" customHeight="1">
      <c r="A45" s="726" t="str">
        <f>'360 PU '!D113</f>
        <v>360-076PU</v>
      </c>
      <c r="B45" s="728">
        <f>'360 PU '!H113</f>
        <v>15</v>
      </c>
      <c r="C45" s="729" t="str">
        <f>IF('360 PU '!K113=0,"",'360 PU '!K113)</f>
        <v/>
      </c>
      <c r="D45" s="730"/>
      <c r="E45" s="760" t="str">
        <f>IF('360 PU '!L113=0,"",'360 PU '!L113)</f>
        <v/>
      </c>
      <c r="F45" s="730"/>
      <c r="G45" s="760" t="str">
        <f>IF('360 PU '!M113=0,"",'360 PU '!M113)</f>
        <v/>
      </c>
      <c r="H45" s="730"/>
      <c r="I45" s="760" t="str">
        <f>IF('360 PU '!N113=0,"",'360 PU '!N113)</f>
        <v/>
      </c>
      <c r="J45" s="730"/>
      <c r="K45" s="760" t="str">
        <f>IF('360 PU '!O113=0,"",'360 PU '!O113)</f>
        <v/>
      </c>
      <c r="L45" s="730"/>
      <c r="M45" s="760" t="str">
        <f>IF('360 PU '!P113=0,"",'360 PU '!P113)</f>
        <v/>
      </c>
      <c r="N45" s="730"/>
      <c r="O45" s="760" t="str">
        <f>IF('360 PU '!Q113=0,"",'360 PU '!Q113)</f>
        <v/>
      </c>
      <c r="P45" s="730"/>
      <c r="Q45" s="760" t="str">
        <f>IF('360 PU '!R113=0,"",'360 PU '!R113)</f>
        <v/>
      </c>
      <c r="R45" s="761"/>
      <c r="S45" s="635" t="str">
        <f>IF('360 PU '!S113=0,"",'360 PU '!S113)</f>
        <v/>
      </c>
      <c r="T45" s="763"/>
      <c r="U45" s="635" t="str">
        <f>IF('360 PU '!T113=0,"",'360 PU '!T113)</f>
        <v/>
      </c>
      <c r="V45" s="763"/>
      <c r="W45" s="762">
        <f t="shared" si="2"/>
        <v>0</v>
      </c>
      <c r="X45" s="731">
        <f>W45*'360 PU '!H113</f>
        <v>0</v>
      </c>
      <c r="Y45" s="731">
        <f>W45*'360 PU '!AT113</f>
        <v>0</v>
      </c>
    </row>
    <row r="46" ht="22.5" customHeight="1">
      <c r="A46" s="726" t="str">
        <f>'360 PU '!D114</f>
        <v>360-078PU</v>
      </c>
      <c r="B46" s="728">
        <f>'360 PU '!H114</f>
        <v>8</v>
      </c>
      <c r="C46" s="729" t="str">
        <f>IF('360 PU '!K114=0,"",'360 PU '!K114)</f>
        <v/>
      </c>
      <c r="D46" s="730"/>
      <c r="E46" s="760" t="str">
        <f>IF('360 PU '!L114=0,"",'360 PU '!L114)</f>
        <v/>
      </c>
      <c r="F46" s="730"/>
      <c r="G46" s="760" t="str">
        <f>IF('360 PU '!M114=0,"",'360 PU '!M114)</f>
        <v/>
      </c>
      <c r="H46" s="730"/>
      <c r="I46" s="760" t="str">
        <f>IF('360 PU '!N114=0,"",'360 PU '!N114)</f>
        <v/>
      </c>
      <c r="J46" s="730"/>
      <c r="K46" s="760" t="str">
        <f>IF('360 PU '!O114=0,"",'360 PU '!O114)</f>
        <v/>
      </c>
      <c r="L46" s="730"/>
      <c r="M46" s="760" t="str">
        <f>IF('360 PU '!P114=0,"",'360 PU '!P114)</f>
        <v/>
      </c>
      <c r="N46" s="730"/>
      <c r="O46" s="760" t="str">
        <f>IF('360 PU '!Q114=0,"",'360 PU '!Q114)</f>
        <v/>
      </c>
      <c r="P46" s="730"/>
      <c r="Q46" s="760" t="str">
        <f>IF('360 PU '!R114=0,"",'360 PU '!R114)</f>
        <v/>
      </c>
      <c r="R46" s="761"/>
      <c r="S46" s="635" t="str">
        <f>IF('360 PU '!S114=0,"",'360 PU '!S114)</f>
        <v/>
      </c>
      <c r="T46" s="763"/>
      <c r="U46" s="635" t="str">
        <f>IF('360 PU '!T114=0,"",'360 PU '!T114)</f>
        <v/>
      </c>
      <c r="V46" s="763"/>
      <c r="W46" s="762">
        <f t="shared" si="2"/>
        <v>0</v>
      </c>
      <c r="X46" s="731">
        <f>W46*'360 PU '!H114</f>
        <v>0</v>
      </c>
      <c r="Y46" s="731">
        <f>W46*'360 PU '!AT114</f>
        <v>0</v>
      </c>
    </row>
    <row r="47" ht="22.5" customHeight="1">
      <c r="A47" s="726" t="str">
        <f>'360 PU '!D115</f>
        <v>360-079PU</v>
      </c>
      <c r="B47" s="728">
        <f>'360 PU '!H115</f>
        <v>5</v>
      </c>
      <c r="C47" s="729" t="str">
        <f>IF('360 PU '!K115=0,"",'360 PU '!K115)</f>
        <v/>
      </c>
      <c r="D47" s="730"/>
      <c r="E47" s="760" t="str">
        <f>IF('360 PU '!L115=0,"",'360 PU '!L115)</f>
        <v/>
      </c>
      <c r="F47" s="730"/>
      <c r="G47" s="760" t="str">
        <f>IF('360 PU '!M115=0,"",'360 PU '!M115)</f>
        <v/>
      </c>
      <c r="H47" s="730"/>
      <c r="I47" s="760" t="str">
        <f>IF('360 PU '!N115=0,"",'360 PU '!N115)</f>
        <v/>
      </c>
      <c r="J47" s="730"/>
      <c r="K47" s="760" t="str">
        <f>IF('360 PU '!O115=0,"",'360 PU '!O115)</f>
        <v/>
      </c>
      <c r="L47" s="730"/>
      <c r="M47" s="760" t="str">
        <f>IF('360 PU '!P115=0,"",'360 PU '!P115)</f>
        <v/>
      </c>
      <c r="N47" s="730"/>
      <c r="O47" s="760" t="str">
        <f>IF('360 PU '!Q115=0,"",'360 PU '!Q115)</f>
        <v/>
      </c>
      <c r="P47" s="730"/>
      <c r="Q47" s="760" t="str">
        <f>IF('360 PU '!R115=0,"",'360 PU '!R115)</f>
        <v/>
      </c>
      <c r="R47" s="761"/>
      <c r="S47" s="635" t="str">
        <f>IF('360 PU '!S115=0,"",'360 PU '!S115)</f>
        <v/>
      </c>
      <c r="T47" s="763"/>
      <c r="U47" s="635" t="str">
        <f>IF('360 PU '!T115=0,"",'360 PU '!T115)</f>
        <v/>
      </c>
      <c r="V47" s="763"/>
      <c r="W47" s="762">
        <f t="shared" si="2"/>
        <v>0</v>
      </c>
      <c r="X47" s="731">
        <f>W47*'360 PU '!H115</f>
        <v>0</v>
      </c>
      <c r="Y47" s="731">
        <f>W47*'360 PU '!AT115</f>
        <v>0</v>
      </c>
    </row>
    <row r="48" ht="22.5" customHeight="1">
      <c r="A48" s="726" t="str">
        <f>'360 PU '!D116</f>
        <v>360-080PU</v>
      </c>
      <c r="B48" s="728">
        <f>'360 PU '!H116</f>
        <v>12</v>
      </c>
      <c r="C48" s="729" t="str">
        <f>IF('360 PU '!K116=0,"",'360 PU '!K116)</f>
        <v/>
      </c>
      <c r="D48" s="730"/>
      <c r="E48" s="760" t="str">
        <f>IF('360 PU '!L116=0,"",'360 PU '!L116)</f>
        <v/>
      </c>
      <c r="F48" s="730"/>
      <c r="G48" s="760" t="str">
        <f>IF('360 PU '!M116=0,"",'360 PU '!M116)</f>
        <v/>
      </c>
      <c r="H48" s="730"/>
      <c r="I48" s="760" t="str">
        <f>IF('360 PU '!N116=0,"",'360 PU '!N116)</f>
        <v/>
      </c>
      <c r="J48" s="730"/>
      <c r="K48" s="760" t="str">
        <f>IF('360 PU '!O116=0,"",'360 PU '!O116)</f>
        <v/>
      </c>
      <c r="L48" s="730"/>
      <c r="M48" s="760" t="str">
        <f>IF('360 PU '!P116=0,"",'360 PU '!P116)</f>
        <v/>
      </c>
      <c r="N48" s="730"/>
      <c r="O48" s="760" t="str">
        <f>IF('360 PU '!Q116=0,"",'360 PU '!Q116)</f>
        <v/>
      </c>
      <c r="P48" s="730"/>
      <c r="Q48" s="760" t="str">
        <f>IF('360 PU '!R116=0,"",'360 PU '!R116)</f>
        <v/>
      </c>
      <c r="R48" s="761"/>
      <c r="S48" s="635" t="str">
        <f>IF('360 PU '!S116=0,"",'360 PU '!S116)</f>
        <v/>
      </c>
      <c r="T48" s="763"/>
      <c r="U48" s="635" t="str">
        <f>IF('360 PU '!T116=0,"",'360 PU '!T116)</f>
        <v/>
      </c>
      <c r="V48" s="763"/>
      <c r="W48" s="762">
        <f t="shared" si="2"/>
        <v>0</v>
      </c>
      <c r="X48" s="731">
        <f>W48*'360 PU '!H116</f>
        <v>0</v>
      </c>
      <c r="Y48" s="731">
        <f>W48*'360 PU '!AT116</f>
        <v>0</v>
      </c>
    </row>
    <row r="49" ht="22.5" customHeight="1">
      <c r="A49" s="726" t="str">
        <f>'360 PU '!D70</f>
        <v>360-092PU</v>
      </c>
      <c r="B49" s="728">
        <f>'360 PU '!H70</f>
        <v>4</v>
      </c>
      <c r="C49" s="729" t="str">
        <f>IF('360 PU '!K70=0,"",'360 PU '!K70)</f>
        <v/>
      </c>
      <c r="D49" s="730"/>
      <c r="E49" s="760" t="str">
        <f>IF('360 PU '!L70=0,"",'360 PU '!L70)</f>
        <v/>
      </c>
      <c r="F49" s="730"/>
      <c r="G49" s="760" t="str">
        <f>IF('360 PU '!M70=0,"",'360 PU '!M70)</f>
        <v/>
      </c>
      <c r="H49" s="730"/>
      <c r="I49" s="760" t="str">
        <f>IF('360 PU '!N70=0,"",'360 PU '!N70)</f>
        <v/>
      </c>
      <c r="J49" s="730"/>
      <c r="K49" s="760" t="str">
        <f>IF('360 PU '!O70=0,"",'360 PU '!O70)</f>
        <v/>
      </c>
      <c r="L49" s="730"/>
      <c r="M49" s="760" t="str">
        <f>IF('360 PU '!P70=0,"",'360 PU '!P70)</f>
        <v/>
      </c>
      <c r="N49" s="730"/>
      <c r="O49" s="760" t="str">
        <f>IF('360 PU '!Q70=0,"",'360 PU '!Q70)</f>
        <v/>
      </c>
      <c r="P49" s="730"/>
      <c r="Q49" s="760" t="str">
        <f>IF('360 PU '!R70=0,"",'360 PU '!R70)</f>
        <v/>
      </c>
      <c r="R49" s="761"/>
      <c r="S49" s="635" t="str">
        <f>IF('360 PU '!S70=0,"",'360 PU '!S70)</f>
        <v/>
      </c>
      <c r="T49" s="763"/>
      <c r="U49" s="635" t="str">
        <f>IF('360 PU '!T70=0,"",'360 PU '!T70)</f>
        <v/>
      </c>
      <c r="V49" s="763"/>
      <c r="W49" s="762">
        <f t="shared" si="2"/>
        <v>0</v>
      </c>
      <c r="X49" s="731">
        <f>W49*'360 PU '!H70</f>
        <v>0</v>
      </c>
      <c r="Y49" s="731">
        <f>W49*'360 PU '!AT70</f>
        <v>0</v>
      </c>
    </row>
    <row r="50" ht="22.5" customHeight="1">
      <c r="A50" s="726" t="str">
        <f>'360 PU '!D71</f>
        <v>360-093PU</v>
      </c>
      <c r="B50" s="728">
        <f>'360 PU '!H71</f>
        <v>4</v>
      </c>
      <c r="C50" s="729" t="str">
        <f>IF('360 PU '!K71=0,"",'360 PU '!K71)</f>
        <v/>
      </c>
      <c r="D50" s="730"/>
      <c r="E50" s="760" t="str">
        <f>IF('360 PU '!L71=0,"",'360 PU '!L71)</f>
        <v/>
      </c>
      <c r="F50" s="730"/>
      <c r="G50" s="760" t="str">
        <f>IF('360 PU '!M71=0,"",'360 PU '!M71)</f>
        <v/>
      </c>
      <c r="H50" s="730"/>
      <c r="I50" s="760" t="str">
        <f>IF('360 PU '!N71=0,"",'360 PU '!N71)</f>
        <v/>
      </c>
      <c r="J50" s="730"/>
      <c r="K50" s="760" t="str">
        <f>IF('360 PU '!O71=0,"",'360 PU '!O71)</f>
        <v/>
      </c>
      <c r="L50" s="730"/>
      <c r="M50" s="760" t="str">
        <f>IF('360 PU '!P71=0,"",'360 PU '!P71)</f>
        <v/>
      </c>
      <c r="N50" s="730"/>
      <c r="O50" s="760" t="str">
        <f>IF('360 PU '!Q71=0,"",'360 PU '!Q71)</f>
        <v/>
      </c>
      <c r="P50" s="730"/>
      <c r="Q50" s="760" t="str">
        <f>IF('360 PU '!R71=0,"",'360 PU '!R71)</f>
        <v/>
      </c>
      <c r="R50" s="761"/>
      <c r="S50" s="635" t="str">
        <f>IF('360 PU '!S71=0,"",'360 PU '!S71)</f>
        <v/>
      </c>
      <c r="T50" s="763"/>
      <c r="U50" s="635" t="str">
        <f>IF('360 PU '!T71=0,"",'360 PU '!T71)</f>
        <v/>
      </c>
      <c r="V50" s="763"/>
      <c r="W50" s="762">
        <f t="shared" si="2"/>
        <v>0</v>
      </c>
      <c r="X50" s="731">
        <f>W50*'360 PU '!H71</f>
        <v>0</v>
      </c>
      <c r="Y50" s="731">
        <f>W50*'360 PU '!AT71</f>
        <v>0</v>
      </c>
    </row>
    <row r="51" ht="22.5" customHeight="1">
      <c r="A51" s="726" t="str">
        <f>'360 PU '!D72</f>
        <v>360-094PU</v>
      </c>
      <c r="B51" s="728">
        <f>'360 PU '!H72</f>
        <v>6</v>
      </c>
      <c r="C51" s="729" t="str">
        <f>IF('360 PU '!K72=0,"",'360 PU '!K72)</f>
        <v/>
      </c>
      <c r="D51" s="730"/>
      <c r="E51" s="760" t="str">
        <f>IF('360 PU '!L72=0,"",'360 PU '!L72)</f>
        <v/>
      </c>
      <c r="F51" s="730"/>
      <c r="G51" s="760" t="str">
        <f>IF('360 PU '!M72=0,"",'360 PU '!M72)</f>
        <v/>
      </c>
      <c r="H51" s="730"/>
      <c r="I51" s="760" t="str">
        <f>IF('360 PU '!N72=0,"",'360 PU '!N72)</f>
        <v/>
      </c>
      <c r="J51" s="730"/>
      <c r="K51" s="760" t="str">
        <f>IF('360 PU '!O72=0,"",'360 PU '!O72)</f>
        <v/>
      </c>
      <c r="L51" s="730"/>
      <c r="M51" s="760" t="str">
        <f>IF('360 PU '!P72=0,"",'360 PU '!P72)</f>
        <v/>
      </c>
      <c r="N51" s="730"/>
      <c r="O51" s="760" t="str">
        <f>IF('360 PU '!Q72=0,"",'360 PU '!Q72)</f>
        <v/>
      </c>
      <c r="P51" s="730"/>
      <c r="Q51" s="760" t="str">
        <f>IF('360 PU '!R72=0,"",'360 PU '!R72)</f>
        <v/>
      </c>
      <c r="R51" s="761"/>
      <c r="S51" s="635" t="str">
        <f>IF('360 PU '!S72=0,"",'360 PU '!S72)</f>
        <v/>
      </c>
      <c r="T51" s="763"/>
      <c r="U51" s="635" t="str">
        <f>IF('360 PU '!T72=0,"",'360 PU '!T72)</f>
        <v/>
      </c>
      <c r="V51" s="763"/>
      <c r="W51" s="762">
        <f t="shared" si="2"/>
        <v>0</v>
      </c>
      <c r="X51" s="731">
        <f>W51*'360 PU '!H72</f>
        <v>0</v>
      </c>
      <c r="Y51" s="731">
        <f>W51*'360 PU '!AT72</f>
        <v>0</v>
      </c>
    </row>
    <row r="52" ht="22.5" customHeight="1">
      <c r="A52" s="726" t="str">
        <f>'360 PU '!D73</f>
        <v>360-095PU</v>
      </c>
      <c r="B52" s="728">
        <f>'360 PU '!H73</f>
        <v>15</v>
      </c>
      <c r="C52" s="729" t="str">
        <f>IF('360 PU '!K73=0,"",'360 PU '!K73)</f>
        <v/>
      </c>
      <c r="D52" s="730"/>
      <c r="E52" s="760" t="str">
        <f>IF('360 PU '!L73=0,"",'360 PU '!L73)</f>
        <v/>
      </c>
      <c r="F52" s="730"/>
      <c r="G52" s="760" t="str">
        <f>IF('360 PU '!M73=0,"",'360 PU '!M73)</f>
        <v/>
      </c>
      <c r="H52" s="730"/>
      <c r="I52" s="760" t="str">
        <f>IF('360 PU '!N73=0,"",'360 PU '!N73)</f>
        <v/>
      </c>
      <c r="J52" s="730"/>
      <c r="K52" s="760" t="str">
        <f>IF('360 PU '!O73=0,"",'360 PU '!O73)</f>
        <v/>
      </c>
      <c r="L52" s="730"/>
      <c r="M52" s="760" t="str">
        <f>IF('360 PU '!P73=0,"",'360 PU '!P73)</f>
        <v/>
      </c>
      <c r="N52" s="730"/>
      <c r="O52" s="760" t="str">
        <f>IF('360 PU '!Q73=0,"",'360 PU '!Q73)</f>
        <v/>
      </c>
      <c r="P52" s="730"/>
      <c r="Q52" s="760" t="str">
        <f>IF('360 PU '!R73=0,"",'360 PU '!R73)</f>
        <v/>
      </c>
      <c r="R52" s="761"/>
      <c r="S52" s="635" t="str">
        <f>IF('360 PU '!S73=0,"",'360 PU '!S73)</f>
        <v/>
      </c>
      <c r="T52" s="763"/>
      <c r="U52" s="635" t="str">
        <f>IF('360 PU '!T73=0,"",'360 PU '!T73)</f>
        <v/>
      </c>
      <c r="V52" s="763"/>
      <c r="W52" s="762">
        <f t="shared" si="2"/>
        <v>0</v>
      </c>
      <c r="X52" s="731">
        <f>W52*'360 PU '!H73</f>
        <v>0</v>
      </c>
      <c r="Y52" s="731">
        <f>W52*'360 PU '!AT73</f>
        <v>0</v>
      </c>
    </row>
    <row r="53" ht="22.5" customHeight="1">
      <c r="A53" s="726" t="str">
        <f>'360 PU '!D74</f>
        <v>360-096PU</v>
      </c>
      <c r="B53" s="728">
        <f>'360 PU '!H74</f>
        <v>6</v>
      </c>
      <c r="C53" s="729" t="str">
        <f>IF('360 PU '!K74=0,"",'360 PU '!K74)</f>
        <v/>
      </c>
      <c r="D53" s="730"/>
      <c r="E53" s="760" t="str">
        <f>IF('360 PU '!L74=0,"",'360 PU '!L74)</f>
        <v/>
      </c>
      <c r="F53" s="730"/>
      <c r="G53" s="760" t="str">
        <f>IF('360 PU '!M74=0,"",'360 PU '!M74)</f>
        <v/>
      </c>
      <c r="H53" s="730"/>
      <c r="I53" s="760" t="str">
        <f>IF('360 PU '!N74=0,"",'360 PU '!N74)</f>
        <v/>
      </c>
      <c r="J53" s="730"/>
      <c r="K53" s="760" t="str">
        <f>IF('360 PU '!O74=0,"",'360 PU '!O74)</f>
        <v/>
      </c>
      <c r="L53" s="730"/>
      <c r="M53" s="760" t="str">
        <f>IF('360 PU '!P74=0,"",'360 PU '!P74)</f>
        <v/>
      </c>
      <c r="N53" s="730"/>
      <c r="O53" s="760" t="str">
        <f>IF('360 PU '!Q74=0,"",'360 PU '!Q74)</f>
        <v/>
      </c>
      <c r="P53" s="730"/>
      <c r="Q53" s="760" t="str">
        <f>IF('360 PU '!R74=0,"",'360 PU '!R74)</f>
        <v/>
      </c>
      <c r="R53" s="761"/>
      <c r="S53" s="635" t="str">
        <f>IF('360 PU '!S74=0,"",'360 PU '!S74)</f>
        <v/>
      </c>
      <c r="T53" s="763"/>
      <c r="U53" s="635" t="str">
        <f>IF('360 PU '!T74=0,"",'360 PU '!T74)</f>
        <v/>
      </c>
      <c r="V53" s="763"/>
      <c r="W53" s="762">
        <f t="shared" si="2"/>
        <v>0</v>
      </c>
      <c r="X53" s="731">
        <f>W53*'360 PU '!H74</f>
        <v>0</v>
      </c>
      <c r="Y53" s="731">
        <f>W53*'360 PU '!AT74</f>
        <v>0</v>
      </c>
    </row>
    <row r="54" ht="22.5" customHeight="1">
      <c r="A54" s="726" t="str">
        <f>'360 PU '!D75</f>
        <v>360-097PU</v>
      </c>
      <c r="B54" s="728">
        <f>'360 PU '!H75</f>
        <v>6</v>
      </c>
      <c r="C54" s="729" t="str">
        <f>IF('360 PU '!K75=0,"",'360 PU '!K75)</f>
        <v/>
      </c>
      <c r="D54" s="730"/>
      <c r="E54" s="760" t="str">
        <f>IF('360 PU '!L75=0,"",'360 PU '!L75)</f>
        <v/>
      </c>
      <c r="F54" s="730"/>
      <c r="G54" s="760" t="str">
        <f>IF('360 PU '!M75=0,"",'360 PU '!M75)</f>
        <v/>
      </c>
      <c r="H54" s="730"/>
      <c r="I54" s="760" t="str">
        <f>IF('360 PU '!N75=0,"",'360 PU '!N75)</f>
        <v/>
      </c>
      <c r="J54" s="730"/>
      <c r="K54" s="760" t="str">
        <f>IF('360 PU '!O75=0,"",'360 PU '!O75)</f>
        <v/>
      </c>
      <c r="L54" s="730"/>
      <c r="M54" s="760" t="str">
        <f>IF('360 PU '!P75=0,"",'360 PU '!P75)</f>
        <v/>
      </c>
      <c r="N54" s="730"/>
      <c r="O54" s="760" t="str">
        <f>IF('360 PU '!Q75=0,"",'360 PU '!Q75)</f>
        <v/>
      </c>
      <c r="P54" s="730"/>
      <c r="Q54" s="760" t="str">
        <f>IF('360 PU '!R75=0,"",'360 PU '!R75)</f>
        <v/>
      </c>
      <c r="R54" s="761"/>
      <c r="S54" s="635" t="str">
        <f>IF('360 PU '!S75=0,"",'360 PU '!S75)</f>
        <v/>
      </c>
      <c r="T54" s="763"/>
      <c r="U54" s="635" t="str">
        <f>IF('360 PU '!T75=0,"",'360 PU '!T75)</f>
        <v/>
      </c>
      <c r="V54" s="763"/>
      <c r="W54" s="762">
        <f t="shared" si="2"/>
        <v>0</v>
      </c>
      <c r="X54" s="731">
        <f>W54*'360 PU '!H75</f>
        <v>0</v>
      </c>
      <c r="Y54" s="731">
        <f>W54*'360 PU '!AT75</f>
        <v>0</v>
      </c>
    </row>
    <row r="55" ht="22.5" customHeight="1">
      <c r="A55" s="726" t="str">
        <f>'360 PU '!D76</f>
        <v>360-098PU</v>
      </c>
      <c r="B55" s="728">
        <f>'360 PU '!H76</f>
        <v>4</v>
      </c>
      <c r="C55" s="729" t="str">
        <f>IF('360 PU '!K76=0,"",'360 PU '!K76)</f>
        <v/>
      </c>
      <c r="D55" s="730"/>
      <c r="E55" s="760" t="str">
        <f>IF('360 PU '!L76=0,"",'360 PU '!L76)</f>
        <v/>
      </c>
      <c r="F55" s="730"/>
      <c r="G55" s="760" t="str">
        <f>IF('360 PU '!M76=0,"",'360 PU '!M76)</f>
        <v/>
      </c>
      <c r="H55" s="730"/>
      <c r="I55" s="760" t="str">
        <f>IF('360 PU '!N76=0,"",'360 PU '!N76)</f>
        <v/>
      </c>
      <c r="J55" s="730"/>
      <c r="K55" s="760" t="str">
        <f>IF('360 PU '!O76=0,"",'360 PU '!O76)</f>
        <v/>
      </c>
      <c r="L55" s="730"/>
      <c r="M55" s="760" t="str">
        <f>IF('360 PU '!P76=0,"",'360 PU '!P76)</f>
        <v/>
      </c>
      <c r="N55" s="730"/>
      <c r="O55" s="760" t="str">
        <f>IF('360 PU '!Q76=0,"",'360 PU '!Q76)</f>
        <v/>
      </c>
      <c r="P55" s="730"/>
      <c r="Q55" s="760" t="str">
        <f>IF('360 PU '!R76=0,"",'360 PU '!R76)</f>
        <v/>
      </c>
      <c r="R55" s="761"/>
      <c r="S55" s="635" t="str">
        <f>IF('360 PU '!S76=0,"",'360 PU '!S76)</f>
        <v/>
      </c>
      <c r="T55" s="763"/>
      <c r="U55" s="635" t="str">
        <f>IF('360 PU '!T76=0,"",'360 PU '!T76)</f>
        <v/>
      </c>
      <c r="V55" s="763"/>
      <c r="W55" s="762">
        <f t="shared" si="2"/>
        <v>0</v>
      </c>
      <c r="X55" s="731">
        <f>W55*'360 PU '!H76</f>
        <v>0</v>
      </c>
      <c r="Y55" s="731">
        <f>W55*'360 PU '!AT76</f>
        <v>0</v>
      </c>
    </row>
    <row r="56" ht="22.5" customHeight="1">
      <c r="A56" s="726" t="str">
        <f>'360 PU '!D77</f>
        <v>360-099PU</v>
      </c>
      <c r="B56" s="728">
        <f>'360 PU '!H77</f>
        <v>4</v>
      </c>
      <c r="C56" s="729" t="str">
        <f>IF('360 PU '!K77=0,"",'360 PU '!K77)</f>
        <v/>
      </c>
      <c r="D56" s="730"/>
      <c r="E56" s="760" t="str">
        <f>IF('360 PU '!L77=0,"",'360 PU '!L77)</f>
        <v/>
      </c>
      <c r="F56" s="730"/>
      <c r="G56" s="760" t="str">
        <f>IF('360 PU '!M77=0,"",'360 PU '!M77)</f>
        <v/>
      </c>
      <c r="H56" s="730"/>
      <c r="I56" s="760" t="str">
        <f>IF('360 PU '!N77=0,"",'360 PU '!N77)</f>
        <v/>
      </c>
      <c r="J56" s="730"/>
      <c r="K56" s="760" t="str">
        <f>IF('360 PU '!O77=0,"",'360 PU '!O77)</f>
        <v/>
      </c>
      <c r="L56" s="730"/>
      <c r="M56" s="760" t="str">
        <f>IF('360 PU '!P77=0,"",'360 PU '!P77)</f>
        <v/>
      </c>
      <c r="N56" s="730"/>
      <c r="O56" s="760" t="str">
        <f>IF('360 PU '!Q77=0,"",'360 PU '!Q77)</f>
        <v/>
      </c>
      <c r="P56" s="730"/>
      <c r="Q56" s="760" t="str">
        <f>IF('360 PU '!R77=0,"",'360 PU '!R77)</f>
        <v/>
      </c>
      <c r="R56" s="761"/>
      <c r="S56" s="635" t="str">
        <f>IF('360 PU '!S77=0,"",'360 PU '!S77)</f>
        <v/>
      </c>
      <c r="T56" s="763"/>
      <c r="U56" s="635" t="str">
        <f>IF('360 PU '!T77=0,"",'360 PU '!T77)</f>
        <v/>
      </c>
      <c r="V56" s="763"/>
      <c r="W56" s="762">
        <f t="shared" si="2"/>
        <v>0</v>
      </c>
      <c r="X56" s="731">
        <f>W56*'360 PU '!H77</f>
        <v>0</v>
      </c>
      <c r="Y56" s="731">
        <f>W56*'360 PU '!AT77</f>
        <v>0</v>
      </c>
    </row>
    <row r="57" ht="22.5" customHeight="1">
      <c r="A57" s="726" t="str">
        <f>'360 PU '!D78</f>
        <v>360-100PU</v>
      </c>
      <c r="B57" s="728">
        <f>'360 PU '!H78</f>
        <v>3</v>
      </c>
      <c r="C57" s="729" t="str">
        <f>IF('360 PU '!K78=0,"",'360 PU '!K78)</f>
        <v/>
      </c>
      <c r="D57" s="730"/>
      <c r="E57" s="760" t="str">
        <f>IF('360 PU '!L78=0,"",'360 PU '!L78)</f>
        <v/>
      </c>
      <c r="F57" s="730"/>
      <c r="G57" s="760" t="str">
        <f>IF('360 PU '!M78=0,"",'360 PU '!M78)</f>
        <v/>
      </c>
      <c r="H57" s="730"/>
      <c r="I57" s="760" t="str">
        <f>IF('360 PU '!N78=0,"",'360 PU '!N78)</f>
        <v/>
      </c>
      <c r="J57" s="730"/>
      <c r="K57" s="760" t="str">
        <f>IF('360 PU '!O78=0,"",'360 PU '!O78)</f>
        <v/>
      </c>
      <c r="L57" s="730"/>
      <c r="M57" s="760" t="str">
        <f>IF('360 PU '!P78=0,"",'360 PU '!P78)</f>
        <v/>
      </c>
      <c r="N57" s="730"/>
      <c r="O57" s="760" t="str">
        <f>IF('360 PU '!Q78=0,"",'360 PU '!Q78)</f>
        <v/>
      </c>
      <c r="P57" s="730"/>
      <c r="Q57" s="760" t="str">
        <f>IF('360 PU '!R78=0,"",'360 PU '!R78)</f>
        <v/>
      </c>
      <c r="R57" s="761"/>
      <c r="S57" s="635" t="str">
        <f>IF('360 PU '!S78=0,"",'360 PU '!S78)</f>
        <v/>
      </c>
      <c r="T57" s="763"/>
      <c r="U57" s="635" t="str">
        <f>IF('360 PU '!T78=0,"",'360 PU '!T78)</f>
        <v/>
      </c>
      <c r="V57" s="763"/>
      <c r="W57" s="762">
        <f t="shared" si="2"/>
        <v>0</v>
      </c>
      <c r="X57" s="731">
        <f>W57*'360 PU '!H78</f>
        <v>0</v>
      </c>
      <c r="Y57" s="731">
        <f>W57*'360 PU '!AT78</f>
        <v>0</v>
      </c>
    </row>
    <row r="58" ht="22.5" customHeight="1">
      <c r="A58" s="726" t="str">
        <f>'360 PU '!D67</f>
        <v>360-138PU</v>
      </c>
      <c r="B58" s="728">
        <f>'360 PU '!H67</f>
        <v>5</v>
      </c>
      <c r="C58" s="729" t="str">
        <f>IF('360 PU '!K67=0,"",'360 PU '!K67)</f>
        <v/>
      </c>
      <c r="D58" s="730"/>
      <c r="E58" s="760" t="str">
        <f>IF('360 PU '!L67=0,"",'360 PU '!L67)</f>
        <v/>
      </c>
      <c r="F58" s="730"/>
      <c r="G58" s="760" t="str">
        <f>IF('360 PU '!M67=0,"",'360 PU '!M67)</f>
        <v/>
      </c>
      <c r="H58" s="730"/>
      <c r="I58" s="760" t="str">
        <f>IF('360 PU '!N67=0,"",'360 PU '!N67)</f>
        <v/>
      </c>
      <c r="J58" s="730"/>
      <c r="K58" s="760" t="str">
        <f>IF('360 PU '!O67=0,"",'360 PU '!O67)</f>
        <v/>
      </c>
      <c r="L58" s="730"/>
      <c r="M58" s="760" t="str">
        <f>IF('360 PU '!P67=0,"",'360 PU '!P67)</f>
        <v/>
      </c>
      <c r="N58" s="730"/>
      <c r="O58" s="760" t="str">
        <f>IF('360 PU '!Q67=0,"",'360 PU '!Q67)</f>
        <v/>
      </c>
      <c r="P58" s="730"/>
      <c r="Q58" s="760" t="str">
        <f>IF('360 PU '!R67=0,"",'360 PU '!R67)</f>
        <v/>
      </c>
      <c r="R58" s="761"/>
      <c r="S58" s="635" t="str">
        <f>IF('360 PU '!S67=0,"",'360 PU '!S67)</f>
        <v/>
      </c>
      <c r="T58" s="763"/>
      <c r="U58" s="635" t="str">
        <f>IF('360 PU '!T67=0,"",'360 PU '!T67)</f>
        <v/>
      </c>
      <c r="V58" s="763"/>
      <c r="W58" s="762">
        <f t="shared" si="2"/>
        <v>0</v>
      </c>
      <c r="X58" s="731">
        <f>W58*'360 PU '!H67</f>
        <v>0</v>
      </c>
      <c r="Y58" s="731">
        <f>W58*'360 PU '!AT67</f>
        <v>0</v>
      </c>
    </row>
    <row r="59" ht="22.5" customHeight="1">
      <c r="A59" s="726" t="str">
        <f>'360 PU '!D68</f>
        <v>360-140PU</v>
      </c>
      <c r="B59" s="728">
        <f>'360 PU '!H68</f>
        <v>10</v>
      </c>
      <c r="C59" s="729" t="str">
        <f>IF('360 PU '!K68=0,"",'360 PU '!K68)</f>
        <v/>
      </c>
      <c r="D59" s="730"/>
      <c r="E59" s="760" t="str">
        <f>IF('360 PU '!L68=0,"",'360 PU '!L68)</f>
        <v/>
      </c>
      <c r="F59" s="730"/>
      <c r="G59" s="760" t="str">
        <f>IF('360 PU '!M68=0,"",'360 PU '!M68)</f>
        <v/>
      </c>
      <c r="H59" s="730"/>
      <c r="I59" s="760" t="str">
        <f>IF('360 PU '!N68=0,"",'360 PU '!N68)</f>
        <v/>
      </c>
      <c r="J59" s="730"/>
      <c r="K59" s="760" t="str">
        <f>IF('360 PU '!O68=0,"",'360 PU '!O68)</f>
        <v/>
      </c>
      <c r="L59" s="730"/>
      <c r="M59" s="760" t="str">
        <f>IF('360 PU '!P68=0,"",'360 PU '!P68)</f>
        <v/>
      </c>
      <c r="N59" s="730"/>
      <c r="O59" s="760" t="str">
        <f>IF('360 PU '!Q68=0,"",'360 PU '!Q68)</f>
        <v/>
      </c>
      <c r="P59" s="730"/>
      <c r="Q59" s="760" t="str">
        <f>IF('360 PU '!R68=0,"",'360 PU '!R68)</f>
        <v/>
      </c>
      <c r="R59" s="761"/>
      <c r="S59" s="635" t="str">
        <f>IF('360 PU '!S68=0,"",'360 PU '!S68)</f>
        <v/>
      </c>
      <c r="T59" s="763"/>
      <c r="U59" s="635" t="str">
        <f>IF('360 PU '!T68=0,"",'360 PU '!T68)</f>
        <v/>
      </c>
      <c r="V59" s="763"/>
      <c r="W59" s="762">
        <f t="shared" si="2"/>
        <v>0</v>
      </c>
      <c r="X59" s="731">
        <f>W59*'360 PU '!H68</f>
        <v>0</v>
      </c>
      <c r="Y59" s="731">
        <f>W59*'360 PU '!AT68</f>
        <v>0</v>
      </c>
    </row>
    <row r="60" ht="22.5" customHeight="1">
      <c r="A60" s="726" t="str">
        <f>'360 PU '!D63</f>
        <v>360-298PU</v>
      </c>
      <c r="B60" s="728">
        <f>'360 PU '!H63</f>
        <v>6</v>
      </c>
      <c r="C60" s="729" t="str">
        <f>IF('360 PU '!K63=0,"",'360 PU '!K63)</f>
        <v/>
      </c>
      <c r="D60" s="730"/>
      <c r="E60" s="760" t="str">
        <f>IF('360 PU '!L63=0,"",'360 PU '!L63)</f>
        <v/>
      </c>
      <c r="F60" s="730"/>
      <c r="G60" s="760" t="str">
        <f>IF('360 PU '!M63=0,"",'360 PU '!M63)</f>
        <v/>
      </c>
      <c r="H60" s="730"/>
      <c r="I60" s="760" t="str">
        <f>IF('360 PU '!N63=0,"",'360 PU '!N63)</f>
        <v/>
      </c>
      <c r="J60" s="730"/>
      <c r="K60" s="760" t="str">
        <f>IF('360 PU '!O63=0,"",'360 PU '!O63)</f>
        <v/>
      </c>
      <c r="L60" s="730"/>
      <c r="M60" s="760" t="str">
        <f>IF('360 PU '!P63=0,"",'360 PU '!P63)</f>
        <v/>
      </c>
      <c r="N60" s="730"/>
      <c r="O60" s="760" t="str">
        <f>IF('360 PU '!Q63=0,"",'360 PU '!Q63)</f>
        <v/>
      </c>
      <c r="P60" s="730"/>
      <c r="Q60" s="760" t="str">
        <f>IF('360 PU '!R63=0,"",'360 PU '!R63)</f>
        <v/>
      </c>
      <c r="R60" s="761"/>
      <c r="S60" s="635" t="str">
        <f>IF('360 PU '!S63=0,"",'360 PU '!S63)</f>
        <v/>
      </c>
      <c r="T60" s="763"/>
      <c r="U60" s="635" t="str">
        <f>IF('360 PU '!T63=0,"",'360 PU '!T63)</f>
        <v/>
      </c>
      <c r="V60" s="763"/>
      <c r="W60" s="762">
        <f t="shared" si="2"/>
        <v>0</v>
      </c>
      <c r="X60" s="731">
        <f>W60*'360 PU '!H63</f>
        <v>0</v>
      </c>
      <c r="Y60" s="731">
        <f>W60*'360 PU '!AT63</f>
        <v>0</v>
      </c>
    </row>
    <row r="61" ht="22.5" customHeight="1">
      <c r="A61" s="726" t="str">
        <f>'360 PU '!D64</f>
        <v>360-299PU</v>
      </c>
      <c r="B61" s="728">
        <f>'360 PU '!H64</f>
        <v>6</v>
      </c>
      <c r="C61" s="729" t="str">
        <f>IF('360 PU '!K64=0,"",'360 PU '!K64)</f>
        <v/>
      </c>
      <c r="D61" s="730"/>
      <c r="E61" s="760" t="str">
        <f>IF('360 PU '!L64=0,"",'360 PU '!L64)</f>
        <v/>
      </c>
      <c r="F61" s="730"/>
      <c r="G61" s="760" t="str">
        <f>IF('360 PU '!M64=0,"",'360 PU '!M64)</f>
        <v/>
      </c>
      <c r="H61" s="730"/>
      <c r="I61" s="760" t="str">
        <f>IF('360 PU '!N64=0,"",'360 PU '!N64)</f>
        <v/>
      </c>
      <c r="J61" s="730"/>
      <c r="K61" s="760" t="str">
        <f>IF('360 PU '!O64=0,"",'360 PU '!O64)</f>
        <v/>
      </c>
      <c r="L61" s="730"/>
      <c r="M61" s="760" t="str">
        <f>IF('360 PU '!P64=0,"",'360 PU '!P64)</f>
        <v/>
      </c>
      <c r="N61" s="730"/>
      <c r="O61" s="760" t="str">
        <f>IF('360 PU '!Q64=0,"",'360 PU '!Q64)</f>
        <v/>
      </c>
      <c r="P61" s="730"/>
      <c r="Q61" s="760" t="str">
        <f>IF('360 PU '!R64=0,"",'360 PU '!R64)</f>
        <v/>
      </c>
      <c r="R61" s="761"/>
      <c r="S61" s="635" t="str">
        <f>IF('360 PU '!S64=0,"",'360 PU '!S64)</f>
        <v/>
      </c>
      <c r="T61" s="763"/>
      <c r="U61" s="635" t="str">
        <f>IF('360 PU '!T64=0,"",'360 PU '!T64)</f>
        <v/>
      </c>
      <c r="V61" s="763"/>
      <c r="W61" s="762">
        <f t="shared" si="2"/>
        <v>0</v>
      </c>
      <c r="X61" s="731">
        <f>W61*'360 PU '!H64</f>
        <v>0</v>
      </c>
      <c r="Y61" s="731">
        <f>W61*'360 PU '!AT64</f>
        <v>0</v>
      </c>
    </row>
    <row r="62" ht="22.5" customHeight="1">
      <c r="A62" s="726" t="str">
        <f>'360 PU '!D65</f>
        <v>360-300PU</v>
      </c>
      <c r="B62" s="728">
        <f>'360 PU '!H65</f>
        <v>9</v>
      </c>
      <c r="C62" s="729" t="str">
        <f>IF('360 PU '!K65=0,"",'360 PU '!K65)</f>
        <v/>
      </c>
      <c r="D62" s="730"/>
      <c r="E62" s="760" t="str">
        <f>IF('360 PU '!L65=0,"",'360 PU '!L65)</f>
        <v/>
      </c>
      <c r="F62" s="730"/>
      <c r="G62" s="760" t="str">
        <f>IF('360 PU '!M65=0,"",'360 PU '!M65)</f>
        <v/>
      </c>
      <c r="H62" s="730"/>
      <c r="I62" s="760" t="str">
        <f>IF('360 PU '!N65=0,"",'360 PU '!N65)</f>
        <v/>
      </c>
      <c r="J62" s="730"/>
      <c r="K62" s="760" t="str">
        <f>IF('360 PU '!O65=0,"",'360 PU '!O65)</f>
        <v/>
      </c>
      <c r="L62" s="730"/>
      <c r="M62" s="760" t="str">
        <f>IF('360 PU '!P65=0,"",'360 PU '!P65)</f>
        <v/>
      </c>
      <c r="N62" s="730"/>
      <c r="O62" s="760" t="str">
        <f>IF('360 PU '!Q65=0,"",'360 PU '!Q65)</f>
        <v/>
      </c>
      <c r="P62" s="730"/>
      <c r="Q62" s="760" t="str">
        <f>IF('360 PU '!R65=0,"",'360 PU '!R65)</f>
        <v/>
      </c>
      <c r="R62" s="761"/>
      <c r="S62" s="635" t="str">
        <f>IF('360 PU '!S65=0,"",'360 PU '!S65)</f>
        <v/>
      </c>
      <c r="T62" s="763"/>
      <c r="U62" s="635" t="str">
        <f>IF('360 PU '!T65=0,"",'360 PU '!T65)</f>
        <v/>
      </c>
      <c r="V62" s="763"/>
      <c r="W62" s="762">
        <f t="shared" si="2"/>
        <v>0</v>
      </c>
      <c r="X62" s="731">
        <f>W62*'360 PU '!H65</f>
        <v>0</v>
      </c>
      <c r="Y62" s="731">
        <f>W62*'360 PU '!AT65</f>
        <v>0</v>
      </c>
    </row>
    <row r="63" ht="22.5" customHeight="1">
      <c r="A63" s="726" t="str">
        <f>'360 PU '!D47</f>
        <v>360-301PU-DT</v>
      </c>
      <c r="B63" s="728">
        <f>'360 PU '!H47</f>
        <v>1</v>
      </c>
      <c r="C63" s="729" t="str">
        <f>IF('360 PU '!K47=0,"",'360 PU '!K47)</f>
        <v/>
      </c>
      <c r="D63" s="730"/>
      <c r="E63" s="760" t="str">
        <f>IF('360 PU '!L47=0,"",'360 PU '!L47)</f>
        <v/>
      </c>
      <c r="F63" s="730"/>
      <c r="G63" s="760" t="str">
        <f>IF('360 PU '!M47=0,"",'360 PU '!M47)</f>
        <v/>
      </c>
      <c r="H63" s="730"/>
      <c r="I63" s="760" t="str">
        <f>IF('360 PU '!N47=0,"",'360 PU '!N47)</f>
        <v/>
      </c>
      <c r="J63" s="730"/>
      <c r="K63" s="760" t="str">
        <f>IF('360 PU '!O47=0,"",'360 PU '!O47)</f>
        <v/>
      </c>
      <c r="L63" s="730"/>
      <c r="M63" s="760" t="str">
        <f>IF('360 PU '!P47=0,"",'360 PU '!P47)</f>
        <v/>
      </c>
      <c r="N63" s="730"/>
      <c r="O63" s="760" t="str">
        <f>IF('360 PU '!Q47=0,"",'360 PU '!Q47)</f>
        <v/>
      </c>
      <c r="P63" s="730"/>
      <c r="Q63" s="760" t="str">
        <f>IF('360 PU '!R47=0,"",'360 PU '!R47)</f>
        <v/>
      </c>
      <c r="R63" s="761"/>
      <c r="S63" s="635" t="str">
        <f>IF('360 PU '!S47=0,"",'360 PU '!S47)</f>
        <v/>
      </c>
      <c r="T63" s="763"/>
      <c r="U63" s="635" t="str">
        <f>IF('360 PU '!T47=0,"",'360 PU '!T47)</f>
        <v/>
      </c>
      <c r="V63" s="763"/>
      <c r="W63" s="762">
        <f t="shared" si="2"/>
        <v>0</v>
      </c>
      <c r="X63" s="731">
        <f>W63*'360 PU '!H47</f>
        <v>0</v>
      </c>
      <c r="Y63" s="731">
        <f>W63*'360 PU '!AT47</f>
        <v>0</v>
      </c>
    </row>
    <row r="64" ht="22.5" customHeight="1">
      <c r="A64" s="726" t="str">
        <f>'360 PU '!D48</f>
        <v>360-302PU-DT</v>
      </c>
      <c r="B64" s="728">
        <f>'360 PU '!H48</f>
        <v>1</v>
      </c>
      <c r="C64" s="729" t="str">
        <f>IF('360 PU '!K48=0,"",'360 PU '!K48)</f>
        <v/>
      </c>
      <c r="D64" s="730"/>
      <c r="E64" s="760" t="str">
        <f>IF('360 PU '!L48=0,"",'360 PU '!L48)</f>
        <v/>
      </c>
      <c r="F64" s="730"/>
      <c r="G64" s="760" t="str">
        <f>IF('360 PU '!M48=0,"",'360 PU '!M48)</f>
        <v/>
      </c>
      <c r="H64" s="730"/>
      <c r="I64" s="760" t="str">
        <f>IF('360 PU '!N48=0,"",'360 PU '!N48)</f>
        <v/>
      </c>
      <c r="J64" s="730"/>
      <c r="K64" s="760" t="str">
        <f>IF('360 PU '!O48=0,"",'360 PU '!O48)</f>
        <v/>
      </c>
      <c r="L64" s="730"/>
      <c r="M64" s="760" t="str">
        <f>IF('360 PU '!P48=0,"",'360 PU '!P48)</f>
        <v/>
      </c>
      <c r="N64" s="730"/>
      <c r="O64" s="760" t="str">
        <f>IF('360 PU '!Q48=0,"",'360 PU '!Q48)</f>
        <v/>
      </c>
      <c r="P64" s="730"/>
      <c r="Q64" s="760" t="str">
        <f>IF('360 PU '!R48=0,"",'360 PU '!R48)</f>
        <v/>
      </c>
      <c r="R64" s="761"/>
      <c r="S64" s="635" t="str">
        <f>IF('360 PU '!S48=0,"",'360 PU '!S48)</f>
        <v/>
      </c>
      <c r="T64" s="763"/>
      <c r="U64" s="635" t="str">
        <f>IF('360 PU '!T48=0,"",'360 PU '!T48)</f>
        <v/>
      </c>
      <c r="V64" s="763"/>
      <c r="W64" s="762">
        <f t="shared" si="2"/>
        <v>0</v>
      </c>
      <c r="X64" s="731">
        <f>W64*'360 PU '!H48</f>
        <v>0</v>
      </c>
      <c r="Y64" s="731">
        <f>W64*'360 PU '!AT48</f>
        <v>0</v>
      </c>
    </row>
    <row r="65" ht="22.5" customHeight="1">
      <c r="A65" s="726" t="str">
        <f>'360 PU '!D49</f>
        <v>360-304PU-DT</v>
      </c>
      <c r="B65" s="728">
        <f>'360 PU '!H49</f>
        <v>1</v>
      </c>
      <c r="C65" s="729" t="str">
        <f>IF('360 PU '!K49=0,"",'360 PU '!K49)</f>
        <v/>
      </c>
      <c r="D65" s="730"/>
      <c r="E65" s="760" t="str">
        <f>IF('360 PU '!L49=0,"",'360 PU '!L49)</f>
        <v/>
      </c>
      <c r="F65" s="730"/>
      <c r="G65" s="760" t="str">
        <f>IF('360 PU '!M49=0,"",'360 PU '!M49)</f>
        <v/>
      </c>
      <c r="H65" s="730"/>
      <c r="I65" s="760" t="str">
        <f>IF('360 PU '!N49=0,"",'360 PU '!N49)</f>
        <v/>
      </c>
      <c r="J65" s="730"/>
      <c r="K65" s="760" t="str">
        <f>IF('360 PU '!O49=0,"",'360 PU '!O49)</f>
        <v/>
      </c>
      <c r="L65" s="730"/>
      <c r="M65" s="760" t="str">
        <f>IF('360 PU '!P49=0,"",'360 PU '!P49)</f>
        <v/>
      </c>
      <c r="N65" s="730"/>
      <c r="O65" s="760" t="str">
        <f>IF('360 PU '!Q49=0,"",'360 PU '!Q49)</f>
        <v/>
      </c>
      <c r="P65" s="730"/>
      <c r="Q65" s="760" t="str">
        <f>IF('360 PU '!R49=0,"",'360 PU '!R49)</f>
        <v/>
      </c>
      <c r="R65" s="761"/>
      <c r="S65" s="635" t="str">
        <f>IF('360 PU '!S49=0,"",'360 PU '!S49)</f>
        <v/>
      </c>
      <c r="T65" s="763"/>
      <c r="U65" s="635" t="str">
        <f>IF('360 PU '!T49=0,"",'360 PU '!T49)</f>
        <v/>
      </c>
      <c r="V65" s="763"/>
      <c r="W65" s="762">
        <f t="shared" si="2"/>
        <v>0</v>
      </c>
      <c r="X65" s="731">
        <f>W65*'360 PU '!H49</f>
        <v>0</v>
      </c>
      <c r="Y65" s="731">
        <f>W65*'360 PU '!AT49</f>
        <v>0</v>
      </c>
    </row>
    <row r="66" ht="22.5" customHeight="1">
      <c r="A66" s="726" t="str">
        <f>'360 PU '!D50</f>
        <v>360-305PU-DT</v>
      </c>
      <c r="B66" s="728">
        <f>'360 PU '!H50</f>
        <v>2</v>
      </c>
      <c r="C66" s="729" t="str">
        <f>IF('360 PU '!K50=0,"",'360 PU '!K50)</f>
        <v/>
      </c>
      <c r="D66" s="730"/>
      <c r="E66" s="760" t="str">
        <f>IF('360 PU '!L50=0,"",'360 PU '!L50)</f>
        <v/>
      </c>
      <c r="F66" s="730"/>
      <c r="G66" s="760" t="str">
        <f>IF('360 PU '!M50=0,"",'360 PU '!M50)</f>
        <v/>
      </c>
      <c r="H66" s="730"/>
      <c r="I66" s="760" t="str">
        <f>IF('360 PU '!N50=0,"",'360 PU '!N50)</f>
        <v/>
      </c>
      <c r="J66" s="730"/>
      <c r="K66" s="760" t="str">
        <f>IF('360 PU '!O50=0,"",'360 PU '!O50)</f>
        <v/>
      </c>
      <c r="L66" s="730"/>
      <c r="M66" s="760" t="str">
        <f>IF('360 PU '!P50=0,"",'360 PU '!P50)</f>
        <v/>
      </c>
      <c r="N66" s="730"/>
      <c r="O66" s="760" t="str">
        <f>IF('360 PU '!Q50=0,"",'360 PU '!Q50)</f>
        <v/>
      </c>
      <c r="P66" s="730"/>
      <c r="Q66" s="760" t="str">
        <f>IF('360 PU '!R50=0,"",'360 PU '!R50)</f>
        <v/>
      </c>
      <c r="R66" s="761"/>
      <c r="S66" s="635" t="str">
        <f>IF('360 PU '!S50=0,"",'360 PU '!S50)</f>
        <v/>
      </c>
      <c r="T66" s="763"/>
      <c r="U66" s="635" t="str">
        <f>IF('360 PU '!T50=0,"",'360 PU '!T50)</f>
        <v/>
      </c>
      <c r="V66" s="763"/>
      <c r="W66" s="762">
        <f t="shared" si="2"/>
        <v>0</v>
      </c>
      <c r="X66" s="731">
        <f>W66*'360 PU '!H50</f>
        <v>0</v>
      </c>
      <c r="Y66" s="731">
        <f>W66*'360 PU '!AT50</f>
        <v>0</v>
      </c>
    </row>
    <row r="67" ht="22.5" customHeight="1">
      <c r="A67" s="726" t="str">
        <f>'360 PU '!D51</f>
        <v>360-306PU-DT</v>
      </c>
      <c r="B67" s="728">
        <f>'360 PU '!H51</f>
        <v>2</v>
      </c>
      <c r="C67" s="729" t="str">
        <f>IF('360 PU '!K51=0,"",'360 PU '!K51)</f>
        <v/>
      </c>
      <c r="D67" s="730"/>
      <c r="E67" s="760" t="str">
        <f>IF('360 PU '!L51=0,"",'360 PU '!L51)</f>
        <v/>
      </c>
      <c r="F67" s="730"/>
      <c r="G67" s="760" t="str">
        <f>IF('360 PU '!M51=0,"",'360 PU '!M51)</f>
        <v/>
      </c>
      <c r="H67" s="730"/>
      <c r="I67" s="760" t="str">
        <f>IF('360 PU '!N51=0,"",'360 PU '!N51)</f>
        <v/>
      </c>
      <c r="J67" s="730"/>
      <c r="K67" s="760" t="str">
        <f>IF('360 PU '!O51=0,"",'360 PU '!O51)</f>
        <v/>
      </c>
      <c r="L67" s="730"/>
      <c r="M67" s="760" t="str">
        <f>IF('360 PU '!P51=0,"",'360 PU '!P51)</f>
        <v/>
      </c>
      <c r="N67" s="730"/>
      <c r="O67" s="760" t="str">
        <f>IF('360 PU '!Q51=0,"",'360 PU '!Q51)</f>
        <v/>
      </c>
      <c r="P67" s="730"/>
      <c r="Q67" s="760" t="str">
        <f>IF('360 PU '!R51=0,"",'360 PU '!R51)</f>
        <v/>
      </c>
      <c r="R67" s="761"/>
      <c r="S67" s="635" t="str">
        <f>IF('360 PU '!S51=0,"",'360 PU '!S51)</f>
        <v/>
      </c>
      <c r="T67" s="763"/>
      <c r="U67" s="635" t="str">
        <f>IF('360 PU '!T51=0,"",'360 PU '!T51)</f>
        <v/>
      </c>
      <c r="V67" s="763"/>
      <c r="W67" s="762">
        <f t="shared" si="2"/>
        <v>0</v>
      </c>
      <c r="X67" s="731">
        <f>W67*'360 PU '!H51</f>
        <v>0</v>
      </c>
      <c r="Y67" s="731">
        <f>W67*'360 PU '!AT51</f>
        <v>0</v>
      </c>
    </row>
    <row r="68" ht="22.5" customHeight="1">
      <c r="A68" s="726" t="str">
        <f>'360 PU '!D52</f>
        <v>360-307PU-DT</v>
      </c>
      <c r="B68" s="728">
        <f>'360 PU '!H52</f>
        <v>12</v>
      </c>
      <c r="C68" s="729" t="str">
        <f>IF('360 PU '!K52=0,"",'360 PU '!K52)</f>
        <v/>
      </c>
      <c r="D68" s="730"/>
      <c r="E68" s="760" t="str">
        <f>IF('360 PU '!L52=0,"",'360 PU '!L52)</f>
        <v/>
      </c>
      <c r="F68" s="730"/>
      <c r="G68" s="760" t="str">
        <f>IF('360 PU '!M52=0,"",'360 PU '!M52)</f>
        <v/>
      </c>
      <c r="H68" s="730"/>
      <c r="I68" s="760" t="str">
        <f>IF('360 PU '!N52=0,"",'360 PU '!N52)</f>
        <v/>
      </c>
      <c r="J68" s="730"/>
      <c r="K68" s="760" t="str">
        <f>IF('360 PU '!O52=0,"",'360 PU '!O52)</f>
        <v/>
      </c>
      <c r="L68" s="730"/>
      <c r="M68" s="760" t="str">
        <f>IF('360 PU '!P52=0,"",'360 PU '!P52)</f>
        <v/>
      </c>
      <c r="N68" s="730"/>
      <c r="O68" s="760" t="str">
        <f>IF('360 PU '!Q52=0,"",'360 PU '!Q52)</f>
        <v/>
      </c>
      <c r="P68" s="730"/>
      <c r="Q68" s="760" t="str">
        <f>IF('360 PU '!R52=0,"",'360 PU '!R52)</f>
        <v/>
      </c>
      <c r="R68" s="761"/>
      <c r="S68" s="635" t="str">
        <f>IF('360 PU '!S52=0,"",'360 PU '!S52)</f>
        <v/>
      </c>
      <c r="T68" s="763"/>
      <c r="U68" s="635" t="str">
        <f>IF('360 PU '!T52=0,"",'360 PU '!T52)</f>
        <v/>
      </c>
      <c r="V68" s="763"/>
      <c r="W68" s="762">
        <f t="shared" si="2"/>
        <v>0</v>
      </c>
      <c r="X68" s="731">
        <f>W68*'360 PU '!H52</f>
        <v>0</v>
      </c>
      <c r="Y68" s="731">
        <f>W68*'360 PU '!AT52</f>
        <v>0</v>
      </c>
    </row>
    <row r="69" ht="22.5" customHeight="1">
      <c r="A69" s="726" t="str">
        <f>'360 PU '!D53</f>
        <v>360-309PU</v>
      </c>
      <c r="B69" s="728">
        <f>'360 PU '!H53</f>
        <v>1</v>
      </c>
      <c r="C69" s="729" t="str">
        <f>IF('360 PU '!K53=0,"",'360 PU '!K53)</f>
        <v/>
      </c>
      <c r="D69" s="730"/>
      <c r="E69" s="760" t="str">
        <f>IF('360 PU '!L53=0,"",'360 PU '!L53)</f>
        <v/>
      </c>
      <c r="F69" s="730"/>
      <c r="G69" s="760" t="str">
        <f>IF('360 PU '!M53=0,"",'360 PU '!M53)</f>
        <v/>
      </c>
      <c r="H69" s="730"/>
      <c r="I69" s="760" t="str">
        <f>IF('360 PU '!N53=0,"",'360 PU '!N53)</f>
        <v/>
      </c>
      <c r="J69" s="730"/>
      <c r="K69" s="760" t="str">
        <f>IF('360 PU '!O53=0,"",'360 PU '!O53)</f>
        <v/>
      </c>
      <c r="L69" s="730"/>
      <c r="M69" s="760" t="str">
        <f>IF('360 PU '!P53=0,"",'360 PU '!P53)</f>
        <v/>
      </c>
      <c r="N69" s="730"/>
      <c r="O69" s="760" t="str">
        <f>IF('360 PU '!Q53=0,"",'360 PU '!Q53)</f>
        <v/>
      </c>
      <c r="P69" s="730"/>
      <c r="Q69" s="760" t="str">
        <f>IF('360 PU '!R53=0,"",'360 PU '!R53)</f>
        <v/>
      </c>
      <c r="R69" s="761"/>
      <c r="S69" s="635" t="str">
        <f>IF('360 PU '!S53=0,"",'360 PU '!S53)</f>
        <v/>
      </c>
      <c r="T69" s="763"/>
      <c r="U69" s="635" t="str">
        <f>IF('360 PU '!T53=0,"",'360 PU '!T53)</f>
        <v/>
      </c>
      <c r="V69" s="763"/>
      <c r="W69" s="762">
        <f t="shared" si="2"/>
        <v>0</v>
      </c>
      <c r="X69" s="731">
        <f>W69*'360 PU '!H53</f>
        <v>0</v>
      </c>
      <c r="Y69" s="731">
        <f>W69*'360 PU '!AT53</f>
        <v>0</v>
      </c>
    </row>
    <row r="70" ht="22.5" customHeight="1">
      <c r="A70" s="726" t="str">
        <f>'360 PU '!D54</f>
        <v>360-313PU</v>
      </c>
      <c r="B70" s="728">
        <f>'360 PU '!H54</f>
        <v>8</v>
      </c>
      <c r="C70" s="729" t="str">
        <f>IF('360 PU '!K54=0,"",'360 PU '!K54)</f>
        <v/>
      </c>
      <c r="D70" s="730"/>
      <c r="E70" s="760" t="str">
        <f>IF('360 PU '!L54=0,"",'360 PU '!L54)</f>
        <v/>
      </c>
      <c r="F70" s="730"/>
      <c r="G70" s="760" t="str">
        <f>IF('360 PU '!M54=0,"",'360 PU '!M54)</f>
        <v/>
      </c>
      <c r="H70" s="730"/>
      <c r="I70" s="760" t="str">
        <f>IF('360 PU '!N54=0,"",'360 PU '!N54)</f>
        <v/>
      </c>
      <c r="J70" s="730"/>
      <c r="K70" s="760" t="str">
        <f>IF('360 PU '!O54=0,"",'360 PU '!O54)</f>
        <v/>
      </c>
      <c r="L70" s="730"/>
      <c r="M70" s="760" t="str">
        <f>IF('360 PU '!P54=0,"",'360 PU '!P54)</f>
        <v/>
      </c>
      <c r="N70" s="730"/>
      <c r="O70" s="760" t="str">
        <f>IF('360 PU '!Q54=0,"",'360 PU '!Q54)</f>
        <v/>
      </c>
      <c r="P70" s="730"/>
      <c r="Q70" s="760" t="str">
        <f>IF('360 PU '!R54=0,"",'360 PU '!R54)</f>
        <v/>
      </c>
      <c r="R70" s="761"/>
      <c r="S70" s="635" t="str">
        <f>IF('360 PU '!S54=0,"",'360 PU '!S54)</f>
        <v/>
      </c>
      <c r="T70" s="763"/>
      <c r="U70" s="635" t="str">
        <f>IF('360 PU '!T54=0,"",'360 PU '!T54)</f>
        <v/>
      </c>
      <c r="V70" s="763"/>
      <c r="W70" s="762">
        <f t="shared" si="2"/>
        <v>0</v>
      </c>
      <c r="X70" s="731">
        <f>W70*'360 PU '!H54</f>
        <v>0</v>
      </c>
      <c r="Y70" s="731">
        <f>W70*'360 PU '!AT54</f>
        <v>0</v>
      </c>
    </row>
    <row r="71" ht="22.5" customHeight="1">
      <c r="A71" s="726" t="str">
        <f>'360 PU '!D55</f>
        <v>360-314PU</v>
      </c>
      <c r="B71" s="728">
        <f>'360 PU '!H55</f>
        <v>6</v>
      </c>
      <c r="C71" s="729" t="str">
        <f>IF('360 PU '!K55=0,"",'360 PU '!K55)</f>
        <v/>
      </c>
      <c r="D71" s="730"/>
      <c r="E71" s="760" t="str">
        <f>IF('360 PU '!L55=0,"",'360 PU '!L55)</f>
        <v/>
      </c>
      <c r="F71" s="730"/>
      <c r="G71" s="760" t="str">
        <f>IF('360 PU '!M55=0,"",'360 PU '!M55)</f>
        <v/>
      </c>
      <c r="H71" s="730"/>
      <c r="I71" s="760" t="str">
        <f>IF('360 PU '!N55=0,"",'360 PU '!N55)</f>
        <v/>
      </c>
      <c r="J71" s="730"/>
      <c r="K71" s="760" t="str">
        <f>IF('360 PU '!O55=0,"",'360 PU '!O55)</f>
        <v/>
      </c>
      <c r="L71" s="730"/>
      <c r="M71" s="760" t="str">
        <f>IF('360 PU '!P55=0,"",'360 PU '!P55)</f>
        <v/>
      </c>
      <c r="N71" s="730"/>
      <c r="O71" s="760" t="str">
        <f>IF('360 PU '!Q55=0,"",'360 PU '!Q55)</f>
        <v/>
      </c>
      <c r="P71" s="730"/>
      <c r="Q71" s="760" t="str">
        <f>IF('360 PU '!R55=0,"",'360 PU '!R55)</f>
        <v/>
      </c>
      <c r="R71" s="761"/>
      <c r="S71" s="635" t="str">
        <f>IF('360 PU '!S55=0,"",'360 PU '!S55)</f>
        <v/>
      </c>
      <c r="T71" s="763"/>
      <c r="U71" s="635" t="str">
        <f>IF('360 PU '!T55=0,"",'360 PU '!T55)</f>
        <v/>
      </c>
      <c r="V71" s="763"/>
      <c r="W71" s="762">
        <f t="shared" si="2"/>
        <v>0</v>
      </c>
      <c r="X71" s="731">
        <f>W71*'360 PU '!H55</f>
        <v>0</v>
      </c>
      <c r="Y71" s="731">
        <f>W71*'360 PU '!AT55</f>
        <v>0</v>
      </c>
    </row>
    <row r="72" ht="22.5" customHeight="1">
      <c r="A72" s="726" t="str">
        <f>'360 PU '!D56</f>
        <v>360-315PU</v>
      </c>
      <c r="B72" s="728">
        <f>'360 PU '!H56</f>
        <v>5</v>
      </c>
      <c r="C72" s="729" t="str">
        <f>IF('360 PU '!K56=0,"",'360 PU '!K56)</f>
        <v/>
      </c>
      <c r="D72" s="730"/>
      <c r="E72" s="760" t="str">
        <f>IF('360 PU '!L56=0,"",'360 PU '!L56)</f>
        <v/>
      </c>
      <c r="F72" s="730"/>
      <c r="G72" s="760" t="str">
        <f>IF('360 PU '!M56=0,"",'360 PU '!M56)</f>
        <v/>
      </c>
      <c r="H72" s="730"/>
      <c r="I72" s="760" t="str">
        <f>IF('360 PU '!N56=0,"",'360 PU '!N56)</f>
        <v/>
      </c>
      <c r="J72" s="730"/>
      <c r="K72" s="760" t="str">
        <f>IF('360 PU '!O56=0,"",'360 PU '!O56)</f>
        <v/>
      </c>
      <c r="L72" s="730"/>
      <c r="M72" s="760" t="str">
        <f>IF('360 PU '!P56=0,"",'360 PU '!P56)</f>
        <v/>
      </c>
      <c r="N72" s="730"/>
      <c r="O72" s="760" t="str">
        <f>IF('360 PU '!Q56=0,"",'360 PU '!Q56)</f>
        <v/>
      </c>
      <c r="P72" s="730"/>
      <c r="Q72" s="760" t="str">
        <f>IF('360 PU '!R56=0,"",'360 PU '!R56)</f>
        <v/>
      </c>
      <c r="R72" s="761"/>
      <c r="S72" s="635" t="str">
        <f>IF('360 PU '!S56=0,"",'360 PU '!S56)</f>
        <v/>
      </c>
      <c r="T72" s="763"/>
      <c r="U72" s="635" t="str">
        <f>IF('360 PU '!T56=0,"",'360 PU '!T56)</f>
        <v/>
      </c>
      <c r="V72" s="763"/>
      <c r="W72" s="762">
        <f t="shared" si="2"/>
        <v>0</v>
      </c>
      <c r="X72" s="731">
        <f>W72*'360 PU '!H56</f>
        <v>0</v>
      </c>
      <c r="Y72" s="731">
        <f>W72*'360 PU '!AT56</f>
        <v>0</v>
      </c>
    </row>
    <row r="73" ht="22.5" customHeight="1">
      <c r="A73" s="726" t="str">
        <f>'360 PU '!D57</f>
        <v>360-316PU</v>
      </c>
      <c r="B73" s="728">
        <f>'360 PU '!H57</f>
        <v>10</v>
      </c>
      <c r="C73" s="729" t="str">
        <f>IF('360 PU '!K57=0,"",'360 PU '!K57)</f>
        <v/>
      </c>
      <c r="D73" s="730"/>
      <c r="E73" s="760" t="str">
        <f>IF('360 PU '!L57=0,"",'360 PU '!L57)</f>
        <v/>
      </c>
      <c r="F73" s="730"/>
      <c r="G73" s="760" t="str">
        <f>IF('360 PU '!M57=0,"",'360 PU '!M57)</f>
        <v/>
      </c>
      <c r="H73" s="730"/>
      <c r="I73" s="760" t="str">
        <f>IF('360 PU '!N57=0,"",'360 PU '!N57)</f>
        <v/>
      </c>
      <c r="J73" s="730"/>
      <c r="K73" s="760" t="str">
        <f>IF('360 PU '!O57=0,"",'360 PU '!O57)</f>
        <v/>
      </c>
      <c r="L73" s="730"/>
      <c r="M73" s="760" t="str">
        <f>IF('360 PU '!P57=0,"",'360 PU '!P57)</f>
        <v/>
      </c>
      <c r="N73" s="730"/>
      <c r="O73" s="760" t="str">
        <f>IF('360 PU '!Q57=0,"",'360 PU '!Q57)</f>
        <v/>
      </c>
      <c r="P73" s="730"/>
      <c r="Q73" s="760" t="str">
        <f>IF('360 PU '!R57=0,"",'360 PU '!R57)</f>
        <v/>
      </c>
      <c r="R73" s="761"/>
      <c r="S73" s="635" t="str">
        <f>IF('360 PU '!S57=0,"",'360 PU '!S57)</f>
        <v/>
      </c>
      <c r="T73" s="763"/>
      <c r="U73" s="635" t="str">
        <f>IF('360 PU '!T57=0,"",'360 PU '!T57)</f>
        <v/>
      </c>
      <c r="V73" s="763"/>
      <c r="W73" s="762">
        <f t="shared" si="2"/>
        <v>0</v>
      </c>
      <c r="X73" s="731">
        <f>W73*'360 PU '!H57</f>
        <v>0</v>
      </c>
      <c r="Y73" s="731">
        <f>W73*'360 PU '!AT57</f>
        <v>0</v>
      </c>
    </row>
    <row r="74" ht="22.5" customHeight="1">
      <c r="A74" s="726" t="str">
        <f>'360 PU '!D58</f>
        <v>360-317PU</v>
      </c>
      <c r="B74" s="728">
        <f>'360 PU '!H58</f>
        <v>8</v>
      </c>
      <c r="C74" s="729" t="str">
        <f>IF('360 PU '!K58=0,"",'360 PU '!K58)</f>
        <v/>
      </c>
      <c r="D74" s="730"/>
      <c r="E74" s="760" t="str">
        <f>IF('360 PU '!L58=0,"",'360 PU '!L58)</f>
        <v/>
      </c>
      <c r="F74" s="730"/>
      <c r="G74" s="760" t="str">
        <f>IF('360 PU '!M58=0,"",'360 PU '!M58)</f>
        <v/>
      </c>
      <c r="H74" s="730"/>
      <c r="I74" s="760" t="str">
        <f>IF('360 PU '!N58=0,"",'360 PU '!N58)</f>
        <v/>
      </c>
      <c r="J74" s="730"/>
      <c r="K74" s="760" t="str">
        <f>IF('360 PU '!O58=0,"",'360 PU '!O58)</f>
        <v/>
      </c>
      <c r="L74" s="730"/>
      <c r="M74" s="760" t="str">
        <f>IF('360 PU '!P58=0,"",'360 PU '!P58)</f>
        <v/>
      </c>
      <c r="N74" s="730"/>
      <c r="O74" s="760" t="str">
        <f>IF('360 PU '!Q58=0,"",'360 PU '!Q58)</f>
        <v/>
      </c>
      <c r="P74" s="730"/>
      <c r="Q74" s="760" t="str">
        <f>IF('360 PU '!R58=0,"",'360 PU '!R58)</f>
        <v/>
      </c>
      <c r="R74" s="761"/>
      <c r="S74" s="635" t="str">
        <f>IF('360 PU '!S58=0,"",'360 PU '!S58)</f>
        <v/>
      </c>
      <c r="T74" s="763"/>
      <c r="U74" s="635" t="str">
        <f>IF('360 PU '!T58=0,"",'360 PU '!T58)</f>
        <v/>
      </c>
      <c r="V74" s="763"/>
      <c r="W74" s="762">
        <f t="shared" si="2"/>
        <v>0</v>
      </c>
      <c r="X74" s="731">
        <f>W74*'360 PU '!H58</f>
        <v>0</v>
      </c>
      <c r="Y74" s="731">
        <f>W74*'360 PU '!AT58</f>
        <v>0</v>
      </c>
    </row>
    <row r="75" ht="22.5" customHeight="1">
      <c r="A75" s="726" t="str">
        <f>'360 PU '!D59</f>
        <v>360-318PU</v>
      </c>
      <c r="B75" s="728">
        <f>'360 PU '!H59</f>
        <v>8</v>
      </c>
      <c r="C75" s="729" t="str">
        <f>IF('360 PU '!K59=0,"",'360 PU '!K59)</f>
        <v/>
      </c>
      <c r="D75" s="730"/>
      <c r="E75" s="760" t="str">
        <f>IF('360 PU '!L59=0,"",'360 PU '!L59)</f>
        <v/>
      </c>
      <c r="F75" s="730"/>
      <c r="G75" s="760" t="str">
        <f>IF('360 PU '!M59=0,"",'360 PU '!M59)</f>
        <v/>
      </c>
      <c r="H75" s="730"/>
      <c r="I75" s="760" t="str">
        <f>IF('360 PU '!N59=0,"",'360 PU '!N59)</f>
        <v/>
      </c>
      <c r="J75" s="730"/>
      <c r="K75" s="760" t="str">
        <f>IF('360 PU '!O59=0,"",'360 PU '!O59)</f>
        <v/>
      </c>
      <c r="L75" s="730"/>
      <c r="M75" s="760" t="str">
        <f>IF('360 PU '!P59=0,"",'360 PU '!P59)</f>
        <v/>
      </c>
      <c r="N75" s="730"/>
      <c r="O75" s="760" t="str">
        <f>IF('360 PU '!Q59=0,"",'360 PU '!Q59)</f>
        <v/>
      </c>
      <c r="P75" s="730"/>
      <c r="Q75" s="760" t="str">
        <f>IF('360 PU '!R59=0,"",'360 PU '!R59)</f>
        <v/>
      </c>
      <c r="R75" s="761"/>
      <c r="S75" s="635" t="str">
        <f>IF('360 PU '!S59=0,"",'360 PU '!S59)</f>
        <v/>
      </c>
      <c r="T75" s="763"/>
      <c r="U75" s="635" t="str">
        <f>IF('360 PU '!T59=0,"",'360 PU '!T59)</f>
        <v/>
      </c>
      <c r="V75" s="763"/>
      <c r="W75" s="762">
        <f t="shared" si="2"/>
        <v>0</v>
      </c>
      <c r="X75" s="731">
        <f>W75*'360 PU '!H59</f>
        <v>0</v>
      </c>
      <c r="Y75" s="731">
        <f>W75*'360 PU '!AT59</f>
        <v>0</v>
      </c>
    </row>
    <row r="76" ht="22.5" customHeight="1">
      <c r="A76" s="726" t="str">
        <f>'360 PU '!D60</f>
        <v>360-319PU</v>
      </c>
      <c r="B76" s="728">
        <f>'360 PU '!H60</f>
        <v>16</v>
      </c>
      <c r="C76" s="729" t="str">
        <f>IF('360 PU '!K60=0,"",'360 PU '!K60)</f>
        <v/>
      </c>
      <c r="D76" s="730"/>
      <c r="E76" s="760" t="str">
        <f>IF('360 PU '!L60=0,"",'360 PU '!L60)</f>
        <v/>
      </c>
      <c r="F76" s="730"/>
      <c r="G76" s="760" t="str">
        <f>IF('360 PU '!M60=0,"",'360 PU '!M60)</f>
        <v/>
      </c>
      <c r="H76" s="730"/>
      <c r="I76" s="760" t="str">
        <f>IF('360 PU '!N60=0,"",'360 PU '!N60)</f>
        <v/>
      </c>
      <c r="J76" s="730"/>
      <c r="K76" s="760" t="str">
        <f>IF('360 PU '!O60=0,"",'360 PU '!O60)</f>
        <v/>
      </c>
      <c r="L76" s="730"/>
      <c r="M76" s="760" t="str">
        <f>IF('360 PU '!P60=0,"",'360 PU '!P60)</f>
        <v/>
      </c>
      <c r="N76" s="730"/>
      <c r="O76" s="760" t="str">
        <f>IF('360 PU '!Q60=0,"",'360 PU '!Q60)</f>
        <v/>
      </c>
      <c r="P76" s="730"/>
      <c r="Q76" s="760" t="str">
        <f>IF('360 PU '!R60=0,"",'360 PU '!R60)</f>
        <v/>
      </c>
      <c r="R76" s="761"/>
      <c r="S76" s="635" t="str">
        <f>IF('360 PU '!S60=0,"",'360 PU '!S60)</f>
        <v/>
      </c>
      <c r="T76" s="763"/>
      <c r="U76" s="635" t="str">
        <f>IF('360 PU '!T60=0,"",'360 PU '!T60)</f>
        <v/>
      </c>
      <c r="V76" s="763"/>
      <c r="W76" s="762">
        <f t="shared" si="2"/>
        <v>0</v>
      </c>
      <c r="X76" s="731">
        <f>W76*'360 PU '!H60</f>
        <v>0</v>
      </c>
      <c r="Y76" s="731">
        <f>W76*'360 PU '!AT60</f>
        <v>0</v>
      </c>
    </row>
    <row r="77" ht="22.5" customHeight="1">
      <c r="A77" s="726" t="str">
        <f>'360 PU '!D61</f>
        <v>360-320PU</v>
      </c>
      <c r="B77" s="728">
        <f>'360 PU '!H61</f>
        <v>16</v>
      </c>
      <c r="C77" s="729" t="str">
        <f>IF('360 PU '!K61=0,"",'360 PU '!K61)</f>
        <v/>
      </c>
      <c r="D77" s="730"/>
      <c r="E77" s="760" t="str">
        <f>IF('360 PU '!L61=0,"",'360 PU '!L61)</f>
        <v/>
      </c>
      <c r="F77" s="730"/>
      <c r="G77" s="760" t="str">
        <f>IF('360 PU '!M61=0,"",'360 PU '!M61)</f>
        <v/>
      </c>
      <c r="H77" s="730"/>
      <c r="I77" s="760" t="str">
        <f>IF('360 PU '!N61=0,"",'360 PU '!N61)</f>
        <v/>
      </c>
      <c r="J77" s="730"/>
      <c r="K77" s="760" t="str">
        <f>IF('360 PU '!O61=0,"",'360 PU '!O61)</f>
        <v/>
      </c>
      <c r="L77" s="730"/>
      <c r="M77" s="760" t="str">
        <f>IF('360 PU '!P61=0,"",'360 PU '!P61)</f>
        <v/>
      </c>
      <c r="N77" s="730"/>
      <c r="O77" s="760" t="str">
        <f>IF('360 PU '!Q61=0,"",'360 PU '!Q61)</f>
        <v/>
      </c>
      <c r="P77" s="730"/>
      <c r="Q77" s="760" t="str">
        <f>IF('360 PU '!R61=0,"",'360 PU '!R61)</f>
        <v/>
      </c>
      <c r="R77" s="761"/>
      <c r="S77" s="635" t="str">
        <f>IF('360 PU '!S61=0,"",'360 PU '!S61)</f>
        <v/>
      </c>
      <c r="T77" s="763"/>
      <c r="U77" s="635" t="str">
        <f>IF('360 PU '!T61=0,"",'360 PU '!T61)</f>
        <v/>
      </c>
      <c r="V77" s="763"/>
      <c r="W77" s="762">
        <f t="shared" si="2"/>
        <v>0</v>
      </c>
      <c r="X77" s="731">
        <f>W77*'360 PU '!H61</f>
        <v>0</v>
      </c>
      <c r="Y77" s="731">
        <f>W77*'360 PU '!AT61</f>
        <v>0</v>
      </c>
    </row>
    <row r="78" ht="22.5" customHeight="1">
      <c r="A78" s="726" t="str">
        <f>'360 PU '!D80</f>
        <v>360-340PU</v>
      </c>
      <c r="B78" s="728">
        <f>'360 PU '!H80</f>
        <v>1</v>
      </c>
      <c r="C78" s="729" t="str">
        <f>IF('360 PU '!K80=0,"",'360 PU '!K80)</f>
        <v/>
      </c>
      <c r="D78" s="730"/>
      <c r="E78" s="760" t="str">
        <f>IF('360 PU '!L80=0,"",'360 PU '!L80)</f>
        <v/>
      </c>
      <c r="F78" s="730"/>
      <c r="G78" s="760" t="str">
        <f>IF('360 PU '!M80=0,"",'360 PU '!M80)</f>
        <v/>
      </c>
      <c r="H78" s="730"/>
      <c r="I78" s="760" t="str">
        <f>IF('360 PU '!N80=0,"",'360 PU '!N80)</f>
        <v/>
      </c>
      <c r="J78" s="730"/>
      <c r="K78" s="760" t="str">
        <f>IF('360 PU '!O80=0,"",'360 PU '!O80)</f>
        <v/>
      </c>
      <c r="L78" s="730"/>
      <c r="M78" s="760" t="str">
        <f>IF('360 PU '!P80=0,"",'360 PU '!P80)</f>
        <v/>
      </c>
      <c r="N78" s="730"/>
      <c r="O78" s="760" t="str">
        <f>IF('360 PU '!Q80=0,"",'360 PU '!Q80)</f>
        <v/>
      </c>
      <c r="P78" s="730"/>
      <c r="Q78" s="760" t="str">
        <f>IF('360 PU '!R80=0,"",'360 PU '!R80)</f>
        <v/>
      </c>
      <c r="R78" s="761"/>
      <c r="S78" s="635" t="str">
        <f>IF('360 PU '!S80=0,"",'360 PU '!S80)</f>
        <v/>
      </c>
      <c r="T78" s="763"/>
      <c r="U78" s="635" t="str">
        <f>IF('360 PU '!T80=0,"",'360 PU '!T80)</f>
        <v/>
      </c>
      <c r="V78" s="763"/>
      <c r="W78" s="762">
        <f t="shared" si="2"/>
        <v>0</v>
      </c>
      <c r="X78" s="731">
        <f>W78*'360 PU '!H80</f>
        <v>0</v>
      </c>
      <c r="Y78" s="731">
        <f>W78*'360 PU '!AT80</f>
        <v>0</v>
      </c>
    </row>
    <row r="79" ht="22.5" customHeight="1">
      <c r="A79" s="765" t="str">
        <f>'360 PU '!D131</f>
        <v>360-352PU</v>
      </c>
      <c r="B79" s="728">
        <f>'360 PU '!H131</f>
        <v>1</v>
      </c>
      <c r="C79" s="729" t="str">
        <f>IF('360 PU '!K131=0,"",'360 PU '!K131)</f>
        <v/>
      </c>
      <c r="D79" s="730"/>
      <c r="E79" s="760" t="str">
        <f>IF('360 PU '!L131=0,"",'360 PU '!L131)</f>
        <v/>
      </c>
      <c r="F79" s="730"/>
      <c r="G79" s="760" t="str">
        <f>IF('360 PU '!M131=0,"",'360 PU '!M131)</f>
        <v/>
      </c>
      <c r="H79" s="730"/>
      <c r="I79" s="760" t="str">
        <f>IF('360 PU '!N131=0,"",'360 PU '!N131)</f>
        <v/>
      </c>
      <c r="J79" s="730"/>
      <c r="K79" s="760" t="str">
        <f>IF('360 PU '!O131=0,"",'360 PU '!O131)</f>
        <v/>
      </c>
      <c r="L79" s="730"/>
      <c r="M79" s="760" t="str">
        <f>IF('360 PU '!P131=0,"",'360 PU '!P131)</f>
        <v/>
      </c>
      <c r="N79" s="730"/>
      <c r="O79" s="760" t="str">
        <f>IF('360 PU '!Q131=0,"",'360 PU '!Q131)</f>
        <v/>
      </c>
      <c r="P79" s="730"/>
      <c r="Q79" s="760" t="str">
        <f>IF('360 PU '!R131=0,"",'360 PU '!R131)</f>
        <v/>
      </c>
      <c r="R79" s="761"/>
      <c r="S79" s="635" t="str">
        <f>IF('360 PU '!S131=0,"",'360 PU '!S131)</f>
        <v/>
      </c>
      <c r="T79" s="763"/>
      <c r="U79" s="635" t="str">
        <f>IF('360 PU '!T131=0,"",'360 PU '!T131)</f>
        <v/>
      </c>
      <c r="V79" s="763"/>
      <c r="W79" s="762">
        <f t="shared" si="2"/>
        <v>0</v>
      </c>
      <c r="X79" s="731">
        <f>W79*'360 PU '!H131</f>
        <v>0</v>
      </c>
      <c r="Y79" s="731">
        <f>W79*'360 PU '!AT131</f>
        <v>0</v>
      </c>
    </row>
    <row r="80" ht="22.5" customHeight="1">
      <c r="A80" s="726" t="str">
        <f>'360 PU '!D132</f>
        <v>360-353PU</v>
      </c>
      <c r="B80" s="728">
        <f>'360 PU '!H132</f>
        <v>1</v>
      </c>
      <c r="C80" s="729" t="str">
        <f>IF('360 PU '!K132=0,"",'360 PU '!K132)</f>
        <v/>
      </c>
      <c r="D80" s="730"/>
      <c r="E80" s="760" t="str">
        <f>IF('360 PU '!L132=0,"",'360 PU '!L132)</f>
        <v/>
      </c>
      <c r="F80" s="730"/>
      <c r="G80" s="760" t="str">
        <f>IF('360 PU '!M132=0,"",'360 PU '!M132)</f>
        <v/>
      </c>
      <c r="H80" s="730"/>
      <c r="I80" s="760" t="str">
        <f>IF('360 PU '!N132=0,"",'360 PU '!N132)</f>
        <v/>
      </c>
      <c r="J80" s="730"/>
      <c r="K80" s="760" t="str">
        <f>IF('360 PU '!O132=0,"",'360 PU '!O132)</f>
        <v/>
      </c>
      <c r="L80" s="730"/>
      <c r="M80" s="760" t="str">
        <f>IF('360 PU '!P132=0,"",'360 PU '!P132)</f>
        <v/>
      </c>
      <c r="N80" s="730"/>
      <c r="O80" s="760" t="str">
        <f>IF('360 PU '!Q132=0,"",'360 PU '!Q132)</f>
        <v/>
      </c>
      <c r="P80" s="730"/>
      <c r="Q80" s="760" t="str">
        <f>IF('360 PU '!R132=0,"",'360 PU '!R132)</f>
        <v/>
      </c>
      <c r="R80" s="761"/>
      <c r="S80" s="635" t="str">
        <f>IF('360 PU '!S132=0,"",'360 PU '!S132)</f>
        <v/>
      </c>
      <c r="T80" s="763"/>
      <c r="U80" s="635" t="str">
        <f>IF('360 PU '!T132=0,"",'360 PU '!T132)</f>
        <v/>
      </c>
      <c r="V80" s="763"/>
      <c r="W80" s="762">
        <f t="shared" si="2"/>
        <v>0</v>
      </c>
      <c r="X80" s="731">
        <f>W80*'360 PU '!H132</f>
        <v>0</v>
      </c>
      <c r="Y80" s="731">
        <f>W80*'360 PU '!AT132</f>
        <v>0</v>
      </c>
    </row>
    <row r="81" ht="22.5" customHeight="1">
      <c r="A81" s="726" t="str">
        <f>'360 PU '!D133</f>
        <v>360-354PU</v>
      </c>
      <c r="B81" s="728">
        <f>'360 PU '!H133</f>
        <v>2</v>
      </c>
      <c r="C81" s="729" t="str">
        <f>IF('360 PU '!K133=0,"",'360 PU '!K133)</f>
        <v/>
      </c>
      <c r="D81" s="730"/>
      <c r="E81" s="760" t="str">
        <f>IF('360 PU '!L133=0,"",'360 PU '!L133)</f>
        <v/>
      </c>
      <c r="F81" s="730"/>
      <c r="G81" s="760" t="str">
        <f>IF('360 PU '!M133=0,"",'360 PU '!M133)</f>
        <v/>
      </c>
      <c r="H81" s="730"/>
      <c r="I81" s="760" t="str">
        <f>IF('360 PU '!N133=0,"",'360 PU '!N133)</f>
        <v/>
      </c>
      <c r="J81" s="730"/>
      <c r="K81" s="760" t="str">
        <f>IF('360 PU '!O133=0,"",'360 PU '!O133)</f>
        <v/>
      </c>
      <c r="L81" s="730"/>
      <c r="M81" s="760" t="str">
        <f>IF('360 PU '!P133=0,"",'360 PU '!P133)</f>
        <v/>
      </c>
      <c r="N81" s="730"/>
      <c r="O81" s="760" t="str">
        <f>IF('360 PU '!Q133=0,"",'360 PU '!Q133)</f>
        <v/>
      </c>
      <c r="P81" s="730"/>
      <c r="Q81" s="760" t="str">
        <f>IF('360 PU '!R133=0,"",'360 PU '!R133)</f>
        <v/>
      </c>
      <c r="R81" s="761"/>
      <c r="S81" s="635" t="str">
        <f>IF('360 PU '!S133=0,"",'360 PU '!S133)</f>
        <v/>
      </c>
      <c r="T81" s="763"/>
      <c r="U81" s="635" t="str">
        <f>IF('360 PU '!T133=0,"",'360 PU '!T133)</f>
        <v/>
      </c>
      <c r="V81" s="763"/>
      <c r="W81" s="762">
        <f t="shared" si="2"/>
        <v>0</v>
      </c>
      <c r="X81" s="731">
        <f>W81*'360 PU '!H133</f>
        <v>0</v>
      </c>
      <c r="Y81" s="731">
        <f>W81*'360 PU '!AT133</f>
        <v>0</v>
      </c>
    </row>
    <row r="82" ht="22.5" customHeight="1">
      <c r="A82" s="726" t="str">
        <f>'360 PU '!D134</f>
        <v>360-355PU</v>
      </c>
      <c r="B82" s="728">
        <f>'360 PU '!H134</f>
        <v>5</v>
      </c>
      <c r="C82" s="729" t="str">
        <f>IF('360 PU '!K134=0,"",'360 PU '!K134)</f>
        <v/>
      </c>
      <c r="D82" s="730"/>
      <c r="E82" s="760" t="str">
        <f>IF('360 PU '!L134=0,"",'360 PU '!L134)</f>
        <v/>
      </c>
      <c r="F82" s="730"/>
      <c r="G82" s="760" t="str">
        <f>IF('360 PU '!M134=0,"",'360 PU '!M134)</f>
        <v/>
      </c>
      <c r="H82" s="730"/>
      <c r="I82" s="760" t="str">
        <f>IF('360 PU '!N134=0,"",'360 PU '!N134)</f>
        <v/>
      </c>
      <c r="J82" s="730"/>
      <c r="K82" s="760" t="str">
        <f>IF('360 PU '!O134=0,"",'360 PU '!O134)</f>
        <v/>
      </c>
      <c r="L82" s="730"/>
      <c r="M82" s="760" t="str">
        <f>IF('360 PU '!P134=0,"",'360 PU '!P134)</f>
        <v/>
      </c>
      <c r="N82" s="730"/>
      <c r="O82" s="760" t="str">
        <f>IF('360 PU '!Q134=0,"",'360 PU '!Q134)</f>
        <v/>
      </c>
      <c r="P82" s="730"/>
      <c r="Q82" s="760" t="str">
        <f>IF('360 PU '!R134=0,"",'360 PU '!R134)</f>
        <v/>
      </c>
      <c r="R82" s="761"/>
      <c r="S82" s="635" t="str">
        <f>IF('360 PU '!S134=0,"",'360 PU '!S134)</f>
        <v/>
      </c>
      <c r="T82" s="763"/>
      <c r="U82" s="635" t="str">
        <f>IF('360 PU '!T134=0,"",'360 PU '!T134)</f>
        <v/>
      </c>
      <c r="V82" s="763"/>
      <c r="W82" s="762">
        <f t="shared" si="2"/>
        <v>0</v>
      </c>
      <c r="X82" s="731">
        <f>W82*'360 PU '!H134</f>
        <v>0</v>
      </c>
      <c r="Y82" s="731">
        <f>W82*'360 PU '!AT134</f>
        <v>0</v>
      </c>
    </row>
    <row r="83" ht="22.5" customHeight="1">
      <c r="A83" s="726" t="str">
        <f>'360 PU '!D135</f>
        <v>360-356PU</v>
      </c>
      <c r="B83" s="728">
        <f>'360 PU '!H135</f>
        <v>4</v>
      </c>
      <c r="C83" s="729" t="str">
        <f>IF('360 PU '!K135=0,"",'360 PU '!K135)</f>
        <v/>
      </c>
      <c r="D83" s="730"/>
      <c r="E83" s="760" t="str">
        <f>IF('360 PU '!L135=0,"",'360 PU '!L135)</f>
        <v/>
      </c>
      <c r="F83" s="730"/>
      <c r="G83" s="760" t="str">
        <f>IF('360 PU '!M135=0,"",'360 PU '!M135)</f>
        <v/>
      </c>
      <c r="H83" s="730"/>
      <c r="I83" s="760" t="str">
        <f>IF('360 PU '!N135=0,"",'360 PU '!N135)</f>
        <v/>
      </c>
      <c r="J83" s="730"/>
      <c r="K83" s="760" t="str">
        <f>IF('360 PU '!O135=0,"",'360 PU '!O135)</f>
        <v/>
      </c>
      <c r="L83" s="730"/>
      <c r="M83" s="760" t="str">
        <f>IF('360 PU '!P135=0,"",'360 PU '!P135)</f>
        <v/>
      </c>
      <c r="N83" s="730"/>
      <c r="O83" s="760" t="str">
        <f>IF('360 PU '!Q135=0,"",'360 PU '!Q135)</f>
        <v/>
      </c>
      <c r="P83" s="730"/>
      <c r="Q83" s="760" t="str">
        <f>IF('360 PU '!R135=0,"",'360 PU '!R135)</f>
        <v/>
      </c>
      <c r="R83" s="761"/>
      <c r="S83" s="635" t="str">
        <f>IF('360 PU '!S135=0,"",'360 PU '!S135)</f>
        <v/>
      </c>
      <c r="T83" s="763"/>
      <c r="U83" s="635" t="str">
        <f>IF('360 PU '!T135=0,"",'360 PU '!T135)</f>
        <v/>
      </c>
      <c r="V83" s="763"/>
      <c r="W83" s="762">
        <f t="shared" si="2"/>
        <v>0</v>
      </c>
      <c r="X83" s="731">
        <f>W83*'360 PU '!H135</f>
        <v>0</v>
      </c>
      <c r="Y83" s="731">
        <f>W83*'360 PU '!AT135</f>
        <v>0</v>
      </c>
    </row>
    <row r="84" ht="22.5" customHeight="1">
      <c r="A84" s="726" t="str">
        <f>'360 PU '!D136</f>
        <v>360-357PU</v>
      </c>
      <c r="B84" s="728">
        <f>'360 PU '!H136</f>
        <v>3</v>
      </c>
      <c r="C84" s="729" t="str">
        <f>IF('360 PU '!K136=0,"",'360 PU '!K136)</f>
        <v/>
      </c>
      <c r="D84" s="730"/>
      <c r="E84" s="760" t="str">
        <f>IF('360 PU '!L136=0,"",'360 PU '!L136)</f>
        <v/>
      </c>
      <c r="F84" s="730"/>
      <c r="G84" s="760" t="str">
        <f>IF('360 PU '!M136=0,"",'360 PU '!M136)</f>
        <v/>
      </c>
      <c r="H84" s="730"/>
      <c r="I84" s="760" t="str">
        <f>IF('360 PU '!N136=0,"",'360 PU '!N136)</f>
        <v/>
      </c>
      <c r="J84" s="730"/>
      <c r="K84" s="760" t="str">
        <f>IF('360 PU '!O136=0,"",'360 PU '!O136)</f>
        <v/>
      </c>
      <c r="L84" s="730"/>
      <c r="M84" s="760" t="str">
        <f>IF('360 PU '!P136=0,"",'360 PU '!P136)</f>
        <v/>
      </c>
      <c r="N84" s="730"/>
      <c r="O84" s="760" t="str">
        <f>IF('360 PU '!Q136=0,"",'360 PU '!Q136)</f>
        <v/>
      </c>
      <c r="P84" s="730"/>
      <c r="Q84" s="760" t="str">
        <f>IF('360 PU '!R136=0,"",'360 PU '!R136)</f>
        <v/>
      </c>
      <c r="R84" s="761"/>
      <c r="S84" s="635" t="str">
        <f>IF('360 PU '!S136=0,"",'360 PU '!S136)</f>
        <v/>
      </c>
      <c r="T84" s="763"/>
      <c r="U84" s="635" t="str">
        <f>IF('360 PU '!T136=0,"",'360 PU '!T136)</f>
        <v/>
      </c>
      <c r="V84" s="763"/>
      <c r="W84" s="762">
        <f t="shared" si="2"/>
        <v>0</v>
      </c>
      <c r="X84" s="731">
        <f>W84*'360 PU '!H136</f>
        <v>0</v>
      </c>
      <c r="Y84" s="731">
        <f>W84*'360 PU '!AT136</f>
        <v>0</v>
      </c>
    </row>
    <row r="85" ht="23.25" customHeight="1">
      <c r="A85" s="726" t="str">
        <f>'360 PU '!D137</f>
        <v>360-358PU</v>
      </c>
      <c r="B85" s="728">
        <f>'360 PU '!H137</f>
        <v>1</v>
      </c>
      <c r="C85" s="729" t="str">
        <f>IF('360 PU '!K137=0,"",'360 PU '!K137)</f>
        <v/>
      </c>
      <c r="D85" s="730"/>
      <c r="E85" s="760" t="str">
        <f>IF('360 PU '!L137=0,"",'360 PU '!L137)</f>
        <v/>
      </c>
      <c r="F85" s="730"/>
      <c r="G85" s="760" t="str">
        <f>IF('360 PU '!M137=0,"",'360 PU '!M137)</f>
        <v/>
      </c>
      <c r="H85" s="730"/>
      <c r="I85" s="760" t="str">
        <f>IF('360 PU '!N137=0,"",'360 PU '!N137)</f>
        <v/>
      </c>
      <c r="J85" s="730"/>
      <c r="K85" s="760" t="str">
        <f>IF('360 PU '!O137=0,"",'360 PU '!O137)</f>
        <v/>
      </c>
      <c r="L85" s="730"/>
      <c r="M85" s="760" t="str">
        <f>IF('360 PU '!P137=0,"",'360 PU '!P137)</f>
        <v/>
      </c>
      <c r="N85" s="730"/>
      <c r="O85" s="760" t="str">
        <f>IF('360 PU '!Q137=0,"",'360 PU '!Q137)</f>
        <v/>
      </c>
      <c r="P85" s="730"/>
      <c r="Q85" s="760" t="str">
        <f>IF('360 PU '!R137=0,"",'360 PU '!R137)</f>
        <v/>
      </c>
      <c r="R85" s="761"/>
      <c r="S85" s="635" t="str">
        <f>IF('360 PU '!S137=0,"",'360 PU '!S137)</f>
        <v/>
      </c>
      <c r="T85" s="763"/>
      <c r="U85" s="635" t="str">
        <f>IF('360 PU '!T137=0,"",'360 PU '!T137)</f>
        <v/>
      </c>
      <c r="V85" s="763"/>
      <c r="W85" s="762">
        <f t="shared" si="2"/>
        <v>0</v>
      </c>
      <c r="X85" s="731">
        <f>W85*'360 PU '!H137</f>
        <v>0</v>
      </c>
      <c r="Y85" s="731">
        <f>W85*'360 PU '!AT137</f>
        <v>0</v>
      </c>
    </row>
    <row r="86" ht="23.25" customHeight="1">
      <c r="A86" s="726" t="str">
        <f>'360 PU '!D138</f>
        <v>360-359PU</v>
      </c>
      <c r="B86" s="728">
        <f>'360 PU '!H138</f>
        <v>1</v>
      </c>
      <c r="C86" s="729" t="str">
        <f>IF('360 PU '!K138=0,"",'360 PU '!K138)</f>
        <v/>
      </c>
      <c r="D86" s="730"/>
      <c r="E86" s="760" t="str">
        <f>IF('360 PU '!L138=0,"",'360 PU '!L138)</f>
        <v/>
      </c>
      <c r="F86" s="730"/>
      <c r="G86" s="760" t="str">
        <f>IF('360 PU '!M138=0,"",'360 PU '!M138)</f>
        <v/>
      </c>
      <c r="H86" s="730"/>
      <c r="I86" s="760" t="str">
        <f>IF('360 PU '!N138=0,"",'360 PU '!N138)</f>
        <v/>
      </c>
      <c r="J86" s="730"/>
      <c r="K86" s="760" t="str">
        <f>IF('360 PU '!O138=0,"",'360 PU '!O138)</f>
        <v/>
      </c>
      <c r="L86" s="730"/>
      <c r="M86" s="760" t="str">
        <f>IF('360 PU '!P138=0,"",'360 PU '!P138)</f>
        <v/>
      </c>
      <c r="N86" s="730"/>
      <c r="O86" s="760" t="str">
        <f>IF('360 PU '!Q138=0,"",'360 PU '!Q138)</f>
        <v/>
      </c>
      <c r="P86" s="730"/>
      <c r="Q86" s="760" t="str">
        <f>IF('360 PU '!R138=0,"",'360 PU '!R138)</f>
        <v/>
      </c>
      <c r="R86" s="761"/>
      <c r="S86" s="635" t="str">
        <f>IF('360 PU '!S138=0,"",'360 PU '!S138)</f>
        <v/>
      </c>
      <c r="T86" s="763"/>
      <c r="U86" s="635" t="str">
        <f>IF('360 PU '!T138=0,"",'360 PU '!T138)</f>
        <v/>
      </c>
      <c r="V86" s="763"/>
      <c r="W86" s="762">
        <f t="shared" si="2"/>
        <v>0</v>
      </c>
      <c r="X86" s="731">
        <f>W86*'360 PU '!H138</f>
        <v>0</v>
      </c>
      <c r="Y86" s="731">
        <f>W86*'360 PU '!AT138</f>
        <v>0</v>
      </c>
    </row>
    <row r="87" ht="23.25" customHeight="1">
      <c r="A87" s="726" t="str">
        <f>'360 PU '!D139</f>
        <v>360-360PU</v>
      </c>
      <c r="B87" s="728">
        <f>'360 PU '!H139</f>
        <v>1</v>
      </c>
      <c r="C87" s="729" t="str">
        <f>IF('360 PU '!K139=0,"",'360 PU '!K139)</f>
        <v/>
      </c>
      <c r="D87" s="730"/>
      <c r="E87" s="760" t="str">
        <f>IF('360 PU '!L139=0,"",'360 PU '!L139)</f>
        <v/>
      </c>
      <c r="F87" s="730"/>
      <c r="G87" s="760" t="str">
        <f>IF('360 PU '!M139=0,"",'360 PU '!M139)</f>
        <v/>
      </c>
      <c r="H87" s="730"/>
      <c r="I87" s="760" t="str">
        <f>IF('360 PU '!N139=0,"",'360 PU '!N139)</f>
        <v/>
      </c>
      <c r="J87" s="730"/>
      <c r="K87" s="760" t="str">
        <f>IF('360 PU '!O139=0,"",'360 PU '!O139)</f>
        <v/>
      </c>
      <c r="L87" s="730"/>
      <c r="M87" s="760" t="str">
        <f>IF('360 PU '!P139=0,"",'360 PU '!P139)</f>
        <v/>
      </c>
      <c r="N87" s="730"/>
      <c r="O87" s="760" t="str">
        <f>IF('360 PU '!Q139=0,"",'360 PU '!Q139)</f>
        <v/>
      </c>
      <c r="P87" s="730"/>
      <c r="Q87" s="760" t="str">
        <f>IF('360 PU '!R139=0,"",'360 PU '!R139)</f>
        <v/>
      </c>
      <c r="R87" s="761"/>
      <c r="S87" s="635" t="str">
        <f>IF('360 PU '!S139=0,"",'360 PU '!S139)</f>
        <v/>
      </c>
      <c r="T87" s="763"/>
      <c r="U87" s="635" t="str">
        <f>IF('360 PU '!T139=0,"",'360 PU '!T139)</f>
        <v/>
      </c>
      <c r="V87" s="763"/>
      <c r="W87" s="762">
        <f t="shared" si="2"/>
        <v>0</v>
      </c>
      <c r="X87" s="731">
        <f>W87*'360 PU '!H139</f>
        <v>0</v>
      </c>
      <c r="Y87" s="731">
        <f>W87*'360 PU '!AT139</f>
        <v>0</v>
      </c>
    </row>
    <row r="88" ht="23.25" customHeight="1">
      <c r="A88" s="726" t="str">
        <f>'360 PU '!D129</f>
        <v>360-380PU</v>
      </c>
      <c r="B88" s="728">
        <f>'360 PU '!H129</f>
        <v>9</v>
      </c>
      <c r="C88" s="729" t="str">
        <f>IF('360 PU '!K129=0,"",'360 PU '!K129)</f>
        <v/>
      </c>
      <c r="D88" s="730"/>
      <c r="E88" s="760" t="str">
        <f>IF('360 PU '!L129=0,"",'360 PU '!L129)</f>
        <v/>
      </c>
      <c r="F88" s="730"/>
      <c r="G88" s="760" t="str">
        <f>IF('360 PU '!M129=0,"",'360 PU '!M129)</f>
        <v/>
      </c>
      <c r="H88" s="730"/>
      <c r="I88" s="760" t="str">
        <f>IF('360 PU '!N129=0,"",'360 PU '!N129)</f>
        <v/>
      </c>
      <c r="J88" s="730"/>
      <c r="K88" s="760" t="str">
        <f>IF('360 PU '!O129=0,"",'360 PU '!O129)</f>
        <v/>
      </c>
      <c r="L88" s="730"/>
      <c r="M88" s="760" t="str">
        <f>IF('360 PU '!P129=0,"",'360 PU '!P129)</f>
        <v/>
      </c>
      <c r="N88" s="730"/>
      <c r="O88" s="760" t="str">
        <f>IF('360 PU '!Q129=0,"",'360 PU '!Q129)</f>
        <v/>
      </c>
      <c r="P88" s="730"/>
      <c r="Q88" s="760" t="str">
        <f>IF('360 PU '!R129=0,"",'360 PU '!R129)</f>
        <v/>
      </c>
      <c r="R88" s="761"/>
      <c r="S88" s="635" t="str">
        <f>IF('360 PU '!S129=0,"",'360 PU '!S129)</f>
        <v/>
      </c>
      <c r="T88" s="763"/>
      <c r="U88" s="635" t="str">
        <f>IF('360 PU '!T129=0,"",'360 PU '!T129)</f>
        <v/>
      </c>
      <c r="V88" s="763"/>
      <c r="W88" s="762">
        <f t="shared" si="2"/>
        <v>0</v>
      </c>
      <c r="X88" s="731">
        <f>W88*'360 PU '!H129</f>
        <v>0</v>
      </c>
      <c r="Y88" s="731">
        <f>W88*'360 PU '!AT129</f>
        <v>0</v>
      </c>
    </row>
    <row r="89" ht="23.25" customHeight="1">
      <c r="A89" s="726" t="str">
        <f>'360 PU '!D36</f>
        <v>360-390PU</v>
      </c>
      <c r="B89" s="728">
        <f>'360 PU '!H36</f>
        <v>1</v>
      </c>
      <c r="C89" s="729" t="str">
        <f>IF('360 PU '!K36=0,"",'360 PU '!K36)</f>
        <v/>
      </c>
      <c r="D89" s="730"/>
      <c r="E89" s="760" t="str">
        <f>IF('360 PU '!L36=0,"",'360 PU '!L36)</f>
        <v/>
      </c>
      <c r="F89" s="730"/>
      <c r="G89" s="760" t="str">
        <f>IF('360 PU '!M36=0,"",'360 PU '!M36)</f>
        <v/>
      </c>
      <c r="H89" s="730"/>
      <c r="I89" s="760" t="str">
        <f>IF('360 PU '!N36=0,"",'360 PU '!N36)</f>
        <v/>
      </c>
      <c r="J89" s="730"/>
      <c r="K89" s="760" t="str">
        <f>IF('360 PU '!O36=0,"",'360 PU '!O36)</f>
        <v/>
      </c>
      <c r="L89" s="730"/>
      <c r="M89" s="760" t="str">
        <f>IF('360 PU '!P36=0,"",'360 PU '!P36)</f>
        <v/>
      </c>
      <c r="N89" s="730"/>
      <c r="O89" s="760" t="str">
        <f>IF('360 PU '!Q36=0,"",'360 PU '!Q36)</f>
        <v/>
      </c>
      <c r="P89" s="730"/>
      <c r="Q89" s="760" t="str">
        <f>IF('360 PU '!R36=0,"",'360 PU '!R36)</f>
        <v/>
      </c>
      <c r="R89" s="761"/>
      <c r="S89" s="635" t="str">
        <f>IF('360 PU '!S36=0,"",'360 PU '!S36)</f>
        <v/>
      </c>
      <c r="T89" s="763"/>
      <c r="U89" s="635" t="str">
        <f>IF('360 PU '!T36=0,"",'360 PU '!T36)</f>
        <v/>
      </c>
      <c r="V89" s="763"/>
      <c r="W89" s="762">
        <f t="shared" si="2"/>
        <v>0</v>
      </c>
      <c r="X89" s="731">
        <f>W89*'360 PU '!H36</f>
        <v>0</v>
      </c>
      <c r="Y89" s="731">
        <f>W89*'360 PU '!AT36</f>
        <v>0</v>
      </c>
    </row>
    <row r="90" ht="23.25" customHeight="1">
      <c r="A90" s="726" t="str">
        <f>'360 PU '!D37</f>
        <v>360-392PU</v>
      </c>
      <c r="B90" s="728">
        <f>'360 PU '!H37</f>
        <v>1</v>
      </c>
      <c r="C90" s="729" t="str">
        <f>IF('360 PU '!K37=0,"",'360 PU '!K37)</f>
        <v/>
      </c>
      <c r="D90" s="730"/>
      <c r="E90" s="760" t="str">
        <f>IF('360 PU '!L37=0,"",'360 PU '!L37)</f>
        <v/>
      </c>
      <c r="F90" s="730"/>
      <c r="G90" s="760" t="str">
        <f>IF('360 PU '!M37=0,"",'360 PU '!M37)</f>
        <v/>
      </c>
      <c r="H90" s="730"/>
      <c r="I90" s="760" t="str">
        <f>IF('360 PU '!N37=0,"",'360 PU '!N37)</f>
        <v/>
      </c>
      <c r="J90" s="730"/>
      <c r="K90" s="760" t="str">
        <f>IF('360 PU '!O37=0,"",'360 PU '!O37)</f>
        <v/>
      </c>
      <c r="L90" s="730"/>
      <c r="M90" s="760" t="str">
        <f>IF('360 PU '!P37=0,"",'360 PU '!P37)</f>
        <v/>
      </c>
      <c r="N90" s="730"/>
      <c r="O90" s="760" t="str">
        <f>IF('360 PU '!Q37=0,"",'360 PU '!Q37)</f>
        <v/>
      </c>
      <c r="P90" s="730"/>
      <c r="Q90" s="760" t="str">
        <f>IF('360 PU '!R37=0,"",'360 PU '!R37)</f>
        <v/>
      </c>
      <c r="R90" s="761"/>
      <c r="S90" s="635" t="str">
        <f>IF('360 PU '!S37=0,"",'360 PU '!S37)</f>
        <v/>
      </c>
      <c r="T90" s="763"/>
      <c r="U90" s="635" t="str">
        <f>IF('360 PU '!T131=0,"",'360 PU '!T131)</f>
        <v/>
      </c>
      <c r="V90" s="763"/>
      <c r="W90" s="762">
        <f t="shared" si="2"/>
        <v>0</v>
      </c>
      <c r="X90" s="731">
        <f>W90*'360 PU '!H37</f>
        <v>0</v>
      </c>
      <c r="Y90" s="731">
        <f>W90*'360 PU '!AT37</f>
        <v>0</v>
      </c>
    </row>
    <row r="91" ht="23.25" customHeight="1">
      <c r="A91" s="726" t="str">
        <f>'360 PU '!D38</f>
        <v>360-394PU</v>
      </c>
      <c r="B91" s="728">
        <f>'360 PU '!H38</f>
        <v>2</v>
      </c>
      <c r="C91" s="729" t="str">
        <f>IF('360 PU '!K38=0,"",'360 PU '!K38)</f>
        <v/>
      </c>
      <c r="D91" s="730"/>
      <c r="E91" s="760" t="str">
        <f>IF('360 PU '!L38=0,"",'360 PU '!L38)</f>
        <v/>
      </c>
      <c r="F91" s="730"/>
      <c r="G91" s="760" t="str">
        <f>IF('360 PU '!M38=0,"",'360 PU '!M38)</f>
        <v/>
      </c>
      <c r="H91" s="730"/>
      <c r="I91" s="760" t="str">
        <f>IF('360 PU '!N38=0,"",'360 PU '!N38)</f>
        <v/>
      </c>
      <c r="J91" s="730"/>
      <c r="K91" s="760" t="str">
        <f>IF('360 PU '!O38=0,"",'360 PU '!O38)</f>
        <v/>
      </c>
      <c r="L91" s="730"/>
      <c r="M91" s="760" t="str">
        <f>IF('360 PU '!P38=0,"",'360 PU '!P38)</f>
        <v/>
      </c>
      <c r="N91" s="730"/>
      <c r="O91" s="760" t="str">
        <f>IF('360 PU '!Q38=0,"",'360 PU '!Q38)</f>
        <v/>
      </c>
      <c r="P91" s="730"/>
      <c r="Q91" s="760" t="str">
        <f>IF('360 PU '!R38=0,"",'360 PU '!R38)</f>
        <v/>
      </c>
      <c r="R91" s="761"/>
      <c r="S91" s="635" t="str">
        <f>IF('360 PU '!S38=0,"",'360 PU '!S38)</f>
        <v/>
      </c>
      <c r="T91" s="763"/>
      <c r="U91" s="635" t="str">
        <f>IF('360 PU '!T132=0,"",'360 PU '!T132)</f>
        <v/>
      </c>
      <c r="V91" s="763"/>
      <c r="W91" s="762">
        <f t="shared" si="2"/>
        <v>0</v>
      </c>
      <c r="X91" s="731">
        <f>W91*'360 PU '!H43</f>
        <v>0</v>
      </c>
      <c r="Y91" s="731">
        <f>W91*'360 PU '!AT43</f>
        <v>0</v>
      </c>
    </row>
    <row r="92" ht="23.25" customHeight="1">
      <c r="A92" s="726" t="str">
        <f>'360 PU '!D39</f>
        <v>360-396PU</v>
      </c>
      <c r="B92" s="728">
        <f>'360 PU '!H39</f>
        <v>2</v>
      </c>
      <c r="C92" s="729" t="str">
        <f>IF('360 PU '!K39=0,"",'360 PU '!K39)</f>
        <v/>
      </c>
      <c r="D92" s="730"/>
      <c r="E92" s="760" t="str">
        <f>IF('360 PU '!L39=0,"",'360 PU '!L39)</f>
        <v/>
      </c>
      <c r="F92" s="730"/>
      <c r="G92" s="760" t="str">
        <f>IF('360 PU '!M39=0,"",'360 PU '!M39)</f>
        <v/>
      </c>
      <c r="H92" s="730"/>
      <c r="I92" s="760" t="str">
        <f>IF('360 PU '!N39=0,"",'360 PU '!N39)</f>
        <v/>
      </c>
      <c r="J92" s="730"/>
      <c r="K92" s="760" t="str">
        <f>IF('360 PU '!O39=0,"",'360 PU '!O39)</f>
        <v/>
      </c>
      <c r="L92" s="730"/>
      <c r="M92" s="760" t="str">
        <f>IF('360 PU '!P39=0,"",'360 PU '!P39)</f>
        <v/>
      </c>
      <c r="N92" s="730"/>
      <c r="O92" s="760" t="str">
        <f>IF('360 PU '!Q39=0,"",'360 PU '!Q39)</f>
        <v/>
      </c>
      <c r="P92" s="730"/>
      <c r="Q92" s="760" t="str">
        <f>IF('360 PU '!R39=0,"",'360 PU '!R39)</f>
        <v/>
      </c>
      <c r="R92" s="761"/>
      <c r="S92" s="635" t="str">
        <f>IF('360 PU '!S39=0,"",'360 PU '!S39)</f>
        <v/>
      </c>
      <c r="T92" s="763"/>
      <c r="U92" s="635" t="str">
        <f>IF('360 PU '!T133=0,"",'360 PU '!T133)</f>
        <v/>
      </c>
      <c r="V92" s="763"/>
      <c r="W92" s="762">
        <f t="shared" si="2"/>
        <v>0</v>
      </c>
      <c r="X92" s="731">
        <f>W92*'360 PU '!H44</f>
        <v>0</v>
      </c>
      <c r="Y92" s="731">
        <f>W92*'360 PU '!AT44</f>
        <v>0</v>
      </c>
    </row>
    <row r="93" ht="23.25" customHeight="1">
      <c r="A93" s="726" t="str">
        <f>'360 PU '!D40</f>
        <v>360-398PU</v>
      </c>
      <c r="B93" s="728">
        <f>'360 PU '!H40</f>
        <v>4</v>
      </c>
      <c r="C93" s="729" t="str">
        <f>IF('360 PU '!K40=0,"",'360 PU '!K40)</f>
        <v/>
      </c>
      <c r="D93" s="730"/>
      <c r="E93" s="760" t="str">
        <f>IF('360 PU '!L40=0,"",'360 PU '!L40)</f>
        <v/>
      </c>
      <c r="F93" s="730"/>
      <c r="G93" s="760" t="str">
        <f>IF('360 PU '!M40=0,"",'360 PU '!M40)</f>
        <v/>
      </c>
      <c r="H93" s="730"/>
      <c r="I93" s="760" t="str">
        <f>IF('360 PU '!N40=0,"",'360 PU '!N40)</f>
        <v/>
      </c>
      <c r="J93" s="730"/>
      <c r="K93" s="760" t="str">
        <f>IF('360 PU '!O40=0,"",'360 PU '!O40)</f>
        <v/>
      </c>
      <c r="L93" s="730"/>
      <c r="M93" s="760" t="str">
        <f>IF('360 PU '!P40=0,"",'360 PU '!P40)</f>
        <v/>
      </c>
      <c r="N93" s="730"/>
      <c r="O93" s="760" t="str">
        <f>IF('360 PU '!Q40=0,"",'360 PU '!Q40)</f>
        <v/>
      </c>
      <c r="P93" s="730"/>
      <c r="Q93" s="760" t="str">
        <f>IF('360 PU '!R40=0,"",'360 PU '!R40)</f>
        <v/>
      </c>
      <c r="R93" s="761"/>
      <c r="S93" s="635" t="str">
        <f>IF('360 PU '!S40=0,"",'360 PU '!S40)</f>
        <v/>
      </c>
      <c r="T93" s="763"/>
      <c r="U93" s="635" t="str">
        <f>IF('360 PU '!T134=0,"",'360 PU '!T134)</f>
        <v/>
      </c>
      <c r="V93" s="763"/>
      <c r="W93" s="762">
        <f t="shared" si="2"/>
        <v>0</v>
      </c>
      <c r="X93" s="731">
        <f>W93*'360 PU '!H40</f>
        <v>0</v>
      </c>
      <c r="Y93" s="731">
        <f>W93*'360 PU '!AT40</f>
        <v>0</v>
      </c>
    </row>
    <row r="94" ht="23.25" customHeight="1">
      <c r="A94" s="726" t="str">
        <f>'360 PU '!D41</f>
        <v>360-400PU</v>
      </c>
      <c r="B94" s="728">
        <f>'360 PU '!H41</f>
        <v>8</v>
      </c>
      <c r="C94" s="729" t="str">
        <f>IF('360 PU '!K41=0,"",'360 PU '!K41)</f>
        <v/>
      </c>
      <c r="D94" s="730"/>
      <c r="E94" s="760" t="str">
        <f>IF('360 PU '!L41=0,"",'360 PU '!L41)</f>
        <v/>
      </c>
      <c r="F94" s="730"/>
      <c r="G94" s="760" t="str">
        <f>IF('360 PU '!M41=0,"",'360 PU '!M41)</f>
        <v/>
      </c>
      <c r="H94" s="730"/>
      <c r="I94" s="760" t="str">
        <f>IF('360 PU '!N41=0,"",'360 PU '!N41)</f>
        <v/>
      </c>
      <c r="J94" s="730"/>
      <c r="K94" s="760" t="str">
        <f>IF('360 PU '!O41=0,"",'360 PU '!O41)</f>
        <v/>
      </c>
      <c r="L94" s="730"/>
      <c r="M94" s="760" t="str">
        <f>IF('360 PU '!P41=0,"",'360 PU '!P41)</f>
        <v/>
      </c>
      <c r="N94" s="730"/>
      <c r="O94" s="760" t="str">
        <f>IF('360 PU '!Q41=0,"",'360 PU '!Q41)</f>
        <v/>
      </c>
      <c r="P94" s="730"/>
      <c r="Q94" s="760" t="str">
        <f>IF('360 PU '!R41=0,"",'360 PU '!R41)</f>
        <v/>
      </c>
      <c r="R94" s="761"/>
      <c r="S94" s="635" t="str">
        <f>IF('360 PU '!S41=0,"",'360 PU '!S41)</f>
        <v/>
      </c>
      <c r="T94" s="763"/>
      <c r="U94" s="635" t="str">
        <f>IF('360 PU '!T135=0,"",'360 PU '!T135)</f>
        <v/>
      </c>
      <c r="V94" s="763"/>
      <c r="W94" s="762">
        <f t="shared" si="2"/>
        <v>0</v>
      </c>
      <c r="X94" s="731">
        <f>W94*'360 PU '!H41</f>
        <v>0</v>
      </c>
      <c r="Y94" s="731">
        <f>W94*'360 PU '!AT41</f>
        <v>0</v>
      </c>
    </row>
    <row r="95" ht="23.25" customHeight="1">
      <c r="A95" s="726" t="str">
        <f>'360 PU '!D25</f>
        <v>360-411PU</v>
      </c>
      <c r="B95" s="728">
        <f>'360 PU '!H25</f>
        <v>3</v>
      </c>
      <c r="C95" s="729" t="str">
        <f>IF('360 PU '!K25=0,"",'360 PU '!K25)</f>
        <v/>
      </c>
      <c r="D95" s="730"/>
      <c r="E95" s="760" t="str">
        <f>IF('360 PU '!L25=0,"",'360 PU '!L25)</f>
        <v/>
      </c>
      <c r="F95" s="730"/>
      <c r="G95" s="760" t="str">
        <f>IF('360 PU '!M25=0,"",'360 PU '!M25)</f>
        <v/>
      </c>
      <c r="H95" s="730"/>
      <c r="I95" s="760" t="str">
        <f>IF('360 PU '!N25=0,"",'360 PU '!N25)</f>
        <v/>
      </c>
      <c r="J95" s="730"/>
      <c r="K95" s="760" t="str">
        <f>IF('360 PU '!O25=0,"",'360 PU '!O25)</f>
        <v/>
      </c>
      <c r="L95" s="730"/>
      <c r="M95" s="760" t="str">
        <f>IF('360 PU '!P25=0,"",'360 PU '!P25)</f>
        <v/>
      </c>
      <c r="N95" s="730"/>
      <c r="O95" s="760" t="str">
        <f>IF('360 PU '!Q25=0,"",'360 PU '!Q25)</f>
        <v/>
      </c>
      <c r="P95" s="730"/>
      <c r="Q95" s="760" t="str">
        <f>IF('360 PU '!R25=0,"",'360 PU '!R25)</f>
        <v/>
      </c>
      <c r="R95" s="761"/>
      <c r="S95" s="635" t="str">
        <f>IF('360 PU '!S25=0,"",'360 PU '!S25)</f>
        <v/>
      </c>
      <c r="T95" s="763"/>
      <c r="U95" s="635" t="str">
        <f>IF('360 PU '!T25=0,"",'360 PU '!T25)</f>
        <v/>
      </c>
      <c r="V95" s="763"/>
      <c r="W95" s="762">
        <f t="shared" si="2"/>
        <v>0</v>
      </c>
      <c r="X95" s="731">
        <f>W95*'360 PU '!H25</f>
        <v>0</v>
      </c>
      <c r="Y95" s="731">
        <f>W95*'360 PU '!AT25</f>
        <v>0</v>
      </c>
    </row>
    <row r="96" ht="23.25" customHeight="1">
      <c r="A96" s="726" t="str">
        <f>'360 PU '!D26</f>
        <v>360-412PU</v>
      </c>
      <c r="B96" s="728">
        <f>'360 PU '!H26</f>
        <v>3</v>
      </c>
      <c r="C96" s="729" t="str">
        <f>IF('360 PU '!K26=0,"",'360 PU '!K26)</f>
        <v/>
      </c>
      <c r="D96" s="730"/>
      <c r="E96" s="760" t="str">
        <f>IF('360 PU '!L26=0,"",'360 PU '!L26)</f>
        <v/>
      </c>
      <c r="F96" s="730"/>
      <c r="G96" s="760" t="str">
        <f>IF('360 PU '!M26=0,"",'360 PU '!M26)</f>
        <v/>
      </c>
      <c r="H96" s="730"/>
      <c r="I96" s="760" t="str">
        <f>IF('360 PU '!N26=0,"",'360 PU '!N26)</f>
        <v/>
      </c>
      <c r="J96" s="730"/>
      <c r="K96" s="760" t="str">
        <f>IF('360 PU '!O26=0,"",'360 PU '!O26)</f>
        <v/>
      </c>
      <c r="L96" s="730"/>
      <c r="M96" s="760" t="str">
        <f>IF('360 PU '!P26=0,"",'360 PU '!P26)</f>
        <v/>
      </c>
      <c r="N96" s="730"/>
      <c r="O96" s="760" t="str">
        <f>IF('360 PU '!Q26=0,"",'360 PU '!Q26)</f>
        <v/>
      </c>
      <c r="P96" s="730"/>
      <c r="Q96" s="760" t="str">
        <f>IF('360 PU '!R26=0,"",'360 PU '!R26)</f>
        <v/>
      </c>
      <c r="R96" s="761"/>
      <c r="S96" s="635" t="str">
        <f>IF('360 PU '!S26=0,"",'360 PU '!S26)</f>
        <v/>
      </c>
      <c r="T96" s="763"/>
      <c r="U96" s="635" t="str">
        <f>IF('360 PU '!T26=0,"",'360 PU '!T26)</f>
        <v/>
      </c>
      <c r="V96" s="763"/>
      <c r="W96" s="762">
        <f t="shared" si="2"/>
        <v>0</v>
      </c>
      <c r="X96" s="731">
        <f>W96*'360 PU '!H26</f>
        <v>0</v>
      </c>
      <c r="Y96" s="731">
        <f>W96*'360 PU '!AT26</f>
        <v>0</v>
      </c>
    </row>
    <row r="97" ht="23.25" customHeight="1">
      <c r="A97" s="726" t="str">
        <f>'360 PU '!D27</f>
        <v>360-413PU</v>
      </c>
      <c r="B97" s="728">
        <f>'360 PU '!H27</f>
        <v>6</v>
      </c>
      <c r="C97" s="729" t="str">
        <f>IF('360 PU '!K27=0,"",'360 PU '!K27)</f>
        <v/>
      </c>
      <c r="D97" s="730"/>
      <c r="E97" s="760" t="str">
        <f>IF('360 PU '!L27=0,"",'360 PU '!L27)</f>
        <v/>
      </c>
      <c r="F97" s="730"/>
      <c r="G97" s="760" t="str">
        <f>IF('360 PU '!M27=0,"",'360 PU '!M27)</f>
        <v/>
      </c>
      <c r="H97" s="730"/>
      <c r="I97" s="760" t="str">
        <f>IF('360 PU '!N27=0,"",'360 PU '!N27)</f>
        <v/>
      </c>
      <c r="J97" s="730"/>
      <c r="K97" s="760" t="str">
        <f>IF('360 PU '!O27=0,"",'360 PU '!O27)</f>
        <v/>
      </c>
      <c r="L97" s="730"/>
      <c r="M97" s="760" t="str">
        <f>IF('360 PU '!P27=0,"",'360 PU '!P27)</f>
        <v/>
      </c>
      <c r="N97" s="730"/>
      <c r="O97" s="760" t="str">
        <f>IF('360 PU '!Q27=0,"",'360 PU '!Q27)</f>
        <v/>
      </c>
      <c r="P97" s="730"/>
      <c r="Q97" s="760" t="str">
        <f>IF('360 PU '!R27=0,"",'360 PU '!R27)</f>
        <v/>
      </c>
      <c r="R97" s="761"/>
      <c r="S97" s="635" t="str">
        <f>IF('360 PU '!S27=0,"",'360 PU '!S27)</f>
        <v/>
      </c>
      <c r="T97" s="763"/>
      <c r="U97" s="635" t="str">
        <f>IF('360 PU '!T27=0,"",'360 PU '!T27)</f>
        <v/>
      </c>
      <c r="V97" s="763"/>
      <c r="W97" s="762">
        <f t="shared" si="2"/>
        <v>0</v>
      </c>
      <c r="X97" s="731">
        <f>W97*'360 PU '!H27</f>
        <v>0</v>
      </c>
      <c r="Y97" s="731">
        <f>W97*'360 PU '!AT27</f>
        <v>0</v>
      </c>
    </row>
    <row r="98" ht="23.25" customHeight="1">
      <c r="A98" s="726" t="str">
        <f>'360 PU '!D28</f>
        <v>360-414PU</v>
      </c>
      <c r="B98" s="728">
        <f>'360 PU '!H28</f>
        <v>2</v>
      </c>
      <c r="C98" s="729" t="str">
        <f>IF('360 PU '!K28=0,"",'360 PU '!K28)</f>
        <v/>
      </c>
      <c r="D98" s="730"/>
      <c r="E98" s="760" t="str">
        <f>IF('360 PU '!L28=0,"",'360 PU '!L28)</f>
        <v/>
      </c>
      <c r="F98" s="730"/>
      <c r="G98" s="760" t="str">
        <f>IF('360 PU '!M28=0,"",'360 PU '!M28)</f>
        <v/>
      </c>
      <c r="H98" s="730"/>
      <c r="I98" s="760" t="str">
        <f>IF('360 PU '!N28=0,"",'360 PU '!N28)</f>
        <v/>
      </c>
      <c r="J98" s="730"/>
      <c r="K98" s="760" t="str">
        <f>IF('360 PU '!O28=0,"",'360 PU '!O28)</f>
        <v/>
      </c>
      <c r="L98" s="730"/>
      <c r="M98" s="760" t="str">
        <f>IF('360 PU '!P28=0,"",'360 PU '!P28)</f>
        <v/>
      </c>
      <c r="N98" s="730"/>
      <c r="O98" s="760" t="str">
        <f>IF('360 PU '!Q28=0,"",'360 PU '!Q28)</f>
        <v/>
      </c>
      <c r="P98" s="730"/>
      <c r="Q98" s="760" t="str">
        <f>IF('360 PU '!R28=0,"",'360 PU '!R28)</f>
        <v/>
      </c>
      <c r="R98" s="761"/>
      <c r="S98" s="635" t="str">
        <f>IF('360 PU '!S28=0,"",'360 PU '!S28)</f>
        <v/>
      </c>
      <c r="T98" s="763"/>
      <c r="U98" s="635" t="str">
        <f>IF('360 PU '!T28=0,"",'360 PU '!T28)</f>
        <v/>
      </c>
      <c r="V98" s="763"/>
      <c r="W98" s="762">
        <f t="shared" si="2"/>
        <v>0</v>
      </c>
      <c r="X98" s="731">
        <f>W98*'360 PU '!H28</f>
        <v>0</v>
      </c>
      <c r="Y98" s="731">
        <f>W98*'360 PU '!AT28</f>
        <v>0</v>
      </c>
    </row>
    <row r="99" ht="23.25" customHeight="1">
      <c r="A99" s="726" t="str">
        <f>'360 PU '!D29</f>
        <v>360-415PU</v>
      </c>
      <c r="B99" s="728">
        <f>'360 PU '!H29</f>
        <v>4</v>
      </c>
      <c r="C99" s="729" t="str">
        <f>IF('360 PU '!K29=0,"",'360 PU '!K29)</f>
        <v/>
      </c>
      <c r="D99" s="730"/>
      <c r="E99" s="760" t="str">
        <f>IF('360 PU '!L29=0,"",'360 PU '!L29)</f>
        <v/>
      </c>
      <c r="F99" s="730"/>
      <c r="G99" s="760" t="str">
        <f>IF('360 PU '!M29=0,"",'360 PU '!M29)</f>
        <v/>
      </c>
      <c r="H99" s="730"/>
      <c r="I99" s="760" t="str">
        <f>IF('360 PU '!N29=0,"",'360 PU '!N29)</f>
        <v/>
      </c>
      <c r="J99" s="730"/>
      <c r="K99" s="760" t="str">
        <f>IF('360 PU '!O29=0,"",'360 PU '!O29)</f>
        <v/>
      </c>
      <c r="L99" s="730"/>
      <c r="M99" s="760" t="str">
        <f>IF('360 PU '!P29=0,"",'360 PU '!P29)</f>
        <v/>
      </c>
      <c r="N99" s="730"/>
      <c r="O99" s="760" t="str">
        <f>IF('360 PU '!Q29=0,"",'360 PU '!Q29)</f>
        <v/>
      </c>
      <c r="P99" s="730"/>
      <c r="Q99" s="760" t="str">
        <f>IF('360 PU '!R29=0,"",'360 PU '!R29)</f>
        <v/>
      </c>
      <c r="R99" s="761"/>
      <c r="S99" s="635" t="str">
        <f>IF('360 PU '!S29=0,"",'360 PU '!S29)</f>
        <v/>
      </c>
      <c r="T99" s="763"/>
      <c r="U99" s="635" t="str">
        <f>IF('360 PU '!T29=0,"",'360 PU '!T29)</f>
        <v/>
      </c>
      <c r="V99" s="763"/>
      <c r="W99" s="762">
        <f t="shared" si="2"/>
        <v>0</v>
      </c>
      <c r="X99" s="731">
        <f>W99*'360 PU '!H29</f>
        <v>0</v>
      </c>
      <c r="Y99" s="731">
        <f>W99*'360 PU '!AT29</f>
        <v>0</v>
      </c>
    </row>
    <row r="100" ht="23.25" customHeight="1">
      <c r="A100" s="726" t="str">
        <f>'360 PU '!D30</f>
        <v>360-416PU</v>
      </c>
      <c r="B100" s="728">
        <f>'360 PU '!H30</f>
        <v>6</v>
      </c>
      <c r="C100" s="729" t="str">
        <f>IF('360 PU '!K30=0,"",'360 PU '!K30)</f>
        <v/>
      </c>
      <c r="D100" s="730"/>
      <c r="E100" s="760" t="str">
        <f>IF('360 PU '!L30=0,"",'360 PU '!L30)</f>
        <v/>
      </c>
      <c r="F100" s="730"/>
      <c r="G100" s="760" t="str">
        <f>IF('360 PU '!M30=0,"",'360 PU '!M30)</f>
        <v/>
      </c>
      <c r="H100" s="730"/>
      <c r="I100" s="760" t="str">
        <f>IF('360 PU '!N30=0,"",'360 PU '!N30)</f>
        <v/>
      </c>
      <c r="J100" s="730"/>
      <c r="K100" s="760" t="str">
        <f>IF('360 PU '!O30=0,"",'360 PU '!O30)</f>
        <v/>
      </c>
      <c r="L100" s="730"/>
      <c r="M100" s="760" t="str">
        <f>IF('360 PU '!P30=0,"",'360 PU '!P30)</f>
        <v/>
      </c>
      <c r="N100" s="730"/>
      <c r="O100" s="760" t="str">
        <f>IF('360 PU '!Q30=0,"",'360 PU '!Q30)</f>
        <v/>
      </c>
      <c r="P100" s="730"/>
      <c r="Q100" s="760" t="str">
        <f>IF('360 PU '!R30=0,"",'360 PU '!R30)</f>
        <v/>
      </c>
      <c r="R100" s="761"/>
      <c r="S100" s="635" t="str">
        <f>IF('360 PU '!S30=0,"",'360 PU '!S30)</f>
        <v/>
      </c>
      <c r="T100" s="763"/>
      <c r="U100" s="635" t="str">
        <f>IF('360 PU '!T30=0,"",'360 PU '!T30)</f>
        <v/>
      </c>
      <c r="V100" s="763"/>
      <c r="W100" s="762">
        <f t="shared" si="2"/>
        <v>0</v>
      </c>
      <c r="X100" s="731">
        <f>W100*'360 PU '!H30</f>
        <v>0</v>
      </c>
      <c r="Y100" s="731">
        <f>W100*'360 PU '!AT30</f>
        <v>0</v>
      </c>
    </row>
    <row r="101" ht="23.25" customHeight="1">
      <c r="A101" s="726" t="str">
        <f>'360 PU '!D31</f>
        <v>360-417PU</v>
      </c>
      <c r="B101" s="728">
        <f>'360 PU '!H31</f>
        <v>10</v>
      </c>
      <c r="C101" s="729" t="str">
        <f>IF('360 PU '!K31=0,"",'360 PU '!K31)</f>
        <v/>
      </c>
      <c r="D101" s="730"/>
      <c r="E101" s="760" t="str">
        <f>IF('360 PU '!L31=0,"",'360 PU '!L31)</f>
        <v/>
      </c>
      <c r="F101" s="730"/>
      <c r="G101" s="760" t="str">
        <f>IF('360 PU '!M31=0,"",'360 PU '!M31)</f>
        <v/>
      </c>
      <c r="H101" s="730"/>
      <c r="I101" s="760" t="str">
        <f>IF('360 PU '!N31=0,"",'360 PU '!N31)</f>
        <v/>
      </c>
      <c r="J101" s="730"/>
      <c r="K101" s="760" t="str">
        <f>IF('360 PU '!O31=0,"",'360 PU '!O31)</f>
        <v/>
      </c>
      <c r="L101" s="730"/>
      <c r="M101" s="760" t="str">
        <f>IF('360 PU '!P31=0,"",'360 PU '!P31)</f>
        <v/>
      </c>
      <c r="N101" s="730"/>
      <c r="O101" s="760" t="str">
        <f>IF('360 PU '!Q31=0,"",'360 PU '!Q31)</f>
        <v/>
      </c>
      <c r="P101" s="730"/>
      <c r="Q101" s="760" t="str">
        <f>IF('360 PU '!R31=0,"",'360 PU '!R31)</f>
        <v/>
      </c>
      <c r="R101" s="761"/>
      <c r="S101" s="635" t="str">
        <f>IF('360 PU '!S31=0,"",'360 PU '!S31)</f>
        <v/>
      </c>
      <c r="T101" s="763"/>
      <c r="U101" s="635" t="str">
        <f>IF('360 PU '!T31=0,"",'360 PU '!T31)</f>
        <v/>
      </c>
      <c r="V101" s="763"/>
      <c r="W101" s="762">
        <f t="shared" si="2"/>
        <v>0</v>
      </c>
      <c r="X101" s="731">
        <f>W101*'360 PU '!H31</f>
        <v>0</v>
      </c>
      <c r="Y101" s="731">
        <f>W101*'360 PU '!AT31</f>
        <v>0</v>
      </c>
    </row>
    <row r="102" ht="23.25" customHeight="1">
      <c r="A102" s="726" t="str">
        <f>'360 PU '!D32</f>
        <v>360-418PU</v>
      </c>
      <c r="B102" s="728">
        <f>'360 PU '!H32</f>
        <v>2</v>
      </c>
      <c r="C102" s="729" t="str">
        <f>IF('360 PU '!K32=0,"",'360 PU '!K32)</f>
        <v/>
      </c>
      <c r="D102" s="730"/>
      <c r="E102" s="760" t="str">
        <f>IF('360 PU '!L32=0,"",'360 PU '!L32)</f>
        <v/>
      </c>
      <c r="F102" s="730"/>
      <c r="G102" s="760" t="str">
        <f>IF('360 PU '!M32=0,"",'360 PU '!M32)</f>
        <v/>
      </c>
      <c r="H102" s="730"/>
      <c r="I102" s="760" t="str">
        <f>IF('360 PU '!N32=0,"",'360 PU '!N32)</f>
        <v/>
      </c>
      <c r="J102" s="730"/>
      <c r="K102" s="760" t="str">
        <f>IF('360 PU '!O32=0,"",'360 PU '!O32)</f>
        <v/>
      </c>
      <c r="L102" s="730"/>
      <c r="M102" s="760" t="str">
        <f>IF('360 PU '!P32=0,"",'360 PU '!P32)</f>
        <v/>
      </c>
      <c r="N102" s="730"/>
      <c r="O102" s="760" t="str">
        <f>IF('360 PU '!Q32=0,"",'360 PU '!Q32)</f>
        <v/>
      </c>
      <c r="P102" s="730"/>
      <c r="Q102" s="760" t="str">
        <f>IF('360 PU '!R32=0,"",'360 PU '!R32)</f>
        <v/>
      </c>
      <c r="R102" s="761"/>
      <c r="S102" s="635" t="str">
        <f>IF('360 PU '!S32=0,"",'360 PU '!S32)</f>
        <v/>
      </c>
      <c r="T102" s="763"/>
      <c r="U102" s="635" t="str">
        <f>IF('360 PU '!T32=0,"",'360 PU '!T32)</f>
        <v/>
      </c>
      <c r="V102" s="763"/>
      <c r="W102" s="762">
        <f t="shared" si="2"/>
        <v>0</v>
      </c>
      <c r="X102" s="731">
        <f>W102*'360 PU '!H32</f>
        <v>0</v>
      </c>
      <c r="Y102" s="731">
        <f>W102*'360 PU '!AT32</f>
        <v>0</v>
      </c>
    </row>
    <row r="103" ht="23.25" customHeight="1">
      <c r="A103" s="726" t="str">
        <f>'360 PU '!D33</f>
        <v>360-419PU</v>
      </c>
      <c r="B103" s="728">
        <f>'360 PU '!H33</f>
        <v>4</v>
      </c>
      <c r="C103" s="729" t="str">
        <f>IF('360 PU '!K33=0,"",'360 PU '!K33)</f>
        <v/>
      </c>
      <c r="D103" s="730"/>
      <c r="E103" s="760" t="str">
        <f>IF('360 PU '!L33=0,"",'360 PU '!L33)</f>
        <v/>
      </c>
      <c r="F103" s="730"/>
      <c r="G103" s="760" t="str">
        <f>IF('360 PU '!M33=0,"",'360 PU '!M33)</f>
        <v/>
      </c>
      <c r="H103" s="730"/>
      <c r="I103" s="760" t="str">
        <f>IF('360 PU '!N33=0,"",'360 PU '!N33)</f>
        <v/>
      </c>
      <c r="J103" s="730"/>
      <c r="K103" s="760" t="str">
        <f>IF('360 PU '!O33=0,"",'360 PU '!O33)</f>
        <v/>
      </c>
      <c r="L103" s="730"/>
      <c r="M103" s="760" t="str">
        <f>IF('360 PU '!P33=0,"",'360 PU '!P33)</f>
        <v/>
      </c>
      <c r="N103" s="730"/>
      <c r="O103" s="760" t="str">
        <f>IF('360 PU '!Q33=0,"",'360 PU '!Q33)</f>
        <v/>
      </c>
      <c r="P103" s="730"/>
      <c r="Q103" s="760" t="str">
        <f>IF('360 PU '!R33=0,"",'360 PU '!R33)</f>
        <v/>
      </c>
      <c r="R103" s="761"/>
      <c r="S103" s="635" t="str">
        <f>IF('360 PU '!S33=0,"",'360 PU '!S33)</f>
        <v/>
      </c>
      <c r="T103" s="763"/>
      <c r="U103" s="635" t="str">
        <f>IF('360 PU '!T33=0,"",'360 PU '!T33)</f>
        <v/>
      </c>
      <c r="V103" s="763"/>
      <c r="W103" s="762">
        <f t="shared" si="2"/>
        <v>0</v>
      </c>
      <c r="X103" s="731">
        <f>W103*'360 PU '!H33</f>
        <v>0</v>
      </c>
      <c r="Y103" s="731">
        <f>W103*'360 PU '!AT33</f>
        <v>0</v>
      </c>
    </row>
    <row r="104" ht="23.25" customHeight="1">
      <c r="A104" s="726" t="str">
        <f>'360 PU '!D34</f>
        <v>360-420PU</v>
      </c>
      <c r="B104" s="728">
        <f>'360 PU '!H34</f>
        <v>10</v>
      </c>
      <c r="C104" s="729" t="str">
        <f>IF('360 PU '!K34=0,"",'360 PU '!K34)</f>
        <v/>
      </c>
      <c r="D104" s="730"/>
      <c r="E104" s="760" t="str">
        <f>IF('360 PU '!L34=0,"",'360 PU '!L34)</f>
        <v/>
      </c>
      <c r="F104" s="730"/>
      <c r="G104" s="760" t="str">
        <f>IF('360 PU '!M34=0,"",'360 PU '!M34)</f>
        <v/>
      </c>
      <c r="H104" s="730"/>
      <c r="I104" s="760" t="str">
        <f>IF('360 PU '!N34=0,"",'360 PU '!N34)</f>
        <v/>
      </c>
      <c r="J104" s="730"/>
      <c r="K104" s="760" t="str">
        <f>IF('360 PU '!O34=0,"",'360 PU '!O34)</f>
        <v/>
      </c>
      <c r="L104" s="730"/>
      <c r="M104" s="760" t="str">
        <f>IF('360 PU '!P34=0,"",'360 PU '!P34)</f>
        <v/>
      </c>
      <c r="N104" s="730"/>
      <c r="O104" s="760" t="str">
        <f>IF('360 PU '!Q34=0,"",'360 PU '!Q34)</f>
        <v/>
      </c>
      <c r="P104" s="730"/>
      <c r="Q104" s="760" t="str">
        <f>IF('360 PU '!R34=0,"",'360 PU '!R34)</f>
        <v/>
      </c>
      <c r="R104" s="761"/>
      <c r="S104" s="635" t="str">
        <f>IF('360 PU '!S34=0,"",'360 PU '!S34)</f>
        <v/>
      </c>
      <c r="T104" s="763"/>
      <c r="U104" s="635" t="str">
        <f>IF('360 PU '!T34=0,"",'360 PU '!T34)</f>
        <v/>
      </c>
      <c r="V104" s="763"/>
      <c r="W104" s="762">
        <f t="shared" si="2"/>
        <v>0</v>
      </c>
      <c r="X104" s="731">
        <f>W104*'360 PU '!H34</f>
        <v>0</v>
      </c>
      <c r="Y104" s="731">
        <f>W104*'360 PU '!AT34</f>
        <v>0</v>
      </c>
    </row>
    <row r="105" ht="23.25" customHeight="1">
      <c r="A105" s="726" t="str">
        <f>'360 PU '!D43</f>
        <v>360-473PU</v>
      </c>
      <c r="B105" s="728">
        <f>'360 PU '!H43</f>
        <v>2</v>
      </c>
      <c r="C105" s="729" t="str">
        <f>IF('360 PU '!K43=0,"",'360 PU '!K43)</f>
        <v/>
      </c>
      <c r="D105" s="730"/>
      <c r="E105" s="760" t="str">
        <f>IF('360 PU '!L43=0,"",'360 PU '!L43)</f>
        <v/>
      </c>
      <c r="F105" s="730"/>
      <c r="G105" s="760" t="str">
        <f>IF('360 PU '!M43=0,"",'360 PU '!M43)</f>
        <v/>
      </c>
      <c r="H105" s="730"/>
      <c r="I105" s="760" t="str">
        <f>IF('360 PU '!N43=0,"",'360 PU '!N43)</f>
        <v/>
      </c>
      <c r="J105" s="730"/>
      <c r="K105" s="760" t="str">
        <f>IF('360 PU '!O43=0,"",'360 PU '!O43)</f>
        <v/>
      </c>
      <c r="L105" s="730"/>
      <c r="M105" s="760" t="str">
        <f>IF('360 PU '!P43=0,"",'360 PU '!P43)</f>
        <v/>
      </c>
      <c r="N105" s="730"/>
      <c r="O105" s="760" t="str">
        <f>IF('360 PU '!Q43=0,"",'360 PU '!Q43)</f>
        <v/>
      </c>
      <c r="P105" s="730"/>
      <c r="Q105" s="760" t="str">
        <f>IF('360 PU '!R43=0,"",'360 PU '!R43)</f>
        <v/>
      </c>
      <c r="R105" s="761"/>
      <c r="S105" s="635" t="str">
        <f>IF('360 PU '!S43=0,"",'360 PU '!S43)</f>
        <v/>
      </c>
      <c r="T105" s="763"/>
      <c r="U105" s="635" t="str">
        <f>IF('360 PU '!T43=0,"",'360 PU '!T43)</f>
        <v/>
      </c>
      <c r="V105" s="763"/>
      <c r="W105" s="762">
        <f t="shared" si="2"/>
        <v>0</v>
      </c>
      <c r="X105" s="731">
        <f>W105*'360 PU '!H43</f>
        <v>0</v>
      </c>
      <c r="Y105" s="731">
        <f>W105*'360 PU '!AT43</f>
        <v>0</v>
      </c>
    </row>
    <row r="106" ht="23.25" customHeight="1">
      <c r="A106" s="726" t="str">
        <f>'360 PU '!D44</f>
        <v>360-475PU</v>
      </c>
      <c r="B106" s="728">
        <f>'360 PU '!H44</f>
        <v>3</v>
      </c>
      <c r="C106" s="729" t="str">
        <f>IF('360 PU '!K44=0,"",'360 PU '!K44)</f>
        <v/>
      </c>
      <c r="D106" s="730"/>
      <c r="E106" s="760" t="str">
        <f>IF('360 PU '!L44=0,"",'360 PU '!L44)</f>
        <v/>
      </c>
      <c r="F106" s="730"/>
      <c r="G106" s="760" t="str">
        <f>IF('360 PU '!M44=0,"",'360 PU '!M44)</f>
        <v/>
      </c>
      <c r="H106" s="730"/>
      <c r="I106" s="760" t="str">
        <f>IF('360 PU '!N44=0,"",'360 PU '!N44)</f>
        <v/>
      </c>
      <c r="J106" s="730"/>
      <c r="K106" s="760" t="str">
        <f>IF('360 PU '!O44=0,"",'360 PU '!O44)</f>
        <v/>
      </c>
      <c r="L106" s="730"/>
      <c r="M106" s="760" t="str">
        <f>IF('360 PU '!P44=0,"",'360 PU '!P44)</f>
        <v/>
      </c>
      <c r="N106" s="730"/>
      <c r="O106" s="760" t="str">
        <f>IF('360 PU '!Q44=0,"",'360 PU '!Q44)</f>
        <v/>
      </c>
      <c r="P106" s="730"/>
      <c r="Q106" s="760" t="str">
        <f>IF('360 PU '!R44=0,"",'360 PU '!R44)</f>
        <v/>
      </c>
      <c r="R106" s="761"/>
      <c r="S106" s="635" t="str">
        <f>IF('360 PU '!S44=0,"",'360 PU '!S44)</f>
        <v/>
      </c>
      <c r="T106" s="763"/>
      <c r="U106" s="635" t="str">
        <f>IF('360 PU '!T36=0,"",'360 PU '!T36)</f>
        <v/>
      </c>
      <c r="V106" s="763"/>
      <c r="W106" s="762">
        <f t="shared" si="2"/>
        <v>0</v>
      </c>
      <c r="X106" s="731">
        <f>W106*'360 PU '!H44</f>
        <v>0</v>
      </c>
      <c r="Y106" s="731">
        <f>W106*'360 PU '!AT44</f>
        <v>0</v>
      </c>
    </row>
    <row r="107" ht="23.25" customHeight="1">
      <c r="A107" s="726" t="str">
        <f>'360 PU '!D45</f>
        <v>360-479PU</v>
      </c>
      <c r="B107" s="728">
        <f>'360 PU '!H45</f>
        <v>8</v>
      </c>
      <c r="C107" s="729" t="str">
        <f>IF('360 PU '!K45=0,"",'360 PU '!K45)</f>
        <v/>
      </c>
      <c r="D107" s="730"/>
      <c r="E107" s="760" t="str">
        <f>IF('360 PU '!L45=0,"",'360 PU '!L45)</f>
        <v/>
      </c>
      <c r="F107" s="730"/>
      <c r="G107" s="760" t="str">
        <f>IF('360 PU '!M45=0,"",'360 PU '!M45)</f>
        <v/>
      </c>
      <c r="H107" s="730"/>
      <c r="I107" s="760" t="str">
        <f>IF('360 PU '!N45=0,"",'360 PU '!N45)</f>
        <v/>
      </c>
      <c r="J107" s="730"/>
      <c r="K107" s="760" t="str">
        <f>IF('360 PU '!O45=0,"",'360 PU '!O45)</f>
        <v/>
      </c>
      <c r="L107" s="730"/>
      <c r="M107" s="760" t="str">
        <f>IF('360 PU '!P45=0,"",'360 PU '!P45)</f>
        <v/>
      </c>
      <c r="N107" s="730"/>
      <c r="O107" s="760" t="str">
        <f>IF('360 PU '!Q45=0,"",'360 PU '!Q45)</f>
        <v/>
      </c>
      <c r="P107" s="730"/>
      <c r="Q107" s="760" t="str">
        <f>IF('360 PU '!R45=0,"",'360 PU '!R45)</f>
        <v/>
      </c>
      <c r="R107" s="761"/>
      <c r="S107" s="635" t="str">
        <f>IF('360 PU '!S45=0,"",'360 PU '!S45)</f>
        <v/>
      </c>
      <c r="T107" s="763"/>
      <c r="U107" s="635" t="str">
        <f>IF('360 PU '!T37=0,"",'360 PU '!T37)</f>
        <v/>
      </c>
      <c r="V107" s="763"/>
      <c r="W107" s="762">
        <f t="shared" si="2"/>
        <v>0</v>
      </c>
      <c r="X107" s="731">
        <f>W107*'360 PU '!H45</f>
        <v>0</v>
      </c>
      <c r="Y107" s="731">
        <f>W107*'360 PU '!AT45</f>
        <v>0</v>
      </c>
    </row>
    <row r="108" ht="22.5" customHeight="1">
      <c r="A108" s="726" t="str">
        <f>'360 PU '!D141</f>
        <v>360-1010PU</v>
      </c>
      <c r="B108" s="728">
        <f>'360 PU '!H141</f>
        <v>1</v>
      </c>
      <c r="C108" s="729" t="str">
        <f>IF('360 PU '!K141=0,"",'360 PU '!K141)</f>
        <v/>
      </c>
      <c r="D108" s="730"/>
      <c r="E108" s="760" t="str">
        <f>IF('360 PU '!L141=0,"",'360 PU '!L141)</f>
        <v/>
      </c>
      <c r="F108" s="730"/>
      <c r="G108" s="760" t="str">
        <f>IF('360 PU '!M141=0,"",'360 PU '!M141)</f>
        <v/>
      </c>
      <c r="H108" s="730"/>
      <c r="I108" s="760" t="str">
        <f>IF('360 PU '!N141=0,"",'360 PU '!N141)</f>
        <v/>
      </c>
      <c r="J108" s="730"/>
      <c r="K108" s="760" t="str">
        <f>IF('360 PU '!O141=0,"",'360 PU '!O141)</f>
        <v/>
      </c>
      <c r="L108" s="730"/>
      <c r="M108" s="760" t="str">
        <f>IF('360 PU '!P141=0,"",'360 PU '!P141)</f>
        <v/>
      </c>
      <c r="N108" s="730"/>
      <c r="O108" s="760" t="str">
        <f>IF('360 PU '!Q141=0,"",'360 PU '!Q141)</f>
        <v/>
      </c>
      <c r="P108" s="730"/>
      <c r="Q108" s="760" t="str">
        <f>IF('360 PU '!R141=0,"",'360 PU '!R141)</f>
        <v/>
      </c>
      <c r="R108" s="761"/>
      <c r="S108" s="635" t="str">
        <f>IF('360 PU '!S141=0,"",'360 PU '!S141)</f>
        <v/>
      </c>
      <c r="T108" s="763"/>
      <c r="U108" s="635" t="str">
        <f>IF('360 PU '!T141=0,"",'360 PU '!T141)</f>
        <v/>
      </c>
      <c r="V108" s="763"/>
      <c r="W108" s="762">
        <f t="shared" si="2"/>
        <v>0</v>
      </c>
      <c r="X108" s="731">
        <f>W108*'360 PU '!H141</f>
        <v>0</v>
      </c>
      <c r="Y108" s="731">
        <f>W108*'360 PU '!AT141</f>
        <v>0</v>
      </c>
    </row>
    <row r="109" ht="22.5" customHeight="1">
      <c r="A109" s="726" t="str">
        <f>'360 PU '!D142</f>
        <v>360-1011PU</v>
      </c>
      <c r="B109" s="728">
        <f>'360 PU '!H142</f>
        <v>1</v>
      </c>
      <c r="C109" s="729" t="str">
        <f>IF('360 PU '!K142=0,"",'360 PU '!K142)</f>
        <v/>
      </c>
      <c r="D109" s="730"/>
      <c r="E109" s="760" t="str">
        <f>IF('360 PU '!L142=0,"",'360 PU '!L142)</f>
        <v/>
      </c>
      <c r="F109" s="730"/>
      <c r="G109" s="760" t="str">
        <f>IF('360 PU '!M142=0,"",'360 PU '!M142)</f>
        <v/>
      </c>
      <c r="H109" s="730"/>
      <c r="I109" s="760" t="str">
        <f>IF('360 PU '!N142=0,"",'360 PU '!N142)</f>
        <v/>
      </c>
      <c r="J109" s="730"/>
      <c r="K109" s="760" t="str">
        <f>IF('360 PU '!O142=0,"",'360 PU '!O142)</f>
        <v/>
      </c>
      <c r="L109" s="730"/>
      <c r="M109" s="760" t="str">
        <f>IF('360 PU '!P142=0,"",'360 PU '!P142)</f>
        <v/>
      </c>
      <c r="N109" s="730"/>
      <c r="O109" s="760" t="str">
        <f>IF('360 PU '!Q142=0,"",'360 PU '!Q142)</f>
        <v/>
      </c>
      <c r="P109" s="730"/>
      <c r="Q109" s="760" t="str">
        <f>IF('360 PU '!R142=0,"",'360 PU '!R142)</f>
        <v/>
      </c>
      <c r="R109" s="761"/>
      <c r="S109" s="635" t="str">
        <f>IF('360 PU '!S142=0,"",'360 PU '!S142)</f>
        <v/>
      </c>
      <c r="T109" s="763"/>
      <c r="U109" s="635" t="str">
        <f>IF('360 PU '!T142=0,"",'360 PU '!T142)</f>
        <v/>
      </c>
      <c r="V109" s="763"/>
      <c r="W109" s="762">
        <f t="shared" si="2"/>
        <v>0</v>
      </c>
      <c r="X109" s="731">
        <f>W109*'360 PU '!H142</f>
        <v>0</v>
      </c>
      <c r="Y109" s="731">
        <f>W109*'360 PU '!AT142</f>
        <v>0</v>
      </c>
    </row>
    <row r="110" ht="22.5" customHeight="1">
      <c r="A110" s="726" t="str">
        <f>'360 PU '!D143</f>
        <v>360-1012PU</v>
      </c>
      <c r="B110" s="728">
        <f>'360 PU '!H143</f>
        <v>1</v>
      </c>
      <c r="C110" s="729" t="str">
        <f>IF('360 PU '!K143=0,"",'360 PU '!K143)</f>
        <v/>
      </c>
      <c r="D110" s="730"/>
      <c r="E110" s="760" t="str">
        <f>IF('360 PU '!L143=0,"",'360 PU '!L143)</f>
        <v/>
      </c>
      <c r="F110" s="730"/>
      <c r="G110" s="760" t="str">
        <f>IF('360 PU '!M143=0,"",'360 PU '!M143)</f>
        <v/>
      </c>
      <c r="H110" s="730"/>
      <c r="I110" s="760" t="str">
        <f>IF('360 PU '!N143=0,"",'360 PU '!N143)</f>
        <v/>
      </c>
      <c r="J110" s="730"/>
      <c r="K110" s="760" t="str">
        <f>IF('360 PU '!O143=0,"",'360 PU '!O143)</f>
        <v/>
      </c>
      <c r="L110" s="730"/>
      <c r="M110" s="760" t="str">
        <f>IF('360 PU '!P143=0,"",'360 PU '!P143)</f>
        <v/>
      </c>
      <c r="N110" s="730"/>
      <c r="O110" s="760" t="str">
        <f>IF('360 PU '!Q143=0,"",'360 PU '!Q143)</f>
        <v/>
      </c>
      <c r="P110" s="730"/>
      <c r="Q110" s="760" t="str">
        <f>IF('360 PU '!R143=0,"",'360 PU '!R143)</f>
        <v/>
      </c>
      <c r="R110" s="761"/>
      <c r="S110" s="635" t="str">
        <f>IF('360 PU '!S143=0,"",'360 PU '!S143)</f>
        <v/>
      </c>
      <c r="T110" s="763"/>
      <c r="U110" s="635" t="str">
        <f>IF('360 PU '!T143=0,"",'360 PU '!T143)</f>
        <v/>
      </c>
      <c r="V110" s="763"/>
      <c r="W110" s="762">
        <f t="shared" si="2"/>
        <v>0</v>
      </c>
      <c r="X110" s="731">
        <f>W110*'360 PU '!H143</f>
        <v>0</v>
      </c>
      <c r="Y110" s="731">
        <f>W110*'360 PU '!AT143</f>
        <v>0</v>
      </c>
    </row>
    <row r="111" ht="22.5" customHeight="1">
      <c r="A111" s="726" t="str">
        <f>'360 PU '!D144</f>
        <v>360-1013PU</v>
      </c>
      <c r="B111" s="728">
        <f>'360 PU '!H144</f>
        <v>2</v>
      </c>
      <c r="C111" s="729" t="str">
        <f>IF('360 PU '!K144=0,"",'360 PU '!K144)</f>
        <v/>
      </c>
      <c r="D111" s="730"/>
      <c r="E111" s="760" t="str">
        <f>IF('360 PU '!L144=0,"",'360 PU '!L144)</f>
        <v/>
      </c>
      <c r="F111" s="730"/>
      <c r="G111" s="760" t="str">
        <f>IF('360 PU '!M144=0,"",'360 PU '!M144)</f>
        <v/>
      </c>
      <c r="H111" s="730"/>
      <c r="I111" s="760" t="str">
        <f>IF('360 PU '!N144=0,"",'360 PU '!N144)</f>
        <v/>
      </c>
      <c r="J111" s="730"/>
      <c r="K111" s="760" t="str">
        <f>IF('360 PU '!O144=0,"",'360 PU '!O144)</f>
        <v/>
      </c>
      <c r="L111" s="730"/>
      <c r="M111" s="760" t="str">
        <f>IF('360 PU '!P144=0,"",'360 PU '!P144)</f>
        <v/>
      </c>
      <c r="N111" s="730"/>
      <c r="O111" s="760" t="str">
        <f>IF('360 PU '!Q144=0,"",'360 PU '!Q144)</f>
        <v/>
      </c>
      <c r="P111" s="730"/>
      <c r="Q111" s="760" t="str">
        <f>IF('360 PU '!R144=0,"",'360 PU '!R144)</f>
        <v/>
      </c>
      <c r="R111" s="761"/>
      <c r="S111" s="635" t="str">
        <f>IF('360 PU '!S144=0,"",'360 PU '!S144)</f>
        <v/>
      </c>
      <c r="T111" s="763"/>
      <c r="U111" s="635" t="str">
        <f>IF('360 PU '!T144=0,"",'360 PU '!T144)</f>
        <v/>
      </c>
      <c r="V111" s="763"/>
      <c r="W111" s="762">
        <f t="shared" si="2"/>
        <v>0</v>
      </c>
      <c r="X111" s="731">
        <f>W111*'360 PU '!H144</f>
        <v>0</v>
      </c>
      <c r="Y111" s="731">
        <f>W111*'360 PU '!AT144</f>
        <v>0</v>
      </c>
    </row>
    <row r="112" ht="22.5" customHeight="1">
      <c r="A112" s="726" t="str">
        <f>'360 PU '!D145</f>
        <v>360-1014PU</v>
      </c>
      <c r="B112" s="728">
        <f>'360 PU '!H145</f>
        <v>2</v>
      </c>
      <c r="C112" s="729" t="str">
        <f>IF('360 PU '!K145=0,"",'360 PU '!K145)</f>
        <v/>
      </c>
      <c r="D112" s="730"/>
      <c r="E112" s="760" t="str">
        <f>IF('360 PU '!L145=0,"",'360 PU '!L145)</f>
        <v/>
      </c>
      <c r="F112" s="730"/>
      <c r="G112" s="760" t="str">
        <f>IF('360 PU '!M145=0,"",'360 PU '!M145)</f>
        <v/>
      </c>
      <c r="H112" s="730"/>
      <c r="I112" s="760" t="str">
        <f>IF('360 PU '!N145=0,"",'360 PU '!N145)</f>
        <v/>
      </c>
      <c r="J112" s="730"/>
      <c r="K112" s="760" t="str">
        <f>IF('360 PU '!O145=0,"",'360 PU '!O145)</f>
        <v/>
      </c>
      <c r="L112" s="730"/>
      <c r="M112" s="760" t="str">
        <f>IF('360 PU '!P145=0,"",'360 PU '!P145)</f>
        <v/>
      </c>
      <c r="N112" s="730"/>
      <c r="O112" s="760" t="str">
        <f>IF('360 PU '!Q145=0,"",'360 PU '!Q145)</f>
        <v/>
      </c>
      <c r="P112" s="730"/>
      <c r="Q112" s="760" t="str">
        <f>IF('360 PU '!R145=0,"",'360 PU '!R145)</f>
        <v/>
      </c>
      <c r="R112" s="761"/>
      <c r="S112" s="635" t="str">
        <f>IF('360 PU '!S145=0,"",'360 PU '!S145)</f>
        <v/>
      </c>
      <c r="T112" s="763"/>
      <c r="U112" s="635" t="str">
        <f>IF('360 PU '!T145=0,"",'360 PU '!T145)</f>
        <v/>
      </c>
      <c r="V112" s="763"/>
      <c r="W112" s="762">
        <f t="shared" si="2"/>
        <v>0</v>
      </c>
      <c r="X112" s="731">
        <f>W112*'360 PU '!H145</f>
        <v>0</v>
      </c>
      <c r="Y112" s="731">
        <f>W112*'360 PU '!AT145</f>
        <v>0</v>
      </c>
    </row>
    <row r="113" ht="22.5" customHeight="1">
      <c r="A113" s="726" t="str">
        <f>'360 PU '!D146</f>
        <v>360-1015PU</v>
      </c>
      <c r="B113" s="728">
        <f>'360 PU '!H146</f>
        <v>2</v>
      </c>
      <c r="C113" s="729" t="str">
        <f>IF('360 PU '!K146=0,"",'360 PU '!K146)</f>
        <v/>
      </c>
      <c r="D113" s="730"/>
      <c r="E113" s="760" t="str">
        <f>IF('360 PU '!L146=0,"",'360 PU '!L146)</f>
        <v/>
      </c>
      <c r="F113" s="730"/>
      <c r="G113" s="760" t="str">
        <f>IF('360 PU '!M146=0,"",'360 PU '!M146)</f>
        <v/>
      </c>
      <c r="H113" s="730"/>
      <c r="I113" s="760" t="str">
        <f>IF('360 PU '!N146=0,"",'360 PU '!N146)</f>
        <v/>
      </c>
      <c r="J113" s="730"/>
      <c r="K113" s="760" t="str">
        <f>IF('360 PU '!O146=0,"",'360 PU '!O146)</f>
        <v/>
      </c>
      <c r="L113" s="730"/>
      <c r="M113" s="760" t="str">
        <f>IF('360 PU '!P146=0,"",'360 PU '!P146)</f>
        <v/>
      </c>
      <c r="N113" s="730"/>
      <c r="O113" s="760" t="str">
        <f>IF('360 PU '!Q146=0,"",'360 PU '!Q146)</f>
        <v/>
      </c>
      <c r="P113" s="730"/>
      <c r="Q113" s="760" t="str">
        <f>IF('360 PU '!R146=0,"",'360 PU '!R146)</f>
        <v/>
      </c>
      <c r="R113" s="761"/>
      <c r="S113" s="635" t="str">
        <f>IF('360 PU '!S146=0,"",'360 PU '!S146)</f>
        <v/>
      </c>
      <c r="T113" s="763"/>
      <c r="U113" s="635" t="str">
        <f>IF('360 PU '!T146=0,"",'360 PU '!T146)</f>
        <v/>
      </c>
      <c r="V113" s="763"/>
      <c r="W113" s="762">
        <f t="shared" si="2"/>
        <v>0</v>
      </c>
      <c r="X113" s="731">
        <f>W113*'360 PU '!H146</f>
        <v>0</v>
      </c>
      <c r="Y113" s="731">
        <f>W113*'360 PU '!AT146</f>
        <v>0</v>
      </c>
    </row>
    <row r="114" ht="22.5" customHeight="1">
      <c r="A114" s="726" t="str">
        <f>'360 PU '!D147</f>
        <v>360-1016PU</v>
      </c>
      <c r="B114" s="728">
        <f>'360 PU '!H147</f>
        <v>2</v>
      </c>
      <c r="C114" s="729" t="str">
        <f>IF('360 PU '!K147=0,"",'360 PU '!K147)</f>
        <v/>
      </c>
      <c r="D114" s="730"/>
      <c r="E114" s="760" t="str">
        <f>IF('360 PU '!L147=0,"",'360 PU '!L147)</f>
        <v/>
      </c>
      <c r="F114" s="730"/>
      <c r="G114" s="760" t="str">
        <f>IF('360 PU '!M147=0,"",'360 PU '!M147)</f>
        <v/>
      </c>
      <c r="H114" s="730"/>
      <c r="I114" s="760" t="str">
        <f>IF('360 PU '!N147=0,"",'360 PU '!N147)</f>
        <v/>
      </c>
      <c r="J114" s="730"/>
      <c r="K114" s="760" t="str">
        <f>IF('360 PU '!O147=0,"",'360 PU '!O147)</f>
        <v/>
      </c>
      <c r="L114" s="730"/>
      <c r="M114" s="760" t="str">
        <f>IF('360 PU '!P147=0,"",'360 PU '!P147)</f>
        <v/>
      </c>
      <c r="N114" s="730"/>
      <c r="O114" s="760" t="str">
        <f>IF('360 PU '!Q147=0,"",'360 PU '!Q147)</f>
        <v/>
      </c>
      <c r="P114" s="730"/>
      <c r="Q114" s="760" t="str">
        <f>IF('360 PU '!R147=0,"",'360 PU '!R147)</f>
        <v/>
      </c>
      <c r="R114" s="761"/>
      <c r="S114" s="635" t="str">
        <f>IF('360 PU '!S147=0,"",'360 PU '!S147)</f>
        <v/>
      </c>
      <c r="T114" s="763"/>
      <c r="U114" s="635" t="str">
        <f>IF('360 PU '!T147=0,"",'360 PU '!T147)</f>
        <v/>
      </c>
      <c r="V114" s="763"/>
      <c r="W114" s="762">
        <f t="shared" si="2"/>
        <v>0</v>
      </c>
      <c r="X114" s="731">
        <f>W114*'360 PU '!H147</f>
        <v>0</v>
      </c>
      <c r="Y114" s="731">
        <f>W114*'360 PU '!AT147</f>
        <v>0</v>
      </c>
    </row>
    <row r="115" ht="22.5" customHeight="1">
      <c r="A115" s="726" t="str">
        <f>'360 PU '!D148</f>
        <v>360-1017PU</v>
      </c>
      <c r="B115" s="728">
        <f>'360 PU '!H148</f>
        <v>3</v>
      </c>
      <c r="C115" s="729" t="str">
        <f>IF('360 PU '!K148=0,"",'360 PU '!K148)</f>
        <v/>
      </c>
      <c r="D115" s="730"/>
      <c r="E115" s="760" t="str">
        <f>IF('360 PU '!L148=0,"",'360 PU '!L148)</f>
        <v/>
      </c>
      <c r="F115" s="730"/>
      <c r="G115" s="760" t="str">
        <f>IF('360 PU '!M148=0,"",'360 PU '!M148)</f>
        <v/>
      </c>
      <c r="H115" s="730"/>
      <c r="I115" s="760" t="str">
        <f>IF('360 PU '!N148=0,"",'360 PU '!N148)</f>
        <v/>
      </c>
      <c r="J115" s="730"/>
      <c r="K115" s="760" t="str">
        <f>IF('360 PU '!O148=0,"",'360 PU '!O148)</f>
        <v/>
      </c>
      <c r="L115" s="730"/>
      <c r="M115" s="760" t="str">
        <f>IF('360 PU '!P148=0,"",'360 PU '!P148)</f>
        <v/>
      </c>
      <c r="N115" s="730"/>
      <c r="O115" s="760" t="str">
        <f>IF('360 PU '!Q148=0,"",'360 PU '!Q148)</f>
        <v/>
      </c>
      <c r="P115" s="730"/>
      <c r="Q115" s="760" t="str">
        <f>IF('360 PU '!R148=0,"",'360 PU '!R148)</f>
        <v/>
      </c>
      <c r="R115" s="761"/>
      <c r="S115" s="635" t="str">
        <f>IF('360 PU '!S148=0,"",'360 PU '!S148)</f>
        <v/>
      </c>
      <c r="T115" s="763"/>
      <c r="U115" s="635" t="str">
        <f>IF('360 PU '!T148=0,"",'360 PU '!T148)</f>
        <v/>
      </c>
      <c r="V115" s="763"/>
      <c r="W115" s="762">
        <f t="shared" si="2"/>
        <v>0</v>
      </c>
      <c r="X115" s="731">
        <f>W115*'360 PU '!H148</f>
        <v>0</v>
      </c>
      <c r="Y115" s="731">
        <f>W115*'360 PU '!AT148</f>
        <v>0</v>
      </c>
    </row>
    <row r="116" ht="22.5" customHeight="1">
      <c r="A116" s="726" t="str">
        <f>'360 PU '!D149</f>
        <v>360-1018PU</v>
      </c>
      <c r="B116" s="728">
        <f>'360 PU '!H149</f>
        <v>4</v>
      </c>
      <c r="C116" s="729" t="str">
        <f>IF('360 PU '!K149=0,"",'360 PU '!K149)</f>
        <v/>
      </c>
      <c r="D116" s="730"/>
      <c r="E116" s="760" t="str">
        <f>IF('360 PU '!L149=0,"",'360 PU '!L149)</f>
        <v/>
      </c>
      <c r="F116" s="730"/>
      <c r="G116" s="760" t="str">
        <f>IF('360 PU '!M149=0,"",'360 PU '!M149)</f>
        <v/>
      </c>
      <c r="H116" s="730"/>
      <c r="I116" s="760" t="str">
        <f>IF('360 PU '!N149=0,"",'360 PU '!N149)</f>
        <v/>
      </c>
      <c r="J116" s="730"/>
      <c r="K116" s="760" t="str">
        <f>IF('360 PU '!O149=0,"",'360 PU '!O149)</f>
        <v/>
      </c>
      <c r="L116" s="730"/>
      <c r="M116" s="760" t="str">
        <f>IF('360 PU '!P149=0,"",'360 PU '!P149)</f>
        <v/>
      </c>
      <c r="N116" s="730"/>
      <c r="O116" s="760" t="str">
        <f>IF('360 PU '!Q149=0,"",'360 PU '!Q149)</f>
        <v/>
      </c>
      <c r="P116" s="730"/>
      <c r="Q116" s="760" t="str">
        <f>IF('360 PU '!R149=0,"",'360 PU '!R149)</f>
        <v/>
      </c>
      <c r="R116" s="761"/>
      <c r="S116" s="635" t="str">
        <f>IF('360 PU '!S149=0,"",'360 PU '!S149)</f>
        <v/>
      </c>
      <c r="T116" s="763"/>
      <c r="U116" s="635" t="str">
        <f>IF('360 PU '!T149=0,"",'360 PU '!T149)</f>
        <v/>
      </c>
      <c r="V116" s="763"/>
      <c r="W116" s="762">
        <f t="shared" si="2"/>
        <v>0</v>
      </c>
      <c r="X116" s="731">
        <f>W116*'360 PU '!H149</f>
        <v>0</v>
      </c>
      <c r="Y116" s="731">
        <f>W116*'360 PU '!AT149</f>
        <v>0</v>
      </c>
    </row>
    <row r="117" ht="22.5" customHeight="1">
      <c r="A117" s="726" t="str">
        <f>'360 PU '!D150</f>
        <v>360-1019PU</v>
      </c>
      <c r="B117" s="728">
        <f>'360 PU '!H150</f>
        <v>5</v>
      </c>
      <c r="C117" s="729" t="str">
        <f>IF('360 PU '!K150=0,"",'360 PU '!K150)</f>
        <v/>
      </c>
      <c r="D117" s="730"/>
      <c r="E117" s="760" t="str">
        <f>IF('360 PU '!L150=0,"",'360 PU '!L150)</f>
        <v/>
      </c>
      <c r="F117" s="730"/>
      <c r="G117" s="760" t="str">
        <f>IF('360 PU '!M150=0,"",'360 PU '!M150)</f>
        <v/>
      </c>
      <c r="H117" s="730"/>
      <c r="I117" s="760" t="str">
        <f>IF('360 PU '!N150=0,"",'360 PU '!N150)</f>
        <v/>
      </c>
      <c r="J117" s="730"/>
      <c r="K117" s="760" t="str">
        <f>IF('360 PU '!O150=0,"",'360 PU '!O150)</f>
        <v/>
      </c>
      <c r="L117" s="730"/>
      <c r="M117" s="760" t="str">
        <f>IF('360 PU '!P150=0,"",'360 PU '!P150)</f>
        <v/>
      </c>
      <c r="N117" s="730"/>
      <c r="O117" s="760" t="str">
        <f>IF('360 PU '!Q150=0,"",'360 PU '!Q150)</f>
        <v/>
      </c>
      <c r="P117" s="730"/>
      <c r="Q117" s="760" t="str">
        <f>IF('360 PU '!R150=0,"",'360 PU '!R150)</f>
        <v/>
      </c>
      <c r="R117" s="761"/>
      <c r="S117" s="635" t="str">
        <f>IF('360 PU '!S150=0,"",'360 PU '!S150)</f>
        <v/>
      </c>
      <c r="T117" s="763"/>
      <c r="U117" s="635" t="str">
        <f>IF('360 PU '!T150=0,"",'360 PU '!T150)</f>
        <v/>
      </c>
      <c r="V117" s="763"/>
      <c r="W117" s="762">
        <f t="shared" si="2"/>
        <v>0</v>
      </c>
      <c r="X117" s="731">
        <f>W117*'360 PU '!H150</f>
        <v>0</v>
      </c>
      <c r="Y117" s="731">
        <f>W117*'360 PU '!AT150</f>
        <v>0</v>
      </c>
    </row>
    <row r="118" ht="22.5" customHeight="1">
      <c r="A118" s="726" t="str">
        <f>'360 PU '!D151</f>
        <v>360-1020PU</v>
      </c>
      <c r="B118" s="728">
        <f>'360 PU '!H151</f>
        <v>5</v>
      </c>
      <c r="C118" s="729" t="str">
        <f>IF('360 PU '!K151=0,"",'360 PU '!K151)</f>
        <v/>
      </c>
      <c r="D118" s="730"/>
      <c r="E118" s="760" t="str">
        <f>IF('360 PU '!L151=0,"",'360 PU '!L151)</f>
        <v/>
      </c>
      <c r="F118" s="730"/>
      <c r="G118" s="760" t="str">
        <f>IF('360 PU '!M151=0,"",'360 PU '!M151)</f>
        <v/>
      </c>
      <c r="H118" s="730"/>
      <c r="I118" s="760" t="str">
        <f>IF('360 PU '!N151=0,"",'360 PU '!N151)</f>
        <v/>
      </c>
      <c r="J118" s="730"/>
      <c r="K118" s="760" t="str">
        <f>IF('360 PU '!O151=0,"",'360 PU '!O151)</f>
        <v/>
      </c>
      <c r="L118" s="730"/>
      <c r="M118" s="760" t="str">
        <f>IF('360 PU '!P151=0,"",'360 PU '!P151)</f>
        <v/>
      </c>
      <c r="N118" s="730"/>
      <c r="O118" s="760" t="str">
        <f>IF('360 PU '!Q151=0,"",'360 PU '!Q151)</f>
        <v/>
      </c>
      <c r="P118" s="730"/>
      <c r="Q118" s="760" t="str">
        <f>IF('360 PU '!R151=0,"",'360 PU '!R151)</f>
        <v/>
      </c>
      <c r="R118" s="761"/>
      <c r="S118" s="635" t="str">
        <f>IF('360 PU '!S151=0,"",'360 PU '!S151)</f>
        <v/>
      </c>
      <c r="T118" s="763"/>
      <c r="U118" s="635" t="str">
        <f>IF('360 PU '!T151=0,"",'360 PU '!T151)</f>
        <v/>
      </c>
      <c r="V118" s="763"/>
      <c r="W118" s="762">
        <f t="shared" si="2"/>
        <v>0</v>
      </c>
      <c r="X118" s="731">
        <f>W118*'360 PU '!H151</f>
        <v>0</v>
      </c>
      <c r="Y118" s="731">
        <f>W118*'360 PU '!AT151</f>
        <v>0</v>
      </c>
    </row>
    <row r="119" ht="22.5" customHeight="1">
      <c r="A119" s="726" t="str">
        <f>'360 PU '!D153</f>
        <v>360-1038PU</v>
      </c>
      <c r="B119" s="728">
        <f>'360 PU '!H153</f>
        <v>2</v>
      </c>
      <c r="C119" s="729" t="str">
        <f>IF('360 PU '!K153=0,"",'360 PU '!K153)</f>
        <v/>
      </c>
      <c r="D119" s="730"/>
      <c r="E119" s="760" t="str">
        <f>IF('360 PU '!L153=0,"",'360 PU '!L153)</f>
        <v/>
      </c>
      <c r="F119" s="730"/>
      <c r="G119" s="760" t="str">
        <f>IF('360 PU '!M153=0,"",'360 PU '!M153)</f>
        <v/>
      </c>
      <c r="H119" s="730"/>
      <c r="I119" s="760" t="str">
        <f>IF('360 PU '!N153=0,"",'360 PU '!N153)</f>
        <v/>
      </c>
      <c r="J119" s="730"/>
      <c r="K119" s="760" t="str">
        <f>IF('360 PU '!O153=0,"",'360 PU '!O153)</f>
        <v/>
      </c>
      <c r="L119" s="730"/>
      <c r="M119" s="760" t="str">
        <f>IF('360 PU '!P153=0,"",'360 PU '!P153)</f>
        <v/>
      </c>
      <c r="N119" s="730"/>
      <c r="O119" s="760" t="str">
        <f>IF('360 PU '!Q153=0,"",'360 PU '!Q153)</f>
        <v/>
      </c>
      <c r="P119" s="730"/>
      <c r="Q119" s="760" t="str">
        <f>IF('360 PU '!R153=0,"",'360 PU '!R153)</f>
        <v/>
      </c>
      <c r="R119" s="761"/>
      <c r="S119" s="635" t="str">
        <f>IF('360 PU '!S153=0,"",'360 PU '!S153)</f>
        <v/>
      </c>
      <c r="T119" s="763"/>
      <c r="U119" s="635" t="str">
        <f>IF('360 PU '!T153=0,"",'360 PU '!T153)</f>
        <v/>
      </c>
      <c r="V119" s="763"/>
      <c r="W119" s="762">
        <f t="shared" si="2"/>
        <v>0</v>
      </c>
      <c r="X119" s="731">
        <f>W119*'360 PU '!H153</f>
        <v>0</v>
      </c>
      <c r="Y119" s="731">
        <f>W119*'360 PU '!AT153</f>
        <v>0</v>
      </c>
    </row>
    <row r="120" ht="22.5" customHeight="1">
      <c r="A120" s="726" t="str">
        <f>'360 PU '!D154</f>
        <v>360-1039PU</v>
      </c>
      <c r="B120" s="766">
        <f>'360 PU '!H154</f>
        <v>2</v>
      </c>
      <c r="C120" s="729" t="str">
        <f>IF('360 PU '!K154=0,"",'360 PU '!K154)</f>
        <v/>
      </c>
      <c r="D120" s="730"/>
      <c r="E120" s="760" t="str">
        <f>IF('360 PU '!L154=0,"",'360 PU '!L154)</f>
        <v/>
      </c>
      <c r="F120" s="730"/>
      <c r="G120" s="760" t="str">
        <f>IF('360 PU '!M154=0,"",'360 PU '!M154)</f>
        <v/>
      </c>
      <c r="H120" s="730"/>
      <c r="I120" s="760" t="str">
        <f>IF('360 PU '!N154=0,"",'360 PU '!N154)</f>
        <v/>
      </c>
      <c r="J120" s="730"/>
      <c r="K120" s="760" t="str">
        <f>IF('360 PU '!O154=0,"",'360 PU '!O154)</f>
        <v/>
      </c>
      <c r="L120" s="730"/>
      <c r="M120" s="760" t="str">
        <f>IF('360 PU '!P154=0,"",'360 PU '!P154)</f>
        <v/>
      </c>
      <c r="N120" s="730"/>
      <c r="O120" s="760" t="str">
        <f>IF('360 PU '!Q154=0,"",'360 PU '!Q154)</f>
        <v/>
      </c>
      <c r="P120" s="730"/>
      <c r="Q120" s="760" t="str">
        <f>IF('360 PU '!R154=0,"",'360 PU '!R154)</f>
        <v/>
      </c>
      <c r="R120" s="761"/>
      <c r="S120" s="635" t="str">
        <f>IF('360 PU '!S154=0,"",'360 PU '!S154)</f>
        <v/>
      </c>
      <c r="T120" s="763"/>
      <c r="U120" s="635" t="str">
        <f>IF('360 PU '!T154=0,"",'360 PU '!T154)</f>
        <v/>
      </c>
      <c r="V120" s="763"/>
      <c r="W120" s="762">
        <f t="shared" si="2"/>
        <v>0</v>
      </c>
      <c r="X120" s="731">
        <f>W120*'360 PU '!H154</f>
        <v>0</v>
      </c>
      <c r="Y120" s="767">
        <f>W120*'360 PU '!AT154</f>
        <v>0</v>
      </c>
    </row>
    <row r="121" ht="22.5" customHeight="1">
      <c r="A121" s="768" t="str">
        <f>'360 PU '!D155</f>
        <v>360-1040PU</v>
      </c>
      <c r="B121" s="769">
        <f>'360 PU '!H155</f>
        <v>2</v>
      </c>
      <c r="C121" s="770" t="str">
        <f>IF('360 PU '!K155=0,"",'360 PU '!K155)</f>
        <v/>
      </c>
      <c r="D121" s="770"/>
      <c r="E121" s="770" t="str">
        <f>IF('360 PU '!L155=0,"",'360 PU '!L155)</f>
        <v/>
      </c>
      <c r="F121" s="770"/>
      <c r="G121" s="770" t="str">
        <f>IF('360 PU '!M155=0,"",'360 PU '!M155)</f>
        <v/>
      </c>
      <c r="H121" s="770"/>
      <c r="I121" s="770" t="str">
        <f>IF('360 PU '!N155=0,"",'360 PU '!N155)</f>
        <v/>
      </c>
      <c r="J121" s="770"/>
      <c r="K121" s="770" t="str">
        <f>IF('360 PU '!O155=0,"",'360 PU '!O155)</f>
        <v/>
      </c>
      <c r="L121" s="770"/>
      <c r="M121" s="770" t="str">
        <f>IF('360 PU '!P155=0,"",'360 PU '!P155)</f>
        <v/>
      </c>
      <c r="N121" s="770"/>
      <c r="O121" s="770" t="str">
        <f>IF('360 PU '!Q155=0,"",'360 PU '!Q155)</f>
        <v/>
      </c>
      <c r="P121" s="770"/>
      <c r="Q121" s="770" t="str">
        <f>IF('360 PU '!R155=0,"",'360 PU '!R155)</f>
        <v/>
      </c>
      <c r="R121" s="737"/>
      <c r="S121" s="635" t="str">
        <f>IF('360 PU '!S155=0,"",'360 PU '!S155)</f>
        <v/>
      </c>
      <c r="T121" s="763"/>
      <c r="U121" s="635" t="str">
        <f>IF('360 PU '!T155=0,"",'360 PU '!T155)</f>
        <v/>
      </c>
      <c r="V121" s="763"/>
      <c r="W121" s="771">
        <f t="shared" si="2"/>
        <v>0</v>
      </c>
      <c r="X121" s="772">
        <f>W121*'360 PU '!H155</f>
        <v>0</v>
      </c>
      <c r="Y121" s="770">
        <f>W121*'360 PU '!AT155</f>
        <v>0</v>
      </c>
    </row>
    <row r="122" ht="22.5" hidden="1" customHeight="1">
      <c r="A122" s="773" t="str">
        <f>'360 PU '!D13</f>
        <v>360-1041PU</v>
      </c>
      <c r="B122" s="769">
        <f>'360 PU '!H13</f>
        <v>1</v>
      </c>
      <c r="C122" s="770" t="str">
        <f>IF('360 PU '!K13=0,"",'360 PU '!K13)</f>
        <v/>
      </c>
      <c r="D122" s="641"/>
      <c r="E122" s="770" t="str">
        <f>IF('360 PU '!L13=0,"",'360 PU '!L13)</f>
        <v/>
      </c>
      <c r="F122" s="641"/>
      <c r="G122" s="770" t="str">
        <f>IF('360 PU '!M13=0,"",'360 PU '!M13)</f>
        <v/>
      </c>
      <c r="H122" s="641"/>
      <c r="I122" s="770" t="str">
        <f>IF('360 PU '!N13=0,"",'360 PU '!N13)</f>
        <v/>
      </c>
      <c r="J122" s="641"/>
      <c r="K122" s="770" t="str">
        <f>IF('360 PU '!O13=0,"",'360 PU '!O13)</f>
        <v/>
      </c>
      <c r="L122" s="635"/>
      <c r="M122" s="770" t="str">
        <f>IF('360 PU '!P13=0,"",'360 PU '!P13)</f>
        <v/>
      </c>
      <c r="N122" s="635"/>
      <c r="O122" s="770" t="str">
        <f>IF('360 PU '!Q13=0,"",'360 PU '!Q13)</f>
        <v/>
      </c>
      <c r="P122" s="635"/>
      <c r="Q122" s="770" t="str">
        <f>IF('360 PU '!R13=0,"",'360 PU '!R13)</f>
        <v/>
      </c>
      <c r="R122" s="774"/>
      <c r="S122" s="635" t="str">
        <f>IF('360 PU '!S13=0,"",'360 PU '!S13)</f>
        <v/>
      </c>
      <c r="T122" s="774"/>
      <c r="U122" s="635" t="str">
        <f>IF('360 PU '!T13=0,"",'360 PU '!T13)</f>
        <v/>
      </c>
      <c r="V122" s="774"/>
      <c r="W122" s="770">
        <f t="shared" si="2"/>
        <v>0</v>
      </c>
      <c r="X122" s="741">
        <f>W122*'360 PU '!H156</f>
        <v>0</v>
      </c>
      <c r="Y122" s="770">
        <f>W122*'360 PU '!AT156</f>
        <v>0</v>
      </c>
    </row>
    <row r="123" ht="22.5" hidden="1" customHeight="1">
      <c r="A123" s="773" t="str">
        <f>'360 PU '!D14</f>
        <v>360-1042PU</v>
      </c>
      <c r="B123" s="769">
        <f>'360 PU '!H14</f>
        <v>1</v>
      </c>
      <c r="C123" s="770" t="str">
        <f>IF('360 PU '!K14=0,"",'360 PU '!K14)</f>
        <v/>
      </c>
      <c r="D123" s="770"/>
      <c r="E123" s="770" t="str">
        <f>IF('360 PU '!L14=0,"",'360 PU '!L14)</f>
        <v/>
      </c>
      <c r="F123" s="770"/>
      <c r="G123" s="770" t="str">
        <f>IF('360 PU '!M14=0,"",'360 PU '!M14)</f>
        <v/>
      </c>
      <c r="H123" s="770"/>
      <c r="I123" s="770" t="str">
        <f>IF('360 PU '!N14=0,"",'360 PU '!N14)</f>
        <v/>
      </c>
      <c r="J123" s="770"/>
      <c r="K123" s="770" t="str">
        <f>IF('360 PU '!O14=0,"",'360 PU '!O14)</f>
        <v/>
      </c>
      <c r="L123" s="763"/>
      <c r="M123" s="770" t="str">
        <f>IF('360 PU '!P14=0,"",'360 PU '!P14)</f>
        <v/>
      </c>
      <c r="N123" s="763"/>
      <c r="O123" s="770" t="str">
        <f>IF('360 PU '!Q14=0,"",'360 PU '!Q14)</f>
        <v/>
      </c>
      <c r="P123" s="763"/>
      <c r="Q123" s="770" t="str">
        <f>IF('360 PU '!R14=0,"",'360 PU '!R14)</f>
        <v/>
      </c>
      <c r="R123" s="737"/>
      <c r="S123" s="635" t="str">
        <f>IF('360 PU '!S14=0,"",'360 PU '!S14)</f>
        <v/>
      </c>
      <c r="T123" s="737"/>
      <c r="U123" s="635" t="str">
        <f>IF('360 PU '!T14=0,"",'360 PU '!T14)</f>
        <v/>
      </c>
      <c r="V123" s="737"/>
      <c r="W123" s="770">
        <f t="shared" si="2"/>
        <v>0</v>
      </c>
      <c r="X123" s="741">
        <f>W123*'360 PU '!H157</f>
        <v>0</v>
      </c>
      <c r="Y123" s="770">
        <f>W123*'360 PU '!AT157</f>
        <v>0</v>
      </c>
    </row>
    <row r="124" ht="22.5" hidden="1" customHeight="1">
      <c r="A124" s="773" t="str">
        <f>'360 PU '!D15</f>
        <v>360-1043PU</v>
      </c>
      <c r="B124" s="769">
        <f>'360 PU '!H15</f>
        <v>1</v>
      </c>
      <c r="C124" s="770" t="str">
        <f>IF('360 PU '!K15=0,"",'360 PU '!K15)</f>
        <v/>
      </c>
      <c r="D124" s="770"/>
      <c r="E124" s="770" t="str">
        <f>IF('360 PU '!L15=0,"",'360 PU '!L15)</f>
        <v/>
      </c>
      <c r="F124" s="770"/>
      <c r="G124" s="770" t="str">
        <f>IF('360 PU '!M15=0,"",'360 PU '!M15)</f>
        <v/>
      </c>
      <c r="H124" s="770"/>
      <c r="I124" s="770" t="str">
        <f>IF('360 PU '!N15=0,"",'360 PU '!N15)</f>
        <v/>
      </c>
      <c r="J124" s="770"/>
      <c r="K124" s="770" t="str">
        <f>IF('360 PU '!O15=0,"",'360 PU '!O15)</f>
        <v/>
      </c>
      <c r="L124" s="763"/>
      <c r="M124" s="770" t="str">
        <f>IF('360 PU '!P15=0,"",'360 PU '!P15)</f>
        <v/>
      </c>
      <c r="N124" s="763"/>
      <c r="O124" s="770" t="str">
        <f>IF('360 PU '!Q15=0,"",'360 PU '!Q15)</f>
        <v/>
      </c>
      <c r="P124" s="763"/>
      <c r="Q124" s="770" t="str">
        <f>IF('360 PU '!R15=0,"",'360 PU '!R15)</f>
        <v/>
      </c>
      <c r="R124" s="737"/>
      <c r="S124" s="635" t="str">
        <f>IF('360 PU '!S15=0,"",'360 PU '!S15)</f>
        <v/>
      </c>
      <c r="T124" s="737"/>
      <c r="U124" s="635" t="str">
        <f>IF('360 PU '!T15=0,"",'360 PU '!T15)</f>
        <v/>
      </c>
      <c r="V124" s="737"/>
      <c r="W124" s="770">
        <f t="shared" si="2"/>
        <v>0</v>
      </c>
      <c r="X124" s="741">
        <f>W124*'360 PU '!H158</f>
        <v>0</v>
      </c>
      <c r="Y124" s="770">
        <f>W124*'360 PU '!AT158</f>
        <v>0</v>
      </c>
    </row>
    <row r="125" ht="22.5" hidden="1" customHeight="1">
      <c r="A125" s="773" t="str">
        <f>'360 PU '!D16</f>
        <v>360-1044PU</v>
      </c>
      <c r="B125" s="769">
        <f>'360 PU '!H16</f>
        <v>1</v>
      </c>
      <c r="C125" s="770" t="str">
        <f>IF('360 PU '!K16=0,"",'360 PU '!K16)</f>
        <v/>
      </c>
      <c r="D125" s="770"/>
      <c r="E125" s="770" t="str">
        <f>IF('360 PU '!L16=0,"",'360 PU '!L16)</f>
        <v/>
      </c>
      <c r="F125" s="770"/>
      <c r="G125" s="770" t="str">
        <f>IF('360 PU '!M16=0,"",'360 PU '!M16)</f>
        <v/>
      </c>
      <c r="H125" s="770"/>
      <c r="I125" s="770" t="str">
        <f>IF('360 PU '!N16=0,"",'360 PU '!N16)</f>
        <v/>
      </c>
      <c r="J125" s="770"/>
      <c r="K125" s="770" t="str">
        <f>IF('360 PU '!O16=0,"",'360 PU '!O16)</f>
        <v/>
      </c>
      <c r="L125" s="763"/>
      <c r="M125" s="770" t="str">
        <f>IF('360 PU '!P16=0,"",'360 PU '!P16)</f>
        <v/>
      </c>
      <c r="N125" s="763"/>
      <c r="O125" s="770" t="str">
        <f>IF('360 PU '!Q16=0,"",'360 PU '!Q16)</f>
        <v/>
      </c>
      <c r="P125" s="763"/>
      <c r="Q125" s="770" t="str">
        <f>IF('360 PU '!R16=0,"",'360 PU '!R16)</f>
        <v/>
      </c>
      <c r="R125" s="737"/>
      <c r="S125" s="635" t="str">
        <f>IF('360 PU '!S16=0,"",'360 PU '!S16)</f>
        <v/>
      </c>
      <c r="T125" s="737"/>
      <c r="U125" s="635" t="str">
        <f>IF('360 PU '!T16=0,"",'360 PU '!T16)</f>
        <v/>
      </c>
      <c r="V125" s="737"/>
      <c r="W125" s="770">
        <f t="shared" si="2"/>
        <v>0</v>
      </c>
      <c r="X125" s="741">
        <f>W125*'360 PU '!H159</f>
        <v>0</v>
      </c>
      <c r="Y125" s="770">
        <f>W125*'360 PU '!AT159</f>
        <v>0</v>
      </c>
    </row>
    <row r="126" ht="22.5" hidden="1" customHeight="1">
      <c r="A126" s="773" t="str">
        <f>'360 PU '!D17</f>
        <v>360-1045PU</v>
      </c>
      <c r="B126" s="769">
        <f>'360 PU '!H17</f>
        <v>1</v>
      </c>
      <c r="C126" s="770" t="str">
        <f>IF('360 PU '!K17=0,"",'360 PU '!K17)</f>
        <v/>
      </c>
      <c r="D126" s="770"/>
      <c r="E126" s="770" t="str">
        <f>IF('360 PU '!L17=0,"",'360 PU '!L17)</f>
        <v/>
      </c>
      <c r="F126" s="770"/>
      <c r="G126" s="770" t="str">
        <f>IF('360 PU '!M17=0,"",'360 PU '!M17)</f>
        <v/>
      </c>
      <c r="H126" s="770"/>
      <c r="I126" s="770" t="str">
        <f>IF('360 PU '!N17=0,"",'360 PU '!N17)</f>
        <v/>
      </c>
      <c r="J126" s="770"/>
      <c r="K126" s="770" t="str">
        <f>IF('360 PU '!O17=0,"",'360 PU '!O17)</f>
        <v/>
      </c>
      <c r="L126" s="763"/>
      <c r="M126" s="770" t="str">
        <f>IF('360 PU '!P17=0,"",'360 PU '!P17)</f>
        <v/>
      </c>
      <c r="N126" s="763"/>
      <c r="O126" s="770" t="str">
        <f>IF('360 PU '!Q17=0,"",'360 PU '!Q17)</f>
        <v/>
      </c>
      <c r="P126" s="763"/>
      <c r="Q126" s="770" t="str">
        <f>IF('360 PU '!R17=0,"",'360 PU '!R17)</f>
        <v/>
      </c>
      <c r="R126" s="737"/>
      <c r="S126" s="635" t="str">
        <f>IF('360 PU '!S17=0,"",'360 PU '!S17)</f>
        <v/>
      </c>
      <c r="T126" s="737"/>
      <c r="U126" s="635" t="str">
        <f>IF('360 PU '!T17=0,"",'360 PU '!T17)</f>
        <v/>
      </c>
      <c r="V126" s="737"/>
      <c r="W126" s="770">
        <f t="shared" si="2"/>
        <v>0</v>
      </c>
      <c r="X126" s="741">
        <f>W126*'360 PU '!H160</f>
        <v>0</v>
      </c>
      <c r="Y126" s="770">
        <f>W126*'360 PU '!AT160</f>
        <v>0</v>
      </c>
    </row>
    <row r="127" ht="22.5" hidden="1" customHeight="1">
      <c r="A127" s="773" t="str">
        <f>'360 PU '!D18</f>
        <v>360-1046PU</v>
      </c>
      <c r="B127" s="769">
        <f>'360 PU '!H18</f>
        <v>1</v>
      </c>
      <c r="C127" s="770" t="str">
        <f>IF('360 PU '!K18=0,"",'360 PU '!K18)</f>
        <v/>
      </c>
      <c r="D127" s="770"/>
      <c r="E127" s="770" t="str">
        <f>IF('360 PU '!L18=0,"",'360 PU '!L18)</f>
        <v/>
      </c>
      <c r="F127" s="770"/>
      <c r="G127" s="770" t="str">
        <f>IF('360 PU '!M18=0,"",'360 PU '!M18)</f>
        <v/>
      </c>
      <c r="H127" s="770"/>
      <c r="I127" s="770" t="str">
        <f>IF('360 PU '!N18=0,"",'360 PU '!N18)</f>
        <v/>
      </c>
      <c r="J127" s="770"/>
      <c r="K127" s="770" t="str">
        <f>IF('360 PU '!O18=0,"",'360 PU '!O18)</f>
        <v/>
      </c>
      <c r="L127" s="763"/>
      <c r="M127" s="770" t="str">
        <f>IF('360 PU '!P18=0,"",'360 PU '!P18)</f>
        <v/>
      </c>
      <c r="N127" s="763"/>
      <c r="O127" s="770" t="str">
        <f>IF('360 PU '!Q18=0,"",'360 PU '!Q18)</f>
        <v/>
      </c>
      <c r="P127" s="763"/>
      <c r="Q127" s="770" t="str">
        <f>IF('360 PU '!R18=0,"",'360 PU '!R18)</f>
        <v/>
      </c>
      <c r="R127" s="737"/>
      <c r="S127" s="635" t="str">
        <f>IF('360 PU '!S18=0,"",'360 PU '!S18)</f>
        <v/>
      </c>
      <c r="T127" s="737"/>
      <c r="U127" s="635" t="str">
        <f>IF('360 PU '!T18=0,"",'360 PU '!T18)</f>
        <v/>
      </c>
      <c r="V127" s="737"/>
      <c r="W127" s="770">
        <f t="shared" si="2"/>
        <v>0</v>
      </c>
      <c r="X127" s="741">
        <f>W127*'360 PU '!H161</f>
        <v>0</v>
      </c>
      <c r="Y127" s="770">
        <f>W127*'360 PU '!AT161</f>
        <v>0</v>
      </c>
    </row>
    <row r="128" ht="22.5" hidden="1" customHeight="1">
      <c r="A128" s="773" t="str">
        <f>'360 PU '!D19</f>
        <v>360-1047PU</v>
      </c>
      <c r="B128" s="769">
        <f>'360 PU '!H19</f>
        <v>3</v>
      </c>
      <c r="C128" s="770" t="str">
        <f>IF('360 PU '!K19=0,"",'360 PU '!K19)</f>
        <v/>
      </c>
      <c r="D128" s="770"/>
      <c r="E128" s="770" t="str">
        <f>IF('360 PU '!L19=0,"",'360 PU '!L19)</f>
        <v/>
      </c>
      <c r="F128" s="770"/>
      <c r="G128" s="770" t="str">
        <f>IF('360 PU '!M19=0,"",'360 PU '!M19)</f>
        <v/>
      </c>
      <c r="H128" s="770"/>
      <c r="I128" s="770" t="str">
        <f>IF('360 PU '!N19=0,"",'360 PU '!N19)</f>
        <v/>
      </c>
      <c r="J128" s="770"/>
      <c r="K128" s="770" t="str">
        <f>IF('360 PU '!O19=0,"",'360 PU '!O19)</f>
        <v/>
      </c>
      <c r="L128" s="763"/>
      <c r="M128" s="770" t="str">
        <f>IF('360 PU '!P19=0,"",'360 PU '!P19)</f>
        <v/>
      </c>
      <c r="N128" s="763"/>
      <c r="O128" s="770" t="str">
        <f>IF('360 PU '!Q19=0,"",'360 PU '!Q19)</f>
        <v/>
      </c>
      <c r="P128" s="763"/>
      <c r="Q128" s="770" t="str">
        <f>IF('360 PU '!R19=0,"",'360 PU '!R19)</f>
        <v/>
      </c>
      <c r="R128" s="737"/>
      <c r="S128" s="635" t="str">
        <f>IF('360 PU '!S19=0,"",'360 PU '!S19)</f>
        <v/>
      </c>
      <c r="T128" s="737"/>
      <c r="U128" s="635" t="str">
        <f>IF('360 PU '!T19=0,"",'360 PU '!T19)</f>
        <v/>
      </c>
      <c r="V128" s="737"/>
      <c r="W128" s="770">
        <f t="shared" si="2"/>
        <v>0</v>
      </c>
      <c r="X128" s="741">
        <f>W128*'360 PU '!H162</f>
        <v>0</v>
      </c>
      <c r="Y128" s="770">
        <f>W128*'360 PU '!AT162</f>
        <v>0</v>
      </c>
    </row>
    <row r="129" ht="22.5" hidden="1" customHeight="1">
      <c r="A129" s="773" t="str">
        <f>'360 PU '!D20</f>
        <v>360-1048PU</v>
      </c>
      <c r="B129" s="769">
        <f>'360 PU '!H20</f>
        <v>3</v>
      </c>
      <c r="C129" s="770" t="str">
        <f>IF('360 PU '!K20=0,"",'360 PU '!K20)</f>
        <v/>
      </c>
      <c r="D129" s="770"/>
      <c r="E129" s="770" t="str">
        <f>IF('360 PU '!L20=0,"",'360 PU '!L20)</f>
        <v/>
      </c>
      <c r="F129" s="770"/>
      <c r="G129" s="770" t="str">
        <f>IF('360 PU '!M20=0,"",'360 PU '!M20)</f>
        <v/>
      </c>
      <c r="H129" s="770"/>
      <c r="I129" s="770" t="str">
        <f>IF('360 PU '!N20=0,"",'360 PU '!N20)</f>
        <v/>
      </c>
      <c r="J129" s="770"/>
      <c r="K129" s="770" t="str">
        <f>IF('360 PU '!O20=0,"",'360 PU '!O20)</f>
        <v/>
      </c>
      <c r="L129" s="763"/>
      <c r="M129" s="770" t="str">
        <f>IF('360 PU '!P20=0,"",'360 PU '!P20)</f>
        <v/>
      </c>
      <c r="N129" s="763"/>
      <c r="O129" s="770" t="str">
        <f>IF('360 PU '!Q20=0,"",'360 PU '!Q20)</f>
        <v/>
      </c>
      <c r="P129" s="763"/>
      <c r="Q129" s="770" t="str">
        <f>IF('360 PU '!R20=0,"",'360 PU '!R20)</f>
        <v/>
      </c>
      <c r="R129" s="737"/>
      <c r="S129" s="635" t="str">
        <f>IF('360 PU '!S20=0,"",'360 PU '!S20)</f>
        <v/>
      </c>
      <c r="T129" s="737"/>
      <c r="U129" s="635" t="str">
        <f>IF('360 PU '!T20=0,"",'360 PU '!T20)</f>
        <v/>
      </c>
      <c r="V129" s="737"/>
      <c r="W129" s="770">
        <f t="shared" si="2"/>
        <v>0</v>
      </c>
      <c r="X129" s="741">
        <f>W129*'360 PU '!H163</f>
        <v>0</v>
      </c>
      <c r="Y129" s="770">
        <f>W129*'360 PU '!AT163</f>
        <v>0</v>
      </c>
    </row>
    <row r="130" ht="22.5" hidden="1" customHeight="1">
      <c r="A130" s="773" t="str">
        <f>'360 PU '!D21</f>
        <v>360-1049PU</v>
      </c>
      <c r="B130" s="769">
        <f>'360 PU '!H21</f>
        <v>2</v>
      </c>
      <c r="C130" s="770" t="str">
        <f>IF('360 PU '!K21=0,"",'360 PU '!K21)</f>
        <v/>
      </c>
      <c r="D130" s="770"/>
      <c r="E130" s="770" t="str">
        <f>IF('360 PU '!L21=0,"",'360 PU '!L21)</f>
        <v/>
      </c>
      <c r="F130" s="770"/>
      <c r="G130" s="770" t="str">
        <f>IF('360 PU '!M21=0,"",'360 PU '!M21)</f>
        <v/>
      </c>
      <c r="H130" s="770"/>
      <c r="I130" s="770" t="str">
        <f>IF('360 PU '!N21=0,"",'360 PU '!N21)</f>
        <v/>
      </c>
      <c r="J130" s="770"/>
      <c r="K130" s="770" t="str">
        <f>IF('360 PU '!O21=0,"",'360 PU '!O21)</f>
        <v/>
      </c>
      <c r="L130" s="763"/>
      <c r="M130" s="770" t="str">
        <f>IF('360 PU '!P21=0,"",'360 PU '!P21)</f>
        <v/>
      </c>
      <c r="N130" s="763"/>
      <c r="O130" s="770" t="str">
        <f>IF('360 PU '!Q21=0,"",'360 PU '!Q21)</f>
        <v/>
      </c>
      <c r="P130" s="763"/>
      <c r="Q130" s="770" t="str">
        <f>IF('360 PU '!R21=0,"",'360 PU '!R21)</f>
        <v/>
      </c>
      <c r="R130" s="737"/>
      <c r="S130" s="635" t="str">
        <f>IF('360 PU '!S21=0,"",'360 PU '!S21)</f>
        <v/>
      </c>
      <c r="T130" s="737"/>
      <c r="U130" s="635" t="str">
        <f>IF('360 PU '!T21=0,"",'360 PU '!T21)</f>
        <v/>
      </c>
      <c r="V130" s="737"/>
      <c r="W130" s="770">
        <f t="shared" si="2"/>
        <v>0</v>
      </c>
      <c r="X130" s="741">
        <f>W130*'360 PU '!H164</f>
        <v>0</v>
      </c>
      <c r="Y130" s="770">
        <f>W130*'360 PU '!AT164</f>
        <v>0</v>
      </c>
    </row>
    <row r="131" ht="22.5" hidden="1" customHeight="1">
      <c r="A131" s="773" t="str">
        <f>'360 PU '!D22</f>
        <v>360-1050PU</v>
      </c>
      <c r="B131" s="769">
        <f>'360 PU '!H22</f>
        <v>3</v>
      </c>
      <c r="C131" s="770" t="str">
        <f>IF('360 PU '!K22=0,"",'360 PU '!K22)</f>
        <v/>
      </c>
      <c r="D131" s="770"/>
      <c r="E131" s="770" t="str">
        <f>IF('360 PU '!L22=0,"",'360 PU '!L22)</f>
        <v/>
      </c>
      <c r="F131" s="770"/>
      <c r="G131" s="770" t="str">
        <f>IF('360 PU '!M22=0,"",'360 PU '!M22)</f>
        <v/>
      </c>
      <c r="H131" s="770"/>
      <c r="I131" s="770" t="str">
        <f>IF('360 PU '!N22=0,"",'360 PU '!N22)</f>
        <v/>
      </c>
      <c r="J131" s="770"/>
      <c r="K131" s="770" t="str">
        <f>IF('360 PU '!O22=0,"",'360 PU '!O22)</f>
        <v/>
      </c>
      <c r="L131" s="763"/>
      <c r="M131" s="770" t="str">
        <f>IF('360 PU '!P22=0,"",'360 PU '!P22)</f>
        <v/>
      </c>
      <c r="N131" s="763"/>
      <c r="O131" s="770" t="str">
        <f>IF('360 PU '!Q22=0,"",'360 PU '!Q22)</f>
        <v/>
      </c>
      <c r="P131" s="763"/>
      <c r="Q131" s="770" t="str">
        <f>IF('360 PU '!R22=0,"",'360 PU '!R22)</f>
        <v/>
      </c>
      <c r="R131" s="737"/>
      <c r="S131" s="635" t="str">
        <f>IF('360 PU '!S22=0,"",'360 PU '!S22)</f>
        <v/>
      </c>
      <c r="T131" s="737"/>
      <c r="U131" s="635" t="str">
        <f>IF('360 PU '!T22=0,"",'360 PU '!T22)</f>
        <v/>
      </c>
      <c r="V131" s="737"/>
      <c r="W131" s="770">
        <f t="shared" si="2"/>
        <v>0</v>
      </c>
      <c r="X131" s="741">
        <f>W131*'360 PU '!H165</f>
        <v>0</v>
      </c>
      <c r="Y131" s="770">
        <f>W131*'360 PU '!AT165</f>
        <v>0</v>
      </c>
    </row>
    <row r="132" ht="22.5" hidden="1" customHeight="1">
      <c r="A132" s="773" t="str">
        <f>'360 PU '!D23</f>
        <v>360-1051PU</v>
      </c>
      <c r="B132" s="769">
        <f>'360 PU '!H23</f>
        <v>4</v>
      </c>
      <c r="C132" s="770" t="str">
        <f>IF('360 PU '!K23=0,"",'360 PU '!K23)</f>
        <v/>
      </c>
      <c r="D132" s="770"/>
      <c r="E132" s="770" t="str">
        <f>IF('360 PU '!L23=0,"",'360 PU '!L23)</f>
        <v/>
      </c>
      <c r="F132" s="770"/>
      <c r="G132" s="770" t="str">
        <f>IF('360 PU '!M23=0,"",'360 PU '!M23)</f>
        <v/>
      </c>
      <c r="H132" s="770"/>
      <c r="I132" s="770" t="str">
        <f>IF('360 PU '!N23=0,"",'360 PU '!N23)</f>
        <v/>
      </c>
      <c r="J132" s="770"/>
      <c r="K132" s="770" t="str">
        <f>IF('360 PU '!O23=0,"",'360 PU '!O23)</f>
        <v/>
      </c>
      <c r="L132" s="763"/>
      <c r="M132" s="770" t="str">
        <f>IF('360 PU '!P23=0,"",'360 PU '!P23)</f>
        <v/>
      </c>
      <c r="N132" s="763"/>
      <c r="O132" s="770" t="str">
        <f>IF('360 PU '!Q23=0,"",'360 PU '!Q23)</f>
        <v/>
      </c>
      <c r="P132" s="763"/>
      <c r="Q132" s="770" t="str">
        <f>IF('360 PU '!R23=0,"",'360 PU '!R23)</f>
        <v/>
      </c>
      <c r="R132" s="737"/>
      <c r="S132" s="635" t="str">
        <f>IF('360 PU '!S23=0,"",'360 PU '!S23)</f>
        <v/>
      </c>
      <c r="T132" s="737"/>
      <c r="U132" s="635" t="str">
        <f>IF('360 PU '!T23=0,"",'360 PU '!T23)</f>
        <v/>
      </c>
      <c r="V132" s="737"/>
      <c r="W132" s="770">
        <f t="shared" si="2"/>
        <v>0</v>
      </c>
      <c r="X132" s="741">
        <f>W132*'360 PU '!H166</f>
        <v>0</v>
      </c>
      <c r="Y132" s="770">
        <f>W132*'360 PU '!AT166</f>
        <v>0</v>
      </c>
    </row>
    <row r="133">
      <c r="A133" s="732"/>
      <c r="C133" s="43"/>
      <c r="D133" s="43"/>
      <c r="E133" s="43"/>
      <c r="F133" s="43"/>
      <c r="G133" s="43"/>
      <c r="H133" s="43"/>
      <c r="I133" s="43"/>
      <c r="J133" s="43"/>
      <c r="W133" s="43"/>
      <c r="X133" s="43"/>
      <c r="Y133" s="43"/>
    </row>
    <row r="134">
      <c r="A134" s="732"/>
      <c r="C134" s="43"/>
      <c r="D134" s="43"/>
      <c r="E134" s="43"/>
      <c r="F134" s="43"/>
      <c r="G134" s="43"/>
      <c r="H134" s="43"/>
      <c r="I134" s="43"/>
      <c r="J134" s="43"/>
      <c r="W134" s="43"/>
      <c r="X134" s="43"/>
      <c r="Y134" s="43"/>
    </row>
    <row r="135">
      <c r="A135" s="732"/>
      <c r="C135" s="43"/>
      <c r="D135" s="43"/>
      <c r="E135" s="43"/>
      <c r="F135" s="43"/>
      <c r="G135" s="43"/>
      <c r="H135" s="43"/>
      <c r="I135" s="43"/>
      <c r="J135" s="43"/>
      <c r="W135" s="43"/>
      <c r="X135" s="43"/>
      <c r="Y135" s="43"/>
    </row>
    <row r="136">
      <c r="A136" s="732"/>
      <c r="C136" s="43"/>
      <c r="D136" s="43"/>
      <c r="E136" s="43"/>
      <c r="F136" s="43"/>
      <c r="G136" s="43"/>
      <c r="H136" s="43"/>
      <c r="I136" s="43"/>
      <c r="J136" s="43"/>
      <c r="W136" s="43"/>
      <c r="X136" s="43"/>
      <c r="Y136" s="43"/>
    </row>
    <row r="137">
      <c r="A137" s="732"/>
      <c r="C137" s="43"/>
      <c r="D137" s="43"/>
      <c r="E137" s="43"/>
      <c r="F137" s="43"/>
      <c r="G137" s="43"/>
      <c r="H137" s="43"/>
      <c r="I137" s="43"/>
      <c r="J137" s="43"/>
      <c r="W137" s="43"/>
      <c r="X137" s="43"/>
      <c r="Y137" s="43"/>
    </row>
    <row r="138">
      <c r="A138" s="732"/>
      <c r="C138" s="43"/>
      <c r="D138" s="43"/>
      <c r="E138" s="43"/>
      <c r="F138" s="43"/>
      <c r="G138" s="43"/>
      <c r="H138" s="43"/>
      <c r="I138" s="43"/>
      <c r="J138" s="43"/>
      <c r="W138" s="43"/>
      <c r="X138" s="43"/>
      <c r="Y138" s="43"/>
    </row>
    <row r="139">
      <c r="A139" s="732"/>
      <c r="C139" s="43"/>
      <c r="D139" s="43"/>
      <c r="E139" s="43"/>
      <c r="F139" s="43"/>
      <c r="G139" s="43"/>
      <c r="H139" s="43"/>
      <c r="I139" s="43"/>
      <c r="J139" s="43"/>
      <c r="W139" s="43"/>
      <c r="X139" s="43"/>
      <c r="Y139" s="43"/>
    </row>
    <row r="140">
      <c r="A140" s="732"/>
      <c r="C140" s="43"/>
      <c r="D140" s="43"/>
      <c r="E140" s="43"/>
      <c r="F140" s="43"/>
      <c r="G140" s="43"/>
      <c r="H140" s="43"/>
      <c r="I140" s="43"/>
      <c r="J140" s="43"/>
      <c r="W140" s="43"/>
      <c r="X140" s="43"/>
      <c r="Y140" s="43"/>
    </row>
    <row r="141">
      <c r="A141" s="732"/>
      <c r="C141" s="43"/>
      <c r="D141" s="43"/>
      <c r="E141" s="43"/>
      <c r="F141" s="43"/>
      <c r="G141" s="43"/>
      <c r="H141" s="43"/>
      <c r="I141" s="43"/>
      <c r="J141" s="43"/>
      <c r="W141" s="43"/>
      <c r="X141" s="43"/>
      <c r="Y141" s="43"/>
    </row>
    <row r="142">
      <c r="A142" s="732"/>
      <c r="C142" s="43"/>
      <c r="D142" s="43"/>
      <c r="E142" s="43"/>
      <c r="F142" s="43"/>
      <c r="G142" s="43"/>
      <c r="H142" s="43"/>
      <c r="I142" s="43"/>
      <c r="J142" s="43"/>
      <c r="W142" s="43"/>
      <c r="X142" s="43"/>
      <c r="Y142" s="43"/>
    </row>
    <row r="143">
      <c r="A143" s="732"/>
      <c r="C143" s="43"/>
      <c r="D143" s="43"/>
      <c r="E143" s="43"/>
      <c r="F143" s="43"/>
      <c r="G143" s="43"/>
      <c r="H143" s="43"/>
      <c r="I143" s="43"/>
      <c r="J143" s="43"/>
      <c r="W143" s="43"/>
      <c r="X143" s="43"/>
      <c r="Y143" s="43"/>
    </row>
    <row r="144">
      <c r="A144" s="732"/>
      <c r="C144" s="43"/>
      <c r="D144" s="43"/>
      <c r="E144" s="43"/>
      <c r="F144" s="43"/>
      <c r="G144" s="43"/>
      <c r="H144" s="43"/>
      <c r="I144" s="43"/>
      <c r="J144" s="43"/>
      <c r="W144" s="43"/>
      <c r="X144" s="43"/>
      <c r="Y144" s="43"/>
    </row>
    <row r="145">
      <c r="A145" s="732"/>
      <c r="C145" s="43"/>
      <c r="D145" s="43"/>
      <c r="E145" s="43"/>
      <c r="F145" s="43"/>
      <c r="G145" s="43"/>
      <c r="H145" s="43"/>
      <c r="I145" s="43"/>
      <c r="J145" s="43"/>
      <c r="W145" s="43"/>
      <c r="X145" s="43"/>
      <c r="Y145" s="43"/>
    </row>
    <row r="146">
      <c r="A146" s="732"/>
      <c r="C146" s="43"/>
      <c r="D146" s="43"/>
      <c r="E146" s="43"/>
      <c r="F146" s="43"/>
      <c r="G146" s="43"/>
      <c r="H146" s="43"/>
      <c r="I146" s="43"/>
      <c r="J146" s="43"/>
      <c r="W146" s="43"/>
      <c r="X146" s="43"/>
      <c r="Y146" s="43"/>
    </row>
    <row r="147">
      <c r="A147" s="732"/>
      <c r="C147" s="43"/>
      <c r="D147" s="43"/>
      <c r="E147" s="43"/>
      <c r="F147" s="43"/>
      <c r="G147" s="43"/>
      <c r="H147" s="43"/>
      <c r="I147" s="43"/>
      <c r="J147" s="43"/>
      <c r="W147" s="43"/>
      <c r="X147" s="43"/>
      <c r="Y147" s="43"/>
    </row>
    <row r="148">
      <c r="A148" s="732"/>
      <c r="C148" s="43"/>
      <c r="D148" s="43"/>
      <c r="E148" s="43"/>
      <c r="F148" s="43"/>
      <c r="G148" s="43"/>
      <c r="H148" s="43"/>
      <c r="I148" s="43"/>
      <c r="J148" s="43"/>
      <c r="W148" s="43"/>
      <c r="X148" s="43"/>
      <c r="Y148" s="43"/>
    </row>
    <row r="149">
      <c r="A149" s="732"/>
      <c r="C149" s="43"/>
      <c r="D149" s="43"/>
      <c r="E149" s="43"/>
      <c r="F149" s="43"/>
      <c r="G149" s="43"/>
      <c r="H149" s="43"/>
      <c r="I149" s="43"/>
      <c r="J149" s="43"/>
      <c r="W149" s="43"/>
      <c r="X149" s="43"/>
      <c r="Y149" s="43"/>
    </row>
    <row r="150">
      <c r="A150" s="732"/>
      <c r="C150" s="43"/>
      <c r="D150" s="43"/>
      <c r="E150" s="43"/>
      <c r="F150" s="43"/>
      <c r="G150" s="43"/>
      <c r="H150" s="43"/>
      <c r="I150" s="43"/>
      <c r="J150" s="43"/>
      <c r="W150" s="43"/>
      <c r="X150" s="43"/>
      <c r="Y150" s="43"/>
    </row>
    <row r="151">
      <c r="A151" s="732"/>
      <c r="C151" s="43"/>
      <c r="D151" s="43"/>
      <c r="E151" s="43"/>
      <c r="F151" s="43"/>
      <c r="G151" s="43"/>
      <c r="H151" s="43"/>
      <c r="I151" s="43"/>
      <c r="J151" s="43"/>
      <c r="W151" s="43"/>
      <c r="X151" s="43"/>
      <c r="Y151" s="43"/>
    </row>
    <row r="152">
      <c r="A152" s="732"/>
      <c r="C152" s="43"/>
      <c r="D152" s="43"/>
      <c r="E152" s="43"/>
      <c r="F152" s="43"/>
      <c r="G152" s="43"/>
      <c r="H152" s="43"/>
      <c r="I152" s="43"/>
      <c r="J152" s="43"/>
      <c r="W152" s="43"/>
      <c r="X152" s="43"/>
      <c r="Y152" s="43"/>
    </row>
    <row r="153">
      <c r="A153" s="732"/>
      <c r="C153" s="43"/>
      <c r="D153" s="43"/>
      <c r="E153" s="43"/>
      <c r="F153" s="43"/>
      <c r="G153" s="43"/>
      <c r="H153" s="43"/>
      <c r="I153" s="43"/>
      <c r="J153" s="43"/>
      <c r="W153" s="43"/>
      <c r="X153" s="43"/>
      <c r="Y153" s="43"/>
    </row>
    <row r="154">
      <c r="A154" s="732"/>
      <c r="C154" s="43"/>
      <c r="D154" s="43"/>
      <c r="E154" s="43"/>
      <c r="F154" s="43"/>
      <c r="G154" s="43"/>
      <c r="H154" s="43"/>
      <c r="I154" s="43"/>
      <c r="J154" s="43"/>
      <c r="W154" s="43"/>
      <c r="X154" s="43"/>
      <c r="Y154" s="43"/>
    </row>
    <row r="155">
      <c r="A155" s="732"/>
      <c r="C155" s="43"/>
      <c r="D155" s="43"/>
      <c r="E155" s="43"/>
      <c r="F155" s="43"/>
      <c r="G155" s="43"/>
      <c r="H155" s="43"/>
      <c r="I155" s="43"/>
      <c r="J155" s="43"/>
      <c r="W155" s="43"/>
      <c r="X155" s="43"/>
      <c r="Y155" s="43"/>
    </row>
    <row r="156">
      <c r="A156" s="732"/>
      <c r="C156" s="43"/>
      <c r="D156" s="43"/>
      <c r="E156" s="43"/>
      <c r="F156" s="43"/>
      <c r="G156" s="43"/>
      <c r="H156" s="43"/>
      <c r="I156" s="43"/>
      <c r="J156" s="43"/>
      <c r="W156" s="43"/>
      <c r="X156" s="43"/>
      <c r="Y156" s="43"/>
    </row>
    <row r="157">
      <c r="A157" s="732"/>
      <c r="C157" s="43"/>
      <c r="D157" s="43"/>
      <c r="E157" s="43"/>
      <c r="F157" s="43"/>
      <c r="G157" s="43"/>
      <c r="H157" s="43"/>
      <c r="I157" s="43"/>
      <c r="J157" s="43"/>
      <c r="W157" s="43"/>
      <c r="X157" s="43"/>
      <c r="Y157" s="43"/>
    </row>
    <row r="158">
      <c r="A158" s="732"/>
      <c r="C158" s="43"/>
      <c r="D158" s="43"/>
      <c r="E158" s="43"/>
      <c r="F158" s="43"/>
      <c r="G158" s="43"/>
      <c r="H158" s="43"/>
      <c r="I158" s="43"/>
      <c r="J158" s="43"/>
      <c r="W158" s="43"/>
      <c r="X158" s="43"/>
      <c r="Y158" s="43"/>
    </row>
    <row r="159">
      <c r="A159" s="732"/>
      <c r="C159" s="43"/>
      <c r="D159" s="43"/>
      <c r="E159" s="43"/>
      <c r="F159" s="43"/>
      <c r="G159" s="43"/>
      <c r="H159" s="43"/>
      <c r="I159" s="43"/>
      <c r="J159" s="43"/>
      <c r="W159" s="43"/>
      <c r="X159" s="43"/>
      <c r="Y159" s="43"/>
    </row>
    <row r="160">
      <c r="A160" s="732"/>
      <c r="C160" s="43"/>
      <c r="D160" s="43"/>
      <c r="E160" s="43"/>
      <c r="F160" s="43"/>
      <c r="G160" s="43"/>
      <c r="H160" s="43"/>
      <c r="I160" s="43"/>
      <c r="J160" s="43"/>
      <c r="W160" s="43"/>
      <c r="X160" s="43"/>
      <c r="Y160" s="43"/>
    </row>
    <row r="161">
      <c r="A161" s="732"/>
      <c r="C161" s="43"/>
      <c r="D161" s="43"/>
      <c r="E161" s="43"/>
      <c r="F161" s="43"/>
      <c r="G161" s="43"/>
      <c r="H161" s="43"/>
      <c r="I161" s="43"/>
      <c r="J161" s="43"/>
      <c r="W161" s="43"/>
      <c r="X161" s="43"/>
      <c r="Y161" s="43"/>
    </row>
    <row r="162">
      <c r="A162" s="732"/>
      <c r="C162" s="43"/>
      <c r="D162" s="43"/>
      <c r="E162" s="43"/>
      <c r="F162" s="43"/>
      <c r="G162" s="43"/>
      <c r="H162" s="43"/>
      <c r="I162" s="43"/>
      <c r="J162" s="43"/>
      <c r="W162" s="43"/>
      <c r="X162" s="43"/>
      <c r="Y162" s="43"/>
    </row>
    <row r="163">
      <c r="A163" s="732"/>
      <c r="C163" s="43"/>
      <c r="D163" s="43"/>
      <c r="E163" s="43"/>
      <c r="F163" s="43"/>
      <c r="G163" s="43"/>
      <c r="H163" s="43"/>
      <c r="I163" s="43"/>
      <c r="J163" s="43"/>
      <c r="W163" s="43"/>
      <c r="X163" s="43"/>
      <c r="Y163" s="43"/>
    </row>
    <row r="164">
      <c r="A164" s="732"/>
      <c r="C164" s="43"/>
      <c r="D164" s="43"/>
      <c r="E164" s="43"/>
      <c r="F164" s="43"/>
      <c r="G164" s="43"/>
      <c r="H164" s="43"/>
      <c r="I164" s="43"/>
      <c r="J164" s="43"/>
      <c r="W164" s="43"/>
      <c r="X164" s="43"/>
      <c r="Y164" s="43"/>
    </row>
    <row r="165">
      <c r="A165" s="732"/>
      <c r="C165" s="43"/>
      <c r="D165" s="43"/>
      <c r="E165" s="43"/>
      <c r="F165" s="43"/>
      <c r="G165" s="43"/>
      <c r="H165" s="43"/>
      <c r="I165" s="43"/>
      <c r="J165" s="43"/>
      <c r="W165" s="43"/>
      <c r="X165" s="43"/>
      <c r="Y165" s="43"/>
    </row>
    <row r="166">
      <c r="A166" s="732"/>
      <c r="C166" s="43"/>
      <c r="D166" s="43"/>
      <c r="E166" s="43"/>
      <c r="F166" s="43"/>
      <c r="G166" s="43"/>
      <c r="H166" s="43"/>
      <c r="I166" s="43"/>
      <c r="J166" s="43"/>
      <c r="W166" s="43"/>
      <c r="X166" s="43"/>
      <c r="Y166" s="43"/>
    </row>
    <row r="167">
      <c r="A167" s="732"/>
      <c r="C167" s="43"/>
      <c r="D167" s="43"/>
      <c r="E167" s="43"/>
      <c r="F167" s="43"/>
      <c r="G167" s="43"/>
      <c r="H167" s="43"/>
      <c r="I167" s="43"/>
      <c r="J167" s="43"/>
      <c r="W167" s="43"/>
      <c r="X167" s="43"/>
      <c r="Y167" s="43"/>
    </row>
    <row r="168">
      <c r="A168" s="732"/>
      <c r="C168" s="43"/>
      <c r="D168" s="43"/>
      <c r="E168" s="43"/>
      <c r="F168" s="43"/>
      <c r="G168" s="43"/>
      <c r="H168" s="43"/>
      <c r="I168" s="43"/>
      <c r="J168" s="43"/>
      <c r="W168" s="43"/>
      <c r="X168" s="43"/>
      <c r="Y168" s="43"/>
    </row>
    <row r="169">
      <c r="A169" s="732"/>
      <c r="C169" s="43"/>
      <c r="D169" s="43"/>
      <c r="E169" s="43"/>
      <c r="F169" s="43"/>
      <c r="G169" s="43"/>
      <c r="H169" s="43"/>
      <c r="I169" s="43"/>
      <c r="J169" s="43"/>
      <c r="W169" s="43"/>
      <c r="X169" s="43"/>
      <c r="Y169" s="43"/>
    </row>
    <row r="170">
      <c r="A170" s="732"/>
      <c r="C170" s="43"/>
      <c r="D170" s="43"/>
      <c r="E170" s="43"/>
      <c r="F170" s="43"/>
      <c r="G170" s="43"/>
      <c r="H170" s="43"/>
      <c r="I170" s="43"/>
      <c r="J170" s="43"/>
      <c r="W170" s="43"/>
      <c r="X170" s="43"/>
      <c r="Y170" s="43"/>
    </row>
    <row r="171">
      <c r="A171" s="732"/>
      <c r="C171" s="43"/>
      <c r="D171" s="43"/>
      <c r="E171" s="43"/>
      <c r="F171" s="43"/>
      <c r="G171" s="43"/>
      <c r="H171" s="43"/>
      <c r="I171" s="43"/>
      <c r="J171" s="43"/>
      <c r="W171" s="43"/>
      <c r="X171" s="43"/>
      <c r="Y171" s="43"/>
    </row>
    <row r="172">
      <c r="A172" s="732"/>
      <c r="C172" s="43"/>
      <c r="D172" s="43"/>
      <c r="E172" s="43"/>
      <c r="F172" s="43"/>
      <c r="G172" s="43"/>
      <c r="H172" s="43"/>
      <c r="I172" s="43"/>
      <c r="J172" s="43"/>
      <c r="W172" s="43"/>
      <c r="X172" s="43"/>
      <c r="Y172" s="43"/>
    </row>
    <row r="173">
      <c r="A173" s="732"/>
      <c r="C173" s="43"/>
      <c r="D173" s="43"/>
      <c r="E173" s="43"/>
      <c r="F173" s="43"/>
      <c r="G173" s="43"/>
      <c r="H173" s="43"/>
      <c r="I173" s="43"/>
      <c r="J173" s="43"/>
      <c r="W173" s="43"/>
      <c r="X173" s="43"/>
      <c r="Y173" s="43"/>
    </row>
    <row r="174">
      <c r="A174" s="732"/>
      <c r="C174" s="43"/>
      <c r="D174" s="43"/>
      <c r="E174" s="43"/>
      <c r="F174" s="43"/>
      <c r="G174" s="43"/>
      <c r="H174" s="43"/>
      <c r="I174" s="43"/>
      <c r="J174" s="43"/>
      <c r="W174" s="43"/>
      <c r="X174" s="43"/>
      <c r="Y174" s="43"/>
    </row>
    <row r="175">
      <c r="A175" s="732"/>
      <c r="C175" s="43"/>
      <c r="D175" s="43"/>
      <c r="E175" s="43"/>
      <c r="F175" s="43"/>
      <c r="G175" s="43"/>
      <c r="H175" s="43"/>
      <c r="I175" s="43"/>
      <c r="J175" s="43"/>
      <c r="W175" s="43"/>
      <c r="X175" s="43"/>
      <c r="Y175" s="43"/>
    </row>
    <row r="176">
      <c r="A176" s="732"/>
      <c r="C176" s="43"/>
      <c r="D176" s="43"/>
      <c r="E176" s="43"/>
      <c r="F176" s="43"/>
      <c r="G176" s="43"/>
      <c r="H176" s="43"/>
      <c r="I176" s="43"/>
      <c r="J176" s="43"/>
      <c r="W176" s="43"/>
      <c r="X176" s="43"/>
      <c r="Y176" s="43"/>
    </row>
    <row r="177">
      <c r="A177" s="732"/>
      <c r="C177" s="43"/>
      <c r="D177" s="43"/>
      <c r="E177" s="43"/>
      <c r="F177" s="43"/>
      <c r="G177" s="43"/>
      <c r="H177" s="43"/>
      <c r="I177" s="43"/>
      <c r="J177" s="43"/>
      <c r="W177" s="43"/>
      <c r="X177" s="43"/>
      <c r="Y177" s="43"/>
    </row>
    <row r="178">
      <c r="A178" s="732"/>
      <c r="C178" s="43"/>
      <c r="D178" s="43"/>
      <c r="E178" s="43"/>
      <c r="F178" s="43"/>
      <c r="G178" s="43"/>
      <c r="H178" s="43"/>
      <c r="I178" s="43"/>
      <c r="J178" s="43"/>
      <c r="W178" s="43"/>
      <c r="X178" s="43"/>
      <c r="Y178" s="43"/>
    </row>
    <row r="179">
      <c r="A179" s="732"/>
      <c r="C179" s="43"/>
      <c r="D179" s="43"/>
      <c r="E179" s="43"/>
      <c r="F179" s="43"/>
      <c r="G179" s="43"/>
      <c r="H179" s="43"/>
      <c r="I179" s="43"/>
      <c r="J179" s="43"/>
      <c r="W179" s="43"/>
      <c r="X179" s="43"/>
      <c r="Y179" s="43"/>
    </row>
    <row r="180">
      <c r="A180" s="732"/>
      <c r="C180" s="43"/>
      <c r="D180" s="43"/>
      <c r="E180" s="43"/>
      <c r="F180" s="43"/>
      <c r="G180" s="43"/>
      <c r="H180" s="43"/>
      <c r="I180" s="43"/>
      <c r="J180" s="43"/>
      <c r="W180" s="43"/>
      <c r="X180" s="43"/>
      <c r="Y180" s="43"/>
    </row>
    <row r="181">
      <c r="A181" s="732"/>
      <c r="C181" s="43"/>
      <c r="D181" s="43"/>
      <c r="E181" s="43"/>
      <c r="F181" s="43"/>
      <c r="G181" s="43"/>
      <c r="H181" s="43"/>
      <c r="I181" s="43"/>
      <c r="J181" s="43"/>
      <c r="W181" s="43"/>
      <c r="X181" s="43"/>
      <c r="Y181" s="43"/>
    </row>
    <row r="182">
      <c r="A182" s="732"/>
      <c r="C182" s="43"/>
      <c r="D182" s="43"/>
      <c r="E182" s="43"/>
      <c r="F182" s="43"/>
      <c r="G182" s="43"/>
      <c r="H182" s="43"/>
      <c r="I182" s="43"/>
      <c r="J182" s="43"/>
      <c r="W182" s="43"/>
      <c r="X182" s="43"/>
      <c r="Y182" s="43"/>
    </row>
    <row r="183">
      <c r="A183" s="732"/>
      <c r="C183" s="43"/>
      <c r="D183" s="43"/>
      <c r="E183" s="43"/>
      <c r="F183" s="43"/>
      <c r="G183" s="43"/>
      <c r="H183" s="43"/>
      <c r="I183" s="43"/>
      <c r="J183" s="43"/>
      <c r="W183" s="43"/>
      <c r="X183" s="43"/>
      <c r="Y183" s="43"/>
    </row>
    <row r="184">
      <c r="A184" s="732"/>
      <c r="C184" s="43"/>
      <c r="D184" s="43"/>
      <c r="E184" s="43"/>
      <c r="F184" s="43"/>
      <c r="G184" s="43"/>
      <c r="H184" s="43"/>
      <c r="I184" s="43"/>
      <c r="J184" s="43"/>
      <c r="W184" s="43"/>
      <c r="X184" s="43"/>
      <c r="Y184" s="43"/>
    </row>
    <row r="185">
      <c r="A185" s="732"/>
      <c r="C185" s="43"/>
      <c r="D185" s="43"/>
      <c r="E185" s="43"/>
      <c r="F185" s="43"/>
      <c r="G185" s="43"/>
      <c r="H185" s="43"/>
      <c r="I185" s="43"/>
      <c r="J185" s="43"/>
      <c r="W185" s="43"/>
      <c r="X185" s="43"/>
      <c r="Y185" s="43"/>
    </row>
    <row r="186">
      <c r="A186" s="732"/>
      <c r="C186" s="43"/>
      <c r="D186" s="43"/>
      <c r="E186" s="43"/>
      <c r="F186" s="43"/>
      <c r="G186" s="43"/>
      <c r="H186" s="43"/>
      <c r="I186" s="43"/>
      <c r="J186" s="43"/>
      <c r="W186" s="43"/>
      <c r="X186" s="43"/>
      <c r="Y186" s="43"/>
    </row>
    <row r="187">
      <c r="A187" s="732"/>
      <c r="C187" s="43"/>
      <c r="D187" s="43"/>
      <c r="E187" s="43"/>
      <c r="F187" s="43"/>
      <c r="G187" s="43"/>
      <c r="H187" s="43"/>
      <c r="I187" s="43"/>
      <c r="J187" s="43"/>
      <c r="W187" s="43"/>
      <c r="X187" s="43"/>
      <c r="Y187" s="43"/>
    </row>
    <row r="188">
      <c r="A188" s="732"/>
      <c r="C188" s="43"/>
      <c r="D188" s="43"/>
      <c r="E188" s="43"/>
      <c r="F188" s="43"/>
      <c r="G188" s="43"/>
      <c r="H188" s="43"/>
      <c r="I188" s="43"/>
      <c r="J188" s="43"/>
      <c r="W188" s="43"/>
      <c r="X188" s="43"/>
      <c r="Y188" s="43"/>
    </row>
    <row r="189">
      <c r="A189" s="732"/>
      <c r="C189" s="43"/>
      <c r="D189" s="43"/>
      <c r="E189" s="43"/>
      <c r="F189" s="43"/>
      <c r="G189" s="43"/>
      <c r="H189" s="43"/>
      <c r="I189" s="43"/>
      <c r="J189" s="43"/>
      <c r="W189" s="43"/>
      <c r="X189" s="43"/>
      <c r="Y189" s="43"/>
    </row>
    <row r="190">
      <c r="A190" s="732"/>
      <c r="C190" s="43"/>
      <c r="D190" s="43"/>
      <c r="E190" s="43"/>
      <c r="F190" s="43"/>
      <c r="G190" s="43"/>
      <c r="H190" s="43"/>
      <c r="I190" s="43"/>
      <c r="J190" s="43"/>
      <c r="W190" s="43"/>
      <c r="X190" s="43"/>
      <c r="Y190" s="43"/>
    </row>
    <row r="191">
      <c r="A191" s="732"/>
      <c r="C191" s="43"/>
      <c r="D191" s="43"/>
      <c r="E191" s="43"/>
      <c r="F191" s="43"/>
      <c r="G191" s="43"/>
      <c r="H191" s="43"/>
      <c r="I191" s="43"/>
      <c r="J191" s="43"/>
      <c r="W191" s="43"/>
      <c r="X191" s="43"/>
      <c r="Y191" s="43"/>
    </row>
    <row r="192">
      <c r="A192" s="732"/>
      <c r="C192" s="43"/>
      <c r="D192" s="43"/>
      <c r="E192" s="43"/>
      <c r="F192" s="43"/>
      <c r="G192" s="43"/>
      <c r="H192" s="43"/>
      <c r="I192" s="43"/>
      <c r="J192" s="43"/>
      <c r="W192" s="43"/>
      <c r="X192" s="43"/>
      <c r="Y192" s="43"/>
    </row>
    <row r="193">
      <c r="A193" s="732"/>
      <c r="C193" s="43"/>
      <c r="D193" s="43"/>
      <c r="E193" s="43"/>
      <c r="F193" s="43"/>
      <c r="G193" s="43"/>
      <c r="H193" s="43"/>
      <c r="I193" s="43"/>
      <c r="J193" s="43"/>
      <c r="W193" s="43"/>
      <c r="X193" s="43"/>
      <c r="Y193" s="43"/>
    </row>
    <row r="194">
      <c r="A194" s="732"/>
      <c r="C194" s="43"/>
      <c r="D194" s="43"/>
      <c r="E194" s="43"/>
      <c r="F194" s="43"/>
      <c r="G194" s="43"/>
      <c r="H194" s="43"/>
      <c r="I194" s="43"/>
      <c r="J194" s="43"/>
      <c r="W194" s="43"/>
      <c r="X194" s="43"/>
      <c r="Y194" s="43"/>
    </row>
    <row r="195">
      <c r="A195" s="732"/>
      <c r="C195" s="43"/>
      <c r="D195" s="43"/>
      <c r="E195" s="43"/>
      <c r="F195" s="43"/>
      <c r="G195" s="43"/>
      <c r="H195" s="43"/>
      <c r="I195" s="43"/>
      <c r="J195" s="43"/>
      <c r="W195" s="43"/>
      <c r="X195" s="43"/>
      <c r="Y195" s="43"/>
    </row>
    <row r="196">
      <c r="A196" s="732"/>
      <c r="C196" s="43"/>
      <c r="D196" s="43"/>
      <c r="E196" s="43"/>
      <c r="F196" s="43"/>
      <c r="G196" s="43"/>
      <c r="H196" s="43"/>
      <c r="I196" s="43"/>
      <c r="J196" s="43"/>
      <c r="W196" s="43"/>
      <c r="X196" s="43"/>
      <c r="Y196" s="43"/>
    </row>
    <row r="197">
      <c r="A197" s="732"/>
      <c r="C197" s="43"/>
      <c r="D197" s="43"/>
      <c r="E197" s="43"/>
      <c r="F197" s="43"/>
      <c r="G197" s="43"/>
      <c r="H197" s="43"/>
      <c r="I197" s="43"/>
      <c r="J197" s="43"/>
      <c r="W197" s="43"/>
      <c r="X197" s="43"/>
      <c r="Y197" s="43"/>
    </row>
    <row r="198">
      <c r="A198" s="732"/>
      <c r="C198" s="43"/>
      <c r="D198" s="43"/>
      <c r="E198" s="43"/>
      <c r="F198" s="43"/>
      <c r="G198" s="43"/>
      <c r="H198" s="43"/>
      <c r="I198" s="43"/>
      <c r="J198" s="43"/>
      <c r="W198" s="43"/>
      <c r="X198" s="43"/>
      <c r="Y198" s="43"/>
    </row>
    <row r="199">
      <c r="A199" s="732"/>
      <c r="C199" s="43"/>
      <c r="D199" s="43"/>
      <c r="E199" s="43"/>
      <c r="F199" s="43"/>
      <c r="G199" s="43"/>
      <c r="H199" s="43"/>
      <c r="I199" s="43"/>
      <c r="J199" s="43"/>
      <c r="W199" s="43"/>
      <c r="X199" s="43"/>
      <c r="Y199" s="43"/>
    </row>
    <row r="200">
      <c r="A200" s="732"/>
      <c r="C200" s="43"/>
      <c r="D200" s="43"/>
      <c r="E200" s="43"/>
      <c r="F200" s="43"/>
      <c r="G200" s="43"/>
      <c r="H200" s="43"/>
      <c r="I200" s="43"/>
      <c r="J200" s="43"/>
      <c r="W200" s="43"/>
      <c r="X200" s="43"/>
      <c r="Y200" s="43"/>
    </row>
    <row r="201">
      <c r="A201" s="732"/>
      <c r="C201" s="43"/>
      <c r="D201" s="43"/>
      <c r="E201" s="43"/>
      <c r="F201" s="43"/>
      <c r="G201" s="43"/>
      <c r="H201" s="43"/>
      <c r="I201" s="43"/>
      <c r="J201" s="43"/>
      <c r="W201" s="43"/>
      <c r="X201" s="43"/>
      <c r="Y201" s="43"/>
    </row>
    <row r="202">
      <c r="A202" s="732"/>
      <c r="C202" s="43"/>
      <c r="D202" s="43"/>
      <c r="E202" s="43"/>
      <c r="F202" s="43"/>
      <c r="G202" s="43"/>
      <c r="H202" s="43"/>
      <c r="I202" s="43"/>
      <c r="J202" s="43"/>
      <c r="W202" s="43"/>
      <c r="X202" s="43"/>
      <c r="Y202" s="43"/>
    </row>
    <row r="203">
      <c r="A203" s="732"/>
      <c r="C203" s="43"/>
      <c r="D203" s="43"/>
      <c r="E203" s="43"/>
      <c r="F203" s="43"/>
      <c r="G203" s="43"/>
      <c r="H203" s="43"/>
      <c r="I203" s="43"/>
      <c r="J203" s="43"/>
      <c r="W203" s="43"/>
      <c r="X203" s="43"/>
      <c r="Y203" s="43"/>
    </row>
    <row r="204">
      <c r="A204" s="732"/>
      <c r="C204" s="43"/>
      <c r="D204" s="43"/>
      <c r="E204" s="43"/>
      <c r="F204" s="43"/>
      <c r="G204" s="43"/>
      <c r="H204" s="43"/>
      <c r="I204" s="43"/>
      <c r="J204" s="43"/>
      <c r="W204" s="43"/>
      <c r="X204" s="43"/>
      <c r="Y204" s="43"/>
    </row>
    <row r="205">
      <c r="A205" s="732"/>
      <c r="C205" s="43"/>
      <c r="D205" s="43"/>
      <c r="E205" s="43"/>
      <c r="F205" s="43"/>
      <c r="G205" s="43"/>
      <c r="H205" s="43"/>
      <c r="I205" s="43"/>
      <c r="J205" s="43"/>
      <c r="W205" s="43"/>
      <c r="X205" s="43"/>
      <c r="Y205" s="43"/>
    </row>
    <row r="206">
      <c r="A206" s="732"/>
      <c r="C206" s="43"/>
      <c r="D206" s="43"/>
      <c r="E206" s="43"/>
      <c r="F206" s="43"/>
      <c r="G206" s="43"/>
      <c r="H206" s="43"/>
      <c r="I206" s="43"/>
      <c r="J206" s="43"/>
      <c r="W206" s="43"/>
      <c r="X206" s="43"/>
      <c r="Y206" s="43"/>
    </row>
    <row r="207">
      <c r="A207" s="732"/>
      <c r="C207" s="43"/>
      <c r="D207" s="43"/>
      <c r="E207" s="43"/>
      <c r="F207" s="43"/>
      <c r="G207" s="43"/>
      <c r="H207" s="43"/>
      <c r="I207" s="43"/>
      <c r="J207" s="43"/>
      <c r="W207" s="43"/>
      <c r="X207" s="43"/>
      <c r="Y207" s="43"/>
    </row>
    <row r="208">
      <c r="A208" s="732"/>
      <c r="C208" s="43"/>
      <c r="D208" s="43"/>
      <c r="E208" s="43"/>
      <c r="F208" s="43"/>
      <c r="G208" s="43"/>
      <c r="H208" s="43"/>
      <c r="I208" s="43"/>
      <c r="J208" s="43"/>
      <c r="W208" s="43"/>
      <c r="X208" s="43"/>
      <c r="Y208" s="43"/>
    </row>
    <row r="209">
      <c r="A209" s="732"/>
      <c r="C209" s="43"/>
      <c r="D209" s="43"/>
      <c r="E209" s="43"/>
      <c r="F209" s="43"/>
      <c r="G209" s="43"/>
      <c r="H209" s="43"/>
      <c r="I209" s="43"/>
      <c r="J209" s="43"/>
      <c r="W209" s="43"/>
      <c r="X209" s="43"/>
      <c r="Y209" s="43"/>
    </row>
    <row r="210">
      <c r="A210" s="732"/>
      <c r="C210" s="43"/>
      <c r="D210" s="43"/>
      <c r="E210" s="43"/>
      <c r="F210" s="43"/>
      <c r="G210" s="43"/>
      <c r="H210" s="43"/>
      <c r="I210" s="43"/>
      <c r="J210" s="43"/>
      <c r="W210" s="43"/>
      <c r="X210" s="43"/>
      <c r="Y210" s="43"/>
    </row>
    <row r="211">
      <c r="A211" s="732"/>
      <c r="C211" s="43"/>
      <c r="D211" s="43"/>
      <c r="E211" s="43"/>
      <c r="F211" s="43"/>
      <c r="G211" s="43"/>
      <c r="H211" s="43"/>
      <c r="I211" s="43"/>
      <c r="J211" s="43"/>
      <c r="W211" s="43"/>
      <c r="X211" s="43"/>
      <c r="Y211" s="43"/>
    </row>
    <row r="212">
      <c r="A212" s="732"/>
      <c r="C212" s="43"/>
      <c r="D212" s="43"/>
      <c r="E212" s="43"/>
      <c r="F212" s="43"/>
      <c r="G212" s="43"/>
      <c r="H212" s="43"/>
      <c r="I212" s="43"/>
      <c r="J212" s="43"/>
      <c r="W212" s="43"/>
      <c r="X212" s="43"/>
      <c r="Y212" s="43"/>
    </row>
    <row r="213">
      <c r="A213" s="732"/>
      <c r="C213" s="43"/>
      <c r="D213" s="43"/>
      <c r="E213" s="43"/>
      <c r="F213" s="43"/>
      <c r="G213" s="43"/>
      <c r="H213" s="43"/>
      <c r="I213" s="43"/>
      <c r="J213" s="43"/>
      <c r="W213" s="43"/>
      <c r="X213" s="43"/>
      <c r="Y213" s="43"/>
    </row>
    <row r="214">
      <c r="A214" s="732"/>
      <c r="C214" s="43"/>
      <c r="D214" s="43"/>
      <c r="E214" s="43"/>
      <c r="F214" s="43"/>
      <c r="G214" s="43"/>
      <c r="H214" s="43"/>
      <c r="I214" s="43"/>
      <c r="J214" s="43"/>
      <c r="W214" s="43"/>
      <c r="X214" s="43"/>
      <c r="Y214" s="43"/>
    </row>
    <row r="215">
      <c r="A215" s="732"/>
      <c r="C215" s="43"/>
      <c r="D215" s="43"/>
      <c r="E215" s="43"/>
      <c r="F215" s="43"/>
      <c r="G215" s="43"/>
      <c r="H215" s="43"/>
      <c r="I215" s="43"/>
      <c r="J215" s="43"/>
      <c r="W215" s="43"/>
      <c r="X215" s="43"/>
      <c r="Y215" s="43"/>
    </row>
    <row r="216">
      <c r="A216" s="732"/>
      <c r="C216" s="43"/>
      <c r="D216" s="43"/>
      <c r="E216" s="43"/>
      <c r="F216" s="43"/>
      <c r="G216" s="43"/>
      <c r="H216" s="43"/>
      <c r="I216" s="43"/>
      <c r="J216" s="43"/>
      <c r="W216" s="43"/>
      <c r="X216" s="43"/>
      <c r="Y216" s="43"/>
    </row>
    <row r="217">
      <c r="A217" s="732"/>
      <c r="C217" s="43"/>
      <c r="D217" s="43"/>
      <c r="E217" s="43"/>
      <c r="F217" s="43"/>
      <c r="G217" s="43"/>
      <c r="H217" s="43"/>
      <c r="I217" s="43"/>
      <c r="J217" s="43"/>
      <c r="W217" s="43"/>
      <c r="X217" s="43"/>
      <c r="Y217" s="43"/>
    </row>
    <row r="218">
      <c r="A218" s="732"/>
      <c r="C218" s="43"/>
      <c r="D218" s="43"/>
      <c r="E218" s="43"/>
      <c r="F218" s="43"/>
      <c r="G218" s="43"/>
      <c r="H218" s="43"/>
      <c r="I218" s="43"/>
      <c r="J218" s="43"/>
      <c r="W218" s="43"/>
      <c r="X218" s="43"/>
      <c r="Y218" s="43"/>
    </row>
    <row r="219">
      <c r="A219" s="732"/>
      <c r="C219" s="43"/>
      <c r="D219" s="43"/>
      <c r="E219" s="43"/>
      <c r="F219" s="43"/>
      <c r="G219" s="43"/>
      <c r="H219" s="43"/>
      <c r="I219" s="43"/>
      <c r="J219" s="43"/>
      <c r="W219" s="43"/>
      <c r="X219" s="43"/>
      <c r="Y219" s="43"/>
    </row>
    <row r="220">
      <c r="A220" s="732"/>
      <c r="C220" s="43"/>
      <c r="D220" s="43"/>
      <c r="E220" s="43"/>
      <c r="F220" s="43"/>
      <c r="G220" s="43"/>
      <c r="H220" s="43"/>
      <c r="I220" s="43"/>
      <c r="J220" s="43"/>
      <c r="W220" s="43"/>
      <c r="X220" s="43"/>
      <c r="Y220" s="43"/>
    </row>
    <row r="221">
      <c r="A221" s="732"/>
      <c r="C221" s="43"/>
      <c r="D221" s="43"/>
      <c r="E221" s="43"/>
      <c r="F221" s="43"/>
      <c r="G221" s="43"/>
      <c r="H221" s="43"/>
      <c r="I221" s="43"/>
      <c r="J221" s="43"/>
      <c r="W221" s="43"/>
      <c r="X221" s="43"/>
      <c r="Y221" s="43"/>
    </row>
    <row r="222">
      <c r="A222" s="732"/>
      <c r="C222" s="43"/>
      <c r="D222" s="43"/>
      <c r="E222" s="43"/>
      <c r="F222" s="43"/>
      <c r="G222" s="43"/>
      <c r="H222" s="43"/>
      <c r="I222" s="43"/>
      <c r="J222" s="43"/>
      <c r="W222" s="43"/>
      <c r="X222" s="43"/>
      <c r="Y222" s="43"/>
    </row>
    <row r="223">
      <c r="A223" s="732"/>
      <c r="C223" s="43"/>
      <c r="D223" s="43"/>
      <c r="E223" s="43"/>
      <c r="F223" s="43"/>
      <c r="G223" s="43"/>
      <c r="H223" s="43"/>
      <c r="I223" s="43"/>
      <c r="J223" s="43"/>
      <c r="W223" s="43"/>
      <c r="X223" s="43"/>
      <c r="Y223" s="43"/>
    </row>
    <row r="224">
      <c r="A224" s="732"/>
      <c r="C224" s="43"/>
      <c r="D224" s="43"/>
      <c r="E224" s="43"/>
      <c r="F224" s="43"/>
      <c r="G224" s="43"/>
      <c r="H224" s="43"/>
      <c r="I224" s="43"/>
      <c r="J224" s="43"/>
      <c r="W224" s="43"/>
      <c r="X224" s="43"/>
      <c r="Y224" s="43"/>
    </row>
    <row r="225">
      <c r="A225" s="732"/>
      <c r="C225" s="43"/>
      <c r="D225" s="43"/>
      <c r="E225" s="43"/>
      <c r="F225" s="43"/>
      <c r="G225" s="43"/>
      <c r="H225" s="43"/>
      <c r="I225" s="43"/>
      <c r="J225" s="43"/>
      <c r="W225" s="43"/>
      <c r="X225" s="43"/>
      <c r="Y225" s="43"/>
    </row>
    <row r="226">
      <c r="A226" s="732"/>
      <c r="C226" s="43"/>
      <c r="D226" s="43"/>
      <c r="E226" s="43"/>
      <c r="F226" s="43"/>
      <c r="G226" s="43"/>
      <c r="H226" s="43"/>
      <c r="I226" s="43"/>
      <c r="J226" s="43"/>
      <c r="W226" s="43"/>
      <c r="X226" s="43"/>
      <c r="Y226" s="43"/>
    </row>
    <row r="227">
      <c r="A227" s="732"/>
      <c r="C227" s="43"/>
      <c r="D227" s="43"/>
      <c r="E227" s="43"/>
      <c r="F227" s="43"/>
      <c r="G227" s="43"/>
      <c r="H227" s="43"/>
      <c r="I227" s="43"/>
      <c r="J227" s="43"/>
      <c r="W227" s="43"/>
      <c r="X227" s="43"/>
      <c r="Y227" s="43"/>
    </row>
    <row r="228">
      <c r="A228" s="732"/>
      <c r="C228" s="43"/>
      <c r="D228" s="43"/>
      <c r="E228" s="43"/>
      <c r="F228" s="43"/>
      <c r="G228" s="43"/>
      <c r="H228" s="43"/>
      <c r="I228" s="43"/>
      <c r="J228" s="43"/>
      <c r="W228" s="43"/>
      <c r="X228" s="43"/>
      <c r="Y228" s="43"/>
    </row>
    <row r="229">
      <c r="A229" s="732"/>
      <c r="C229" s="43"/>
      <c r="D229" s="43"/>
      <c r="E229" s="43"/>
      <c r="F229" s="43"/>
      <c r="G229" s="43"/>
      <c r="H229" s="43"/>
      <c r="I229" s="43"/>
      <c r="J229" s="43"/>
      <c r="W229" s="43"/>
      <c r="X229" s="43"/>
      <c r="Y229" s="43"/>
    </row>
    <row r="230">
      <c r="A230" s="732"/>
      <c r="C230" s="43"/>
      <c r="D230" s="43"/>
      <c r="E230" s="43"/>
      <c r="F230" s="43"/>
      <c r="G230" s="43"/>
      <c r="H230" s="43"/>
      <c r="I230" s="43"/>
      <c r="J230" s="43"/>
      <c r="W230" s="43"/>
      <c r="X230" s="43"/>
      <c r="Y230" s="43"/>
    </row>
    <row r="231">
      <c r="A231" s="732"/>
      <c r="C231" s="43"/>
      <c r="D231" s="43"/>
      <c r="E231" s="43"/>
      <c r="F231" s="43"/>
      <c r="G231" s="43"/>
      <c r="H231" s="43"/>
      <c r="I231" s="43"/>
      <c r="J231" s="43"/>
      <c r="W231" s="43"/>
      <c r="X231" s="43"/>
      <c r="Y231" s="43"/>
    </row>
    <row r="232">
      <c r="A232" s="732"/>
      <c r="C232" s="43"/>
      <c r="D232" s="43"/>
      <c r="E232" s="43"/>
      <c r="F232" s="43"/>
      <c r="G232" s="43"/>
      <c r="H232" s="43"/>
      <c r="I232" s="43"/>
      <c r="J232" s="43"/>
      <c r="W232" s="43"/>
      <c r="X232" s="43"/>
      <c r="Y232" s="43"/>
    </row>
    <row r="233">
      <c r="A233" s="732"/>
      <c r="C233" s="43"/>
      <c r="D233" s="43"/>
      <c r="E233" s="43"/>
      <c r="F233" s="43"/>
      <c r="G233" s="43"/>
      <c r="H233" s="43"/>
      <c r="I233" s="43"/>
      <c r="J233" s="43"/>
      <c r="W233" s="43"/>
      <c r="X233" s="43"/>
      <c r="Y233" s="43"/>
    </row>
    <row r="234">
      <c r="A234" s="732"/>
      <c r="C234" s="43"/>
      <c r="D234" s="43"/>
      <c r="E234" s="43"/>
      <c r="F234" s="43"/>
      <c r="G234" s="43"/>
      <c r="H234" s="43"/>
      <c r="I234" s="43"/>
      <c r="J234" s="43"/>
      <c r="W234" s="43"/>
      <c r="X234" s="43"/>
      <c r="Y234" s="43"/>
    </row>
    <row r="235">
      <c r="A235" s="732"/>
      <c r="C235" s="43"/>
      <c r="D235" s="43"/>
      <c r="E235" s="43"/>
      <c r="F235" s="43"/>
      <c r="G235" s="43"/>
      <c r="H235" s="43"/>
      <c r="I235" s="43"/>
      <c r="J235" s="43"/>
      <c r="W235" s="43"/>
      <c r="X235" s="43"/>
      <c r="Y235" s="43"/>
    </row>
    <row r="236">
      <c r="A236" s="732"/>
      <c r="C236" s="43"/>
      <c r="D236" s="43"/>
      <c r="E236" s="43"/>
      <c r="F236" s="43"/>
      <c r="G236" s="43"/>
      <c r="H236" s="43"/>
      <c r="I236" s="43"/>
      <c r="J236" s="43"/>
      <c r="W236" s="43"/>
      <c r="X236" s="43"/>
      <c r="Y236" s="43"/>
    </row>
    <row r="237">
      <c r="A237" s="732"/>
      <c r="C237" s="43"/>
      <c r="D237" s="43"/>
      <c r="E237" s="43"/>
      <c r="F237" s="43"/>
      <c r="G237" s="43"/>
      <c r="H237" s="43"/>
      <c r="I237" s="43"/>
      <c r="J237" s="43"/>
      <c r="W237" s="43"/>
      <c r="X237" s="43"/>
      <c r="Y237" s="43"/>
    </row>
    <row r="238">
      <c r="A238" s="732"/>
      <c r="C238" s="43"/>
      <c r="D238" s="43"/>
      <c r="E238" s="43"/>
      <c r="F238" s="43"/>
      <c r="G238" s="43"/>
      <c r="H238" s="43"/>
      <c r="I238" s="43"/>
      <c r="J238" s="43"/>
      <c r="W238" s="43"/>
      <c r="X238" s="43"/>
      <c r="Y238" s="43"/>
    </row>
    <row r="239">
      <c r="A239" s="732"/>
      <c r="C239" s="43"/>
      <c r="D239" s="43"/>
      <c r="E239" s="43"/>
      <c r="F239" s="43"/>
      <c r="G239" s="43"/>
      <c r="H239" s="43"/>
      <c r="I239" s="43"/>
      <c r="J239" s="43"/>
      <c r="W239" s="43"/>
      <c r="X239" s="43"/>
      <c r="Y239" s="43"/>
    </row>
    <row r="240">
      <c r="A240" s="732"/>
      <c r="C240" s="43"/>
      <c r="D240" s="43"/>
      <c r="E240" s="43"/>
      <c r="F240" s="43"/>
      <c r="G240" s="43"/>
      <c r="H240" s="43"/>
      <c r="I240" s="43"/>
      <c r="J240" s="43"/>
      <c r="W240" s="43"/>
      <c r="X240" s="43"/>
      <c r="Y240" s="43"/>
    </row>
    <row r="241">
      <c r="A241" s="732"/>
      <c r="C241" s="43"/>
      <c r="D241" s="43"/>
      <c r="E241" s="43"/>
      <c r="F241" s="43"/>
      <c r="G241" s="43"/>
      <c r="H241" s="43"/>
      <c r="I241" s="43"/>
      <c r="J241" s="43"/>
      <c r="W241" s="43"/>
      <c r="X241" s="43"/>
      <c r="Y241" s="43"/>
    </row>
    <row r="242">
      <c r="A242" s="732"/>
      <c r="C242" s="43"/>
      <c r="D242" s="43"/>
      <c r="E242" s="43"/>
      <c r="F242" s="43"/>
      <c r="G242" s="43"/>
      <c r="H242" s="43"/>
      <c r="I242" s="43"/>
      <c r="J242" s="43"/>
      <c r="W242" s="43"/>
      <c r="X242" s="43"/>
      <c r="Y242" s="43"/>
    </row>
    <row r="243">
      <c r="A243" s="732"/>
      <c r="C243" s="43"/>
      <c r="D243" s="43"/>
      <c r="E243" s="43"/>
      <c r="F243" s="43"/>
      <c r="G243" s="43"/>
      <c r="H243" s="43"/>
      <c r="I243" s="43"/>
      <c r="J243" s="43"/>
      <c r="W243" s="43"/>
      <c r="X243" s="43"/>
      <c r="Y243" s="43"/>
    </row>
    <row r="244">
      <c r="A244" s="732"/>
      <c r="C244" s="43"/>
      <c r="D244" s="43"/>
      <c r="E244" s="43"/>
      <c r="F244" s="43"/>
      <c r="G244" s="43"/>
      <c r="H244" s="43"/>
      <c r="I244" s="43"/>
      <c r="J244" s="43"/>
      <c r="W244" s="43"/>
      <c r="X244" s="43"/>
      <c r="Y244" s="43"/>
    </row>
    <row r="245">
      <c r="A245" s="732"/>
      <c r="C245" s="43"/>
      <c r="D245" s="43"/>
      <c r="E245" s="43"/>
      <c r="F245" s="43"/>
      <c r="G245" s="43"/>
      <c r="H245" s="43"/>
      <c r="I245" s="43"/>
      <c r="J245" s="43"/>
      <c r="W245" s="43"/>
      <c r="X245" s="43"/>
      <c r="Y245" s="43"/>
    </row>
    <row r="246">
      <c r="A246" s="732"/>
      <c r="C246" s="43"/>
      <c r="D246" s="43"/>
      <c r="E246" s="43"/>
      <c r="F246" s="43"/>
      <c r="G246" s="43"/>
      <c r="H246" s="43"/>
      <c r="I246" s="43"/>
      <c r="J246" s="43"/>
      <c r="W246" s="43"/>
      <c r="X246" s="43"/>
      <c r="Y246" s="43"/>
    </row>
    <row r="247">
      <c r="A247" s="732"/>
      <c r="C247" s="43"/>
      <c r="D247" s="43"/>
      <c r="E247" s="43"/>
      <c r="F247" s="43"/>
      <c r="G247" s="43"/>
      <c r="H247" s="43"/>
      <c r="I247" s="43"/>
      <c r="J247" s="43"/>
      <c r="W247" s="43"/>
      <c r="X247" s="43"/>
      <c r="Y247" s="43"/>
    </row>
    <row r="248">
      <c r="A248" s="732"/>
      <c r="C248" s="43"/>
      <c r="D248" s="43"/>
      <c r="E248" s="43"/>
      <c r="F248" s="43"/>
      <c r="G248" s="43"/>
      <c r="H248" s="43"/>
      <c r="I248" s="43"/>
      <c r="J248" s="43"/>
      <c r="W248" s="43"/>
      <c r="X248" s="43"/>
      <c r="Y248" s="43"/>
    </row>
    <row r="249">
      <c r="A249" s="732"/>
      <c r="C249" s="43"/>
      <c r="D249" s="43"/>
      <c r="E249" s="43"/>
      <c r="F249" s="43"/>
      <c r="G249" s="43"/>
      <c r="H249" s="43"/>
      <c r="I249" s="43"/>
      <c r="J249" s="43"/>
      <c r="W249" s="43"/>
      <c r="X249" s="43"/>
      <c r="Y249" s="43"/>
    </row>
    <row r="250">
      <c r="A250" s="732"/>
      <c r="C250" s="43"/>
      <c r="D250" s="43"/>
      <c r="E250" s="43"/>
      <c r="F250" s="43"/>
      <c r="G250" s="43"/>
      <c r="H250" s="43"/>
      <c r="I250" s="43"/>
      <c r="J250" s="43"/>
      <c r="W250" s="43"/>
      <c r="X250" s="43"/>
      <c r="Y250" s="43"/>
    </row>
    <row r="251">
      <c r="A251" s="732"/>
      <c r="C251" s="43"/>
      <c r="D251" s="43"/>
      <c r="E251" s="43"/>
      <c r="F251" s="43"/>
      <c r="G251" s="43"/>
      <c r="H251" s="43"/>
      <c r="I251" s="43"/>
      <c r="J251" s="43"/>
      <c r="W251" s="43"/>
      <c r="X251" s="43"/>
      <c r="Y251" s="43"/>
    </row>
    <row r="252">
      <c r="A252" s="732"/>
      <c r="C252" s="43"/>
      <c r="D252" s="43"/>
      <c r="E252" s="43"/>
      <c r="F252" s="43"/>
      <c r="G252" s="43"/>
      <c r="H252" s="43"/>
      <c r="I252" s="43"/>
      <c r="J252" s="43"/>
      <c r="W252" s="43"/>
      <c r="X252" s="43"/>
      <c r="Y252" s="43"/>
    </row>
    <row r="253">
      <c r="A253" s="732"/>
      <c r="C253" s="43"/>
      <c r="D253" s="43"/>
      <c r="E253" s="43"/>
      <c r="F253" s="43"/>
      <c r="G253" s="43"/>
      <c r="H253" s="43"/>
      <c r="I253" s="43"/>
      <c r="J253" s="43"/>
      <c r="W253" s="43"/>
      <c r="X253" s="43"/>
      <c r="Y253" s="43"/>
    </row>
    <row r="254">
      <c r="A254" s="732"/>
      <c r="C254" s="43"/>
      <c r="D254" s="43"/>
      <c r="E254" s="43"/>
      <c r="F254" s="43"/>
      <c r="G254" s="43"/>
      <c r="H254" s="43"/>
      <c r="I254" s="43"/>
      <c r="J254" s="43"/>
      <c r="W254" s="43"/>
      <c r="X254" s="43"/>
      <c r="Y254" s="43"/>
    </row>
    <row r="255">
      <c r="A255" s="732"/>
      <c r="C255" s="43"/>
      <c r="D255" s="43"/>
      <c r="E255" s="43"/>
      <c r="F255" s="43"/>
      <c r="G255" s="43"/>
      <c r="H255" s="43"/>
      <c r="I255" s="43"/>
      <c r="J255" s="43"/>
      <c r="W255" s="43"/>
      <c r="X255" s="43"/>
      <c r="Y255" s="43"/>
    </row>
    <row r="256">
      <c r="A256" s="732"/>
      <c r="C256" s="43"/>
      <c r="D256" s="43"/>
      <c r="E256" s="43"/>
      <c r="F256" s="43"/>
      <c r="G256" s="43"/>
      <c r="H256" s="43"/>
      <c r="I256" s="43"/>
      <c r="J256" s="43"/>
      <c r="W256" s="43"/>
      <c r="X256" s="43"/>
      <c r="Y256" s="43"/>
    </row>
    <row r="257">
      <c r="A257" s="732"/>
      <c r="C257" s="43"/>
      <c r="D257" s="43"/>
      <c r="E257" s="43"/>
      <c r="F257" s="43"/>
      <c r="G257" s="43"/>
      <c r="H257" s="43"/>
      <c r="I257" s="43"/>
      <c r="J257" s="43"/>
      <c r="W257" s="43"/>
      <c r="X257" s="43"/>
      <c r="Y257" s="43"/>
    </row>
    <row r="258">
      <c r="A258" s="732"/>
      <c r="C258" s="43"/>
      <c r="D258" s="43"/>
      <c r="E258" s="43"/>
      <c r="F258" s="43"/>
      <c r="G258" s="43"/>
      <c r="H258" s="43"/>
      <c r="I258" s="43"/>
      <c r="J258" s="43"/>
      <c r="W258" s="43"/>
      <c r="X258" s="43"/>
      <c r="Y258" s="43"/>
    </row>
    <row r="259">
      <c r="A259" s="732"/>
      <c r="C259" s="43"/>
      <c r="D259" s="43"/>
      <c r="E259" s="43"/>
      <c r="F259" s="43"/>
      <c r="G259" s="43"/>
      <c r="H259" s="43"/>
      <c r="I259" s="43"/>
      <c r="J259" s="43"/>
      <c r="W259" s="43"/>
      <c r="X259" s="43"/>
      <c r="Y259" s="43"/>
    </row>
    <row r="260">
      <c r="A260" s="732"/>
      <c r="C260" s="43"/>
      <c r="D260" s="43"/>
      <c r="E260" s="43"/>
      <c r="F260" s="43"/>
      <c r="G260" s="43"/>
      <c r="H260" s="43"/>
      <c r="I260" s="43"/>
      <c r="J260" s="43"/>
      <c r="W260" s="43"/>
      <c r="X260" s="43"/>
      <c r="Y260" s="43"/>
    </row>
    <row r="261">
      <c r="A261" s="732"/>
      <c r="C261" s="43"/>
      <c r="D261" s="43"/>
      <c r="E261" s="43"/>
      <c r="F261" s="43"/>
      <c r="G261" s="43"/>
      <c r="H261" s="43"/>
      <c r="I261" s="43"/>
      <c r="J261" s="43"/>
      <c r="W261" s="43"/>
      <c r="X261" s="43"/>
      <c r="Y261" s="43"/>
    </row>
    <row r="262">
      <c r="A262" s="732"/>
      <c r="C262" s="43"/>
      <c r="D262" s="43"/>
      <c r="E262" s="43"/>
      <c r="F262" s="43"/>
      <c r="G262" s="43"/>
      <c r="H262" s="43"/>
      <c r="I262" s="43"/>
      <c r="J262" s="43"/>
      <c r="W262" s="43"/>
      <c r="X262" s="43"/>
      <c r="Y262" s="43"/>
    </row>
    <row r="263">
      <c r="A263" s="732"/>
      <c r="C263" s="43"/>
      <c r="D263" s="43"/>
      <c r="E263" s="43"/>
      <c r="F263" s="43"/>
      <c r="G263" s="43"/>
      <c r="H263" s="43"/>
      <c r="I263" s="43"/>
      <c r="J263" s="43"/>
      <c r="W263" s="43"/>
      <c r="X263" s="43"/>
      <c r="Y263" s="43"/>
    </row>
    <row r="264">
      <c r="A264" s="732"/>
      <c r="C264" s="43"/>
      <c r="D264" s="43"/>
      <c r="E264" s="43"/>
      <c r="F264" s="43"/>
      <c r="G264" s="43"/>
      <c r="H264" s="43"/>
      <c r="I264" s="43"/>
      <c r="J264" s="43"/>
      <c r="W264" s="43"/>
      <c r="X264" s="43"/>
      <c r="Y264" s="43"/>
    </row>
    <row r="265">
      <c r="A265" s="732"/>
      <c r="C265" s="43"/>
      <c r="D265" s="43"/>
      <c r="E265" s="43"/>
      <c r="F265" s="43"/>
      <c r="G265" s="43"/>
      <c r="H265" s="43"/>
      <c r="I265" s="43"/>
      <c r="J265" s="43"/>
      <c r="W265" s="43"/>
      <c r="X265" s="43"/>
      <c r="Y265" s="43"/>
    </row>
    <row r="266">
      <c r="A266" s="732"/>
      <c r="C266" s="43"/>
      <c r="D266" s="43"/>
      <c r="E266" s="43"/>
      <c r="F266" s="43"/>
      <c r="G266" s="43"/>
      <c r="H266" s="43"/>
      <c r="I266" s="43"/>
      <c r="J266" s="43"/>
      <c r="W266" s="43"/>
      <c r="X266" s="43"/>
      <c r="Y266" s="43"/>
    </row>
    <row r="267">
      <c r="A267" s="732"/>
      <c r="C267" s="43"/>
      <c r="D267" s="43"/>
      <c r="E267" s="43"/>
      <c r="F267" s="43"/>
      <c r="G267" s="43"/>
      <c r="H267" s="43"/>
      <c r="I267" s="43"/>
      <c r="J267" s="43"/>
      <c r="W267" s="43"/>
      <c r="X267" s="43"/>
      <c r="Y267" s="43"/>
    </row>
    <row r="268">
      <c r="A268" s="732"/>
      <c r="C268" s="43"/>
      <c r="D268" s="43"/>
      <c r="E268" s="43"/>
      <c r="F268" s="43"/>
      <c r="G268" s="43"/>
      <c r="H268" s="43"/>
      <c r="I268" s="43"/>
      <c r="J268" s="43"/>
      <c r="W268" s="43"/>
      <c r="X268" s="43"/>
      <c r="Y268" s="43"/>
    </row>
    <row r="269">
      <c r="A269" s="732"/>
      <c r="C269" s="43"/>
      <c r="D269" s="43"/>
      <c r="E269" s="43"/>
      <c r="F269" s="43"/>
      <c r="G269" s="43"/>
      <c r="H269" s="43"/>
      <c r="I269" s="43"/>
      <c r="J269" s="43"/>
      <c r="W269" s="43"/>
      <c r="X269" s="43"/>
      <c r="Y269" s="43"/>
    </row>
    <row r="270">
      <c r="A270" s="732"/>
      <c r="C270" s="43"/>
      <c r="D270" s="43"/>
      <c r="E270" s="43"/>
      <c r="F270" s="43"/>
      <c r="G270" s="43"/>
      <c r="H270" s="43"/>
      <c r="I270" s="43"/>
      <c r="J270" s="43"/>
      <c r="W270" s="43"/>
      <c r="X270" s="43"/>
      <c r="Y270" s="43"/>
    </row>
    <row r="271">
      <c r="A271" s="732"/>
      <c r="C271" s="43"/>
      <c r="D271" s="43"/>
      <c r="E271" s="43"/>
      <c r="F271" s="43"/>
      <c r="G271" s="43"/>
      <c r="H271" s="43"/>
      <c r="I271" s="43"/>
      <c r="J271" s="43"/>
      <c r="W271" s="43"/>
      <c r="X271" s="43"/>
      <c r="Y271" s="43"/>
    </row>
    <row r="272">
      <c r="A272" s="732"/>
      <c r="C272" s="43"/>
      <c r="D272" s="43"/>
      <c r="E272" s="43"/>
      <c r="F272" s="43"/>
      <c r="G272" s="43"/>
      <c r="H272" s="43"/>
      <c r="I272" s="43"/>
      <c r="J272" s="43"/>
      <c r="W272" s="43"/>
      <c r="X272" s="43"/>
      <c r="Y272" s="43"/>
    </row>
    <row r="273">
      <c r="A273" s="732"/>
      <c r="C273" s="43"/>
      <c r="D273" s="43"/>
      <c r="E273" s="43"/>
      <c r="F273" s="43"/>
      <c r="G273" s="43"/>
      <c r="H273" s="43"/>
      <c r="I273" s="43"/>
      <c r="J273" s="43"/>
      <c r="W273" s="43"/>
      <c r="X273" s="43"/>
      <c r="Y273" s="43"/>
    </row>
    <row r="274">
      <c r="A274" s="732"/>
      <c r="C274" s="43"/>
      <c r="D274" s="43"/>
      <c r="E274" s="43"/>
      <c r="F274" s="43"/>
      <c r="G274" s="43"/>
      <c r="H274" s="43"/>
      <c r="I274" s="43"/>
      <c r="J274" s="43"/>
      <c r="W274" s="43"/>
      <c r="X274" s="43"/>
      <c r="Y274" s="43"/>
    </row>
    <row r="275">
      <c r="A275" s="732"/>
      <c r="C275" s="43"/>
      <c r="D275" s="43"/>
      <c r="E275" s="43"/>
      <c r="F275" s="43"/>
      <c r="G275" s="43"/>
      <c r="H275" s="43"/>
      <c r="I275" s="43"/>
      <c r="J275" s="43"/>
      <c r="W275" s="43"/>
      <c r="X275" s="43"/>
      <c r="Y275" s="43"/>
    </row>
    <row r="276">
      <c r="A276" s="732"/>
      <c r="C276" s="43"/>
      <c r="D276" s="43"/>
      <c r="E276" s="43"/>
      <c r="F276" s="43"/>
      <c r="G276" s="43"/>
      <c r="H276" s="43"/>
      <c r="I276" s="43"/>
      <c r="J276" s="43"/>
      <c r="W276" s="43"/>
      <c r="X276" s="43"/>
      <c r="Y276" s="43"/>
    </row>
    <row r="277">
      <c r="A277" s="732"/>
      <c r="C277" s="43"/>
      <c r="D277" s="43"/>
      <c r="E277" s="43"/>
      <c r="F277" s="43"/>
      <c r="G277" s="43"/>
      <c r="H277" s="43"/>
      <c r="I277" s="43"/>
      <c r="J277" s="43"/>
      <c r="W277" s="43"/>
      <c r="X277" s="43"/>
      <c r="Y277" s="43"/>
    </row>
    <row r="278">
      <c r="A278" s="732"/>
      <c r="C278" s="43"/>
      <c r="D278" s="43"/>
      <c r="E278" s="43"/>
      <c r="F278" s="43"/>
      <c r="G278" s="43"/>
      <c r="H278" s="43"/>
      <c r="I278" s="43"/>
      <c r="J278" s="43"/>
      <c r="W278" s="43"/>
      <c r="X278" s="43"/>
      <c r="Y278" s="43"/>
    </row>
    <row r="279">
      <c r="A279" s="732"/>
      <c r="C279" s="43"/>
      <c r="D279" s="43"/>
      <c r="E279" s="43"/>
      <c r="F279" s="43"/>
      <c r="G279" s="43"/>
      <c r="H279" s="43"/>
      <c r="I279" s="43"/>
      <c r="J279" s="43"/>
      <c r="W279" s="43"/>
      <c r="X279" s="43"/>
      <c r="Y279" s="43"/>
    </row>
    <row r="280">
      <c r="A280" s="732"/>
      <c r="C280" s="43"/>
      <c r="D280" s="43"/>
      <c r="E280" s="43"/>
      <c r="F280" s="43"/>
      <c r="G280" s="43"/>
      <c r="H280" s="43"/>
      <c r="I280" s="43"/>
      <c r="J280" s="43"/>
      <c r="W280" s="43"/>
      <c r="X280" s="43"/>
      <c r="Y280" s="43"/>
    </row>
    <row r="281">
      <c r="A281" s="732"/>
      <c r="C281" s="43"/>
      <c r="D281" s="43"/>
      <c r="E281" s="43"/>
      <c r="F281" s="43"/>
      <c r="G281" s="43"/>
      <c r="H281" s="43"/>
      <c r="I281" s="43"/>
      <c r="J281" s="43"/>
      <c r="W281" s="43"/>
      <c r="X281" s="43"/>
      <c r="Y281" s="43"/>
    </row>
    <row r="282">
      <c r="A282" s="732"/>
      <c r="C282" s="43"/>
      <c r="D282" s="43"/>
      <c r="E282" s="43"/>
      <c r="F282" s="43"/>
      <c r="G282" s="43"/>
      <c r="H282" s="43"/>
      <c r="I282" s="43"/>
      <c r="J282" s="43"/>
      <c r="W282" s="43"/>
      <c r="X282" s="43"/>
      <c r="Y282" s="43"/>
    </row>
    <row r="283">
      <c r="A283" s="732"/>
      <c r="C283" s="43"/>
      <c r="D283" s="43"/>
      <c r="E283" s="43"/>
      <c r="F283" s="43"/>
      <c r="G283" s="43"/>
      <c r="H283" s="43"/>
      <c r="I283" s="43"/>
      <c r="J283" s="43"/>
      <c r="W283" s="43"/>
      <c r="X283" s="43"/>
      <c r="Y283" s="43"/>
    </row>
    <row r="284">
      <c r="A284" s="732"/>
      <c r="C284" s="43"/>
      <c r="D284" s="43"/>
      <c r="E284" s="43"/>
      <c r="F284" s="43"/>
      <c r="G284" s="43"/>
      <c r="H284" s="43"/>
      <c r="I284" s="43"/>
      <c r="J284" s="43"/>
      <c r="W284" s="43"/>
      <c r="X284" s="43"/>
      <c r="Y284" s="43"/>
    </row>
    <row r="285">
      <c r="A285" s="732"/>
      <c r="C285" s="43"/>
      <c r="D285" s="43"/>
      <c r="E285" s="43"/>
      <c r="F285" s="43"/>
      <c r="G285" s="43"/>
      <c r="H285" s="43"/>
      <c r="I285" s="43"/>
      <c r="J285" s="43"/>
      <c r="W285" s="43"/>
      <c r="X285" s="43"/>
      <c r="Y285" s="43"/>
    </row>
    <row r="286">
      <c r="A286" s="732"/>
      <c r="C286" s="43"/>
      <c r="D286" s="43"/>
      <c r="E286" s="43"/>
      <c r="F286" s="43"/>
      <c r="G286" s="43"/>
      <c r="H286" s="43"/>
      <c r="I286" s="43"/>
      <c r="J286" s="43"/>
      <c r="W286" s="43"/>
      <c r="X286" s="43"/>
      <c r="Y286" s="43"/>
    </row>
    <row r="287">
      <c r="A287" s="732"/>
      <c r="C287" s="43"/>
      <c r="D287" s="43"/>
      <c r="E287" s="43"/>
      <c r="F287" s="43"/>
      <c r="G287" s="43"/>
      <c r="H287" s="43"/>
      <c r="I287" s="43"/>
      <c r="J287" s="43"/>
      <c r="W287" s="43"/>
      <c r="X287" s="43"/>
      <c r="Y287" s="43"/>
    </row>
    <row r="288">
      <c r="A288" s="732"/>
      <c r="C288" s="43"/>
      <c r="D288" s="43"/>
      <c r="E288" s="43"/>
      <c r="F288" s="43"/>
      <c r="G288" s="43"/>
      <c r="H288" s="43"/>
      <c r="I288" s="43"/>
      <c r="J288" s="43"/>
      <c r="W288" s="43"/>
      <c r="X288" s="43"/>
      <c r="Y288" s="43"/>
    </row>
    <row r="289">
      <c r="A289" s="732"/>
      <c r="C289" s="43"/>
      <c r="D289" s="43"/>
      <c r="E289" s="43"/>
      <c r="F289" s="43"/>
      <c r="G289" s="43"/>
      <c r="H289" s="43"/>
      <c r="I289" s="43"/>
      <c r="J289" s="43"/>
      <c r="W289" s="43"/>
      <c r="X289" s="43"/>
      <c r="Y289" s="43"/>
    </row>
    <row r="290">
      <c r="A290" s="732"/>
      <c r="C290" s="43"/>
      <c r="D290" s="43"/>
      <c r="E290" s="43"/>
      <c r="F290" s="43"/>
      <c r="G290" s="43"/>
      <c r="H290" s="43"/>
      <c r="I290" s="43"/>
      <c r="J290" s="43"/>
      <c r="W290" s="43"/>
      <c r="X290" s="43"/>
      <c r="Y290" s="43"/>
    </row>
    <row r="291">
      <c r="A291" s="732"/>
      <c r="C291" s="43"/>
      <c r="D291" s="43"/>
      <c r="E291" s="43"/>
      <c r="F291" s="43"/>
      <c r="G291" s="43"/>
      <c r="H291" s="43"/>
      <c r="I291" s="43"/>
      <c r="J291" s="43"/>
      <c r="W291" s="43"/>
      <c r="X291" s="43"/>
      <c r="Y291" s="43"/>
    </row>
    <row r="292">
      <c r="A292" s="732"/>
      <c r="C292" s="43"/>
      <c r="D292" s="43"/>
      <c r="E292" s="43"/>
      <c r="F292" s="43"/>
      <c r="G292" s="43"/>
      <c r="H292" s="43"/>
      <c r="I292" s="43"/>
      <c r="J292" s="43"/>
      <c r="W292" s="43"/>
      <c r="X292" s="43"/>
      <c r="Y292" s="43"/>
    </row>
    <row r="293">
      <c r="A293" s="732"/>
      <c r="C293" s="43"/>
      <c r="D293" s="43"/>
      <c r="E293" s="43"/>
      <c r="F293" s="43"/>
      <c r="G293" s="43"/>
      <c r="H293" s="43"/>
      <c r="I293" s="43"/>
      <c r="J293" s="43"/>
      <c r="W293" s="43"/>
      <c r="X293" s="43"/>
      <c r="Y293" s="43"/>
    </row>
    <row r="294">
      <c r="A294" s="732"/>
      <c r="C294" s="43"/>
      <c r="D294" s="43"/>
      <c r="E294" s="43"/>
      <c r="F294" s="43"/>
      <c r="G294" s="43"/>
      <c r="H294" s="43"/>
      <c r="I294" s="43"/>
      <c r="J294" s="43"/>
      <c r="W294" s="43"/>
      <c r="X294" s="43"/>
      <c r="Y294" s="43"/>
    </row>
    <row r="295">
      <c r="A295" s="732"/>
      <c r="C295" s="43"/>
      <c r="D295" s="43"/>
      <c r="E295" s="43"/>
      <c r="F295" s="43"/>
      <c r="G295" s="43"/>
      <c r="H295" s="43"/>
      <c r="I295" s="43"/>
      <c r="J295" s="43"/>
      <c r="W295" s="43"/>
      <c r="X295" s="43"/>
      <c r="Y295" s="43"/>
    </row>
    <row r="296">
      <c r="A296" s="732"/>
      <c r="C296" s="43"/>
      <c r="D296" s="43"/>
      <c r="E296" s="43"/>
      <c r="F296" s="43"/>
      <c r="G296" s="43"/>
      <c r="H296" s="43"/>
      <c r="I296" s="43"/>
      <c r="J296" s="43"/>
      <c r="W296" s="43"/>
      <c r="X296" s="43"/>
      <c r="Y296" s="43"/>
    </row>
    <row r="297">
      <c r="A297" s="732"/>
      <c r="C297" s="43"/>
      <c r="D297" s="43"/>
      <c r="E297" s="43"/>
      <c r="F297" s="43"/>
      <c r="G297" s="43"/>
      <c r="H297" s="43"/>
      <c r="I297" s="43"/>
      <c r="J297" s="43"/>
      <c r="W297" s="43"/>
      <c r="X297" s="43"/>
      <c r="Y297" s="43"/>
    </row>
    <row r="298">
      <c r="A298" s="732"/>
      <c r="C298" s="43"/>
      <c r="D298" s="43"/>
      <c r="E298" s="43"/>
      <c r="F298" s="43"/>
      <c r="G298" s="43"/>
      <c r="H298" s="43"/>
      <c r="I298" s="43"/>
      <c r="J298" s="43"/>
      <c r="W298" s="43"/>
      <c r="X298" s="43"/>
      <c r="Y298" s="43"/>
    </row>
    <row r="299">
      <c r="A299" s="732"/>
      <c r="C299" s="43"/>
      <c r="D299" s="43"/>
      <c r="E299" s="43"/>
      <c r="F299" s="43"/>
      <c r="G299" s="43"/>
      <c r="H299" s="43"/>
      <c r="I299" s="43"/>
      <c r="J299" s="43"/>
      <c r="W299" s="43"/>
      <c r="X299" s="43"/>
      <c r="Y299" s="43"/>
    </row>
    <row r="300">
      <c r="A300" s="732"/>
      <c r="C300" s="43"/>
      <c r="D300" s="43"/>
      <c r="E300" s="43"/>
      <c r="F300" s="43"/>
      <c r="G300" s="43"/>
      <c r="H300" s="43"/>
      <c r="I300" s="43"/>
      <c r="J300" s="43"/>
      <c r="W300" s="43"/>
      <c r="X300" s="43"/>
      <c r="Y300" s="43"/>
    </row>
    <row r="301">
      <c r="A301" s="732"/>
      <c r="C301" s="43"/>
      <c r="D301" s="43"/>
      <c r="E301" s="43"/>
      <c r="F301" s="43"/>
      <c r="G301" s="43"/>
      <c r="H301" s="43"/>
      <c r="I301" s="43"/>
      <c r="J301" s="43"/>
      <c r="W301" s="43"/>
      <c r="X301" s="43"/>
      <c r="Y301" s="43"/>
    </row>
    <row r="302">
      <c r="A302" s="732"/>
      <c r="C302" s="43"/>
      <c r="D302" s="43"/>
      <c r="E302" s="43"/>
      <c r="F302" s="43"/>
      <c r="G302" s="43"/>
      <c r="H302" s="43"/>
      <c r="I302" s="43"/>
      <c r="J302" s="43"/>
      <c r="W302" s="43"/>
      <c r="X302" s="43"/>
      <c r="Y302" s="43"/>
    </row>
    <row r="303">
      <c r="A303" s="732"/>
      <c r="C303" s="43"/>
      <c r="D303" s="43"/>
      <c r="E303" s="43"/>
      <c r="F303" s="43"/>
      <c r="G303" s="43"/>
      <c r="H303" s="43"/>
      <c r="I303" s="43"/>
      <c r="J303" s="43"/>
      <c r="W303" s="43"/>
      <c r="X303" s="43"/>
      <c r="Y303" s="43"/>
    </row>
    <row r="304">
      <c r="A304" s="732"/>
      <c r="C304" s="43"/>
      <c r="D304" s="43"/>
      <c r="E304" s="43"/>
      <c r="F304" s="43"/>
      <c r="G304" s="43"/>
      <c r="H304" s="43"/>
      <c r="I304" s="43"/>
      <c r="J304" s="43"/>
      <c r="W304" s="43"/>
      <c r="X304" s="43"/>
      <c r="Y304" s="43"/>
    </row>
    <row r="305">
      <c r="A305" s="732"/>
      <c r="C305" s="43"/>
      <c r="D305" s="43"/>
      <c r="E305" s="43"/>
      <c r="F305" s="43"/>
      <c r="G305" s="43"/>
      <c r="H305" s="43"/>
      <c r="I305" s="43"/>
      <c r="J305" s="43"/>
      <c r="W305" s="43"/>
      <c r="X305" s="43"/>
      <c r="Y305" s="43"/>
    </row>
    <row r="306">
      <c r="A306" s="732"/>
      <c r="C306" s="43"/>
      <c r="D306" s="43"/>
      <c r="E306" s="43"/>
      <c r="F306" s="43"/>
      <c r="G306" s="43"/>
      <c r="H306" s="43"/>
      <c r="I306" s="43"/>
      <c r="J306" s="43"/>
      <c r="W306" s="43"/>
      <c r="X306" s="43"/>
      <c r="Y306" s="43"/>
    </row>
    <row r="307">
      <c r="A307" s="732"/>
      <c r="C307" s="43"/>
      <c r="D307" s="43"/>
      <c r="E307" s="43"/>
      <c r="F307" s="43"/>
      <c r="G307" s="43"/>
      <c r="H307" s="43"/>
      <c r="I307" s="43"/>
      <c r="J307" s="43"/>
      <c r="W307" s="43"/>
      <c r="X307" s="43"/>
      <c r="Y307" s="43"/>
    </row>
    <row r="308">
      <c r="A308" s="732"/>
      <c r="C308" s="43"/>
      <c r="D308" s="43"/>
      <c r="E308" s="43"/>
      <c r="F308" s="43"/>
      <c r="G308" s="43"/>
      <c r="H308" s="43"/>
      <c r="I308" s="43"/>
      <c r="J308" s="43"/>
      <c r="W308" s="43"/>
      <c r="X308" s="43"/>
      <c r="Y308" s="43"/>
    </row>
    <row r="309">
      <c r="A309" s="732"/>
      <c r="C309" s="43"/>
      <c r="D309" s="43"/>
      <c r="E309" s="43"/>
      <c r="F309" s="43"/>
      <c r="G309" s="43"/>
      <c r="H309" s="43"/>
      <c r="I309" s="43"/>
      <c r="J309" s="43"/>
      <c r="W309" s="43"/>
      <c r="X309" s="43"/>
      <c r="Y309" s="43"/>
    </row>
    <row r="310">
      <c r="A310" s="732"/>
      <c r="C310" s="43"/>
      <c r="D310" s="43"/>
      <c r="E310" s="43"/>
      <c r="F310" s="43"/>
      <c r="G310" s="43"/>
      <c r="H310" s="43"/>
      <c r="I310" s="43"/>
      <c r="J310" s="43"/>
      <c r="W310" s="43"/>
      <c r="X310" s="43"/>
      <c r="Y310" s="43"/>
    </row>
    <row r="311">
      <c r="A311" s="732"/>
      <c r="C311" s="43"/>
      <c r="D311" s="43"/>
      <c r="E311" s="43"/>
      <c r="F311" s="43"/>
      <c r="G311" s="43"/>
      <c r="H311" s="43"/>
      <c r="I311" s="43"/>
      <c r="J311" s="43"/>
      <c r="W311" s="43"/>
      <c r="X311" s="43"/>
      <c r="Y311" s="43"/>
    </row>
    <row r="312">
      <c r="A312" s="732"/>
      <c r="C312" s="43"/>
      <c r="D312" s="43"/>
      <c r="E312" s="43"/>
      <c r="F312" s="43"/>
      <c r="G312" s="43"/>
      <c r="H312" s="43"/>
      <c r="I312" s="43"/>
      <c r="J312" s="43"/>
      <c r="W312" s="43"/>
      <c r="X312" s="43"/>
      <c r="Y312" s="43"/>
    </row>
    <row r="313">
      <c r="A313" s="732"/>
      <c r="C313" s="43"/>
      <c r="D313" s="43"/>
      <c r="E313" s="43"/>
      <c r="F313" s="43"/>
      <c r="G313" s="43"/>
      <c r="H313" s="43"/>
      <c r="I313" s="43"/>
      <c r="J313" s="43"/>
      <c r="W313" s="43"/>
      <c r="X313" s="43"/>
      <c r="Y313" s="43"/>
    </row>
    <row r="314">
      <c r="A314" s="732"/>
      <c r="C314" s="43"/>
      <c r="D314" s="43"/>
      <c r="E314" s="43"/>
      <c r="F314" s="43"/>
      <c r="G314" s="43"/>
      <c r="H314" s="43"/>
      <c r="I314" s="43"/>
      <c r="J314" s="43"/>
      <c r="W314" s="43"/>
      <c r="X314" s="43"/>
      <c r="Y314" s="43"/>
    </row>
    <row r="315">
      <c r="A315" s="732"/>
      <c r="C315" s="43"/>
      <c r="D315" s="43"/>
      <c r="E315" s="43"/>
      <c r="F315" s="43"/>
      <c r="G315" s="43"/>
      <c r="H315" s="43"/>
      <c r="I315" s="43"/>
      <c r="J315" s="43"/>
      <c r="W315" s="43"/>
      <c r="X315" s="43"/>
      <c r="Y315" s="43"/>
    </row>
    <row r="316">
      <c r="A316" s="732"/>
      <c r="C316" s="43"/>
      <c r="D316" s="43"/>
      <c r="E316" s="43"/>
      <c r="F316" s="43"/>
      <c r="G316" s="43"/>
      <c r="H316" s="43"/>
      <c r="I316" s="43"/>
      <c r="J316" s="43"/>
      <c r="W316" s="43"/>
      <c r="X316" s="43"/>
      <c r="Y316" s="43"/>
    </row>
    <row r="317">
      <c r="A317" s="732"/>
      <c r="C317" s="43"/>
      <c r="D317" s="43"/>
      <c r="E317" s="43"/>
      <c r="F317" s="43"/>
      <c r="G317" s="43"/>
      <c r="H317" s="43"/>
      <c r="I317" s="43"/>
      <c r="J317" s="43"/>
      <c r="W317" s="43"/>
      <c r="X317" s="43"/>
      <c r="Y317" s="43"/>
    </row>
    <row r="318">
      <c r="A318" s="732"/>
      <c r="C318" s="43"/>
      <c r="D318" s="43"/>
      <c r="E318" s="43"/>
      <c r="F318" s="43"/>
      <c r="G318" s="43"/>
      <c r="H318" s="43"/>
      <c r="I318" s="43"/>
      <c r="J318" s="43"/>
      <c r="W318" s="43"/>
      <c r="X318" s="43"/>
      <c r="Y318" s="43"/>
    </row>
    <row r="319">
      <c r="A319" s="732"/>
      <c r="C319" s="43"/>
      <c r="D319" s="43"/>
      <c r="E319" s="43"/>
      <c r="F319" s="43"/>
      <c r="G319" s="43"/>
      <c r="H319" s="43"/>
      <c r="I319" s="43"/>
      <c r="J319" s="43"/>
      <c r="W319" s="43"/>
      <c r="X319" s="43"/>
      <c r="Y319" s="43"/>
    </row>
    <row r="320">
      <c r="A320" s="732"/>
      <c r="C320" s="43"/>
      <c r="D320" s="43"/>
      <c r="E320" s="43"/>
      <c r="F320" s="43"/>
      <c r="G320" s="43"/>
      <c r="H320" s="43"/>
      <c r="I320" s="43"/>
      <c r="J320" s="43"/>
      <c r="W320" s="43"/>
      <c r="X320" s="43"/>
      <c r="Y320" s="43"/>
    </row>
    <row r="321">
      <c r="A321" s="732"/>
      <c r="C321" s="43"/>
      <c r="D321" s="43"/>
      <c r="E321" s="43"/>
      <c r="F321" s="43"/>
      <c r="G321" s="43"/>
      <c r="H321" s="43"/>
      <c r="I321" s="43"/>
      <c r="J321" s="43"/>
      <c r="W321" s="43"/>
      <c r="X321" s="43"/>
      <c r="Y321" s="43"/>
    </row>
    <row r="322">
      <c r="A322" s="732"/>
      <c r="C322" s="43"/>
      <c r="D322" s="43"/>
      <c r="E322" s="43"/>
      <c r="F322" s="43"/>
      <c r="G322" s="43"/>
      <c r="H322" s="43"/>
      <c r="I322" s="43"/>
      <c r="J322" s="43"/>
      <c r="W322" s="43"/>
      <c r="X322" s="43"/>
      <c r="Y322" s="43"/>
    </row>
    <row r="323">
      <c r="A323" s="732"/>
      <c r="C323" s="43"/>
      <c r="D323" s="43"/>
      <c r="E323" s="43"/>
      <c r="F323" s="43"/>
      <c r="G323" s="43"/>
      <c r="H323" s="43"/>
      <c r="I323" s="43"/>
      <c r="J323" s="43"/>
      <c r="W323" s="43"/>
      <c r="X323" s="43"/>
      <c r="Y323" s="43"/>
    </row>
    <row r="324">
      <c r="A324" s="732"/>
      <c r="C324" s="43"/>
      <c r="D324" s="43"/>
      <c r="E324" s="43"/>
      <c r="F324" s="43"/>
      <c r="G324" s="43"/>
      <c r="H324" s="43"/>
      <c r="I324" s="43"/>
      <c r="J324" s="43"/>
      <c r="W324" s="43"/>
      <c r="X324" s="43"/>
      <c r="Y324" s="43"/>
    </row>
    <row r="325">
      <c r="A325" s="732"/>
      <c r="C325" s="43"/>
      <c r="D325" s="43"/>
      <c r="E325" s="43"/>
      <c r="F325" s="43"/>
      <c r="G325" s="43"/>
      <c r="H325" s="43"/>
      <c r="I325" s="43"/>
      <c r="J325" s="43"/>
      <c r="W325" s="43"/>
      <c r="X325" s="43"/>
      <c r="Y325" s="43"/>
    </row>
    <row r="326">
      <c r="A326" s="732"/>
      <c r="C326" s="43"/>
      <c r="D326" s="43"/>
      <c r="E326" s="43"/>
      <c r="F326" s="43"/>
      <c r="G326" s="43"/>
      <c r="H326" s="43"/>
      <c r="I326" s="43"/>
      <c r="J326" s="43"/>
      <c r="W326" s="43"/>
      <c r="X326" s="43"/>
      <c r="Y326" s="43"/>
    </row>
    <row r="327">
      <c r="A327" s="732"/>
      <c r="C327" s="43"/>
      <c r="D327" s="43"/>
      <c r="E327" s="43"/>
      <c r="F327" s="43"/>
      <c r="G327" s="43"/>
      <c r="H327" s="43"/>
      <c r="I327" s="43"/>
      <c r="J327" s="43"/>
      <c r="W327" s="43"/>
      <c r="X327" s="43"/>
      <c r="Y327" s="43"/>
    </row>
    <row r="328">
      <c r="A328" s="732"/>
      <c r="C328" s="43"/>
      <c r="D328" s="43"/>
      <c r="E328" s="43"/>
      <c r="F328" s="43"/>
      <c r="G328" s="43"/>
      <c r="H328" s="43"/>
      <c r="I328" s="43"/>
      <c r="J328" s="43"/>
      <c r="W328" s="43"/>
      <c r="X328" s="43"/>
      <c r="Y328" s="43"/>
    </row>
    <row r="329">
      <c r="A329" s="732"/>
      <c r="C329" s="43"/>
      <c r="D329" s="43"/>
      <c r="E329" s="43"/>
      <c r="F329" s="43"/>
      <c r="G329" s="43"/>
      <c r="H329" s="43"/>
      <c r="I329" s="43"/>
      <c r="J329" s="43"/>
      <c r="W329" s="43"/>
      <c r="X329" s="43"/>
      <c r="Y329" s="43"/>
    </row>
    <row r="330">
      <c r="A330" s="732"/>
      <c r="C330" s="43"/>
      <c r="D330" s="43"/>
      <c r="E330" s="43"/>
      <c r="F330" s="43"/>
      <c r="G330" s="43"/>
      <c r="H330" s="43"/>
      <c r="I330" s="43"/>
      <c r="J330" s="43"/>
      <c r="W330" s="43"/>
      <c r="X330" s="43"/>
      <c r="Y330" s="43"/>
    </row>
    <row r="331">
      <c r="A331" s="732"/>
      <c r="C331" s="43"/>
      <c r="D331" s="43"/>
      <c r="E331" s="43"/>
      <c r="F331" s="43"/>
      <c r="G331" s="43"/>
      <c r="H331" s="43"/>
      <c r="I331" s="43"/>
      <c r="J331" s="43"/>
      <c r="W331" s="43"/>
      <c r="X331" s="43"/>
      <c r="Y331" s="43"/>
    </row>
    <row r="332">
      <c r="A332" s="732"/>
      <c r="C332" s="43"/>
      <c r="D332" s="43"/>
      <c r="E332" s="43"/>
      <c r="F332" s="43"/>
      <c r="G332" s="43"/>
      <c r="H332" s="43"/>
      <c r="I332" s="43"/>
      <c r="J332" s="43"/>
      <c r="W332" s="43"/>
      <c r="X332" s="43"/>
      <c r="Y332" s="43"/>
    </row>
    <row r="333">
      <c r="A333" s="732"/>
      <c r="C333" s="43"/>
      <c r="D333" s="43"/>
      <c r="E333" s="43"/>
      <c r="F333" s="43"/>
      <c r="G333" s="43"/>
      <c r="H333" s="43"/>
      <c r="I333" s="43"/>
      <c r="J333" s="43"/>
      <c r="W333" s="43"/>
      <c r="X333" s="43"/>
      <c r="Y333" s="43"/>
    </row>
    <row r="334">
      <c r="A334" s="732"/>
      <c r="C334" s="43"/>
      <c r="D334" s="43"/>
      <c r="E334" s="43"/>
      <c r="F334" s="43"/>
      <c r="G334" s="43"/>
      <c r="H334" s="43"/>
      <c r="I334" s="43"/>
      <c r="J334" s="43"/>
      <c r="W334" s="43"/>
      <c r="X334" s="43"/>
      <c r="Y334" s="43"/>
    </row>
    <row r="335">
      <c r="A335" s="732"/>
      <c r="C335" s="43"/>
      <c r="D335" s="43"/>
      <c r="E335" s="43"/>
      <c r="F335" s="43"/>
      <c r="G335" s="43"/>
      <c r="H335" s="43"/>
      <c r="I335" s="43"/>
      <c r="J335" s="43"/>
      <c r="W335" s="43"/>
      <c r="X335" s="43"/>
      <c r="Y335" s="43"/>
    </row>
    <row r="336">
      <c r="A336" s="732"/>
      <c r="C336" s="43"/>
      <c r="D336" s="43"/>
      <c r="E336" s="43"/>
      <c r="F336" s="43"/>
      <c r="G336" s="43"/>
      <c r="H336" s="43"/>
      <c r="I336" s="43"/>
      <c r="J336" s="43"/>
      <c r="W336" s="43"/>
      <c r="X336" s="43"/>
      <c r="Y336" s="43"/>
    </row>
    <row r="337">
      <c r="A337" s="732"/>
      <c r="C337" s="43"/>
      <c r="D337" s="43"/>
      <c r="E337" s="43"/>
      <c r="F337" s="43"/>
      <c r="G337" s="43"/>
      <c r="H337" s="43"/>
      <c r="I337" s="43"/>
      <c r="J337" s="43"/>
      <c r="W337" s="43"/>
      <c r="X337" s="43"/>
      <c r="Y337" s="43"/>
    </row>
    <row r="338">
      <c r="A338" s="732"/>
      <c r="C338" s="43"/>
      <c r="D338" s="43"/>
      <c r="E338" s="43"/>
      <c r="F338" s="43"/>
      <c r="G338" s="43"/>
      <c r="H338" s="43"/>
      <c r="I338" s="43"/>
      <c r="J338" s="43"/>
      <c r="W338" s="43"/>
      <c r="X338" s="43"/>
      <c r="Y338" s="43"/>
    </row>
    <row r="339">
      <c r="A339" s="732"/>
      <c r="C339" s="43"/>
      <c r="D339" s="43"/>
      <c r="E339" s="43"/>
      <c r="F339" s="43"/>
      <c r="G339" s="43"/>
      <c r="H339" s="43"/>
      <c r="I339" s="43"/>
      <c r="J339" s="43"/>
      <c r="W339" s="43"/>
      <c r="X339" s="43"/>
      <c r="Y339" s="43"/>
    </row>
    <row r="340">
      <c r="A340" s="732"/>
      <c r="C340" s="43"/>
      <c r="D340" s="43"/>
      <c r="E340" s="43"/>
      <c r="F340" s="43"/>
      <c r="G340" s="43"/>
      <c r="H340" s="43"/>
      <c r="I340" s="43"/>
      <c r="J340" s="43"/>
      <c r="W340" s="43"/>
      <c r="X340" s="43"/>
      <c r="Y340" s="43"/>
    </row>
    <row r="341">
      <c r="A341" s="732"/>
      <c r="C341" s="43"/>
      <c r="D341" s="43"/>
      <c r="E341" s="43"/>
      <c r="F341" s="43"/>
      <c r="G341" s="43"/>
      <c r="H341" s="43"/>
      <c r="I341" s="43"/>
      <c r="J341" s="43"/>
      <c r="W341" s="43"/>
      <c r="X341" s="43"/>
      <c r="Y341" s="43"/>
    </row>
    <row r="342">
      <c r="A342" s="732"/>
      <c r="C342" s="43"/>
      <c r="D342" s="43"/>
      <c r="E342" s="43"/>
      <c r="F342" s="43"/>
      <c r="G342" s="43"/>
      <c r="H342" s="43"/>
      <c r="I342" s="43"/>
      <c r="J342" s="43"/>
      <c r="W342" s="43"/>
      <c r="X342" s="43"/>
      <c r="Y342" s="43"/>
    </row>
    <row r="343">
      <c r="A343" s="732"/>
      <c r="C343" s="43"/>
      <c r="D343" s="43"/>
      <c r="E343" s="43"/>
      <c r="F343" s="43"/>
      <c r="G343" s="43"/>
      <c r="H343" s="43"/>
      <c r="I343" s="43"/>
      <c r="J343" s="43"/>
      <c r="W343" s="43"/>
      <c r="X343" s="43"/>
      <c r="Y343" s="43"/>
    </row>
    <row r="344">
      <c r="A344" s="732"/>
      <c r="C344" s="43"/>
      <c r="D344" s="43"/>
      <c r="E344" s="43"/>
      <c r="F344" s="43"/>
      <c r="G344" s="43"/>
      <c r="H344" s="43"/>
      <c r="I344" s="43"/>
      <c r="J344" s="43"/>
      <c r="W344" s="43"/>
      <c r="X344" s="43"/>
      <c r="Y344" s="43"/>
    </row>
    <row r="345">
      <c r="A345" s="732"/>
      <c r="C345" s="43"/>
      <c r="D345" s="43"/>
      <c r="E345" s="43"/>
      <c r="F345" s="43"/>
      <c r="G345" s="43"/>
      <c r="H345" s="43"/>
      <c r="I345" s="43"/>
      <c r="J345" s="43"/>
      <c r="W345" s="43"/>
      <c r="X345" s="43"/>
      <c r="Y345" s="43"/>
    </row>
    <row r="346">
      <c r="A346" s="732"/>
      <c r="C346" s="43"/>
      <c r="D346" s="43"/>
      <c r="E346" s="43"/>
      <c r="F346" s="43"/>
      <c r="G346" s="43"/>
      <c r="H346" s="43"/>
      <c r="I346" s="43"/>
      <c r="J346" s="43"/>
      <c r="W346" s="43"/>
      <c r="X346" s="43"/>
      <c r="Y346" s="43"/>
    </row>
    <row r="347">
      <c r="A347" s="732"/>
      <c r="C347" s="43"/>
      <c r="D347" s="43"/>
      <c r="E347" s="43"/>
      <c r="F347" s="43"/>
      <c r="G347" s="43"/>
      <c r="H347" s="43"/>
      <c r="I347" s="43"/>
      <c r="J347" s="43"/>
      <c r="W347" s="43"/>
      <c r="X347" s="43"/>
      <c r="Y347" s="43"/>
    </row>
    <row r="348">
      <c r="A348" s="732"/>
      <c r="C348" s="43"/>
      <c r="D348" s="43"/>
      <c r="E348" s="43"/>
      <c r="F348" s="43"/>
      <c r="G348" s="43"/>
      <c r="H348" s="43"/>
      <c r="I348" s="43"/>
      <c r="J348" s="43"/>
      <c r="W348" s="43"/>
      <c r="X348" s="43"/>
      <c r="Y348" s="43"/>
    </row>
    <row r="349">
      <c r="A349" s="732"/>
      <c r="C349" s="43"/>
      <c r="D349" s="43"/>
      <c r="E349" s="43"/>
      <c r="F349" s="43"/>
      <c r="G349" s="43"/>
      <c r="H349" s="43"/>
      <c r="I349" s="43"/>
      <c r="J349" s="43"/>
      <c r="W349" s="43"/>
      <c r="X349" s="43"/>
      <c r="Y349" s="43"/>
    </row>
    <row r="350">
      <c r="A350" s="732"/>
      <c r="C350" s="43"/>
      <c r="D350" s="43"/>
      <c r="E350" s="43"/>
      <c r="F350" s="43"/>
      <c r="G350" s="43"/>
      <c r="H350" s="43"/>
      <c r="I350" s="43"/>
      <c r="J350" s="43"/>
      <c r="W350" s="43"/>
      <c r="X350" s="43"/>
      <c r="Y350" s="43"/>
    </row>
    <row r="351">
      <c r="A351" s="732"/>
      <c r="C351" s="43"/>
      <c r="D351" s="43"/>
      <c r="E351" s="43"/>
      <c r="F351" s="43"/>
      <c r="G351" s="43"/>
      <c r="H351" s="43"/>
      <c r="I351" s="43"/>
      <c r="J351" s="43"/>
      <c r="W351" s="43"/>
      <c r="X351" s="43"/>
      <c r="Y351" s="43"/>
    </row>
    <row r="352">
      <c r="A352" s="732"/>
      <c r="C352" s="43"/>
      <c r="D352" s="43"/>
      <c r="E352" s="43"/>
      <c r="F352" s="43"/>
      <c r="G352" s="43"/>
      <c r="H352" s="43"/>
      <c r="I352" s="43"/>
      <c r="J352" s="43"/>
      <c r="W352" s="43"/>
      <c r="X352" s="43"/>
      <c r="Y352" s="43"/>
    </row>
    <row r="353">
      <c r="A353" s="732"/>
      <c r="C353" s="43"/>
      <c r="D353" s="43"/>
      <c r="E353" s="43"/>
      <c r="F353" s="43"/>
      <c r="G353" s="43"/>
      <c r="H353" s="43"/>
      <c r="I353" s="43"/>
      <c r="J353" s="43"/>
      <c r="W353" s="43"/>
      <c r="X353" s="43"/>
      <c r="Y353" s="43"/>
    </row>
    <row r="354">
      <c r="A354" s="732"/>
      <c r="C354" s="43"/>
      <c r="D354" s="43"/>
      <c r="E354" s="43"/>
      <c r="F354" s="43"/>
      <c r="G354" s="43"/>
      <c r="H354" s="43"/>
      <c r="I354" s="43"/>
      <c r="J354" s="43"/>
      <c r="W354" s="43"/>
      <c r="X354" s="43"/>
      <c r="Y354" s="43"/>
    </row>
    <row r="355">
      <c r="A355" s="732"/>
      <c r="C355" s="43"/>
      <c r="D355" s="43"/>
      <c r="E355" s="43"/>
      <c r="F355" s="43"/>
      <c r="G355" s="43"/>
      <c r="H355" s="43"/>
      <c r="I355" s="43"/>
      <c r="J355" s="43"/>
      <c r="W355" s="43"/>
      <c r="X355" s="43"/>
      <c r="Y355" s="43"/>
    </row>
    <row r="356">
      <c r="A356" s="732"/>
      <c r="C356" s="43"/>
      <c r="D356" s="43"/>
      <c r="E356" s="43"/>
      <c r="F356" s="43"/>
      <c r="G356" s="43"/>
      <c r="H356" s="43"/>
      <c r="I356" s="43"/>
      <c r="J356" s="43"/>
      <c r="W356" s="43"/>
      <c r="X356" s="43"/>
      <c r="Y356" s="43"/>
    </row>
    <row r="357">
      <c r="A357" s="732"/>
      <c r="C357" s="43"/>
      <c r="D357" s="43"/>
      <c r="E357" s="43"/>
      <c r="F357" s="43"/>
      <c r="G357" s="43"/>
      <c r="H357" s="43"/>
      <c r="I357" s="43"/>
      <c r="J357" s="43"/>
      <c r="W357" s="43"/>
      <c r="X357" s="43"/>
      <c r="Y357" s="43"/>
    </row>
    <row r="358">
      <c r="A358" s="732"/>
      <c r="C358" s="43"/>
      <c r="D358" s="43"/>
      <c r="E358" s="43"/>
      <c r="F358" s="43"/>
      <c r="G358" s="43"/>
      <c r="H358" s="43"/>
      <c r="I358" s="43"/>
      <c r="J358" s="43"/>
      <c r="W358" s="43"/>
      <c r="X358" s="43"/>
      <c r="Y358" s="43"/>
    </row>
    <row r="359">
      <c r="A359" s="732"/>
      <c r="C359" s="43"/>
      <c r="D359" s="43"/>
      <c r="E359" s="43"/>
      <c r="F359" s="43"/>
      <c r="G359" s="43"/>
      <c r="H359" s="43"/>
      <c r="I359" s="43"/>
      <c r="J359" s="43"/>
      <c r="W359" s="43"/>
      <c r="X359" s="43"/>
      <c r="Y359" s="43"/>
    </row>
    <row r="360">
      <c r="A360" s="732"/>
      <c r="C360" s="43"/>
      <c r="D360" s="43"/>
      <c r="E360" s="43"/>
      <c r="F360" s="43"/>
      <c r="G360" s="43"/>
      <c r="H360" s="43"/>
      <c r="I360" s="43"/>
      <c r="J360" s="43"/>
      <c r="W360" s="43"/>
      <c r="X360" s="43"/>
      <c r="Y360" s="43"/>
    </row>
    <row r="361">
      <c r="A361" s="732"/>
      <c r="C361" s="43"/>
      <c r="D361" s="43"/>
      <c r="E361" s="43"/>
      <c r="F361" s="43"/>
      <c r="G361" s="43"/>
      <c r="H361" s="43"/>
      <c r="I361" s="43"/>
      <c r="J361" s="43"/>
      <c r="W361" s="43"/>
      <c r="X361" s="43"/>
      <c r="Y361" s="43"/>
    </row>
    <row r="362">
      <c r="A362" s="732"/>
      <c r="C362" s="43"/>
      <c r="D362" s="43"/>
      <c r="E362" s="43"/>
      <c r="F362" s="43"/>
      <c r="G362" s="43"/>
      <c r="H362" s="43"/>
      <c r="I362" s="43"/>
      <c r="J362" s="43"/>
      <c r="W362" s="43"/>
      <c r="X362" s="43"/>
      <c r="Y362" s="43"/>
    </row>
    <row r="363">
      <c r="A363" s="732"/>
      <c r="C363" s="43"/>
      <c r="D363" s="43"/>
      <c r="E363" s="43"/>
      <c r="F363" s="43"/>
      <c r="G363" s="43"/>
      <c r="H363" s="43"/>
      <c r="I363" s="43"/>
      <c r="J363" s="43"/>
      <c r="W363" s="43"/>
      <c r="X363" s="43"/>
      <c r="Y363" s="43"/>
    </row>
    <row r="364">
      <c r="A364" s="732"/>
      <c r="C364" s="43"/>
      <c r="D364" s="43"/>
      <c r="E364" s="43"/>
      <c r="F364" s="43"/>
      <c r="G364" s="43"/>
      <c r="H364" s="43"/>
      <c r="I364" s="43"/>
      <c r="J364" s="43"/>
      <c r="W364" s="43"/>
      <c r="X364" s="43"/>
      <c r="Y364" s="43"/>
    </row>
    <row r="365">
      <c r="A365" s="732"/>
      <c r="C365" s="43"/>
      <c r="D365" s="43"/>
      <c r="E365" s="43"/>
      <c r="F365" s="43"/>
      <c r="G365" s="43"/>
      <c r="H365" s="43"/>
      <c r="I365" s="43"/>
      <c r="J365" s="43"/>
      <c r="W365" s="43"/>
      <c r="X365" s="43"/>
      <c r="Y365" s="43"/>
    </row>
    <row r="366">
      <c r="A366" s="732"/>
      <c r="C366" s="43"/>
      <c r="D366" s="43"/>
      <c r="E366" s="43"/>
      <c r="F366" s="43"/>
      <c r="G366" s="43"/>
      <c r="H366" s="43"/>
      <c r="I366" s="43"/>
      <c r="J366" s="43"/>
      <c r="W366" s="43"/>
      <c r="X366" s="43"/>
      <c r="Y366" s="43"/>
    </row>
    <row r="367">
      <c r="A367" s="732"/>
      <c r="C367" s="43"/>
      <c r="D367" s="43"/>
      <c r="E367" s="43"/>
      <c r="F367" s="43"/>
      <c r="G367" s="43"/>
      <c r="H367" s="43"/>
      <c r="I367" s="43"/>
      <c r="J367" s="43"/>
      <c r="W367" s="43"/>
      <c r="X367" s="43"/>
      <c r="Y367" s="43"/>
    </row>
    <row r="368">
      <c r="A368" s="732"/>
      <c r="C368" s="43"/>
      <c r="D368" s="43"/>
      <c r="E368" s="43"/>
      <c r="F368" s="43"/>
      <c r="G368" s="43"/>
      <c r="H368" s="43"/>
      <c r="I368" s="43"/>
      <c r="J368" s="43"/>
      <c r="W368" s="43"/>
      <c r="X368" s="43"/>
      <c r="Y368" s="43"/>
    </row>
    <row r="369">
      <c r="A369" s="732"/>
      <c r="C369" s="43"/>
      <c r="D369" s="43"/>
      <c r="E369" s="43"/>
      <c r="F369" s="43"/>
      <c r="G369" s="43"/>
      <c r="H369" s="43"/>
      <c r="I369" s="43"/>
      <c r="J369" s="43"/>
      <c r="W369" s="43"/>
      <c r="X369" s="43"/>
      <c r="Y369" s="43"/>
    </row>
    <row r="370">
      <c r="A370" s="732"/>
      <c r="C370" s="43"/>
      <c r="D370" s="43"/>
      <c r="E370" s="43"/>
      <c r="F370" s="43"/>
      <c r="G370" s="43"/>
      <c r="H370" s="43"/>
      <c r="I370" s="43"/>
      <c r="J370" s="43"/>
      <c r="W370" s="43"/>
      <c r="X370" s="43"/>
      <c r="Y370" s="43"/>
    </row>
    <row r="371">
      <c r="A371" s="732"/>
      <c r="C371" s="43"/>
      <c r="D371" s="43"/>
      <c r="E371" s="43"/>
      <c r="F371" s="43"/>
      <c r="G371" s="43"/>
      <c r="H371" s="43"/>
      <c r="I371" s="43"/>
      <c r="J371" s="43"/>
      <c r="W371" s="43"/>
      <c r="X371" s="43"/>
      <c r="Y371" s="43"/>
    </row>
    <row r="372">
      <c r="A372" s="732"/>
      <c r="C372" s="43"/>
      <c r="D372" s="43"/>
      <c r="E372" s="43"/>
      <c r="F372" s="43"/>
      <c r="G372" s="43"/>
      <c r="H372" s="43"/>
      <c r="I372" s="43"/>
      <c r="J372" s="43"/>
      <c r="W372" s="43"/>
      <c r="X372" s="43"/>
      <c r="Y372" s="43"/>
    </row>
    <row r="373">
      <c r="A373" s="732"/>
      <c r="C373" s="43"/>
      <c r="D373" s="43"/>
      <c r="E373" s="43"/>
      <c r="F373" s="43"/>
      <c r="G373" s="43"/>
      <c r="H373" s="43"/>
      <c r="I373" s="43"/>
      <c r="J373" s="43"/>
      <c r="W373" s="43"/>
      <c r="X373" s="43"/>
      <c r="Y373" s="43"/>
    </row>
    <row r="374">
      <c r="A374" s="732"/>
      <c r="C374" s="43"/>
      <c r="D374" s="43"/>
      <c r="E374" s="43"/>
      <c r="F374" s="43"/>
      <c r="G374" s="43"/>
      <c r="H374" s="43"/>
      <c r="I374" s="43"/>
      <c r="J374" s="43"/>
      <c r="W374" s="43"/>
      <c r="X374" s="43"/>
      <c r="Y374" s="43"/>
    </row>
    <row r="375">
      <c r="A375" s="732"/>
      <c r="C375" s="43"/>
      <c r="D375" s="43"/>
      <c r="E375" s="43"/>
      <c r="F375" s="43"/>
      <c r="G375" s="43"/>
      <c r="H375" s="43"/>
      <c r="I375" s="43"/>
      <c r="J375" s="43"/>
      <c r="W375" s="43"/>
      <c r="X375" s="43"/>
      <c r="Y375" s="43"/>
    </row>
    <row r="376">
      <c r="A376" s="732"/>
      <c r="C376" s="43"/>
      <c r="D376" s="43"/>
      <c r="E376" s="43"/>
      <c r="F376" s="43"/>
      <c r="G376" s="43"/>
      <c r="H376" s="43"/>
      <c r="I376" s="43"/>
      <c r="J376" s="43"/>
      <c r="W376" s="43"/>
      <c r="X376" s="43"/>
      <c r="Y376" s="43"/>
    </row>
    <row r="377">
      <c r="A377" s="732"/>
      <c r="C377" s="43"/>
      <c r="D377" s="43"/>
      <c r="E377" s="43"/>
      <c r="F377" s="43"/>
      <c r="G377" s="43"/>
      <c r="H377" s="43"/>
      <c r="I377" s="43"/>
      <c r="J377" s="43"/>
      <c r="W377" s="43"/>
      <c r="X377" s="43"/>
      <c r="Y377" s="43"/>
    </row>
    <row r="378">
      <c r="A378" s="732"/>
      <c r="C378" s="43"/>
      <c r="D378" s="43"/>
      <c r="E378" s="43"/>
      <c r="F378" s="43"/>
      <c r="G378" s="43"/>
      <c r="H378" s="43"/>
      <c r="I378" s="43"/>
      <c r="J378" s="43"/>
      <c r="W378" s="43"/>
      <c r="X378" s="43"/>
      <c r="Y378" s="43"/>
    </row>
    <row r="379">
      <c r="A379" s="732"/>
      <c r="C379" s="43"/>
      <c r="D379" s="43"/>
      <c r="E379" s="43"/>
      <c r="F379" s="43"/>
      <c r="G379" s="43"/>
      <c r="H379" s="43"/>
      <c r="I379" s="43"/>
      <c r="J379" s="43"/>
      <c r="W379" s="43"/>
      <c r="X379" s="43"/>
      <c r="Y379" s="43"/>
    </row>
    <row r="380">
      <c r="A380" s="732"/>
      <c r="C380" s="43"/>
      <c r="D380" s="43"/>
      <c r="E380" s="43"/>
      <c r="F380" s="43"/>
      <c r="G380" s="43"/>
      <c r="H380" s="43"/>
      <c r="I380" s="43"/>
      <c r="J380" s="43"/>
      <c r="W380" s="43"/>
      <c r="X380" s="43"/>
      <c r="Y380" s="43"/>
    </row>
    <row r="381">
      <c r="A381" s="732"/>
      <c r="C381" s="43"/>
      <c r="D381" s="43"/>
      <c r="E381" s="43"/>
      <c r="F381" s="43"/>
      <c r="G381" s="43"/>
      <c r="H381" s="43"/>
      <c r="I381" s="43"/>
      <c r="J381" s="43"/>
      <c r="W381" s="43"/>
      <c r="X381" s="43"/>
      <c r="Y381" s="43"/>
    </row>
    <row r="382">
      <c r="A382" s="732"/>
      <c r="C382" s="43"/>
      <c r="D382" s="43"/>
      <c r="E382" s="43"/>
      <c r="F382" s="43"/>
      <c r="G382" s="43"/>
      <c r="H382" s="43"/>
      <c r="I382" s="43"/>
      <c r="J382" s="43"/>
      <c r="W382" s="43"/>
      <c r="X382" s="43"/>
      <c r="Y382" s="43"/>
    </row>
    <row r="383">
      <c r="A383" s="732"/>
      <c r="C383" s="43"/>
      <c r="D383" s="43"/>
      <c r="E383" s="43"/>
      <c r="F383" s="43"/>
      <c r="G383" s="43"/>
      <c r="H383" s="43"/>
      <c r="I383" s="43"/>
      <c r="J383" s="43"/>
      <c r="W383" s="43"/>
      <c r="X383" s="43"/>
      <c r="Y383" s="43"/>
    </row>
    <row r="384">
      <c r="A384" s="732"/>
      <c r="C384" s="43"/>
      <c r="D384" s="43"/>
      <c r="E384" s="43"/>
      <c r="F384" s="43"/>
      <c r="G384" s="43"/>
      <c r="H384" s="43"/>
      <c r="I384" s="43"/>
      <c r="J384" s="43"/>
      <c r="W384" s="43"/>
      <c r="X384" s="43"/>
      <c r="Y384" s="43"/>
    </row>
    <row r="385">
      <c r="A385" s="732"/>
      <c r="C385" s="43"/>
      <c r="D385" s="43"/>
      <c r="E385" s="43"/>
      <c r="F385" s="43"/>
      <c r="G385" s="43"/>
      <c r="H385" s="43"/>
      <c r="I385" s="43"/>
      <c r="J385" s="43"/>
      <c r="W385" s="43"/>
      <c r="X385" s="43"/>
      <c r="Y385" s="43"/>
    </row>
    <row r="386">
      <c r="A386" s="732"/>
      <c r="C386" s="43"/>
      <c r="D386" s="43"/>
      <c r="E386" s="43"/>
      <c r="F386" s="43"/>
      <c r="G386" s="43"/>
      <c r="H386" s="43"/>
      <c r="I386" s="43"/>
      <c r="J386" s="43"/>
      <c r="W386" s="43"/>
      <c r="X386" s="43"/>
      <c r="Y386" s="43"/>
    </row>
    <row r="387">
      <c r="A387" s="732"/>
      <c r="C387" s="43"/>
      <c r="D387" s="43"/>
      <c r="E387" s="43"/>
      <c r="F387" s="43"/>
      <c r="G387" s="43"/>
      <c r="H387" s="43"/>
      <c r="I387" s="43"/>
      <c r="J387" s="43"/>
      <c r="W387" s="43"/>
      <c r="X387" s="43"/>
      <c r="Y387" s="43"/>
    </row>
    <row r="388">
      <c r="A388" s="732"/>
      <c r="C388" s="43"/>
      <c r="D388" s="43"/>
      <c r="E388" s="43"/>
      <c r="F388" s="43"/>
      <c r="G388" s="43"/>
      <c r="H388" s="43"/>
      <c r="I388" s="43"/>
      <c r="J388" s="43"/>
      <c r="W388" s="43"/>
      <c r="X388" s="43"/>
      <c r="Y388" s="43"/>
    </row>
    <row r="389">
      <c r="A389" s="732"/>
      <c r="C389" s="43"/>
      <c r="D389" s="43"/>
      <c r="E389" s="43"/>
      <c r="F389" s="43"/>
      <c r="G389" s="43"/>
      <c r="H389" s="43"/>
      <c r="I389" s="43"/>
      <c r="J389" s="43"/>
      <c r="W389" s="43"/>
      <c r="X389" s="43"/>
      <c r="Y389" s="43"/>
    </row>
    <row r="390">
      <c r="A390" s="732"/>
      <c r="C390" s="43"/>
      <c r="D390" s="43"/>
      <c r="E390" s="43"/>
      <c r="F390" s="43"/>
      <c r="G390" s="43"/>
      <c r="H390" s="43"/>
      <c r="I390" s="43"/>
      <c r="J390" s="43"/>
      <c r="W390" s="43"/>
      <c r="X390" s="43"/>
      <c r="Y390" s="43"/>
    </row>
    <row r="391">
      <c r="A391" s="732"/>
      <c r="C391" s="43"/>
      <c r="D391" s="43"/>
      <c r="E391" s="43"/>
      <c r="F391" s="43"/>
      <c r="G391" s="43"/>
      <c r="H391" s="43"/>
      <c r="I391" s="43"/>
      <c r="J391" s="43"/>
      <c r="W391" s="43"/>
      <c r="X391" s="43"/>
      <c r="Y391" s="43"/>
    </row>
    <row r="392">
      <c r="A392" s="732"/>
      <c r="C392" s="43"/>
      <c r="D392" s="43"/>
      <c r="E392" s="43"/>
      <c r="F392" s="43"/>
      <c r="G392" s="43"/>
      <c r="H392" s="43"/>
      <c r="I392" s="43"/>
      <c r="J392" s="43"/>
      <c r="W392" s="43"/>
      <c r="X392" s="43"/>
      <c r="Y392" s="43"/>
    </row>
    <row r="393">
      <c r="A393" s="732"/>
      <c r="C393" s="43"/>
      <c r="D393" s="43"/>
      <c r="E393" s="43"/>
      <c r="F393" s="43"/>
      <c r="G393" s="43"/>
      <c r="H393" s="43"/>
      <c r="I393" s="43"/>
      <c r="J393" s="43"/>
      <c r="W393" s="43"/>
      <c r="X393" s="43"/>
      <c r="Y393" s="43"/>
    </row>
    <row r="394">
      <c r="A394" s="732"/>
      <c r="C394" s="43"/>
      <c r="D394" s="43"/>
      <c r="E394" s="43"/>
      <c r="F394" s="43"/>
      <c r="G394" s="43"/>
      <c r="H394" s="43"/>
      <c r="I394" s="43"/>
      <c r="J394" s="43"/>
      <c r="W394" s="43"/>
      <c r="X394" s="43"/>
      <c r="Y394" s="43"/>
    </row>
    <row r="395">
      <c r="A395" s="732"/>
      <c r="C395" s="43"/>
      <c r="D395" s="43"/>
      <c r="E395" s="43"/>
      <c r="F395" s="43"/>
      <c r="G395" s="43"/>
      <c r="H395" s="43"/>
      <c r="I395" s="43"/>
      <c r="J395" s="43"/>
      <c r="W395" s="43"/>
      <c r="X395" s="43"/>
      <c r="Y395" s="43"/>
    </row>
    <row r="396">
      <c r="A396" s="732"/>
      <c r="C396" s="43"/>
      <c r="D396" s="43"/>
      <c r="E396" s="43"/>
      <c r="F396" s="43"/>
      <c r="G396" s="43"/>
      <c r="H396" s="43"/>
      <c r="I396" s="43"/>
      <c r="J396" s="43"/>
      <c r="W396" s="43"/>
      <c r="X396" s="43"/>
      <c r="Y396" s="43"/>
    </row>
    <row r="397">
      <c r="A397" s="732"/>
      <c r="C397" s="43"/>
      <c r="D397" s="43"/>
      <c r="E397" s="43"/>
      <c r="F397" s="43"/>
      <c r="G397" s="43"/>
      <c r="H397" s="43"/>
      <c r="I397" s="43"/>
      <c r="J397" s="43"/>
      <c r="W397" s="43"/>
      <c r="X397" s="43"/>
      <c r="Y397" s="43"/>
    </row>
    <row r="398">
      <c r="A398" s="732"/>
      <c r="C398" s="43"/>
      <c r="D398" s="43"/>
      <c r="E398" s="43"/>
      <c r="F398" s="43"/>
      <c r="G398" s="43"/>
      <c r="H398" s="43"/>
      <c r="I398" s="43"/>
      <c r="J398" s="43"/>
      <c r="W398" s="43"/>
      <c r="X398" s="43"/>
      <c r="Y398" s="43"/>
    </row>
    <row r="399">
      <c r="A399" s="732"/>
      <c r="C399" s="43"/>
      <c r="D399" s="43"/>
      <c r="E399" s="43"/>
      <c r="F399" s="43"/>
      <c r="G399" s="43"/>
      <c r="H399" s="43"/>
      <c r="I399" s="43"/>
      <c r="J399" s="43"/>
      <c r="W399" s="43"/>
      <c r="X399" s="43"/>
      <c r="Y399" s="43"/>
    </row>
    <row r="400">
      <c r="A400" s="732"/>
      <c r="C400" s="43"/>
      <c r="D400" s="43"/>
      <c r="E400" s="43"/>
      <c r="F400" s="43"/>
      <c r="G400" s="43"/>
      <c r="H400" s="43"/>
      <c r="I400" s="43"/>
      <c r="J400" s="43"/>
      <c r="W400" s="43"/>
      <c r="X400" s="43"/>
      <c r="Y400" s="43"/>
    </row>
    <row r="401">
      <c r="A401" s="732"/>
      <c r="C401" s="43"/>
      <c r="D401" s="43"/>
      <c r="E401" s="43"/>
      <c r="F401" s="43"/>
      <c r="G401" s="43"/>
      <c r="H401" s="43"/>
      <c r="I401" s="43"/>
      <c r="J401" s="43"/>
      <c r="W401" s="43"/>
      <c r="X401" s="43"/>
      <c r="Y401" s="43"/>
    </row>
    <row r="402">
      <c r="A402" s="732"/>
      <c r="C402" s="43"/>
      <c r="D402" s="43"/>
      <c r="E402" s="43"/>
      <c r="F402" s="43"/>
      <c r="G402" s="43"/>
      <c r="H402" s="43"/>
      <c r="I402" s="43"/>
      <c r="J402" s="43"/>
      <c r="W402" s="43"/>
      <c r="X402" s="43"/>
      <c r="Y402" s="43"/>
    </row>
    <row r="403">
      <c r="A403" s="732"/>
      <c r="C403" s="43"/>
      <c r="D403" s="43"/>
      <c r="E403" s="43"/>
      <c r="F403" s="43"/>
      <c r="G403" s="43"/>
      <c r="H403" s="43"/>
      <c r="I403" s="43"/>
      <c r="J403" s="43"/>
      <c r="W403" s="43"/>
      <c r="X403" s="43"/>
      <c r="Y403" s="43"/>
    </row>
    <row r="404">
      <c r="A404" s="732"/>
      <c r="C404" s="43"/>
      <c r="D404" s="43"/>
      <c r="E404" s="43"/>
      <c r="F404" s="43"/>
      <c r="G404" s="43"/>
      <c r="H404" s="43"/>
      <c r="I404" s="43"/>
      <c r="J404" s="43"/>
      <c r="W404" s="43"/>
      <c r="X404" s="43"/>
      <c r="Y404" s="43"/>
    </row>
    <row r="405">
      <c r="A405" s="732"/>
      <c r="C405" s="43"/>
      <c r="D405" s="43"/>
      <c r="E405" s="43"/>
      <c r="F405" s="43"/>
      <c r="G405" s="43"/>
      <c r="H405" s="43"/>
      <c r="I405" s="43"/>
      <c r="J405" s="43"/>
      <c r="W405" s="43"/>
      <c r="X405" s="43"/>
      <c r="Y405" s="43"/>
    </row>
    <row r="406">
      <c r="A406" s="732"/>
      <c r="C406" s="43"/>
      <c r="D406" s="43"/>
      <c r="E406" s="43"/>
      <c r="F406" s="43"/>
      <c r="G406" s="43"/>
      <c r="H406" s="43"/>
      <c r="I406" s="43"/>
      <c r="J406" s="43"/>
      <c r="W406" s="43"/>
      <c r="X406" s="43"/>
      <c r="Y406" s="43"/>
    </row>
    <row r="407">
      <c r="A407" s="732"/>
      <c r="C407" s="43"/>
      <c r="D407" s="43"/>
      <c r="E407" s="43"/>
      <c r="F407" s="43"/>
      <c r="G407" s="43"/>
      <c r="H407" s="43"/>
      <c r="I407" s="43"/>
      <c r="J407" s="43"/>
      <c r="W407" s="43"/>
      <c r="X407" s="43"/>
      <c r="Y407" s="43"/>
    </row>
    <row r="408">
      <c r="A408" s="732"/>
      <c r="C408" s="43"/>
      <c r="D408" s="43"/>
      <c r="E408" s="43"/>
      <c r="F408" s="43"/>
      <c r="G408" s="43"/>
      <c r="H408" s="43"/>
      <c r="I408" s="43"/>
      <c r="J408" s="43"/>
      <c r="W408" s="43"/>
      <c r="X408" s="43"/>
      <c r="Y408" s="43"/>
    </row>
    <row r="409">
      <c r="A409" s="732"/>
      <c r="C409" s="43"/>
      <c r="D409" s="43"/>
      <c r="E409" s="43"/>
      <c r="F409" s="43"/>
      <c r="G409" s="43"/>
      <c r="H409" s="43"/>
      <c r="I409" s="43"/>
      <c r="J409" s="43"/>
      <c r="W409" s="43"/>
      <c r="X409" s="43"/>
      <c r="Y409" s="43"/>
    </row>
    <row r="410">
      <c r="A410" s="732"/>
      <c r="C410" s="43"/>
      <c r="D410" s="43"/>
      <c r="E410" s="43"/>
      <c r="F410" s="43"/>
      <c r="G410" s="43"/>
      <c r="H410" s="43"/>
      <c r="I410" s="43"/>
      <c r="J410" s="43"/>
      <c r="W410" s="43"/>
      <c r="X410" s="43"/>
      <c r="Y410" s="43"/>
    </row>
    <row r="411">
      <c r="A411" s="732"/>
      <c r="C411" s="43"/>
      <c r="D411" s="43"/>
      <c r="E411" s="43"/>
      <c r="F411" s="43"/>
      <c r="G411" s="43"/>
      <c r="H411" s="43"/>
      <c r="I411" s="43"/>
      <c r="J411" s="43"/>
      <c r="W411" s="43"/>
      <c r="X411" s="43"/>
      <c r="Y411" s="43"/>
    </row>
    <row r="412">
      <c r="A412" s="732"/>
      <c r="C412" s="43"/>
      <c r="D412" s="43"/>
      <c r="E412" s="43"/>
      <c r="F412" s="43"/>
      <c r="G412" s="43"/>
      <c r="H412" s="43"/>
      <c r="I412" s="43"/>
      <c r="J412" s="43"/>
      <c r="W412" s="43"/>
      <c r="X412" s="43"/>
      <c r="Y412" s="43"/>
    </row>
    <row r="413">
      <c r="A413" s="732"/>
      <c r="C413" s="43"/>
      <c r="D413" s="43"/>
      <c r="E413" s="43"/>
      <c r="F413" s="43"/>
      <c r="G413" s="43"/>
      <c r="H413" s="43"/>
      <c r="I413" s="43"/>
      <c r="J413" s="43"/>
      <c r="W413" s="43"/>
      <c r="X413" s="43"/>
      <c r="Y413" s="43"/>
    </row>
    <row r="414">
      <c r="A414" s="732"/>
      <c r="C414" s="43"/>
      <c r="D414" s="43"/>
      <c r="E414" s="43"/>
      <c r="F414" s="43"/>
      <c r="G414" s="43"/>
      <c r="H414" s="43"/>
      <c r="I414" s="43"/>
      <c r="J414" s="43"/>
      <c r="W414" s="43"/>
      <c r="X414" s="43"/>
      <c r="Y414" s="43"/>
    </row>
    <row r="415">
      <c r="A415" s="732"/>
      <c r="C415" s="43"/>
      <c r="D415" s="43"/>
      <c r="E415" s="43"/>
      <c r="F415" s="43"/>
      <c r="G415" s="43"/>
      <c r="H415" s="43"/>
      <c r="I415" s="43"/>
      <c r="J415" s="43"/>
      <c r="W415" s="43"/>
      <c r="X415" s="43"/>
      <c r="Y415" s="43"/>
    </row>
    <row r="416">
      <c r="A416" s="732"/>
      <c r="C416" s="43"/>
      <c r="D416" s="43"/>
      <c r="E416" s="43"/>
      <c r="F416" s="43"/>
      <c r="G416" s="43"/>
      <c r="H416" s="43"/>
      <c r="I416" s="43"/>
      <c r="J416" s="43"/>
      <c r="W416" s="43"/>
      <c r="X416" s="43"/>
      <c r="Y416" s="43"/>
    </row>
    <row r="417">
      <c r="A417" s="732"/>
      <c r="C417" s="43"/>
      <c r="D417" s="43"/>
      <c r="E417" s="43"/>
      <c r="F417" s="43"/>
      <c r="G417" s="43"/>
      <c r="H417" s="43"/>
      <c r="I417" s="43"/>
      <c r="J417" s="43"/>
      <c r="W417" s="43"/>
      <c r="X417" s="43"/>
      <c r="Y417" s="43"/>
    </row>
    <row r="418">
      <c r="A418" s="732"/>
      <c r="C418" s="43"/>
      <c r="D418" s="43"/>
      <c r="E418" s="43"/>
      <c r="F418" s="43"/>
      <c r="G418" s="43"/>
      <c r="H418" s="43"/>
      <c r="I418" s="43"/>
      <c r="J418" s="43"/>
      <c r="W418" s="43"/>
      <c r="X418" s="43"/>
      <c r="Y418" s="43"/>
    </row>
    <row r="419">
      <c r="A419" s="732"/>
      <c r="C419" s="43"/>
      <c r="D419" s="43"/>
      <c r="E419" s="43"/>
      <c r="F419" s="43"/>
      <c r="G419" s="43"/>
      <c r="H419" s="43"/>
      <c r="I419" s="43"/>
      <c r="J419" s="43"/>
      <c r="W419" s="43"/>
      <c r="X419" s="43"/>
      <c r="Y419" s="43"/>
    </row>
    <row r="420">
      <c r="A420" s="732"/>
      <c r="C420" s="43"/>
      <c r="D420" s="43"/>
      <c r="E420" s="43"/>
      <c r="F420" s="43"/>
      <c r="G420" s="43"/>
      <c r="H420" s="43"/>
      <c r="I420" s="43"/>
      <c r="J420" s="43"/>
      <c r="W420" s="43"/>
      <c r="X420" s="43"/>
      <c r="Y420" s="43"/>
    </row>
    <row r="421">
      <c r="A421" s="732"/>
      <c r="C421" s="43"/>
      <c r="D421" s="43"/>
      <c r="E421" s="43"/>
      <c r="F421" s="43"/>
      <c r="G421" s="43"/>
      <c r="H421" s="43"/>
      <c r="I421" s="43"/>
      <c r="J421" s="43"/>
      <c r="W421" s="43"/>
      <c r="X421" s="43"/>
      <c r="Y421" s="43"/>
    </row>
    <row r="422">
      <c r="A422" s="732"/>
      <c r="C422" s="43"/>
      <c r="D422" s="43"/>
      <c r="E422" s="43"/>
      <c r="F422" s="43"/>
      <c r="G422" s="43"/>
      <c r="H422" s="43"/>
      <c r="I422" s="43"/>
      <c r="J422" s="43"/>
      <c r="W422" s="43"/>
      <c r="X422" s="43"/>
      <c r="Y422" s="43"/>
    </row>
    <row r="423">
      <c r="A423" s="732"/>
      <c r="C423" s="43"/>
      <c r="D423" s="43"/>
      <c r="E423" s="43"/>
      <c r="F423" s="43"/>
      <c r="G423" s="43"/>
      <c r="H423" s="43"/>
      <c r="I423" s="43"/>
      <c r="J423" s="43"/>
      <c r="W423" s="43"/>
      <c r="X423" s="43"/>
      <c r="Y423" s="43"/>
    </row>
    <row r="424">
      <c r="A424" s="732"/>
      <c r="C424" s="43"/>
      <c r="D424" s="43"/>
      <c r="E424" s="43"/>
      <c r="F424" s="43"/>
      <c r="G424" s="43"/>
      <c r="H424" s="43"/>
      <c r="I424" s="43"/>
      <c r="J424" s="43"/>
      <c r="W424" s="43"/>
      <c r="X424" s="43"/>
      <c r="Y424" s="43"/>
    </row>
    <row r="425">
      <c r="A425" s="732"/>
      <c r="C425" s="43"/>
      <c r="D425" s="43"/>
      <c r="E425" s="43"/>
      <c r="F425" s="43"/>
      <c r="G425" s="43"/>
      <c r="H425" s="43"/>
      <c r="I425" s="43"/>
      <c r="J425" s="43"/>
      <c r="W425" s="43"/>
      <c r="X425" s="43"/>
      <c r="Y425" s="43"/>
    </row>
    <row r="426">
      <c r="A426" s="732"/>
      <c r="C426" s="43"/>
      <c r="D426" s="43"/>
      <c r="E426" s="43"/>
      <c r="F426" s="43"/>
      <c r="G426" s="43"/>
      <c r="H426" s="43"/>
      <c r="I426" s="43"/>
      <c r="J426" s="43"/>
      <c r="W426" s="43"/>
      <c r="X426" s="43"/>
      <c r="Y426" s="43"/>
    </row>
    <row r="427">
      <c r="A427" s="732"/>
      <c r="C427" s="43"/>
      <c r="D427" s="43"/>
      <c r="E427" s="43"/>
      <c r="F427" s="43"/>
      <c r="G427" s="43"/>
      <c r="H427" s="43"/>
      <c r="I427" s="43"/>
      <c r="J427" s="43"/>
      <c r="W427" s="43"/>
      <c r="X427" s="43"/>
      <c r="Y427" s="43"/>
    </row>
    <row r="428">
      <c r="A428" s="732"/>
      <c r="C428" s="43"/>
      <c r="D428" s="43"/>
      <c r="E428" s="43"/>
      <c r="F428" s="43"/>
      <c r="G428" s="43"/>
      <c r="H428" s="43"/>
      <c r="I428" s="43"/>
      <c r="J428" s="43"/>
      <c r="W428" s="43"/>
      <c r="X428" s="43"/>
      <c r="Y428" s="43"/>
    </row>
    <row r="429">
      <c r="A429" s="732"/>
      <c r="C429" s="43"/>
      <c r="D429" s="43"/>
      <c r="E429" s="43"/>
      <c r="F429" s="43"/>
      <c r="G429" s="43"/>
      <c r="H429" s="43"/>
      <c r="I429" s="43"/>
      <c r="J429" s="43"/>
      <c r="W429" s="43"/>
      <c r="X429" s="43"/>
      <c r="Y429" s="43"/>
    </row>
    <row r="430">
      <c r="A430" s="732"/>
      <c r="C430" s="43"/>
      <c r="D430" s="43"/>
      <c r="E430" s="43"/>
      <c r="F430" s="43"/>
      <c r="G430" s="43"/>
      <c r="H430" s="43"/>
      <c r="I430" s="43"/>
      <c r="J430" s="43"/>
      <c r="W430" s="43"/>
      <c r="X430" s="43"/>
      <c r="Y430" s="43"/>
    </row>
    <row r="431">
      <c r="A431" s="732"/>
      <c r="C431" s="43"/>
      <c r="D431" s="43"/>
      <c r="E431" s="43"/>
      <c r="F431" s="43"/>
      <c r="G431" s="43"/>
      <c r="H431" s="43"/>
      <c r="I431" s="43"/>
      <c r="J431" s="43"/>
      <c r="W431" s="43"/>
      <c r="X431" s="43"/>
      <c r="Y431" s="43"/>
    </row>
    <row r="432">
      <c r="A432" s="732"/>
      <c r="C432" s="43"/>
      <c r="D432" s="43"/>
      <c r="E432" s="43"/>
      <c r="F432" s="43"/>
      <c r="G432" s="43"/>
      <c r="H432" s="43"/>
      <c r="I432" s="43"/>
      <c r="J432" s="43"/>
      <c r="W432" s="43"/>
      <c r="X432" s="43"/>
      <c r="Y432" s="43"/>
    </row>
    <row r="433">
      <c r="A433" s="732"/>
      <c r="C433" s="43"/>
      <c r="D433" s="43"/>
      <c r="E433" s="43"/>
      <c r="F433" s="43"/>
      <c r="G433" s="43"/>
      <c r="H433" s="43"/>
      <c r="I433" s="43"/>
      <c r="J433" s="43"/>
      <c r="W433" s="43"/>
      <c r="X433" s="43"/>
      <c r="Y433" s="43"/>
    </row>
    <row r="434">
      <c r="A434" s="732"/>
      <c r="C434" s="43"/>
      <c r="D434" s="43"/>
      <c r="E434" s="43"/>
      <c r="F434" s="43"/>
      <c r="G434" s="43"/>
      <c r="H434" s="43"/>
      <c r="I434" s="43"/>
      <c r="J434" s="43"/>
      <c r="W434" s="43"/>
      <c r="X434" s="43"/>
      <c r="Y434" s="43"/>
    </row>
    <row r="435">
      <c r="A435" s="732"/>
      <c r="C435" s="43"/>
      <c r="D435" s="43"/>
      <c r="E435" s="43"/>
      <c r="F435" s="43"/>
      <c r="G435" s="43"/>
      <c r="H435" s="43"/>
      <c r="I435" s="43"/>
      <c r="J435" s="43"/>
      <c r="W435" s="43"/>
      <c r="X435" s="43"/>
      <c r="Y435" s="43"/>
    </row>
    <row r="436">
      <c r="A436" s="732"/>
      <c r="C436" s="43"/>
      <c r="D436" s="43"/>
      <c r="E436" s="43"/>
      <c r="F436" s="43"/>
      <c r="G436" s="43"/>
      <c r="H436" s="43"/>
      <c r="I436" s="43"/>
      <c r="J436" s="43"/>
      <c r="W436" s="43"/>
      <c r="X436" s="43"/>
      <c r="Y436" s="43"/>
    </row>
    <row r="437">
      <c r="A437" s="732"/>
      <c r="C437" s="43"/>
      <c r="D437" s="43"/>
      <c r="E437" s="43"/>
      <c r="F437" s="43"/>
      <c r="G437" s="43"/>
      <c r="H437" s="43"/>
      <c r="I437" s="43"/>
      <c r="J437" s="43"/>
      <c r="W437" s="43"/>
      <c r="X437" s="43"/>
      <c r="Y437" s="43"/>
    </row>
    <row r="438">
      <c r="A438" s="732"/>
      <c r="C438" s="43"/>
      <c r="D438" s="43"/>
      <c r="E438" s="43"/>
      <c r="F438" s="43"/>
      <c r="G438" s="43"/>
      <c r="H438" s="43"/>
      <c r="I438" s="43"/>
      <c r="J438" s="43"/>
      <c r="W438" s="43"/>
      <c r="X438" s="43"/>
      <c r="Y438" s="43"/>
    </row>
    <row r="439">
      <c r="A439" s="732"/>
      <c r="C439" s="43"/>
      <c r="D439" s="43"/>
      <c r="E439" s="43"/>
      <c r="F439" s="43"/>
      <c r="G439" s="43"/>
      <c r="H439" s="43"/>
      <c r="I439" s="43"/>
      <c r="J439" s="43"/>
      <c r="W439" s="43"/>
      <c r="X439" s="43"/>
      <c r="Y439" s="43"/>
    </row>
    <row r="440">
      <c r="A440" s="732"/>
      <c r="C440" s="43"/>
      <c r="D440" s="43"/>
      <c r="E440" s="43"/>
      <c r="F440" s="43"/>
      <c r="G440" s="43"/>
      <c r="H440" s="43"/>
      <c r="I440" s="43"/>
      <c r="J440" s="43"/>
      <c r="W440" s="43"/>
      <c r="X440" s="43"/>
      <c r="Y440" s="43"/>
    </row>
    <row r="441">
      <c r="A441" s="732"/>
      <c r="C441" s="43"/>
      <c r="D441" s="43"/>
      <c r="E441" s="43"/>
      <c r="F441" s="43"/>
      <c r="G441" s="43"/>
      <c r="H441" s="43"/>
      <c r="I441" s="43"/>
      <c r="J441" s="43"/>
      <c r="W441" s="43"/>
      <c r="X441" s="43"/>
      <c r="Y441" s="43"/>
    </row>
    <row r="442">
      <c r="A442" s="732"/>
      <c r="C442" s="43"/>
      <c r="D442" s="43"/>
      <c r="E442" s="43"/>
      <c r="F442" s="43"/>
      <c r="G442" s="43"/>
      <c r="H442" s="43"/>
      <c r="I442" s="43"/>
      <c r="J442" s="43"/>
      <c r="W442" s="43"/>
      <c r="X442" s="43"/>
      <c r="Y442" s="43"/>
    </row>
    <row r="443">
      <c r="A443" s="732"/>
      <c r="C443" s="43"/>
      <c r="D443" s="43"/>
      <c r="E443" s="43"/>
      <c r="F443" s="43"/>
      <c r="G443" s="43"/>
      <c r="H443" s="43"/>
      <c r="I443" s="43"/>
      <c r="J443" s="43"/>
      <c r="W443" s="43"/>
      <c r="X443" s="43"/>
      <c r="Y443" s="43"/>
    </row>
    <row r="444">
      <c r="A444" s="732"/>
      <c r="C444" s="43"/>
      <c r="D444" s="43"/>
      <c r="E444" s="43"/>
      <c r="F444" s="43"/>
      <c r="G444" s="43"/>
      <c r="H444" s="43"/>
      <c r="I444" s="43"/>
      <c r="J444" s="43"/>
      <c r="W444" s="43"/>
      <c r="X444" s="43"/>
      <c r="Y444" s="43"/>
    </row>
    <row r="445">
      <c r="A445" s="732"/>
      <c r="C445" s="43"/>
      <c r="D445" s="43"/>
      <c r="E445" s="43"/>
      <c r="F445" s="43"/>
      <c r="G445" s="43"/>
      <c r="H445" s="43"/>
      <c r="I445" s="43"/>
      <c r="J445" s="43"/>
      <c r="W445" s="43"/>
      <c r="X445" s="43"/>
      <c r="Y445" s="43"/>
    </row>
    <row r="446">
      <c r="A446" s="732"/>
      <c r="C446" s="43"/>
      <c r="D446" s="43"/>
      <c r="E446" s="43"/>
      <c r="F446" s="43"/>
      <c r="G446" s="43"/>
      <c r="H446" s="43"/>
      <c r="I446" s="43"/>
      <c r="J446" s="43"/>
      <c r="W446" s="43"/>
      <c r="X446" s="43"/>
      <c r="Y446" s="43"/>
    </row>
    <row r="447">
      <c r="A447" s="732"/>
      <c r="C447" s="43"/>
      <c r="D447" s="43"/>
      <c r="E447" s="43"/>
      <c r="F447" s="43"/>
      <c r="G447" s="43"/>
      <c r="H447" s="43"/>
      <c r="I447" s="43"/>
      <c r="J447" s="43"/>
      <c r="W447" s="43"/>
      <c r="X447" s="43"/>
      <c r="Y447" s="43"/>
    </row>
    <row r="448">
      <c r="A448" s="732"/>
      <c r="C448" s="43"/>
      <c r="D448" s="43"/>
      <c r="E448" s="43"/>
      <c r="F448" s="43"/>
      <c r="G448" s="43"/>
      <c r="H448" s="43"/>
      <c r="I448" s="43"/>
      <c r="J448" s="43"/>
      <c r="W448" s="43"/>
      <c r="X448" s="43"/>
      <c r="Y448" s="43"/>
    </row>
    <row r="449">
      <c r="A449" s="732"/>
      <c r="C449" s="43"/>
      <c r="D449" s="43"/>
      <c r="E449" s="43"/>
      <c r="F449" s="43"/>
      <c r="G449" s="43"/>
      <c r="H449" s="43"/>
      <c r="I449" s="43"/>
      <c r="J449" s="43"/>
      <c r="W449" s="43"/>
      <c r="X449" s="43"/>
      <c r="Y449" s="43"/>
    </row>
    <row r="450">
      <c r="A450" s="732"/>
      <c r="C450" s="43"/>
      <c r="D450" s="43"/>
      <c r="E450" s="43"/>
      <c r="F450" s="43"/>
      <c r="G450" s="43"/>
      <c r="H450" s="43"/>
      <c r="I450" s="43"/>
      <c r="J450" s="43"/>
      <c r="W450" s="43"/>
      <c r="X450" s="43"/>
      <c r="Y450" s="43"/>
    </row>
    <row r="451">
      <c r="A451" s="732"/>
      <c r="C451" s="43"/>
      <c r="D451" s="43"/>
      <c r="E451" s="43"/>
      <c r="F451" s="43"/>
      <c r="G451" s="43"/>
      <c r="H451" s="43"/>
      <c r="I451" s="43"/>
      <c r="J451" s="43"/>
      <c r="W451" s="43"/>
      <c r="X451" s="43"/>
      <c r="Y451" s="43"/>
    </row>
    <row r="452">
      <c r="A452" s="732"/>
      <c r="C452" s="43"/>
      <c r="D452" s="43"/>
      <c r="E452" s="43"/>
      <c r="F452" s="43"/>
      <c r="G452" s="43"/>
      <c r="H452" s="43"/>
      <c r="I452" s="43"/>
      <c r="J452" s="43"/>
      <c r="W452" s="43"/>
      <c r="X452" s="43"/>
      <c r="Y452" s="43"/>
    </row>
    <row r="453">
      <c r="A453" s="732"/>
      <c r="C453" s="43"/>
      <c r="D453" s="43"/>
      <c r="E453" s="43"/>
      <c r="F453" s="43"/>
      <c r="G453" s="43"/>
      <c r="H453" s="43"/>
      <c r="I453" s="43"/>
      <c r="J453" s="43"/>
      <c r="W453" s="43"/>
      <c r="X453" s="43"/>
      <c r="Y453" s="43"/>
    </row>
    <row r="454">
      <c r="A454" s="732"/>
      <c r="C454" s="43"/>
      <c r="D454" s="43"/>
      <c r="E454" s="43"/>
      <c r="F454" s="43"/>
      <c r="G454" s="43"/>
      <c r="H454" s="43"/>
      <c r="I454" s="43"/>
      <c r="J454" s="43"/>
      <c r="W454" s="43"/>
      <c r="X454" s="43"/>
      <c r="Y454" s="43"/>
    </row>
    <row r="455">
      <c r="A455" s="732"/>
      <c r="C455" s="43"/>
      <c r="D455" s="43"/>
      <c r="E455" s="43"/>
      <c r="F455" s="43"/>
      <c r="G455" s="43"/>
      <c r="H455" s="43"/>
      <c r="I455" s="43"/>
      <c r="J455" s="43"/>
      <c r="W455" s="43"/>
      <c r="X455" s="43"/>
      <c r="Y455" s="43"/>
    </row>
    <row r="456">
      <c r="A456" s="732"/>
      <c r="C456" s="43"/>
      <c r="D456" s="43"/>
      <c r="E456" s="43"/>
      <c r="F456" s="43"/>
      <c r="G456" s="43"/>
      <c r="H456" s="43"/>
      <c r="I456" s="43"/>
      <c r="J456" s="43"/>
      <c r="W456" s="43"/>
      <c r="X456" s="43"/>
      <c r="Y456" s="43"/>
    </row>
    <row r="457">
      <c r="A457" s="732"/>
      <c r="C457" s="43"/>
      <c r="D457" s="43"/>
      <c r="E457" s="43"/>
      <c r="F457" s="43"/>
      <c r="G457" s="43"/>
      <c r="H457" s="43"/>
      <c r="I457" s="43"/>
      <c r="J457" s="43"/>
      <c r="W457" s="43"/>
      <c r="X457" s="43"/>
      <c r="Y457" s="43"/>
    </row>
    <row r="458">
      <c r="A458" s="732"/>
      <c r="C458" s="43"/>
      <c r="D458" s="43"/>
      <c r="E458" s="43"/>
      <c r="F458" s="43"/>
      <c r="G458" s="43"/>
      <c r="H458" s="43"/>
      <c r="I458" s="43"/>
      <c r="J458" s="43"/>
      <c r="W458" s="43"/>
      <c r="X458" s="43"/>
      <c r="Y458" s="43"/>
    </row>
    <row r="459">
      <c r="A459" s="732"/>
      <c r="C459" s="43"/>
      <c r="D459" s="43"/>
      <c r="E459" s="43"/>
      <c r="F459" s="43"/>
      <c r="G459" s="43"/>
      <c r="H459" s="43"/>
      <c r="I459" s="43"/>
      <c r="J459" s="43"/>
      <c r="W459" s="43"/>
      <c r="X459" s="43"/>
      <c r="Y459" s="43"/>
    </row>
    <row r="460">
      <c r="A460" s="732"/>
      <c r="C460" s="43"/>
      <c r="D460" s="43"/>
      <c r="E460" s="43"/>
      <c r="F460" s="43"/>
      <c r="G460" s="43"/>
      <c r="H460" s="43"/>
      <c r="I460" s="43"/>
      <c r="J460" s="43"/>
      <c r="W460" s="43"/>
      <c r="X460" s="43"/>
      <c r="Y460" s="43"/>
    </row>
    <row r="461">
      <c r="A461" s="732"/>
      <c r="C461" s="43"/>
      <c r="D461" s="43"/>
      <c r="E461" s="43"/>
      <c r="F461" s="43"/>
      <c r="G461" s="43"/>
      <c r="H461" s="43"/>
      <c r="I461" s="43"/>
      <c r="J461" s="43"/>
      <c r="W461" s="43"/>
      <c r="X461" s="43"/>
      <c r="Y461" s="43"/>
    </row>
    <row r="462">
      <c r="A462" s="732"/>
      <c r="C462" s="43"/>
      <c r="D462" s="43"/>
      <c r="E462" s="43"/>
      <c r="F462" s="43"/>
      <c r="G462" s="43"/>
      <c r="H462" s="43"/>
      <c r="I462" s="43"/>
      <c r="J462" s="43"/>
      <c r="W462" s="43"/>
      <c r="X462" s="43"/>
      <c r="Y462" s="43"/>
    </row>
    <row r="463">
      <c r="A463" s="732"/>
      <c r="C463" s="43"/>
      <c r="D463" s="43"/>
      <c r="E463" s="43"/>
      <c r="F463" s="43"/>
      <c r="G463" s="43"/>
      <c r="H463" s="43"/>
      <c r="I463" s="43"/>
      <c r="J463" s="43"/>
      <c r="W463" s="43"/>
      <c r="X463" s="43"/>
      <c r="Y463" s="43"/>
    </row>
    <row r="464">
      <c r="A464" s="732"/>
      <c r="C464" s="43"/>
      <c r="D464" s="43"/>
      <c r="E464" s="43"/>
      <c r="F464" s="43"/>
      <c r="G464" s="43"/>
      <c r="H464" s="43"/>
      <c r="I464" s="43"/>
      <c r="J464" s="43"/>
      <c r="W464" s="43"/>
      <c r="X464" s="43"/>
      <c r="Y464" s="43"/>
    </row>
    <row r="465">
      <c r="A465" s="732"/>
      <c r="C465" s="43"/>
      <c r="D465" s="43"/>
      <c r="E465" s="43"/>
      <c r="F465" s="43"/>
      <c r="G465" s="43"/>
      <c r="H465" s="43"/>
      <c r="I465" s="43"/>
      <c r="J465" s="43"/>
      <c r="W465" s="43"/>
      <c r="X465" s="43"/>
      <c r="Y465" s="43"/>
    </row>
    <row r="466">
      <c r="A466" s="732"/>
      <c r="C466" s="43"/>
      <c r="D466" s="43"/>
      <c r="E466" s="43"/>
      <c r="F466" s="43"/>
      <c r="G466" s="43"/>
      <c r="H466" s="43"/>
      <c r="I466" s="43"/>
      <c r="J466" s="43"/>
      <c r="W466" s="43"/>
      <c r="X466" s="43"/>
      <c r="Y466" s="43"/>
    </row>
    <row r="467">
      <c r="A467" s="732"/>
      <c r="C467" s="43"/>
      <c r="D467" s="43"/>
      <c r="E467" s="43"/>
      <c r="F467" s="43"/>
      <c r="G467" s="43"/>
      <c r="H467" s="43"/>
      <c r="I467" s="43"/>
      <c r="J467" s="43"/>
      <c r="W467" s="43"/>
      <c r="X467" s="43"/>
      <c r="Y467" s="43"/>
    </row>
    <row r="468">
      <c r="A468" s="732"/>
      <c r="C468" s="43"/>
      <c r="D468" s="43"/>
      <c r="E468" s="43"/>
      <c r="F468" s="43"/>
      <c r="G468" s="43"/>
      <c r="H468" s="43"/>
      <c r="I468" s="43"/>
      <c r="J468" s="43"/>
      <c r="W468" s="43"/>
      <c r="X468" s="43"/>
      <c r="Y468" s="43"/>
    </row>
    <row r="469">
      <c r="A469" s="732"/>
      <c r="C469" s="43"/>
      <c r="D469" s="43"/>
      <c r="E469" s="43"/>
      <c r="F469" s="43"/>
      <c r="G469" s="43"/>
      <c r="H469" s="43"/>
      <c r="I469" s="43"/>
      <c r="J469" s="43"/>
      <c r="W469" s="43"/>
      <c r="X469" s="43"/>
      <c r="Y469" s="43"/>
    </row>
    <row r="470">
      <c r="A470" s="732"/>
      <c r="C470" s="43"/>
      <c r="D470" s="43"/>
      <c r="E470" s="43"/>
      <c r="F470" s="43"/>
      <c r="G470" s="43"/>
      <c r="H470" s="43"/>
      <c r="I470" s="43"/>
      <c r="J470" s="43"/>
      <c r="W470" s="43"/>
      <c r="X470" s="43"/>
      <c r="Y470" s="43"/>
    </row>
    <row r="471">
      <c r="A471" s="732"/>
      <c r="C471" s="43"/>
      <c r="D471" s="43"/>
      <c r="E471" s="43"/>
      <c r="F471" s="43"/>
      <c r="G471" s="43"/>
      <c r="H471" s="43"/>
      <c r="I471" s="43"/>
      <c r="J471" s="43"/>
      <c r="W471" s="43"/>
      <c r="X471" s="43"/>
      <c r="Y471" s="43"/>
    </row>
    <row r="472">
      <c r="A472" s="732"/>
      <c r="C472" s="43"/>
      <c r="D472" s="43"/>
      <c r="E472" s="43"/>
      <c r="F472" s="43"/>
      <c r="G472" s="43"/>
      <c r="H472" s="43"/>
      <c r="I472" s="43"/>
      <c r="J472" s="43"/>
      <c r="W472" s="43"/>
      <c r="X472" s="43"/>
      <c r="Y472" s="43"/>
    </row>
    <row r="473">
      <c r="A473" s="732"/>
      <c r="C473" s="43"/>
      <c r="D473" s="43"/>
      <c r="E473" s="43"/>
      <c r="F473" s="43"/>
      <c r="G473" s="43"/>
      <c r="H473" s="43"/>
      <c r="I473" s="43"/>
      <c r="J473" s="43"/>
      <c r="W473" s="43"/>
      <c r="X473" s="43"/>
      <c r="Y473" s="43"/>
    </row>
    <row r="474">
      <c r="A474" s="732"/>
      <c r="C474" s="43"/>
      <c r="D474" s="43"/>
      <c r="E474" s="43"/>
      <c r="F474" s="43"/>
      <c r="G474" s="43"/>
      <c r="H474" s="43"/>
      <c r="I474" s="43"/>
      <c r="J474" s="43"/>
      <c r="W474" s="43"/>
      <c r="X474" s="43"/>
      <c r="Y474" s="43"/>
    </row>
    <row r="475">
      <c r="A475" s="732"/>
      <c r="C475" s="43"/>
      <c r="D475" s="43"/>
      <c r="E475" s="43"/>
      <c r="F475" s="43"/>
      <c r="G475" s="43"/>
      <c r="H475" s="43"/>
      <c r="I475" s="43"/>
      <c r="J475" s="43"/>
      <c r="W475" s="43"/>
      <c r="X475" s="43"/>
      <c r="Y475" s="43"/>
    </row>
    <row r="476">
      <c r="A476" s="732"/>
      <c r="C476" s="43"/>
      <c r="D476" s="43"/>
      <c r="E476" s="43"/>
      <c r="F476" s="43"/>
      <c r="G476" s="43"/>
      <c r="H476" s="43"/>
      <c r="I476" s="43"/>
      <c r="J476" s="43"/>
      <c r="W476" s="43"/>
      <c r="X476" s="43"/>
      <c r="Y476" s="43"/>
    </row>
    <row r="477">
      <c r="A477" s="732"/>
      <c r="C477" s="43"/>
      <c r="D477" s="43"/>
      <c r="E477" s="43"/>
      <c r="F477" s="43"/>
      <c r="G477" s="43"/>
      <c r="H477" s="43"/>
      <c r="I477" s="43"/>
      <c r="J477" s="43"/>
      <c r="W477" s="43"/>
      <c r="X477" s="43"/>
      <c r="Y477" s="43"/>
    </row>
    <row r="478">
      <c r="A478" s="732"/>
      <c r="C478" s="43"/>
      <c r="D478" s="43"/>
      <c r="E478" s="43"/>
      <c r="F478" s="43"/>
      <c r="G478" s="43"/>
      <c r="H478" s="43"/>
      <c r="I478" s="43"/>
      <c r="J478" s="43"/>
      <c r="W478" s="43"/>
      <c r="X478" s="43"/>
      <c r="Y478" s="43"/>
    </row>
    <row r="479">
      <c r="A479" s="732"/>
      <c r="C479" s="43"/>
      <c r="D479" s="43"/>
      <c r="E479" s="43"/>
      <c r="F479" s="43"/>
      <c r="G479" s="43"/>
      <c r="H479" s="43"/>
      <c r="I479" s="43"/>
      <c r="J479" s="43"/>
      <c r="W479" s="43"/>
      <c r="X479" s="43"/>
      <c r="Y479" s="43"/>
    </row>
    <row r="480">
      <c r="A480" s="732"/>
      <c r="C480" s="43"/>
      <c r="D480" s="43"/>
      <c r="E480" s="43"/>
      <c r="F480" s="43"/>
      <c r="G480" s="43"/>
      <c r="H480" s="43"/>
      <c r="I480" s="43"/>
      <c r="J480" s="43"/>
      <c r="W480" s="43"/>
      <c r="X480" s="43"/>
      <c r="Y480" s="43"/>
    </row>
    <row r="481">
      <c r="A481" s="732"/>
      <c r="C481" s="43"/>
      <c r="D481" s="43"/>
      <c r="E481" s="43"/>
      <c r="F481" s="43"/>
      <c r="G481" s="43"/>
      <c r="H481" s="43"/>
      <c r="I481" s="43"/>
      <c r="J481" s="43"/>
      <c r="W481" s="43"/>
      <c r="X481" s="43"/>
      <c r="Y481" s="43"/>
    </row>
    <row r="482">
      <c r="A482" s="732"/>
      <c r="C482" s="43"/>
      <c r="D482" s="43"/>
      <c r="E482" s="43"/>
      <c r="F482" s="43"/>
      <c r="G482" s="43"/>
      <c r="H482" s="43"/>
      <c r="I482" s="43"/>
      <c r="J482" s="43"/>
      <c r="W482" s="43"/>
      <c r="X482" s="43"/>
      <c r="Y482" s="43"/>
    </row>
    <row r="483">
      <c r="A483" s="732"/>
      <c r="C483" s="43"/>
      <c r="D483" s="43"/>
      <c r="E483" s="43"/>
      <c r="F483" s="43"/>
      <c r="G483" s="43"/>
      <c r="H483" s="43"/>
      <c r="I483" s="43"/>
      <c r="J483" s="43"/>
      <c r="W483" s="43"/>
      <c r="X483" s="43"/>
      <c r="Y483" s="43"/>
    </row>
    <row r="484">
      <c r="A484" s="732"/>
      <c r="C484" s="43"/>
      <c r="D484" s="43"/>
      <c r="E484" s="43"/>
      <c r="F484" s="43"/>
      <c r="G484" s="43"/>
      <c r="H484" s="43"/>
      <c r="I484" s="43"/>
      <c r="J484" s="43"/>
      <c r="W484" s="43"/>
      <c r="X484" s="43"/>
      <c r="Y484" s="43"/>
    </row>
    <row r="485">
      <c r="A485" s="732"/>
      <c r="C485" s="43"/>
      <c r="D485" s="43"/>
      <c r="E485" s="43"/>
      <c r="F485" s="43"/>
      <c r="G485" s="43"/>
      <c r="H485" s="43"/>
      <c r="I485" s="43"/>
      <c r="J485" s="43"/>
      <c r="W485" s="43"/>
      <c r="X485" s="43"/>
      <c r="Y485" s="43"/>
    </row>
    <row r="486">
      <c r="A486" s="732"/>
      <c r="C486" s="43"/>
      <c r="D486" s="43"/>
      <c r="E486" s="43"/>
      <c r="F486" s="43"/>
      <c r="G486" s="43"/>
      <c r="H486" s="43"/>
      <c r="I486" s="43"/>
      <c r="J486" s="43"/>
      <c r="W486" s="43"/>
      <c r="X486" s="43"/>
      <c r="Y486" s="43"/>
    </row>
    <row r="487">
      <c r="A487" s="732"/>
      <c r="C487" s="43"/>
      <c r="D487" s="43"/>
      <c r="E487" s="43"/>
      <c r="F487" s="43"/>
      <c r="G487" s="43"/>
      <c r="H487" s="43"/>
      <c r="I487" s="43"/>
      <c r="J487" s="43"/>
      <c r="W487" s="43"/>
      <c r="X487" s="43"/>
      <c r="Y487" s="43"/>
    </row>
    <row r="488">
      <c r="A488" s="732"/>
      <c r="C488" s="43"/>
      <c r="D488" s="43"/>
      <c r="E488" s="43"/>
      <c r="F488" s="43"/>
      <c r="G488" s="43"/>
      <c r="H488" s="43"/>
      <c r="I488" s="43"/>
      <c r="J488" s="43"/>
      <c r="W488" s="43"/>
      <c r="X488" s="43"/>
      <c r="Y488" s="43"/>
    </row>
    <row r="489">
      <c r="A489" s="732"/>
      <c r="C489" s="43"/>
      <c r="D489" s="43"/>
      <c r="E489" s="43"/>
      <c r="F489" s="43"/>
      <c r="G489" s="43"/>
      <c r="H489" s="43"/>
      <c r="I489" s="43"/>
      <c r="J489" s="43"/>
      <c r="W489" s="43"/>
      <c r="X489" s="43"/>
      <c r="Y489" s="43"/>
    </row>
    <row r="490">
      <c r="A490" s="732"/>
      <c r="C490" s="43"/>
      <c r="D490" s="43"/>
      <c r="E490" s="43"/>
      <c r="F490" s="43"/>
      <c r="G490" s="43"/>
      <c r="H490" s="43"/>
      <c r="I490" s="43"/>
      <c r="J490" s="43"/>
      <c r="W490" s="43"/>
      <c r="X490" s="43"/>
      <c r="Y490" s="43"/>
    </row>
    <row r="491">
      <c r="A491" s="732"/>
      <c r="C491" s="43"/>
      <c r="D491" s="43"/>
      <c r="E491" s="43"/>
      <c r="F491" s="43"/>
      <c r="G491" s="43"/>
      <c r="H491" s="43"/>
      <c r="I491" s="43"/>
      <c r="J491" s="43"/>
      <c r="W491" s="43"/>
      <c r="X491" s="43"/>
      <c r="Y491" s="43"/>
    </row>
    <row r="492">
      <c r="A492" s="732"/>
      <c r="C492" s="43"/>
      <c r="D492" s="43"/>
      <c r="E492" s="43"/>
      <c r="F492" s="43"/>
      <c r="G492" s="43"/>
      <c r="H492" s="43"/>
      <c r="I492" s="43"/>
      <c r="J492" s="43"/>
      <c r="W492" s="43"/>
      <c r="X492" s="43"/>
      <c r="Y492" s="43"/>
    </row>
    <row r="493">
      <c r="A493" s="732"/>
      <c r="C493" s="43"/>
      <c r="D493" s="43"/>
      <c r="E493" s="43"/>
      <c r="F493" s="43"/>
      <c r="G493" s="43"/>
      <c r="H493" s="43"/>
      <c r="I493" s="43"/>
      <c r="J493" s="43"/>
      <c r="W493" s="43"/>
      <c r="X493" s="43"/>
      <c r="Y493" s="43"/>
    </row>
    <row r="494">
      <c r="A494" s="732"/>
      <c r="C494" s="43"/>
      <c r="D494" s="43"/>
      <c r="E494" s="43"/>
      <c r="F494" s="43"/>
      <c r="G494" s="43"/>
      <c r="H494" s="43"/>
      <c r="I494" s="43"/>
      <c r="J494" s="43"/>
      <c r="W494" s="43"/>
      <c r="X494" s="43"/>
      <c r="Y494" s="43"/>
    </row>
    <row r="495">
      <c r="A495" s="732"/>
      <c r="C495" s="43"/>
      <c r="D495" s="43"/>
      <c r="E495" s="43"/>
      <c r="F495" s="43"/>
      <c r="G495" s="43"/>
      <c r="H495" s="43"/>
      <c r="I495" s="43"/>
      <c r="J495" s="43"/>
      <c r="W495" s="43"/>
      <c r="X495" s="43"/>
      <c r="Y495" s="43"/>
    </row>
    <row r="496">
      <c r="A496" s="732"/>
      <c r="C496" s="43"/>
      <c r="D496" s="43"/>
      <c r="E496" s="43"/>
      <c r="F496" s="43"/>
      <c r="G496" s="43"/>
      <c r="H496" s="43"/>
      <c r="I496" s="43"/>
      <c r="J496" s="43"/>
      <c r="W496" s="43"/>
      <c r="X496" s="43"/>
      <c r="Y496" s="43"/>
    </row>
    <row r="497">
      <c r="A497" s="732"/>
      <c r="C497" s="43"/>
      <c r="D497" s="43"/>
      <c r="E497" s="43"/>
      <c r="F497" s="43"/>
      <c r="G497" s="43"/>
      <c r="H497" s="43"/>
      <c r="I497" s="43"/>
      <c r="J497" s="43"/>
      <c r="W497" s="43"/>
      <c r="X497" s="43"/>
      <c r="Y497" s="43"/>
    </row>
    <row r="498">
      <c r="A498" s="732"/>
      <c r="C498" s="43"/>
      <c r="D498" s="43"/>
      <c r="E498" s="43"/>
      <c r="F498" s="43"/>
      <c r="G498" s="43"/>
      <c r="H498" s="43"/>
      <c r="I498" s="43"/>
      <c r="J498" s="43"/>
      <c r="W498" s="43"/>
      <c r="X498" s="43"/>
      <c r="Y498" s="43"/>
    </row>
    <row r="499">
      <c r="A499" s="732"/>
      <c r="C499" s="43"/>
      <c r="D499" s="43"/>
      <c r="E499" s="43"/>
      <c r="F499" s="43"/>
      <c r="G499" s="43"/>
      <c r="H499" s="43"/>
      <c r="I499" s="43"/>
      <c r="J499" s="43"/>
      <c r="W499" s="43"/>
      <c r="X499" s="43"/>
      <c r="Y499" s="43"/>
    </row>
    <row r="500">
      <c r="A500" s="732"/>
      <c r="C500" s="43"/>
      <c r="D500" s="43"/>
      <c r="E500" s="43"/>
      <c r="F500" s="43"/>
      <c r="G500" s="43"/>
      <c r="H500" s="43"/>
      <c r="I500" s="43"/>
      <c r="J500" s="43"/>
      <c r="W500" s="43"/>
      <c r="X500" s="43"/>
      <c r="Y500" s="43"/>
    </row>
    <row r="501">
      <c r="A501" s="732"/>
      <c r="C501" s="43"/>
      <c r="D501" s="43"/>
      <c r="E501" s="43"/>
      <c r="F501" s="43"/>
      <c r="G501" s="43"/>
      <c r="H501" s="43"/>
      <c r="I501" s="43"/>
      <c r="J501" s="43"/>
      <c r="W501" s="43"/>
      <c r="X501" s="43"/>
      <c r="Y501" s="43"/>
    </row>
    <row r="502">
      <c r="A502" s="732"/>
      <c r="C502" s="43"/>
      <c r="D502" s="43"/>
      <c r="E502" s="43"/>
      <c r="F502" s="43"/>
      <c r="G502" s="43"/>
      <c r="H502" s="43"/>
      <c r="I502" s="43"/>
      <c r="J502" s="43"/>
      <c r="W502" s="43"/>
      <c r="X502" s="43"/>
      <c r="Y502" s="43"/>
    </row>
    <row r="503">
      <c r="A503" s="732"/>
      <c r="C503" s="43"/>
      <c r="D503" s="43"/>
      <c r="E503" s="43"/>
      <c r="F503" s="43"/>
      <c r="G503" s="43"/>
      <c r="H503" s="43"/>
      <c r="I503" s="43"/>
      <c r="J503" s="43"/>
      <c r="W503" s="43"/>
      <c r="X503" s="43"/>
      <c r="Y503" s="43"/>
    </row>
    <row r="504">
      <c r="A504" s="732"/>
      <c r="C504" s="43"/>
      <c r="D504" s="43"/>
      <c r="E504" s="43"/>
      <c r="F504" s="43"/>
      <c r="G504" s="43"/>
      <c r="H504" s="43"/>
      <c r="I504" s="43"/>
      <c r="J504" s="43"/>
      <c r="W504" s="43"/>
      <c r="X504" s="43"/>
      <c r="Y504" s="43"/>
    </row>
    <row r="505">
      <c r="A505" s="732"/>
      <c r="C505" s="43"/>
      <c r="D505" s="43"/>
      <c r="E505" s="43"/>
      <c r="F505" s="43"/>
      <c r="G505" s="43"/>
      <c r="H505" s="43"/>
      <c r="I505" s="43"/>
      <c r="J505" s="43"/>
      <c r="W505" s="43"/>
      <c r="X505" s="43"/>
      <c r="Y505" s="43"/>
    </row>
    <row r="506">
      <c r="A506" s="732"/>
      <c r="C506" s="43"/>
      <c r="D506" s="43"/>
      <c r="E506" s="43"/>
      <c r="F506" s="43"/>
      <c r="G506" s="43"/>
      <c r="H506" s="43"/>
      <c r="I506" s="43"/>
      <c r="J506" s="43"/>
      <c r="W506" s="43"/>
      <c r="X506" s="43"/>
      <c r="Y506" s="43"/>
    </row>
    <row r="507">
      <c r="A507" s="732"/>
      <c r="C507" s="43"/>
      <c r="D507" s="43"/>
      <c r="E507" s="43"/>
      <c r="F507" s="43"/>
      <c r="G507" s="43"/>
      <c r="H507" s="43"/>
      <c r="I507" s="43"/>
      <c r="J507" s="43"/>
      <c r="W507" s="43"/>
      <c r="X507" s="43"/>
      <c r="Y507" s="43"/>
    </row>
    <row r="508">
      <c r="A508" s="732"/>
      <c r="C508" s="43"/>
      <c r="D508" s="43"/>
      <c r="E508" s="43"/>
      <c r="F508" s="43"/>
      <c r="G508" s="43"/>
      <c r="H508" s="43"/>
      <c r="I508" s="43"/>
      <c r="J508" s="43"/>
      <c r="W508" s="43"/>
      <c r="X508" s="43"/>
      <c r="Y508" s="43"/>
    </row>
    <row r="509">
      <c r="A509" s="732"/>
      <c r="C509" s="43"/>
      <c r="D509" s="43"/>
      <c r="E509" s="43"/>
      <c r="F509" s="43"/>
      <c r="G509" s="43"/>
      <c r="H509" s="43"/>
      <c r="I509" s="43"/>
      <c r="J509" s="43"/>
      <c r="W509" s="43"/>
      <c r="X509" s="43"/>
      <c r="Y509" s="43"/>
    </row>
    <row r="510">
      <c r="A510" s="732"/>
      <c r="C510" s="43"/>
      <c r="D510" s="43"/>
      <c r="E510" s="43"/>
      <c r="F510" s="43"/>
      <c r="G510" s="43"/>
      <c r="H510" s="43"/>
      <c r="I510" s="43"/>
      <c r="J510" s="43"/>
      <c r="W510" s="43"/>
      <c r="X510" s="43"/>
      <c r="Y510" s="43"/>
    </row>
    <row r="511">
      <c r="A511" s="732"/>
      <c r="C511" s="43"/>
      <c r="D511" s="43"/>
      <c r="E511" s="43"/>
      <c r="F511" s="43"/>
      <c r="G511" s="43"/>
      <c r="H511" s="43"/>
      <c r="I511" s="43"/>
      <c r="J511" s="43"/>
      <c r="W511" s="43"/>
      <c r="X511" s="43"/>
      <c r="Y511" s="43"/>
    </row>
    <row r="512">
      <c r="A512" s="732"/>
      <c r="C512" s="43"/>
      <c r="D512" s="43"/>
      <c r="E512" s="43"/>
      <c r="F512" s="43"/>
      <c r="G512" s="43"/>
      <c r="H512" s="43"/>
      <c r="I512" s="43"/>
      <c r="J512" s="43"/>
      <c r="W512" s="43"/>
      <c r="X512" s="43"/>
      <c r="Y512" s="43"/>
    </row>
    <row r="513">
      <c r="A513" s="732"/>
      <c r="C513" s="43"/>
      <c r="D513" s="43"/>
      <c r="E513" s="43"/>
      <c r="F513" s="43"/>
      <c r="G513" s="43"/>
      <c r="H513" s="43"/>
      <c r="I513" s="43"/>
      <c r="J513" s="43"/>
      <c r="W513" s="43"/>
      <c r="X513" s="43"/>
      <c r="Y513" s="43"/>
    </row>
    <row r="514">
      <c r="A514" s="732"/>
      <c r="C514" s="43"/>
      <c r="D514" s="43"/>
      <c r="E514" s="43"/>
      <c r="F514" s="43"/>
      <c r="G514" s="43"/>
      <c r="H514" s="43"/>
      <c r="I514" s="43"/>
      <c r="J514" s="43"/>
      <c r="W514" s="43"/>
      <c r="X514" s="43"/>
      <c r="Y514" s="43"/>
    </row>
    <row r="515">
      <c r="A515" s="732"/>
      <c r="C515" s="43"/>
      <c r="D515" s="43"/>
      <c r="E515" s="43"/>
      <c r="F515" s="43"/>
      <c r="G515" s="43"/>
      <c r="H515" s="43"/>
      <c r="I515" s="43"/>
      <c r="J515" s="43"/>
      <c r="W515" s="43"/>
      <c r="X515" s="43"/>
      <c r="Y515" s="43"/>
    </row>
    <row r="516">
      <c r="A516" s="732"/>
      <c r="C516" s="43"/>
      <c r="D516" s="43"/>
      <c r="E516" s="43"/>
      <c r="F516" s="43"/>
      <c r="G516" s="43"/>
      <c r="H516" s="43"/>
      <c r="I516" s="43"/>
      <c r="J516" s="43"/>
      <c r="W516" s="43"/>
      <c r="X516" s="43"/>
      <c r="Y516" s="43"/>
    </row>
    <row r="517">
      <c r="A517" s="732"/>
      <c r="C517" s="43"/>
      <c r="D517" s="43"/>
      <c r="E517" s="43"/>
      <c r="F517" s="43"/>
      <c r="G517" s="43"/>
      <c r="H517" s="43"/>
      <c r="I517" s="43"/>
      <c r="J517" s="43"/>
      <c r="W517" s="43"/>
      <c r="X517" s="43"/>
      <c r="Y517" s="43"/>
    </row>
    <row r="518">
      <c r="A518" s="732"/>
      <c r="C518" s="43"/>
      <c r="D518" s="43"/>
      <c r="E518" s="43"/>
      <c r="F518" s="43"/>
      <c r="G518" s="43"/>
      <c r="H518" s="43"/>
      <c r="I518" s="43"/>
      <c r="J518" s="43"/>
      <c r="W518" s="43"/>
      <c r="X518" s="43"/>
      <c r="Y518" s="43"/>
    </row>
    <row r="519">
      <c r="A519" s="732"/>
      <c r="C519" s="43"/>
      <c r="D519" s="43"/>
      <c r="E519" s="43"/>
      <c r="F519" s="43"/>
      <c r="G519" s="43"/>
      <c r="H519" s="43"/>
      <c r="I519" s="43"/>
      <c r="J519" s="43"/>
      <c r="W519" s="43"/>
      <c r="X519" s="43"/>
      <c r="Y519" s="43"/>
    </row>
    <row r="520">
      <c r="A520" s="732"/>
      <c r="C520" s="43"/>
      <c r="D520" s="43"/>
      <c r="E520" s="43"/>
      <c r="F520" s="43"/>
      <c r="G520" s="43"/>
      <c r="H520" s="43"/>
      <c r="I520" s="43"/>
      <c r="J520" s="43"/>
      <c r="W520" s="43"/>
      <c r="X520" s="43"/>
      <c r="Y520" s="43"/>
    </row>
    <row r="521">
      <c r="A521" s="732"/>
      <c r="C521" s="43"/>
      <c r="D521" s="43"/>
      <c r="E521" s="43"/>
      <c r="F521" s="43"/>
      <c r="G521" s="43"/>
      <c r="H521" s="43"/>
      <c r="I521" s="43"/>
      <c r="J521" s="43"/>
      <c r="W521" s="43"/>
      <c r="X521" s="43"/>
      <c r="Y521" s="43"/>
    </row>
    <row r="522">
      <c r="A522" s="732"/>
      <c r="C522" s="43"/>
      <c r="D522" s="43"/>
      <c r="E522" s="43"/>
      <c r="F522" s="43"/>
      <c r="G522" s="43"/>
      <c r="H522" s="43"/>
      <c r="I522" s="43"/>
      <c r="J522" s="43"/>
      <c r="W522" s="43"/>
      <c r="X522" s="43"/>
      <c r="Y522" s="43"/>
    </row>
    <row r="523">
      <c r="A523" s="732"/>
      <c r="C523" s="43"/>
      <c r="D523" s="43"/>
      <c r="E523" s="43"/>
      <c r="F523" s="43"/>
      <c r="G523" s="43"/>
      <c r="H523" s="43"/>
      <c r="I523" s="43"/>
      <c r="J523" s="43"/>
      <c r="W523" s="43"/>
      <c r="X523" s="43"/>
      <c r="Y523" s="43"/>
    </row>
    <row r="524">
      <c r="A524" s="732"/>
      <c r="C524" s="43"/>
      <c r="D524" s="43"/>
      <c r="E524" s="43"/>
      <c r="F524" s="43"/>
      <c r="G524" s="43"/>
      <c r="H524" s="43"/>
      <c r="I524" s="43"/>
      <c r="J524" s="43"/>
      <c r="W524" s="43"/>
      <c r="X524" s="43"/>
      <c r="Y524" s="43"/>
    </row>
    <row r="525">
      <c r="A525" s="732"/>
      <c r="C525" s="43"/>
      <c r="D525" s="43"/>
      <c r="E525" s="43"/>
      <c r="F525" s="43"/>
      <c r="G525" s="43"/>
      <c r="H525" s="43"/>
      <c r="I525" s="43"/>
      <c r="J525" s="43"/>
      <c r="W525" s="43"/>
      <c r="X525" s="43"/>
      <c r="Y525" s="43"/>
    </row>
    <row r="526">
      <c r="A526" s="732"/>
      <c r="C526" s="43"/>
      <c r="D526" s="43"/>
      <c r="E526" s="43"/>
      <c r="F526" s="43"/>
      <c r="G526" s="43"/>
      <c r="H526" s="43"/>
      <c r="I526" s="43"/>
      <c r="J526" s="43"/>
      <c r="W526" s="43"/>
      <c r="X526" s="43"/>
      <c r="Y526" s="43"/>
    </row>
    <row r="527">
      <c r="A527" s="732"/>
      <c r="C527" s="43"/>
      <c r="D527" s="43"/>
      <c r="E527" s="43"/>
      <c r="F527" s="43"/>
      <c r="G527" s="43"/>
      <c r="H527" s="43"/>
      <c r="I527" s="43"/>
      <c r="J527" s="43"/>
      <c r="W527" s="43"/>
      <c r="X527" s="43"/>
      <c r="Y527" s="43"/>
    </row>
    <row r="528">
      <c r="A528" s="732"/>
      <c r="C528" s="43"/>
      <c r="D528" s="43"/>
      <c r="E528" s="43"/>
      <c r="F528" s="43"/>
      <c r="G528" s="43"/>
      <c r="H528" s="43"/>
      <c r="I528" s="43"/>
      <c r="J528" s="43"/>
      <c r="W528" s="43"/>
      <c r="X528" s="43"/>
      <c r="Y528" s="43"/>
    </row>
    <row r="529">
      <c r="A529" s="732"/>
      <c r="C529" s="43"/>
      <c r="D529" s="43"/>
      <c r="E529" s="43"/>
      <c r="F529" s="43"/>
      <c r="G529" s="43"/>
      <c r="H529" s="43"/>
      <c r="I529" s="43"/>
      <c r="J529" s="43"/>
      <c r="W529" s="43"/>
      <c r="X529" s="43"/>
      <c r="Y529" s="43"/>
    </row>
    <row r="530">
      <c r="A530" s="732"/>
      <c r="C530" s="43"/>
      <c r="D530" s="43"/>
      <c r="E530" s="43"/>
      <c r="F530" s="43"/>
      <c r="G530" s="43"/>
      <c r="H530" s="43"/>
      <c r="I530" s="43"/>
      <c r="J530" s="43"/>
      <c r="W530" s="43"/>
      <c r="X530" s="43"/>
      <c r="Y530" s="43"/>
    </row>
    <row r="531">
      <c r="A531" s="732"/>
      <c r="C531" s="43"/>
      <c r="D531" s="43"/>
      <c r="E531" s="43"/>
      <c r="F531" s="43"/>
      <c r="G531" s="43"/>
      <c r="H531" s="43"/>
      <c r="I531" s="43"/>
      <c r="J531" s="43"/>
      <c r="W531" s="43"/>
      <c r="X531" s="43"/>
      <c r="Y531" s="43"/>
    </row>
    <row r="532">
      <c r="A532" s="732"/>
      <c r="C532" s="43"/>
      <c r="D532" s="43"/>
      <c r="E532" s="43"/>
      <c r="F532" s="43"/>
      <c r="G532" s="43"/>
      <c r="H532" s="43"/>
      <c r="I532" s="43"/>
      <c r="J532" s="43"/>
      <c r="W532" s="43"/>
      <c r="X532" s="43"/>
      <c r="Y532" s="43"/>
    </row>
    <row r="533">
      <c r="A533" s="732"/>
      <c r="C533" s="43"/>
      <c r="D533" s="43"/>
      <c r="E533" s="43"/>
      <c r="F533" s="43"/>
      <c r="G533" s="43"/>
      <c r="H533" s="43"/>
      <c r="I533" s="43"/>
      <c r="J533" s="43"/>
      <c r="W533" s="43"/>
      <c r="X533" s="43"/>
      <c r="Y533" s="43"/>
    </row>
    <row r="534">
      <c r="A534" s="732"/>
      <c r="C534" s="43"/>
      <c r="D534" s="43"/>
      <c r="E534" s="43"/>
      <c r="F534" s="43"/>
      <c r="G534" s="43"/>
      <c r="H534" s="43"/>
      <c r="I534" s="43"/>
      <c r="J534" s="43"/>
      <c r="W534" s="43"/>
      <c r="X534" s="43"/>
      <c r="Y534" s="43"/>
    </row>
    <row r="535">
      <c r="A535" s="732"/>
      <c r="C535" s="43"/>
      <c r="D535" s="43"/>
      <c r="E535" s="43"/>
      <c r="F535" s="43"/>
      <c r="G535" s="43"/>
      <c r="H535" s="43"/>
      <c r="I535" s="43"/>
      <c r="J535" s="43"/>
      <c r="W535" s="43"/>
      <c r="X535" s="43"/>
      <c r="Y535" s="43"/>
    </row>
    <row r="536">
      <c r="A536" s="732"/>
      <c r="C536" s="43"/>
      <c r="D536" s="43"/>
      <c r="E536" s="43"/>
      <c r="F536" s="43"/>
      <c r="G536" s="43"/>
      <c r="H536" s="43"/>
      <c r="I536" s="43"/>
      <c r="J536" s="43"/>
      <c r="W536" s="43"/>
      <c r="X536" s="43"/>
      <c r="Y536" s="43"/>
    </row>
    <row r="537">
      <c r="A537" s="732"/>
      <c r="C537" s="43"/>
      <c r="D537" s="43"/>
      <c r="E537" s="43"/>
      <c r="F537" s="43"/>
      <c r="G537" s="43"/>
      <c r="H537" s="43"/>
      <c r="I537" s="43"/>
      <c r="J537" s="43"/>
      <c r="W537" s="43"/>
      <c r="X537" s="43"/>
      <c r="Y537" s="43"/>
    </row>
    <row r="538">
      <c r="A538" s="732"/>
      <c r="C538" s="43"/>
      <c r="D538" s="43"/>
      <c r="E538" s="43"/>
      <c r="F538" s="43"/>
      <c r="G538" s="43"/>
      <c r="H538" s="43"/>
      <c r="I538" s="43"/>
      <c r="J538" s="43"/>
      <c r="W538" s="43"/>
      <c r="X538" s="43"/>
      <c r="Y538" s="43"/>
    </row>
    <row r="539">
      <c r="A539" s="732"/>
      <c r="C539" s="43"/>
      <c r="D539" s="43"/>
      <c r="E539" s="43"/>
      <c r="F539" s="43"/>
      <c r="G539" s="43"/>
      <c r="H539" s="43"/>
      <c r="I539" s="43"/>
      <c r="J539" s="43"/>
      <c r="W539" s="43"/>
      <c r="X539" s="43"/>
      <c r="Y539" s="43"/>
    </row>
    <row r="540">
      <c r="A540" s="732"/>
      <c r="C540" s="43"/>
      <c r="D540" s="43"/>
      <c r="E540" s="43"/>
      <c r="F540" s="43"/>
      <c r="G540" s="43"/>
      <c r="H540" s="43"/>
      <c r="I540" s="43"/>
      <c r="J540" s="43"/>
      <c r="W540" s="43"/>
      <c r="X540" s="43"/>
      <c r="Y540" s="43"/>
    </row>
    <row r="541">
      <c r="A541" s="732"/>
      <c r="C541" s="43"/>
      <c r="D541" s="43"/>
      <c r="E541" s="43"/>
      <c r="F541" s="43"/>
      <c r="G541" s="43"/>
      <c r="H541" s="43"/>
      <c r="I541" s="43"/>
      <c r="J541" s="43"/>
      <c r="W541" s="43"/>
      <c r="X541" s="43"/>
      <c r="Y541" s="43"/>
    </row>
    <row r="542">
      <c r="A542" s="732"/>
      <c r="C542" s="43"/>
      <c r="D542" s="43"/>
      <c r="E542" s="43"/>
      <c r="F542" s="43"/>
      <c r="G542" s="43"/>
      <c r="H542" s="43"/>
      <c r="I542" s="43"/>
      <c r="J542" s="43"/>
      <c r="W542" s="43"/>
      <c r="X542" s="43"/>
      <c r="Y542" s="43"/>
    </row>
    <row r="543">
      <c r="A543" s="732"/>
      <c r="C543" s="43"/>
      <c r="D543" s="43"/>
      <c r="E543" s="43"/>
      <c r="F543" s="43"/>
      <c r="G543" s="43"/>
      <c r="H543" s="43"/>
      <c r="I543" s="43"/>
      <c r="J543" s="43"/>
      <c r="W543" s="43"/>
      <c r="X543" s="43"/>
      <c r="Y543" s="43"/>
    </row>
    <row r="544">
      <c r="A544" s="732"/>
      <c r="C544" s="43"/>
      <c r="D544" s="43"/>
      <c r="E544" s="43"/>
      <c r="F544" s="43"/>
      <c r="G544" s="43"/>
      <c r="H544" s="43"/>
      <c r="I544" s="43"/>
      <c r="J544" s="43"/>
      <c r="W544" s="43"/>
      <c r="X544" s="43"/>
      <c r="Y544" s="43"/>
    </row>
    <row r="545">
      <c r="A545" s="732"/>
      <c r="C545" s="43"/>
      <c r="D545" s="43"/>
      <c r="E545" s="43"/>
      <c r="F545" s="43"/>
      <c r="G545" s="43"/>
      <c r="H545" s="43"/>
      <c r="I545" s="43"/>
      <c r="J545" s="43"/>
      <c r="W545" s="43"/>
      <c r="X545" s="43"/>
      <c r="Y545" s="43"/>
    </row>
    <row r="546">
      <c r="A546" s="732"/>
      <c r="C546" s="43"/>
      <c r="D546" s="43"/>
      <c r="E546" s="43"/>
      <c r="F546" s="43"/>
      <c r="G546" s="43"/>
      <c r="H546" s="43"/>
      <c r="I546" s="43"/>
      <c r="J546" s="43"/>
      <c r="W546" s="43"/>
      <c r="X546" s="43"/>
      <c r="Y546" s="43"/>
    </row>
    <row r="547">
      <c r="A547" s="732"/>
      <c r="C547" s="43"/>
      <c r="D547" s="43"/>
      <c r="E547" s="43"/>
      <c r="F547" s="43"/>
      <c r="G547" s="43"/>
      <c r="H547" s="43"/>
      <c r="I547" s="43"/>
      <c r="J547" s="43"/>
      <c r="W547" s="43"/>
      <c r="X547" s="43"/>
      <c r="Y547" s="43"/>
    </row>
    <row r="548">
      <c r="A548" s="732"/>
      <c r="C548" s="43"/>
      <c r="D548" s="43"/>
      <c r="E548" s="43"/>
      <c r="F548" s="43"/>
      <c r="G548" s="43"/>
      <c r="H548" s="43"/>
      <c r="I548" s="43"/>
      <c r="J548" s="43"/>
      <c r="W548" s="43"/>
      <c r="X548" s="43"/>
      <c r="Y548" s="43"/>
    </row>
    <row r="549">
      <c r="A549" s="732"/>
      <c r="C549" s="43"/>
      <c r="D549" s="43"/>
      <c r="E549" s="43"/>
      <c r="F549" s="43"/>
      <c r="G549" s="43"/>
      <c r="H549" s="43"/>
      <c r="I549" s="43"/>
      <c r="J549" s="43"/>
      <c r="W549" s="43"/>
      <c r="X549" s="43"/>
      <c r="Y549" s="43"/>
    </row>
    <row r="550">
      <c r="A550" s="732"/>
      <c r="C550" s="43"/>
      <c r="D550" s="43"/>
      <c r="E550" s="43"/>
      <c r="F550" s="43"/>
      <c r="G550" s="43"/>
      <c r="H550" s="43"/>
      <c r="I550" s="43"/>
      <c r="J550" s="43"/>
      <c r="W550" s="43"/>
      <c r="X550" s="43"/>
      <c r="Y550" s="43"/>
    </row>
    <row r="551">
      <c r="A551" s="732"/>
      <c r="C551" s="43"/>
      <c r="D551" s="43"/>
      <c r="E551" s="43"/>
      <c r="F551" s="43"/>
      <c r="G551" s="43"/>
      <c r="H551" s="43"/>
      <c r="I551" s="43"/>
      <c r="J551" s="43"/>
      <c r="W551" s="43"/>
      <c r="X551" s="43"/>
      <c r="Y551" s="43"/>
    </row>
    <row r="552">
      <c r="A552" s="732"/>
      <c r="C552" s="43"/>
      <c r="D552" s="43"/>
      <c r="E552" s="43"/>
      <c r="F552" s="43"/>
      <c r="G552" s="43"/>
      <c r="H552" s="43"/>
      <c r="I552" s="43"/>
      <c r="J552" s="43"/>
      <c r="W552" s="43"/>
      <c r="X552" s="43"/>
      <c r="Y552" s="43"/>
    </row>
    <row r="553">
      <c r="A553" s="732"/>
      <c r="C553" s="43"/>
      <c r="D553" s="43"/>
      <c r="E553" s="43"/>
      <c r="F553" s="43"/>
      <c r="G553" s="43"/>
      <c r="H553" s="43"/>
      <c r="I553" s="43"/>
      <c r="J553" s="43"/>
      <c r="W553" s="43"/>
      <c r="X553" s="43"/>
      <c r="Y553" s="43"/>
    </row>
    <row r="554">
      <c r="A554" s="732"/>
      <c r="C554" s="43"/>
      <c r="D554" s="43"/>
      <c r="E554" s="43"/>
      <c r="F554" s="43"/>
      <c r="G554" s="43"/>
      <c r="H554" s="43"/>
      <c r="I554" s="43"/>
      <c r="J554" s="43"/>
      <c r="W554" s="43"/>
      <c r="X554" s="43"/>
      <c r="Y554" s="43"/>
    </row>
    <row r="555">
      <c r="A555" s="732"/>
      <c r="C555" s="43"/>
      <c r="D555" s="43"/>
      <c r="E555" s="43"/>
      <c r="F555" s="43"/>
      <c r="G555" s="43"/>
      <c r="H555" s="43"/>
      <c r="I555" s="43"/>
      <c r="J555" s="43"/>
      <c r="W555" s="43"/>
      <c r="X555" s="43"/>
      <c r="Y555" s="43"/>
    </row>
    <row r="556">
      <c r="A556" s="732"/>
      <c r="C556" s="43"/>
      <c r="D556" s="43"/>
      <c r="E556" s="43"/>
      <c r="F556" s="43"/>
      <c r="G556" s="43"/>
      <c r="H556" s="43"/>
      <c r="I556" s="43"/>
      <c r="J556" s="43"/>
      <c r="W556" s="43"/>
      <c r="X556" s="43"/>
      <c r="Y556" s="43"/>
    </row>
    <row r="557">
      <c r="A557" s="732"/>
      <c r="C557" s="43"/>
      <c r="D557" s="43"/>
      <c r="E557" s="43"/>
      <c r="F557" s="43"/>
      <c r="G557" s="43"/>
      <c r="H557" s="43"/>
      <c r="I557" s="43"/>
      <c r="J557" s="43"/>
      <c r="W557" s="43"/>
      <c r="X557" s="43"/>
      <c r="Y557" s="43"/>
    </row>
    <row r="558">
      <c r="A558" s="732"/>
      <c r="C558" s="43"/>
      <c r="D558" s="43"/>
      <c r="E558" s="43"/>
      <c r="F558" s="43"/>
      <c r="G558" s="43"/>
      <c r="H558" s="43"/>
      <c r="I558" s="43"/>
      <c r="J558" s="43"/>
      <c r="W558" s="43"/>
      <c r="X558" s="43"/>
      <c r="Y558" s="43"/>
    </row>
    <row r="559">
      <c r="A559" s="732"/>
      <c r="C559" s="43"/>
      <c r="D559" s="43"/>
      <c r="E559" s="43"/>
      <c r="F559" s="43"/>
      <c r="G559" s="43"/>
      <c r="H559" s="43"/>
      <c r="I559" s="43"/>
      <c r="J559" s="43"/>
      <c r="W559" s="43"/>
      <c r="X559" s="43"/>
      <c r="Y559" s="43"/>
    </row>
    <row r="560">
      <c r="A560" s="732"/>
      <c r="C560" s="43"/>
      <c r="D560" s="43"/>
      <c r="E560" s="43"/>
      <c r="F560" s="43"/>
      <c r="G560" s="43"/>
      <c r="H560" s="43"/>
      <c r="I560" s="43"/>
      <c r="J560" s="43"/>
      <c r="W560" s="43"/>
      <c r="X560" s="43"/>
      <c r="Y560" s="43"/>
    </row>
    <row r="561">
      <c r="A561" s="732"/>
      <c r="C561" s="43"/>
      <c r="D561" s="43"/>
      <c r="E561" s="43"/>
      <c r="F561" s="43"/>
      <c r="G561" s="43"/>
      <c r="H561" s="43"/>
      <c r="I561" s="43"/>
      <c r="J561" s="43"/>
      <c r="W561" s="43"/>
      <c r="X561" s="43"/>
      <c r="Y561" s="43"/>
    </row>
    <row r="562">
      <c r="A562" s="732"/>
      <c r="C562" s="43"/>
      <c r="D562" s="43"/>
      <c r="E562" s="43"/>
      <c r="F562" s="43"/>
      <c r="G562" s="43"/>
      <c r="H562" s="43"/>
      <c r="I562" s="43"/>
      <c r="J562" s="43"/>
      <c r="W562" s="43"/>
      <c r="X562" s="43"/>
      <c r="Y562" s="43"/>
    </row>
    <row r="563">
      <c r="A563" s="732"/>
      <c r="C563" s="43"/>
      <c r="D563" s="43"/>
      <c r="E563" s="43"/>
      <c r="F563" s="43"/>
      <c r="G563" s="43"/>
      <c r="H563" s="43"/>
      <c r="I563" s="43"/>
      <c r="J563" s="43"/>
      <c r="W563" s="43"/>
      <c r="X563" s="43"/>
      <c r="Y563" s="43"/>
    </row>
    <row r="564">
      <c r="A564" s="732"/>
      <c r="C564" s="43"/>
      <c r="D564" s="43"/>
      <c r="E564" s="43"/>
      <c r="F564" s="43"/>
      <c r="G564" s="43"/>
      <c r="H564" s="43"/>
      <c r="I564" s="43"/>
      <c r="J564" s="43"/>
      <c r="W564" s="43"/>
      <c r="X564" s="43"/>
      <c r="Y564" s="43"/>
    </row>
    <row r="565">
      <c r="A565" s="732"/>
      <c r="C565" s="43"/>
      <c r="D565" s="43"/>
      <c r="E565" s="43"/>
      <c r="F565" s="43"/>
      <c r="G565" s="43"/>
      <c r="H565" s="43"/>
      <c r="I565" s="43"/>
      <c r="J565" s="43"/>
      <c r="W565" s="43"/>
      <c r="X565" s="43"/>
      <c r="Y565" s="43"/>
    </row>
    <row r="566">
      <c r="A566" s="732"/>
      <c r="C566" s="43"/>
      <c r="D566" s="43"/>
      <c r="E566" s="43"/>
      <c r="F566" s="43"/>
      <c r="G566" s="43"/>
      <c r="H566" s="43"/>
      <c r="I566" s="43"/>
      <c r="J566" s="43"/>
      <c r="W566" s="43"/>
      <c r="X566" s="43"/>
      <c r="Y566" s="43"/>
    </row>
    <row r="567">
      <c r="A567" s="732"/>
      <c r="C567" s="43"/>
      <c r="D567" s="43"/>
      <c r="E567" s="43"/>
      <c r="F567" s="43"/>
      <c r="G567" s="43"/>
      <c r="H567" s="43"/>
      <c r="I567" s="43"/>
      <c r="J567" s="43"/>
      <c r="W567" s="43"/>
      <c r="X567" s="43"/>
      <c r="Y567" s="43"/>
    </row>
    <row r="568">
      <c r="A568" s="732"/>
      <c r="C568" s="43"/>
      <c r="D568" s="43"/>
      <c r="E568" s="43"/>
      <c r="F568" s="43"/>
      <c r="G568" s="43"/>
      <c r="H568" s="43"/>
      <c r="I568" s="43"/>
      <c r="J568" s="43"/>
      <c r="W568" s="43"/>
      <c r="X568" s="43"/>
      <c r="Y568" s="43"/>
    </row>
    <row r="569">
      <c r="A569" s="732"/>
      <c r="C569" s="43"/>
      <c r="D569" s="43"/>
      <c r="E569" s="43"/>
      <c r="F569" s="43"/>
      <c r="G569" s="43"/>
      <c r="H569" s="43"/>
      <c r="I569" s="43"/>
      <c r="J569" s="43"/>
      <c r="W569" s="43"/>
      <c r="X569" s="43"/>
      <c r="Y569" s="43"/>
    </row>
    <row r="570">
      <c r="A570" s="732"/>
      <c r="C570" s="43"/>
      <c r="D570" s="43"/>
      <c r="E570" s="43"/>
      <c r="F570" s="43"/>
      <c r="G570" s="43"/>
      <c r="H570" s="43"/>
      <c r="I570" s="43"/>
      <c r="J570" s="43"/>
      <c r="W570" s="43"/>
      <c r="X570" s="43"/>
      <c r="Y570" s="43"/>
    </row>
    <row r="571">
      <c r="A571" s="732"/>
      <c r="C571" s="43"/>
      <c r="D571" s="43"/>
      <c r="E571" s="43"/>
      <c r="F571" s="43"/>
      <c r="G571" s="43"/>
      <c r="H571" s="43"/>
      <c r="I571" s="43"/>
      <c r="J571" s="43"/>
      <c r="W571" s="43"/>
      <c r="X571" s="43"/>
      <c r="Y571" s="43"/>
    </row>
    <row r="572">
      <c r="A572" s="732"/>
      <c r="C572" s="43"/>
      <c r="D572" s="43"/>
      <c r="E572" s="43"/>
      <c r="F572" s="43"/>
      <c r="G572" s="43"/>
      <c r="H572" s="43"/>
      <c r="I572" s="43"/>
      <c r="J572" s="43"/>
      <c r="W572" s="43"/>
      <c r="X572" s="43"/>
      <c r="Y572" s="43"/>
    </row>
    <row r="573">
      <c r="A573" s="732"/>
      <c r="C573" s="43"/>
      <c r="D573" s="43"/>
      <c r="E573" s="43"/>
      <c r="F573" s="43"/>
      <c r="G573" s="43"/>
      <c r="H573" s="43"/>
      <c r="I573" s="43"/>
      <c r="J573" s="43"/>
      <c r="W573" s="43"/>
      <c r="X573" s="43"/>
      <c r="Y573" s="43"/>
    </row>
    <row r="574">
      <c r="A574" s="732"/>
      <c r="C574" s="43"/>
      <c r="D574" s="43"/>
      <c r="E574" s="43"/>
      <c r="F574" s="43"/>
      <c r="G574" s="43"/>
      <c r="H574" s="43"/>
      <c r="I574" s="43"/>
      <c r="J574" s="43"/>
      <c r="W574" s="43"/>
      <c r="X574" s="43"/>
      <c r="Y574" s="43"/>
    </row>
    <row r="575">
      <c r="A575" s="732"/>
      <c r="C575" s="43"/>
      <c r="D575" s="43"/>
      <c r="E575" s="43"/>
      <c r="F575" s="43"/>
      <c r="G575" s="43"/>
      <c r="H575" s="43"/>
      <c r="I575" s="43"/>
      <c r="J575" s="43"/>
      <c r="W575" s="43"/>
      <c r="X575" s="43"/>
      <c r="Y575" s="43"/>
    </row>
    <row r="576">
      <c r="A576" s="732"/>
      <c r="C576" s="43"/>
      <c r="D576" s="43"/>
      <c r="E576" s="43"/>
      <c r="F576" s="43"/>
      <c r="G576" s="43"/>
      <c r="H576" s="43"/>
      <c r="I576" s="43"/>
      <c r="J576" s="43"/>
      <c r="W576" s="43"/>
      <c r="X576" s="43"/>
      <c r="Y576" s="43"/>
    </row>
    <row r="577">
      <c r="A577" s="732"/>
      <c r="C577" s="43"/>
      <c r="D577" s="43"/>
      <c r="E577" s="43"/>
      <c r="F577" s="43"/>
      <c r="G577" s="43"/>
      <c r="H577" s="43"/>
      <c r="I577" s="43"/>
      <c r="J577" s="43"/>
      <c r="W577" s="43"/>
      <c r="X577" s="43"/>
      <c r="Y577" s="43"/>
    </row>
    <row r="578">
      <c r="A578" s="732"/>
      <c r="C578" s="43"/>
      <c r="D578" s="43"/>
      <c r="E578" s="43"/>
      <c r="F578" s="43"/>
      <c r="G578" s="43"/>
      <c r="H578" s="43"/>
      <c r="I578" s="43"/>
      <c r="J578" s="43"/>
      <c r="W578" s="43"/>
      <c r="X578" s="43"/>
      <c r="Y578" s="43"/>
    </row>
    <row r="579">
      <c r="A579" s="732"/>
      <c r="C579" s="43"/>
      <c r="D579" s="43"/>
      <c r="E579" s="43"/>
      <c r="F579" s="43"/>
      <c r="G579" s="43"/>
      <c r="H579" s="43"/>
      <c r="I579" s="43"/>
      <c r="J579" s="43"/>
      <c r="W579" s="43"/>
      <c r="X579" s="43"/>
      <c r="Y579" s="43"/>
    </row>
    <row r="580">
      <c r="A580" s="732"/>
      <c r="C580" s="43"/>
      <c r="D580" s="43"/>
      <c r="E580" s="43"/>
      <c r="F580" s="43"/>
      <c r="G580" s="43"/>
      <c r="H580" s="43"/>
      <c r="I580" s="43"/>
      <c r="J580" s="43"/>
      <c r="W580" s="43"/>
      <c r="X580" s="43"/>
      <c r="Y580" s="43"/>
    </row>
    <row r="581">
      <c r="A581" s="732"/>
      <c r="C581" s="43"/>
      <c r="D581" s="43"/>
      <c r="E581" s="43"/>
      <c r="F581" s="43"/>
      <c r="G581" s="43"/>
      <c r="H581" s="43"/>
      <c r="I581" s="43"/>
      <c r="J581" s="43"/>
      <c r="W581" s="43"/>
      <c r="X581" s="43"/>
      <c r="Y581" s="43"/>
    </row>
    <row r="582">
      <c r="A582" s="732"/>
      <c r="C582" s="43"/>
      <c r="D582" s="43"/>
      <c r="E582" s="43"/>
      <c r="F582" s="43"/>
      <c r="G582" s="43"/>
      <c r="H582" s="43"/>
      <c r="I582" s="43"/>
      <c r="J582" s="43"/>
      <c r="W582" s="43"/>
      <c r="X582" s="43"/>
      <c r="Y582" s="43"/>
    </row>
    <row r="583">
      <c r="A583" s="732"/>
      <c r="C583" s="43"/>
      <c r="D583" s="43"/>
      <c r="E583" s="43"/>
      <c r="F583" s="43"/>
      <c r="G583" s="43"/>
      <c r="H583" s="43"/>
      <c r="I583" s="43"/>
      <c r="J583" s="43"/>
      <c r="W583" s="43"/>
      <c r="X583" s="43"/>
      <c r="Y583" s="43"/>
    </row>
    <row r="584">
      <c r="A584" s="732"/>
      <c r="C584" s="43"/>
      <c r="D584" s="43"/>
      <c r="E584" s="43"/>
      <c r="F584" s="43"/>
      <c r="G584" s="43"/>
      <c r="H584" s="43"/>
      <c r="I584" s="43"/>
      <c r="J584" s="43"/>
      <c r="W584" s="43"/>
      <c r="X584" s="43"/>
      <c r="Y584" s="43"/>
    </row>
    <row r="585">
      <c r="A585" s="732"/>
      <c r="C585" s="43"/>
      <c r="D585" s="43"/>
      <c r="E585" s="43"/>
      <c r="F585" s="43"/>
      <c r="G585" s="43"/>
      <c r="H585" s="43"/>
      <c r="I585" s="43"/>
      <c r="J585" s="43"/>
      <c r="W585" s="43"/>
      <c r="X585" s="43"/>
      <c r="Y585" s="43"/>
    </row>
    <row r="586">
      <c r="A586" s="732"/>
      <c r="C586" s="43"/>
      <c r="D586" s="43"/>
      <c r="E586" s="43"/>
      <c r="F586" s="43"/>
      <c r="G586" s="43"/>
      <c r="H586" s="43"/>
      <c r="I586" s="43"/>
      <c r="J586" s="43"/>
      <c r="W586" s="43"/>
      <c r="X586" s="43"/>
      <c r="Y586" s="43"/>
    </row>
    <row r="587">
      <c r="A587" s="732"/>
      <c r="C587" s="43"/>
      <c r="D587" s="43"/>
      <c r="E587" s="43"/>
      <c r="F587" s="43"/>
      <c r="G587" s="43"/>
      <c r="H587" s="43"/>
      <c r="I587" s="43"/>
      <c r="J587" s="43"/>
      <c r="W587" s="43"/>
      <c r="X587" s="43"/>
      <c r="Y587" s="43"/>
    </row>
    <row r="588">
      <c r="A588" s="732"/>
      <c r="C588" s="43"/>
      <c r="D588" s="43"/>
      <c r="E588" s="43"/>
      <c r="F588" s="43"/>
      <c r="G588" s="43"/>
      <c r="H588" s="43"/>
      <c r="I588" s="43"/>
      <c r="J588" s="43"/>
      <c r="W588" s="43"/>
      <c r="X588" s="43"/>
      <c r="Y588" s="43"/>
    </row>
    <row r="589">
      <c r="A589" s="732"/>
      <c r="C589" s="43"/>
      <c r="D589" s="43"/>
      <c r="E589" s="43"/>
      <c r="F589" s="43"/>
      <c r="G589" s="43"/>
      <c r="H589" s="43"/>
      <c r="I589" s="43"/>
      <c r="J589" s="43"/>
      <c r="W589" s="43"/>
      <c r="X589" s="43"/>
      <c r="Y589" s="43"/>
    </row>
    <row r="590">
      <c r="A590" s="732"/>
      <c r="C590" s="43"/>
      <c r="D590" s="43"/>
      <c r="E590" s="43"/>
      <c r="F590" s="43"/>
      <c r="G590" s="43"/>
      <c r="H590" s="43"/>
      <c r="I590" s="43"/>
      <c r="J590" s="43"/>
      <c r="W590" s="43"/>
      <c r="X590" s="43"/>
      <c r="Y590" s="43"/>
    </row>
    <row r="591">
      <c r="A591" s="732"/>
      <c r="C591" s="43"/>
      <c r="D591" s="43"/>
      <c r="E591" s="43"/>
      <c r="F591" s="43"/>
      <c r="G591" s="43"/>
      <c r="H591" s="43"/>
      <c r="I591" s="43"/>
      <c r="J591" s="43"/>
      <c r="W591" s="43"/>
      <c r="X591" s="43"/>
      <c r="Y591" s="43"/>
    </row>
    <row r="592">
      <c r="A592" s="732"/>
      <c r="C592" s="43"/>
      <c r="D592" s="43"/>
      <c r="E592" s="43"/>
      <c r="F592" s="43"/>
      <c r="G592" s="43"/>
      <c r="H592" s="43"/>
      <c r="I592" s="43"/>
      <c r="J592" s="43"/>
      <c r="W592" s="43"/>
      <c r="X592" s="43"/>
      <c r="Y592" s="43"/>
    </row>
    <row r="593">
      <c r="A593" s="732"/>
      <c r="C593" s="43"/>
      <c r="D593" s="43"/>
      <c r="E593" s="43"/>
      <c r="F593" s="43"/>
      <c r="G593" s="43"/>
      <c r="H593" s="43"/>
      <c r="I593" s="43"/>
      <c r="J593" s="43"/>
      <c r="W593" s="43"/>
      <c r="X593" s="43"/>
      <c r="Y593" s="43"/>
    </row>
    <row r="594">
      <c r="A594" s="732"/>
      <c r="C594" s="43"/>
      <c r="D594" s="43"/>
      <c r="E594" s="43"/>
      <c r="F594" s="43"/>
      <c r="G594" s="43"/>
      <c r="H594" s="43"/>
      <c r="I594" s="43"/>
      <c r="J594" s="43"/>
      <c r="W594" s="43"/>
      <c r="X594" s="43"/>
      <c r="Y594" s="43"/>
    </row>
    <row r="595">
      <c r="A595" s="732"/>
      <c r="C595" s="43"/>
      <c r="D595" s="43"/>
      <c r="E595" s="43"/>
      <c r="F595" s="43"/>
      <c r="G595" s="43"/>
      <c r="H595" s="43"/>
      <c r="I595" s="43"/>
      <c r="J595" s="43"/>
      <c r="W595" s="43"/>
      <c r="X595" s="43"/>
      <c r="Y595" s="43"/>
    </row>
    <row r="596">
      <c r="A596" s="732"/>
      <c r="C596" s="43"/>
      <c r="D596" s="43"/>
      <c r="E596" s="43"/>
      <c r="F596" s="43"/>
      <c r="G596" s="43"/>
      <c r="H596" s="43"/>
      <c r="I596" s="43"/>
      <c r="J596" s="43"/>
      <c r="W596" s="43"/>
      <c r="X596" s="43"/>
      <c r="Y596" s="43"/>
    </row>
    <row r="597">
      <c r="A597" s="732"/>
      <c r="C597" s="43"/>
      <c r="D597" s="43"/>
      <c r="E597" s="43"/>
      <c r="F597" s="43"/>
      <c r="G597" s="43"/>
      <c r="H597" s="43"/>
      <c r="I597" s="43"/>
      <c r="J597" s="43"/>
      <c r="W597" s="43"/>
      <c r="X597" s="43"/>
      <c r="Y597" s="43"/>
    </row>
    <row r="598">
      <c r="A598" s="732"/>
      <c r="C598" s="43"/>
      <c r="D598" s="43"/>
      <c r="E598" s="43"/>
      <c r="F598" s="43"/>
      <c r="G598" s="43"/>
      <c r="H598" s="43"/>
      <c r="I598" s="43"/>
      <c r="J598" s="43"/>
      <c r="W598" s="43"/>
      <c r="X598" s="43"/>
      <c r="Y598" s="43"/>
    </row>
    <row r="599">
      <c r="A599" s="732"/>
      <c r="C599" s="43"/>
      <c r="D599" s="43"/>
      <c r="E599" s="43"/>
      <c r="F599" s="43"/>
      <c r="G599" s="43"/>
      <c r="H599" s="43"/>
      <c r="I599" s="43"/>
      <c r="J599" s="43"/>
      <c r="W599" s="43"/>
      <c r="X599" s="43"/>
      <c r="Y599" s="43"/>
    </row>
    <row r="600">
      <c r="A600" s="732"/>
      <c r="C600" s="43"/>
      <c r="D600" s="43"/>
      <c r="E600" s="43"/>
      <c r="F600" s="43"/>
      <c r="G600" s="43"/>
      <c r="H600" s="43"/>
      <c r="I600" s="43"/>
      <c r="J600" s="43"/>
      <c r="W600" s="43"/>
      <c r="X600" s="43"/>
      <c r="Y600" s="43"/>
    </row>
    <row r="601">
      <c r="A601" s="732"/>
      <c r="C601" s="43"/>
      <c r="D601" s="43"/>
      <c r="E601" s="43"/>
      <c r="F601" s="43"/>
      <c r="G601" s="43"/>
      <c r="H601" s="43"/>
      <c r="I601" s="43"/>
      <c r="J601" s="43"/>
      <c r="W601" s="43"/>
      <c r="X601" s="43"/>
      <c r="Y601" s="43"/>
    </row>
    <row r="602">
      <c r="A602" s="732"/>
      <c r="C602" s="43"/>
      <c r="D602" s="43"/>
      <c r="E602" s="43"/>
      <c r="F602" s="43"/>
      <c r="G602" s="43"/>
      <c r="H602" s="43"/>
      <c r="I602" s="43"/>
      <c r="J602" s="43"/>
      <c r="W602" s="43"/>
      <c r="X602" s="43"/>
      <c r="Y602" s="43"/>
    </row>
    <row r="603">
      <c r="A603" s="732"/>
      <c r="C603" s="43"/>
      <c r="D603" s="43"/>
      <c r="E603" s="43"/>
      <c r="F603" s="43"/>
      <c r="G603" s="43"/>
      <c r="H603" s="43"/>
      <c r="I603" s="43"/>
      <c r="J603" s="43"/>
      <c r="W603" s="43"/>
      <c r="X603" s="43"/>
      <c r="Y603" s="43"/>
    </row>
    <row r="604">
      <c r="A604" s="732"/>
      <c r="C604" s="43"/>
      <c r="D604" s="43"/>
      <c r="E604" s="43"/>
      <c r="F604" s="43"/>
      <c r="G604" s="43"/>
      <c r="H604" s="43"/>
      <c r="I604" s="43"/>
      <c r="J604" s="43"/>
      <c r="W604" s="43"/>
      <c r="X604" s="43"/>
      <c r="Y604" s="43"/>
    </row>
    <row r="605">
      <c r="A605" s="732"/>
      <c r="C605" s="43"/>
      <c r="D605" s="43"/>
      <c r="E605" s="43"/>
      <c r="F605" s="43"/>
      <c r="G605" s="43"/>
      <c r="H605" s="43"/>
      <c r="I605" s="43"/>
      <c r="J605" s="43"/>
      <c r="W605" s="43"/>
      <c r="X605" s="43"/>
      <c r="Y605" s="43"/>
    </row>
    <row r="606">
      <c r="A606" s="732"/>
      <c r="C606" s="43"/>
      <c r="D606" s="43"/>
      <c r="E606" s="43"/>
      <c r="F606" s="43"/>
      <c r="G606" s="43"/>
      <c r="H606" s="43"/>
      <c r="I606" s="43"/>
      <c r="J606" s="43"/>
      <c r="W606" s="43"/>
      <c r="X606" s="43"/>
      <c r="Y606" s="43"/>
    </row>
    <row r="607">
      <c r="A607" s="732"/>
      <c r="C607" s="43"/>
      <c r="D607" s="43"/>
      <c r="E607" s="43"/>
      <c r="F607" s="43"/>
      <c r="G607" s="43"/>
      <c r="H607" s="43"/>
      <c r="I607" s="43"/>
      <c r="J607" s="43"/>
      <c r="W607" s="43"/>
      <c r="X607" s="43"/>
      <c r="Y607" s="43"/>
    </row>
    <row r="608">
      <c r="A608" s="732"/>
      <c r="C608" s="43"/>
      <c r="D608" s="43"/>
      <c r="E608" s="43"/>
      <c r="F608" s="43"/>
      <c r="G608" s="43"/>
      <c r="H608" s="43"/>
      <c r="I608" s="43"/>
      <c r="J608" s="43"/>
      <c r="W608" s="43"/>
      <c r="X608" s="43"/>
      <c r="Y608" s="43"/>
    </row>
    <row r="609">
      <c r="A609" s="732"/>
      <c r="C609" s="43"/>
      <c r="D609" s="43"/>
      <c r="E609" s="43"/>
      <c r="F609" s="43"/>
      <c r="G609" s="43"/>
      <c r="H609" s="43"/>
      <c r="I609" s="43"/>
      <c r="J609" s="43"/>
      <c r="W609" s="43"/>
      <c r="X609" s="43"/>
      <c r="Y609" s="43"/>
    </row>
    <row r="610">
      <c r="A610" s="732"/>
      <c r="C610" s="43"/>
      <c r="D610" s="43"/>
      <c r="E610" s="43"/>
      <c r="F610" s="43"/>
      <c r="G610" s="43"/>
      <c r="H610" s="43"/>
      <c r="I610" s="43"/>
      <c r="J610" s="43"/>
      <c r="W610" s="43"/>
      <c r="X610" s="43"/>
      <c r="Y610" s="43"/>
    </row>
    <row r="611">
      <c r="A611" s="732"/>
      <c r="C611" s="43"/>
      <c r="D611" s="43"/>
      <c r="E611" s="43"/>
      <c r="F611" s="43"/>
      <c r="G611" s="43"/>
      <c r="H611" s="43"/>
      <c r="I611" s="43"/>
      <c r="J611" s="43"/>
      <c r="W611" s="43"/>
      <c r="X611" s="43"/>
      <c r="Y611" s="43"/>
    </row>
    <row r="612">
      <c r="A612" s="732"/>
      <c r="C612" s="43"/>
      <c r="D612" s="43"/>
      <c r="E612" s="43"/>
      <c r="F612" s="43"/>
      <c r="G612" s="43"/>
      <c r="H612" s="43"/>
      <c r="I612" s="43"/>
      <c r="J612" s="43"/>
      <c r="W612" s="43"/>
      <c r="X612" s="43"/>
      <c r="Y612" s="43"/>
    </row>
    <row r="613">
      <c r="A613" s="732"/>
      <c r="C613" s="43"/>
      <c r="D613" s="43"/>
      <c r="E613" s="43"/>
      <c r="F613" s="43"/>
      <c r="G613" s="43"/>
      <c r="H613" s="43"/>
      <c r="I613" s="43"/>
      <c r="J613" s="43"/>
      <c r="W613" s="43"/>
      <c r="X613" s="43"/>
      <c r="Y613" s="43"/>
    </row>
    <row r="614">
      <c r="A614" s="732"/>
      <c r="C614" s="43"/>
      <c r="D614" s="43"/>
      <c r="E614" s="43"/>
      <c r="F614" s="43"/>
      <c r="G614" s="43"/>
      <c r="H614" s="43"/>
      <c r="I614" s="43"/>
      <c r="J614" s="43"/>
      <c r="W614" s="43"/>
      <c r="X614" s="43"/>
      <c r="Y614" s="43"/>
    </row>
    <row r="615">
      <c r="A615" s="732"/>
      <c r="C615" s="43"/>
      <c r="D615" s="43"/>
      <c r="E615" s="43"/>
      <c r="F615" s="43"/>
      <c r="G615" s="43"/>
      <c r="H615" s="43"/>
      <c r="I615" s="43"/>
      <c r="J615" s="43"/>
      <c r="W615" s="43"/>
      <c r="X615" s="43"/>
      <c r="Y615" s="43"/>
    </row>
    <row r="616">
      <c r="A616" s="732"/>
      <c r="C616" s="43"/>
      <c r="D616" s="43"/>
      <c r="E616" s="43"/>
      <c r="F616" s="43"/>
      <c r="G616" s="43"/>
      <c r="H616" s="43"/>
      <c r="I616" s="43"/>
      <c r="J616" s="43"/>
      <c r="W616" s="43"/>
      <c r="X616" s="43"/>
      <c r="Y616" s="43"/>
    </row>
    <row r="617">
      <c r="A617" s="732"/>
      <c r="C617" s="43"/>
      <c r="D617" s="43"/>
      <c r="E617" s="43"/>
      <c r="F617" s="43"/>
      <c r="G617" s="43"/>
      <c r="H617" s="43"/>
      <c r="I617" s="43"/>
      <c r="J617" s="43"/>
      <c r="W617" s="43"/>
      <c r="X617" s="43"/>
      <c r="Y617" s="43"/>
    </row>
    <row r="618">
      <c r="A618" s="732"/>
      <c r="C618" s="43"/>
      <c r="D618" s="43"/>
      <c r="E618" s="43"/>
      <c r="F618" s="43"/>
      <c r="G618" s="43"/>
      <c r="H618" s="43"/>
      <c r="I618" s="43"/>
      <c r="J618" s="43"/>
      <c r="W618" s="43"/>
      <c r="X618" s="43"/>
      <c r="Y618" s="43"/>
    </row>
    <row r="619">
      <c r="A619" s="732"/>
      <c r="C619" s="43"/>
      <c r="D619" s="43"/>
      <c r="E619" s="43"/>
      <c r="F619" s="43"/>
      <c r="G619" s="43"/>
      <c r="H619" s="43"/>
      <c r="I619" s="43"/>
      <c r="J619" s="43"/>
      <c r="W619" s="43"/>
      <c r="X619" s="43"/>
      <c r="Y619" s="43"/>
    </row>
    <row r="620">
      <c r="A620" s="732"/>
      <c r="C620" s="43"/>
      <c r="D620" s="43"/>
      <c r="E620" s="43"/>
      <c r="F620" s="43"/>
      <c r="G620" s="43"/>
      <c r="H620" s="43"/>
      <c r="I620" s="43"/>
      <c r="J620" s="43"/>
      <c r="W620" s="43"/>
      <c r="X620" s="43"/>
      <c r="Y620" s="43"/>
    </row>
    <row r="621">
      <c r="A621" s="732"/>
      <c r="C621" s="43"/>
      <c r="D621" s="43"/>
      <c r="E621" s="43"/>
      <c r="F621" s="43"/>
      <c r="G621" s="43"/>
      <c r="H621" s="43"/>
      <c r="I621" s="43"/>
      <c r="J621" s="43"/>
      <c r="W621" s="43"/>
      <c r="X621" s="43"/>
      <c r="Y621" s="43"/>
    </row>
    <row r="622">
      <c r="A622" s="732"/>
      <c r="C622" s="43"/>
      <c r="D622" s="43"/>
      <c r="E622" s="43"/>
      <c r="F622" s="43"/>
      <c r="G622" s="43"/>
      <c r="H622" s="43"/>
      <c r="I622" s="43"/>
      <c r="J622" s="43"/>
      <c r="W622" s="43"/>
      <c r="X622" s="43"/>
      <c r="Y622" s="43"/>
    </row>
    <row r="623">
      <c r="A623" s="732"/>
      <c r="C623" s="43"/>
      <c r="D623" s="43"/>
      <c r="E623" s="43"/>
      <c r="F623" s="43"/>
      <c r="G623" s="43"/>
      <c r="H623" s="43"/>
      <c r="I623" s="43"/>
      <c r="J623" s="43"/>
      <c r="W623" s="43"/>
      <c r="X623" s="43"/>
      <c r="Y623" s="43"/>
    </row>
    <row r="624">
      <c r="A624" s="732"/>
      <c r="C624" s="43"/>
      <c r="D624" s="43"/>
      <c r="E624" s="43"/>
      <c r="F624" s="43"/>
      <c r="G624" s="43"/>
      <c r="H624" s="43"/>
      <c r="I624" s="43"/>
      <c r="J624" s="43"/>
      <c r="W624" s="43"/>
      <c r="X624" s="43"/>
      <c r="Y624" s="43"/>
    </row>
    <row r="625">
      <c r="A625" s="732"/>
      <c r="C625" s="43"/>
      <c r="D625" s="43"/>
      <c r="E625" s="43"/>
      <c r="F625" s="43"/>
      <c r="G625" s="43"/>
      <c r="H625" s="43"/>
      <c r="I625" s="43"/>
      <c r="J625" s="43"/>
      <c r="W625" s="43"/>
      <c r="X625" s="43"/>
      <c r="Y625" s="43"/>
    </row>
    <row r="626">
      <c r="A626" s="732"/>
      <c r="C626" s="43"/>
      <c r="D626" s="43"/>
      <c r="E626" s="43"/>
      <c r="F626" s="43"/>
      <c r="G626" s="43"/>
      <c r="H626" s="43"/>
      <c r="I626" s="43"/>
      <c r="J626" s="43"/>
      <c r="W626" s="43"/>
      <c r="X626" s="43"/>
      <c r="Y626" s="43"/>
    </row>
    <row r="627">
      <c r="A627" s="732"/>
      <c r="C627" s="43"/>
      <c r="D627" s="43"/>
      <c r="E627" s="43"/>
      <c r="F627" s="43"/>
      <c r="G627" s="43"/>
      <c r="H627" s="43"/>
      <c r="I627" s="43"/>
      <c r="J627" s="43"/>
      <c r="W627" s="43"/>
      <c r="X627" s="43"/>
      <c r="Y627" s="43"/>
    </row>
    <row r="628">
      <c r="A628" s="732"/>
      <c r="C628" s="43"/>
      <c r="D628" s="43"/>
      <c r="E628" s="43"/>
      <c r="F628" s="43"/>
      <c r="G628" s="43"/>
      <c r="H628" s="43"/>
      <c r="I628" s="43"/>
      <c r="J628" s="43"/>
      <c r="W628" s="43"/>
      <c r="X628" s="43"/>
      <c r="Y628" s="43"/>
    </row>
    <row r="629">
      <c r="A629" s="732"/>
      <c r="C629" s="43"/>
      <c r="D629" s="43"/>
      <c r="E629" s="43"/>
      <c r="F629" s="43"/>
      <c r="G629" s="43"/>
      <c r="H629" s="43"/>
      <c r="I629" s="43"/>
      <c r="J629" s="43"/>
      <c r="W629" s="43"/>
      <c r="X629" s="43"/>
      <c r="Y629" s="43"/>
    </row>
    <row r="630">
      <c r="A630" s="732"/>
      <c r="C630" s="43"/>
      <c r="D630" s="43"/>
      <c r="E630" s="43"/>
      <c r="F630" s="43"/>
      <c r="G630" s="43"/>
      <c r="H630" s="43"/>
      <c r="I630" s="43"/>
      <c r="J630" s="43"/>
      <c r="W630" s="43"/>
      <c r="X630" s="43"/>
      <c r="Y630" s="43"/>
    </row>
    <row r="631">
      <c r="A631" s="732"/>
      <c r="C631" s="43"/>
      <c r="D631" s="43"/>
      <c r="E631" s="43"/>
      <c r="F631" s="43"/>
      <c r="G631" s="43"/>
      <c r="H631" s="43"/>
      <c r="I631" s="43"/>
      <c r="J631" s="43"/>
      <c r="W631" s="43"/>
      <c r="X631" s="43"/>
      <c r="Y631" s="43"/>
    </row>
    <row r="632">
      <c r="A632" s="732"/>
      <c r="C632" s="43"/>
      <c r="D632" s="43"/>
      <c r="E632" s="43"/>
      <c r="F632" s="43"/>
      <c r="G632" s="43"/>
      <c r="H632" s="43"/>
      <c r="I632" s="43"/>
      <c r="J632" s="43"/>
      <c r="W632" s="43"/>
      <c r="X632" s="43"/>
      <c r="Y632" s="43"/>
    </row>
    <row r="633">
      <c r="A633" s="732"/>
      <c r="C633" s="43"/>
      <c r="D633" s="43"/>
      <c r="E633" s="43"/>
      <c r="F633" s="43"/>
      <c r="G633" s="43"/>
      <c r="H633" s="43"/>
      <c r="I633" s="43"/>
      <c r="J633" s="43"/>
      <c r="W633" s="43"/>
      <c r="X633" s="43"/>
      <c r="Y633" s="43"/>
    </row>
    <row r="634">
      <c r="A634" s="732"/>
      <c r="C634" s="43"/>
      <c r="D634" s="43"/>
      <c r="E634" s="43"/>
      <c r="F634" s="43"/>
      <c r="G634" s="43"/>
      <c r="H634" s="43"/>
      <c r="I634" s="43"/>
      <c r="J634" s="43"/>
      <c r="W634" s="43"/>
      <c r="X634" s="43"/>
      <c r="Y634" s="43"/>
    </row>
    <row r="635">
      <c r="A635" s="732"/>
      <c r="C635" s="43"/>
      <c r="D635" s="43"/>
      <c r="E635" s="43"/>
      <c r="F635" s="43"/>
      <c r="G635" s="43"/>
      <c r="H635" s="43"/>
      <c r="I635" s="43"/>
      <c r="J635" s="43"/>
      <c r="W635" s="43"/>
      <c r="X635" s="43"/>
      <c r="Y635" s="43"/>
    </row>
    <row r="636">
      <c r="A636" s="732"/>
      <c r="C636" s="43"/>
      <c r="D636" s="43"/>
      <c r="E636" s="43"/>
      <c r="F636" s="43"/>
      <c r="G636" s="43"/>
      <c r="H636" s="43"/>
      <c r="I636" s="43"/>
      <c r="J636" s="43"/>
      <c r="W636" s="43"/>
      <c r="X636" s="43"/>
      <c r="Y636" s="43"/>
    </row>
    <row r="637">
      <c r="A637" s="732"/>
      <c r="C637" s="43"/>
      <c r="D637" s="43"/>
      <c r="E637" s="43"/>
      <c r="F637" s="43"/>
      <c r="G637" s="43"/>
      <c r="H637" s="43"/>
      <c r="I637" s="43"/>
      <c r="J637" s="43"/>
      <c r="W637" s="43"/>
      <c r="X637" s="43"/>
      <c r="Y637" s="43"/>
    </row>
    <row r="638">
      <c r="A638" s="732"/>
      <c r="C638" s="43"/>
      <c r="D638" s="43"/>
      <c r="E638" s="43"/>
      <c r="F638" s="43"/>
      <c r="G638" s="43"/>
      <c r="H638" s="43"/>
      <c r="I638" s="43"/>
      <c r="J638" s="43"/>
      <c r="W638" s="43"/>
      <c r="X638" s="43"/>
      <c r="Y638" s="43"/>
    </row>
    <row r="639">
      <c r="A639" s="732"/>
      <c r="C639" s="43"/>
      <c r="D639" s="43"/>
      <c r="E639" s="43"/>
      <c r="F639" s="43"/>
      <c r="G639" s="43"/>
      <c r="H639" s="43"/>
      <c r="I639" s="43"/>
      <c r="J639" s="43"/>
      <c r="W639" s="43"/>
      <c r="X639" s="43"/>
      <c r="Y639" s="43"/>
    </row>
    <row r="640">
      <c r="A640" s="732"/>
      <c r="C640" s="43"/>
      <c r="D640" s="43"/>
      <c r="E640" s="43"/>
      <c r="F640" s="43"/>
      <c r="G640" s="43"/>
      <c r="H640" s="43"/>
      <c r="I640" s="43"/>
      <c r="J640" s="43"/>
      <c r="W640" s="43"/>
      <c r="X640" s="43"/>
      <c r="Y640" s="43"/>
    </row>
    <row r="641">
      <c r="A641" s="732"/>
      <c r="C641" s="43"/>
      <c r="D641" s="43"/>
      <c r="E641" s="43"/>
      <c r="F641" s="43"/>
      <c r="G641" s="43"/>
      <c r="H641" s="43"/>
      <c r="I641" s="43"/>
      <c r="J641" s="43"/>
      <c r="W641" s="43"/>
      <c r="X641" s="43"/>
      <c r="Y641" s="43"/>
    </row>
    <row r="642">
      <c r="A642" s="732"/>
      <c r="C642" s="43"/>
      <c r="D642" s="43"/>
      <c r="E642" s="43"/>
      <c r="F642" s="43"/>
      <c r="G642" s="43"/>
      <c r="H642" s="43"/>
      <c r="I642" s="43"/>
      <c r="J642" s="43"/>
      <c r="W642" s="43"/>
      <c r="X642" s="43"/>
      <c r="Y642" s="43"/>
    </row>
    <row r="643">
      <c r="A643" s="732"/>
      <c r="C643" s="43"/>
      <c r="D643" s="43"/>
      <c r="E643" s="43"/>
      <c r="F643" s="43"/>
      <c r="G643" s="43"/>
      <c r="H643" s="43"/>
      <c r="I643" s="43"/>
      <c r="J643" s="43"/>
      <c r="W643" s="43"/>
      <c r="X643" s="43"/>
      <c r="Y643" s="43"/>
    </row>
    <row r="644">
      <c r="A644" s="732"/>
      <c r="C644" s="43"/>
      <c r="D644" s="43"/>
      <c r="E644" s="43"/>
      <c r="F644" s="43"/>
      <c r="G644" s="43"/>
      <c r="H644" s="43"/>
      <c r="I644" s="43"/>
      <c r="J644" s="43"/>
      <c r="W644" s="43"/>
      <c r="X644" s="43"/>
      <c r="Y644" s="43"/>
    </row>
    <row r="645">
      <c r="A645" s="732"/>
      <c r="C645" s="43"/>
      <c r="D645" s="43"/>
      <c r="E645" s="43"/>
      <c r="F645" s="43"/>
      <c r="G645" s="43"/>
      <c r="H645" s="43"/>
      <c r="I645" s="43"/>
      <c r="J645" s="43"/>
      <c r="W645" s="43"/>
      <c r="X645" s="43"/>
      <c r="Y645" s="43"/>
    </row>
    <row r="646">
      <c r="A646" s="732"/>
      <c r="C646" s="43"/>
      <c r="D646" s="43"/>
      <c r="E646" s="43"/>
      <c r="F646" s="43"/>
      <c r="G646" s="43"/>
      <c r="H646" s="43"/>
      <c r="I646" s="43"/>
      <c r="J646" s="43"/>
      <c r="W646" s="43"/>
      <c r="X646" s="43"/>
      <c r="Y646" s="43"/>
    </row>
    <row r="647">
      <c r="A647" s="732"/>
      <c r="C647" s="43"/>
      <c r="D647" s="43"/>
      <c r="E647" s="43"/>
      <c r="F647" s="43"/>
      <c r="G647" s="43"/>
      <c r="H647" s="43"/>
      <c r="I647" s="43"/>
      <c r="J647" s="43"/>
      <c r="W647" s="43"/>
      <c r="X647" s="43"/>
      <c r="Y647" s="43"/>
    </row>
    <row r="648">
      <c r="A648" s="732"/>
      <c r="C648" s="43"/>
      <c r="D648" s="43"/>
      <c r="E648" s="43"/>
      <c r="F648" s="43"/>
      <c r="G648" s="43"/>
      <c r="H648" s="43"/>
      <c r="I648" s="43"/>
      <c r="J648" s="43"/>
      <c r="W648" s="43"/>
      <c r="X648" s="43"/>
      <c r="Y648" s="43"/>
    </row>
    <row r="649">
      <c r="A649" s="732"/>
      <c r="C649" s="43"/>
      <c r="D649" s="43"/>
      <c r="E649" s="43"/>
      <c r="F649" s="43"/>
      <c r="G649" s="43"/>
      <c r="H649" s="43"/>
      <c r="I649" s="43"/>
      <c r="J649" s="43"/>
      <c r="W649" s="43"/>
      <c r="X649" s="43"/>
      <c r="Y649" s="43"/>
    </row>
    <row r="650">
      <c r="A650" s="732"/>
      <c r="C650" s="43"/>
      <c r="D650" s="43"/>
      <c r="E650" s="43"/>
      <c r="F650" s="43"/>
      <c r="G650" s="43"/>
      <c r="H650" s="43"/>
      <c r="I650" s="43"/>
      <c r="J650" s="43"/>
      <c r="W650" s="43"/>
      <c r="X650" s="43"/>
      <c r="Y650" s="43"/>
    </row>
    <row r="651">
      <c r="A651" s="732"/>
      <c r="C651" s="43"/>
      <c r="D651" s="43"/>
      <c r="E651" s="43"/>
      <c r="F651" s="43"/>
      <c r="G651" s="43"/>
      <c r="H651" s="43"/>
      <c r="I651" s="43"/>
      <c r="J651" s="43"/>
      <c r="W651" s="43"/>
      <c r="X651" s="43"/>
      <c r="Y651" s="43"/>
    </row>
    <row r="652">
      <c r="A652" s="732"/>
      <c r="C652" s="43"/>
      <c r="D652" s="43"/>
      <c r="E652" s="43"/>
      <c r="F652" s="43"/>
      <c r="G652" s="43"/>
      <c r="H652" s="43"/>
      <c r="I652" s="43"/>
      <c r="J652" s="43"/>
      <c r="W652" s="43"/>
      <c r="X652" s="43"/>
      <c r="Y652" s="43"/>
    </row>
    <row r="653">
      <c r="A653" s="732"/>
      <c r="C653" s="43"/>
      <c r="D653" s="43"/>
      <c r="E653" s="43"/>
      <c r="F653" s="43"/>
      <c r="G653" s="43"/>
      <c r="H653" s="43"/>
      <c r="I653" s="43"/>
      <c r="J653" s="43"/>
      <c r="W653" s="43"/>
      <c r="X653" s="43"/>
      <c r="Y653" s="43"/>
    </row>
    <row r="654">
      <c r="A654" s="732"/>
      <c r="C654" s="43"/>
      <c r="D654" s="43"/>
      <c r="E654" s="43"/>
      <c r="F654" s="43"/>
      <c r="G654" s="43"/>
      <c r="H654" s="43"/>
      <c r="I654" s="43"/>
      <c r="J654" s="43"/>
      <c r="W654" s="43"/>
      <c r="X654" s="43"/>
      <c r="Y654" s="43"/>
    </row>
    <row r="655">
      <c r="A655" s="732"/>
      <c r="C655" s="43"/>
      <c r="D655" s="43"/>
      <c r="E655" s="43"/>
      <c r="F655" s="43"/>
      <c r="G655" s="43"/>
      <c r="H655" s="43"/>
      <c r="I655" s="43"/>
      <c r="J655" s="43"/>
      <c r="W655" s="43"/>
      <c r="X655" s="43"/>
      <c r="Y655" s="43"/>
    </row>
    <row r="656">
      <c r="A656" s="732"/>
      <c r="C656" s="43"/>
      <c r="D656" s="43"/>
      <c r="E656" s="43"/>
      <c r="F656" s="43"/>
      <c r="G656" s="43"/>
      <c r="H656" s="43"/>
      <c r="I656" s="43"/>
      <c r="J656" s="43"/>
      <c r="W656" s="43"/>
      <c r="X656" s="43"/>
      <c r="Y656" s="43"/>
    </row>
    <row r="657">
      <c r="A657" s="732"/>
      <c r="C657" s="43"/>
      <c r="D657" s="43"/>
      <c r="E657" s="43"/>
      <c r="F657" s="43"/>
      <c r="G657" s="43"/>
      <c r="H657" s="43"/>
      <c r="I657" s="43"/>
      <c r="J657" s="43"/>
      <c r="W657" s="43"/>
      <c r="X657" s="43"/>
      <c r="Y657" s="43"/>
    </row>
    <row r="658">
      <c r="A658" s="732"/>
      <c r="C658" s="43"/>
      <c r="D658" s="43"/>
      <c r="E658" s="43"/>
      <c r="F658" s="43"/>
      <c r="G658" s="43"/>
      <c r="H658" s="43"/>
      <c r="I658" s="43"/>
      <c r="J658" s="43"/>
      <c r="W658" s="43"/>
      <c r="X658" s="43"/>
      <c r="Y658" s="43"/>
    </row>
    <row r="659">
      <c r="A659" s="732"/>
      <c r="C659" s="43"/>
      <c r="D659" s="43"/>
      <c r="E659" s="43"/>
      <c r="F659" s="43"/>
      <c r="G659" s="43"/>
      <c r="H659" s="43"/>
      <c r="I659" s="43"/>
      <c r="J659" s="43"/>
      <c r="W659" s="43"/>
      <c r="X659" s="43"/>
      <c r="Y659" s="43"/>
    </row>
    <row r="660">
      <c r="A660" s="732"/>
      <c r="C660" s="43"/>
      <c r="D660" s="43"/>
      <c r="E660" s="43"/>
      <c r="F660" s="43"/>
      <c r="G660" s="43"/>
      <c r="H660" s="43"/>
      <c r="I660" s="43"/>
      <c r="J660" s="43"/>
      <c r="W660" s="43"/>
      <c r="X660" s="43"/>
      <c r="Y660" s="43"/>
    </row>
    <row r="661">
      <c r="A661" s="732"/>
      <c r="C661" s="43"/>
      <c r="D661" s="43"/>
      <c r="E661" s="43"/>
      <c r="F661" s="43"/>
      <c r="G661" s="43"/>
      <c r="H661" s="43"/>
      <c r="I661" s="43"/>
      <c r="J661" s="43"/>
      <c r="W661" s="43"/>
      <c r="X661" s="43"/>
      <c r="Y661" s="43"/>
    </row>
    <row r="662">
      <c r="A662" s="732"/>
      <c r="C662" s="43"/>
      <c r="D662" s="43"/>
      <c r="E662" s="43"/>
      <c r="F662" s="43"/>
      <c r="G662" s="43"/>
      <c r="H662" s="43"/>
      <c r="I662" s="43"/>
      <c r="J662" s="43"/>
      <c r="W662" s="43"/>
      <c r="X662" s="43"/>
      <c r="Y662" s="43"/>
    </row>
    <row r="663">
      <c r="A663" s="732"/>
      <c r="C663" s="43"/>
      <c r="D663" s="43"/>
      <c r="E663" s="43"/>
      <c r="F663" s="43"/>
      <c r="G663" s="43"/>
      <c r="H663" s="43"/>
      <c r="I663" s="43"/>
      <c r="J663" s="43"/>
      <c r="W663" s="43"/>
      <c r="X663" s="43"/>
      <c r="Y663" s="43"/>
    </row>
    <row r="664">
      <c r="A664" s="732"/>
      <c r="C664" s="43"/>
      <c r="D664" s="43"/>
      <c r="E664" s="43"/>
      <c r="F664" s="43"/>
      <c r="G664" s="43"/>
      <c r="H664" s="43"/>
      <c r="I664" s="43"/>
      <c r="J664" s="43"/>
      <c r="W664" s="43"/>
      <c r="X664" s="43"/>
      <c r="Y664" s="43"/>
    </row>
    <row r="665">
      <c r="A665" s="732"/>
      <c r="C665" s="43"/>
      <c r="D665" s="43"/>
      <c r="E665" s="43"/>
      <c r="F665" s="43"/>
      <c r="G665" s="43"/>
      <c r="H665" s="43"/>
      <c r="I665" s="43"/>
      <c r="J665" s="43"/>
      <c r="W665" s="43"/>
      <c r="X665" s="43"/>
      <c r="Y665" s="43"/>
    </row>
    <row r="666">
      <c r="A666" s="732"/>
      <c r="C666" s="43"/>
      <c r="D666" s="43"/>
      <c r="E666" s="43"/>
      <c r="F666" s="43"/>
      <c r="G666" s="43"/>
      <c r="H666" s="43"/>
      <c r="I666" s="43"/>
      <c r="J666" s="43"/>
      <c r="W666" s="43"/>
      <c r="X666" s="43"/>
      <c r="Y666" s="43"/>
    </row>
    <row r="667">
      <c r="A667" s="732"/>
      <c r="C667" s="43"/>
      <c r="D667" s="43"/>
      <c r="E667" s="43"/>
      <c r="F667" s="43"/>
      <c r="G667" s="43"/>
      <c r="H667" s="43"/>
      <c r="I667" s="43"/>
      <c r="J667" s="43"/>
      <c r="W667" s="43"/>
      <c r="X667" s="43"/>
      <c r="Y667" s="43"/>
    </row>
    <row r="668">
      <c r="A668" s="732"/>
      <c r="C668" s="43"/>
      <c r="D668" s="43"/>
      <c r="E668" s="43"/>
      <c r="F668" s="43"/>
      <c r="G668" s="43"/>
      <c r="H668" s="43"/>
      <c r="I668" s="43"/>
      <c r="J668" s="43"/>
      <c r="W668" s="43"/>
      <c r="X668" s="43"/>
      <c r="Y668" s="43"/>
    </row>
    <row r="669">
      <c r="A669" s="732"/>
      <c r="C669" s="43"/>
      <c r="D669" s="43"/>
      <c r="E669" s="43"/>
      <c r="F669" s="43"/>
      <c r="G669" s="43"/>
      <c r="H669" s="43"/>
      <c r="I669" s="43"/>
      <c r="J669" s="43"/>
      <c r="W669" s="43"/>
      <c r="X669" s="43"/>
      <c r="Y669" s="43"/>
    </row>
    <row r="670">
      <c r="A670" s="732"/>
      <c r="C670" s="43"/>
      <c r="D670" s="43"/>
      <c r="E670" s="43"/>
      <c r="F670" s="43"/>
      <c r="G670" s="43"/>
      <c r="H670" s="43"/>
      <c r="I670" s="43"/>
      <c r="J670" s="43"/>
      <c r="W670" s="43"/>
      <c r="X670" s="43"/>
      <c r="Y670" s="43"/>
    </row>
    <row r="671">
      <c r="A671" s="732"/>
      <c r="C671" s="43"/>
      <c r="D671" s="43"/>
      <c r="E671" s="43"/>
      <c r="F671" s="43"/>
      <c r="G671" s="43"/>
      <c r="H671" s="43"/>
      <c r="I671" s="43"/>
      <c r="J671" s="43"/>
      <c r="W671" s="43"/>
      <c r="X671" s="43"/>
      <c r="Y671" s="43"/>
    </row>
    <row r="672">
      <c r="A672" s="732"/>
      <c r="C672" s="43"/>
      <c r="D672" s="43"/>
      <c r="E672" s="43"/>
      <c r="F672" s="43"/>
      <c r="G672" s="43"/>
      <c r="H672" s="43"/>
      <c r="I672" s="43"/>
      <c r="J672" s="43"/>
      <c r="W672" s="43"/>
      <c r="X672" s="43"/>
      <c r="Y672" s="43"/>
    </row>
    <row r="673">
      <c r="A673" s="732"/>
      <c r="C673" s="43"/>
      <c r="D673" s="43"/>
      <c r="E673" s="43"/>
      <c r="F673" s="43"/>
      <c r="G673" s="43"/>
      <c r="H673" s="43"/>
      <c r="I673" s="43"/>
      <c r="J673" s="43"/>
      <c r="W673" s="43"/>
      <c r="X673" s="43"/>
      <c r="Y673" s="43"/>
    </row>
    <row r="674">
      <c r="A674" s="732"/>
      <c r="C674" s="43"/>
      <c r="D674" s="43"/>
      <c r="E674" s="43"/>
      <c r="F674" s="43"/>
      <c r="G674" s="43"/>
      <c r="H674" s="43"/>
      <c r="I674" s="43"/>
      <c r="J674" s="43"/>
      <c r="W674" s="43"/>
      <c r="X674" s="43"/>
      <c r="Y674" s="43"/>
    </row>
    <row r="675">
      <c r="A675" s="732"/>
      <c r="C675" s="43"/>
      <c r="D675" s="43"/>
      <c r="E675" s="43"/>
      <c r="F675" s="43"/>
      <c r="G675" s="43"/>
      <c r="H675" s="43"/>
      <c r="I675" s="43"/>
      <c r="J675" s="43"/>
      <c r="W675" s="43"/>
      <c r="X675" s="43"/>
      <c r="Y675" s="43"/>
    </row>
    <row r="676">
      <c r="A676" s="732"/>
      <c r="C676" s="43"/>
      <c r="D676" s="43"/>
      <c r="E676" s="43"/>
      <c r="F676" s="43"/>
      <c r="G676" s="43"/>
      <c r="H676" s="43"/>
      <c r="I676" s="43"/>
      <c r="J676" s="43"/>
      <c r="W676" s="43"/>
      <c r="X676" s="43"/>
      <c r="Y676" s="43"/>
    </row>
    <row r="677">
      <c r="A677" s="732"/>
      <c r="C677" s="43"/>
      <c r="D677" s="43"/>
      <c r="E677" s="43"/>
      <c r="F677" s="43"/>
      <c r="G677" s="43"/>
      <c r="H677" s="43"/>
      <c r="I677" s="43"/>
      <c r="J677" s="43"/>
      <c r="W677" s="43"/>
      <c r="X677" s="43"/>
      <c r="Y677" s="43"/>
    </row>
    <row r="678">
      <c r="A678" s="732"/>
      <c r="C678" s="43"/>
      <c r="D678" s="43"/>
      <c r="E678" s="43"/>
      <c r="F678" s="43"/>
      <c r="G678" s="43"/>
      <c r="H678" s="43"/>
      <c r="I678" s="43"/>
      <c r="J678" s="43"/>
      <c r="W678" s="43"/>
      <c r="X678" s="43"/>
      <c r="Y678" s="43"/>
    </row>
    <row r="679">
      <c r="A679" s="732"/>
      <c r="C679" s="43"/>
      <c r="D679" s="43"/>
      <c r="E679" s="43"/>
      <c r="F679" s="43"/>
      <c r="G679" s="43"/>
      <c r="H679" s="43"/>
      <c r="I679" s="43"/>
      <c r="J679" s="43"/>
      <c r="W679" s="43"/>
      <c r="X679" s="43"/>
      <c r="Y679" s="43"/>
    </row>
    <row r="680">
      <c r="A680" s="732"/>
      <c r="C680" s="43"/>
      <c r="D680" s="43"/>
      <c r="E680" s="43"/>
      <c r="F680" s="43"/>
      <c r="G680" s="43"/>
      <c r="H680" s="43"/>
      <c r="I680" s="43"/>
      <c r="J680" s="43"/>
      <c r="W680" s="43"/>
      <c r="X680" s="43"/>
      <c r="Y680" s="43"/>
    </row>
    <row r="681">
      <c r="A681" s="732"/>
      <c r="C681" s="43"/>
      <c r="D681" s="43"/>
      <c r="E681" s="43"/>
      <c r="F681" s="43"/>
      <c r="G681" s="43"/>
      <c r="H681" s="43"/>
      <c r="I681" s="43"/>
      <c r="J681" s="43"/>
      <c r="W681" s="43"/>
      <c r="X681" s="43"/>
      <c r="Y681" s="43"/>
    </row>
    <row r="682">
      <c r="A682" s="732"/>
      <c r="C682" s="43"/>
      <c r="D682" s="43"/>
      <c r="E682" s="43"/>
      <c r="F682" s="43"/>
      <c r="G682" s="43"/>
      <c r="H682" s="43"/>
      <c r="I682" s="43"/>
      <c r="J682" s="43"/>
      <c r="W682" s="43"/>
      <c r="X682" s="43"/>
      <c r="Y682" s="43"/>
    </row>
    <row r="683">
      <c r="A683" s="732"/>
      <c r="C683" s="43"/>
      <c r="D683" s="43"/>
      <c r="E683" s="43"/>
      <c r="F683" s="43"/>
      <c r="G683" s="43"/>
      <c r="H683" s="43"/>
      <c r="I683" s="43"/>
      <c r="J683" s="43"/>
      <c r="W683" s="43"/>
      <c r="X683" s="43"/>
      <c r="Y683" s="43"/>
    </row>
    <row r="684">
      <c r="A684" s="732"/>
      <c r="C684" s="43"/>
      <c r="D684" s="43"/>
      <c r="E684" s="43"/>
      <c r="F684" s="43"/>
      <c r="G684" s="43"/>
      <c r="H684" s="43"/>
      <c r="I684" s="43"/>
      <c r="J684" s="43"/>
      <c r="W684" s="43"/>
      <c r="X684" s="43"/>
      <c r="Y684" s="43"/>
    </row>
    <row r="685">
      <c r="A685" s="732"/>
      <c r="C685" s="43"/>
      <c r="D685" s="43"/>
      <c r="E685" s="43"/>
      <c r="F685" s="43"/>
      <c r="G685" s="43"/>
      <c r="H685" s="43"/>
      <c r="I685" s="43"/>
      <c r="J685" s="43"/>
      <c r="W685" s="43"/>
      <c r="X685" s="43"/>
      <c r="Y685" s="43"/>
    </row>
    <row r="686">
      <c r="A686" s="732"/>
      <c r="C686" s="43"/>
      <c r="D686" s="43"/>
      <c r="E686" s="43"/>
      <c r="F686" s="43"/>
      <c r="G686" s="43"/>
      <c r="H686" s="43"/>
      <c r="I686" s="43"/>
      <c r="J686" s="43"/>
      <c r="W686" s="43"/>
      <c r="X686" s="43"/>
      <c r="Y686" s="43"/>
    </row>
    <row r="687">
      <c r="A687" s="732"/>
      <c r="C687" s="43"/>
      <c r="D687" s="43"/>
      <c r="E687" s="43"/>
      <c r="F687" s="43"/>
      <c r="G687" s="43"/>
      <c r="H687" s="43"/>
      <c r="I687" s="43"/>
      <c r="J687" s="43"/>
      <c r="W687" s="43"/>
      <c r="X687" s="43"/>
      <c r="Y687" s="43"/>
    </row>
    <row r="688">
      <c r="A688" s="732"/>
      <c r="C688" s="43"/>
      <c r="D688" s="43"/>
      <c r="E688" s="43"/>
      <c r="F688" s="43"/>
      <c r="G688" s="43"/>
      <c r="H688" s="43"/>
      <c r="I688" s="43"/>
      <c r="J688" s="43"/>
      <c r="W688" s="43"/>
      <c r="X688" s="43"/>
      <c r="Y688" s="43"/>
    </row>
    <row r="689">
      <c r="A689" s="732"/>
      <c r="C689" s="43"/>
      <c r="D689" s="43"/>
      <c r="E689" s="43"/>
      <c r="F689" s="43"/>
      <c r="G689" s="43"/>
      <c r="H689" s="43"/>
      <c r="I689" s="43"/>
      <c r="J689" s="43"/>
      <c r="W689" s="43"/>
      <c r="X689" s="43"/>
      <c r="Y689" s="43"/>
    </row>
    <row r="690">
      <c r="A690" s="732"/>
      <c r="C690" s="43"/>
      <c r="D690" s="43"/>
      <c r="E690" s="43"/>
      <c r="F690" s="43"/>
      <c r="G690" s="43"/>
      <c r="H690" s="43"/>
      <c r="I690" s="43"/>
      <c r="J690" s="43"/>
      <c r="W690" s="43"/>
      <c r="X690" s="43"/>
      <c r="Y690" s="43"/>
    </row>
    <row r="691">
      <c r="A691" s="732"/>
      <c r="C691" s="43"/>
      <c r="D691" s="43"/>
      <c r="E691" s="43"/>
      <c r="F691" s="43"/>
      <c r="G691" s="43"/>
      <c r="H691" s="43"/>
      <c r="I691" s="43"/>
      <c r="J691" s="43"/>
      <c r="W691" s="43"/>
      <c r="X691" s="43"/>
      <c r="Y691" s="43"/>
    </row>
    <row r="692">
      <c r="A692" s="732"/>
      <c r="C692" s="43"/>
      <c r="D692" s="43"/>
      <c r="E692" s="43"/>
      <c r="F692" s="43"/>
      <c r="G692" s="43"/>
      <c r="H692" s="43"/>
      <c r="I692" s="43"/>
      <c r="J692" s="43"/>
      <c r="W692" s="43"/>
      <c r="X692" s="43"/>
      <c r="Y692" s="43"/>
    </row>
    <row r="693">
      <c r="A693" s="732"/>
      <c r="C693" s="43"/>
      <c r="D693" s="43"/>
      <c r="E693" s="43"/>
      <c r="F693" s="43"/>
      <c r="G693" s="43"/>
      <c r="H693" s="43"/>
      <c r="I693" s="43"/>
      <c r="J693" s="43"/>
      <c r="W693" s="43"/>
      <c r="X693" s="43"/>
      <c r="Y693" s="43"/>
    </row>
    <row r="694">
      <c r="A694" s="732"/>
      <c r="C694" s="43"/>
      <c r="D694" s="43"/>
      <c r="E694" s="43"/>
      <c r="F694" s="43"/>
      <c r="G694" s="43"/>
      <c r="H694" s="43"/>
      <c r="I694" s="43"/>
      <c r="J694" s="43"/>
      <c r="W694" s="43"/>
      <c r="X694" s="43"/>
      <c r="Y694" s="43"/>
    </row>
    <row r="695">
      <c r="A695" s="732"/>
      <c r="C695" s="43"/>
      <c r="D695" s="43"/>
      <c r="E695" s="43"/>
      <c r="F695" s="43"/>
      <c r="G695" s="43"/>
      <c r="H695" s="43"/>
      <c r="I695" s="43"/>
      <c r="J695" s="43"/>
      <c r="W695" s="43"/>
      <c r="X695" s="43"/>
      <c r="Y695" s="43"/>
    </row>
    <row r="696">
      <c r="A696" s="732"/>
      <c r="C696" s="43"/>
      <c r="D696" s="43"/>
      <c r="E696" s="43"/>
      <c r="F696" s="43"/>
      <c r="G696" s="43"/>
      <c r="H696" s="43"/>
      <c r="I696" s="43"/>
      <c r="J696" s="43"/>
      <c r="W696" s="43"/>
      <c r="X696" s="43"/>
      <c r="Y696" s="43"/>
    </row>
    <row r="697">
      <c r="A697" s="732"/>
      <c r="C697" s="43"/>
      <c r="D697" s="43"/>
      <c r="E697" s="43"/>
      <c r="F697" s="43"/>
      <c r="G697" s="43"/>
      <c r="H697" s="43"/>
      <c r="I697" s="43"/>
      <c r="J697" s="43"/>
      <c r="W697" s="43"/>
      <c r="X697" s="43"/>
      <c r="Y697" s="43"/>
    </row>
    <row r="698">
      <c r="A698" s="732"/>
      <c r="C698" s="43"/>
      <c r="D698" s="43"/>
      <c r="E698" s="43"/>
      <c r="F698" s="43"/>
      <c r="G698" s="43"/>
      <c r="H698" s="43"/>
      <c r="I698" s="43"/>
      <c r="J698" s="43"/>
      <c r="W698" s="43"/>
      <c r="X698" s="43"/>
      <c r="Y698" s="43"/>
    </row>
    <row r="699">
      <c r="A699" s="732"/>
      <c r="C699" s="43"/>
      <c r="D699" s="43"/>
      <c r="E699" s="43"/>
      <c r="F699" s="43"/>
      <c r="G699" s="43"/>
      <c r="H699" s="43"/>
      <c r="I699" s="43"/>
      <c r="J699" s="43"/>
      <c r="W699" s="43"/>
      <c r="X699" s="43"/>
      <c r="Y699" s="43"/>
    </row>
    <row r="700">
      <c r="A700" s="732"/>
      <c r="C700" s="43"/>
      <c r="D700" s="43"/>
      <c r="E700" s="43"/>
      <c r="F700" s="43"/>
      <c r="G700" s="43"/>
      <c r="H700" s="43"/>
      <c r="I700" s="43"/>
      <c r="J700" s="43"/>
      <c r="W700" s="43"/>
      <c r="X700" s="43"/>
      <c r="Y700" s="43"/>
    </row>
    <row r="701">
      <c r="A701" s="732"/>
      <c r="C701" s="43"/>
      <c r="D701" s="43"/>
      <c r="E701" s="43"/>
      <c r="F701" s="43"/>
      <c r="G701" s="43"/>
      <c r="H701" s="43"/>
      <c r="I701" s="43"/>
      <c r="J701" s="43"/>
      <c r="W701" s="43"/>
      <c r="X701" s="43"/>
      <c r="Y701" s="43"/>
    </row>
    <row r="702">
      <c r="A702" s="732"/>
      <c r="C702" s="43"/>
      <c r="D702" s="43"/>
      <c r="E702" s="43"/>
      <c r="F702" s="43"/>
      <c r="G702" s="43"/>
      <c r="H702" s="43"/>
      <c r="I702" s="43"/>
      <c r="J702" s="43"/>
      <c r="W702" s="43"/>
      <c r="X702" s="43"/>
      <c r="Y702" s="43"/>
    </row>
    <row r="703">
      <c r="A703" s="732"/>
      <c r="C703" s="43"/>
      <c r="D703" s="43"/>
      <c r="E703" s="43"/>
      <c r="F703" s="43"/>
      <c r="G703" s="43"/>
      <c r="H703" s="43"/>
      <c r="I703" s="43"/>
      <c r="J703" s="43"/>
      <c r="W703" s="43"/>
      <c r="X703" s="43"/>
      <c r="Y703" s="43"/>
    </row>
    <row r="704">
      <c r="A704" s="732"/>
      <c r="C704" s="43"/>
      <c r="D704" s="43"/>
      <c r="E704" s="43"/>
      <c r="F704" s="43"/>
      <c r="G704" s="43"/>
      <c r="H704" s="43"/>
      <c r="I704" s="43"/>
      <c r="J704" s="43"/>
      <c r="W704" s="43"/>
      <c r="X704" s="43"/>
      <c r="Y704" s="43"/>
    </row>
    <row r="705">
      <c r="A705" s="732"/>
      <c r="C705" s="43"/>
      <c r="D705" s="43"/>
      <c r="E705" s="43"/>
      <c r="F705" s="43"/>
      <c r="G705" s="43"/>
      <c r="H705" s="43"/>
      <c r="I705" s="43"/>
      <c r="J705" s="43"/>
      <c r="W705" s="43"/>
      <c r="X705" s="43"/>
      <c r="Y705" s="43"/>
    </row>
    <row r="706">
      <c r="A706" s="732"/>
      <c r="C706" s="43"/>
      <c r="D706" s="43"/>
      <c r="E706" s="43"/>
      <c r="F706" s="43"/>
      <c r="G706" s="43"/>
      <c r="H706" s="43"/>
      <c r="I706" s="43"/>
      <c r="J706" s="43"/>
      <c r="W706" s="43"/>
      <c r="X706" s="43"/>
      <c r="Y706" s="43"/>
    </row>
    <row r="707">
      <c r="A707" s="732"/>
      <c r="C707" s="43"/>
      <c r="D707" s="43"/>
      <c r="E707" s="43"/>
      <c r="F707" s="43"/>
      <c r="G707" s="43"/>
      <c r="H707" s="43"/>
      <c r="I707" s="43"/>
      <c r="J707" s="43"/>
      <c r="W707" s="43"/>
      <c r="X707" s="43"/>
      <c r="Y707" s="43"/>
    </row>
    <row r="708">
      <c r="A708" s="732"/>
      <c r="C708" s="43"/>
      <c r="D708" s="43"/>
      <c r="E708" s="43"/>
      <c r="F708" s="43"/>
      <c r="G708" s="43"/>
      <c r="H708" s="43"/>
      <c r="I708" s="43"/>
      <c r="J708" s="43"/>
      <c r="W708" s="43"/>
      <c r="X708" s="43"/>
      <c r="Y708" s="43"/>
    </row>
    <row r="709">
      <c r="A709" s="732"/>
      <c r="C709" s="43"/>
      <c r="D709" s="43"/>
      <c r="E709" s="43"/>
      <c r="F709" s="43"/>
      <c r="G709" s="43"/>
      <c r="H709" s="43"/>
      <c r="I709" s="43"/>
      <c r="J709" s="43"/>
      <c r="W709" s="43"/>
      <c r="X709" s="43"/>
      <c r="Y709" s="43"/>
    </row>
    <row r="710">
      <c r="A710" s="732"/>
      <c r="C710" s="43"/>
      <c r="D710" s="43"/>
      <c r="E710" s="43"/>
      <c r="F710" s="43"/>
      <c r="G710" s="43"/>
      <c r="H710" s="43"/>
      <c r="I710" s="43"/>
      <c r="J710" s="43"/>
      <c r="W710" s="43"/>
      <c r="X710" s="43"/>
      <c r="Y710" s="43"/>
    </row>
    <row r="711">
      <c r="A711" s="732"/>
      <c r="C711" s="43"/>
      <c r="D711" s="43"/>
      <c r="E711" s="43"/>
      <c r="F711" s="43"/>
      <c r="G711" s="43"/>
      <c r="H711" s="43"/>
      <c r="I711" s="43"/>
      <c r="J711" s="43"/>
      <c r="W711" s="43"/>
      <c r="X711" s="43"/>
      <c r="Y711" s="43"/>
    </row>
    <row r="712">
      <c r="A712" s="732"/>
      <c r="C712" s="43"/>
      <c r="D712" s="43"/>
      <c r="E712" s="43"/>
      <c r="F712" s="43"/>
      <c r="G712" s="43"/>
      <c r="H712" s="43"/>
      <c r="I712" s="43"/>
      <c r="J712" s="43"/>
      <c r="W712" s="43"/>
      <c r="X712" s="43"/>
      <c r="Y712" s="43"/>
    </row>
    <row r="713">
      <c r="A713" s="732"/>
      <c r="C713" s="43"/>
      <c r="D713" s="43"/>
      <c r="E713" s="43"/>
      <c r="F713" s="43"/>
      <c r="G713" s="43"/>
      <c r="H713" s="43"/>
      <c r="I713" s="43"/>
      <c r="J713" s="43"/>
      <c r="W713" s="43"/>
      <c r="X713" s="43"/>
      <c r="Y713" s="43"/>
    </row>
    <row r="714">
      <c r="A714" s="732"/>
      <c r="C714" s="43"/>
      <c r="D714" s="43"/>
      <c r="E714" s="43"/>
      <c r="F714" s="43"/>
      <c r="G714" s="43"/>
      <c r="H714" s="43"/>
      <c r="I714" s="43"/>
      <c r="J714" s="43"/>
      <c r="W714" s="43"/>
      <c r="X714" s="43"/>
      <c r="Y714" s="43"/>
    </row>
    <row r="715">
      <c r="A715" s="732"/>
      <c r="C715" s="43"/>
      <c r="D715" s="43"/>
      <c r="E715" s="43"/>
      <c r="F715" s="43"/>
      <c r="G715" s="43"/>
      <c r="H715" s="43"/>
      <c r="I715" s="43"/>
      <c r="J715" s="43"/>
      <c r="W715" s="43"/>
      <c r="X715" s="43"/>
      <c r="Y715" s="43"/>
    </row>
    <row r="716">
      <c r="A716" s="732"/>
      <c r="C716" s="43"/>
      <c r="D716" s="43"/>
      <c r="E716" s="43"/>
      <c r="F716" s="43"/>
      <c r="G716" s="43"/>
      <c r="H716" s="43"/>
      <c r="I716" s="43"/>
      <c r="J716" s="43"/>
      <c r="W716" s="43"/>
      <c r="X716" s="43"/>
      <c r="Y716" s="43"/>
    </row>
    <row r="717">
      <c r="A717" s="732"/>
      <c r="C717" s="43"/>
      <c r="D717" s="43"/>
      <c r="E717" s="43"/>
      <c r="F717" s="43"/>
      <c r="G717" s="43"/>
      <c r="H717" s="43"/>
      <c r="I717" s="43"/>
      <c r="J717" s="43"/>
      <c r="W717" s="43"/>
      <c r="X717" s="43"/>
      <c r="Y717" s="43"/>
    </row>
    <row r="718">
      <c r="A718" s="732"/>
      <c r="C718" s="43"/>
      <c r="D718" s="43"/>
      <c r="E718" s="43"/>
      <c r="F718" s="43"/>
      <c r="G718" s="43"/>
      <c r="H718" s="43"/>
      <c r="I718" s="43"/>
      <c r="J718" s="43"/>
      <c r="W718" s="43"/>
      <c r="X718" s="43"/>
      <c r="Y718" s="43"/>
    </row>
    <row r="719">
      <c r="A719" s="732"/>
      <c r="C719" s="43"/>
      <c r="D719" s="43"/>
      <c r="E719" s="43"/>
      <c r="F719" s="43"/>
      <c r="G719" s="43"/>
      <c r="H719" s="43"/>
      <c r="I719" s="43"/>
      <c r="J719" s="43"/>
      <c r="W719" s="43"/>
      <c r="X719" s="43"/>
      <c r="Y719" s="43"/>
    </row>
    <row r="720">
      <c r="A720" s="732"/>
      <c r="C720" s="43"/>
      <c r="D720" s="43"/>
      <c r="E720" s="43"/>
      <c r="F720" s="43"/>
      <c r="G720" s="43"/>
      <c r="H720" s="43"/>
      <c r="I720" s="43"/>
      <c r="J720" s="43"/>
      <c r="W720" s="43"/>
      <c r="X720" s="43"/>
      <c r="Y720" s="43"/>
    </row>
    <row r="721">
      <c r="A721" s="732"/>
      <c r="C721" s="43"/>
      <c r="D721" s="43"/>
      <c r="E721" s="43"/>
      <c r="F721" s="43"/>
      <c r="G721" s="43"/>
      <c r="H721" s="43"/>
      <c r="I721" s="43"/>
      <c r="J721" s="43"/>
      <c r="W721" s="43"/>
      <c r="X721" s="43"/>
      <c r="Y721" s="43"/>
    </row>
    <row r="722">
      <c r="A722" s="732"/>
      <c r="C722" s="43"/>
      <c r="D722" s="43"/>
      <c r="E722" s="43"/>
      <c r="F722" s="43"/>
      <c r="G722" s="43"/>
      <c r="H722" s="43"/>
      <c r="I722" s="43"/>
      <c r="J722" s="43"/>
      <c r="W722" s="43"/>
      <c r="X722" s="43"/>
      <c r="Y722" s="43"/>
    </row>
    <row r="723">
      <c r="A723" s="732"/>
      <c r="C723" s="43"/>
      <c r="D723" s="43"/>
      <c r="E723" s="43"/>
      <c r="F723" s="43"/>
      <c r="G723" s="43"/>
      <c r="H723" s="43"/>
      <c r="I723" s="43"/>
      <c r="J723" s="43"/>
      <c r="W723" s="43"/>
      <c r="X723" s="43"/>
      <c r="Y723" s="43"/>
    </row>
    <row r="724">
      <c r="A724" s="732"/>
      <c r="C724" s="43"/>
      <c r="D724" s="43"/>
      <c r="E724" s="43"/>
      <c r="F724" s="43"/>
      <c r="G724" s="43"/>
      <c r="H724" s="43"/>
      <c r="I724" s="43"/>
      <c r="J724" s="43"/>
      <c r="W724" s="43"/>
      <c r="X724" s="43"/>
      <c r="Y724" s="43"/>
    </row>
    <row r="725">
      <c r="A725" s="732"/>
      <c r="C725" s="43"/>
      <c r="D725" s="43"/>
      <c r="E725" s="43"/>
      <c r="F725" s="43"/>
      <c r="G725" s="43"/>
      <c r="H725" s="43"/>
      <c r="I725" s="43"/>
      <c r="J725" s="43"/>
      <c r="W725" s="43"/>
      <c r="X725" s="43"/>
      <c r="Y725" s="43"/>
    </row>
    <row r="726">
      <c r="A726" s="732"/>
      <c r="C726" s="43"/>
      <c r="D726" s="43"/>
      <c r="E726" s="43"/>
      <c r="F726" s="43"/>
      <c r="G726" s="43"/>
      <c r="H726" s="43"/>
      <c r="I726" s="43"/>
      <c r="J726" s="43"/>
      <c r="W726" s="43"/>
      <c r="X726" s="43"/>
      <c r="Y726" s="43"/>
    </row>
    <row r="727">
      <c r="A727" s="732"/>
      <c r="C727" s="43"/>
      <c r="D727" s="43"/>
      <c r="E727" s="43"/>
      <c r="F727" s="43"/>
      <c r="G727" s="43"/>
      <c r="H727" s="43"/>
      <c r="I727" s="43"/>
      <c r="J727" s="43"/>
      <c r="W727" s="43"/>
      <c r="X727" s="43"/>
      <c r="Y727" s="43"/>
    </row>
    <row r="728">
      <c r="A728" s="732"/>
      <c r="C728" s="43"/>
      <c r="D728" s="43"/>
      <c r="E728" s="43"/>
      <c r="F728" s="43"/>
      <c r="G728" s="43"/>
      <c r="H728" s="43"/>
      <c r="I728" s="43"/>
      <c r="J728" s="43"/>
      <c r="W728" s="43"/>
      <c r="X728" s="43"/>
      <c r="Y728" s="43"/>
    </row>
    <row r="729">
      <c r="A729" s="732"/>
      <c r="C729" s="43"/>
      <c r="D729" s="43"/>
      <c r="E729" s="43"/>
      <c r="F729" s="43"/>
      <c r="G729" s="43"/>
      <c r="H729" s="43"/>
      <c r="I729" s="43"/>
      <c r="J729" s="43"/>
      <c r="W729" s="43"/>
      <c r="X729" s="43"/>
      <c r="Y729" s="43"/>
    </row>
    <row r="730">
      <c r="A730" s="732"/>
      <c r="C730" s="43"/>
      <c r="D730" s="43"/>
      <c r="E730" s="43"/>
      <c r="F730" s="43"/>
      <c r="G730" s="43"/>
      <c r="H730" s="43"/>
      <c r="I730" s="43"/>
      <c r="J730" s="43"/>
      <c r="W730" s="43"/>
      <c r="X730" s="43"/>
      <c r="Y730" s="43"/>
    </row>
    <row r="731">
      <c r="A731" s="732"/>
      <c r="C731" s="43"/>
      <c r="D731" s="43"/>
      <c r="E731" s="43"/>
      <c r="F731" s="43"/>
      <c r="G731" s="43"/>
      <c r="H731" s="43"/>
      <c r="I731" s="43"/>
      <c r="J731" s="43"/>
      <c r="W731" s="43"/>
      <c r="X731" s="43"/>
      <c r="Y731" s="43"/>
    </row>
    <row r="732">
      <c r="A732" s="732"/>
      <c r="C732" s="43"/>
      <c r="D732" s="43"/>
      <c r="E732" s="43"/>
      <c r="F732" s="43"/>
      <c r="G732" s="43"/>
      <c r="H732" s="43"/>
      <c r="I732" s="43"/>
      <c r="J732" s="43"/>
      <c r="W732" s="43"/>
      <c r="X732" s="43"/>
      <c r="Y732" s="43"/>
    </row>
    <row r="733">
      <c r="A733" s="732"/>
      <c r="C733" s="43"/>
      <c r="D733" s="43"/>
      <c r="E733" s="43"/>
      <c r="F733" s="43"/>
      <c r="G733" s="43"/>
      <c r="H733" s="43"/>
      <c r="I733" s="43"/>
      <c r="J733" s="43"/>
      <c r="W733" s="43"/>
      <c r="X733" s="43"/>
      <c r="Y733" s="43"/>
    </row>
    <row r="734">
      <c r="A734" s="732"/>
      <c r="C734" s="43"/>
      <c r="D734" s="43"/>
      <c r="E734" s="43"/>
      <c r="F734" s="43"/>
      <c r="G734" s="43"/>
      <c r="H734" s="43"/>
      <c r="I734" s="43"/>
      <c r="J734" s="43"/>
      <c r="W734" s="43"/>
      <c r="X734" s="43"/>
      <c r="Y734" s="43"/>
    </row>
    <row r="735">
      <c r="A735" s="732"/>
      <c r="C735" s="43"/>
      <c r="D735" s="43"/>
      <c r="E735" s="43"/>
      <c r="F735" s="43"/>
      <c r="G735" s="43"/>
      <c r="H735" s="43"/>
      <c r="I735" s="43"/>
      <c r="J735" s="43"/>
      <c r="W735" s="43"/>
      <c r="X735" s="43"/>
      <c r="Y735" s="43"/>
    </row>
    <row r="736">
      <c r="A736" s="732"/>
      <c r="C736" s="43"/>
      <c r="D736" s="43"/>
      <c r="E736" s="43"/>
      <c r="F736" s="43"/>
      <c r="G736" s="43"/>
      <c r="H736" s="43"/>
      <c r="I736" s="43"/>
      <c r="J736" s="43"/>
      <c r="W736" s="43"/>
      <c r="X736" s="43"/>
      <c r="Y736" s="43"/>
    </row>
    <row r="737">
      <c r="A737" s="732"/>
      <c r="C737" s="43"/>
      <c r="D737" s="43"/>
      <c r="E737" s="43"/>
      <c r="F737" s="43"/>
      <c r="G737" s="43"/>
      <c r="H737" s="43"/>
      <c r="I737" s="43"/>
      <c r="J737" s="43"/>
      <c r="W737" s="43"/>
      <c r="X737" s="43"/>
      <c r="Y737" s="43"/>
    </row>
    <row r="738">
      <c r="A738" s="732"/>
      <c r="C738" s="43"/>
      <c r="D738" s="43"/>
      <c r="E738" s="43"/>
      <c r="F738" s="43"/>
      <c r="G738" s="43"/>
      <c r="H738" s="43"/>
      <c r="I738" s="43"/>
      <c r="J738" s="43"/>
      <c r="W738" s="43"/>
      <c r="X738" s="43"/>
      <c r="Y738" s="43"/>
    </row>
    <row r="739">
      <c r="A739" s="732"/>
      <c r="C739" s="43"/>
      <c r="D739" s="43"/>
      <c r="E739" s="43"/>
      <c r="F739" s="43"/>
      <c r="G739" s="43"/>
      <c r="H739" s="43"/>
      <c r="I739" s="43"/>
      <c r="J739" s="43"/>
      <c r="W739" s="43"/>
      <c r="X739" s="43"/>
      <c r="Y739" s="43"/>
    </row>
    <row r="740">
      <c r="A740" s="732"/>
      <c r="C740" s="43"/>
      <c r="D740" s="43"/>
      <c r="E740" s="43"/>
      <c r="F740" s="43"/>
      <c r="G740" s="43"/>
      <c r="H740" s="43"/>
      <c r="I740" s="43"/>
      <c r="J740" s="43"/>
      <c r="W740" s="43"/>
      <c r="X740" s="43"/>
      <c r="Y740" s="43"/>
    </row>
    <row r="741">
      <c r="A741" s="732"/>
      <c r="C741" s="43"/>
      <c r="D741" s="43"/>
      <c r="E741" s="43"/>
      <c r="F741" s="43"/>
      <c r="G741" s="43"/>
      <c r="H741" s="43"/>
      <c r="I741" s="43"/>
      <c r="J741" s="43"/>
      <c r="W741" s="43"/>
      <c r="X741" s="43"/>
      <c r="Y741" s="43"/>
    </row>
    <row r="742">
      <c r="A742" s="732"/>
      <c r="C742" s="43"/>
      <c r="D742" s="43"/>
      <c r="E742" s="43"/>
      <c r="F742" s="43"/>
      <c r="G742" s="43"/>
      <c r="H742" s="43"/>
      <c r="I742" s="43"/>
      <c r="J742" s="43"/>
      <c r="W742" s="43"/>
      <c r="X742" s="43"/>
      <c r="Y742" s="43"/>
    </row>
    <row r="743">
      <c r="A743" s="732"/>
      <c r="C743" s="43"/>
      <c r="D743" s="43"/>
      <c r="E743" s="43"/>
      <c r="F743" s="43"/>
      <c r="G743" s="43"/>
      <c r="H743" s="43"/>
      <c r="I743" s="43"/>
      <c r="J743" s="43"/>
      <c r="W743" s="43"/>
      <c r="X743" s="43"/>
      <c r="Y743" s="43"/>
    </row>
    <row r="744">
      <c r="A744" s="732"/>
      <c r="C744" s="43"/>
      <c r="D744" s="43"/>
      <c r="E744" s="43"/>
      <c r="F744" s="43"/>
      <c r="G744" s="43"/>
      <c r="H744" s="43"/>
      <c r="I744" s="43"/>
      <c r="J744" s="43"/>
      <c r="W744" s="43"/>
      <c r="X744" s="43"/>
      <c r="Y744" s="43"/>
    </row>
    <row r="745">
      <c r="A745" s="732"/>
      <c r="C745" s="43"/>
      <c r="D745" s="43"/>
      <c r="E745" s="43"/>
      <c r="F745" s="43"/>
      <c r="G745" s="43"/>
      <c r="H745" s="43"/>
      <c r="I745" s="43"/>
      <c r="J745" s="43"/>
      <c r="W745" s="43"/>
      <c r="X745" s="43"/>
      <c r="Y745" s="43"/>
    </row>
    <row r="746">
      <c r="A746" s="732"/>
      <c r="C746" s="43"/>
      <c r="D746" s="43"/>
      <c r="E746" s="43"/>
      <c r="F746" s="43"/>
      <c r="G746" s="43"/>
      <c r="H746" s="43"/>
      <c r="I746" s="43"/>
      <c r="J746" s="43"/>
      <c r="W746" s="43"/>
      <c r="X746" s="43"/>
      <c r="Y746" s="43"/>
    </row>
    <row r="747">
      <c r="A747" s="732"/>
      <c r="C747" s="43"/>
      <c r="D747" s="43"/>
      <c r="E747" s="43"/>
      <c r="F747" s="43"/>
      <c r="G747" s="43"/>
      <c r="H747" s="43"/>
      <c r="I747" s="43"/>
      <c r="J747" s="43"/>
      <c r="W747" s="43"/>
      <c r="X747" s="43"/>
      <c r="Y747" s="43"/>
    </row>
    <row r="748">
      <c r="A748" s="732"/>
      <c r="C748" s="43"/>
      <c r="D748" s="43"/>
      <c r="E748" s="43"/>
      <c r="F748" s="43"/>
      <c r="G748" s="43"/>
      <c r="H748" s="43"/>
      <c r="I748" s="43"/>
      <c r="J748" s="43"/>
      <c r="W748" s="43"/>
      <c r="X748" s="43"/>
      <c r="Y748" s="43"/>
    </row>
    <row r="749">
      <c r="A749" s="732"/>
      <c r="C749" s="43"/>
      <c r="D749" s="43"/>
      <c r="E749" s="43"/>
      <c r="F749" s="43"/>
      <c r="G749" s="43"/>
      <c r="H749" s="43"/>
      <c r="I749" s="43"/>
      <c r="J749" s="43"/>
      <c r="W749" s="43"/>
      <c r="X749" s="43"/>
      <c r="Y749" s="43"/>
    </row>
    <row r="750">
      <c r="A750" s="732"/>
      <c r="C750" s="43"/>
      <c r="D750" s="43"/>
      <c r="E750" s="43"/>
      <c r="F750" s="43"/>
      <c r="G750" s="43"/>
      <c r="H750" s="43"/>
      <c r="I750" s="43"/>
      <c r="J750" s="43"/>
      <c r="W750" s="43"/>
      <c r="X750" s="43"/>
      <c r="Y750" s="43"/>
    </row>
    <row r="751">
      <c r="A751" s="732"/>
      <c r="C751" s="43"/>
      <c r="D751" s="43"/>
      <c r="E751" s="43"/>
      <c r="F751" s="43"/>
      <c r="G751" s="43"/>
      <c r="H751" s="43"/>
      <c r="I751" s="43"/>
      <c r="J751" s="43"/>
      <c r="W751" s="43"/>
      <c r="X751" s="43"/>
      <c r="Y751" s="43"/>
    </row>
    <row r="752">
      <c r="A752" s="732"/>
      <c r="C752" s="43"/>
      <c r="D752" s="43"/>
      <c r="E752" s="43"/>
      <c r="F752" s="43"/>
      <c r="G752" s="43"/>
      <c r="H752" s="43"/>
      <c r="I752" s="43"/>
      <c r="J752" s="43"/>
      <c r="W752" s="43"/>
      <c r="X752" s="43"/>
      <c r="Y752" s="43"/>
    </row>
    <row r="753">
      <c r="A753" s="732"/>
      <c r="C753" s="43"/>
      <c r="D753" s="43"/>
      <c r="E753" s="43"/>
      <c r="F753" s="43"/>
      <c r="G753" s="43"/>
      <c r="H753" s="43"/>
      <c r="I753" s="43"/>
      <c r="J753" s="43"/>
      <c r="W753" s="43"/>
      <c r="X753" s="43"/>
      <c r="Y753" s="43"/>
    </row>
    <row r="754">
      <c r="A754" s="732"/>
      <c r="C754" s="43"/>
      <c r="D754" s="43"/>
      <c r="E754" s="43"/>
      <c r="F754" s="43"/>
      <c r="G754" s="43"/>
      <c r="H754" s="43"/>
      <c r="I754" s="43"/>
      <c r="J754" s="43"/>
      <c r="W754" s="43"/>
      <c r="X754" s="43"/>
      <c r="Y754" s="43"/>
    </row>
    <row r="755">
      <c r="A755" s="732"/>
      <c r="C755" s="43"/>
      <c r="D755" s="43"/>
      <c r="E755" s="43"/>
      <c r="F755" s="43"/>
      <c r="G755" s="43"/>
      <c r="H755" s="43"/>
      <c r="I755" s="43"/>
      <c r="J755" s="43"/>
      <c r="W755" s="43"/>
      <c r="X755" s="43"/>
      <c r="Y755" s="43"/>
    </row>
    <row r="756">
      <c r="A756" s="732"/>
      <c r="C756" s="43"/>
      <c r="D756" s="43"/>
      <c r="E756" s="43"/>
      <c r="F756" s="43"/>
      <c r="G756" s="43"/>
      <c r="H756" s="43"/>
      <c r="I756" s="43"/>
      <c r="J756" s="43"/>
      <c r="W756" s="43"/>
      <c r="X756" s="43"/>
      <c r="Y756" s="43"/>
    </row>
    <row r="757">
      <c r="A757" s="732"/>
      <c r="C757" s="43"/>
      <c r="D757" s="43"/>
      <c r="E757" s="43"/>
      <c r="F757" s="43"/>
      <c r="G757" s="43"/>
      <c r="H757" s="43"/>
      <c r="I757" s="43"/>
      <c r="J757" s="43"/>
      <c r="W757" s="43"/>
      <c r="X757" s="43"/>
      <c r="Y757" s="43"/>
    </row>
    <row r="758">
      <c r="A758" s="732"/>
      <c r="C758" s="43"/>
      <c r="D758" s="43"/>
      <c r="E758" s="43"/>
      <c r="F758" s="43"/>
      <c r="G758" s="43"/>
      <c r="H758" s="43"/>
      <c r="I758" s="43"/>
      <c r="J758" s="43"/>
      <c r="W758" s="43"/>
      <c r="X758" s="43"/>
      <c r="Y758" s="43"/>
    </row>
    <row r="759">
      <c r="A759" s="732"/>
      <c r="C759" s="43"/>
      <c r="D759" s="43"/>
      <c r="E759" s="43"/>
      <c r="F759" s="43"/>
      <c r="G759" s="43"/>
      <c r="H759" s="43"/>
      <c r="I759" s="43"/>
      <c r="J759" s="43"/>
      <c r="W759" s="43"/>
      <c r="X759" s="43"/>
      <c r="Y759" s="43"/>
    </row>
    <row r="760">
      <c r="A760" s="732"/>
      <c r="C760" s="43"/>
      <c r="D760" s="43"/>
      <c r="E760" s="43"/>
      <c r="F760" s="43"/>
      <c r="G760" s="43"/>
      <c r="H760" s="43"/>
      <c r="I760" s="43"/>
      <c r="J760" s="43"/>
      <c r="W760" s="43"/>
      <c r="X760" s="43"/>
      <c r="Y760" s="43"/>
    </row>
    <row r="761">
      <c r="A761" s="732"/>
      <c r="C761" s="43"/>
      <c r="D761" s="43"/>
      <c r="E761" s="43"/>
      <c r="F761" s="43"/>
      <c r="G761" s="43"/>
      <c r="H761" s="43"/>
      <c r="I761" s="43"/>
      <c r="J761" s="43"/>
      <c r="W761" s="43"/>
      <c r="X761" s="43"/>
      <c r="Y761" s="43"/>
    </row>
    <row r="762">
      <c r="A762" s="732"/>
      <c r="C762" s="43"/>
      <c r="D762" s="43"/>
      <c r="E762" s="43"/>
      <c r="F762" s="43"/>
      <c r="G762" s="43"/>
      <c r="H762" s="43"/>
      <c r="I762" s="43"/>
      <c r="J762" s="43"/>
      <c r="W762" s="43"/>
      <c r="X762" s="43"/>
      <c r="Y762" s="43"/>
    </row>
    <row r="763">
      <c r="A763" s="732"/>
      <c r="C763" s="43"/>
      <c r="D763" s="43"/>
      <c r="E763" s="43"/>
      <c r="F763" s="43"/>
      <c r="G763" s="43"/>
      <c r="H763" s="43"/>
      <c r="I763" s="43"/>
      <c r="J763" s="43"/>
      <c r="W763" s="43"/>
      <c r="X763" s="43"/>
      <c r="Y763" s="43"/>
    </row>
    <row r="764">
      <c r="A764" s="732"/>
      <c r="C764" s="43"/>
      <c r="D764" s="43"/>
      <c r="E764" s="43"/>
      <c r="F764" s="43"/>
      <c r="G764" s="43"/>
      <c r="H764" s="43"/>
      <c r="I764" s="43"/>
      <c r="J764" s="43"/>
      <c r="W764" s="43"/>
      <c r="X764" s="43"/>
      <c r="Y764" s="43"/>
    </row>
    <row r="765">
      <c r="A765" s="732"/>
      <c r="C765" s="43"/>
      <c r="D765" s="43"/>
      <c r="E765" s="43"/>
      <c r="F765" s="43"/>
      <c r="G765" s="43"/>
      <c r="H765" s="43"/>
      <c r="I765" s="43"/>
      <c r="J765" s="43"/>
      <c r="W765" s="43"/>
      <c r="X765" s="43"/>
      <c r="Y765" s="43"/>
    </row>
    <row r="766">
      <c r="A766" s="732"/>
      <c r="C766" s="43"/>
      <c r="D766" s="43"/>
      <c r="E766" s="43"/>
      <c r="F766" s="43"/>
      <c r="G766" s="43"/>
      <c r="H766" s="43"/>
      <c r="I766" s="43"/>
      <c r="J766" s="43"/>
      <c r="W766" s="43"/>
      <c r="X766" s="43"/>
      <c r="Y766" s="43"/>
    </row>
    <row r="767">
      <c r="A767" s="732"/>
      <c r="C767" s="43"/>
      <c r="D767" s="43"/>
      <c r="E767" s="43"/>
      <c r="F767" s="43"/>
      <c r="G767" s="43"/>
      <c r="H767" s="43"/>
      <c r="I767" s="43"/>
      <c r="J767" s="43"/>
      <c r="W767" s="43"/>
      <c r="X767" s="43"/>
      <c r="Y767" s="43"/>
    </row>
    <row r="768">
      <c r="A768" s="732"/>
      <c r="C768" s="43"/>
      <c r="D768" s="43"/>
      <c r="E768" s="43"/>
      <c r="F768" s="43"/>
      <c r="G768" s="43"/>
      <c r="H768" s="43"/>
      <c r="I768" s="43"/>
      <c r="J768" s="43"/>
      <c r="W768" s="43"/>
      <c r="X768" s="43"/>
      <c r="Y768" s="43"/>
    </row>
    <row r="769">
      <c r="A769" s="732"/>
      <c r="C769" s="43"/>
      <c r="D769" s="43"/>
      <c r="E769" s="43"/>
      <c r="F769" s="43"/>
      <c r="G769" s="43"/>
      <c r="H769" s="43"/>
      <c r="I769" s="43"/>
      <c r="J769" s="43"/>
      <c r="W769" s="43"/>
      <c r="X769" s="43"/>
      <c r="Y769" s="43"/>
    </row>
    <row r="770">
      <c r="A770" s="732"/>
      <c r="C770" s="43"/>
      <c r="D770" s="43"/>
      <c r="E770" s="43"/>
      <c r="F770" s="43"/>
      <c r="G770" s="43"/>
      <c r="H770" s="43"/>
      <c r="I770" s="43"/>
      <c r="J770" s="43"/>
      <c r="W770" s="43"/>
      <c r="X770" s="43"/>
      <c r="Y770" s="43"/>
    </row>
    <row r="771">
      <c r="A771" s="732"/>
      <c r="C771" s="43"/>
      <c r="D771" s="43"/>
      <c r="E771" s="43"/>
      <c r="F771" s="43"/>
      <c r="G771" s="43"/>
      <c r="H771" s="43"/>
      <c r="I771" s="43"/>
      <c r="J771" s="43"/>
      <c r="W771" s="43"/>
      <c r="X771" s="43"/>
      <c r="Y771" s="43"/>
    </row>
    <row r="772">
      <c r="A772" s="732"/>
      <c r="C772" s="43"/>
      <c r="D772" s="43"/>
      <c r="E772" s="43"/>
      <c r="F772" s="43"/>
      <c r="G772" s="43"/>
      <c r="H772" s="43"/>
      <c r="I772" s="43"/>
      <c r="J772" s="43"/>
      <c r="W772" s="43"/>
      <c r="X772" s="43"/>
      <c r="Y772" s="43"/>
    </row>
    <row r="773">
      <c r="A773" s="732"/>
      <c r="C773" s="43"/>
      <c r="D773" s="43"/>
      <c r="E773" s="43"/>
      <c r="F773" s="43"/>
      <c r="G773" s="43"/>
      <c r="H773" s="43"/>
      <c r="I773" s="43"/>
      <c r="J773" s="43"/>
      <c r="W773" s="43"/>
      <c r="X773" s="43"/>
      <c r="Y773" s="43"/>
    </row>
    <row r="774">
      <c r="A774" s="732"/>
      <c r="C774" s="43"/>
      <c r="D774" s="43"/>
      <c r="E774" s="43"/>
      <c r="F774" s="43"/>
      <c r="G774" s="43"/>
      <c r="H774" s="43"/>
      <c r="I774" s="43"/>
      <c r="J774" s="43"/>
      <c r="W774" s="43"/>
      <c r="X774" s="43"/>
      <c r="Y774" s="43"/>
    </row>
    <row r="775">
      <c r="A775" s="732"/>
      <c r="C775" s="43"/>
      <c r="D775" s="43"/>
      <c r="E775" s="43"/>
      <c r="F775" s="43"/>
      <c r="G775" s="43"/>
      <c r="H775" s="43"/>
      <c r="I775" s="43"/>
      <c r="J775" s="43"/>
      <c r="W775" s="43"/>
      <c r="X775" s="43"/>
      <c r="Y775" s="43"/>
    </row>
    <row r="776">
      <c r="A776" s="732"/>
      <c r="C776" s="43"/>
      <c r="D776" s="43"/>
      <c r="E776" s="43"/>
      <c r="F776" s="43"/>
      <c r="G776" s="43"/>
      <c r="H776" s="43"/>
      <c r="I776" s="43"/>
      <c r="J776" s="43"/>
      <c r="W776" s="43"/>
      <c r="X776" s="43"/>
      <c r="Y776" s="43"/>
    </row>
    <row r="777">
      <c r="A777" s="732"/>
      <c r="C777" s="43"/>
      <c r="D777" s="43"/>
      <c r="E777" s="43"/>
      <c r="F777" s="43"/>
      <c r="G777" s="43"/>
      <c r="H777" s="43"/>
      <c r="I777" s="43"/>
      <c r="J777" s="43"/>
      <c r="W777" s="43"/>
      <c r="X777" s="43"/>
      <c r="Y777" s="43"/>
    </row>
    <row r="778">
      <c r="A778" s="732"/>
      <c r="C778" s="43"/>
      <c r="D778" s="43"/>
      <c r="E778" s="43"/>
      <c r="F778" s="43"/>
      <c r="G778" s="43"/>
      <c r="H778" s="43"/>
      <c r="I778" s="43"/>
      <c r="J778" s="43"/>
      <c r="W778" s="43"/>
      <c r="X778" s="43"/>
      <c r="Y778" s="43"/>
    </row>
    <row r="779">
      <c r="A779" s="732"/>
      <c r="C779" s="43"/>
      <c r="D779" s="43"/>
      <c r="E779" s="43"/>
      <c r="F779" s="43"/>
      <c r="G779" s="43"/>
      <c r="H779" s="43"/>
      <c r="I779" s="43"/>
      <c r="J779" s="43"/>
      <c r="W779" s="43"/>
      <c r="X779" s="43"/>
      <c r="Y779" s="43"/>
    </row>
    <row r="780">
      <c r="A780" s="732"/>
      <c r="C780" s="43"/>
      <c r="D780" s="43"/>
      <c r="E780" s="43"/>
      <c r="F780" s="43"/>
      <c r="G780" s="43"/>
      <c r="H780" s="43"/>
      <c r="I780" s="43"/>
      <c r="J780" s="43"/>
      <c r="W780" s="43"/>
      <c r="X780" s="43"/>
      <c r="Y780" s="43"/>
    </row>
    <row r="781">
      <c r="A781" s="732"/>
      <c r="C781" s="43"/>
      <c r="D781" s="43"/>
      <c r="E781" s="43"/>
      <c r="F781" s="43"/>
      <c r="G781" s="43"/>
      <c r="H781" s="43"/>
      <c r="I781" s="43"/>
      <c r="J781" s="43"/>
      <c r="W781" s="43"/>
      <c r="X781" s="43"/>
      <c r="Y781" s="43"/>
    </row>
    <row r="782">
      <c r="A782" s="732"/>
      <c r="C782" s="43"/>
      <c r="D782" s="43"/>
      <c r="E782" s="43"/>
      <c r="F782" s="43"/>
      <c r="G782" s="43"/>
      <c r="H782" s="43"/>
      <c r="I782" s="43"/>
      <c r="J782" s="43"/>
      <c r="W782" s="43"/>
      <c r="X782" s="43"/>
      <c r="Y782" s="43"/>
    </row>
    <row r="783">
      <c r="A783" s="732"/>
      <c r="C783" s="43"/>
      <c r="D783" s="43"/>
      <c r="E783" s="43"/>
      <c r="F783" s="43"/>
      <c r="G783" s="43"/>
      <c r="H783" s="43"/>
      <c r="I783" s="43"/>
      <c r="J783" s="43"/>
      <c r="W783" s="43"/>
      <c r="X783" s="43"/>
      <c r="Y783" s="43"/>
    </row>
    <row r="784">
      <c r="A784" s="732"/>
      <c r="C784" s="43"/>
      <c r="D784" s="43"/>
      <c r="E784" s="43"/>
      <c r="F784" s="43"/>
      <c r="G784" s="43"/>
      <c r="H784" s="43"/>
      <c r="I784" s="43"/>
      <c r="J784" s="43"/>
      <c r="W784" s="43"/>
      <c r="X784" s="43"/>
      <c r="Y784" s="43"/>
    </row>
    <row r="785">
      <c r="A785" s="732"/>
      <c r="C785" s="43"/>
      <c r="D785" s="43"/>
      <c r="E785" s="43"/>
      <c r="F785" s="43"/>
      <c r="G785" s="43"/>
      <c r="H785" s="43"/>
      <c r="I785" s="43"/>
      <c r="J785" s="43"/>
      <c r="W785" s="43"/>
      <c r="X785" s="43"/>
      <c r="Y785" s="43"/>
    </row>
    <row r="786">
      <c r="A786" s="732"/>
      <c r="C786" s="43"/>
      <c r="D786" s="43"/>
      <c r="E786" s="43"/>
      <c r="F786" s="43"/>
      <c r="G786" s="43"/>
      <c r="H786" s="43"/>
      <c r="I786" s="43"/>
      <c r="J786" s="43"/>
      <c r="W786" s="43"/>
      <c r="X786" s="43"/>
      <c r="Y786" s="43"/>
    </row>
    <row r="787">
      <c r="A787" s="732"/>
      <c r="C787" s="43"/>
      <c r="D787" s="43"/>
      <c r="E787" s="43"/>
      <c r="F787" s="43"/>
      <c r="G787" s="43"/>
      <c r="H787" s="43"/>
      <c r="I787" s="43"/>
      <c r="J787" s="43"/>
      <c r="W787" s="43"/>
      <c r="X787" s="43"/>
      <c r="Y787" s="43"/>
    </row>
    <row r="788">
      <c r="A788" s="732"/>
      <c r="C788" s="43"/>
      <c r="D788" s="43"/>
      <c r="E788" s="43"/>
      <c r="F788" s="43"/>
      <c r="G788" s="43"/>
      <c r="H788" s="43"/>
      <c r="I788" s="43"/>
      <c r="J788" s="43"/>
      <c r="W788" s="43"/>
      <c r="X788" s="43"/>
      <c r="Y788" s="43"/>
    </row>
    <row r="789">
      <c r="A789" s="732"/>
      <c r="C789" s="43"/>
      <c r="D789" s="43"/>
      <c r="E789" s="43"/>
      <c r="F789" s="43"/>
      <c r="G789" s="43"/>
      <c r="H789" s="43"/>
      <c r="I789" s="43"/>
      <c r="J789" s="43"/>
      <c r="W789" s="43"/>
      <c r="X789" s="43"/>
      <c r="Y789" s="43"/>
    </row>
    <row r="790">
      <c r="A790" s="732"/>
      <c r="C790" s="43"/>
      <c r="D790" s="43"/>
      <c r="E790" s="43"/>
      <c r="F790" s="43"/>
      <c r="G790" s="43"/>
      <c r="H790" s="43"/>
      <c r="I790" s="43"/>
      <c r="J790" s="43"/>
      <c r="W790" s="43"/>
      <c r="X790" s="43"/>
      <c r="Y790" s="43"/>
    </row>
    <row r="791">
      <c r="A791" s="732"/>
      <c r="C791" s="43"/>
      <c r="D791" s="43"/>
      <c r="E791" s="43"/>
      <c r="F791" s="43"/>
      <c r="G791" s="43"/>
      <c r="H791" s="43"/>
      <c r="I791" s="43"/>
      <c r="J791" s="43"/>
      <c r="W791" s="43"/>
      <c r="X791" s="43"/>
      <c r="Y791" s="43"/>
    </row>
    <row r="792">
      <c r="A792" s="732"/>
      <c r="C792" s="43"/>
      <c r="D792" s="43"/>
      <c r="E792" s="43"/>
      <c r="F792" s="43"/>
      <c r="G792" s="43"/>
      <c r="H792" s="43"/>
      <c r="I792" s="43"/>
      <c r="J792" s="43"/>
      <c r="W792" s="43"/>
      <c r="X792" s="43"/>
      <c r="Y792" s="43"/>
    </row>
    <row r="793">
      <c r="A793" s="732"/>
      <c r="C793" s="43"/>
      <c r="D793" s="43"/>
      <c r="E793" s="43"/>
      <c r="F793" s="43"/>
      <c r="G793" s="43"/>
      <c r="H793" s="43"/>
      <c r="I793" s="43"/>
      <c r="J793" s="43"/>
      <c r="W793" s="43"/>
      <c r="X793" s="43"/>
      <c r="Y793" s="43"/>
    </row>
    <row r="794">
      <c r="A794" s="732"/>
      <c r="C794" s="43"/>
      <c r="D794" s="43"/>
      <c r="E794" s="43"/>
      <c r="F794" s="43"/>
      <c r="G794" s="43"/>
      <c r="H794" s="43"/>
      <c r="I794" s="43"/>
      <c r="J794" s="43"/>
      <c r="W794" s="43"/>
      <c r="X794" s="43"/>
      <c r="Y794" s="43"/>
    </row>
    <row r="795">
      <c r="A795" s="732"/>
      <c r="C795" s="43"/>
      <c r="D795" s="43"/>
      <c r="E795" s="43"/>
      <c r="F795" s="43"/>
      <c r="G795" s="43"/>
      <c r="H795" s="43"/>
      <c r="I795" s="43"/>
      <c r="J795" s="43"/>
      <c r="W795" s="43"/>
      <c r="X795" s="43"/>
      <c r="Y795" s="43"/>
    </row>
    <row r="796">
      <c r="A796" s="732"/>
      <c r="C796" s="43"/>
      <c r="D796" s="43"/>
      <c r="E796" s="43"/>
      <c r="F796" s="43"/>
      <c r="G796" s="43"/>
      <c r="H796" s="43"/>
      <c r="I796" s="43"/>
      <c r="J796" s="43"/>
      <c r="W796" s="43"/>
      <c r="X796" s="43"/>
      <c r="Y796" s="43"/>
    </row>
    <row r="797">
      <c r="A797" s="732"/>
      <c r="C797" s="43"/>
      <c r="D797" s="43"/>
      <c r="E797" s="43"/>
      <c r="F797" s="43"/>
      <c r="G797" s="43"/>
      <c r="H797" s="43"/>
      <c r="I797" s="43"/>
      <c r="J797" s="43"/>
      <c r="W797" s="43"/>
      <c r="X797" s="43"/>
      <c r="Y797" s="43"/>
    </row>
    <row r="798">
      <c r="A798" s="732"/>
      <c r="C798" s="43"/>
      <c r="D798" s="43"/>
      <c r="E798" s="43"/>
      <c r="F798" s="43"/>
      <c r="G798" s="43"/>
      <c r="H798" s="43"/>
      <c r="I798" s="43"/>
      <c r="J798" s="43"/>
      <c r="W798" s="43"/>
      <c r="X798" s="43"/>
      <c r="Y798" s="43"/>
    </row>
    <row r="799">
      <c r="A799" s="732"/>
      <c r="C799" s="43"/>
      <c r="D799" s="43"/>
      <c r="E799" s="43"/>
      <c r="F799" s="43"/>
      <c r="G799" s="43"/>
      <c r="H799" s="43"/>
      <c r="I799" s="43"/>
      <c r="J799" s="43"/>
      <c r="W799" s="43"/>
      <c r="X799" s="43"/>
      <c r="Y799" s="43"/>
    </row>
    <row r="800">
      <c r="A800" s="732"/>
      <c r="C800" s="43"/>
      <c r="D800" s="43"/>
      <c r="E800" s="43"/>
      <c r="F800" s="43"/>
      <c r="G800" s="43"/>
      <c r="H800" s="43"/>
      <c r="I800" s="43"/>
      <c r="J800" s="43"/>
      <c r="W800" s="43"/>
      <c r="X800" s="43"/>
      <c r="Y800" s="43"/>
    </row>
    <row r="801">
      <c r="A801" s="732"/>
      <c r="C801" s="43"/>
      <c r="D801" s="43"/>
      <c r="E801" s="43"/>
      <c r="F801" s="43"/>
      <c r="G801" s="43"/>
      <c r="H801" s="43"/>
      <c r="I801" s="43"/>
      <c r="J801" s="43"/>
      <c r="W801" s="43"/>
      <c r="X801" s="43"/>
      <c r="Y801" s="43"/>
    </row>
    <row r="802">
      <c r="A802" s="732"/>
      <c r="C802" s="43"/>
      <c r="D802" s="43"/>
      <c r="E802" s="43"/>
      <c r="F802" s="43"/>
      <c r="G802" s="43"/>
      <c r="H802" s="43"/>
      <c r="I802" s="43"/>
      <c r="J802" s="43"/>
      <c r="W802" s="43"/>
      <c r="X802" s="43"/>
      <c r="Y802" s="43"/>
    </row>
    <row r="803">
      <c r="A803" s="732"/>
      <c r="C803" s="43"/>
      <c r="D803" s="43"/>
      <c r="E803" s="43"/>
      <c r="F803" s="43"/>
      <c r="G803" s="43"/>
      <c r="H803" s="43"/>
      <c r="I803" s="43"/>
      <c r="J803" s="43"/>
      <c r="W803" s="43"/>
      <c r="X803" s="43"/>
      <c r="Y803" s="43"/>
    </row>
    <row r="804">
      <c r="A804" s="732"/>
      <c r="C804" s="43"/>
      <c r="D804" s="43"/>
      <c r="E804" s="43"/>
      <c r="F804" s="43"/>
      <c r="G804" s="43"/>
      <c r="H804" s="43"/>
      <c r="I804" s="43"/>
      <c r="J804" s="43"/>
      <c r="W804" s="43"/>
      <c r="X804" s="43"/>
      <c r="Y804" s="43"/>
    </row>
    <row r="805">
      <c r="A805" s="732"/>
      <c r="C805" s="43"/>
      <c r="D805" s="43"/>
      <c r="E805" s="43"/>
      <c r="F805" s="43"/>
      <c r="G805" s="43"/>
      <c r="H805" s="43"/>
      <c r="I805" s="43"/>
      <c r="J805" s="43"/>
      <c r="W805" s="43"/>
      <c r="X805" s="43"/>
      <c r="Y805" s="43"/>
    </row>
    <row r="806">
      <c r="A806" s="732"/>
      <c r="C806" s="43"/>
      <c r="D806" s="43"/>
      <c r="E806" s="43"/>
      <c r="F806" s="43"/>
      <c r="G806" s="43"/>
      <c r="H806" s="43"/>
      <c r="I806" s="43"/>
      <c r="J806" s="43"/>
      <c r="W806" s="43"/>
      <c r="X806" s="43"/>
      <c r="Y806" s="43"/>
    </row>
    <row r="807">
      <c r="A807" s="732"/>
      <c r="C807" s="43"/>
      <c r="D807" s="43"/>
      <c r="E807" s="43"/>
      <c r="F807" s="43"/>
      <c r="G807" s="43"/>
      <c r="H807" s="43"/>
      <c r="I807" s="43"/>
      <c r="J807" s="43"/>
      <c r="W807" s="43"/>
      <c r="X807" s="43"/>
      <c r="Y807" s="43"/>
    </row>
    <row r="808">
      <c r="A808" s="732"/>
      <c r="C808" s="43"/>
      <c r="D808" s="43"/>
      <c r="E808" s="43"/>
      <c r="F808" s="43"/>
      <c r="G808" s="43"/>
      <c r="H808" s="43"/>
      <c r="I808" s="43"/>
      <c r="J808" s="43"/>
      <c r="W808" s="43"/>
      <c r="X808" s="43"/>
      <c r="Y808" s="43"/>
    </row>
    <row r="809">
      <c r="A809" s="732"/>
      <c r="C809" s="43"/>
      <c r="D809" s="43"/>
      <c r="E809" s="43"/>
      <c r="F809" s="43"/>
      <c r="G809" s="43"/>
      <c r="H809" s="43"/>
      <c r="I809" s="43"/>
      <c r="J809" s="43"/>
      <c r="W809" s="43"/>
      <c r="X809" s="43"/>
      <c r="Y809" s="43"/>
    </row>
    <row r="810">
      <c r="A810" s="732"/>
      <c r="C810" s="43"/>
      <c r="D810" s="43"/>
      <c r="E810" s="43"/>
      <c r="F810" s="43"/>
      <c r="G810" s="43"/>
      <c r="H810" s="43"/>
      <c r="I810" s="43"/>
      <c r="J810" s="43"/>
      <c r="W810" s="43"/>
      <c r="X810" s="43"/>
      <c r="Y810" s="43"/>
    </row>
    <row r="811">
      <c r="A811" s="732"/>
      <c r="C811" s="43"/>
      <c r="D811" s="43"/>
      <c r="E811" s="43"/>
      <c r="F811" s="43"/>
      <c r="G811" s="43"/>
      <c r="H811" s="43"/>
      <c r="I811" s="43"/>
      <c r="J811" s="43"/>
      <c r="W811" s="43"/>
      <c r="X811" s="43"/>
      <c r="Y811" s="43"/>
    </row>
    <row r="812">
      <c r="A812" s="732"/>
      <c r="C812" s="43"/>
      <c r="D812" s="43"/>
      <c r="E812" s="43"/>
      <c r="F812" s="43"/>
      <c r="G812" s="43"/>
      <c r="H812" s="43"/>
      <c r="I812" s="43"/>
      <c r="J812" s="43"/>
      <c r="W812" s="43"/>
      <c r="X812" s="43"/>
      <c r="Y812" s="43"/>
    </row>
    <row r="813">
      <c r="A813" s="732"/>
      <c r="C813" s="43"/>
      <c r="D813" s="43"/>
      <c r="E813" s="43"/>
      <c r="F813" s="43"/>
      <c r="G813" s="43"/>
      <c r="H813" s="43"/>
      <c r="I813" s="43"/>
      <c r="J813" s="43"/>
      <c r="W813" s="43"/>
      <c r="X813" s="43"/>
      <c r="Y813" s="43"/>
    </row>
    <row r="814">
      <c r="A814" s="732"/>
      <c r="C814" s="43"/>
      <c r="D814" s="43"/>
      <c r="E814" s="43"/>
      <c r="F814" s="43"/>
      <c r="G814" s="43"/>
      <c r="H814" s="43"/>
      <c r="I814" s="43"/>
      <c r="J814" s="43"/>
      <c r="W814" s="43"/>
      <c r="X814" s="43"/>
      <c r="Y814" s="43"/>
    </row>
    <row r="815">
      <c r="A815" s="732"/>
      <c r="C815" s="43"/>
      <c r="D815" s="43"/>
      <c r="E815" s="43"/>
      <c r="F815" s="43"/>
      <c r="G815" s="43"/>
      <c r="H815" s="43"/>
      <c r="I815" s="43"/>
      <c r="J815" s="43"/>
      <c r="W815" s="43"/>
      <c r="X815" s="43"/>
      <c r="Y815" s="43"/>
    </row>
    <row r="816">
      <c r="A816" s="732"/>
      <c r="C816" s="43"/>
      <c r="D816" s="43"/>
      <c r="E816" s="43"/>
      <c r="F816" s="43"/>
      <c r="G816" s="43"/>
      <c r="H816" s="43"/>
      <c r="I816" s="43"/>
      <c r="J816" s="43"/>
      <c r="W816" s="43"/>
      <c r="X816" s="43"/>
      <c r="Y816" s="43"/>
    </row>
    <row r="817">
      <c r="A817" s="732"/>
      <c r="C817" s="43"/>
      <c r="D817" s="43"/>
      <c r="E817" s="43"/>
      <c r="F817" s="43"/>
      <c r="G817" s="43"/>
      <c r="H817" s="43"/>
      <c r="I817" s="43"/>
      <c r="J817" s="43"/>
      <c r="W817" s="43"/>
      <c r="X817" s="43"/>
      <c r="Y817" s="43"/>
    </row>
    <row r="818">
      <c r="A818" s="732"/>
      <c r="C818" s="43"/>
      <c r="D818" s="43"/>
      <c r="E818" s="43"/>
      <c r="F818" s="43"/>
      <c r="G818" s="43"/>
      <c r="H818" s="43"/>
      <c r="I818" s="43"/>
      <c r="J818" s="43"/>
      <c r="W818" s="43"/>
      <c r="X818" s="43"/>
      <c r="Y818" s="43"/>
    </row>
    <row r="819">
      <c r="A819" s="732"/>
      <c r="C819" s="43"/>
      <c r="D819" s="43"/>
      <c r="E819" s="43"/>
      <c r="F819" s="43"/>
      <c r="G819" s="43"/>
      <c r="H819" s="43"/>
      <c r="I819" s="43"/>
      <c r="J819" s="43"/>
      <c r="W819" s="43"/>
      <c r="X819" s="43"/>
      <c r="Y819" s="43"/>
    </row>
    <row r="820">
      <c r="A820" s="732"/>
      <c r="C820" s="43"/>
      <c r="D820" s="43"/>
      <c r="E820" s="43"/>
      <c r="F820" s="43"/>
      <c r="G820" s="43"/>
      <c r="H820" s="43"/>
      <c r="I820" s="43"/>
      <c r="J820" s="43"/>
      <c r="W820" s="43"/>
      <c r="X820" s="43"/>
      <c r="Y820" s="43"/>
    </row>
    <row r="821">
      <c r="A821" s="732"/>
      <c r="C821" s="43"/>
      <c r="D821" s="43"/>
      <c r="E821" s="43"/>
      <c r="F821" s="43"/>
      <c r="G821" s="43"/>
      <c r="H821" s="43"/>
      <c r="I821" s="43"/>
      <c r="J821" s="43"/>
      <c r="W821" s="43"/>
      <c r="X821" s="43"/>
      <c r="Y821" s="43"/>
    </row>
    <row r="822">
      <c r="A822" s="732"/>
      <c r="C822" s="43"/>
      <c r="D822" s="43"/>
      <c r="E822" s="43"/>
      <c r="F822" s="43"/>
      <c r="G822" s="43"/>
      <c r="H822" s="43"/>
      <c r="I822" s="43"/>
      <c r="J822" s="43"/>
      <c r="W822" s="43"/>
      <c r="X822" s="43"/>
      <c r="Y822" s="43"/>
    </row>
    <row r="823">
      <c r="A823" s="732"/>
      <c r="C823" s="43"/>
      <c r="D823" s="43"/>
      <c r="E823" s="43"/>
      <c r="F823" s="43"/>
      <c r="G823" s="43"/>
      <c r="H823" s="43"/>
      <c r="I823" s="43"/>
      <c r="J823" s="43"/>
      <c r="W823" s="43"/>
      <c r="X823" s="43"/>
      <c r="Y823" s="43"/>
    </row>
    <row r="824">
      <c r="A824" s="732"/>
      <c r="C824" s="43"/>
      <c r="D824" s="43"/>
      <c r="E824" s="43"/>
      <c r="F824" s="43"/>
      <c r="G824" s="43"/>
      <c r="H824" s="43"/>
      <c r="I824" s="43"/>
      <c r="J824" s="43"/>
      <c r="W824" s="43"/>
      <c r="X824" s="43"/>
      <c r="Y824" s="43"/>
    </row>
    <row r="825">
      <c r="A825" s="732"/>
      <c r="C825" s="43"/>
      <c r="D825" s="43"/>
      <c r="E825" s="43"/>
      <c r="F825" s="43"/>
      <c r="G825" s="43"/>
      <c r="H825" s="43"/>
      <c r="I825" s="43"/>
      <c r="J825" s="43"/>
      <c r="W825" s="43"/>
      <c r="X825" s="43"/>
      <c r="Y825" s="43"/>
    </row>
    <row r="826">
      <c r="A826" s="732"/>
      <c r="C826" s="43"/>
      <c r="D826" s="43"/>
      <c r="E826" s="43"/>
      <c r="F826" s="43"/>
      <c r="G826" s="43"/>
      <c r="H826" s="43"/>
      <c r="I826" s="43"/>
      <c r="J826" s="43"/>
      <c r="W826" s="43"/>
      <c r="X826" s="43"/>
      <c r="Y826" s="43"/>
    </row>
    <row r="827">
      <c r="A827" s="732"/>
      <c r="C827" s="43"/>
      <c r="D827" s="43"/>
      <c r="E827" s="43"/>
      <c r="F827" s="43"/>
      <c r="G827" s="43"/>
      <c r="H827" s="43"/>
      <c r="I827" s="43"/>
      <c r="J827" s="43"/>
      <c r="W827" s="43"/>
      <c r="X827" s="43"/>
      <c r="Y827" s="43"/>
    </row>
    <row r="828">
      <c r="A828" s="732"/>
      <c r="C828" s="43"/>
      <c r="D828" s="43"/>
      <c r="E828" s="43"/>
      <c r="F828" s="43"/>
      <c r="G828" s="43"/>
      <c r="H828" s="43"/>
      <c r="I828" s="43"/>
      <c r="J828" s="43"/>
      <c r="W828" s="43"/>
      <c r="X828" s="43"/>
      <c r="Y828" s="43"/>
    </row>
    <row r="829">
      <c r="A829" s="732"/>
      <c r="C829" s="43"/>
      <c r="D829" s="43"/>
      <c r="E829" s="43"/>
      <c r="F829" s="43"/>
      <c r="G829" s="43"/>
      <c r="H829" s="43"/>
      <c r="I829" s="43"/>
      <c r="J829" s="43"/>
      <c r="W829" s="43"/>
      <c r="X829" s="43"/>
      <c r="Y829" s="43"/>
    </row>
    <row r="830">
      <c r="A830" s="732"/>
      <c r="C830" s="43"/>
      <c r="D830" s="43"/>
      <c r="E830" s="43"/>
      <c r="F830" s="43"/>
      <c r="G830" s="43"/>
      <c r="H830" s="43"/>
      <c r="I830" s="43"/>
      <c r="J830" s="43"/>
      <c r="W830" s="43"/>
      <c r="X830" s="43"/>
      <c r="Y830" s="43"/>
    </row>
    <row r="831">
      <c r="A831" s="732"/>
      <c r="C831" s="43"/>
      <c r="D831" s="43"/>
      <c r="E831" s="43"/>
      <c r="F831" s="43"/>
      <c r="G831" s="43"/>
      <c r="H831" s="43"/>
      <c r="I831" s="43"/>
      <c r="J831" s="43"/>
      <c r="W831" s="43"/>
      <c r="X831" s="43"/>
      <c r="Y831" s="43"/>
    </row>
    <row r="832">
      <c r="A832" s="732"/>
      <c r="C832" s="43"/>
      <c r="D832" s="43"/>
      <c r="E832" s="43"/>
      <c r="F832" s="43"/>
      <c r="G832" s="43"/>
      <c r="H832" s="43"/>
      <c r="I832" s="43"/>
      <c r="J832" s="43"/>
      <c r="W832" s="43"/>
      <c r="X832" s="43"/>
      <c r="Y832" s="43"/>
    </row>
    <row r="833">
      <c r="A833" s="732"/>
      <c r="C833" s="43"/>
      <c r="D833" s="43"/>
      <c r="E833" s="43"/>
      <c r="F833" s="43"/>
      <c r="G833" s="43"/>
      <c r="H833" s="43"/>
      <c r="I833" s="43"/>
      <c r="J833" s="43"/>
      <c r="W833" s="43"/>
      <c r="X833" s="43"/>
      <c r="Y833" s="43"/>
    </row>
    <row r="834">
      <c r="A834" s="732"/>
      <c r="C834" s="43"/>
      <c r="D834" s="43"/>
      <c r="E834" s="43"/>
      <c r="F834" s="43"/>
      <c r="G834" s="43"/>
      <c r="H834" s="43"/>
      <c r="I834" s="43"/>
      <c r="J834" s="43"/>
      <c r="W834" s="43"/>
      <c r="X834" s="43"/>
      <c r="Y834" s="43"/>
    </row>
    <row r="835">
      <c r="A835" s="732"/>
      <c r="C835" s="43"/>
      <c r="D835" s="43"/>
      <c r="E835" s="43"/>
      <c r="F835" s="43"/>
      <c r="G835" s="43"/>
      <c r="H835" s="43"/>
      <c r="I835" s="43"/>
      <c r="J835" s="43"/>
      <c r="W835" s="43"/>
      <c r="X835" s="43"/>
      <c r="Y835" s="43"/>
    </row>
    <row r="836">
      <c r="A836" s="732"/>
      <c r="C836" s="43"/>
      <c r="D836" s="43"/>
      <c r="E836" s="43"/>
      <c r="F836" s="43"/>
      <c r="G836" s="43"/>
      <c r="H836" s="43"/>
      <c r="I836" s="43"/>
      <c r="J836" s="43"/>
      <c r="W836" s="43"/>
      <c r="X836" s="43"/>
      <c r="Y836" s="43"/>
    </row>
    <row r="837">
      <c r="A837" s="732"/>
      <c r="C837" s="43"/>
      <c r="D837" s="43"/>
      <c r="E837" s="43"/>
      <c r="F837" s="43"/>
      <c r="G837" s="43"/>
      <c r="H837" s="43"/>
      <c r="I837" s="43"/>
      <c r="J837" s="43"/>
      <c r="W837" s="43"/>
      <c r="X837" s="43"/>
      <c r="Y837" s="43"/>
    </row>
    <row r="838">
      <c r="A838" s="732"/>
      <c r="C838" s="43"/>
      <c r="D838" s="43"/>
      <c r="E838" s="43"/>
      <c r="F838" s="43"/>
      <c r="G838" s="43"/>
      <c r="H838" s="43"/>
      <c r="I838" s="43"/>
      <c r="J838" s="43"/>
      <c r="W838" s="43"/>
      <c r="X838" s="43"/>
      <c r="Y838" s="43"/>
    </row>
    <row r="839">
      <c r="A839" s="732"/>
      <c r="C839" s="43"/>
      <c r="D839" s="43"/>
      <c r="E839" s="43"/>
      <c r="F839" s="43"/>
      <c r="G839" s="43"/>
      <c r="H839" s="43"/>
      <c r="I839" s="43"/>
      <c r="J839" s="43"/>
      <c r="W839" s="43"/>
      <c r="X839" s="43"/>
      <c r="Y839" s="43"/>
    </row>
    <row r="840">
      <c r="A840" s="732"/>
      <c r="C840" s="43"/>
      <c r="D840" s="43"/>
      <c r="E840" s="43"/>
      <c r="F840" s="43"/>
      <c r="G840" s="43"/>
      <c r="H840" s="43"/>
      <c r="I840" s="43"/>
      <c r="J840" s="43"/>
      <c r="W840" s="43"/>
      <c r="X840" s="43"/>
      <c r="Y840" s="43"/>
    </row>
    <row r="841">
      <c r="A841" s="732"/>
      <c r="C841" s="43"/>
      <c r="D841" s="43"/>
      <c r="E841" s="43"/>
      <c r="F841" s="43"/>
      <c r="G841" s="43"/>
      <c r="H841" s="43"/>
      <c r="I841" s="43"/>
      <c r="J841" s="43"/>
      <c r="W841" s="43"/>
      <c r="X841" s="43"/>
      <c r="Y841" s="43"/>
    </row>
    <row r="842">
      <c r="A842" s="732"/>
      <c r="C842" s="43"/>
      <c r="D842" s="43"/>
      <c r="E842" s="43"/>
      <c r="F842" s="43"/>
      <c r="G842" s="43"/>
      <c r="H842" s="43"/>
      <c r="I842" s="43"/>
      <c r="J842" s="43"/>
      <c r="W842" s="43"/>
      <c r="X842" s="43"/>
      <c r="Y842" s="43"/>
    </row>
    <row r="843">
      <c r="A843" s="732"/>
      <c r="C843" s="43"/>
      <c r="D843" s="43"/>
      <c r="E843" s="43"/>
      <c r="F843" s="43"/>
      <c r="G843" s="43"/>
      <c r="H843" s="43"/>
      <c r="I843" s="43"/>
      <c r="J843" s="43"/>
      <c r="W843" s="43"/>
      <c r="X843" s="43"/>
      <c r="Y843" s="43"/>
    </row>
    <row r="844">
      <c r="A844" s="732"/>
      <c r="C844" s="43"/>
      <c r="D844" s="43"/>
      <c r="E844" s="43"/>
      <c r="F844" s="43"/>
      <c r="G844" s="43"/>
      <c r="H844" s="43"/>
      <c r="I844" s="43"/>
      <c r="J844" s="43"/>
      <c r="W844" s="43"/>
      <c r="X844" s="43"/>
      <c r="Y844" s="43"/>
    </row>
    <row r="845">
      <c r="A845" s="732"/>
      <c r="C845" s="43"/>
      <c r="D845" s="43"/>
      <c r="E845" s="43"/>
      <c r="F845" s="43"/>
      <c r="G845" s="43"/>
      <c r="H845" s="43"/>
      <c r="I845" s="43"/>
      <c r="J845" s="43"/>
      <c r="W845" s="43"/>
      <c r="X845" s="43"/>
      <c r="Y845" s="43"/>
    </row>
    <row r="846">
      <c r="A846" s="732"/>
      <c r="C846" s="43"/>
      <c r="D846" s="43"/>
      <c r="E846" s="43"/>
      <c r="F846" s="43"/>
      <c r="G846" s="43"/>
      <c r="H846" s="43"/>
      <c r="I846" s="43"/>
      <c r="J846" s="43"/>
      <c r="W846" s="43"/>
      <c r="X846" s="43"/>
      <c r="Y846" s="43"/>
    </row>
    <row r="847">
      <c r="A847" s="732"/>
      <c r="C847" s="43"/>
      <c r="D847" s="43"/>
      <c r="E847" s="43"/>
      <c r="F847" s="43"/>
      <c r="G847" s="43"/>
      <c r="H847" s="43"/>
      <c r="I847" s="43"/>
      <c r="J847" s="43"/>
      <c r="W847" s="43"/>
      <c r="X847" s="43"/>
      <c r="Y847" s="43"/>
    </row>
    <row r="848">
      <c r="A848" s="732"/>
      <c r="C848" s="43"/>
      <c r="D848" s="43"/>
      <c r="E848" s="43"/>
      <c r="F848" s="43"/>
      <c r="G848" s="43"/>
      <c r="H848" s="43"/>
      <c r="I848" s="43"/>
      <c r="J848" s="43"/>
      <c r="W848" s="43"/>
      <c r="X848" s="43"/>
      <c r="Y848" s="43"/>
    </row>
    <row r="849">
      <c r="A849" s="732"/>
      <c r="C849" s="43"/>
      <c r="D849" s="43"/>
      <c r="E849" s="43"/>
      <c r="F849" s="43"/>
      <c r="G849" s="43"/>
      <c r="H849" s="43"/>
      <c r="I849" s="43"/>
      <c r="J849" s="43"/>
      <c r="W849" s="43"/>
      <c r="X849" s="43"/>
      <c r="Y849" s="43"/>
    </row>
    <row r="850">
      <c r="A850" s="732"/>
      <c r="C850" s="43"/>
      <c r="D850" s="43"/>
      <c r="E850" s="43"/>
      <c r="F850" s="43"/>
      <c r="G850" s="43"/>
      <c r="H850" s="43"/>
      <c r="I850" s="43"/>
      <c r="J850" s="43"/>
      <c r="W850" s="43"/>
      <c r="X850" s="43"/>
      <c r="Y850" s="43"/>
    </row>
    <row r="851">
      <c r="A851" s="732"/>
      <c r="C851" s="43"/>
      <c r="D851" s="43"/>
      <c r="E851" s="43"/>
      <c r="F851" s="43"/>
      <c r="G851" s="43"/>
      <c r="H851" s="43"/>
      <c r="I851" s="43"/>
      <c r="J851" s="43"/>
      <c r="W851" s="43"/>
      <c r="X851" s="43"/>
      <c r="Y851" s="43"/>
    </row>
    <row r="852">
      <c r="A852" s="732"/>
      <c r="C852" s="43"/>
      <c r="D852" s="43"/>
      <c r="E852" s="43"/>
      <c r="F852" s="43"/>
      <c r="G852" s="43"/>
      <c r="H852" s="43"/>
      <c r="I852" s="43"/>
      <c r="J852" s="43"/>
      <c r="W852" s="43"/>
      <c r="X852" s="43"/>
      <c r="Y852" s="43"/>
    </row>
    <row r="853">
      <c r="A853" s="732"/>
      <c r="C853" s="43"/>
      <c r="D853" s="43"/>
      <c r="E853" s="43"/>
      <c r="F853" s="43"/>
      <c r="G853" s="43"/>
      <c r="H853" s="43"/>
      <c r="I853" s="43"/>
      <c r="J853" s="43"/>
      <c r="W853" s="43"/>
      <c r="X853" s="43"/>
      <c r="Y853" s="43"/>
    </row>
    <row r="854">
      <c r="A854" s="732"/>
      <c r="C854" s="43"/>
      <c r="D854" s="43"/>
      <c r="E854" s="43"/>
      <c r="F854" s="43"/>
      <c r="G854" s="43"/>
      <c r="H854" s="43"/>
      <c r="I854" s="43"/>
      <c r="J854" s="43"/>
      <c r="W854" s="43"/>
      <c r="X854" s="43"/>
      <c r="Y854" s="43"/>
    </row>
    <row r="855">
      <c r="A855" s="732"/>
      <c r="C855" s="43"/>
      <c r="D855" s="43"/>
      <c r="E855" s="43"/>
      <c r="F855" s="43"/>
      <c r="G855" s="43"/>
      <c r="H855" s="43"/>
      <c r="I855" s="43"/>
      <c r="J855" s="43"/>
      <c r="W855" s="43"/>
      <c r="X855" s="43"/>
      <c r="Y855" s="43"/>
    </row>
    <row r="856">
      <c r="A856" s="732"/>
      <c r="C856" s="43"/>
      <c r="D856" s="43"/>
      <c r="E856" s="43"/>
      <c r="F856" s="43"/>
      <c r="G856" s="43"/>
      <c r="H856" s="43"/>
      <c r="I856" s="43"/>
      <c r="J856" s="43"/>
      <c r="W856" s="43"/>
      <c r="X856" s="43"/>
      <c r="Y856" s="43"/>
    </row>
    <row r="857">
      <c r="A857" s="732"/>
      <c r="C857" s="43"/>
      <c r="D857" s="43"/>
      <c r="E857" s="43"/>
      <c r="F857" s="43"/>
      <c r="G857" s="43"/>
      <c r="H857" s="43"/>
      <c r="I857" s="43"/>
      <c r="J857" s="43"/>
      <c r="W857" s="43"/>
      <c r="X857" s="43"/>
      <c r="Y857" s="43"/>
    </row>
    <row r="858">
      <c r="A858" s="732"/>
      <c r="C858" s="43"/>
      <c r="D858" s="43"/>
      <c r="E858" s="43"/>
      <c r="F858" s="43"/>
      <c r="G858" s="43"/>
      <c r="H858" s="43"/>
      <c r="I858" s="43"/>
      <c r="J858" s="43"/>
      <c r="W858" s="43"/>
      <c r="X858" s="43"/>
      <c r="Y858" s="43"/>
    </row>
    <row r="859">
      <c r="A859" s="732"/>
      <c r="C859" s="43"/>
      <c r="D859" s="43"/>
      <c r="E859" s="43"/>
      <c r="F859" s="43"/>
      <c r="G859" s="43"/>
      <c r="H859" s="43"/>
      <c r="I859" s="43"/>
      <c r="J859" s="43"/>
      <c r="W859" s="43"/>
      <c r="X859" s="43"/>
      <c r="Y859" s="43"/>
    </row>
    <row r="860">
      <c r="A860" s="732"/>
      <c r="C860" s="43"/>
      <c r="D860" s="43"/>
      <c r="E860" s="43"/>
      <c r="F860" s="43"/>
      <c r="G860" s="43"/>
      <c r="H860" s="43"/>
      <c r="I860" s="43"/>
      <c r="J860" s="43"/>
      <c r="W860" s="43"/>
      <c r="X860" s="43"/>
      <c r="Y860" s="43"/>
    </row>
    <row r="861">
      <c r="A861" s="732"/>
      <c r="C861" s="43"/>
      <c r="D861" s="43"/>
      <c r="E861" s="43"/>
      <c r="F861" s="43"/>
      <c r="G861" s="43"/>
      <c r="H861" s="43"/>
      <c r="I861" s="43"/>
      <c r="J861" s="43"/>
      <c r="W861" s="43"/>
      <c r="X861" s="43"/>
      <c r="Y861" s="43"/>
    </row>
    <row r="862">
      <c r="A862" s="732"/>
      <c r="C862" s="43"/>
      <c r="D862" s="43"/>
      <c r="E862" s="43"/>
      <c r="F862" s="43"/>
      <c r="G862" s="43"/>
      <c r="H862" s="43"/>
      <c r="I862" s="43"/>
      <c r="J862" s="43"/>
      <c r="W862" s="43"/>
      <c r="X862" s="43"/>
      <c r="Y862" s="43"/>
    </row>
    <row r="863">
      <c r="A863" s="732"/>
      <c r="C863" s="43"/>
      <c r="D863" s="43"/>
      <c r="E863" s="43"/>
      <c r="F863" s="43"/>
      <c r="G863" s="43"/>
      <c r="H863" s="43"/>
      <c r="I863" s="43"/>
      <c r="J863" s="43"/>
      <c r="W863" s="43"/>
      <c r="X863" s="43"/>
      <c r="Y863" s="43"/>
    </row>
    <row r="864">
      <c r="A864" s="732"/>
      <c r="C864" s="43"/>
      <c r="D864" s="43"/>
      <c r="E864" s="43"/>
      <c r="F864" s="43"/>
      <c r="G864" s="43"/>
      <c r="H864" s="43"/>
      <c r="I864" s="43"/>
      <c r="J864" s="43"/>
      <c r="W864" s="43"/>
      <c r="X864" s="43"/>
      <c r="Y864" s="43"/>
    </row>
    <row r="865">
      <c r="A865" s="732"/>
      <c r="C865" s="43"/>
      <c r="D865" s="43"/>
      <c r="E865" s="43"/>
      <c r="F865" s="43"/>
      <c r="G865" s="43"/>
      <c r="H865" s="43"/>
      <c r="I865" s="43"/>
      <c r="J865" s="43"/>
      <c r="W865" s="43"/>
      <c r="X865" s="43"/>
      <c r="Y865" s="43"/>
    </row>
    <row r="866">
      <c r="A866" s="732"/>
      <c r="C866" s="43"/>
      <c r="D866" s="43"/>
      <c r="E866" s="43"/>
      <c r="F866" s="43"/>
      <c r="G866" s="43"/>
      <c r="H866" s="43"/>
      <c r="I866" s="43"/>
      <c r="J866" s="43"/>
      <c r="W866" s="43"/>
      <c r="X866" s="43"/>
      <c r="Y866" s="43"/>
    </row>
    <row r="867">
      <c r="A867" s="732"/>
      <c r="C867" s="43"/>
      <c r="D867" s="43"/>
      <c r="E867" s="43"/>
      <c r="F867" s="43"/>
      <c r="G867" s="43"/>
      <c r="H867" s="43"/>
      <c r="I867" s="43"/>
      <c r="J867" s="43"/>
      <c r="W867" s="43"/>
      <c r="X867" s="43"/>
      <c r="Y867" s="43"/>
    </row>
    <row r="868">
      <c r="A868" s="732"/>
      <c r="C868" s="43"/>
      <c r="D868" s="43"/>
      <c r="E868" s="43"/>
      <c r="F868" s="43"/>
      <c r="G868" s="43"/>
      <c r="H868" s="43"/>
      <c r="I868" s="43"/>
      <c r="J868" s="43"/>
      <c r="W868" s="43"/>
      <c r="X868" s="43"/>
      <c r="Y868" s="43"/>
    </row>
    <row r="869">
      <c r="A869" s="732"/>
      <c r="C869" s="43"/>
      <c r="D869" s="43"/>
      <c r="E869" s="43"/>
      <c r="F869" s="43"/>
      <c r="G869" s="43"/>
      <c r="H869" s="43"/>
      <c r="I869" s="43"/>
      <c r="J869" s="43"/>
      <c r="W869" s="43"/>
      <c r="X869" s="43"/>
      <c r="Y869" s="43"/>
    </row>
    <row r="870">
      <c r="A870" s="732"/>
      <c r="C870" s="43"/>
      <c r="D870" s="43"/>
      <c r="E870" s="43"/>
      <c r="F870" s="43"/>
      <c r="G870" s="43"/>
      <c r="H870" s="43"/>
      <c r="I870" s="43"/>
      <c r="J870" s="43"/>
      <c r="W870" s="43"/>
      <c r="X870" s="43"/>
      <c r="Y870" s="43"/>
    </row>
    <row r="871">
      <c r="A871" s="732"/>
      <c r="C871" s="43"/>
      <c r="D871" s="43"/>
      <c r="E871" s="43"/>
      <c r="F871" s="43"/>
      <c r="G871" s="43"/>
      <c r="H871" s="43"/>
      <c r="I871" s="43"/>
      <c r="J871" s="43"/>
      <c r="W871" s="43"/>
      <c r="X871" s="43"/>
      <c r="Y871" s="43"/>
    </row>
    <row r="872">
      <c r="A872" s="732"/>
      <c r="C872" s="43"/>
      <c r="D872" s="43"/>
      <c r="E872" s="43"/>
      <c r="F872" s="43"/>
      <c r="G872" s="43"/>
      <c r="H872" s="43"/>
      <c r="I872" s="43"/>
      <c r="J872" s="43"/>
      <c r="W872" s="43"/>
      <c r="X872" s="43"/>
      <c r="Y872" s="43"/>
    </row>
    <row r="873">
      <c r="A873" s="732"/>
      <c r="C873" s="43"/>
      <c r="D873" s="43"/>
      <c r="E873" s="43"/>
      <c r="F873" s="43"/>
      <c r="G873" s="43"/>
      <c r="H873" s="43"/>
      <c r="I873" s="43"/>
      <c r="J873" s="43"/>
      <c r="W873" s="43"/>
      <c r="X873" s="43"/>
      <c r="Y873" s="43"/>
    </row>
    <row r="874">
      <c r="A874" s="732"/>
      <c r="C874" s="43"/>
      <c r="D874" s="43"/>
      <c r="E874" s="43"/>
      <c r="F874" s="43"/>
      <c r="G874" s="43"/>
      <c r="H874" s="43"/>
      <c r="I874" s="43"/>
      <c r="J874" s="43"/>
      <c r="W874" s="43"/>
      <c r="X874" s="43"/>
      <c r="Y874" s="43"/>
    </row>
    <row r="875">
      <c r="A875" s="732"/>
      <c r="C875" s="43"/>
      <c r="D875" s="43"/>
      <c r="E875" s="43"/>
      <c r="F875" s="43"/>
      <c r="G875" s="43"/>
      <c r="H875" s="43"/>
      <c r="I875" s="43"/>
      <c r="J875" s="43"/>
      <c r="W875" s="43"/>
      <c r="X875" s="43"/>
      <c r="Y875" s="43"/>
    </row>
    <row r="876">
      <c r="A876" s="732"/>
      <c r="C876" s="43"/>
      <c r="D876" s="43"/>
      <c r="E876" s="43"/>
      <c r="F876" s="43"/>
      <c r="G876" s="43"/>
      <c r="H876" s="43"/>
      <c r="I876" s="43"/>
      <c r="J876" s="43"/>
      <c r="W876" s="43"/>
      <c r="X876" s="43"/>
      <c r="Y876" s="43"/>
    </row>
    <row r="877">
      <c r="A877" s="732"/>
      <c r="C877" s="43"/>
      <c r="D877" s="43"/>
      <c r="E877" s="43"/>
      <c r="F877" s="43"/>
      <c r="G877" s="43"/>
      <c r="H877" s="43"/>
      <c r="I877" s="43"/>
      <c r="J877" s="43"/>
      <c r="W877" s="43"/>
      <c r="X877" s="43"/>
      <c r="Y877" s="43"/>
    </row>
    <row r="878">
      <c r="A878" s="732"/>
      <c r="C878" s="43"/>
      <c r="D878" s="43"/>
      <c r="E878" s="43"/>
      <c r="F878" s="43"/>
      <c r="G878" s="43"/>
      <c r="H878" s="43"/>
      <c r="I878" s="43"/>
      <c r="J878" s="43"/>
      <c r="W878" s="43"/>
      <c r="X878" s="43"/>
      <c r="Y878" s="43"/>
    </row>
    <row r="879">
      <c r="A879" s="732"/>
      <c r="C879" s="43"/>
      <c r="D879" s="43"/>
      <c r="E879" s="43"/>
      <c r="F879" s="43"/>
      <c r="G879" s="43"/>
      <c r="H879" s="43"/>
      <c r="I879" s="43"/>
      <c r="J879" s="43"/>
      <c r="W879" s="43"/>
      <c r="X879" s="43"/>
      <c r="Y879" s="43"/>
    </row>
    <row r="880">
      <c r="A880" s="732"/>
      <c r="C880" s="43"/>
      <c r="D880" s="43"/>
      <c r="E880" s="43"/>
      <c r="F880" s="43"/>
      <c r="G880" s="43"/>
      <c r="H880" s="43"/>
      <c r="I880" s="43"/>
      <c r="J880" s="43"/>
      <c r="W880" s="43"/>
      <c r="X880" s="43"/>
      <c r="Y880" s="43"/>
    </row>
    <row r="881">
      <c r="A881" s="732"/>
      <c r="C881" s="43"/>
      <c r="D881" s="43"/>
      <c r="E881" s="43"/>
      <c r="F881" s="43"/>
      <c r="G881" s="43"/>
      <c r="H881" s="43"/>
      <c r="I881" s="43"/>
      <c r="J881" s="43"/>
      <c r="W881" s="43"/>
      <c r="X881" s="43"/>
      <c r="Y881" s="43"/>
    </row>
    <row r="882">
      <c r="A882" s="732"/>
      <c r="C882" s="43"/>
      <c r="D882" s="43"/>
      <c r="E882" s="43"/>
      <c r="F882" s="43"/>
      <c r="G882" s="43"/>
      <c r="H882" s="43"/>
      <c r="I882" s="43"/>
      <c r="J882" s="43"/>
      <c r="W882" s="43"/>
      <c r="X882" s="43"/>
      <c r="Y882" s="43"/>
    </row>
    <row r="883">
      <c r="A883" s="732"/>
      <c r="C883" s="43"/>
      <c r="D883" s="43"/>
      <c r="E883" s="43"/>
      <c r="F883" s="43"/>
      <c r="G883" s="43"/>
      <c r="H883" s="43"/>
      <c r="I883" s="43"/>
      <c r="J883" s="43"/>
      <c r="W883" s="43"/>
      <c r="X883" s="43"/>
      <c r="Y883" s="43"/>
    </row>
    <row r="884">
      <c r="A884" s="732"/>
      <c r="C884" s="43"/>
      <c r="D884" s="43"/>
      <c r="E884" s="43"/>
      <c r="F884" s="43"/>
      <c r="G884" s="43"/>
      <c r="H884" s="43"/>
      <c r="I884" s="43"/>
      <c r="J884" s="43"/>
      <c r="W884" s="43"/>
      <c r="X884" s="43"/>
      <c r="Y884" s="43"/>
    </row>
    <row r="885">
      <c r="A885" s="732"/>
      <c r="C885" s="43"/>
      <c r="D885" s="43"/>
      <c r="E885" s="43"/>
      <c r="F885" s="43"/>
      <c r="G885" s="43"/>
      <c r="H885" s="43"/>
      <c r="I885" s="43"/>
      <c r="J885" s="43"/>
      <c r="W885" s="43"/>
      <c r="X885" s="43"/>
      <c r="Y885" s="43"/>
    </row>
    <row r="886">
      <c r="A886" s="732"/>
      <c r="C886" s="43"/>
      <c r="D886" s="43"/>
      <c r="E886" s="43"/>
      <c r="F886" s="43"/>
      <c r="G886" s="43"/>
      <c r="H886" s="43"/>
      <c r="I886" s="43"/>
      <c r="J886" s="43"/>
      <c r="W886" s="43"/>
      <c r="X886" s="43"/>
      <c r="Y886" s="43"/>
    </row>
    <row r="887">
      <c r="A887" s="732"/>
      <c r="C887" s="43"/>
      <c r="D887" s="43"/>
      <c r="E887" s="43"/>
      <c r="F887" s="43"/>
      <c r="G887" s="43"/>
      <c r="H887" s="43"/>
      <c r="I887" s="43"/>
      <c r="J887" s="43"/>
      <c r="W887" s="43"/>
      <c r="X887" s="43"/>
      <c r="Y887" s="43"/>
    </row>
    <row r="888">
      <c r="A888" s="732"/>
      <c r="C888" s="43"/>
      <c r="D888" s="43"/>
      <c r="E888" s="43"/>
      <c r="F888" s="43"/>
      <c r="G888" s="43"/>
      <c r="H888" s="43"/>
      <c r="I888" s="43"/>
      <c r="J888" s="43"/>
      <c r="W888" s="43"/>
      <c r="X888" s="43"/>
      <c r="Y888" s="43"/>
    </row>
    <row r="889">
      <c r="A889" s="732"/>
      <c r="C889" s="43"/>
      <c r="D889" s="43"/>
      <c r="E889" s="43"/>
      <c r="F889" s="43"/>
      <c r="G889" s="43"/>
      <c r="H889" s="43"/>
      <c r="I889" s="43"/>
      <c r="J889" s="43"/>
      <c r="W889" s="43"/>
      <c r="X889" s="43"/>
      <c r="Y889" s="43"/>
    </row>
    <row r="890">
      <c r="A890" s="732"/>
      <c r="C890" s="43"/>
      <c r="D890" s="43"/>
      <c r="E890" s="43"/>
      <c r="F890" s="43"/>
      <c r="G890" s="43"/>
      <c r="H890" s="43"/>
      <c r="I890" s="43"/>
      <c r="J890" s="43"/>
      <c r="W890" s="43"/>
      <c r="X890" s="43"/>
      <c r="Y890" s="43"/>
    </row>
    <row r="891">
      <c r="A891" s="732"/>
      <c r="C891" s="43"/>
      <c r="D891" s="43"/>
      <c r="E891" s="43"/>
      <c r="F891" s="43"/>
      <c r="G891" s="43"/>
      <c r="H891" s="43"/>
      <c r="I891" s="43"/>
      <c r="J891" s="43"/>
      <c r="W891" s="43"/>
      <c r="X891" s="43"/>
      <c r="Y891" s="43"/>
    </row>
    <row r="892">
      <c r="A892" s="732"/>
      <c r="C892" s="43"/>
      <c r="D892" s="43"/>
      <c r="E892" s="43"/>
      <c r="F892" s="43"/>
      <c r="G892" s="43"/>
      <c r="H892" s="43"/>
      <c r="I892" s="43"/>
      <c r="J892" s="43"/>
      <c r="W892" s="43"/>
      <c r="X892" s="43"/>
      <c r="Y892" s="43"/>
    </row>
    <row r="893">
      <c r="A893" s="732"/>
      <c r="C893" s="43"/>
      <c r="D893" s="43"/>
      <c r="E893" s="43"/>
      <c r="F893" s="43"/>
      <c r="G893" s="43"/>
      <c r="H893" s="43"/>
      <c r="I893" s="43"/>
      <c r="J893" s="43"/>
      <c r="W893" s="43"/>
      <c r="X893" s="43"/>
      <c r="Y893" s="43"/>
    </row>
    <row r="894">
      <c r="A894" s="732"/>
      <c r="C894" s="43"/>
      <c r="D894" s="43"/>
      <c r="E894" s="43"/>
      <c r="F894" s="43"/>
      <c r="G894" s="43"/>
      <c r="H894" s="43"/>
      <c r="I894" s="43"/>
      <c r="J894" s="43"/>
      <c r="W894" s="43"/>
      <c r="X894" s="43"/>
      <c r="Y894" s="43"/>
    </row>
    <row r="895">
      <c r="A895" s="732"/>
      <c r="C895" s="43"/>
      <c r="D895" s="43"/>
      <c r="E895" s="43"/>
      <c r="F895" s="43"/>
      <c r="G895" s="43"/>
      <c r="H895" s="43"/>
      <c r="I895" s="43"/>
      <c r="J895" s="43"/>
      <c r="W895" s="43"/>
      <c r="X895" s="43"/>
      <c r="Y895" s="43"/>
    </row>
    <row r="896">
      <c r="A896" s="732"/>
      <c r="C896" s="43"/>
      <c r="D896" s="43"/>
      <c r="E896" s="43"/>
      <c r="F896" s="43"/>
      <c r="G896" s="43"/>
      <c r="H896" s="43"/>
      <c r="I896" s="43"/>
      <c r="J896" s="43"/>
      <c r="W896" s="43"/>
      <c r="X896" s="43"/>
      <c r="Y896" s="43"/>
    </row>
    <row r="897">
      <c r="A897" s="732"/>
      <c r="C897" s="43"/>
      <c r="D897" s="43"/>
      <c r="E897" s="43"/>
      <c r="F897" s="43"/>
      <c r="G897" s="43"/>
      <c r="H897" s="43"/>
      <c r="I897" s="43"/>
      <c r="J897" s="43"/>
      <c r="W897" s="43"/>
      <c r="X897" s="43"/>
      <c r="Y897" s="43"/>
    </row>
    <row r="898">
      <c r="A898" s="732"/>
      <c r="C898" s="43"/>
      <c r="D898" s="43"/>
      <c r="E898" s="43"/>
      <c r="F898" s="43"/>
      <c r="G898" s="43"/>
      <c r="H898" s="43"/>
      <c r="I898" s="43"/>
      <c r="J898" s="43"/>
      <c r="W898" s="43"/>
      <c r="X898" s="43"/>
      <c r="Y898" s="43"/>
    </row>
    <row r="899">
      <c r="A899" s="732"/>
      <c r="C899" s="43"/>
      <c r="D899" s="43"/>
      <c r="E899" s="43"/>
      <c r="F899" s="43"/>
      <c r="G899" s="43"/>
      <c r="H899" s="43"/>
      <c r="I899" s="43"/>
      <c r="J899" s="43"/>
      <c r="W899" s="43"/>
      <c r="X899" s="43"/>
      <c r="Y899" s="43"/>
    </row>
    <row r="900">
      <c r="A900" s="732"/>
      <c r="C900" s="43"/>
      <c r="D900" s="43"/>
      <c r="E900" s="43"/>
      <c r="F900" s="43"/>
      <c r="G900" s="43"/>
      <c r="H900" s="43"/>
      <c r="I900" s="43"/>
      <c r="J900" s="43"/>
      <c r="W900" s="43"/>
      <c r="X900" s="43"/>
      <c r="Y900" s="43"/>
    </row>
    <row r="901">
      <c r="A901" s="732"/>
      <c r="C901" s="43"/>
      <c r="D901" s="43"/>
      <c r="E901" s="43"/>
      <c r="F901" s="43"/>
      <c r="G901" s="43"/>
      <c r="H901" s="43"/>
      <c r="I901" s="43"/>
      <c r="J901" s="43"/>
      <c r="W901" s="43"/>
      <c r="X901" s="43"/>
      <c r="Y901" s="43"/>
    </row>
    <row r="902">
      <c r="A902" s="732"/>
      <c r="C902" s="43"/>
      <c r="D902" s="43"/>
      <c r="E902" s="43"/>
      <c r="F902" s="43"/>
      <c r="G902" s="43"/>
      <c r="H902" s="43"/>
      <c r="I902" s="43"/>
      <c r="J902" s="43"/>
      <c r="W902" s="43"/>
      <c r="X902" s="43"/>
      <c r="Y902" s="43"/>
    </row>
    <row r="903">
      <c r="A903" s="732"/>
      <c r="C903" s="43"/>
      <c r="D903" s="43"/>
      <c r="E903" s="43"/>
      <c r="F903" s="43"/>
      <c r="G903" s="43"/>
      <c r="H903" s="43"/>
      <c r="I903" s="43"/>
      <c r="J903" s="43"/>
      <c r="W903" s="43"/>
      <c r="X903" s="43"/>
      <c r="Y903" s="43"/>
    </row>
    <row r="904">
      <c r="A904" s="732"/>
      <c r="C904" s="43"/>
      <c r="D904" s="43"/>
      <c r="E904" s="43"/>
      <c r="F904" s="43"/>
      <c r="G904" s="43"/>
      <c r="H904" s="43"/>
      <c r="I904" s="43"/>
      <c r="J904" s="43"/>
      <c r="W904" s="43"/>
      <c r="X904" s="43"/>
      <c r="Y904" s="43"/>
    </row>
    <row r="905">
      <c r="A905" s="732"/>
      <c r="C905" s="43"/>
      <c r="D905" s="43"/>
      <c r="E905" s="43"/>
      <c r="F905" s="43"/>
      <c r="G905" s="43"/>
      <c r="H905" s="43"/>
      <c r="I905" s="43"/>
      <c r="J905" s="43"/>
      <c r="W905" s="43"/>
      <c r="X905" s="43"/>
      <c r="Y905" s="43"/>
    </row>
    <row r="906">
      <c r="A906" s="732"/>
      <c r="C906" s="43"/>
      <c r="D906" s="43"/>
      <c r="E906" s="43"/>
      <c r="F906" s="43"/>
      <c r="G906" s="43"/>
      <c r="H906" s="43"/>
      <c r="I906" s="43"/>
      <c r="J906" s="43"/>
      <c r="W906" s="43"/>
      <c r="X906" s="43"/>
      <c r="Y906" s="43"/>
    </row>
    <row r="907">
      <c r="A907" s="732"/>
      <c r="C907" s="43"/>
      <c r="D907" s="43"/>
      <c r="E907" s="43"/>
      <c r="F907" s="43"/>
      <c r="G907" s="43"/>
      <c r="H907" s="43"/>
      <c r="I907" s="43"/>
      <c r="J907" s="43"/>
      <c r="W907" s="43"/>
      <c r="X907" s="43"/>
      <c r="Y907" s="43"/>
    </row>
    <row r="908">
      <c r="A908" s="732"/>
      <c r="C908" s="43"/>
      <c r="D908" s="43"/>
      <c r="E908" s="43"/>
      <c r="F908" s="43"/>
      <c r="G908" s="43"/>
      <c r="H908" s="43"/>
      <c r="I908" s="43"/>
      <c r="J908" s="43"/>
      <c r="W908" s="43"/>
      <c r="X908" s="43"/>
      <c r="Y908" s="43"/>
    </row>
    <row r="909">
      <c r="A909" s="732"/>
      <c r="C909" s="43"/>
      <c r="D909" s="43"/>
      <c r="E909" s="43"/>
      <c r="F909" s="43"/>
      <c r="G909" s="43"/>
      <c r="H909" s="43"/>
      <c r="I909" s="43"/>
      <c r="J909" s="43"/>
      <c r="W909" s="43"/>
      <c r="X909" s="43"/>
      <c r="Y909" s="43"/>
    </row>
    <row r="910">
      <c r="A910" s="732"/>
      <c r="C910" s="43"/>
      <c r="D910" s="43"/>
      <c r="E910" s="43"/>
      <c r="F910" s="43"/>
      <c r="G910" s="43"/>
      <c r="H910" s="43"/>
      <c r="I910" s="43"/>
      <c r="J910" s="43"/>
      <c r="W910" s="43"/>
      <c r="X910" s="43"/>
      <c r="Y910" s="43"/>
    </row>
    <row r="911">
      <c r="A911" s="732"/>
      <c r="C911" s="43"/>
      <c r="D911" s="43"/>
      <c r="E911" s="43"/>
      <c r="F911" s="43"/>
      <c r="G911" s="43"/>
      <c r="H911" s="43"/>
      <c r="I911" s="43"/>
      <c r="J911" s="43"/>
      <c r="W911" s="43"/>
      <c r="X911" s="43"/>
      <c r="Y911" s="43"/>
    </row>
    <row r="912">
      <c r="A912" s="732"/>
      <c r="C912" s="43"/>
      <c r="D912" s="43"/>
      <c r="E912" s="43"/>
      <c r="F912" s="43"/>
      <c r="G912" s="43"/>
      <c r="H912" s="43"/>
      <c r="I912" s="43"/>
      <c r="J912" s="43"/>
      <c r="W912" s="43"/>
      <c r="X912" s="43"/>
      <c r="Y912" s="43"/>
    </row>
    <row r="913">
      <c r="A913" s="732"/>
      <c r="C913" s="43"/>
      <c r="D913" s="43"/>
      <c r="E913" s="43"/>
      <c r="F913" s="43"/>
      <c r="G913" s="43"/>
      <c r="H913" s="43"/>
      <c r="I913" s="43"/>
      <c r="J913" s="43"/>
      <c r="W913" s="43"/>
      <c r="X913" s="43"/>
      <c r="Y913" s="43"/>
    </row>
    <row r="914">
      <c r="A914" s="732"/>
      <c r="C914" s="43"/>
      <c r="D914" s="43"/>
      <c r="E914" s="43"/>
      <c r="F914" s="43"/>
      <c r="G914" s="43"/>
      <c r="H914" s="43"/>
      <c r="I914" s="43"/>
      <c r="J914" s="43"/>
      <c r="W914" s="43"/>
      <c r="X914" s="43"/>
      <c r="Y914" s="43"/>
    </row>
    <row r="915">
      <c r="A915" s="732"/>
      <c r="C915" s="43"/>
      <c r="D915" s="43"/>
      <c r="E915" s="43"/>
      <c r="F915" s="43"/>
      <c r="G915" s="43"/>
      <c r="H915" s="43"/>
      <c r="I915" s="43"/>
      <c r="J915" s="43"/>
      <c r="W915" s="43"/>
      <c r="X915" s="43"/>
      <c r="Y915" s="43"/>
    </row>
    <row r="916">
      <c r="A916" s="732"/>
      <c r="C916" s="43"/>
      <c r="D916" s="43"/>
      <c r="E916" s="43"/>
      <c r="F916" s="43"/>
      <c r="G916" s="43"/>
      <c r="H916" s="43"/>
      <c r="I916" s="43"/>
      <c r="J916" s="43"/>
      <c r="W916" s="43"/>
      <c r="X916" s="43"/>
      <c r="Y916" s="43"/>
    </row>
    <row r="917">
      <c r="A917" s="732"/>
      <c r="C917" s="43"/>
      <c r="D917" s="43"/>
      <c r="E917" s="43"/>
      <c r="F917" s="43"/>
      <c r="G917" s="43"/>
      <c r="H917" s="43"/>
      <c r="I917" s="43"/>
      <c r="J917" s="43"/>
      <c r="W917" s="43"/>
      <c r="X917" s="43"/>
      <c r="Y917" s="43"/>
    </row>
    <row r="918">
      <c r="A918" s="732"/>
      <c r="C918" s="43"/>
      <c r="D918" s="43"/>
      <c r="E918" s="43"/>
      <c r="F918" s="43"/>
      <c r="G918" s="43"/>
      <c r="H918" s="43"/>
      <c r="I918" s="43"/>
      <c r="J918" s="43"/>
      <c r="W918" s="43"/>
      <c r="X918" s="43"/>
      <c r="Y918" s="43"/>
    </row>
    <row r="919">
      <c r="A919" s="732"/>
      <c r="C919" s="43"/>
      <c r="D919" s="43"/>
      <c r="E919" s="43"/>
      <c r="F919" s="43"/>
      <c r="G919" s="43"/>
      <c r="H919" s="43"/>
      <c r="I919" s="43"/>
      <c r="J919" s="43"/>
      <c r="W919" s="43"/>
      <c r="X919" s="43"/>
      <c r="Y919" s="43"/>
    </row>
    <row r="920">
      <c r="A920" s="732"/>
      <c r="C920" s="43"/>
      <c r="D920" s="43"/>
      <c r="E920" s="43"/>
      <c r="F920" s="43"/>
      <c r="G920" s="43"/>
      <c r="H920" s="43"/>
      <c r="I920" s="43"/>
      <c r="J920" s="43"/>
      <c r="W920" s="43"/>
      <c r="X920" s="43"/>
      <c r="Y920" s="43"/>
    </row>
    <row r="921">
      <c r="A921" s="732"/>
      <c r="C921" s="43"/>
      <c r="D921" s="43"/>
      <c r="E921" s="43"/>
      <c r="F921" s="43"/>
      <c r="G921" s="43"/>
      <c r="H921" s="43"/>
      <c r="I921" s="43"/>
      <c r="J921" s="43"/>
      <c r="W921" s="43"/>
      <c r="X921" s="43"/>
      <c r="Y921" s="43"/>
    </row>
    <row r="922">
      <c r="A922" s="732"/>
      <c r="C922" s="43"/>
      <c r="D922" s="43"/>
      <c r="E922" s="43"/>
      <c r="F922" s="43"/>
      <c r="G922" s="43"/>
      <c r="H922" s="43"/>
      <c r="I922" s="43"/>
      <c r="J922" s="43"/>
      <c r="W922" s="43"/>
      <c r="X922" s="43"/>
      <c r="Y922" s="43"/>
    </row>
    <row r="923">
      <c r="A923" s="732"/>
      <c r="C923" s="43"/>
      <c r="D923" s="43"/>
      <c r="E923" s="43"/>
      <c r="F923" s="43"/>
      <c r="G923" s="43"/>
      <c r="H923" s="43"/>
      <c r="I923" s="43"/>
      <c r="J923" s="43"/>
      <c r="W923" s="43"/>
      <c r="X923" s="43"/>
      <c r="Y923" s="43"/>
    </row>
    <row r="924">
      <c r="A924" s="732"/>
      <c r="C924" s="43"/>
      <c r="D924" s="43"/>
      <c r="E924" s="43"/>
      <c r="F924" s="43"/>
      <c r="G924" s="43"/>
      <c r="H924" s="43"/>
      <c r="I924" s="43"/>
      <c r="J924" s="43"/>
      <c r="W924" s="43"/>
      <c r="X924" s="43"/>
      <c r="Y924" s="43"/>
    </row>
    <row r="925">
      <c r="A925" s="732"/>
      <c r="C925" s="43"/>
      <c r="D925" s="43"/>
      <c r="E925" s="43"/>
      <c r="F925" s="43"/>
      <c r="G925" s="43"/>
      <c r="H925" s="43"/>
      <c r="I925" s="43"/>
      <c r="J925" s="43"/>
      <c r="W925" s="43"/>
      <c r="X925" s="43"/>
      <c r="Y925" s="43"/>
    </row>
    <row r="926">
      <c r="A926" s="732"/>
      <c r="C926" s="43"/>
      <c r="D926" s="43"/>
      <c r="E926" s="43"/>
      <c r="F926" s="43"/>
      <c r="G926" s="43"/>
      <c r="H926" s="43"/>
      <c r="I926" s="43"/>
      <c r="J926" s="43"/>
      <c r="W926" s="43"/>
      <c r="X926" s="43"/>
      <c r="Y926" s="43"/>
    </row>
    <row r="927">
      <c r="A927" s="732"/>
      <c r="C927" s="43"/>
      <c r="D927" s="43"/>
      <c r="E927" s="43"/>
      <c r="F927" s="43"/>
      <c r="G927" s="43"/>
      <c r="H927" s="43"/>
      <c r="I927" s="43"/>
      <c r="J927" s="43"/>
      <c r="W927" s="43"/>
      <c r="X927" s="43"/>
      <c r="Y927" s="43"/>
    </row>
    <row r="928">
      <c r="A928" s="732"/>
      <c r="C928" s="43"/>
      <c r="D928" s="43"/>
      <c r="E928" s="43"/>
      <c r="F928" s="43"/>
      <c r="G928" s="43"/>
      <c r="H928" s="43"/>
      <c r="I928" s="43"/>
      <c r="J928" s="43"/>
      <c r="W928" s="43"/>
      <c r="X928" s="43"/>
      <c r="Y928" s="43"/>
    </row>
    <row r="929">
      <c r="A929" s="732"/>
      <c r="C929" s="43"/>
      <c r="D929" s="43"/>
      <c r="E929" s="43"/>
      <c r="F929" s="43"/>
      <c r="G929" s="43"/>
      <c r="H929" s="43"/>
      <c r="I929" s="43"/>
      <c r="J929" s="43"/>
      <c r="W929" s="43"/>
      <c r="X929" s="43"/>
      <c r="Y929" s="43"/>
    </row>
    <row r="930">
      <c r="A930" s="732"/>
      <c r="C930" s="43"/>
      <c r="D930" s="43"/>
      <c r="E930" s="43"/>
      <c r="F930" s="43"/>
      <c r="G930" s="43"/>
      <c r="H930" s="43"/>
      <c r="I930" s="43"/>
      <c r="J930" s="43"/>
      <c r="W930" s="43"/>
      <c r="X930" s="43"/>
      <c r="Y930" s="43"/>
    </row>
    <row r="931">
      <c r="A931" s="732"/>
      <c r="C931" s="43"/>
      <c r="D931" s="43"/>
      <c r="E931" s="43"/>
      <c r="F931" s="43"/>
      <c r="G931" s="43"/>
      <c r="H931" s="43"/>
      <c r="I931" s="43"/>
      <c r="J931" s="43"/>
      <c r="W931" s="43"/>
      <c r="X931" s="43"/>
      <c r="Y931" s="43"/>
    </row>
    <row r="932">
      <c r="A932" s="732"/>
      <c r="C932" s="43"/>
      <c r="D932" s="43"/>
      <c r="E932" s="43"/>
      <c r="F932" s="43"/>
      <c r="G932" s="43"/>
      <c r="H932" s="43"/>
      <c r="I932" s="43"/>
      <c r="J932" s="43"/>
      <c r="W932" s="43"/>
      <c r="X932" s="43"/>
      <c r="Y932" s="43"/>
    </row>
    <row r="933">
      <c r="A933" s="732"/>
      <c r="C933" s="43"/>
      <c r="D933" s="43"/>
      <c r="E933" s="43"/>
      <c r="F933" s="43"/>
      <c r="G933" s="43"/>
      <c r="H933" s="43"/>
      <c r="I933" s="43"/>
      <c r="J933" s="43"/>
      <c r="W933" s="43"/>
      <c r="X933" s="43"/>
      <c r="Y933" s="43"/>
    </row>
    <row r="934">
      <c r="A934" s="732"/>
      <c r="C934" s="43"/>
      <c r="D934" s="43"/>
      <c r="E934" s="43"/>
      <c r="F934" s="43"/>
      <c r="G934" s="43"/>
      <c r="H934" s="43"/>
      <c r="I934" s="43"/>
      <c r="J934" s="43"/>
      <c r="W934" s="43"/>
      <c r="X934" s="43"/>
      <c r="Y934" s="43"/>
    </row>
    <row r="935">
      <c r="A935" s="732"/>
      <c r="C935" s="43"/>
      <c r="D935" s="43"/>
      <c r="E935" s="43"/>
      <c r="F935" s="43"/>
      <c r="G935" s="43"/>
      <c r="H935" s="43"/>
      <c r="I935" s="43"/>
      <c r="J935" s="43"/>
      <c r="W935" s="43"/>
      <c r="X935" s="43"/>
      <c r="Y935" s="43"/>
    </row>
    <row r="936">
      <c r="A936" s="732"/>
      <c r="C936" s="43"/>
      <c r="D936" s="43"/>
      <c r="E936" s="43"/>
      <c r="F936" s="43"/>
      <c r="G936" s="43"/>
      <c r="H936" s="43"/>
      <c r="I936" s="43"/>
      <c r="J936" s="43"/>
      <c r="W936" s="43"/>
      <c r="X936" s="43"/>
      <c r="Y936" s="43"/>
    </row>
    <row r="937">
      <c r="A937" s="732"/>
      <c r="C937" s="43"/>
      <c r="D937" s="43"/>
      <c r="E937" s="43"/>
      <c r="F937" s="43"/>
      <c r="G937" s="43"/>
      <c r="H937" s="43"/>
      <c r="I937" s="43"/>
      <c r="J937" s="43"/>
      <c r="W937" s="43"/>
      <c r="X937" s="43"/>
      <c r="Y937" s="43"/>
    </row>
    <row r="938">
      <c r="A938" s="732"/>
      <c r="C938" s="43"/>
      <c r="D938" s="43"/>
      <c r="E938" s="43"/>
      <c r="F938" s="43"/>
      <c r="G938" s="43"/>
      <c r="H938" s="43"/>
      <c r="I938" s="43"/>
      <c r="J938" s="43"/>
      <c r="W938" s="43"/>
      <c r="X938" s="43"/>
      <c r="Y938" s="43"/>
    </row>
    <row r="939">
      <c r="A939" s="732"/>
      <c r="C939" s="43"/>
      <c r="D939" s="43"/>
      <c r="E939" s="43"/>
      <c r="F939" s="43"/>
      <c r="G939" s="43"/>
      <c r="H939" s="43"/>
      <c r="I939" s="43"/>
      <c r="J939" s="43"/>
      <c r="W939" s="43"/>
      <c r="X939" s="43"/>
      <c r="Y939" s="43"/>
    </row>
    <row r="940">
      <c r="A940" s="732"/>
      <c r="C940" s="43"/>
      <c r="D940" s="43"/>
      <c r="E940" s="43"/>
      <c r="F940" s="43"/>
      <c r="G940" s="43"/>
      <c r="H940" s="43"/>
      <c r="I940" s="43"/>
      <c r="J940" s="43"/>
      <c r="W940" s="43"/>
      <c r="X940" s="43"/>
      <c r="Y940" s="43"/>
    </row>
    <row r="941">
      <c r="A941" s="732"/>
      <c r="C941" s="43"/>
      <c r="D941" s="43"/>
      <c r="E941" s="43"/>
      <c r="F941" s="43"/>
      <c r="G941" s="43"/>
      <c r="H941" s="43"/>
      <c r="I941" s="43"/>
      <c r="J941" s="43"/>
      <c r="W941" s="43"/>
      <c r="X941" s="43"/>
      <c r="Y941" s="43"/>
    </row>
    <row r="942">
      <c r="A942" s="732"/>
      <c r="C942" s="43"/>
      <c r="D942" s="43"/>
      <c r="E942" s="43"/>
      <c r="F942" s="43"/>
      <c r="G942" s="43"/>
      <c r="H942" s="43"/>
      <c r="I942" s="43"/>
      <c r="J942" s="43"/>
      <c r="W942" s="43"/>
      <c r="X942" s="43"/>
      <c r="Y942" s="43"/>
    </row>
    <row r="943">
      <c r="A943" s="732"/>
      <c r="C943" s="43"/>
      <c r="D943" s="43"/>
      <c r="E943" s="43"/>
      <c r="F943" s="43"/>
      <c r="G943" s="43"/>
      <c r="H943" s="43"/>
      <c r="I943" s="43"/>
      <c r="J943" s="43"/>
      <c r="W943" s="43"/>
      <c r="X943" s="43"/>
      <c r="Y943" s="43"/>
    </row>
    <row r="944">
      <c r="A944" s="732"/>
      <c r="C944" s="43"/>
      <c r="D944" s="43"/>
      <c r="E944" s="43"/>
      <c r="F944" s="43"/>
      <c r="G944" s="43"/>
      <c r="H944" s="43"/>
      <c r="I944" s="43"/>
      <c r="J944" s="43"/>
      <c r="W944" s="43"/>
      <c r="X944" s="43"/>
      <c r="Y944" s="43"/>
    </row>
    <row r="945">
      <c r="A945" s="732"/>
      <c r="C945" s="43"/>
      <c r="D945" s="43"/>
      <c r="E945" s="43"/>
      <c r="F945" s="43"/>
      <c r="G945" s="43"/>
      <c r="H945" s="43"/>
      <c r="I945" s="43"/>
      <c r="J945" s="43"/>
      <c r="W945" s="43"/>
      <c r="X945" s="43"/>
      <c r="Y945" s="43"/>
    </row>
    <row r="946">
      <c r="A946" s="732"/>
      <c r="C946" s="43"/>
      <c r="D946" s="43"/>
      <c r="E946" s="43"/>
      <c r="F946" s="43"/>
      <c r="G946" s="43"/>
      <c r="H946" s="43"/>
      <c r="I946" s="43"/>
      <c r="J946" s="43"/>
      <c r="W946" s="43"/>
      <c r="X946" s="43"/>
      <c r="Y946" s="43"/>
    </row>
    <row r="947">
      <c r="A947" s="732"/>
      <c r="C947" s="43"/>
      <c r="D947" s="43"/>
      <c r="E947" s="43"/>
      <c r="F947" s="43"/>
      <c r="G947" s="43"/>
      <c r="H947" s="43"/>
      <c r="I947" s="43"/>
      <c r="J947" s="43"/>
      <c r="W947" s="43"/>
      <c r="X947" s="43"/>
      <c r="Y947" s="43"/>
    </row>
    <row r="948">
      <c r="A948" s="732"/>
      <c r="C948" s="43"/>
      <c r="D948" s="43"/>
      <c r="E948" s="43"/>
      <c r="F948" s="43"/>
      <c r="G948" s="43"/>
      <c r="H948" s="43"/>
      <c r="I948" s="43"/>
      <c r="J948" s="43"/>
      <c r="W948" s="43"/>
      <c r="X948" s="43"/>
      <c r="Y948" s="43"/>
    </row>
    <row r="949">
      <c r="A949" s="732"/>
      <c r="C949" s="43"/>
      <c r="D949" s="43"/>
      <c r="E949" s="43"/>
      <c r="F949" s="43"/>
      <c r="G949" s="43"/>
      <c r="H949" s="43"/>
      <c r="I949" s="43"/>
      <c r="J949" s="43"/>
      <c r="W949" s="43"/>
      <c r="X949" s="43"/>
      <c r="Y949" s="43"/>
    </row>
    <row r="950">
      <c r="A950" s="732"/>
      <c r="C950" s="43"/>
      <c r="D950" s="43"/>
      <c r="E950" s="43"/>
      <c r="F950" s="43"/>
      <c r="G950" s="43"/>
      <c r="H950" s="43"/>
      <c r="I950" s="43"/>
      <c r="J950" s="43"/>
      <c r="W950" s="43"/>
      <c r="X950" s="43"/>
      <c r="Y950" s="43"/>
    </row>
    <row r="951">
      <c r="A951" s="732"/>
      <c r="C951" s="43"/>
      <c r="D951" s="43"/>
      <c r="E951" s="43"/>
      <c r="F951" s="43"/>
      <c r="G951" s="43"/>
      <c r="H951" s="43"/>
      <c r="I951" s="43"/>
      <c r="J951" s="43"/>
      <c r="W951" s="43"/>
      <c r="X951" s="43"/>
      <c r="Y951" s="43"/>
    </row>
    <row r="952">
      <c r="A952" s="732"/>
      <c r="C952" s="43"/>
      <c r="D952" s="43"/>
      <c r="E952" s="43"/>
      <c r="F952" s="43"/>
      <c r="G952" s="43"/>
      <c r="H952" s="43"/>
      <c r="I952" s="43"/>
      <c r="J952" s="43"/>
      <c r="W952" s="43"/>
      <c r="X952" s="43"/>
      <c r="Y952" s="43"/>
    </row>
    <row r="953">
      <c r="A953" s="732"/>
      <c r="C953" s="43"/>
      <c r="D953" s="43"/>
      <c r="E953" s="43"/>
      <c r="F953" s="43"/>
      <c r="G953" s="43"/>
      <c r="H953" s="43"/>
      <c r="I953" s="43"/>
      <c r="J953" s="43"/>
      <c r="W953" s="43"/>
      <c r="X953" s="43"/>
      <c r="Y953" s="43"/>
    </row>
    <row r="954">
      <c r="A954" s="732"/>
      <c r="C954" s="43"/>
      <c r="D954" s="43"/>
      <c r="E954" s="43"/>
      <c r="F954" s="43"/>
      <c r="G954" s="43"/>
      <c r="H954" s="43"/>
      <c r="I954" s="43"/>
      <c r="J954" s="43"/>
      <c r="W954" s="43"/>
      <c r="X954" s="43"/>
      <c r="Y954" s="43"/>
    </row>
    <row r="955">
      <c r="A955" s="732"/>
      <c r="C955" s="43"/>
      <c r="D955" s="43"/>
      <c r="E955" s="43"/>
      <c r="F955" s="43"/>
      <c r="G955" s="43"/>
      <c r="H955" s="43"/>
      <c r="I955" s="43"/>
      <c r="J955" s="43"/>
      <c r="W955" s="43"/>
      <c r="X955" s="43"/>
      <c r="Y955" s="43"/>
    </row>
    <row r="956">
      <c r="A956" s="732"/>
      <c r="C956" s="43"/>
      <c r="D956" s="43"/>
      <c r="E956" s="43"/>
      <c r="F956" s="43"/>
      <c r="G956" s="43"/>
      <c r="H956" s="43"/>
      <c r="I956" s="43"/>
      <c r="J956" s="43"/>
      <c r="W956" s="43"/>
      <c r="X956" s="43"/>
      <c r="Y956" s="43"/>
    </row>
    <row r="957">
      <c r="A957" s="732"/>
      <c r="C957" s="43"/>
      <c r="D957" s="43"/>
      <c r="E957" s="43"/>
      <c r="F957" s="43"/>
      <c r="G957" s="43"/>
      <c r="H957" s="43"/>
      <c r="I957" s="43"/>
      <c r="J957" s="43"/>
      <c r="W957" s="43"/>
      <c r="X957" s="43"/>
      <c r="Y957" s="43"/>
    </row>
    <row r="958">
      <c r="A958" s="732"/>
      <c r="C958" s="43"/>
      <c r="D958" s="43"/>
      <c r="E958" s="43"/>
      <c r="F958" s="43"/>
      <c r="G958" s="43"/>
      <c r="H958" s="43"/>
      <c r="I958" s="43"/>
      <c r="J958" s="43"/>
      <c r="W958" s="43"/>
      <c r="X958" s="43"/>
      <c r="Y958" s="43"/>
    </row>
    <row r="959">
      <c r="A959" s="732"/>
      <c r="C959" s="43"/>
      <c r="D959" s="43"/>
      <c r="E959" s="43"/>
      <c r="F959" s="43"/>
      <c r="G959" s="43"/>
      <c r="H959" s="43"/>
      <c r="I959" s="43"/>
      <c r="J959" s="43"/>
      <c r="W959" s="43"/>
      <c r="X959" s="43"/>
      <c r="Y959" s="43"/>
    </row>
    <row r="960">
      <c r="A960" s="732"/>
      <c r="C960" s="43"/>
      <c r="D960" s="43"/>
      <c r="E960" s="43"/>
      <c r="F960" s="43"/>
      <c r="G960" s="43"/>
      <c r="H960" s="43"/>
      <c r="I960" s="43"/>
      <c r="J960" s="43"/>
      <c r="W960" s="43"/>
      <c r="X960" s="43"/>
      <c r="Y960" s="43"/>
    </row>
    <row r="961">
      <c r="A961" s="732"/>
      <c r="C961" s="43"/>
      <c r="D961" s="43"/>
      <c r="E961" s="43"/>
      <c r="F961" s="43"/>
      <c r="G961" s="43"/>
      <c r="H961" s="43"/>
      <c r="I961" s="43"/>
      <c r="J961" s="43"/>
      <c r="W961" s="43"/>
      <c r="X961" s="43"/>
      <c r="Y961" s="43"/>
    </row>
    <row r="962">
      <c r="A962" s="732"/>
      <c r="C962" s="43"/>
      <c r="D962" s="43"/>
      <c r="E962" s="43"/>
      <c r="F962" s="43"/>
      <c r="G962" s="43"/>
      <c r="H962" s="43"/>
      <c r="I962" s="43"/>
      <c r="J962" s="43"/>
      <c r="W962" s="43"/>
      <c r="X962" s="43"/>
      <c r="Y962" s="43"/>
    </row>
    <row r="963">
      <c r="A963" s="732"/>
      <c r="C963" s="43"/>
      <c r="D963" s="43"/>
      <c r="E963" s="43"/>
      <c r="F963" s="43"/>
      <c r="G963" s="43"/>
      <c r="H963" s="43"/>
      <c r="I963" s="43"/>
      <c r="J963" s="43"/>
      <c r="W963" s="43"/>
      <c r="X963" s="43"/>
      <c r="Y963" s="43"/>
    </row>
    <row r="964">
      <c r="A964" s="732"/>
      <c r="C964" s="43"/>
      <c r="D964" s="43"/>
      <c r="E964" s="43"/>
      <c r="F964" s="43"/>
      <c r="G964" s="43"/>
      <c r="H964" s="43"/>
      <c r="I964" s="43"/>
      <c r="J964" s="43"/>
      <c r="W964" s="43"/>
      <c r="X964" s="43"/>
      <c r="Y964" s="43"/>
    </row>
    <row r="965">
      <c r="A965" s="732"/>
      <c r="C965" s="43"/>
      <c r="D965" s="43"/>
      <c r="E965" s="43"/>
      <c r="F965" s="43"/>
      <c r="G965" s="43"/>
      <c r="H965" s="43"/>
      <c r="I965" s="43"/>
      <c r="J965" s="43"/>
      <c r="W965" s="43"/>
      <c r="X965" s="43"/>
      <c r="Y965" s="43"/>
    </row>
    <row r="966">
      <c r="A966" s="732"/>
      <c r="C966" s="43"/>
      <c r="D966" s="43"/>
      <c r="E966" s="43"/>
      <c r="F966" s="43"/>
      <c r="G966" s="43"/>
      <c r="H966" s="43"/>
      <c r="I966" s="43"/>
      <c r="J966" s="43"/>
      <c r="W966" s="43"/>
      <c r="X966" s="43"/>
      <c r="Y966" s="43"/>
    </row>
    <row r="967">
      <c r="A967" s="732"/>
      <c r="C967" s="43"/>
      <c r="D967" s="43"/>
      <c r="E967" s="43"/>
      <c r="F967" s="43"/>
      <c r="G967" s="43"/>
      <c r="H967" s="43"/>
      <c r="I967" s="43"/>
      <c r="J967" s="43"/>
      <c r="W967" s="43"/>
      <c r="X967" s="43"/>
      <c r="Y967" s="43"/>
    </row>
    <row r="968">
      <c r="A968" s="732"/>
      <c r="C968" s="43"/>
      <c r="D968" s="43"/>
      <c r="E968" s="43"/>
      <c r="F968" s="43"/>
      <c r="G968" s="43"/>
      <c r="H968" s="43"/>
      <c r="I968" s="43"/>
      <c r="J968" s="43"/>
      <c r="W968" s="43"/>
      <c r="X968" s="43"/>
      <c r="Y968" s="43"/>
    </row>
    <row r="969">
      <c r="A969" s="732"/>
      <c r="C969" s="43"/>
      <c r="D969" s="43"/>
      <c r="E969" s="43"/>
      <c r="F969" s="43"/>
      <c r="G969" s="43"/>
      <c r="H969" s="43"/>
      <c r="I969" s="43"/>
      <c r="J969" s="43"/>
      <c r="W969" s="43"/>
      <c r="X969" s="43"/>
      <c r="Y969" s="43"/>
    </row>
    <row r="970">
      <c r="A970" s="732"/>
      <c r="C970" s="43"/>
      <c r="D970" s="43"/>
      <c r="E970" s="43"/>
      <c r="F970" s="43"/>
      <c r="G970" s="43"/>
      <c r="H970" s="43"/>
      <c r="I970" s="43"/>
      <c r="J970" s="43"/>
      <c r="W970" s="43"/>
      <c r="X970" s="43"/>
      <c r="Y970" s="43"/>
    </row>
    <row r="971">
      <c r="A971" s="732"/>
      <c r="C971" s="43"/>
      <c r="D971" s="43"/>
      <c r="E971" s="43"/>
      <c r="F971" s="43"/>
      <c r="G971" s="43"/>
      <c r="H971" s="43"/>
      <c r="I971" s="43"/>
      <c r="J971" s="43"/>
      <c r="W971" s="43"/>
      <c r="X971" s="43"/>
      <c r="Y971" s="43"/>
    </row>
    <row r="972">
      <c r="A972" s="732"/>
      <c r="C972" s="43"/>
      <c r="D972" s="43"/>
      <c r="E972" s="43"/>
      <c r="F972" s="43"/>
      <c r="G972" s="43"/>
      <c r="H972" s="43"/>
      <c r="I972" s="43"/>
      <c r="J972" s="43"/>
      <c r="W972" s="43"/>
      <c r="X972" s="43"/>
      <c r="Y972" s="43"/>
    </row>
    <row r="973">
      <c r="A973" s="732"/>
      <c r="C973" s="43"/>
      <c r="D973" s="43"/>
      <c r="E973" s="43"/>
      <c r="F973" s="43"/>
      <c r="G973" s="43"/>
      <c r="H973" s="43"/>
      <c r="I973" s="43"/>
      <c r="J973" s="43"/>
      <c r="W973" s="43"/>
      <c r="X973" s="43"/>
      <c r="Y973" s="43"/>
    </row>
    <row r="974">
      <c r="A974" s="732"/>
      <c r="C974" s="43"/>
      <c r="D974" s="43"/>
      <c r="E974" s="43"/>
      <c r="F974" s="43"/>
      <c r="G974" s="43"/>
      <c r="H974" s="43"/>
      <c r="I974" s="43"/>
      <c r="J974" s="43"/>
      <c r="W974" s="43"/>
      <c r="X974" s="43"/>
      <c r="Y974" s="43"/>
    </row>
    <row r="975">
      <c r="A975" s="732"/>
      <c r="C975" s="43"/>
      <c r="D975" s="43"/>
      <c r="E975" s="43"/>
      <c r="F975" s="43"/>
      <c r="G975" s="43"/>
      <c r="H975" s="43"/>
      <c r="I975" s="43"/>
      <c r="J975" s="43"/>
      <c r="W975" s="43"/>
      <c r="X975" s="43"/>
      <c r="Y975" s="43"/>
    </row>
    <row r="976">
      <c r="A976" s="732"/>
      <c r="C976" s="43"/>
      <c r="D976" s="43"/>
      <c r="E976" s="43"/>
      <c r="F976" s="43"/>
      <c r="G976" s="43"/>
      <c r="H976" s="43"/>
      <c r="I976" s="43"/>
      <c r="J976" s="43"/>
      <c r="W976" s="43"/>
      <c r="X976" s="43"/>
      <c r="Y976" s="43"/>
    </row>
    <row r="977">
      <c r="A977" s="732"/>
      <c r="C977" s="43"/>
      <c r="D977" s="43"/>
      <c r="E977" s="43"/>
      <c r="F977" s="43"/>
      <c r="G977" s="43"/>
      <c r="H977" s="43"/>
      <c r="I977" s="43"/>
      <c r="J977" s="43"/>
      <c r="W977" s="43"/>
      <c r="X977" s="43"/>
      <c r="Y977" s="43"/>
    </row>
    <row r="978">
      <c r="A978" s="732"/>
      <c r="C978" s="43"/>
      <c r="D978" s="43"/>
      <c r="E978" s="43"/>
      <c r="F978" s="43"/>
      <c r="G978" s="43"/>
      <c r="H978" s="43"/>
      <c r="I978" s="43"/>
      <c r="J978" s="43"/>
      <c r="W978" s="43"/>
      <c r="X978" s="43"/>
      <c r="Y978" s="43"/>
    </row>
    <row r="979">
      <c r="A979" s="732"/>
      <c r="C979" s="43"/>
      <c r="D979" s="43"/>
      <c r="E979" s="43"/>
      <c r="F979" s="43"/>
      <c r="G979" s="43"/>
      <c r="H979" s="43"/>
      <c r="I979" s="43"/>
      <c r="J979" s="43"/>
      <c r="W979" s="43"/>
      <c r="X979" s="43"/>
      <c r="Y979" s="43"/>
    </row>
    <row r="980">
      <c r="A980" s="732"/>
      <c r="C980" s="43"/>
      <c r="D980" s="43"/>
      <c r="E980" s="43"/>
      <c r="F980" s="43"/>
      <c r="G980" s="43"/>
      <c r="H980" s="43"/>
      <c r="I980" s="43"/>
      <c r="J980" s="43"/>
      <c r="W980" s="43"/>
      <c r="X980" s="43"/>
      <c r="Y980" s="43"/>
    </row>
    <row r="981">
      <c r="A981" s="732"/>
      <c r="C981" s="43"/>
      <c r="D981" s="43"/>
      <c r="E981" s="43"/>
      <c r="F981" s="43"/>
      <c r="G981" s="43"/>
      <c r="H981" s="43"/>
      <c r="I981" s="43"/>
      <c r="J981" s="43"/>
      <c r="W981" s="43"/>
      <c r="X981" s="43"/>
      <c r="Y981" s="43"/>
    </row>
    <row r="982">
      <c r="A982" s="732"/>
      <c r="C982" s="43"/>
      <c r="D982" s="43"/>
      <c r="E982" s="43"/>
      <c r="F982" s="43"/>
      <c r="G982" s="43"/>
      <c r="H982" s="43"/>
      <c r="I982" s="43"/>
      <c r="J982" s="43"/>
      <c r="W982" s="43"/>
      <c r="X982" s="43"/>
      <c r="Y982" s="43"/>
    </row>
    <row r="983">
      <c r="A983" s="732"/>
      <c r="C983" s="43"/>
      <c r="D983" s="43"/>
      <c r="E983" s="43"/>
      <c r="F983" s="43"/>
      <c r="G983" s="43"/>
      <c r="H983" s="43"/>
      <c r="I983" s="43"/>
      <c r="J983" s="43"/>
      <c r="W983" s="43"/>
      <c r="X983" s="43"/>
      <c r="Y983" s="43"/>
    </row>
    <row r="984">
      <c r="A984" s="732"/>
      <c r="C984" s="43"/>
      <c r="D984" s="43"/>
      <c r="E984" s="43"/>
      <c r="F984" s="43"/>
      <c r="G984" s="43"/>
      <c r="H984" s="43"/>
      <c r="I984" s="43"/>
      <c r="J984" s="43"/>
      <c r="W984" s="43"/>
      <c r="X984" s="43"/>
      <c r="Y984" s="43"/>
    </row>
    <row r="985">
      <c r="A985" s="732"/>
      <c r="C985" s="43"/>
      <c r="D985" s="43"/>
      <c r="E985" s="43"/>
      <c r="F985" s="43"/>
      <c r="G985" s="43"/>
      <c r="H985" s="43"/>
      <c r="I985" s="43"/>
      <c r="J985" s="43"/>
      <c r="W985" s="43"/>
      <c r="X985" s="43"/>
      <c r="Y985" s="43"/>
    </row>
    <row r="986">
      <c r="A986" s="732"/>
      <c r="C986" s="43"/>
      <c r="D986" s="43"/>
      <c r="E986" s="43"/>
      <c r="F986" s="43"/>
      <c r="G986" s="43"/>
      <c r="H986" s="43"/>
      <c r="I986" s="43"/>
      <c r="J986" s="43"/>
      <c r="W986" s="43"/>
      <c r="X986" s="43"/>
      <c r="Y986" s="43"/>
    </row>
    <row r="987">
      <c r="A987" s="732"/>
      <c r="C987" s="43"/>
      <c r="D987" s="43"/>
      <c r="E987" s="43"/>
      <c r="F987" s="43"/>
      <c r="G987" s="43"/>
      <c r="H987" s="43"/>
      <c r="I987" s="43"/>
      <c r="J987" s="43"/>
      <c r="W987" s="43"/>
      <c r="X987" s="43"/>
      <c r="Y987" s="43"/>
    </row>
    <row r="988">
      <c r="A988" s="732"/>
      <c r="C988" s="43"/>
      <c r="D988" s="43"/>
      <c r="E988" s="43"/>
      <c r="F988" s="43"/>
      <c r="G988" s="43"/>
      <c r="H988" s="43"/>
      <c r="I988" s="43"/>
      <c r="J988" s="43"/>
      <c r="W988" s="43"/>
      <c r="X988" s="43"/>
      <c r="Y988" s="43"/>
    </row>
    <row r="989">
      <c r="A989" s="732"/>
      <c r="C989" s="43"/>
      <c r="D989" s="43"/>
      <c r="E989" s="43"/>
      <c r="F989" s="43"/>
      <c r="G989" s="43"/>
      <c r="H989" s="43"/>
      <c r="I989" s="43"/>
      <c r="J989" s="43"/>
      <c r="W989" s="43"/>
      <c r="X989" s="43"/>
      <c r="Y989" s="43"/>
    </row>
    <row r="990">
      <c r="A990" s="732"/>
      <c r="C990" s="43"/>
      <c r="D990" s="43"/>
      <c r="E990" s="43"/>
      <c r="F990" s="43"/>
      <c r="G990" s="43"/>
      <c r="H990" s="43"/>
      <c r="I990" s="43"/>
      <c r="J990" s="43"/>
      <c r="W990" s="43"/>
      <c r="X990" s="43"/>
      <c r="Y990" s="43"/>
    </row>
    <row r="991">
      <c r="A991" s="732"/>
      <c r="C991" s="43"/>
      <c r="D991" s="43"/>
      <c r="E991" s="43"/>
      <c r="F991" s="43"/>
      <c r="G991" s="43"/>
      <c r="H991" s="43"/>
      <c r="I991" s="43"/>
      <c r="J991" s="43"/>
      <c r="W991" s="43"/>
      <c r="X991" s="43"/>
      <c r="Y991" s="43"/>
    </row>
    <row r="992">
      <c r="A992" s="732"/>
      <c r="C992" s="43"/>
      <c r="D992" s="43"/>
      <c r="E992" s="43"/>
      <c r="F992" s="43"/>
      <c r="G992" s="43"/>
      <c r="H992" s="43"/>
      <c r="I992" s="43"/>
      <c r="J992" s="43"/>
      <c r="W992" s="43"/>
      <c r="X992" s="43"/>
      <c r="Y992" s="43"/>
    </row>
    <row r="993">
      <c r="A993" s="732"/>
      <c r="C993" s="43"/>
      <c r="D993" s="43"/>
      <c r="E993" s="43"/>
      <c r="F993" s="43"/>
      <c r="G993" s="43"/>
      <c r="H993" s="43"/>
      <c r="I993" s="43"/>
      <c r="J993" s="43"/>
      <c r="W993" s="43"/>
      <c r="X993" s="43"/>
      <c r="Y993" s="43"/>
    </row>
    <row r="994">
      <c r="A994" s="732"/>
      <c r="C994" s="43"/>
      <c r="D994" s="43"/>
      <c r="E994" s="43"/>
      <c r="F994" s="43"/>
      <c r="G994" s="43"/>
      <c r="H994" s="43"/>
      <c r="I994" s="43"/>
      <c r="J994" s="43"/>
      <c r="W994" s="43"/>
      <c r="X994" s="43"/>
      <c r="Y994" s="43"/>
    </row>
    <row r="995">
      <c r="A995" s="732"/>
      <c r="C995" s="43"/>
      <c r="D995" s="43"/>
      <c r="E995" s="43"/>
      <c r="F995" s="43"/>
      <c r="G995" s="43"/>
      <c r="H995" s="43"/>
      <c r="I995" s="43"/>
      <c r="J995" s="43"/>
      <c r="W995" s="43"/>
      <c r="X995" s="43"/>
      <c r="Y995" s="43"/>
    </row>
    <row r="996">
      <c r="A996" s="732"/>
      <c r="C996" s="43"/>
      <c r="D996" s="43"/>
      <c r="E996" s="43"/>
      <c r="F996" s="43"/>
      <c r="G996" s="43"/>
      <c r="H996" s="43"/>
      <c r="I996" s="43"/>
      <c r="J996" s="43"/>
      <c r="W996" s="43"/>
      <c r="X996" s="43"/>
      <c r="Y996" s="43"/>
    </row>
    <row r="997">
      <c r="A997" s="732"/>
      <c r="C997" s="43"/>
      <c r="D997" s="43"/>
      <c r="E997" s="43"/>
      <c r="F997" s="43"/>
      <c r="G997" s="43"/>
      <c r="H997" s="43"/>
      <c r="I997" s="43"/>
      <c r="J997" s="43"/>
      <c r="W997" s="43"/>
      <c r="X997" s="43"/>
      <c r="Y997" s="43"/>
    </row>
    <row r="998">
      <c r="A998" s="732"/>
      <c r="C998" s="43"/>
      <c r="D998" s="43"/>
      <c r="E998" s="43"/>
      <c r="F998" s="43"/>
      <c r="G998" s="43"/>
      <c r="H998" s="43"/>
      <c r="I998" s="43"/>
      <c r="J998" s="43"/>
      <c r="W998" s="43"/>
      <c r="X998" s="43"/>
      <c r="Y998" s="43"/>
    </row>
    <row r="999">
      <c r="A999" s="732"/>
      <c r="C999" s="43"/>
      <c r="D999" s="43"/>
      <c r="E999" s="43"/>
      <c r="F999" s="43"/>
      <c r="G999" s="43"/>
      <c r="H999" s="43"/>
      <c r="I999" s="43"/>
      <c r="J999" s="43"/>
      <c r="W999" s="43"/>
      <c r="X999" s="43"/>
      <c r="Y999" s="43"/>
    </row>
    <row r="1000">
      <c r="A1000" s="732"/>
      <c r="C1000" s="43"/>
      <c r="D1000" s="43"/>
      <c r="E1000" s="43"/>
      <c r="F1000" s="43"/>
      <c r="G1000" s="43"/>
      <c r="H1000" s="43"/>
      <c r="I1000" s="43"/>
      <c r="J1000" s="43"/>
      <c r="W1000" s="43"/>
      <c r="X1000" s="43"/>
      <c r="Y1000" s="43"/>
    </row>
  </sheetData>
  <autoFilter ref="$W$3:$W$121"/>
  <mergeCells count="13">
    <mergeCell ref="K3:L3"/>
    <mergeCell ref="M3:N3"/>
    <mergeCell ref="O3:P3"/>
    <mergeCell ref="Q3:R3"/>
    <mergeCell ref="S3:T3"/>
    <mergeCell ref="U3:V3"/>
    <mergeCell ref="R1:W1"/>
    <mergeCell ref="A2:L2"/>
    <mergeCell ref="M2:W2"/>
    <mergeCell ref="C3:D3"/>
    <mergeCell ref="E3:F3"/>
    <mergeCell ref="G3:H3"/>
    <mergeCell ref="I3:J3"/>
  </mergeCells>
  <printOptions/>
  <pageMargins bottom="0.75" footer="0.0" header="0.0" left="0.25" right="0.25" top="0.75"/>
  <pageSetup fitToHeight="0" paperSize="9" orientation="portrait"/>
  <headerFooter>
    <oddFooter>&amp;CStran &amp;P od </odd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2CDDC"/>
    <pageSetUpPr/>
  </sheetPr>
  <sheetViews>
    <sheetView showGridLines="0" workbookViewId="0"/>
  </sheetViews>
  <sheetFormatPr customHeight="1" defaultColWidth="11.22" defaultRowHeight="15.0"/>
  <cols>
    <col customWidth="1" min="1" max="1" width="10.44"/>
    <col customWidth="1" min="2" max="14" width="5.56"/>
    <col customWidth="1" min="15" max="15" width="4.78"/>
    <col customWidth="1" min="16" max="26" width="12.11"/>
  </cols>
  <sheetData>
    <row r="1" ht="33.0" customHeight="1">
      <c r="A1" s="775" t="str">
        <f>'PRODUCTION LIST GRP VOLUMES'!A3</f>
        <v/>
      </c>
      <c r="B1" s="603"/>
      <c r="C1" s="603"/>
      <c r="D1" s="603"/>
      <c r="E1" s="603"/>
      <c r="F1" s="603"/>
      <c r="G1" s="776" t="str">
        <f>'PRODUCTION LIST GRP VOLUMES'!M3</f>
        <v/>
      </c>
      <c r="H1" s="603"/>
      <c r="I1" s="776"/>
      <c r="J1" s="602"/>
      <c r="K1" s="1"/>
      <c r="L1" s="1"/>
      <c r="M1" s="1"/>
      <c r="N1" s="1"/>
      <c r="O1" s="777">
        <f>SUM(O3:O231)</f>
        <v>0</v>
      </c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22.5" customHeight="1">
      <c r="A2" s="778" t="s">
        <v>5264</v>
      </c>
      <c r="B2" s="779" t="s">
        <v>63</v>
      </c>
      <c r="C2" s="779" t="s">
        <v>64</v>
      </c>
      <c r="D2" s="779" t="s">
        <v>65</v>
      </c>
      <c r="E2" s="779" t="s">
        <v>66</v>
      </c>
      <c r="F2" s="779" t="s">
        <v>67</v>
      </c>
      <c r="G2" s="779" t="s">
        <v>68</v>
      </c>
      <c r="H2" s="779" t="s">
        <v>384</v>
      </c>
      <c r="I2" s="612" t="s">
        <v>5265</v>
      </c>
      <c r="J2" s="779" t="s">
        <v>69</v>
      </c>
      <c r="K2" s="779" t="s">
        <v>5266</v>
      </c>
      <c r="L2" s="779" t="s">
        <v>70</v>
      </c>
      <c r="M2" s="779" t="s">
        <v>71</v>
      </c>
      <c r="N2" s="779" t="s">
        <v>5267</v>
      </c>
      <c r="O2" s="610" t="s">
        <v>5197</v>
      </c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22.5" customHeight="1">
      <c r="A3" s="780" t="str">
        <f>'PRODUCTION LIST GRP VOLUMES'!A6</f>
        <v>360-001</v>
      </c>
      <c r="B3" s="781" t="str">
        <f>'PRODUCTION LIST GRP VOLUMES'!C6</f>
        <v/>
      </c>
      <c r="C3" s="781" t="str">
        <f>'PRODUCTION LIST GRP VOLUMES'!D6</f>
        <v/>
      </c>
      <c r="D3" s="781" t="str">
        <f>'PRODUCTION LIST GRP VOLUMES'!E6</f>
        <v/>
      </c>
      <c r="E3" s="781" t="str">
        <f>'PRODUCTION LIST GRP VOLUMES'!F6</f>
        <v/>
      </c>
      <c r="F3" s="781" t="str">
        <f>'PRODUCTION LIST GRP VOLUMES'!G6</f>
        <v/>
      </c>
      <c r="G3" s="781" t="str">
        <f>'PRODUCTION LIST GRP VOLUMES'!H6</f>
        <v/>
      </c>
      <c r="H3" s="781" t="str">
        <f>'PRODUCTION LIST GRP VOLUMES'!I6</f>
        <v/>
      </c>
      <c r="I3" s="781" t="str">
        <f>'PRODUCTION LIST GRP VOLUMES'!J6</f>
        <v/>
      </c>
      <c r="J3" s="781" t="str">
        <f>'PRODUCTION LIST GRP VOLUMES'!K6</f>
        <v/>
      </c>
      <c r="K3" s="781" t="str">
        <f>'PRODUCTION LIST GRP VOLUMES'!L6</f>
        <v/>
      </c>
      <c r="L3" s="781" t="str">
        <f>'PRODUCTION LIST GRP VOLUMES'!M6</f>
        <v/>
      </c>
      <c r="M3" s="781" t="str">
        <f>'PRODUCTION LIST GRP VOLUMES'!N6</f>
        <v/>
      </c>
      <c r="N3" s="781" t="str">
        <f>'PRODUCTION LIST GRP VOLUMES'!O6</f>
        <v/>
      </c>
      <c r="O3" s="782">
        <f>'PRODUCTION LIST GRP VOLUMES'!P6</f>
        <v>0</v>
      </c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22.5" customHeight="1">
      <c r="A4" s="780" t="str">
        <f>'PRODUCTION LIST GRP VOLUMES'!A7</f>
        <v>360-009</v>
      </c>
      <c r="B4" s="781" t="str">
        <f>'PRODUCTION LIST GRP VOLUMES'!C7</f>
        <v/>
      </c>
      <c r="C4" s="781" t="str">
        <f>'PRODUCTION LIST GRP VOLUMES'!D7</f>
        <v/>
      </c>
      <c r="D4" s="781" t="str">
        <f>'PRODUCTION LIST GRP VOLUMES'!E7</f>
        <v/>
      </c>
      <c r="E4" s="781" t="str">
        <f>'PRODUCTION LIST GRP VOLUMES'!F7</f>
        <v/>
      </c>
      <c r="F4" s="781" t="str">
        <f>'PRODUCTION LIST GRP VOLUMES'!G7</f>
        <v/>
      </c>
      <c r="G4" s="781" t="str">
        <f>'PRODUCTION LIST GRP VOLUMES'!H7</f>
        <v/>
      </c>
      <c r="H4" s="781" t="str">
        <f>'PRODUCTION LIST GRP VOLUMES'!I7</f>
        <v/>
      </c>
      <c r="I4" s="781" t="str">
        <f>'PRODUCTION LIST GRP VOLUMES'!J7</f>
        <v/>
      </c>
      <c r="J4" s="781" t="str">
        <f>'PRODUCTION LIST GRP VOLUMES'!K7</f>
        <v/>
      </c>
      <c r="K4" s="781" t="str">
        <f>'PRODUCTION LIST GRP VOLUMES'!L7</f>
        <v/>
      </c>
      <c r="L4" s="781" t="str">
        <f>'PRODUCTION LIST GRP VOLUMES'!M7</f>
        <v/>
      </c>
      <c r="M4" s="781" t="str">
        <f>'PRODUCTION LIST GRP VOLUMES'!N7</f>
        <v/>
      </c>
      <c r="N4" s="781" t="str">
        <f>'PRODUCTION LIST GRP VOLUMES'!O7</f>
        <v/>
      </c>
      <c r="O4" s="782">
        <f>'PRODUCTION LIST GRP VOLUMES'!P7</f>
        <v>0</v>
      </c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22.5" customHeight="1">
      <c r="A5" s="780" t="str">
        <f>'PRODUCTION LIST GRP VOLUMES'!A8</f>
        <v>360-010</v>
      </c>
      <c r="B5" s="781" t="str">
        <f>'PRODUCTION LIST GRP VOLUMES'!C8</f>
        <v/>
      </c>
      <c r="C5" s="781" t="str">
        <f>'PRODUCTION LIST GRP VOLUMES'!D8</f>
        <v/>
      </c>
      <c r="D5" s="781" t="str">
        <f>'PRODUCTION LIST GRP VOLUMES'!E8</f>
        <v/>
      </c>
      <c r="E5" s="781" t="str">
        <f>'PRODUCTION LIST GRP VOLUMES'!F8</f>
        <v/>
      </c>
      <c r="F5" s="781" t="str">
        <f>'PRODUCTION LIST GRP VOLUMES'!G8</f>
        <v/>
      </c>
      <c r="G5" s="781" t="str">
        <f>'PRODUCTION LIST GRP VOLUMES'!H8</f>
        <v/>
      </c>
      <c r="H5" s="781" t="str">
        <f>'PRODUCTION LIST GRP VOLUMES'!I8</f>
        <v/>
      </c>
      <c r="I5" s="781" t="str">
        <f>'PRODUCTION LIST GRP VOLUMES'!J8</f>
        <v/>
      </c>
      <c r="J5" s="781" t="str">
        <f>'PRODUCTION LIST GRP VOLUMES'!K8</f>
        <v/>
      </c>
      <c r="K5" s="781" t="str">
        <f>'PRODUCTION LIST GRP VOLUMES'!L8</f>
        <v/>
      </c>
      <c r="L5" s="781" t="str">
        <f>'PRODUCTION LIST GRP VOLUMES'!M8</f>
        <v/>
      </c>
      <c r="M5" s="781" t="str">
        <f>'PRODUCTION LIST GRP VOLUMES'!N8</f>
        <v/>
      </c>
      <c r="N5" s="781" t="str">
        <f>'PRODUCTION LIST GRP VOLUMES'!O8</f>
        <v/>
      </c>
      <c r="O5" s="782">
        <f>'PRODUCTION LIST GRP VOLUMES'!P8</f>
        <v>0</v>
      </c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22.5" customHeight="1">
      <c r="A6" s="780" t="str">
        <f>'PRODUCTION LIST GRP VOLUMES'!A9</f>
        <v>360-011</v>
      </c>
      <c r="B6" s="781" t="str">
        <f>'PRODUCTION LIST GRP VOLUMES'!C9</f>
        <v/>
      </c>
      <c r="C6" s="781" t="str">
        <f>'PRODUCTION LIST GRP VOLUMES'!D9</f>
        <v/>
      </c>
      <c r="D6" s="781" t="str">
        <f>'PRODUCTION LIST GRP VOLUMES'!E9</f>
        <v/>
      </c>
      <c r="E6" s="781" t="str">
        <f>'PRODUCTION LIST GRP VOLUMES'!F9</f>
        <v/>
      </c>
      <c r="F6" s="781" t="str">
        <f>'PRODUCTION LIST GRP VOLUMES'!G9</f>
        <v/>
      </c>
      <c r="G6" s="781" t="str">
        <f>'PRODUCTION LIST GRP VOLUMES'!H9</f>
        <v/>
      </c>
      <c r="H6" s="781" t="str">
        <f>'PRODUCTION LIST GRP VOLUMES'!I9</f>
        <v/>
      </c>
      <c r="I6" s="781" t="str">
        <f>'PRODUCTION LIST GRP VOLUMES'!J9</f>
        <v/>
      </c>
      <c r="J6" s="781" t="str">
        <f>'PRODUCTION LIST GRP VOLUMES'!K9</f>
        <v/>
      </c>
      <c r="K6" s="781" t="str">
        <f>'PRODUCTION LIST GRP VOLUMES'!L9</f>
        <v/>
      </c>
      <c r="L6" s="781" t="str">
        <f>'PRODUCTION LIST GRP VOLUMES'!M9</f>
        <v/>
      </c>
      <c r="M6" s="781" t="str">
        <f>'PRODUCTION LIST GRP VOLUMES'!N9</f>
        <v/>
      </c>
      <c r="N6" s="781" t="str">
        <f>'PRODUCTION LIST GRP VOLUMES'!O9</f>
        <v/>
      </c>
      <c r="O6" s="782">
        <f>'PRODUCTION LIST GRP VOLUMES'!P9</f>
        <v>0</v>
      </c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22.5" customHeight="1">
      <c r="A7" s="780" t="str">
        <f>'PRODUCTION LIST GRP VOLUMES'!A10</f>
        <v>360-014</v>
      </c>
      <c r="B7" s="781" t="str">
        <f>'PRODUCTION LIST GRP VOLUMES'!C10</f>
        <v/>
      </c>
      <c r="C7" s="781" t="str">
        <f>'PRODUCTION LIST GRP VOLUMES'!D10</f>
        <v/>
      </c>
      <c r="D7" s="781" t="str">
        <f>'PRODUCTION LIST GRP VOLUMES'!E10</f>
        <v/>
      </c>
      <c r="E7" s="781" t="str">
        <f>'PRODUCTION LIST GRP VOLUMES'!F10</f>
        <v/>
      </c>
      <c r="F7" s="781" t="str">
        <f>'PRODUCTION LIST GRP VOLUMES'!G10</f>
        <v/>
      </c>
      <c r="G7" s="781" t="str">
        <f>'PRODUCTION LIST GRP VOLUMES'!H10</f>
        <v/>
      </c>
      <c r="H7" s="781" t="str">
        <f>'PRODUCTION LIST GRP VOLUMES'!I10</f>
        <v/>
      </c>
      <c r="I7" s="781" t="str">
        <f>'PRODUCTION LIST GRP VOLUMES'!J10</f>
        <v/>
      </c>
      <c r="J7" s="781" t="str">
        <f>'PRODUCTION LIST GRP VOLUMES'!K10</f>
        <v/>
      </c>
      <c r="K7" s="781" t="str">
        <f>'PRODUCTION LIST GRP VOLUMES'!L10</f>
        <v/>
      </c>
      <c r="L7" s="781" t="str">
        <f>'PRODUCTION LIST GRP VOLUMES'!M10</f>
        <v/>
      </c>
      <c r="M7" s="781" t="str">
        <f>'PRODUCTION LIST GRP VOLUMES'!N10</f>
        <v/>
      </c>
      <c r="N7" s="781" t="str">
        <f>'PRODUCTION LIST GRP VOLUMES'!O10</f>
        <v/>
      </c>
      <c r="O7" s="782">
        <f>'PRODUCTION LIST GRP VOLUMES'!P10</f>
        <v>0</v>
      </c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22.5" customHeight="1">
      <c r="A8" s="780" t="str">
        <f>'PRODUCTION LIST GRP VOLUMES'!A11</f>
        <v>360-014-DT</v>
      </c>
      <c r="B8" s="781" t="str">
        <f>'PRODUCTION LIST GRP VOLUMES'!C11</f>
        <v/>
      </c>
      <c r="C8" s="781" t="str">
        <f>'PRODUCTION LIST GRP VOLUMES'!D11</f>
        <v/>
      </c>
      <c r="D8" s="781" t="str">
        <f>'PRODUCTION LIST GRP VOLUMES'!E11</f>
        <v/>
      </c>
      <c r="E8" s="781" t="str">
        <f>'PRODUCTION LIST GRP VOLUMES'!F11</f>
        <v/>
      </c>
      <c r="F8" s="781" t="str">
        <f>'PRODUCTION LIST GRP VOLUMES'!G11</f>
        <v/>
      </c>
      <c r="G8" s="781" t="str">
        <f>'PRODUCTION LIST GRP VOLUMES'!H11</f>
        <v/>
      </c>
      <c r="H8" s="781" t="str">
        <f>'PRODUCTION LIST GRP VOLUMES'!I11</f>
        <v/>
      </c>
      <c r="I8" s="781" t="str">
        <f>'PRODUCTION LIST GRP VOLUMES'!J11</f>
        <v/>
      </c>
      <c r="J8" s="781" t="str">
        <f>'PRODUCTION LIST GRP VOLUMES'!K11</f>
        <v/>
      </c>
      <c r="K8" s="781" t="str">
        <f>'PRODUCTION LIST GRP VOLUMES'!L11</f>
        <v/>
      </c>
      <c r="L8" s="781" t="str">
        <f>'PRODUCTION LIST GRP VOLUMES'!M11</f>
        <v/>
      </c>
      <c r="M8" s="781" t="str">
        <f>'PRODUCTION LIST GRP VOLUMES'!N11</f>
        <v/>
      </c>
      <c r="N8" s="781" t="str">
        <f>'PRODUCTION LIST GRP VOLUMES'!O11</f>
        <v/>
      </c>
      <c r="O8" s="782">
        <f>'PRODUCTION LIST GRP VOLUMES'!P11</f>
        <v>0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22.5" customHeight="1">
      <c r="A9" s="780" t="str">
        <f>'PRODUCTION LIST GRP VOLUMES'!A12</f>
        <v>360-016-DT</v>
      </c>
      <c r="B9" s="781" t="str">
        <f>'PRODUCTION LIST GRP VOLUMES'!C12</f>
        <v/>
      </c>
      <c r="C9" s="781" t="str">
        <f>'PRODUCTION LIST GRP VOLUMES'!D12</f>
        <v/>
      </c>
      <c r="D9" s="781" t="str">
        <f>'PRODUCTION LIST GRP VOLUMES'!E12</f>
        <v/>
      </c>
      <c r="E9" s="781" t="str">
        <f>'PRODUCTION LIST GRP VOLUMES'!F12</f>
        <v/>
      </c>
      <c r="F9" s="781" t="str">
        <f>'PRODUCTION LIST GRP VOLUMES'!G12</f>
        <v/>
      </c>
      <c r="G9" s="781" t="str">
        <f>'PRODUCTION LIST GRP VOLUMES'!H12</f>
        <v/>
      </c>
      <c r="H9" s="781" t="str">
        <f>'PRODUCTION LIST GRP VOLUMES'!I12</f>
        <v/>
      </c>
      <c r="I9" s="781" t="str">
        <f>'PRODUCTION LIST GRP VOLUMES'!J12</f>
        <v/>
      </c>
      <c r="J9" s="781" t="str">
        <f>'PRODUCTION LIST GRP VOLUMES'!K12</f>
        <v/>
      </c>
      <c r="K9" s="781" t="str">
        <f>'PRODUCTION LIST GRP VOLUMES'!L12</f>
        <v/>
      </c>
      <c r="L9" s="781" t="str">
        <f>'PRODUCTION LIST GRP VOLUMES'!M12</f>
        <v/>
      </c>
      <c r="M9" s="781" t="str">
        <f>'PRODUCTION LIST GRP VOLUMES'!N12</f>
        <v/>
      </c>
      <c r="N9" s="781" t="str">
        <f>'PRODUCTION LIST GRP VOLUMES'!O12</f>
        <v/>
      </c>
      <c r="O9" s="782">
        <f>'PRODUCTION LIST GRP VOLUMES'!P12</f>
        <v>0</v>
      </c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22.5" customHeight="1">
      <c r="A10" s="780" t="str">
        <f>'PRODUCTION LIST GRP VOLUMES'!A13</f>
        <v>360-017</v>
      </c>
      <c r="B10" s="781" t="str">
        <f>'PRODUCTION LIST GRP VOLUMES'!C13</f>
        <v/>
      </c>
      <c r="C10" s="781" t="str">
        <f>'PRODUCTION LIST GRP VOLUMES'!D13</f>
        <v/>
      </c>
      <c r="D10" s="781" t="str">
        <f>'PRODUCTION LIST GRP VOLUMES'!E13</f>
        <v/>
      </c>
      <c r="E10" s="781" t="str">
        <f>'PRODUCTION LIST GRP VOLUMES'!F13</f>
        <v/>
      </c>
      <c r="F10" s="781" t="str">
        <f>'PRODUCTION LIST GRP VOLUMES'!G13</f>
        <v/>
      </c>
      <c r="G10" s="781" t="str">
        <f>'PRODUCTION LIST GRP VOLUMES'!H13</f>
        <v/>
      </c>
      <c r="H10" s="781" t="str">
        <f>'PRODUCTION LIST GRP VOLUMES'!I13</f>
        <v/>
      </c>
      <c r="I10" s="781" t="str">
        <f>'PRODUCTION LIST GRP VOLUMES'!J13</f>
        <v/>
      </c>
      <c r="J10" s="781" t="str">
        <f>'PRODUCTION LIST GRP VOLUMES'!K13</f>
        <v/>
      </c>
      <c r="K10" s="781" t="str">
        <f>'PRODUCTION LIST GRP VOLUMES'!L13</f>
        <v/>
      </c>
      <c r="L10" s="781" t="str">
        <f>'PRODUCTION LIST GRP VOLUMES'!M13</f>
        <v/>
      </c>
      <c r="M10" s="781" t="str">
        <f>'PRODUCTION LIST GRP VOLUMES'!N13</f>
        <v/>
      </c>
      <c r="N10" s="781" t="str">
        <f>'PRODUCTION LIST GRP VOLUMES'!O13</f>
        <v/>
      </c>
      <c r="O10" s="782">
        <f>'PRODUCTION LIST GRP VOLUMES'!P13</f>
        <v>0</v>
      </c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22.5" customHeight="1">
      <c r="A11" s="780" t="str">
        <f>'PRODUCTION LIST GRP VOLUMES'!A14</f>
        <v>360-018</v>
      </c>
      <c r="B11" s="781" t="str">
        <f>'PRODUCTION LIST GRP VOLUMES'!C14</f>
        <v/>
      </c>
      <c r="C11" s="781" t="str">
        <f>'PRODUCTION LIST GRP VOLUMES'!D14</f>
        <v/>
      </c>
      <c r="D11" s="781" t="str">
        <f>'PRODUCTION LIST GRP VOLUMES'!E14</f>
        <v/>
      </c>
      <c r="E11" s="781" t="str">
        <f>'PRODUCTION LIST GRP VOLUMES'!F14</f>
        <v/>
      </c>
      <c r="F11" s="781" t="str">
        <f>'PRODUCTION LIST GRP VOLUMES'!G14</f>
        <v/>
      </c>
      <c r="G11" s="781" t="str">
        <f>'PRODUCTION LIST GRP VOLUMES'!H14</f>
        <v/>
      </c>
      <c r="H11" s="781" t="str">
        <f>'PRODUCTION LIST GRP VOLUMES'!I14</f>
        <v/>
      </c>
      <c r="I11" s="781" t="str">
        <f>'PRODUCTION LIST GRP VOLUMES'!J14</f>
        <v/>
      </c>
      <c r="J11" s="781" t="str">
        <f>'PRODUCTION LIST GRP VOLUMES'!K14</f>
        <v/>
      </c>
      <c r="K11" s="781" t="str">
        <f>'PRODUCTION LIST GRP VOLUMES'!L14</f>
        <v/>
      </c>
      <c r="L11" s="781" t="str">
        <f>'PRODUCTION LIST GRP VOLUMES'!M14</f>
        <v/>
      </c>
      <c r="M11" s="781" t="str">
        <f>'PRODUCTION LIST GRP VOLUMES'!N14</f>
        <v/>
      </c>
      <c r="N11" s="781" t="str">
        <f>'PRODUCTION LIST GRP VOLUMES'!O14</f>
        <v/>
      </c>
      <c r="O11" s="782">
        <f>'PRODUCTION LIST GRP VOLUMES'!P14</f>
        <v>0</v>
      </c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22.5" customHeight="1">
      <c r="A12" s="780" t="str">
        <f>'PRODUCTION LIST GRP VOLUMES'!A15</f>
        <v/>
      </c>
      <c r="B12" s="781" t="str">
        <f>'PRODUCTION LIST GRP VOLUMES'!C15</f>
        <v/>
      </c>
      <c r="C12" s="781" t="str">
        <f>'PRODUCTION LIST GRP VOLUMES'!D15</f>
        <v/>
      </c>
      <c r="D12" s="781" t="str">
        <f>'PRODUCTION LIST GRP VOLUMES'!E15</f>
        <v/>
      </c>
      <c r="E12" s="781" t="str">
        <f>'PRODUCTION LIST GRP VOLUMES'!F15</f>
        <v/>
      </c>
      <c r="F12" s="781" t="str">
        <f>'PRODUCTION LIST GRP VOLUMES'!G15</f>
        <v/>
      </c>
      <c r="G12" s="781" t="str">
        <f>'PRODUCTION LIST GRP VOLUMES'!H15</f>
        <v/>
      </c>
      <c r="H12" s="781" t="str">
        <f>'PRODUCTION LIST GRP VOLUMES'!I15</f>
        <v/>
      </c>
      <c r="I12" s="781" t="str">
        <f>'PRODUCTION LIST GRP VOLUMES'!J15</f>
        <v/>
      </c>
      <c r="J12" s="781" t="str">
        <f>'PRODUCTION LIST GRP VOLUMES'!K15</f>
        <v/>
      </c>
      <c r="K12" s="781" t="str">
        <f>'PRODUCTION LIST GRP VOLUMES'!L15</f>
        <v/>
      </c>
      <c r="L12" s="781" t="str">
        <f>'PRODUCTION LIST GRP VOLUMES'!M15</f>
        <v/>
      </c>
      <c r="M12" s="781" t="str">
        <f>'PRODUCTION LIST GRP VOLUMES'!N15</f>
        <v/>
      </c>
      <c r="N12" s="781" t="str">
        <f>'PRODUCTION LIST GRP VOLUMES'!O15</f>
        <v/>
      </c>
      <c r="O12" s="782">
        <f>'PRODUCTION LIST GRP VOLUMES'!P15</f>
        <v>0</v>
      </c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22.5" customHeight="1">
      <c r="A13" s="780" t="str">
        <f>'PRODUCTION LIST GRP VOLUMES'!A16</f>
        <v>360-021</v>
      </c>
      <c r="B13" s="781" t="str">
        <f>'PRODUCTION LIST GRP VOLUMES'!C16</f>
        <v/>
      </c>
      <c r="C13" s="781" t="str">
        <f>'PRODUCTION LIST GRP VOLUMES'!D16</f>
        <v/>
      </c>
      <c r="D13" s="781" t="str">
        <f>'PRODUCTION LIST GRP VOLUMES'!E16</f>
        <v/>
      </c>
      <c r="E13" s="781" t="str">
        <f>'PRODUCTION LIST GRP VOLUMES'!F16</f>
        <v/>
      </c>
      <c r="F13" s="781" t="str">
        <f>'PRODUCTION LIST GRP VOLUMES'!G16</f>
        <v/>
      </c>
      <c r="G13" s="781" t="str">
        <f>'PRODUCTION LIST GRP VOLUMES'!H16</f>
        <v/>
      </c>
      <c r="H13" s="781" t="str">
        <f>'PRODUCTION LIST GRP VOLUMES'!I16</f>
        <v/>
      </c>
      <c r="I13" s="781" t="str">
        <f>'PRODUCTION LIST GRP VOLUMES'!J16</f>
        <v/>
      </c>
      <c r="J13" s="781" t="str">
        <f>'PRODUCTION LIST GRP VOLUMES'!K16</f>
        <v/>
      </c>
      <c r="K13" s="781" t="str">
        <f>'PRODUCTION LIST GRP VOLUMES'!L16</f>
        <v/>
      </c>
      <c r="L13" s="781" t="str">
        <f>'PRODUCTION LIST GRP VOLUMES'!M16</f>
        <v/>
      </c>
      <c r="M13" s="781" t="str">
        <f>'PRODUCTION LIST GRP VOLUMES'!N16</f>
        <v/>
      </c>
      <c r="N13" s="781" t="str">
        <f>'PRODUCTION LIST GRP VOLUMES'!O16</f>
        <v/>
      </c>
      <c r="O13" s="782">
        <f>'PRODUCTION LIST GRP VOLUMES'!P16</f>
        <v>0</v>
      </c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22.5" customHeight="1">
      <c r="A14" s="780" t="str">
        <f>'PRODUCTION LIST GRP VOLUMES'!A17</f>
        <v>360-022</v>
      </c>
      <c r="B14" s="781" t="str">
        <f>'PRODUCTION LIST GRP VOLUMES'!C17</f>
        <v/>
      </c>
      <c r="C14" s="781" t="str">
        <f>'PRODUCTION LIST GRP VOLUMES'!D17</f>
        <v/>
      </c>
      <c r="D14" s="781" t="str">
        <f>'PRODUCTION LIST GRP VOLUMES'!E17</f>
        <v/>
      </c>
      <c r="E14" s="781" t="str">
        <f>'PRODUCTION LIST GRP VOLUMES'!F17</f>
        <v/>
      </c>
      <c r="F14" s="781" t="str">
        <f>'PRODUCTION LIST GRP VOLUMES'!G17</f>
        <v/>
      </c>
      <c r="G14" s="781" t="str">
        <f>'PRODUCTION LIST GRP VOLUMES'!H17</f>
        <v/>
      </c>
      <c r="H14" s="781" t="str">
        <f>'PRODUCTION LIST GRP VOLUMES'!I17</f>
        <v/>
      </c>
      <c r="I14" s="781" t="str">
        <f>'PRODUCTION LIST GRP VOLUMES'!J17</f>
        <v/>
      </c>
      <c r="J14" s="781" t="str">
        <f>'PRODUCTION LIST GRP VOLUMES'!K17</f>
        <v/>
      </c>
      <c r="K14" s="781" t="str">
        <f>'PRODUCTION LIST GRP VOLUMES'!L17</f>
        <v/>
      </c>
      <c r="L14" s="781" t="str">
        <f>'PRODUCTION LIST GRP VOLUMES'!M17</f>
        <v/>
      </c>
      <c r="M14" s="781" t="str">
        <f>'PRODUCTION LIST GRP VOLUMES'!N17</f>
        <v/>
      </c>
      <c r="N14" s="781" t="str">
        <f>'PRODUCTION LIST GRP VOLUMES'!O17</f>
        <v/>
      </c>
      <c r="O14" s="782">
        <f>'PRODUCTION LIST GRP VOLUMES'!P17</f>
        <v>0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22.5" customHeight="1">
      <c r="A15" s="780" t="str">
        <f>'PRODUCTION LIST GRP VOLUMES'!A18</f>
        <v>360-023</v>
      </c>
      <c r="B15" s="781" t="str">
        <f>'PRODUCTION LIST GRP VOLUMES'!C18</f>
        <v/>
      </c>
      <c r="C15" s="781" t="str">
        <f>'PRODUCTION LIST GRP VOLUMES'!D18</f>
        <v/>
      </c>
      <c r="D15" s="781" t="str">
        <f>'PRODUCTION LIST GRP VOLUMES'!E18</f>
        <v/>
      </c>
      <c r="E15" s="781" t="str">
        <f>'PRODUCTION LIST GRP VOLUMES'!F18</f>
        <v/>
      </c>
      <c r="F15" s="781" t="str">
        <f>'PRODUCTION LIST GRP VOLUMES'!G18</f>
        <v/>
      </c>
      <c r="G15" s="781" t="str">
        <f>'PRODUCTION LIST GRP VOLUMES'!H18</f>
        <v/>
      </c>
      <c r="H15" s="781" t="str">
        <f>'PRODUCTION LIST GRP VOLUMES'!I18</f>
        <v/>
      </c>
      <c r="I15" s="781" t="str">
        <f>'PRODUCTION LIST GRP VOLUMES'!J18</f>
        <v/>
      </c>
      <c r="J15" s="781" t="str">
        <f>'PRODUCTION LIST GRP VOLUMES'!K18</f>
        <v/>
      </c>
      <c r="K15" s="781" t="str">
        <f>'PRODUCTION LIST GRP VOLUMES'!L18</f>
        <v/>
      </c>
      <c r="L15" s="781" t="str">
        <f>'PRODUCTION LIST GRP VOLUMES'!M18</f>
        <v/>
      </c>
      <c r="M15" s="781" t="str">
        <f>'PRODUCTION LIST GRP VOLUMES'!N18</f>
        <v/>
      </c>
      <c r="N15" s="781" t="str">
        <f>'PRODUCTION LIST GRP VOLUMES'!O18</f>
        <v/>
      </c>
      <c r="O15" s="782">
        <f>'PRODUCTION LIST GRP VOLUMES'!P18</f>
        <v>0</v>
      </c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22.5" customHeight="1">
      <c r="A16" s="780" t="str">
        <f>'PRODUCTION LIST GRP VOLUMES'!A19</f>
        <v>360-025</v>
      </c>
      <c r="B16" s="781" t="str">
        <f>'PRODUCTION LIST GRP VOLUMES'!C19</f>
        <v/>
      </c>
      <c r="C16" s="781" t="str">
        <f>'PRODUCTION LIST GRP VOLUMES'!D19</f>
        <v/>
      </c>
      <c r="D16" s="781" t="str">
        <f>'PRODUCTION LIST GRP VOLUMES'!E19</f>
        <v/>
      </c>
      <c r="E16" s="781" t="str">
        <f>'PRODUCTION LIST GRP VOLUMES'!F19</f>
        <v/>
      </c>
      <c r="F16" s="781" t="str">
        <f>'PRODUCTION LIST GRP VOLUMES'!G19</f>
        <v/>
      </c>
      <c r="G16" s="781" t="str">
        <f>'PRODUCTION LIST GRP VOLUMES'!H19</f>
        <v/>
      </c>
      <c r="H16" s="781" t="str">
        <f>'PRODUCTION LIST GRP VOLUMES'!I19</f>
        <v/>
      </c>
      <c r="I16" s="781" t="str">
        <f>'PRODUCTION LIST GRP VOLUMES'!J19</f>
        <v/>
      </c>
      <c r="J16" s="781" t="str">
        <f>'PRODUCTION LIST GRP VOLUMES'!K19</f>
        <v/>
      </c>
      <c r="K16" s="781" t="str">
        <f>'PRODUCTION LIST GRP VOLUMES'!L19</f>
        <v/>
      </c>
      <c r="L16" s="781" t="str">
        <f>'PRODUCTION LIST GRP VOLUMES'!M19</f>
        <v/>
      </c>
      <c r="M16" s="781" t="str">
        <f>'PRODUCTION LIST GRP VOLUMES'!N19</f>
        <v/>
      </c>
      <c r="N16" s="781" t="str">
        <f>'PRODUCTION LIST GRP VOLUMES'!O19</f>
        <v/>
      </c>
      <c r="O16" s="782">
        <f>'PRODUCTION LIST GRP VOLUMES'!P19</f>
        <v>0</v>
      </c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22.5" customHeight="1">
      <c r="A17" s="780" t="str">
        <f>'PRODUCTION LIST GRP VOLUMES'!A20</f>
        <v>360-027</v>
      </c>
      <c r="B17" s="781" t="str">
        <f>'PRODUCTION LIST GRP VOLUMES'!C20</f>
        <v/>
      </c>
      <c r="C17" s="781" t="str">
        <f>'PRODUCTION LIST GRP VOLUMES'!D20</f>
        <v/>
      </c>
      <c r="D17" s="781" t="str">
        <f>'PRODUCTION LIST GRP VOLUMES'!E20</f>
        <v/>
      </c>
      <c r="E17" s="781" t="str">
        <f>'PRODUCTION LIST GRP VOLUMES'!F20</f>
        <v/>
      </c>
      <c r="F17" s="781" t="str">
        <f>'PRODUCTION LIST GRP VOLUMES'!G20</f>
        <v/>
      </c>
      <c r="G17" s="781" t="str">
        <f>'PRODUCTION LIST GRP VOLUMES'!H20</f>
        <v/>
      </c>
      <c r="H17" s="781" t="str">
        <f>'PRODUCTION LIST GRP VOLUMES'!I20</f>
        <v/>
      </c>
      <c r="I17" s="781" t="str">
        <f>'PRODUCTION LIST GRP VOLUMES'!J20</f>
        <v/>
      </c>
      <c r="J17" s="781" t="str">
        <f>'PRODUCTION LIST GRP VOLUMES'!K20</f>
        <v/>
      </c>
      <c r="K17" s="781" t="str">
        <f>'PRODUCTION LIST GRP VOLUMES'!L20</f>
        <v/>
      </c>
      <c r="L17" s="781" t="str">
        <f>'PRODUCTION LIST GRP VOLUMES'!M20</f>
        <v/>
      </c>
      <c r="M17" s="781" t="str">
        <f>'PRODUCTION LIST GRP VOLUMES'!N20</f>
        <v/>
      </c>
      <c r="N17" s="781" t="str">
        <f>'PRODUCTION LIST GRP VOLUMES'!O20</f>
        <v/>
      </c>
      <c r="O17" s="782">
        <f>'PRODUCTION LIST GRP VOLUMES'!P20</f>
        <v>0</v>
      </c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22.5" customHeight="1">
      <c r="A18" s="780" t="str">
        <f>'PRODUCTION LIST GRP VOLUMES'!A21</f>
        <v>360-028</v>
      </c>
      <c r="B18" s="781" t="str">
        <f>'PRODUCTION LIST GRP VOLUMES'!C21</f>
        <v/>
      </c>
      <c r="C18" s="781" t="str">
        <f>'PRODUCTION LIST GRP VOLUMES'!D21</f>
        <v/>
      </c>
      <c r="D18" s="781" t="str">
        <f>'PRODUCTION LIST GRP VOLUMES'!E21</f>
        <v/>
      </c>
      <c r="E18" s="781" t="str">
        <f>'PRODUCTION LIST GRP VOLUMES'!F21</f>
        <v/>
      </c>
      <c r="F18" s="781" t="str">
        <f>'PRODUCTION LIST GRP VOLUMES'!G21</f>
        <v/>
      </c>
      <c r="G18" s="781" t="str">
        <f>'PRODUCTION LIST GRP VOLUMES'!H21</f>
        <v/>
      </c>
      <c r="H18" s="781" t="str">
        <f>'PRODUCTION LIST GRP VOLUMES'!I21</f>
        <v/>
      </c>
      <c r="I18" s="781" t="str">
        <f>'PRODUCTION LIST GRP VOLUMES'!J21</f>
        <v/>
      </c>
      <c r="J18" s="781" t="str">
        <f>'PRODUCTION LIST GRP VOLUMES'!K21</f>
        <v/>
      </c>
      <c r="K18" s="781" t="str">
        <f>'PRODUCTION LIST GRP VOLUMES'!L21</f>
        <v/>
      </c>
      <c r="L18" s="781" t="str">
        <f>'PRODUCTION LIST GRP VOLUMES'!M21</f>
        <v/>
      </c>
      <c r="M18" s="781" t="str">
        <f>'PRODUCTION LIST GRP VOLUMES'!N21</f>
        <v/>
      </c>
      <c r="N18" s="781" t="str">
        <f>'PRODUCTION LIST GRP VOLUMES'!O21</f>
        <v/>
      </c>
      <c r="O18" s="782">
        <f>'PRODUCTION LIST GRP VOLUMES'!P21</f>
        <v>0</v>
      </c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22.5" customHeight="1">
      <c r="A19" s="780" t="str">
        <f>'PRODUCTION LIST GRP VOLUMES'!A22</f>
        <v>360-029</v>
      </c>
      <c r="B19" s="781" t="str">
        <f>'PRODUCTION LIST GRP VOLUMES'!C22</f>
        <v/>
      </c>
      <c r="C19" s="781" t="str">
        <f>'PRODUCTION LIST GRP VOLUMES'!D22</f>
        <v/>
      </c>
      <c r="D19" s="781" t="str">
        <f>'PRODUCTION LIST GRP VOLUMES'!E22</f>
        <v/>
      </c>
      <c r="E19" s="781" t="str">
        <f>'PRODUCTION LIST GRP VOLUMES'!F22</f>
        <v/>
      </c>
      <c r="F19" s="781" t="str">
        <f>'PRODUCTION LIST GRP VOLUMES'!G22</f>
        <v/>
      </c>
      <c r="G19" s="781" t="str">
        <f>'PRODUCTION LIST GRP VOLUMES'!H22</f>
        <v/>
      </c>
      <c r="H19" s="781" t="str">
        <f>'PRODUCTION LIST GRP VOLUMES'!I22</f>
        <v/>
      </c>
      <c r="I19" s="781" t="str">
        <f>'PRODUCTION LIST GRP VOLUMES'!J22</f>
        <v/>
      </c>
      <c r="J19" s="781" t="str">
        <f>'PRODUCTION LIST GRP VOLUMES'!K22</f>
        <v/>
      </c>
      <c r="K19" s="781" t="str">
        <f>'PRODUCTION LIST GRP VOLUMES'!L22</f>
        <v/>
      </c>
      <c r="L19" s="781" t="str">
        <f>'PRODUCTION LIST GRP VOLUMES'!M22</f>
        <v/>
      </c>
      <c r="M19" s="781" t="str">
        <f>'PRODUCTION LIST GRP VOLUMES'!N22</f>
        <v/>
      </c>
      <c r="N19" s="781" t="str">
        <f>'PRODUCTION LIST GRP VOLUMES'!O22</f>
        <v/>
      </c>
      <c r="O19" s="782">
        <f>'PRODUCTION LIST GRP VOLUMES'!P22</f>
        <v>0</v>
      </c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22.5" customHeight="1">
      <c r="A20" s="780" t="str">
        <f>'PRODUCTION LIST GRP VOLUMES'!A23</f>
        <v>360-030</v>
      </c>
      <c r="B20" s="781" t="str">
        <f>'PRODUCTION LIST GRP VOLUMES'!C23</f>
        <v/>
      </c>
      <c r="C20" s="781" t="str">
        <f>'PRODUCTION LIST GRP VOLUMES'!D23</f>
        <v/>
      </c>
      <c r="D20" s="781" t="str">
        <f>'PRODUCTION LIST GRP VOLUMES'!E23</f>
        <v/>
      </c>
      <c r="E20" s="781" t="str">
        <f>'PRODUCTION LIST GRP VOLUMES'!F23</f>
        <v/>
      </c>
      <c r="F20" s="781" t="str">
        <f>'PRODUCTION LIST GRP VOLUMES'!G23</f>
        <v/>
      </c>
      <c r="G20" s="781" t="str">
        <f>'PRODUCTION LIST GRP VOLUMES'!H23</f>
        <v/>
      </c>
      <c r="H20" s="781" t="str">
        <f>'PRODUCTION LIST GRP VOLUMES'!I23</f>
        <v/>
      </c>
      <c r="I20" s="781" t="str">
        <f>'PRODUCTION LIST GRP VOLUMES'!J23</f>
        <v/>
      </c>
      <c r="J20" s="781" t="str">
        <f>'PRODUCTION LIST GRP VOLUMES'!K23</f>
        <v/>
      </c>
      <c r="K20" s="781" t="str">
        <f>'PRODUCTION LIST GRP VOLUMES'!L23</f>
        <v/>
      </c>
      <c r="L20" s="781" t="str">
        <f>'PRODUCTION LIST GRP VOLUMES'!M23</f>
        <v/>
      </c>
      <c r="M20" s="781" t="str">
        <f>'PRODUCTION LIST GRP VOLUMES'!N23</f>
        <v/>
      </c>
      <c r="N20" s="781" t="str">
        <f>'PRODUCTION LIST GRP VOLUMES'!O23</f>
        <v/>
      </c>
      <c r="O20" s="782">
        <f>'PRODUCTION LIST GRP VOLUMES'!P23</f>
        <v>0</v>
      </c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22.5" customHeight="1">
      <c r="A21" s="780" t="str">
        <f>'PRODUCTION LIST GRP VOLUMES'!A24</f>
        <v>360-031</v>
      </c>
      <c r="B21" s="781" t="str">
        <f>'PRODUCTION LIST GRP VOLUMES'!C24</f>
        <v/>
      </c>
      <c r="C21" s="781" t="str">
        <f>'PRODUCTION LIST GRP VOLUMES'!D24</f>
        <v/>
      </c>
      <c r="D21" s="781" t="str">
        <f>'PRODUCTION LIST GRP VOLUMES'!E24</f>
        <v/>
      </c>
      <c r="E21" s="781" t="str">
        <f>'PRODUCTION LIST GRP VOLUMES'!F24</f>
        <v/>
      </c>
      <c r="F21" s="781" t="str">
        <f>'PRODUCTION LIST GRP VOLUMES'!G24</f>
        <v/>
      </c>
      <c r="G21" s="781" t="str">
        <f>'PRODUCTION LIST GRP VOLUMES'!H24</f>
        <v/>
      </c>
      <c r="H21" s="781" t="str">
        <f>'PRODUCTION LIST GRP VOLUMES'!I24</f>
        <v/>
      </c>
      <c r="I21" s="781" t="str">
        <f>'PRODUCTION LIST GRP VOLUMES'!J24</f>
        <v/>
      </c>
      <c r="J21" s="781" t="str">
        <f>'PRODUCTION LIST GRP VOLUMES'!K24</f>
        <v/>
      </c>
      <c r="K21" s="781" t="str">
        <f>'PRODUCTION LIST GRP VOLUMES'!L24</f>
        <v/>
      </c>
      <c r="L21" s="781" t="str">
        <f>'PRODUCTION LIST GRP VOLUMES'!M24</f>
        <v/>
      </c>
      <c r="M21" s="781" t="str">
        <f>'PRODUCTION LIST GRP VOLUMES'!N24</f>
        <v/>
      </c>
      <c r="N21" s="781" t="str">
        <f>'PRODUCTION LIST GRP VOLUMES'!O24</f>
        <v/>
      </c>
      <c r="O21" s="782">
        <f>'PRODUCTION LIST GRP VOLUMES'!P24</f>
        <v>0</v>
      </c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22.5" customHeight="1">
      <c r="A22" s="780" t="str">
        <f>'PRODUCTION LIST GRP VOLUMES'!A25</f>
        <v>360-034</v>
      </c>
      <c r="B22" s="781" t="str">
        <f>'PRODUCTION LIST GRP VOLUMES'!C25</f>
        <v/>
      </c>
      <c r="C22" s="781" t="str">
        <f>'PRODUCTION LIST GRP VOLUMES'!D25</f>
        <v/>
      </c>
      <c r="D22" s="781" t="str">
        <f>'PRODUCTION LIST GRP VOLUMES'!E25</f>
        <v/>
      </c>
      <c r="E22" s="781" t="str">
        <f>'PRODUCTION LIST GRP VOLUMES'!F25</f>
        <v/>
      </c>
      <c r="F22" s="781" t="str">
        <f>'PRODUCTION LIST GRP VOLUMES'!G25</f>
        <v/>
      </c>
      <c r="G22" s="781" t="str">
        <f>'PRODUCTION LIST GRP VOLUMES'!H25</f>
        <v/>
      </c>
      <c r="H22" s="781" t="str">
        <f>'PRODUCTION LIST GRP VOLUMES'!I25</f>
        <v/>
      </c>
      <c r="I22" s="781" t="str">
        <f>'PRODUCTION LIST GRP VOLUMES'!J25</f>
        <v/>
      </c>
      <c r="J22" s="781" t="str">
        <f>'PRODUCTION LIST GRP VOLUMES'!K25</f>
        <v/>
      </c>
      <c r="K22" s="781" t="str">
        <f>'PRODUCTION LIST GRP VOLUMES'!L25</f>
        <v/>
      </c>
      <c r="L22" s="781" t="str">
        <f>'PRODUCTION LIST GRP VOLUMES'!M25</f>
        <v/>
      </c>
      <c r="M22" s="781" t="str">
        <f>'PRODUCTION LIST GRP VOLUMES'!N25</f>
        <v/>
      </c>
      <c r="N22" s="781" t="str">
        <f>'PRODUCTION LIST GRP VOLUMES'!O25</f>
        <v/>
      </c>
      <c r="O22" s="782">
        <f>'PRODUCTION LIST GRP VOLUMES'!P25</f>
        <v>0</v>
      </c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22.5" customHeight="1">
      <c r="A23" s="780" t="str">
        <f>'PRODUCTION LIST GRP VOLUMES'!A26</f>
        <v>360-035</v>
      </c>
      <c r="B23" s="781" t="str">
        <f>'PRODUCTION LIST GRP VOLUMES'!C26</f>
        <v/>
      </c>
      <c r="C23" s="781" t="str">
        <f>'PRODUCTION LIST GRP VOLUMES'!D26</f>
        <v/>
      </c>
      <c r="D23" s="781" t="str">
        <f>'PRODUCTION LIST GRP VOLUMES'!E26</f>
        <v/>
      </c>
      <c r="E23" s="781" t="str">
        <f>'PRODUCTION LIST GRP VOLUMES'!F26</f>
        <v/>
      </c>
      <c r="F23" s="781" t="str">
        <f>'PRODUCTION LIST GRP VOLUMES'!G26</f>
        <v/>
      </c>
      <c r="G23" s="781" t="str">
        <f>'PRODUCTION LIST GRP VOLUMES'!H26</f>
        <v/>
      </c>
      <c r="H23" s="781" t="str">
        <f>'PRODUCTION LIST GRP VOLUMES'!I26</f>
        <v/>
      </c>
      <c r="I23" s="781" t="str">
        <f>'PRODUCTION LIST GRP VOLUMES'!J26</f>
        <v/>
      </c>
      <c r="J23" s="781" t="str">
        <f>'PRODUCTION LIST GRP VOLUMES'!K26</f>
        <v/>
      </c>
      <c r="K23" s="781" t="str">
        <f>'PRODUCTION LIST GRP VOLUMES'!L26</f>
        <v/>
      </c>
      <c r="L23" s="781" t="str">
        <f>'PRODUCTION LIST GRP VOLUMES'!M26</f>
        <v/>
      </c>
      <c r="M23" s="781" t="str">
        <f>'PRODUCTION LIST GRP VOLUMES'!N26</f>
        <v/>
      </c>
      <c r="N23" s="781" t="str">
        <f>'PRODUCTION LIST GRP VOLUMES'!O26</f>
        <v/>
      </c>
      <c r="O23" s="782">
        <f>'PRODUCTION LIST GRP VOLUMES'!P26</f>
        <v>0</v>
      </c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22.5" customHeight="1">
      <c r="A24" s="780" t="str">
        <f>'PRODUCTION LIST GRP VOLUMES'!A27</f>
        <v>360-036</v>
      </c>
      <c r="B24" s="781" t="str">
        <f>'PRODUCTION LIST GRP VOLUMES'!C27</f>
        <v/>
      </c>
      <c r="C24" s="781" t="str">
        <f>'PRODUCTION LIST GRP VOLUMES'!D27</f>
        <v/>
      </c>
      <c r="D24" s="781" t="str">
        <f>'PRODUCTION LIST GRP VOLUMES'!E27</f>
        <v/>
      </c>
      <c r="E24" s="781" t="str">
        <f>'PRODUCTION LIST GRP VOLUMES'!F27</f>
        <v/>
      </c>
      <c r="F24" s="781" t="str">
        <f>'PRODUCTION LIST GRP VOLUMES'!G27</f>
        <v/>
      </c>
      <c r="G24" s="781" t="str">
        <f>'PRODUCTION LIST GRP VOLUMES'!H27</f>
        <v/>
      </c>
      <c r="H24" s="781" t="str">
        <f>'PRODUCTION LIST GRP VOLUMES'!I27</f>
        <v/>
      </c>
      <c r="I24" s="781" t="str">
        <f>'PRODUCTION LIST GRP VOLUMES'!J27</f>
        <v/>
      </c>
      <c r="J24" s="781" t="str">
        <f>'PRODUCTION LIST GRP VOLUMES'!K27</f>
        <v/>
      </c>
      <c r="K24" s="781" t="str">
        <f>'PRODUCTION LIST GRP VOLUMES'!L27</f>
        <v/>
      </c>
      <c r="L24" s="781" t="str">
        <f>'PRODUCTION LIST GRP VOLUMES'!M27</f>
        <v/>
      </c>
      <c r="M24" s="781" t="str">
        <f>'PRODUCTION LIST GRP VOLUMES'!N27</f>
        <v/>
      </c>
      <c r="N24" s="781" t="str">
        <f>'PRODUCTION LIST GRP VOLUMES'!O27</f>
        <v/>
      </c>
      <c r="O24" s="782">
        <f>'PRODUCTION LIST GRP VOLUMES'!P27</f>
        <v>0</v>
      </c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22.5" customHeight="1">
      <c r="A25" s="780" t="str">
        <f>'PRODUCTION LIST GRP VOLUMES'!A28</f>
        <v/>
      </c>
      <c r="B25" s="781" t="str">
        <f>'PRODUCTION LIST GRP VOLUMES'!C28</f>
        <v/>
      </c>
      <c r="C25" s="781" t="str">
        <f>'PRODUCTION LIST GRP VOLUMES'!D28</f>
        <v/>
      </c>
      <c r="D25" s="781" t="str">
        <f>'PRODUCTION LIST GRP VOLUMES'!E28</f>
        <v/>
      </c>
      <c r="E25" s="781" t="str">
        <f>'PRODUCTION LIST GRP VOLUMES'!F28</f>
        <v/>
      </c>
      <c r="F25" s="781" t="str">
        <f>'PRODUCTION LIST GRP VOLUMES'!G28</f>
        <v/>
      </c>
      <c r="G25" s="781" t="str">
        <f>'PRODUCTION LIST GRP VOLUMES'!H28</f>
        <v/>
      </c>
      <c r="H25" s="781" t="str">
        <f>'PRODUCTION LIST GRP VOLUMES'!I28</f>
        <v/>
      </c>
      <c r="I25" s="781" t="str">
        <f>'PRODUCTION LIST GRP VOLUMES'!J28</f>
        <v/>
      </c>
      <c r="J25" s="781" t="str">
        <f>'PRODUCTION LIST GRP VOLUMES'!K28</f>
        <v/>
      </c>
      <c r="K25" s="781" t="str">
        <f>'PRODUCTION LIST GRP VOLUMES'!L28</f>
        <v/>
      </c>
      <c r="L25" s="781" t="str">
        <f>'PRODUCTION LIST GRP VOLUMES'!M28</f>
        <v/>
      </c>
      <c r="M25" s="781" t="str">
        <f>'PRODUCTION LIST GRP VOLUMES'!N28</f>
        <v/>
      </c>
      <c r="N25" s="781" t="str">
        <f>'PRODUCTION LIST GRP VOLUMES'!O28</f>
        <v/>
      </c>
      <c r="O25" s="782">
        <f>'PRODUCTION LIST GRP VOLUMES'!P28</f>
        <v>0</v>
      </c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22.5" customHeight="1">
      <c r="A26" s="780" t="str">
        <f>'PRODUCTION LIST GRP VOLUMES'!A29</f>
        <v>360-092</v>
      </c>
      <c r="B26" s="781" t="str">
        <f>'PRODUCTION LIST GRP VOLUMES'!C29</f>
        <v/>
      </c>
      <c r="C26" s="781" t="str">
        <f>'PRODUCTION LIST GRP VOLUMES'!D29</f>
        <v/>
      </c>
      <c r="D26" s="781" t="str">
        <f>'PRODUCTION LIST GRP VOLUMES'!E29</f>
        <v/>
      </c>
      <c r="E26" s="781" t="str">
        <f>'PRODUCTION LIST GRP VOLUMES'!F29</f>
        <v/>
      </c>
      <c r="F26" s="781" t="str">
        <f>'PRODUCTION LIST GRP VOLUMES'!G29</f>
        <v/>
      </c>
      <c r="G26" s="781" t="str">
        <f>'PRODUCTION LIST GRP VOLUMES'!H29</f>
        <v/>
      </c>
      <c r="H26" s="781" t="str">
        <f>'PRODUCTION LIST GRP VOLUMES'!I29</f>
        <v/>
      </c>
      <c r="I26" s="781" t="str">
        <f>'PRODUCTION LIST GRP VOLUMES'!J29</f>
        <v/>
      </c>
      <c r="J26" s="781" t="str">
        <f>'PRODUCTION LIST GRP VOLUMES'!K29</f>
        <v/>
      </c>
      <c r="K26" s="781" t="str">
        <f>'PRODUCTION LIST GRP VOLUMES'!L29</f>
        <v/>
      </c>
      <c r="L26" s="781" t="str">
        <f>'PRODUCTION LIST GRP VOLUMES'!M29</f>
        <v/>
      </c>
      <c r="M26" s="781" t="str">
        <f>'PRODUCTION LIST GRP VOLUMES'!N29</f>
        <v/>
      </c>
      <c r="N26" s="781" t="str">
        <f>'PRODUCTION LIST GRP VOLUMES'!O29</f>
        <v/>
      </c>
      <c r="O26" s="782">
        <f>'PRODUCTION LIST GRP VOLUMES'!P29</f>
        <v>0</v>
      </c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22.5" customHeight="1">
      <c r="A27" s="780" t="str">
        <f>'PRODUCTION LIST GRP VOLUMES'!A30</f>
        <v>360-094</v>
      </c>
      <c r="B27" s="781" t="str">
        <f>'PRODUCTION LIST GRP VOLUMES'!C30</f>
        <v/>
      </c>
      <c r="C27" s="781" t="str">
        <f>'PRODUCTION LIST GRP VOLUMES'!D30</f>
        <v/>
      </c>
      <c r="D27" s="781" t="str">
        <f>'PRODUCTION LIST GRP VOLUMES'!E30</f>
        <v/>
      </c>
      <c r="E27" s="781" t="str">
        <f>'PRODUCTION LIST GRP VOLUMES'!F30</f>
        <v/>
      </c>
      <c r="F27" s="781" t="str">
        <f>'PRODUCTION LIST GRP VOLUMES'!G30</f>
        <v/>
      </c>
      <c r="G27" s="781" t="str">
        <f>'PRODUCTION LIST GRP VOLUMES'!H30</f>
        <v/>
      </c>
      <c r="H27" s="781" t="str">
        <f>'PRODUCTION LIST GRP VOLUMES'!I30</f>
        <v/>
      </c>
      <c r="I27" s="781" t="str">
        <f>'PRODUCTION LIST GRP VOLUMES'!J30</f>
        <v/>
      </c>
      <c r="J27" s="781" t="str">
        <f>'PRODUCTION LIST GRP VOLUMES'!K30</f>
        <v/>
      </c>
      <c r="K27" s="781" t="str">
        <f>'PRODUCTION LIST GRP VOLUMES'!L30</f>
        <v/>
      </c>
      <c r="L27" s="781" t="str">
        <f>'PRODUCTION LIST GRP VOLUMES'!M30</f>
        <v/>
      </c>
      <c r="M27" s="781" t="str">
        <f>'PRODUCTION LIST GRP VOLUMES'!N30</f>
        <v/>
      </c>
      <c r="N27" s="781" t="str">
        <f>'PRODUCTION LIST GRP VOLUMES'!O30</f>
        <v/>
      </c>
      <c r="O27" s="782">
        <f>'PRODUCTION LIST GRP VOLUMES'!P30</f>
        <v>0</v>
      </c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22.5" customHeight="1">
      <c r="A28" s="780" t="str">
        <f>'PRODUCTION LIST GRP VOLUMES'!A31</f>
        <v>360-096</v>
      </c>
      <c r="B28" s="781" t="str">
        <f>'PRODUCTION LIST GRP VOLUMES'!C31</f>
        <v/>
      </c>
      <c r="C28" s="781" t="str">
        <f>'PRODUCTION LIST GRP VOLUMES'!D31</f>
        <v/>
      </c>
      <c r="D28" s="781" t="str">
        <f>'PRODUCTION LIST GRP VOLUMES'!E31</f>
        <v/>
      </c>
      <c r="E28" s="781" t="str">
        <f>'PRODUCTION LIST GRP VOLUMES'!F31</f>
        <v/>
      </c>
      <c r="F28" s="781" t="str">
        <f>'PRODUCTION LIST GRP VOLUMES'!G31</f>
        <v/>
      </c>
      <c r="G28" s="781" t="str">
        <f>'PRODUCTION LIST GRP VOLUMES'!H31</f>
        <v/>
      </c>
      <c r="H28" s="781" t="str">
        <f>'PRODUCTION LIST GRP VOLUMES'!I31</f>
        <v/>
      </c>
      <c r="I28" s="781" t="str">
        <f>'PRODUCTION LIST GRP VOLUMES'!J31</f>
        <v/>
      </c>
      <c r="J28" s="781" t="str">
        <f>'PRODUCTION LIST GRP VOLUMES'!K31</f>
        <v/>
      </c>
      <c r="K28" s="781" t="str">
        <f>'PRODUCTION LIST GRP VOLUMES'!L31</f>
        <v/>
      </c>
      <c r="L28" s="781" t="str">
        <f>'PRODUCTION LIST GRP VOLUMES'!M31</f>
        <v/>
      </c>
      <c r="M28" s="781" t="str">
        <f>'PRODUCTION LIST GRP VOLUMES'!N31</f>
        <v/>
      </c>
      <c r="N28" s="781" t="str">
        <f>'PRODUCTION LIST GRP VOLUMES'!O31</f>
        <v/>
      </c>
      <c r="O28" s="782">
        <f>'PRODUCTION LIST GRP VOLUMES'!P31</f>
        <v>0</v>
      </c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22.5" customHeight="1">
      <c r="A29" s="780" t="str">
        <f>'PRODUCTION LIST GRP VOLUMES'!A32</f>
        <v>360-098</v>
      </c>
      <c r="B29" s="781" t="str">
        <f>'PRODUCTION LIST GRP VOLUMES'!C32</f>
        <v/>
      </c>
      <c r="C29" s="781" t="str">
        <f>'PRODUCTION LIST GRP VOLUMES'!D32</f>
        <v/>
      </c>
      <c r="D29" s="781" t="str">
        <f>'PRODUCTION LIST GRP VOLUMES'!E32</f>
        <v/>
      </c>
      <c r="E29" s="781" t="str">
        <f>'PRODUCTION LIST GRP VOLUMES'!F32</f>
        <v/>
      </c>
      <c r="F29" s="781" t="str">
        <f>'PRODUCTION LIST GRP VOLUMES'!G32</f>
        <v/>
      </c>
      <c r="G29" s="781" t="str">
        <f>'PRODUCTION LIST GRP VOLUMES'!H32</f>
        <v/>
      </c>
      <c r="H29" s="781" t="str">
        <f>'PRODUCTION LIST GRP VOLUMES'!I32</f>
        <v/>
      </c>
      <c r="I29" s="781" t="str">
        <f>'PRODUCTION LIST GRP VOLUMES'!J32</f>
        <v/>
      </c>
      <c r="J29" s="781" t="str">
        <f>'PRODUCTION LIST GRP VOLUMES'!K32</f>
        <v/>
      </c>
      <c r="K29" s="781" t="str">
        <f>'PRODUCTION LIST GRP VOLUMES'!L32</f>
        <v/>
      </c>
      <c r="L29" s="781" t="str">
        <f>'PRODUCTION LIST GRP VOLUMES'!M32</f>
        <v/>
      </c>
      <c r="M29" s="781" t="str">
        <f>'PRODUCTION LIST GRP VOLUMES'!N32</f>
        <v/>
      </c>
      <c r="N29" s="781" t="str">
        <f>'PRODUCTION LIST GRP VOLUMES'!O32</f>
        <v/>
      </c>
      <c r="O29" s="782">
        <f>'PRODUCTION LIST GRP VOLUMES'!P32</f>
        <v>0</v>
      </c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22.5" customHeight="1">
      <c r="A30" s="780" t="str">
        <f>'PRODUCTION LIST GRP VOLUMES'!A33</f>
        <v>360-100</v>
      </c>
      <c r="B30" s="781" t="str">
        <f>'PRODUCTION LIST GRP VOLUMES'!C33</f>
        <v/>
      </c>
      <c r="C30" s="781" t="str">
        <f>'PRODUCTION LIST GRP VOLUMES'!D33</f>
        <v/>
      </c>
      <c r="D30" s="781" t="str">
        <f>'PRODUCTION LIST GRP VOLUMES'!E33</f>
        <v/>
      </c>
      <c r="E30" s="781" t="str">
        <f>'PRODUCTION LIST GRP VOLUMES'!F33</f>
        <v/>
      </c>
      <c r="F30" s="781" t="str">
        <f>'PRODUCTION LIST GRP VOLUMES'!G33</f>
        <v/>
      </c>
      <c r="G30" s="781" t="str">
        <f>'PRODUCTION LIST GRP VOLUMES'!H33</f>
        <v/>
      </c>
      <c r="H30" s="781" t="str">
        <f>'PRODUCTION LIST GRP VOLUMES'!I33</f>
        <v/>
      </c>
      <c r="I30" s="781" t="str">
        <f>'PRODUCTION LIST GRP VOLUMES'!J33</f>
        <v/>
      </c>
      <c r="J30" s="781" t="str">
        <f>'PRODUCTION LIST GRP VOLUMES'!K33</f>
        <v/>
      </c>
      <c r="K30" s="781" t="str">
        <f>'PRODUCTION LIST GRP VOLUMES'!L33</f>
        <v/>
      </c>
      <c r="L30" s="781" t="str">
        <f>'PRODUCTION LIST GRP VOLUMES'!M33</f>
        <v/>
      </c>
      <c r="M30" s="781" t="str">
        <f>'PRODUCTION LIST GRP VOLUMES'!N33</f>
        <v/>
      </c>
      <c r="N30" s="781" t="str">
        <f>'PRODUCTION LIST GRP VOLUMES'!O33</f>
        <v/>
      </c>
      <c r="O30" s="782">
        <f>'PRODUCTION LIST GRP VOLUMES'!P33</f>
        <v>0</v>
      </c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22.5" customHeight="1">
      <c r="A31" s="780" t="str">
        <f>'PRODUCTION LIST GRP VOLUMES'!A34</f>
        <v/>
      </c>
      <c r="B31" s="781" t="str">
        <f>'PRODUCTION LIST GRP VOLUMES'!C34</f>
        <v/>
      </c>
      <c r="C31" s="781" t="str">
        <f>'PRODUCTION LIST GRP VOLUMES'!D34</f>
        <v/>
      </c>
      <c r="D31" s="781" t="str">
        <f>'PRODUCTION LIST GRP VOLUMES'!E34</f>
        <v/>
      </c>
      <c r="E31" s="781" t="str">
        <f>'PRODUCTION LIST GRP VOLUMES'!F34</f>
        <v/>
      </c>
      <c r="F31" s="781" t="str">
        <f>'PRODUCTION LIST GRP VOLUMES'!G34</f>
        <v/>
      </c>
      <c r="G31" s="781" t="str">
        <f>'PRODUCTION LIST GRP VOLUMES'!H34</f>
        <v/>
      </c>
      <c r="H31" s="781" t="str">
        <f>'PRODUCTION LIST GRP VOLUMES'!I34</f>
        <v/>
      </c>
      <c r="I31" s="781" t="str">
        <f>'PRODUCTION LIST GRP VOLUMES'!J34</f>
        <v/>
      </c>
      <c r="J31" s="781" t="str">
        <f>'PRODUCTION LIST GRP VOLUMES'!K34</f>
        <v/>
      </c>
      <c r="K31" s="781" t="str">
        <f>'PRODUCTION LIST GRP VOLUMES'!L34</f>
        <v/>
      </c>
      <c r="L31" s="781" t="str">
        <f>'PRODUCTION LIST GRP VOLUMES'!M34</f>
        <v/>
      </c>
      <c r="M31" s="781" t="str">
        <f>'PRODUCTION LIST GRP VOLUMES'!N34</f>
        <v/>
      </c>
      <c r="N31" s="781" t="str">
        <f>'PRODUCTION LIST GRP VOLUMES'!O34</f>
        <v/>
      </c>
      <c r="O31" s="782">
        <f>'PRODUCTION LIST GRP VOLUMES'!P34</f>
        <v>0</v>
      </c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22.5" customHeight="1">
      <c r="A32" s="780" t="str">
        <f>'PRODUCTION LIST GRP VOLUMES'!A35</f>
        <v>360-121</v>
      </c>
      <c r="B32" s="781" t="str">
        <f>'PRODUCTION LIST GRP VOLUMES'!C35</f>
        <v/>
      </c>
      <c r="C32" s="781" t="str">
        <f>'PRODUCTION LIST GRP VOLUMES'!D35</f>
        <v/>
      </c>
      <c r="D32" s="781" t="str">
        <f>'PRODUCTION LIST GRP VOLUMES'!E35</f>
        <v/>
      </c>
      <c r="E32" s="781" t="str">
        <f>'PRODUCTION LIST GRP VOLUMES'!F35</f>
        <v/>
      </c>
      <c r="F32" s="781" t="str">
        <f>'PRODUCTION LIST GRP VOLUMES'!G35</f>
        <v/>
      </c>
      <c r="G32" s="781" t="str">
        <f>'PRODUCTION LIST GRP VOLUMES'!H35</f>
        <v/>
      </c>
      <c r="H32" s="781" t="str">
        <f>'PRODUCTION LIST GRP VOLUMES'!I35</f>
        <v/>
      </c>
      <c r="I32" s="781" t="str">
        <f>'PRODUCTION LIST GRP VOLUMES'!J35</f>
        <v/>
      </c>
      <c r="J32" s="781" t="str">
        <f>'PRODUCTION LIST GRP VOLUMES'!K35</f>
        <v/>
      </c>
      <c r="K32" s="781" t="str">
        <f>'PRODUCTION LIST GRP VOLUMES'!L35</f>
        <v/>
      </c>
      <c r="L32" s="781" t="str">
        <f>'PRODUCTION LIST GRP VOLUMES'!M35</f>
        <v/>
      </c>
      <c r="M32" s="781" t="str">
        <f>'PRODUCTION LIST GRP VOLUMES'!N35</f>
        <v/>
      </c>
      <c r="N32" s="781" t="str">
        <f>'PRODUCTION LIST GRP VOLUMES'!O35</f>
        <v/>
      </c>
      <c r="O32" s="782">
        <f>'PRODUCTION LIST GRP VOLUMES'!P35</f>
        <v>0</v>
      </c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22.5" customHeight="1">
      <c r="A33" s="780" t="str">
        <f>'PRODUCTION LIST GRP VOLUMES'!A36</f>
        <v>360-121-DT</v>
      </c>
      <c r="B33" s="781" t="str">
        <f>'PRODUCTION LIST GRP VOLUMES'!C36</f>
        <v/>
      </c>
      <c r="C33" s="781" t="str">
        <f>'PRODUCTION LIST GRP VOLUMES'!D36</f>
        <v/>
      </c>
      <c r="D33" s="781" t="str">
        <f>'PRODUCTION LIST GRP VOLUMES'!E36</f>
        <v/>
      </c>
      <c r="E33" s="781" t="str">
        <f>'PRODUCTION LIST GRP VOLUMES'!F36</f>
        <v/>
      </c>
      <c r="F33" s="781" t="str">
        <f>'PRODUCTION LIST GRP VOLUMES'!G36</f>
        <v/>
      </c>
      <c r="G33" s="781" t="str">
        <f>'PRODUCTION LIST GRP VOLUMES'!H36</f>
        <v/>
      </c>
      <c r="H33" s="781" t="str">
        <f>'PRODUCTION LIST GRP VOLUMES'!I36</f>
        <v/>
      </c>
      <c r="I33" s="781" t="str">
        <f>'PRODUCTION LIST GRP VOLUMES'!J36</f>
        <v/>
      </c>
      <c r="J33" s="781" t="str">
        <f>'PRODUCTION LIST GRP VOLUMES'!K36</f>
        <v/>
      </c>
      <c r="K33" s="781" t="str">
        <f>'PRODUCTION LIST GRP VOLUMES'!L36</f>
        <v/>
      </c>
      <c r="L33" s="781" t="str">
        <f>'PRODUCTION LIST GRP VOLUMES'!M36</f>
        <v/>
      </c>
      <c r="M33" s="781" t="str">
        <f>'PRODUCTION LIST GRP VOLUMES'!N36</f>
        <v/>
      </c>
      <c r="N33" s="781" t="str">
        <f>'PRODUCTION LIST GRP VOLUMES'!O36</f>
        <v/>
      </c>
      <c r="O33" s="782">
        <f>'PRODUCTION LIST GRP VOLUMES'!P36</f>
        <v>0</v>
      </c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22.5" customHeight="1">
      <c r="A34" s="780" t="str">
        <f>'PRODUCTION LIST GRP VOLUMES'!A37</f>
        <v>360-122</v>
      </c>
      <c r="B34" s="781" t="str">
        <f>'PRODUCTION LIST GRP VOLUMES'!C37</f>
        <v/>
      </c>
      <c r="C34" s="781" t="str">
        <f>'PRODUCTION LIST GRP VOLUMES'!D37</f>
        <v/>
      </c>
      <c r="D34" s="781" t="str">
        <f>'PRODUCTION LIST GRP VOLUMES'!E37</f>
        <v/>
      </c>
      <c r="E34" s="781" t="str">
        <f>'PRODUCTION LIST GRP VOLUMES'!F37</f>
        <v/>
      </c>
      <c r="F34" s="781" t="str">
        <f>'PRODUCTION LIST GRP VOLUMES'!G37</f>
        <v/>
      </c>
      <c r="G34" s="781" t="str">
        <f>'PRODUCTION LIST GRP VOLUMES'!H37</f>
        <v/>
      </c>
      <c r="H34" s="781" t="str">
        <f>'PRODUCTION LIST GRP VOLUMES'!I37</f>
        <v/>
      </c>
      <c r="I34" s="781" t="str">
        <f>'PRODUCTION LIST GRP VOLUMES'!J37</f>
        <v/>
      </c>
      <c r="J34" s="781" t="str">
        <f>'PRODUCTION LIST GRP VOLUMES'!K37</f>
        <v/>
      </c>
      <c r="K34" s="781" t="str">
        <f>'PRODUCTION LIST GRP VOLUMES'!L37</f>
        <v/>
      </c>
      <c r="L34" s="781" t="str">
        <f>'PRODUCTION LIST GRP VOLUMES'!M37</f>
        <v/>
      </c>
      <c r="M34" s="781" t="str">
        <f>'PRODUCTION LIST GRP VOLUMES'!N37</f>
        <v/>
      </c>
      <c r="N34" s="781" t="str">
        <f>'PRODUCTION LIST GRP VOLUMES'!O37</f>
        <v/>
      </c>
      <c r="O34" s="782">
        <f>'PRODUCTION LIST GRP VOLUMES'!P37</f>
        <v>0</v>
      </c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22.5" customHeight="1">
      <c r="A35" s="780" t="str">
        <f>'PRODUCTION LIST GRP VOLUMES'!A38</f>
        <v>360-122-DT</v>
      </c>
      <c r="B35" s="781" t="str">
        <f>'PRODUCTION LIST GRP VOLUMES'!C38</f>
        <v/>
      </c>
      <c r="C35" s="781" t="str">
        <f>'PRODUCTION LIST GRP VOLUMES'!D38</f>
        <v/>
      </c>
      <c r="D35" s="781" t="str">
        <f>'PRODUCTION LIST GRP VOLUMES'!E38</f>
        <v/>
      </c>
      <c r="E35" s="781" t="str">
        <f>'PRODUCTION LIST GRP VOLUMES'!F38</f>
        <v/>
      </c>
      <c r="F35" s="781" t="str">
        <f>'PRODUCTION LIST GRP VOLUMES'!G38</f>
        <v/>
      </c>
      <c r="G35" s="781" t="str">
        <f>'PRODUCTION LIST GRP VOLUMES'!H38</f>
        <v/>
      </c>
      <c r="H35" s="781" t="str">
        <f>'PRODUCTION LIST GRP VOLUMES'!I38</f>
        <v/>
      </c>
      <c r="I35" s="781" t="str">
        <f>'PRODUCTION LIST GRP VOLUMES'!J38</f>
        <v/>
      </c>
      <c r="J35" s="781" t="str">
        <f>'PRODUCTION LIST GRP VOLUMES'!K38</f>
        <v/>
      </c>
      <c r="K35" s="781" t="str">
        <f>'PRODUCTION LIST GRP VOLUMES'!L38</f>
        <v/>
      </c>
      <c r="L35" s="781" t="str">
        <f>'PRODUCTION LIST GRP VOLUMES'!M38</f>
        <v/>
      </c>
      <c r="M35" s="781" t="str">
        <f>'PRODUCTION LIST GRP VOLUMES'!N38</f>
        <v/>
      </c>
      <c r="N35" s="781" t="str">
        <f>'PRODUCTION LIST GRP VOLUMES'!O38</f>
        <v/>
      </c>
      <c r="O35" s="782">
        <f>'PRODUCTION LIST GRP VOLUMES'!P38</f>
        <v>0</v>
      </c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22.5" customHeight="1">
      <c r="A36" s="780" t="str">
        <f>'PRODUCTION LIST GRP VOLUMES'!A39</f>
        <v>360-123</v>
      </c>
      <c r="B36" s="781" t="str">
        <f>'PRODUCTION LIST GRP VOLUMES'!C39</f>
        <v/>
      </c>
      <c r="C36" s="781" t="str">
        <f>'PRODUCTION LIST GRP VOLUMES'!D39</f>
        <v/>
      </c>
      <c r="D36" s="781" t="str">
        <f>'PRODUCTION LIST GRP VOLUMES'!E39</f>
        <v/>
      </c>
      <c r="E36" s="781" t="str">
        <f>'PRODUCTION LIST GRP VOLUMES'!F39</f>
        <v/>
      </c>
      <c r="F36" s="781" t="str">
        <f>'PRODUCTION LIST GRP VOLUMES'!G39</f>
        <v/>
      </c>
      <c r="G36" s="781" t="str">
        <f>'PRODUCTION LIST GRP VOLUMES'!H39</f>
        <v/>
      </c>
      <c r="H36" s="781" t="str">
        <f>'PRODUCTION LIST GRP VOLUMES'!I39</f>
        <v/>
      </c>
      <c r="I36" s="781" t="str">
        <f>'PRODUCTION LIST GRP VOLUMES'!J39</f>
        <v/>
      </c>
      <c r="J36" s="781" t="str">
        <f>'PRODUCTION LIST GRP VOLUMES'!K39</f>
        <v/>
      </c>
      <c r="K36" s="781" t="str">
        <f>'PRODUCTION LIST GRP VOLUMES'!L39</f>
        <v/>
      </c>
      <c r="L36" s="781" t="str">
        <f>'PRODUCTION LIST GRP VOLUMES'!M39</f>
        <v/>
      </c>
      <c r="M36" s="781" t="str">
        <f>'PRODUCTION LIST GRP VOLUMES'!N39</f>
        <v/>
      </c>
      <c r="N36" s="781" t="str">
        <f>'PRODUCTION LIST GRP VOLUMES'!O39</f>
        <v/>
      </c>
      <c r="O36" s="782">
        <f>'PRODUCTION LIST GRP VOLUMES'!P39</f>
        <v>0</v>
      </c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22.5" customHeight="1">
      <c r="A37" s="780" t="str">
        <f>'PRODUCTION LIST GRP VOLUMES'!A40</f>
        <v>360-123-DT</v>
      </c>
      <c r="B37" s="781" t="str">
        <f>'PRODUCTION LIST GRP VOLUMES'!C40</f>
        <v/>
      </c>
      <c r="C37" s="781" t="str">
        <f>'PRODUCTION LIST GRP VOLUMES'!D40</f>
        <v/>
      </c>
      <c r="D37" s="781" t="str">
        <f>'PRODUCTION LIST GRP VOLUMES'!E40</f>
        <v/>
      </c>
      <c r="E37" s="781" t="str">
        <f>'PRODUCTION LIST GRP VOLUMES'!F40</f>
        <v/>
      </c>
      <c r="F37" s="781" t="str">
        <f>'PRODUCTION LIST GRP VOLUMES'!G40</f>
        <v/>
      </c>
      <c r="G37" s="781" t="str">
        <f>'PRODUCTION LIST GRP VOLUMES'!H40</f>
        <v/>
      </c>
      <c r="H37" s="781" t="str">
        <f>'PRODUCTION LIST GRP VOLUMES'!I40</f>
        <v/>
      </c>
      <c r="I37" s="781" t="str">
        <f>'PRODUCTION LIST GRP VOLUMES'!J40</f>
        <v/>
      </c>
      <c r="J37" s="781" t="str">
        <f>'PRODUCTION LIST GRP VOLUMES'!K40</f>
        <v/>
      </c>
      <c r="K37" s="781" t="str">
        <f>'PRODUCTION LIST GRP VOLUMES'!L40</f>
        <v/>
      </c>
      <c r="L37" s="781" t="str">
        <f>'PRODUCTION LIST GRP VOLUMES'!M40</f>
        <v/>
      </c>
      <c r="M37" s="781" t="str">
        <f>'PRODUCTION LIST GRP VOLUMES'!N40</f>
        <v/>
      </c>
      <c r="N37" s="781" t="str">
        <f>'PRODUCTION LIST GRP VOLUMES'!O40</f>
        <v/>
      </c>
      <c r="O37" s="782">
        <f>'PRODUCTION LIST GRP VOLUMES'!P40</f>
        <v>0</v>
      </c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22.5" customHeight="1">
      <c r="A38" s="780" t="str">
        <f>'PRODUCTION LIST GRP VOLUMES'!A41</f>
        <v>360-124</v>
      </c>
      <c r="B38" s="781" t="str">
        <f>'PRODUCTION LIST GRP VOLUMES'!C41</f>
        <v/>
      </c>
      <c r="C38" s="781" t="str">
        <f>'PRODUCTION LIST GRP VOLUMES'!D41</f>
        <v/>
      </c>
      <c r="D38" s="781" t="str">
        <f>'PRODUCTION LIST GRP VOLUMES'!E41</f>
        <v/>
      </c>
      <c r="E38" s="781" t="str">
        <f>'PRODUCTION LIST GRP VOLUMES'!F41</f>
        <v/>
      </c>
      <c r="F38" s="781" t="str">
        <f>'PRODUCTION LIST GRP VOLUMES'!G41</f>
        <v/>
      </c>
      <c r="G38" s="781" t="str">
        <f>'PRODUCTION LIST GRP VOLUMES'!H41</f>
        <v/>
      </c>
      <c r="H38" s="781" t="str">
        <f>'PRODUCTION LIST GRP VOLUMES'!I41</f>
        <v/>
      </c>
      <c r="I38" s="781" t="str">
        <f>'PRODUCTION LIST GRP VOLUMES'!J41</f>
        <v/>
      </c>
      <c r="J38" s="781" t="str">
        <f>'PRODUCTION LIST GRP VOLUMES'!K41</f>
        <v/>
      </c>
      <c r="K38" s="781" t="str">
        <f>'PRODUCTION LIST GRP VOLUMES'!L41</f>
        <v/>
      </c>
      <c r="L38" s="781" t="str">
        <f>'PRODUCTION LIST GRP VOLUMES'!M41</f>
        <v/>
      </c>
      <c r="M38" s="781" t="str">
        <f>'PRODUCTION LIST GRP VOLUMES'!N41</f>
        <v/>
      </c>
      <c r="N38" s="781" t="str">
        <f>'PRODUCTION LIST GRP VOLUMES'!O41</f>
        <v/>
      </c>
      <c r="O38" s="782">
        <f>'PRODUCTION LIST GRP VOLUMES'!P41</f>
        <v>0</v>
      </c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22.5" customHeight="1">
      <c r="A39" s="780" t="str">
        <f>'PRODUCTION LIST GRP VOLUMES'!A42</f>
        <v>360-125</v>
      </c>
      <c r="B39" s="781" t="str">
        <f>'PRODUCTION LIST GRP VOLUMES'!C42</f>
        <v/>
      </c>
      <c r="C39" s="781" t="str">
        <f>'PRODUCTION LIST GRP VOLUMES'!D42</f>
        <v/>
      </c>
      <c r="D39" s="781" t="str">
        <f>'PRODUCTION LIST GRP VOLUMES'!E42</f>
        <v/>
      </c>
      <c r="E39" s="781" t="str">
        <f>'PRODUCTION LIST GRP VOLUMES'!F42</f>
        <v/>
      </c>
      <c r="F39" s="781" t="str">
        <f>'PRODUCTION LIST GRP VOLUMES'!G42</f>
        <v/>
      </c>
      <c r="G39" s="781" t="str">
        <f>'PRODUCTION LIST GRP VOLUMES'!H42</f>
        <v/>
      </c>
      <c r="H39" s="781" t="str">
        <f>'PRODUCTION LIST GRP VOLUMES'!I42</f>
        <v/>
      </c>
      <c r="I39" s="781" t="str">
        <f>'PRODUCTION LIST GRP VOLUMES'!J42</f>
        <v/>
      </c>
      <c r="J39" s="781" t="str">
        <f>'PRODUCTION LIST GRP VOLUMES'!K42</f>
        <v/>
      </c>
      <c r="K39" s="781" t="str">
        <f>'PRODUCTION LIST GRP VOLUMES'!L42</f>
        <v/>
      </c>
      <c r="L39" s="781" t="str">
        <f>'PRODUCTION LIST GRP VOLUMES'!M42</f>
        <v/>
      </c>
      <c r="M39" s="781" t="str">
        <f>'PRODUCTION LIST GRP VOLUMES'!N42</f>
        <v/>
      </c>
      <c r="N39" s="781" t="str">
        <f>'PRODUCTION LIST GRP VOLUMES'!O42</f>
        <v/>
      </c>
      <c r="O39" s="782">
        <f>'PRODUCTION LIST GRP VOLUMES'!P42</f>
        <v>0</v>
      </c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22.5" customHeight="1">
      <c r="A40" s="780" t="str">
        <f>'PRODUCTION LIST GRP VOLUMES'!A43</f>
        <v>360-125-WI</v>
      </c>
      <c r="B40" s="781" t="str">
        <f>'PRODUCTION LIST GRP VOLUMES'!C43</f>
        <v/>
      </c>
      <c r="C40" s="781" t="str">
        <f>'PRODUCTION LIST GRP VOLUMES'!D43</f>
        <v/>
      </c>
      <c r="D40" s="781" t="str">
        <f>'PRODUCTION LIST GRP VOLUMES'!E43</f>
        <v/>
      </c>
      <c r="E40" s="781" t="str">
        <f>'PRODUCTION LIST GRP VOLUMES'!F43</f>
        <v/>
      </c>
      <c r="F40" s="781" t="str">
        <f>'PRODUCTION LIST GRP VOLUMES'!G43</f>
        <v/>
      </c>
      <c r="G40" s="781" t="str">
        <f>'PRODUCTION LIST GRP VOLUMES'!H43</f>
        <v/>
      </c>
      <c r="H40" s="781" t="str">
        <f>'PRODUCTION LIST GRP VOLUMES'!I43</f>
        <v/>
      </c>
      <c r="I40" s="781" t="str">
        <f>'PRODUCTION LIST GRP VOLUMES'!J43</f>
        <v/>
      </c>
      <c r="J40" s="781" t="str">
        <f>'PRODUCTION LIST GRP VOLUMES'!K43</f>
        <v/>
      </c>
      <c r="K40" s="781" t="str">
        <f>'PRODUCTION LIST GRP VOLUMES'!L43</f>
        <v/>
      </c>
      <c r="L40" s="781" t="str">
        <f>'PRODUCTION LIST GRP VOLUMES'!M43</f>
        <v/>
      </c>
      <c r="M40" s="781" t="str">
        <f>'PRODUCTION LIST GRP VOLUMES'!N43</f>
        <v/>
      </c>
      <c r="N40" s="781" t="str">
        <f>'PRODUCTION LIST GRP VOLUMES'!O43</f>
        <v/>
      </c>
      <c r="O40" s="782">
        <f>'PRODUCTION LIST GRP VOLUMES'!P43</f>
        <v>0</v>
      </c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22.5" customHeight="1">
      <c r="A41" s="780" t="str">
        <f>'PRODUCTION LIST GRP VOLUMES'!A44</f>
        <v>360-127</v>
      </c>
      <c r="B41" s="781" t="str">
        <f>'PRODUCTION LIST GRP VOLUMES'!C44</f>
        <v/>
      </c>
      <c r="C41" s="781" t="str">
        <f>'PRODUCTION LIST GRP VOLUMES'!D44</f>
        <v/>
      </c>
      <c r="D41" s="781" t="str">
        <f>'PRODUCTION LIST GRP VOLUMES'!E44</f>
        <v/>
      </c>
      <c r="E41" s="781" t="str">
        <f>'PRODUCTION LIST GRP VOLUMES'!F44</f>
        <v/>
      </c>
      <c r="F41" s="781" t="str">
        <f>'PRODUCTION LIST GRP VOLUMES'!G44</f>
        <v/>
      </c>
      <c r="G41" s="781" t="str">
        <f>'PRODUCTION LIST GRP VOLUMES'!H44</f>
        <v/>
      </c>
      <c r="H41" s="781" t="str">
        <f>'PRODUCTION LIST GRP VOLUMES'!I44</f>
        <v/>
      </c>
      <c r="I41" s="781" t="str">
        <f>'PRODUCTION LIST GRP VOLUMES'!J44</f>
        <v/>
      </c>
      <c r="J41" s="781" t="str">
        <f>'PRODUCTION LIST GRP VOLUMES'!K44</f>
        <v/>
      </c>
      <c r="K41" s="781" t="str">
        <f>'PRODUCTION LIST GRP VOLUMES'!L44</f>
        <v/>
      </c>
      <c r="L41" s="781" t="str">
        <f>'PRODUCTION LIST GRP VOLUMES'!M44</f>
        <v/>
      </c>
      <c r="M41" s="781" t="str">
        <f>'PRODUCTION LIST GRP VOLUMES'!N44</f>
        <v/>
      </c>
      <c r="N41" s="781" t="str">
        <f>'PRODUCTION LIST GRP VOLUMES'!O44</f>
        <v/>
      </c>
      <c r="O41" s="782">
        <f>'PRODUCTION LIST GRP VOLUMES'!P44</f>
        <v>0</v>
      </c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22.5" customHeight="1">
      <c r="A42" s="780" t="str">
        <f>'PRODUCTION LIST GRP VOLUMES'!A45</f>
        <v>360-127-WI</v>
      </c>
      <c r="B42" s="781" t="str">
        <f>'PRODUCTION LIST GRP VOLUMES'!C45</f>
        <v/>
      </c>
      <c r="C42" s="781" t="str">
        <f>'PRODUCTION LIST GRP VOLUMES'!D45</f>
        <v/>
      </c>
      <c r="D42" s="781" t="str">
        <f>'PRODUCTION LIST GRP VOLUMES'!E45</f>
        <v/>
      </c>
      <c r="E42" s="781" t="str">
        <f>'PRODUCTION LIST GRP VOLUMES'!F45</f>
        <v/>
      </c>
      <c r="F42" s="781" t="str">
        <f>'PRODUCTION LIST GRP VOLUMES'!G45</f>
        <v/>
      </c>
      <c r="G42" s="781" t="str">
        <f>'PRODUCTION LIST GRP VOLUMES'!H45</f>
        <v/>
      </c>
      <c r="H42" s="781" t="str">
        <f>'PRODUCTION LIST GRP VOLUMES'!I45</f>
        <v/>
      </c>
      <c r="I42" s="781" t="str">
        <f>'PRODUCTION LIST GRP VOLUMES'!J45</f>
        <v/>
      </c>
      <c r="J42" s="781" t="str">
        <f>'PRODUCTION LIST GRP VOLUMES'!K45</f>
        <v/>
      </c>
      <c r="K42" s="781" t="str">
        <f>'PRODUCTION LIST GRP VOLUMES'!L45</f>
        <v/>
      </c>
      <c r="L42" s="781" t="str">
        <f>'PRODUCTION LIST GRP VOLUMES'!M45</f>
        <v/>
      </c>
      <c r="M42" s="781" t="str">
        <f>'PRODUCTION LIST GRP VOLUMES'!N45</f>
        <v/>
      </c>
      <c r="N42" s="781" t="str">
        <f>'PRODUCTION LIST GRP VOLUMES'!O45</f>
        <v/>
      </c>
      <c r="O42" s="782">
        <f>'PRODUCTION LIST GRP VOLUMES'!P45</f>
        <v>0</v>
      </c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22.5" customHeight="1">
      <c r="A43" s="780" t="str">
        <f>'PRODUCTION LIST GRP VOLUMES'!A46</f>
        <v>360-128</v>
      </c>
      <c r="B43" s="781" t="str">
        <f>'PRODUCTION LIST GRP VOLUMES'!C46</f>
        <v/>
      </c>
      <c r="C43" s="781" t="str">
        <f>'PRODUCTION LIST GRP VOLUMES'!D46</f>
        <v/>
      </c>
      <c r="D43" s="781" t="str">
        <f>'PRODUCTION LIST GRP VOLUMES'!E46</f>
        <v/>
      </c>
      <c r="E43" s="781" t="str">
        <f>'PRODUCTION LIST GRP VOLUMES'!F46</f>
        <v/>
      </c>
      <c r="F43" s="781" t="str">
        <f>'PRODUCTION LIST GRP VOLUMES'!G46</f>
        <v/>
      </c>
      <c r="G43" s="781" t="str">
        <f>'PRODUCTION LIST GRP VOLUMES'!H46</f>
        <v/>
      </c>
      <c r="H43" s="781" t="str">
        <f>'PRODUCTION LIST GRP VOLUMES'!I46</f>
        <v/>
      </c>
      <c r="I43" s="781" t="str">
        <f>'PRODUCTION LIST GRP VOLUMES'!J46</f>
        <v/>
      </c>
      <c r="J43" s="781" t="str">
        <f>'PRODUCTION LIST GRP VOLUMES'!K46</f>
        <v/>
      </c>
      <c r="K43" s="781" t="str">
        <f>'PRODUCTION LIST GRP VOLUMES'!L46</f>
        <v/>
      </c>
      <c r="L43" s="781" t="str">
        <f>'PRODUCTION LIST GRP VOLUMES'!M46</f>
        <v/>
      </c>
      <c r="M43" s="781" t="str">
        <f>'PRODUCTION LIST GRP VOLUMES'!N46</f>
        <v/>
      </c>
      <c r="N43" s="781" t="str">
        <f>'PRODUCTION LIST GRP VOLUMES'!O46</f>
        <v/>
      </c>
      <c r="O43" s="782">
        <f>'PRODUCTION LIST GRP VOLUMES'!P46</f>
        <v>0</v>
      </c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22.5" customHeight="1">
      <c r="A44" s="780" t="str">
        <f>'PRODUCTION LIST GRP VOLUMES'!A47</f>
        <v>360-128-WI</v>
      </c>
      <c r="B44" s="781" t="str">
        <f>'PRODUCTION LIST GRP VOLUMES'!C47</f>
        <v/>
      </c>
      <c r="C44" s="781" t="str">
        <f>'PRODUCTION LIST GRP VOLUMES'!D47</f>
        <v/>
      </c>
      <c r="D44" s="781" t="str">
        <f>'PRODUCTION LIST GRP VOLUMES'!E47</f>
        <v/>
      </c>
      <c r="E44" s="781" t="str">
        <f>'PRODUCTION LIST GRP VOLUMES'!F47</f>
        <v/>
      </c>
      <c r="F44" s="781" t="str">
        <f>'PRODUCTION LIST GRP VOLUMES'!G47</f>
        <v/>
      </c>
      <c r="G44" s="781" t="str">
        <f>'PRODUCTION LIST GRP VOLUMES'!H47</f>
        <v/>
      </c>
      <c r="H44" s="781" t="str">
        <f>'PRODUCTION LIST GRP VOLUMES'!I47</f>
        <v/>
      </c>
      <c r="I44" s="781" t="str">
        <f>'PRODUCTION LIST GRP VOLUMES'!J47</f>
        <v/>
      </c>
      <c r="J44" s="781" t="str">
        <f>'PRODUCTION LIST GRP VOLUMES'!K47</f>
        <v/>
      </c>
      <c r="K44" s="781" t="str">
        <f>'PRODUCTION LIST GRP VOLUMES'!L47</f>
        <v/>
      </c>
      <c r="L44" s="781" t="str">
        <f>'PRODUCTION LIST GRP VOLUMES'!M47</f>
        <v/>
      </c>
      <c r="M44" s="781" t="str">
        <f>'PRODUCTION LIST GRP VOLUMES'!N47</f>
        <v/>
      </c>
      <c r="N44" s="781" t="str">
        <f>'PRODUCTION LIST GRP VOLUMES'!O47</f>
        <v/>
      </c>
      <c r="O44" s="782">
        <f>'PRODUCTION LIST GRP VOLUMES'!P47</f>
        <v>0</v>
      </c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22.5" customHeight="1">
      <c r="A45" s="780" t="str">
        <f>'PRODUCTION LIST GRP VOLUMES'!A48</f>
        <v>360-129</v>
      </c>
      <c r="B45" s="781" t="str">
        <f>'PRODUCTION LIST GRP VOLUMES'!C48</f>
        <v/>
      </c>
      <c r="C45" s="781" t="str">
        <f>'PRODUCTION LIST GRP VOLUMES'!D48</f>
        <v/>
      </c>
      <c r="D45" s="781" t="str">
        <f>'PRODUCTION LIST GRP VOLUMES'!E48</f>
        <v/>
      </c>
      <c r="E45" s="781" t="str">
        <f>'PRODUCTION LIST GRP VOLUMES'!F48</f>
        <v/>
      </c>
      <c r="F45" s="781" t="str">
        <f>'PRODUCTION LIST GRP VOLUMES'!G48</f>
        <v/>
      </c>
      <c r="G45" s="781" t="str">
        <f>'PRODUCTION LIST GRP VOLUMES'!H48</f>
        <v/>
      </c>
      <c r="H45" s="781" t="str">
        <f>'PRODUCTION LIST GRP VOLUMES'!I48</f>
        <v/>
      </c>
      <c r="I45" s="781" t="str">
        <f>'PRODUCTION LIST GRP VOLUMES'!J48</f>
        <v/>
      </c>
      <c r="J45" s="781" t="str">
        <f>'PRODUCTION LIST GRP VOLUMES'!K48</f>
        <v/>
      </c>
      <c r="K45" s="781" t="str">
        <f>'PRODUCTION LIST GRP VOLUMES'!L48</f>
        <v/>
      </c>
      <c r="L45" s="781" t="str">
        <f>'PRODUCTION LIST GRP VOLUMES'!M48</f>
        <v/>
      </c>
      <c r="M45" s="781" t="str">
        <f>'PRODUCTION LIST GRP VOLUMES'!N48</f>
        <v/>
      </c>
      <c r="N45" s="781" t="str">
        <f>'PRODUCTION LIST GRP VOLUMES'!O48</f>
        <v/>
      </c>
      <c r="O45" s="782">
        <f>'PRODUCTION LIST GRP VOLUMES'!P48</f>
        <v>0</v>
      </c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22.5" customHeight="1">
      <c r="A46" s="780" t="str">
        <f>'PRODUCTION LIST GRP VOLUMES'!A49</f>
        <v>360-129-WI</v>
      </c>
      <c r="B46" s="781" t="str">
        <f>'PRODUCTION LIST GRP VOLUMES'!C49</f>
        <v/>
      </c>
      <c r="C46" s="781" t="str">
        <f>'PRODUCTION LIST GRP VOLUMES'!D49</f>
        <v/>
      </c>
      <c r="D46" s="781" t="str">
        <f>'PRODUCTION LIST GRP VOLUMES'!E49</f>
        <v/>
      </c>
      <c r="E46" s="781" t="str">
        <f>'PRODUCTION LIST GRP VOLUMES'!F49</f>
        <v/>
      </c>
      <c r="F46" s="781" t="str">
        <f>'PRODUCTION LIST GRP VOLUMES'!G49</f>
        <v/>
      </c>
      <c r="G46" s="781" t="str">
        <f>'PRODUCTION LIST GRP VOLUMES'!H49</f>
        <v/>
      </c>
      <c r="H46" s="781" t="str">
        <f>'PRODUCTION LIST GRP VOLUMES'!I49</f>
        <v/>
      </c>
      <c r="I46" s="781" t="str">
        <f>'PRODUCTION LIST GRP VOLUMES'!J49</f>
        <v/>
      </c>
      <c r="J46" s="781" t="str">
        <f>'PRODUCTION LIST GRP VOLUMES'!K49</f>
        <v/>
      </c>
      <c r="K46" s="781" t="str">
        <f>'PRODUCTION LIST GRP VOLUMES'!L49</f>
        <v/>
      </c>
      <c r="L46" s="781" t="str">
        <f>'PRODUCTION LIST GRP VOLUMES'!M49</f>
        <v/>
      </c>
      <c r="M46" s="781" t="str">
        <f>'PRODUCTION LIST GRP VOLUMES'!N49</f>
        <v/>
      </c>
      <c r="N46" s="781" t="str">
        <f>'PRODUCTION LIST GRP VOLUMES'!O49</f>
        <v/>
      </c>
      <c r="O46" s="782">
        <f>'PRODUCTION LIST GRP VOLUMES'!P49</f>
        <v>0</v>
      </c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22.5" customHeight="1">
      <c r="A47" s="780" t="str">
        <f>'PRODUCTION LIST GRP VOLUMES'!A50</f>
        <v>360-132</v>
      </c>
      <c r="B47" s="781" t="str">
        <f>'PRODUCTION LIST GRP VOLUMES'!C50</f>
        <v/>
      </c>
      <c r="C47" s="781" t="str">
        <f>'PRODUCTION LIST GRP VOLUMES'!D50</f>
        <v/>
      </c>
      <c r="D47" s="781" t="str">
        <f>'PRODUCTION LIST GRP VOLUMES'!E50</f>
        <v/>
      </c>
      <c r="E47" s="781" t="str">
        <f>'PRODUCTION LIST GRP VOLUMES'!F50</f>
        <v/>
      </c>
      <c r="F47" s="781" t="str">
        <f>'PRODUCTION LIST GRP VOLUMES'!G50</f>
        <v/>
      </c>
      <c r="G47" s="781" t="str">
        <f>'PRODUCTION LIST GRP VOLUMES'!H50</f>
        <v/>
      </c>
      <c r="H47" s="781" t="str">
        <f>'PRODUCTION LIST GRP VOLUMES'!I50</f>
        <v/>
      </c>
      <c r="I47" s="781" t="str">
        <f>'PRODUCTION LIST GRP VOLUMES'!J50</f>
        <v/>
      </c>
      <c r="J47" s="781" t="str">
        <f>'PRODUCTION LIST GRP VOLUMES'!K50</f>
        <v/>
      </c>
      <c r="K47" s="781" t="str">
        <f>'PRODUCTION LIST GRP VOLUMES'!L50</f>
        <v/>
      </c>
      <c r="L47" s="781" t="str">
        <f>'PRODUCTION LIST GRP VOLUMES'!M50</f>
        <v/>
      </c>
      <c r="M47" s="781" t="str">
        <f>'PRODUCTION LIST GRP VOLUMES'!N50</f>
        <v/>
      </c>
      <c r="N47" s="781" t="str">
        <f>'PRODUCTION LIST GRP VOLUMES'!O50</f>
        <v/>
      </c>
      <c r="O47" s="782">
        <f>'PRODUCTION LIST GRP VOLUMES'!P50</f>
        <v>0</v>
      </c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22.5" customHeight="1">
      <c r="A48" s="780" t="str">
        <f>'PRODUCTION LIST GRP VOLUMES'!A51</f>
        <v>360-132-WI</v>
      </c>
      <c r="B48" s="781" t="str">
        <f>'PRODUCTION LIST GRP VOLUMES'!C51</f>
        <v/>
      </c>
      <c r="C48" s="781" t="str">
        <f>'PRODUCTION LIST GRP VOLUMES'!D51</f>
        <v/>
      </c>
      <c r="D48" s="781" t="str">
        <f>'PRODUCTION LIST GRP VOLUMES'!E51</f>
        <v/>
      </c>
      <c r="E48" s="781" t="str">
        <f>'PRODUCTION LIST GRP VOLUMES'!F51</f>
        <v/>
      </c>
      <c r="F48" s="781" t="str">
        <f>'PRODUCTION LIST GRP VOLUMES'!G51</f>
        <v/>
      </c>
      <c r="G48" s="781" t="str">
        <f>'PRODUCTION LIST GRP VOLUMES'!H51</f>
        <v/>
      </c>
      <c r="H48" s="781" t="str">
        <f>'PRODUCTION LIST GRP VOLUMES'!I51</f>
        <v/>
      </c>
      <c r="I48" s="781" t="str">
        <f>'PRODUCTION LIST GRP VOLUMES'!J51</f>
        <v/>
      </c>
      <c r="J48" s="781" t="str">
        <f>'PRODUCTION LIST GRP VOLUMES'!K51</f>
        <v/>
      </c>
      <c r="K48" s="781" t="str">
        <f>'PRODUCTION LIST GRP VOLUMES'!L51</f>
        <v/>
      </c>
      <c r="L48" s="781" t="str">
        <f>'PRODUCTION LIST GRP VOLUMES'!M51</f>
        <v/>
      </c>
      <c r="M48" s="781" t="str">
        <f>'PRODUCTION LIST GRP VOLUMES'!N51</f>
        <v/>
      </c>
      <c r="N48" s="781" t="str">
        <f>'PRODUCTION LIST GRP VOLUMES'!O51</f>
        <v/>
      </c>
      <c r="O48" s="782">
        <f>'PRODUCTION LIST GRP VOLUMES'!P51</f>
        <v>0</v>
      </c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22.5" customHeight="1">
      <c r="A49" s="780" t="str">
        <f>'PRODUCTION LIST GRP VOLUMES'!A52</f>
        <v/>
      </c>
      <c r="B49" s="781" t="str">
        <f>'PRODUCTION LIST GRP VOLUMES'!C52</f>
        <v/>
      </c>
      <c r="C49" s="781" t="str">
        <f>'PRODUCTION LIST GRP VOLUMES'!D52</f>
        <v/>
      </c>
      <c r="D49" s="781" t="str">
        <f>'PRODUCTION LIST GRP VOLUMES'!E52</f>
        <v/>
      </c>
      <c r="E49" s="781" t="str">
        <f>'PRODUCTION LIST GRP VOLUMES'!F52</f>
        <v/>
      </c>
      <c r="F49" s="781" t="str">
        <f>'PRODUCTION LIST GRP VOLUMES'!G52</f>
        <v/>
      </c>
      <c r="G49" s="781" t="str">
        <f>'PRODUCTION LIST GRP VOLUMES'!H52</f>
        <v/>
      </c>
      <c r="H49" s="781" t="str">
        <f>'PRODUCTION LIST GRP VOLUMES'!I52</f>
        <v/>
      </c>
      <c r="I49" s="781" t="str">
        <f>'PRODUCTION LIST GRP VOLUMES'!J52</f>
        <v/>
      </c>
      <c r="J49" s="781" t="str">
        <f>'PRODUCTION LIST GRP VOLUMES'!K52</f>
        <v/>
      </c>
      <c r="K49" s="781" t="str">
        <f>'PRODUCTION LIST GRP VOLUMES'!L52</f>
        <v/>
      </c>
      <c r="L49" s="781" t="str">
        <f>'PRODUCTION LIST GRP VOLUMES'!M52</f>
        <v/>
      </c>
      <c r="M49" s="781" t="str">
        <f>'PRODUCTION LIST GRP VOLUMES'!N52</f>
        <v/>
      </c>
      <c r="N49" s="781" t="str">
        <f>'PRODUCTION LIST GRP VOLUMES'!O52</f>
        <v/>
      </c>
      <c r="O49" s="782">
        <f>'PRODUCTION LIST GRP VOLUMES'!P52</f>
        <v>0</v>
      </c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22.5" customHeight="1">
      <c r="A50" s="780" t="str">
        <f>'PRODUCTION LIST GRP VOLUMES'!A53</f>
        <v>360-141</v>
      </c>
      <c r="B50" s="781" t="str">
        <f>'PRODUCTION LIST GRP VOLUMES'!C53</f>
        <v/>
      </c>
      <c r="C50" s="781" t="str">
        <f>'PRODUCTION LIST GRP VOLUMES'!D53</f>
        <v/>
      </c>
      <c r="D50" s="781" t="str">
        <f>'PRODUCTION LIST GRP VOLUMES'!E53</f>
        <v/>
      </c>
      <c r="E50" s="781" t="str">
        <f>'PRODUCTION LIST GRP VOLUMES'!F53</f>
        <v/>
      </c>
      <c r="F50" s="781" t="str">
        <f>'PRODUCTION LIST GRP VOLUMES'!G53</f>
        <v/>
      </c>
      <c r="G50" s="781" t="str">
        <f>'PRODUCTION LIST GRP VOLUMES'!H53</f>
        <v/>
      </c>
      <c r="H50" s="781" t="str">
        <f>'PRODUCTION LIST GRP VOLUMES'!I53</f>
        <v/>
      </c>
      <c r="I50" s="781" t="str">
        <f>'PRODUCTION LIST GRP VOLUMES'!J53</f>
        <v/>
      </c>
      <c r="J50" s="781" t="str">
        <f>'PRODUCTION LIST GRP VOLUMES'!K53</f>
        <v/>
      </c>
      <c r="K50" s="781" t="str">
        <f>'PRODUCTION LIST GRP VOLUMES'!L53</f>
        <v/>
      </c>
      <c r="L50" s="781" t="str">
        <f>'PRODUCTION LIST GRP VOLUMES'!M53</f>
        <v/>
      </c>
      <c r="M50" s="781" t="str">
        <f>'PRODUCTION LIST GRP VOLUMES'!N53</f>
        <v/>
      </c>
      <c r="N50" s="781" t="str">
        <f>'PRODUCTION LIST GRP VOLUMES'!O53</f>
        <v/>
      </c>
      <c r="O50" s="782">
        <f>'PRODUCTION LIST GRP VOLUMES'!P53</f>
        <v>0</v>
      </c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22.5" customHeight="1">
      <c r="A51" s="780" t="str">
        <f>'PRODUCTION LIST GRP VOLUMES'!A54</f>
        <v>360-142</v>
      </c>
      <c r="B51" s="781" t="str">
        <f>'PRODUCTION LIST GRP VOLUMES'!C54</f>
        <v/>
      </c>
      <c r="C51" s="781" t="str">
        <f>'PRODUCTION LIST GRP VOLUMES'!D54</f>
        <v/>
      </c>
      <c r="D51" s="781" t="str">
        <f>'PRODUCTION LIST GRP VOLUMES'!E54</f>
        <v/>
      </c>
      <c r="E51" s="781" t="str">
        <f>'PRODUCTION LIST GRP VOLUMES'!F54</f>
        <v/>
      </c>
      <c r="F51" s="781" t="str">
        <f>'PRODUCTION LIST GRP VOLUMES'!G54</f>
        <v/>
      </c>
      <c r="G51" s="781" t="str">
        <f>'PRODUCTION LIST GRP VOLUMES'!H54</f>
        <v/>
      </c>
      <c r="H51" s="781" t="str">
        <f>'PRODUCTION LIST GRP VOLUMES'!I54</f>
        <v/>
      </c>
      <c r="I51" s="781" t="str">
        <f>'PRODUCTION LIST GRP VOLUMES'!J54</f>
        <v/>
      </c>
      <c r="J51" s="781" t="str">
        <f>'PRODUCTION LIST GRP VOLUMES'!K54</f>
        <v/>
      </c>
      <c r="K51" s="781" t="str">
        <f>'PRODUCTION LIST GRP VOLUMES'!L54</f>
        <v/>
      </c>
      <c r="L51" s="781" t="str">
        <f>'PRODUCTION LIST GRP VOLUMES'!M54</f>
        <v/>
      </c>
      <c r="M51" s="781" t="str">
        <f>'PRODUCTION LIST GRP VOLUMES'!N54</f>
        <v/>
      </c>
      <c r="N51" s="781" t="str">
        <f>'PRODUCTION LIST GRP VOLUMES'!O54</f>
        <v/>
      </c>
      <c r="O51" s="782">
        <f>'PRODUCTION LIST GRP VOLUMES'!P54</f>
        <v>0</v>
      </c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22.5" customHeight="1">
      <c r="A52" s="780" t="str">
        <f>'PRODUCTION LIST GRP VOLUMES'!A55</f>
        <v>360-142-B</v>
      </c>
      <c r="B52" s="781" t="str">
        <f>'PRODUCTION LIST GRP VOLUMES'!C55</f>
        <v/>
      </c>
      <c r="C52" s="781" t="str">
        <f>'PRODUCTION LIST GRP VOLUMES'!D55</f>
        <v/>
      </c>
      <c r="D52" s="781" t="str">
        <f>'PRODUCTION LIST GRP VOLUMES'!E55</f>
        <v/>
      </c>
      <c r="E52" s="781" t="str">
        <f>'PRODUCTION LIST GRP VOLUMES'!F55</f>
        <v/>
      </c>
      <c r="F52" s="781" t="str">
        <f>'PRODUCTION LIST GRP VOLUMES'!G55</f>
        <v/>
      </c>
      <c r="G52" s="781" t="str">
        <f>'PRODUCTION LIST GRP VOLUMES'!H55</f>
        <v/>
      </c>
      <c r="H52" s="781" t="str">
        <f>'PRODUCTION LIST GRP VOLUMES'!I55</f>
        <v/>
      </c>
      <c r="I52" s="781" t="str">
        <f>'PRODUCTION LIST GRP VOLUMES'!J55</f>
        <v/>
      </c>
      <c r="J52" s="781" t="str">
        <f>'PRODUCTION LIST GRP VOLUMES'!K55</f>
        <v/>
      </c>
      <c r="K52" s="781" t="str">
        <f>'PRODUCTION LIST GRP VOLUMES'!L55</f>
        <v/>
      </c>
      <c r="L52" s="781" t="str">
        <f>'PRODUCTION LIST GRP VOLUMES'!M55</f>
        <v/>
      </c>
      <c r="M52" s="781" t="str">
        <f>'PRODUCTION LIST GRP VOLUMES'!N55</f>
        <v/>
      </c>
      <c r="N52" s="781" t="str">
        <f>'PRODUCTION LIST GRP VOLUMES'!O55</f>
        <v/>
      </c>
      <c r="O52" s="782">
        <f>'PRODUCTION LIST GRP VOLUMES'!P55</f>
        <v>0</v>
      </c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22.5" customHeight="1">
      <c r="A53" s="780" t="str">
        <f>'PRODUCTION LIST GRP VOLUMES'!A56</f>
        <v>360-143</v>
      </c>
      <c r="B53" s="781" t="str">
        <f>'PRODUCTION LIST GRP VOLUMES'!C56</f>
        <v/>
      </c>
      <c r="C53" s="781" t="str">
        <f>'PRODUCTION LIST GRP VOLUMES'!D56</f>
        <v/>
      </c>
      <c r="D53" s="781" t="str">
        <f>'PRODUCTION LIST GRP VOLUMES'!E56</f>
        <v/>
      </c>
      <c r="E53" s="781" t="str">
        <f>'PRODUCTION LIST GRP VOLUMES'!F56</f>
        <v/>
      </c>
      <c r="F53" s="781" t="str">
        <f>'PRODUCTION LIST GRP VOLUMES'!G56</f>
        <v/>
      </c>
      <c r="G53" s="781" t="str">
        <f>'PRODUCTION LIST GRP VOLUMES'!H56</f>
        <v/>
      </c>
      <c r="H53" s="781" t="str">
        <f>'PRODUCTION LIST GRP VOLUMES'!I56</f>
        <v/>
      </c>
      <c r="I53" s="781" t="str">
        <f>'PRODUCTION LIST GRP VOLUMES'!J56</f>
        <v/>
      </c>
      <c r="J53" s="781" t="str">
        <f>'PRODUCTION LIST GRP VOLUMES'!K56</f>
        <v/>
      </c>
      <c r="K53" s="781" t="str">
        <f>'PRODUCTION LIST GRP VOLUMES'!L56</f>
        <v/>
      </c>
      <c r="L53" s="781" t="str">
        <f>'PRODUCTION LIST GRP VOLUMES'!M56</f>
        <v/>
      </c>
      <c r="M53" s="781" t="str">
        <f>'PRODUCTION LIST GRP VOLUMES'!N56</f>
        <v/>
      </c>
      <c r="N53" s="781" t="str">
        <f>'PRODUCTION LIST GRP VOLUMES'!O56</f>
        <v/>
      </c>
      <c r="O53" s="782">
        <f>'PRODUCTION LIST GRP VOLUMES'!P56</f>
        <v>0</v>
      </c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22.5" customHeight="1">
      <c r="A54" s="780" t="str">
        <f>'PRODUCTION LIST GRP VOLUMES'!A57</f>
        <v>360-144</v>
      </c>
      <c r="B54" s="781" t="str">
        <f>'PRODUCTION LIST GRP VOLUMES'!C57</f>
        <v/>
      </c>
      <c r="C54" s="781" t="str">
        <f>'PRODUCTION LIST GRP VOLUMES'!D57</f>
        <v/>
      </c>
      <c r="D54" s="781" t="str">
        <f>'PRODUCTION LIST GRP VOLUMES'!E57</f>
        <v/>
      </c>
      <c r="E54" s="781" t="str">
        <f>'PRODUCTION LIST GRP VOLUMES'!F57</f>
        <v/>
      </c>
      <c r="F54" s="781" t="str">
        <f>'PRODUCTION LIST GRP VOLUMES'!G57</f>
        <v/>
      </c>
      <c r="G54" s="781" t="str">
        <f>'PRODUCTION LIST GRP VOLUMES'!H57</f>
        <v/>
      </c>
      <c r="H54" s="781" t="str">
        <f>'PRODUCTION LIST GRP VOLUMES'!I57</f>
        <v/>
      </c>
      <c r="I54" s="781" t="str">
        <f>'PRODUCTION LIST GRP VOLUMES'!J57</f>
        <v/>
      </c>
      <c r="J54" s="781" t="str">
        <f>'PRODUCTION LIST GRP VOLUMES'!K57</f>
        <v/>
      </c>
      <c r="K54" s="781" t="str">
        <f>'PRODUCTION LIST GRP VOLUMES'!L57</f>
        <v/>
      </c>
      <c r="L54" s="781" t="str">
        <f>'PRODUCTION LIST GRP VOLUMES'!M57</f>
        <v/>
      </c>
      <c r="M54" s="781" t="str">
        <f>'PRODUCTION LIST GRP VOLUMES'!N57</f>
        <v/>
      </c>
      <c r="N54" s="781" t="str">
        <f>'PRODUCTION LIST GRP VOLUMES'!O57</f>
        <v/>
      </c>
      <c r="O54" s="782">
        <f>'PRODUCTION LIST GRP VOLUMES'!P57</f>
        <v>0</v>
      </c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22.5" customHeight="1">
      <c r="A55" s="780" t="str">
        <f>'PRODUCTION LIST GRP VOLUMES'!A58</f>
        <v>360-145</v>
      </c>
      <c r="B55" s="781" t="str">
        <f>'PRODUCTION LIST GRP VOLUMES'!C58</f>
        <v/>
      </c>
      <c r="C55" s="781" t="str">
        <f>'PRODUCTION LIST GRP VOLUMES'!D58</f>
        <v/>
      </c>
      <c r="D55" s="781" t="str">
        <f>'PRODUCTION LIST GRP VOLUMES'!E58</f>
        <v/>
      </c>
      <c r="E55" s="781" t="str">
        <f>'PRODUCTION LIST GRP VOLUMES'!F58</f>
        <v/>
      </c>
      <c r="F55" s="781" t="str">
        <f>'PRODUCTION LIST GRP VOLUMES'!G58</f>
        <v/>
      </c>
      <c r="G55" s="781" t="str">
        <f>'PRODUCTION LIST GRP VOLUMES'!H58</f>
        <v/>
      </c>
      <c r="H55" s="781" t="str">
        <f>'PRODUCTION LIST GRP VOLUMES'!I58</f>
        <v/>
      </c>
      <c r="I55" s="781" t="str">
        <f>'PRODUCTION LIST GRP VOLUMES'!J58</f>
        <v/>
      </c>
      <c r="J55" s="781" t="str">
        <f>'PRODUCTION LIST GRP VOLUMES'!K58</f>
        <v/>
      </c>
      <c r="K55" s="781" t="str">
        <f>'PRODUCTION LIST GRP VOLUMES'!L58</f>
        <v/>
      </c>
      <c r="L55" s="781" t="str">
        <f>'PRODUCTION LIST GRP VOLUMES'!M58</f>
        <v/>
      </c>
      <c r="M55" s="781" t="str">
        <f>'PRODUCTION LIST GRP VOLUMES'!N58</f>
        <v/>
      </c>
      <c r="N55" s="781" t="str">
        <f>'PRODUCTION LIST GRP VOLUMES'!O58</f>
        <v/>
      </c>
      <c r="O55" s="782">
        <f>'PRODUCTION LIST GRP VOLUMES'!P58</f>
        <v>0</v>
      </c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22.5" customHeight="1">
      <c r="A56" s="780" t="str">
        <f>'PRODUCTION LIST GRP VOLUMES'!A59</f>
        <v>360-145-B</v>
      </c>
      <c r="B56" s="781" t="str">
        <f>'PRODUCTION LIST GRP VOLUMES'!C59</f>
        <v/>
      </c>
      <c r="C56" s="781" t="str">
        <f>'PRODUCTION LIST GRP VOLUMES'!D59</f>
        <v/>
      </c>
      <c r="D56" s="781" t="str">
        <f>'PRODUCTION LIST GRP VOLUMES'!E59</f>
        <v/>
      </c>
      <c r="E56" s="781" t="str">
        <f>'PRODUCTION LIST GRP VOLUMES'!F59</f>
        <v/>
      </c>
      <c r="F56" s="781" t="str">
        <f>'PRODUCTION LIST GRP VOLUMES'!G59</f>
        <v/>
      </c>
      <c r="G56" s="781" t="str">
        <f>'PRODUCTION LIST GRP VOLUMES'!H59</f>
        <v/>
      </c>
      <c r="H56" s="781" t="str">
        <f>'PRODUCTION LIST GRP VOLUMES'!I59</f>
        <v/>
      </c>
      <c r="I56" s="781" t="str">
        <f>'PRODUCTION LIST GRP VOLUMES'!J59</f>
        <v/>
      </c>
      <c r="J56" s="781" t="str">
        <f>'PRODUCTION LIST GRP VOLUMES'!K59</f>
        <v/>
      </c>
      <c r="K56" s="781" t="str">
        <f>'PRODUCTION LIST GRP VOLUMES'!L59</f>
        <v/>
      </c>
      <c r="L56" s="781" t="str">
        <f>'PRODUCTION LIST GRP VOLUMES'!M59</f>
        <v/>
      </c>
      <c r="M56" s="781" t="str">
        <f>'PRODUCTION LIST GRP VOLUMES'!N59</f>
        <v/>
      </c>
      <c r="N56" s="781" t="str">
        <f>'PRODUCTION LIST GRP VOLUMES'!O59</f>
        <v/>
      </c>
      <c r="O56" s="782">
        <f>'PRODUCTION LIST GRP VOLUMES'!P59</f>
        <v>0</v>
      </c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22.5" customHeight="1">
      <c r="A57" s="780" t="str">
        <f>'PRODUCTION LIST GRP VOLUMES'!A60</f>
        <v>360-146</v>
      </c>
      <c r="B57" s="781" t="str">
        <f>'PRODUCTION LIST GRP VOLUMES'!C60</f>
        <v/>
      </c>
      <c r="C57" s="781" t="str">
        <f>'PRODUCTION LIST GRP VOLUMES'!D60</f>
        <v/>
      </c>
      <c r="D57" s="781" t="str">
        <f>'PRODUCTION LIST GRP VOLUMES'!E60</f>
        <v/>
      </c>
      <c r="E57" s="781" t="str">
        <f>'PRODUCTION LIST GRP VOLUMES'!F60</f>
        <v/>
      </c>
      <c r="F57" s="781" t="str">
        <f>'PRODUCTION LIST GRP VOLUMES'!G60</f>
        <v/>
      </c>
      <c r="G57" s="781" t="str">
        <f>'PRODUCTION LIST GRP VOLUMES'!H60</f>
        <v/>
      </c>
      <c r="H57" s="781" t="str">
        <f>'PRODUCTION LIST GRP VOLUMES'!I60</f>
        <v/>
      </c>
      <c r="I57" s="781" t="str">
        <f>'PRODUCTION LIST GRP VOLUMES'!J60</f>
        <v/>
      </c>
      <c r="J57" s="781" t="str">
        <f>'PRODUCTION LIST GRP VOLUMES'!K60</f>
        <v/>
      </c>
      <c r="K57" s="781" t="str">
        <f>'PRODUCTION LIST GRP VOLUMES'!L60</f>
        <v/>
      </c>
      <c r="L57" s="781" t="str">
        <f>'PRODUCTION LIST GRP VOLUMES'!M60</f>
        <v/>
      </c>
      <c r="M57" s="781" t="str">
        <f>'PRODUCTION LIST GRP VOLUMES'!N60</f>
        <v/>
      </c>
      <c r="N57" s="781" t="str">
        <f>'PRODUCTION LIST GRP VOLUMES'!O60</f>
        <v/>
      </c>
      <c r="O57" s="782">
        <f>'PRODUCTION LIST GRP VOLUMES'!P60</f>
        <v>0</v>
      </c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22.5" customHeight="1">
      <c r="A58" s="780" t="str">
        <f>'PRODUCTION LIST GRP VOLUMES'!A61</f>
        <v>360-146-B</v>
      </c>
      <c r="B58" s="781" t="str">
        <f>'PRODUCTION LIST GRP VOLUMES'!C61</f>
        <v/>
      </c>
      <c r="C58" s="781" t="str">
        <f>'PRODUCTION LIST GRP VOLUMES'!D61</f>
        <v/>
      </c>
      <c r="D58" s="781" t="str">
        <f>'PRODUCTION LIST GRP VOLUMES'!E61</f>
        <v/>
      </c>
      <c r="E58" s="781" t="str">
        <f>'PRODUCTION LIST GRP VOLUMES'!F61</f>
        <v/>
      </c>
      <c r="F58" s="781" t="str">
        <f>'PRODUCTION LIST GRP VOLUMES'!G61</f>
        <v/>
      </c>
      <c r="G58" s="781" t="str">
        <f>'PRODUCTION LIST GRP VOLUMES'!H61</f>
        <v/>
      </c>
      <c r="H58" s="781" t="str">
        <f>'PRODUCTION LIST GRP VOLUMES'!I61</f>
        <v/>
      </c>
      <c r="I58" s="781" t="str">
        <f>'PRODUCTION LIST GRP VOLUMES'!J61</f>
        <v/>
      </c>
      <c r="J58" s="781" t="str">
        <f>'PRODUCTION LIST GRP VOLUMES'!K61</f>
        <v/>
      </c>
      <c r="K58" s="781" t="str">
        <f>'PRODUCTION LIST GRP VOLUMES'!L61</f>
        <v/>
      </c>
      <c r="L58" s="781" t="str">
        <f>'PRODUCTION LIST GRP VOLUMES'!M61</f>
        <v/>
      </c>
      <c r="M58" s="781" t="str">
        <f>'PRODUCTION LIST GRP VOLUMES'!N61</f>
        <v/>
      </c>
      <c r="N58" s="781" t="str">
        <f>'PRODUCTION LIST GRP VOLUMES'!O61</f>
        <v/>
      </c>
      <c r="O58" s="782">
        <f>'PRODUCTION LIST GRP VOLUMES'!P61</f>
        <v>0</v>
      </c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22.5" customHeight="1">
      <c r="A59" s="780" t="str">
        <f>'PRODUCTION LIST GRP VOLUMES'!A62</f>
        <v>360-147</v>
      </c>
      <c r="B59" s="781" t="str">
        <f>'PRODUCTION LIST GRP VOLUMES'!C62</f>
        <v/>
      </c>
      <c r="C59" s="781" t="str">
        <f>'PRODUCTION LIST GRP VOLUMES'!D62</f>
        <v/>
      </c>
      <c r="D59" s="781" t="str">
        <f>'PRODUCTION LIST GRP VOLUMES'!E62</f>
        <v/>
      </c>
      <c r="E59" s="781" t="str">
        <f>'PRODUCTION LIST GRP VOLUMES'!F62</f>
        <v/>
      </c>
      <c r="F59" s="781" t="str">
        <f>'PRODUCTION LIST GRP VOLUMES'!G62</f>
        <v/>
      </c>
      <c r="G59" s="781" t="str">
        <f>'PRODUCTION LIST GRP VOLUMES'!H62</f>
        <v/>
      </c>
      <c r="H59" s="781" t="str">
        <f>'PRODUCTION LIST GRP VOLUMES'!I62</f>
        <v/>
      </c>
      <c r="I59" s="781" t="str">
        <f>'PRODUCTION LIST GRP VOLUMES'!J62</f>
        <v/>
      </c>
      <c r="J59" s="781" t="str">
        <f>'PRODUCTION LIST GRP VOLUMES'!K62</f>
        <v/>
      </c>
      <c r="K59" s="781" t="str">
        <f>'PRODUCTION LIST GRP VOLUMES'!L62</f>
        <v/>
      </c>
      <c r="L59" s="781" t="str">
        <f>'PRODUCTION LIST GRP VOLUMES'!M62</f>
        <v/>
      </c>
      <c r="M59" s="781" t="str">
        <f>'PRODUCTION LIST GRP VOLUMES'!N62</f>
        <v/>
      </c>
      <c r="N59" s="781" t="str">
        <f>'PRODUCTION LIST GRP VOLUMES'!O62</f>
        <v/>
      </c>
      <c r="O59" s="782">
        <f>'PRODUCTION LIST GRP VOLUMES'!P62</f>
        <v>0</v>
      </c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22.5" customHeight="1">
      <c r="A60" s="780" t="str">
        <f>'PRODUCTION LIST GRP VOLUMES'!A63</f>
        <v>360-147-B</v>
      </c>
      <c r="B60" s="781" t="str">
        <f>'PRODUCTION LIST GRP VOLUMES'!C63</f>
        <v/>
      </c>
      <c r="C60" s="781" t="str">
        <f>'PRODUCTION LIST GRP VOLUMES'!D63</f>
        <v/>
      </c>
      <c r="D60" s="781" t="str">
        <f>'PRODUCTION LIST GRP VOLUMES'!E63</f>
        <v/>
      </c>
      <c r="E60" s="781" t="str">
        <f>'PRODUCTION LIST GRP VOLUMES'!F63</f>
        <v/>
      </c>
      <c r="F60" s="781" t="str">
        <f>'PRODUCTION LIST GRP VOLUMES'!G63</f>
        <v/>
      </c>
      <c r="G60" s="781" t="str">
        <f>'PRODUCTION LIST GRP VOLUMES'!H63</f>
        <v/>
      </c>
      <c r="H60" s="781" t="str">
        <f>'PRODUCTION LIST GRP VOLUMES'!I63</f>
        <v/>
      </c>
      <c r="I60" s="781" t="str">
        <f>'PRODUCTION LIST GRP VOLUMES'!J63</f>
        <v/>
      </c>
      <c r="J60" s="781" t="str">
        <f>'PRODUCTION LIST GRP VOLUMES'!K63</f>
        <v/>
      </c>
      <c r="K60" s="781" t="str">
        <f>'PRODUCTION LIST GRP VOLUMES'!L63</f>
        <v/>
      </c>
      <c r="L60" s="781" t="str">
        <f>'PRODUCTION LIST GRP VOLUMES'!M63</f>
        <v/>
      </c>
      <c r="M60" s="781" t="str">
        <f>'PRODUCTION LIST GRP VOLUMES'!N63</f>
        <v/>
      </c>
      <c r="N60" s="781" t="str">
        <f>'PRODUCTION LIST GRP VOLUMES'!O63</f>
        <v/>
      </c>
      <c r="O60" s="782">
        <f>'PRODUCTION LIST GRP VOLUMES'!P63</f>
        <v>0</v>
      </c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22.5" customHeight="1">
      <c r="A61" s="780" t="str">
        <f>'PRODUCTION LIST GRP VOLUMES'!A64</f>
        <v>360-148</v>
      </c>
      <c r="B61" s="781" t="str">
        <f>'PRODUCTION LIST GRP VOLUMES'!C64</f>
        <v/>
      </c>
      <c r="C61" s="781" t="str">
        <f>'PRODUCTION LIST GRP VOLUMES'!D64</f>
        <v/>
      </c>
      <c r="D61" s="781" t="str">
        <f>'PRODUCTION LIST GRP VOLUMES'!E64</f>
        <v/>
      </c>
      <c r="E61" s="781" t="str">
        <f>'PRODUCTION LIST GRP VOLUMES'!F64</f>
        <v/>
      </c>
      <c r="F61" s="781" t="str">
        <f>'PRODUCTION LIST GRP VOLUMES'!G64</f>
        <v/>
      </c>
      <c r="G61" s="781" t="str">
        <f>'PRODUCTION LIST GRP VOLUMES'!H64</f>
        <v/>
      </c>
      <c r="H61" s="781" t="str">
        <f>'PRODUCTION LIST GRP VOLUMES'!I64</f>
        <v/>
      </c>
      <c r="I61" s="781" t="str">
        <f>'PRODUCTION LIST GRP VOLUMES'!J64</f>
        <v/>
      </c>
      <c r="J61" s="781" t="str">
        <f>'PRODUCTION LIST GRP VOLUMES'!K64</f>
        <v/>
      </c>
      <c r="K61" s="781" t="str">
        <f>'PRODUCTION LIST GRP VOLUMES'!L64</f>
        <v/>
      </c>
      <c r="L61" s="781" t="str">
        <f>'PRODUCTION LIST GRP VOLUMES'!M64</f>
        <v/>
      </c>
      <c r="M61" s="781" t="str">
        <f>'PRODUCTION LIST GRP VOLUMES'!N64</f>
        <v/>
      </c>
      <c r="N61" s="781" t="str">
        <f>'PRODUCTION LIST GRP VOLUMES'!O64</f>
        <v/>
      </c>
      <c r="O61" s="782">
        <f>'PRODUCTION LIST GRP VOLUMES'!P64</f>
        <v>0</v>
      </c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22.5" customHeight="1">
      <c r="A62" s="780" t="str">
        <f>'PRODUCTION LIST GRP VOLUMES'!A65</f>
        <v>360-148-B</v>
      </c>
      <c r="B62" s="781" t="str">
        <f>'PRODUCTION LIST GRP VOLUMES'!C65</f>
        <v/>
      </c>
      <c r="C62" s="781" t="str">
        <f>'PRODUCTION LIST GRP VOLUMES'!D65</f>
        <v/>
      </c>
      <c r="D62" s="781" t="str">
        <f>'PRODUCTION LIST GRP VOLUMES'!E65</f>
        <v/>
      </c>
      <c r="E62" s="781" t="str">
        <f>'PRODUCTION LIST GRP VOLUMES'!F65</f>
        <v/>
      </c>
      <c r="F62" s="781" t="str">
        <f>'PRODUCTION LIST GRP VOLUMES'!G65</f>
        <v/>
      </c>
      <c r="G62" s="781" t="str">
        <f>'PRODUCTION LIST GRP VOLUMES'!H65</f>
        <v/>
      </c>
      <c r="H62" s="781" t="str">
        <f>'PRODUCTION LIST GRP VOLUMES'!I65</f>
        <v/>
      </c>
      <c r="I62" s="781" t="str">
        <f>'PRODUCTION LIST GRP VOLUMES'!J65</f>
        <v/>
      </c>
      <c r="J62" s="781" t="str">
        <f>'PRODUCTION LIST GRP VOLUMES'!K65</f>
        <v/>
      </c>
      <c r="K62" s="781" t="str">
        <f>'PRODUCTION LIST GRP VOLUMES'!L65</f>
        <v/>
      </c>
      <c r="L62" s="781" t="str">
        <f>'PRODUCTION LIST GRP VOLUMES'!M65</f>
        <v/>
      </c>
      <c r="M62" s="781" t="str">
        <f>'PRODUCTION LIST GRP VOLUMES'!N65</f>
        <v/>
      </c>
      <c r="N62" s="781" t="str">
        <f>'PRODUCTION LIST GRP VOLUMES'!O65</f>
        <v/>
      </c>
      <c r="O62" s="782">
        <f>'PRODUCTION LIST GRP VOLUMES'!P65</f>
        <v>0</v>
      </c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22.5" customHeight="1">
      <c r="A63" s="780" t="str">
        <f>'PRODUCTION LIST GRP VOLUMES'!A66</f>
        <v>360-149</v>
      </c>
      <c r="B63" s="781" t="str">
        <f>'PRODUCTION LIST GRP VOLUMES'!C66</f>
        <v/>
      </c>
      <c r="C63" s="781" t="str">
        <f>'PRODUCTION LIST GRP VOLUMES'!D66</f>
        <v/>
      </c>
      <c r="D63" s="781" t="str">
        <f>'PRODUCTION LIST GRP VOLUMES'!E66</f>
        <v/>
      </c>
      <c r="E63" s="781" t="str">
        <f>'PRODUCTION LIST GRP VOLUMES'!F66</f>
        <v/>
      </c>
      <c r="F63" s="781" t="str">
        <f>'PRODUCTION LIST GRP VOLUMES'!G66</f>
        <v/>
      </c>
      <c r="G63" s="781" t="str">
        <f>'PRODUCTION LIST GRP VOLUMES'!H66</f>
        <v/>
      </c>
      <c r="H63" s="781" t="str">
        <f>'PRODUCTION LIST GRP VOLUMES'!I66</f>
        <v/>
      </c>
      <c r="I63" s="781" t="str">
        <f>'PRODUCTION LIST GRP VOLUMES'!J66</f>
        <v/>
      </c>
      <c r="J63" s="781" t="str">
        <f>'PRODUCTION LIST GRP VOLUMES'!K66</f>
        <v/>
      </c>
      <c r="K63" s="781" t="str">
        <f>'PRODUCTION LIST GRP VOLUMES'!L66</f>
        <v/>
      </c>
      <c r="L63" s="781" t="str">
        <f>'PRODUCTION LIST GRP VOLUMES'!M66</f>
        <v/>
      </c>
      <c r="M63" s="781" t="str">
        <f>'PRODUCTION LIST GRP VOLUMES'!N66</f>
        <v/>
      </c>
      <c r="N63" s="781" t="str">
        <f>'PRODUCTION LIST GRP VOLUMES'!O66</f>
        <v/>
      </c>
      <c r="O63" s="782">
        <f>'PRODUCTION LIST GRP VOLUMES'!P66</f>
        <v>0</v>
      </c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22.5" customHeight="1">
      <c r="A64" s="780" t="str">
        <f>'PRODUCTION LIST GRP VOLUMES'!A67</f>
        <v>360-149-B</v>
      </c>
      <c r="B64" s="781" t="str">
        <f>'PRODUCTION LIST GRP VOLUMES'!C67</f>
        <v/>
      </c>
      <c r="C64" s="781" t="str">
        <f>'PRODUCTION LIST GRP VOLUMES'!D67</f>
        <v/>
      </c>
      <c r="D64" s="781" t="str">
        <f>'PRODUCTION LIST GRP VOLUMES'!E67</f>
        <v/>
      </c>
      <c r="E64" s="781" t="str">
        <f>'PRODUCTION LIST GRP VOLUMES'!F67</f>
        <v/>
      </c>
      <c r="F64" s="781" t="str">
        <f>'PRODUCTION LIST GRP VOLUMES'!G67</f>
        <v/>
      </c>
      <c r="G64" s="781" t="str">
        <f>'PRODUCTION LIST GRP VOLUMES'!H67</f>
        <v/>
      </c>
      <c r="H64" s="781" t="str">
        <f>'PRODUCTION LIST GRP VOLUMES'!I67</f>
        <v/>
      </c>
      <c r="I64" s="781" t="str">
        <f>'PRODUCTION LIST GRP VOLUMES'!J67</f>
        <v/>
      </c>
      <c r="J64" s="781" t="str">
        <f>'PRODUCTION LIST GRP VOLUMES'!K67</f>
        <v/>
      </c>
      <c r="K64" s="781" t="str">
        <f>'PRODUCTION LIST GRP VOLUMES'!L67</f>
        <v/>
      </c>
      <c r="L64" s="781" t="str">
        <f>'PRODUCTION LIST GRP VOLUMES'!M67</f>
        <v/>
      </c>
      <c r="M64" s="781" t="str">
        <f>'PRODUCTION LIST GRP VOLUMES'!N67</f>
        <v/>
      </c>
      <c r="N64" s="781" t="str">
        <f>'PRODUCTION LIST GRP VOLUMES'!O67</f>
        <v/>
      </c>
      <c r="O64" s="782">
        <f>'PRODUCTION LIST GRP VOLUMES'!P67</f>
        <v>0</v>
      </c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22.5" customHeight="1">
      <c r="A65" s="780" t="str">
        <f>'PRODUCTION LIST GRP VOLUMES'!A68</f>
        <v>360-150</v>
      </c>
      <c r="B65" s="781" t="str">
        <f>'PRODUCTION LIST GRP VOLUMES'!C68</f>
        <v/>
      </c>
      <c r="C65" s="781" t="str">
        <f>'PRODUCTION LIST GRP VOLUMES'!D68</f>
        <v/>
      </c>
      <c r="D65" s="781" t="str">
        <f>'PRODUCTION LIST GRP VOLUMES'!E68</f>
        <v/>
      </c>
      <c r="E65" s="781" t="str">
        <f>'PRODUCTION LIST GRP VOLUMES'!F68</f>
        <v/>
      </c>
      <c r="F65" s="781" t="str">
        <f>'PRODUCTION LIST GRP VOLUMES'!G68</f>
        <v/>
      </c>
      <c r="G65" s="781" t="str">
        <f>'PRODUCTION LIST GRP VOLUMES'!H68</f>
        <v/>
      </c>
      <c r="H65" s="781" t="str">
        <f>'PRODUCTION LIST GRP VOLUMES'!I68</f>
        <v/>
      </c>
      <c r="I65" s="781" t="str">
        <f>'PRODUCTION LIST GRP VOLUMES'!J68</f>
        <v/>
      </c>
      <c r="J65" s="781" t="str">
        <f>'PRODUCTION LIST GRP VOLUMES'!K68</f>
        <v/>
      </c>
      <c r="K65" s="781" t="str">
        <f>'PRODUCTION LIST GRP VOLUMES'!L68</f>
        <v/>
      </c>
      <c r="L65" s="781" t="str">
        <f>'PRODUCTION LIST GRP VOLUMES'!M68</f>
        <v/>
      </c>
      <c r="M65" s="781" t="str">
        <f>'PRODUCTION LIST GRP VOLUMES'!N68</f>
        <v/>
      </c>
      <c r="N65" s="781" t="str">
        <f>'PRODUCTION LIST GRP VOLUMES'!O68</f>
        <v/>
      </c>
      <c r="O65" s="782">
        <f>'PRODUCTION LIST GRP VOLUMES'!P68</f>
        <v>0</v>
      </c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22.5" customHeight="1">
      <c r="A66" s="780" t="str">
        <f>'PRODUCTION LIST GRP VOLUMES'!A69</f>
        <v>360-150-B</v>
      </c>
      <c r="B66" s="781" t="str">
        <f>'PRODUCTION LIST GRP VOLUMES'!C69</f>
        <v/>
      </c>
      <c r="C66" s="781" t="str">
        <f>'PRODUCTION LIST GRP VOLUMES'!D69</f>
        <v/>
      </c>
      <c r="D66" s="781" t="str">
        <f>'PRODUCTION LIST GRP VOLUMES'!E69</f>
        <v/>
      </c>
      <c r="E66" s="781" t="str">
        <f>'PRODUCTION LIST GRP VOLUMES'!F69</f>
        <v/>
      </c>
      <c r="F66" s="781" t="str">
        <f>'PRODUCTION LIST GRP VOLUMES'!G69</f>
        <v/>
      </c>
      <c r="G66" s="781" t="str">
        <f>'PRODUCTION LIST GRP VOLUMES'!H69</f>
        <v/>
      </c>
      <c r="H66" s="781" t="str">
        <f>'PRODUCTION LIST GRP VOLUMES'!I69</f>
        <v/>
      </c>
      <c r="I66" s="781" t="str">
        <f>'PRODUCTION LIST GRP VOLUMES'!J69</f>
        <v/>
      </c>
      <c r="J66" s="781" t="str">
        <f>'PRODUCTION LIST GRP VOLUMES'!K69</f>
        <v/>
      </c>
      <c r="K66" s="781" t="str">
        <f>'PRODUCTION LIST GRP VOLUMES'!L69</f>
        <v/>
      </c>
      <c r="L66" s="781" t="str">
        <f>'PRODUCTION LIST GRP VOLUMES'!M69</f>
        <v/>
      </c>
      <c r="M66" s="781" t="str">
        <f>'PRODUCTION LIST GRP VOLUMES'!N69</f>
        <v/>
      </c>
      <c r="N66" s="781" t="str">
        <f>'PRODUCTION LIST GRP VOLUMES'!O69</f>
        <v/>
      </c>
      <c r="O66" s="782">
        <f>'PRODUCTION LIST GRP VOLUMES'!P69</f>
        <v>0</v>
      </c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22.5" customHeight="1">
      <c r="A67" s="780" t="str">
        <f>'PRODUCTION LIST GRP VOLUMES'!A70</f>
        <v/>
      </c>
      <c r="B67" s="781" t="str">
        <f>'PRODUCTION LIST GRP VOLUMES'!C70</f>
        <v/>
      </c>
      <c r="C67" s="781" t="str">
        <f>'PRODUCTION LIST GRP VOLUMES'!D70</f>
        <v/>
      </c>
      <c r="D67" s="781" t="str">
        <f>'PRODUCTION LIST GRP VOLUMES'!E70</f>
        <v/>
      </c>
      <c r="E67" s="781" t="str">
        <f>'PRODUCTION LIST GRP VOLUMES'!F70</f>
        <v/>
      </c>
      <c r="F67" s="781" t="str">
        <f>'PRODUCTION LIST GRP VOLUMES'!G70</f>
        <v/>
      </c>
      <c r="G67" s="781" t="str">
        <f>'PRODUCTION LIST GRP VOLUMES'!H70</f>
        <v/>
      </c>
      <c r="H67" s="781" t="str">
        <f>'PRODUCTION LIST GRP VOLUMES'!I70</f>
        <v/>
      </c>
      <c r="I67" s="781" t="str">
        <f>'PRODUCTION LIST GRP VOLUMES'!J70</f>
        <v/>
      </c>
      <c r="J67" s="781" t="str">
        <f>'PRODUCTION LIST GRP VOLUMES'!K70</f>
        <v/>
      </c>
      <c r="K67" s="781" t="str">
        <f>'PRODUCTION LIST GRP VOLUMES'!L70</f>
        <v/>
      </c>
      <c r="L67" s="781" t="str">
        <f>'PRODUCTION LIST GRP VOLUMES'!M70</f>
        <v/>
      </c>
      <c r="M67" s="781" t="str">
        <f>'PRODUCTION LIST GRP VOLUMES'!N70</f>
        <v/>
      </c>
      <c r="N67" s="781" t="str">
        <f>'PRODUCTION LIST GRP VOLUMES'!O70</f>
        <v/>
      </c>
      <c r="O67" s="782">
        <f>'PRODUCTION LIST GRP VOLUMES'!P70</f>
        <v>0</v>
      </c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22.5" customHeight="1">
      <c r="A68" s="780" t="str">
        <f>'PRODUCTION LIST GRP VOLUMES'!A71</f>
        <v>360-221-DT</v>
      </c>
      <c r="B68" s="781" t="str">
        <f>'PRODUCTION LIST GRP VOLUMES'!C71</f>
        <v/>
      </c>
      <c r="C68" s="781" t="str">
        <f>'PRODUCTION LIST GRP VOLUMES'!D71</f>
        <v/>
      </c>
      <c r="D68" s="781" t="str">
        <f>'PRODUCTION LIST GRP VOLUMES'!E71</f>
        <v/>
      </c>
      <c r="E68" s="781" t="str">
        <f>'PRODUCTION LIST GRP VOLUMES'!F71</f>
        <v/>
      </c>
      <c r="F68" s="781" t="str">
        <f>'PRODUCTION LIST GRP VOLUMES'!G71</f>
        <v/>
      </c>
      <c r="G68" s="781" t="str">
        <f>'PRODUCTION LIST GRP VOLUMES'!H71</f>
        <v/>
      </c>
      <c r="H68" s="781" t="str">
        <f>'PRODUCTION LIST GRP VOLUMES'!I71</f>
        <v/>
      </c>
      <c r="I68" s="781" t="str">
        <f>'PRODUCTION LIST GRP VOLUMES'!J71</f>
        <v/>
      </c>
      <c r="J68" s="781" t="str">
        <f>'PRODUCTION LIST GRP VOLUMES'!K71</f>
        <v/>
      </c>
      <c r="K68" s="781" t="str">
        <f>'PRODUCTION LIST GRP VOLUMES'!L71</f>
        <v/>
      </c>
      <c r="L68" s="781" t="str">
        <f>'PRODUCTION LIST GRP VOLUMES'!M71</f>
        <v/>
      </c>
      <c r="M68" s="781" t="str">
        <f>'PRODUCTION LIST GRP VOLUMES'!N71</f>
        <v/>
      </c>
      <c r="N68" s="781" t="str">
        <f>'PRODUCTION LIST GRP VOLUMES'!O71</f>
        <v/>
      </c>
      <c r="O68" s="783">
        <f>'PRODUCTION LIST GRP VOLUMES'!P71</f>
        <v>0</v>
      </c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22.5" customHeight="1">
      <c r="A69" s="780" t="str">
        <f>'PRODUCTION LIST GRP VOLUMES'!A72</f>
        <v>360-222-DT</v>
      </c>
      <c r="B69" s="781" t="str">
        <f>'PRODUCTION LIST GRP VOLUMES'!C72</f>
        <v/>
      </c>
      <c r="C69" s="781" t="str">
        <f>'PRODUCTION LIST GRP VOLUMES'!D72</f>
        <v/>
      </c>
      <c r="D69" s="781" t="str">
        <f>'PRODUCTION LIST GRP VOLUMES'!E72</f>
        <v/>
      </c>
      <c r="E69" s="781" t="str">
        <f>'PRODUCTION LIST GRP VOLUMES'!F72</f>
        <v/>
      </c>
      <c r="F69" s="781" t="str">
        <f>'PRODUCTION LIST GRP VOLUMES'!G72</f>
        <v/>
      </c>
      <c r="G69" s="781" t="str">
        <f>'PRODUCTION LIST GRP VOLUMES'!H72</f>
        <v/>
      </c>
      <c r="H69" s="781" t="str">
        <f>'PRODUCTION LIST GRP VOLUMES'!I72</f>
        <v/>
      </c>
      <c r="I69" s="781" t="str">
        <f>'PRODUCTION LIST GRP VOLUMES'!J72</f>
        <v/>
      </c>
      <c r="J69" s="781" t="str">
        <f>'PRODUCTION LIST GRP VOLUMES'!K72</f>
        <v/>
      </c>
      <c r="K69" s="781" t="str">
        <f>'PRODUCTION LIST GRP VOLUMES'!L72</f>
        <v/>
      </c>
      <c r="L69" s="781" t="str">
        <f>'PRODUCTION LIST GRP VOLUMES'!M72</f>
        <v/>
      </c>
      <c r="M69" s="781" t="str">
        <f>'PRODUCTION LIST GRP VOLUMES'!N72</f>
        <v/>
      </c>
      <c r="N69" s="781" t="str">
        <f>'PRODUCTION LIST GRP VOLUMES'!O72</f>
        <v/>
      </c>
      <c r="O69" s="782">
        <f>'PRODUCTION LIST GRP VOLUMES'!P72</f>
        <v>0</v>
      </c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22.5" customHeight="1">
      <c r="A70" s="780" t="str">
        <f>'PRODUCTION LIST GRP VOLUMES'!A73</f>
        <v>360-223-DT</v>
      </c>
      <c r="B70" s="781" t="str">
        <f>'PRODUCTION LIST GRP VOLUMES'!C73</f>
        <v/>
      </c>
      <c r="C70" s="781" t="str">
        <f>'PRODUCTION LIST GRP VOLUMES'!D73</f>
        <v/>
      </c>
      <c r="D70" s="781" t="str">
        <f>'PRODUCTION LIST GRP VOLUMES'!E73</f>
        <v/>
      </c>
      <c r="E70" s="781" t="str">
        <f>'PRODUCTION LIST GRP VOLUMES'!F73</f>
        <v/>
      </c>
      <c r="F70" s="781" t="str">
        <f>'PRODUCTION LIST GRP VOLUMES'!G73</f>
        <v/>
      </c>
      <c r="G70" s="781" t="str">
        <f>'PRODUCTION LIST GRP VOLUMES'!H73</f>
        <v/>
      </c>
      <c r="H70" s="781" t="str">
        <f>'PRODUCTION LIST GRP VOLUMES'!I73</f>
        <v/>
      </c>
      <c r="I70" s="781" t="str">
        <f>'PRODUCTION LIST GRP VOLUMES'!J73</f>
        <v/>
      </c>
      <c r="J70" s="781" t="str">
        <f>'PRODUCTION LIST GRP VOLUMES'!K73</f>
        <v/>
      </c>
      <c r="K70" s="781" t="str">
        <f>'PRODUCTION LIST GRP VOLUMES'!L73</f>
        <v/>
      </c>
      <c r="L70" s="781" t="str">
        <f>'PRODUCTION LIST GRP VOLUMES'!M73</f>
        <v/>
      </c>
      <c r="M70" s="781" t="str">
        <f>'PRODUCTION LIST GRP VOLUMES'!N73</f>
        <v/>
      </c>
      <c r="N70" s="781" t="str">
        <f>'PRODUCTION LIST GRP VOLUMES'!O73</f>
        <v/>
      </c>
      <c r="O70" s="782">
        <f>'PRODUCTION LIST GRP VOLUMES'!P73</f>
        <v>0</v>
      </c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22.5" customHeight="1">
      <c r="A71" s="780" t="str">
        <f>'PRODUCTION LIST GRP VOLUMES'!A74</f>
        <v>360-224-DT</v>
      </c>
      <c r="B71" s="781" t="str">
        <f>'PRODUCTION LIST GRP VOLUMES'!C74</f>
        <v/>
      </c>
      <c r="C71" s="781" t="str">
        <f>'PRODUCTION LIST GRP VOLUMES'!D74</f>
        <v/>
      </c>
      <c r="D71" s="781" t="str">
        <f>'PRODUCTION LIST GRP VOLUMES'!E74</f>
        <v/>
      </c>
      <c r="E71" s="781" t="str">
        <f>'PRODUCTION LIST GRP VOLUMES'!F74</f>
        <v/>
      </c>
      <c r="F71" s="781" t="str">
        <f>'PRODUCTION LIST GRP VOLUMES'!G74</f>
        <v/>
      </c>
      <c r="G71" s="781" t="str">
        <f>'PRODUCTION LIST GRP VOLUMES'!H74</f>
        <v/>
      </c>
      <c r="H71" s="781" t="str">
        <f>'PRODUCTION LIST GRP VOLUMES'!I74</f>
        <v/>
      </c>
      <c r="I71" s="781" t="str">
        <f>'PRODUCTION LIST GRP VOLUMES'!J74</f>
        <v/>
      </c>
      <c r="J71" s="781" t="str">
        <f>'PRODUCTION LIST GRP VOLUMES'!K74</f>
        <v/>
      </c>
      <c r="K71" s="781" t="str">
        <f>'PRODUCTION LIST GRP VOLUMES'!L74</f>
        <v/>
      </c>
      <c r="L71" s="781" t="str">
        <f>'PRODUCTION LIST GRP VOLUMES'!M74</f>
        <v/>
      </c>
      <c r="M71" s="781" t="str">
        <f>'PRODUCTION LIST GRP VOLUMES'!N74</f>
        <v/>
      </c>
      <c r="N71" s="781" t="str">
        <f>'PRODUCTION LIST GRP VOLUMES'!O74</f>
        <v/>
      </c>
      <c r="O71" s="783">
        <f>'PRODUCTION LIST GRP VOLUMES'!P74</f>
        <v>0</v>
      </c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22.5" customHeight="1">
      <c r="A72" s="780" t="str">
        <f>'PRODUCTION LIST GRP VOLUMES'!A75</f>
        <v>360-225-DT</v>
      </c>
      <c r="B72" s="781" t="str">
        <f>'PRODUCTION LIST GRP VOLUMES'!C75</f>
        <v/>
      </c>
      <c r="C72" s="781" t="str">
        <f>'PRODUCTION LIST GRP VOLUMES'!D75</f>
        <v/>
      </c>
      <c r="D72" s="781" t="str">
        <f>'PRODUCTION LIST GRP VOLUMES'!E75</f>
        <v/>
      </c>
      <c r="E72" s="781" t="str">
        <f>'PRODUCTION LIST GRP VOLUMES'!F75</f>
        <v/>
      </c>
      <c r="F72" s="781" t="str">
        <f>'PRODUCTION LIST GRP VOLUMES'!G75</f>
        <v/>
      </c>
      <c r="G72" s="781" t="str">
        <f>'PRODUCTION LIST GRP VOLUMES'!H75</f>
        <v/>
      </c>
      <c r="H72" s="781" t="str">
        <f>'PRODUCTION LIST GRP VOLUMES'!I75</f>
        <v/>
      </c>
      <c r="I72" s="781" t="str">
        <f>'PRODUCTION LIST GRP VOLUMES'!J75</f>
        <v/>
      </c>
      <c r="J72" s="781" t="str">
        <f>'PRODUCTION LIST GRP VOLUMES'!K75</f>
        <v/>
      </c>
      <c r="K72" s="781" t="str">
        <f>'PRODUCTION LIST GRP VOLUMES'!L75</f>
        <v/>
      </c>
      <c r="L72" s="781" t="str">
        <f>'PRODUCTION LIST GRP VOLUMES'!M75</f>
        <v/>
      </c>
      <c r="M72" s="781" t="str">
        <f>'PRODUCTION LIST GRP VOLUMES'!N75</f>
        <v/>
      </c>
      <c r="N72" s="781" t="str">
        <f>'PRODUCTION LIST GRP VOLUMES'!O75</f>
        <v/>
      </c>
      <c r="O72" s="783">
        <f>'PRODUCTION LIST GRP VOLUMES'!P75</f>
        <v>0</v>
      </c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22.5" customHeight="1">
      <c r="A73" s="780" t="str">
        <f>'PRODUCTION LIST GRP VOLUMES'!A76</f>
        <v>360-226-DT</v>
      </c>
      <c r="B73" s="781" t="str">
        <f>'PRODUCTION LIST GRP VOLUMES'!C76</f>
        <v/>
      </c>
      <c r="C73" s="781" t="str">
        <f>'PRODUCTION LIST GRP VOLUMES'!D76</f>
        <v/>
      </c>
      <c r="D73" s="781" t="str">
        <f>'PRODUCTION LIST GRP VOLUMES'!E76</f>
        <v/>
      </c>
      <c r="E73" s="781" t="str">
        <f>'PRODUCTION LIST GRP VOLUMES'!F76</f>
        <v/>
      </c>
      <c r="F73" s="781" t="str">
        <f>'PRODUCTION LIST GRP VOLUMES'!G76</f>
        <v/>
      </c>
      <c r="G73" s="781" t="str">
        <f>'PRODUCTION LIST GRP VOLUMES'!H76</f>
        <v/>
      </c>
      <c r="H73" s="781" t="str">
        <f>'PRODUCTION LIST GRP VOLUMES'!I76</f>
        <v/>
      </c>
      <c r="I73" s="781" t="str">
        <f>'PRODUCTION LIST GRP VOLUMES'!J76</f>
        <v/>
      </c>
      <c r="J73" s="781" t="str">
        <f>'PRODUCTION LIST GRP VOLUMES'!K76</f>
        <v/>
      </c>
      <c r="K73" s="781" t="str">
        <f>'PRODUCTION LIST GRP VOLUMES'!L76</f>
        <v/>
      </c>
      <c r="L73" s="781" t="str">
        <f>'PRODUCTION LIST GRP VOLUMES'!M76</f>
        <v/>
      </c>
      <c r="M73" s="781" t="str">
        <f>'PRODUCTION LIST GRP VOLUMES'!N76</f>
        <v/>
      </c>
      <c r="N73" s="781" t="str">
        <f>'PRODUCTION LIST GRP VOLUMES'!O76</f>
        <v/>
      </c>
      <c r="O73" s="783">
        <f>'PRODUCTION LIST GRP VOLUMES'!P76</f>
        <v>0</v>
      </c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22.5" customHeight="1">
      <c r="A74" s="780" t="str">
        <f>'PRODUCTION LIST GRP VOLUMES'!A77</f>
        <v>360-227-DT</v>
      </c>
      <c r="B74" s="781" t="str">
        <f>'PRODUCTION LIST GRP VOLUMES'!C77</f>
        <v/>
      </c>
      <c r="C74" s="781" t="str">
        <f>'PRODUCTION LIST GRP VOLUMES'!D77</f>
        <v/>
      </c>
      <c r="D74" s="781" t="str">
        <f>'PRODUCTION LIST GRP VOLUMES'!E77</f>
        <v/>
      </c>
      <c r="E74" s="781" t="str">
        <f>'PRODUCTION LIST GRP VOLUMES'!F77</f>
        <v/>
      </c>
      <c r="F74" s="781" t="str">
        <f>'PRODUCTION LIST GRP VOLUMES'!G77</f>
        <v/>
      </c>
      <c r="G74" s="781" t="str">
        <f>'PRODUCTION LIST GRP VOLUMES'!H77</f>
        <v/>
      </c>
      <c r="H74" s="781" t="str">
        <f>'PRODUCTION LIST GRP VOLUMES'!I77</f>
        <v/>
      </c>
      <c r="I74" s="781" t="str">
        <f>'PRODUCTION LIST GRP VOLUMES'!J77</f>
        <v/>
      </c>
      <c r="J74" s="781" t="str">
        <f>'PRODUCTION LIST GRP VOLUMES'!K77</f>
        <v/>
      </c>
      <c r="K74" s="781" t="str">
        <f>'PRODUCTION LIST GRP VOLUMES'!L77</f>
        <v/>
      </c>
      <c r="L74" s="781" t="str">
        <f>'PRODUCTION LIST GRP VOLUMES'!M77</f>
        <v/>
      </c>
      <c r="M74" s="781" t="str">
        <f>'PRODUCTION LIST GRP VOLUMES'!N77</f>
        <v/>
      </c>
      <c r="N74" s="781" t="str">
        <f>'PRODUCTION LIST GRP VOLUMES'!O77</f>
        <v/>
      </c>
      <c r="O74" s="783">
        <f>'PRODUCTION LIST GRP VOLUMES'!P77</f>
        <v>0</v>
      </c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22.5" customHeight="1">
      <c r="A75" s="780" t="str">
        <f>'PRODUCTION LIST GRP VOLUMES'!A78</f>
        <v>360-228-DT</v>
      </c>
      <c r="B75" s="781" t="str">
        <f>'PRODUCTION LIST GRP VOLUMES'!C78</f>
        <v/>
      </c>
      <c r="C75" s="781" t="str">
        <f>'PRODUCTION LIST GRP VOLUMES'!D78</f>
        <v/>
      </c>
      <c r="D75" s="781" t="str">
        <f>'PRODUCTION LIST GRP VOLUMES'!E78</f>
        <v/>
      </c>
      <c r="E75" s="781" t="str">
        <f>'PRODUCTION LIST GRP VOLUMES'!F78</f>
        <v/>
      </c>
      <c r="F75" s="781" t="str">
        <f>'PRODUCTION LIST GRP VOLUMES'!G78</f>
        <v/>
      </c>
      <c r="G75" s="781" t="str">
        <f>'PRODUCTION LIST GRP VOLUMES'!H78</f>
        <v/>
      </c>
      <c r="H75" s="781" t="str">
        <f>'PRODUCTION LIST GRP VOLUMES'!I78</f>
        <v/>
      </c>
      <c r="I75" s="781" t="str">
        <f>'PRODUCTION LIST GRP VOLUMES'!J78</f>
        <v/>
      </c>
      <c r="J75" s="781" t="str">
        <f>'PRODUCTION LIST GRP VOLUMES'!K78</f>
        <v/>
      </c>
      <c r="K75" s="781" t="str">
        <f>'PRODUCTION LIST GRP VOLUMES'!L78</f>
        <v/>
      </c>
      <c r="L75" s="781" t="str">
        <f>'PRODUCTION LIST GRP VOLUMES'!M78</f>
        <v/>
      </c>
      <c r="M75" s="781" t="str">
        <f>'PRODUCTION LIST GRP VOLUMES'!N78</f>
        <v/>
      </c>
      <c r="N75" s="781" t="str">
        <f>'PRODUCTION LIST GRP VOLUMES'!O78</f>
        <v/>
      </c>
      <c r="O75" s="783">
        <f>'PRODUCTION LIST GRP VOLUMES'!P78</f>
        <v>0</v>
      </c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22.5" customHeight="1">
      <c r="A76" s="780" t="str">
        <f>'PRODUCTION LIST GRP VOLUMES'!A79</f>
        <v>360-229-DT</v>
      </c>
      <c r="B76" s="781" t="str">
        <f>'PRODUCTION LIST GRP VOLUMES'!C79</f>
        <v/>
      </c>
      <c r="C76" s="781" t="str">
        <f>'PRODUCTION LIST GRP VOLUMES'!D79</f>
        <v/>
      </c>
      <c r="D76" s="781" t="str">
        <f>'PRODUCTION LIST GRP VOLUMES'!E79</f>
        <v/>
      </c>
      <c r="E76" s="781" t="str">
        <f>'PRODUCTION LIST GRP VOLUMES'!F79</f>
        <v/>
      </c>
      <c r="F76" s="781" t="str">
        <f>'PRODUCTION LIST GRP VOLUMES'!G79</f>
        <v/>
      </c>
      <c r="G76" s="781" t="str">
        <f>'PRODUCTION LIST GRP VOLUMES'!H79</f>
        <v/>
      </c>
      <c r="H76" s="781" t="str">
        <f>'PRODUCTION LIST GRP VOLUMES'!I79</f>
        <v/>
      </c>
      <c r="I76" s="781" t="str">
        <f>'PRODUCTION LIST GRP VOLUMES'!J79</f>
        <v/>
      </c>
      <c r="J76" s="781" t="str">
        <f>'PRODUCTION LIST GRP VOLUMES'!K79</f>
        <v/>
      </c>
      <c r="K76" s="781" t="str">
        <f>'PRODUCTION LIST GRP VOLUMES'!L79</f>
        <v/>
      </c>
      <c r="L76" s="781" t="str">
        <f>'PRODUCTION LIST GRP VOLUMES'!M79</f>
        <v/>
      </c>
      <c r="M76" s="781" t="str">
        <f>'PRODUCTION LIST GRP VOLUMES'!N79</f>
        <v/>
      </c>
      <c r="N76" s="781" t="str">
        <f>'PRODUCTION LIST GRP VOLUMES'!O79</f>
        <v/>
      </c>
      <c r="O76" s="783">
        <f>'PRODUCTION LIST GRP VOLUMES'!P79</f>
        <v>0</v>
      </c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22.5" customHeight="1">
      <c r="A77" s="780" t="str">
        <f>'PRODUCTION LIST GRP VOLUMES'!A80</f>
        <v>360-230-DT</v>
      </c>
      <c r="B77" s="781" t="str">
        <f>'PRODUCTION LIST GRP VOLUMES'!C80</f>
        <v/>
      </c>
      <c r="C77" s="781" t="str">
        <f>'PRODUCTION LIST GRP VOLUMES'!D80</f>
        <v/>
      </c>
      <c r="D77" s="781" t="str">
        <f>'PRODUCTION LIST GRP VOLUMES'!E80</f>
        <v/>
      </c>
      <c r="E77" s="781" t="str">
        <f>'PRODUCTION LIST GRP VOLUMES'!F80</f>
        <v/>
      </c>
      <c r="F77" s="781" t="str">
        <f>'PRODUCTION LIST GRP VOLUMES'!G80</f>
        <v/>
      </c>
      <c r="G77" s="781" t="str">
        <f>'PRODUCTION LIST GRP VOLUMES'!H80</f>
        <v/>
      </c>
      <c r="H77" s="781" t="str">
        <f>'PRODUCTION LIST GRP VOLUMES'!I80</f>
        <v/>
      </c>
      <c r="I77" s="781" t="str">
        <f>'PRODUCTION LIST GRP VOLUMES'!J80</f>
        <v/>
      </c>
      <c r="J77" s="781" t="str">
        <f>'PRODUCTION LIST GRP VOLUMES'!K80</f>
        <v/>
      </c>
      <c r="K77" s="781" t="str">
        <f>'PRODUCTION LIST GRP VOLUMES'!L80</f>
        <v/>
      </c>
      <c r="L77" s="781" t="str">
        <f>'PRODUCTION LIST GRP VOLUMES'!M80</f>
        <v/>
      </c>
      <c r="M77" s="781" t="str">
        <f>'PRODUCTION LIST GRP VOLUMES'!N80</f>
        <v/>
      </c>
      <c r="N77" s="781" t="str">
        <f>'PRODUCTION LIST GRP VOLUMES'!O80</f>
        <v/>
      </c>
      <c r="O77" s="783">
        <f>'PRODUCTION LIST GRP VOLUMES'!P80</f>
        <v>0</v>
      </c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22.5" customHeight="1">
      <c r="A78" s="780" t="str">
        <f>'PRODUCTION LIST GRP VOLUMES'!A81</f>
        <v>360-231</v>
      </c>
      <c r="B78" s="781" t="str">
        <f>'PRODUCTION LIST GRP VOLUMES'!C81</f>
        <v/>
      </c>
      <c r="C78" s="781" t="str">
        <f>'PRODUCTION LIST GRP VOLUMES'!D81</f>
        <v/>
      </c>
      <c r="D78" s="781" t="str">
        <f>'PRODUCTION LIST GRP VOLUMES'!E81</f>
        <v/>
      </c>
      <c r="E78" s="781" t="str">
        <f>'PRODUCTION LIST GRP VOLUMES'!F81</f>
        <v/>
      </c>
      <c r="F78" s="781" t="str">
        <f>'PRODUCTION LIST GRP VOLUMES'!G81</f>
        <v/>
      </c>
      <c r="G78" s="781" t="str">
        <f>'PRODUCTION LIST GRP VOLUMES'!H81</f>
        <v/>
      </c>
      <c r="H78" s="781" t="str">
        <f>'PRODUCTION LIST GRP VOLUMES'!I81</f>
        <v/>
      </c>
      <c r="I78" s="781" t="str">
        <f>'PRODUCTION LIST GRP VOLUMES'!J81</f>
        <v/>
      </c>
      <c r="J78" s="781" t="str">
        <f>'PRODUCTION LIST GRP VOLUMES'!K81</f>
        <v/>
      </c>
      <c r="K78" s="781" t="str">
        <f>'PRODUCTION LIST GRP VOLUMES'!L81</f>
        <v/>
      </c>
      <c r="L78" s="781" t="str">
        <f>'PRODUCTION LIST GRP VOLUMES'!M81</f>
        <v/>
      </c>
      <c r="M78" s="781" t="str">
        <f>'PRODUCTION LIST GRP VOLUMES'!N81</f>
        <v/>
      </c>
      <c r="N78" s="781" t="str">
        <f>'PRODUCTION LIST GRP VOLUMES'!O81</f>
        <v/>
      </c>
      <c r="O78" s="782">
        <f>'PRODUCTION LIST GRP VOLUMES'!P81</f>
        <v>0</v>
      </c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22.5" customHeight="1">
      <c r="A79" s="780" t="str">
        <f>'PRODUCTION LIST GRP VOLUMES'!A82</f>
        <v>360-232</v>
      </c>
      <c r="B79" s="781" t="str">
        <f>'PRODUCTION LIST GRP VOLUMES'!C82</f>
        <v/>
      </c>
      <c r="C79" s="781" t="str">
        <f>'PRODUCTION LIST GRP VOLUMES'!D82</f>
        <v/>
      </c>
      <c r="D79" s="781" t="str">
        <f>'PRODUCTION LIST GRP VOLUMES'!E82</f>
        <v/>
      </c>
      <c r="E79" s="781" t="str">
        <f>'PRODUCTION LIST GRP VOLUMES'!F82</f>
        <v/>
      </c>
      <c r="F79" s="781" t="str">
        <f>'PRODUCTION LIST GRP VOLUMES'!G82</f>
        <v/>
      </c>
      <c r="G79" s="781" t="str">
        <f>'PRODUCTION LIST GRP VOLUMES'!H82</f>
        <v/>
      </c>
      <c r="H79" s="781" t="str">
        <f>'PRODUCTION LIST GRP VOLUMES'!I82</f>
        <v/>
      </c>
      <c r="I79" s="781" t="str">
        <f>'PRODUCTION LIST GRP VOLUMES'!J82</f>
        <v/>
      </c>
      <c r="J79" s="781" t="str">
        <f>'PRODUCTION LIST GRP VOLUMES'!K82</f>
        <v/>
      </c>
      <c r="K79" s="781" t="str">
        <f>'PRODUCTION LIST GRP VOLUMES'!L82</f>
        <v/>
      </c>
      <c r="L79" s="781" t="str">
        <f>'PRODUCTION LIST GRP VOLUMES'!M82</f>
        <v/>
      </c>
      <c r="M79" s="781" t="str">
        <f>'PRODUCTION LIST GRP VOLUMES'!N82</f>
        <v/>
      </c>
      <c r="N79" s="781" t="str">
        <f>'PRODUCTION LIST GRP VOLUMES'!O82</f>
        <v/>
      </c>
      <c r="O79" s="782">
        <f>'PRODUCTION LIST GRP VOLUMES'!P82</f>
        <v>0</v>
      </c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22.5" customHeight="1">
      <c r="A80" s="780" t="str">
        <f>'PRODUCTION LIST GRP VOLUMES'!A83</f>
        <v>360-233</v>
      </c>
      <c r="B80" s="781" t="str">
        <f>'PRODUCTION LIST GRP VOLUMES'!C83</f>
        <v/>
      </c>
      <c r="C80" s="781" t="str">
        <f>'PRODUCTION LIST GRP VOLUMES'!D83</f>
        <v/>
      </c>
      <c r="D80" s="781" t="str">
        <f>'PRODUCTION LIST GRP VOLUMES'!E83</f>
        <v/>
      </c>
      <c r="E80" s="781" t="str">
        <f>'PRODUCTION LIST GRP VOLUMES'!F83</f>
        <v/>
      </c>
      <c r="F80" s="781" t="str">
        <f>'PRODUCTION LIST GRP VOLUMES'!G83</f>
        <v/>
      </c>
      <c r="G80" s="781" t="str">
        <f>'PRODUCTION LIST GRP VOLUMES'!H83</f>
        <v/>
      </c>
      <c r="H80" s="781" t="str">
        <f>'PRODUCTION LIST GRP VOLUMES'!I83</f>
        <v/>
      </c>
      <c r="I80" s="781" t="str">
        <f>'PRODUCTION LIST GRP VOLUMES'!J83</f>
        <v/>
      </c>
      <c r="J80" s="781" t="str">
        <f>'PRODUCTION LIST GRP VOLUMES'!K83</f>
        <v/>
      </c>
      <c r="K80" s="781" t="str">
        <f>'PRODUCTION LIST GRP VOLUMES'!L83</f>
        <v/>
      </c>
      <c r="L80" s="781" t="str">
        <f>'PRODUCTION LIST GRP VOLUMES'!M83</f>
        <v/>
      </c>
      <c r="M80" s="781" t="str">
        <f>'PRODUCTION LIST GRP VOLUMES'!N83</f>
        <v/>
      </c>
      <c r="N80" s="781" t="str">
        <f>'PRODUCTION LIST GRP VOLUMES'!O83</f>
        <v/>
      </c>
      <c r="O80" s="782">
        <f>'PRODUCTION LIST GRP VOLUMES'!P83</f>
        <v>0</v>
      </c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21.0" customHeight="1">
      <c r="A81" s="780" t="str">
        <f>'PRODUCTION LIST GRP VOLUMES'!A84</f>
        <v>360-234</v>
      </c>
      <c r="B81" s="781" t="str">
        <f>'PRODUCTION LIST GRP VOLUMES'!C84</f>
        <v/>
      </c>
      <c r="C81" s="781" t="str">
        <f>'PRODUCTION LIST GRP VOLUMES'!D84</f>
        <v/>
      </c>
      <c r="D81" s="781" t="str">
        <f>'PRODUCTION LIST GRP VOLUMES'!E84</f>
        <v/>
      </c>
      <c r="E81" s="781" t="str">
        <f>'PRODUCTION LIST GRP VOLUMES'!F84</f>
        <v/>
      </c>
      <c r="F81" s="781" t="str">
        <f>'PRODUCTION LIST GRP VOLUMES'!G84</f>
        <v/>
      </c>
      <c r="G81" s="781" t="str">
        <f>'PRODUCTION LIST GRP VOLUMES'!H84</f>
        <v/>
      </c>
      <c r="H81" s="781" t="str">
        <f>'PRODUCTION LIST GRP VOLUMES'!I84</f>
        <v/>
      </c>
      <c r="I81" s="781" t="str">
        <f>'PRODUCTION LIST GRP VOLUMES'!J84</f>
        <v/>
      </c>
      <c r="J81" s="781" t="str">
        <f>'PRODUCTION LIST GRP VOLUMES'!K84</f>
        <v/>
      </c>
      <c r="K81" s="781" t="str">
        <f>'PRODUCTION LIST GRP VOLUMES'!L84</f>
        <v/>
      </c>
      <c r="L81" s="781" t="str">
        <f>'PRODUCTION LIST GRP VOLUMES'!M84</f>
        <v/>
      </c>
      <c r="M81" s="781" t="str">
        <f>'PRODUCTION LIST GRP VOLUMES'!N84</f>
        <v/>
      </c>
      <c r="N81" s="781" t="str">
        <f>'PRODUCTION LIST GRP VOLUMES'!O84</f>
        <v/>
      </c>
      <c r="O81" s="782">
        <f>'PRODUCTION LIST GRP VOLUMES'!P84</f>
        <v>0</v>
      </c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21.0" customHeight="1">
      <c r="A82" s="780" t="str">
        <f>'PRODUCTION LIST GRP VOLUMES'!A85</f>
        <v>360-235</v>
      </c>
      <c r="B82" s="781" t="str">
        <f>'PRODUCTION LIST GRP VOLUMES'!C85</f>
        <v/>
      </c>
      <c r="C82" s="781" t="str">
        <f>'PRODUCTION LIST GRP VOLUMES'!D85</f>
        <v/>
      </c>
      <c r="D82" s="781" t="str">
        <f>'PRODUCTION LIST GRP VOLUMES'!E85</f>
        <v/>
      </c>
      <c r="E82" s="781" t="str">
        <f>'PRODUCTION LIST GRP VOLUMES'!F85</f>
        <v/>
      </c>
      <c r="F82" s="781" t="str">
        <f>'PRODUCTION LIST GRP VOLUMES'!G85</f>
        <v/>
      </c>
      <c r="G82" s="781" t="str">
        <f>'PRODUCTION LIST GRP VOLUMES'!H85</f>
        <v/>
      </c>
      <c r="H82" s="781" t="str">
        <f>'PRODUCTION LIST GRP VOLUMES'!I85</f>
        <v/>
      </c>
      <c r="I82" s="781" t="str">
        <f>'PRODUCTION LIST GRP VOLUMES'!J85</f>
        <v/>
      </c>
      <c r="J82" s="781" t="str">
        <f>'PRODUCTION LIST GRP VOLUMES'!K85</f>
        <v/>
      </c>
      <c r="K82" s="781" t="str">
        <f>'PRODUCTION LIST GRP VOLUMES'!L85</f>
        <v/>
      </c>
      <c r="L82" s="781" t="str">
        <f>'PRODUCTION LIST GRP VOLUMES'!M85</f>
        <v/>
      </c>
      <c r="M82" s="781" t="str">
        <f>'PRODUCTION LIST GRP VOLUMES'!N85</f>
        <v/>
      </c>
      <c r="N82" s="781" t="str">
        <f>'PRODUCTION LIST GRP VOLUMES'!O85</f>
        <v/>
      </c>
      <c r="O82" s="782">
        <f>'PRODUCTION LIST GRP VOLUMES'!P85</f>
        <v>0</v>
      </c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21.0" customHeight="1">
      <c r="A83" s="780" t="str">
        <f>'PRODUCTION LIST GRP VOLUMES'!A86</f>
        <v>360-236</v>
      </c>
      <c r="B83" s="781" t="str">
        <f>'PRODUCTION LIST GRP VOLUMES'!C86</f>
        <v/>
      </c>
      <c r="C83" s="781" t="str">
        <f>'PRODUCTION LIST GRP VOLUMES'!D86</f>
        <v/>
      </c>
      <c r="D83" s="781" t="str">
        <f>'PRODUCTION LIST GRP VOLUMES'!E86</f>
        <v/>
      </c>
      <c r="E83" s="781" t="str">
        <f>'PRODUCTION LIST GRP VOLUMES'!F86</f>
        <v/>
      </c>
      <c r="F83" s="781" t="str">
        <f>'PRODUCTION LIST GRP VOLUMES'!G86</f>
        <v/>
      </c>
      <c r="G83" s="781" t="str">
        <f>'PRODUCTION LIST GRP VOLUMES'!H86</f>
        <v/>
      </c>
      <c r="H83" s="781" t="str">
        <f>'PRODUCTION LIST GRP VOLUMES'!I86</f>
        <v/>
      </c>
      <c r="I83" s="781" t="str">
        <f>'PRODUCTION LIST GRP VOLUMES'!J86</f>
        <v/>
      </c>
      <c r="J83" s="781" t="str">
        <f>'PRODUCTION LIST GRP VOLUMES'!K86</f>
        <v/>
      </c>
      <c r="K83" s="781" t="str">
        <f>'PRODUCTION LIST GRP VOLUMES'!L86</f>
        <v/>
      </c>
      <c r="L83" s="781" t="str">
        <f>'PRODUCTION LIST GRP VOLUMES'!M86</f>
        <v/>
      </c>
      <c r="M83" s="781" t="str">
        <f>'PRODUCTION LIST GRP VOLUMES'!N86</f>
        <v/>
      </c>
      <c r="N83" s="781" t="str">
        <f>'PRODUCTION LIST GRP VOLUMES'!O86</f>
        <v/>
      </c>
      <c r="O83" s="782">
        <f>'PRODUCTION LIST GRP VOLUMES'!P86</f>
        <v>0</v>
      </c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22.5" customHeight="1">
      <c r="A84" s="780" t="str">
        <f>'PRODUCTION LIST GRP VOLUMES'!A87</f>
        <v>360-237</v>
      </c>
      <c r="B84" s="781" t="str">
        <f>'PRODUCTION LIST GRP VOLUMES'!C87</f>
        <v/>
      </c>
      <c r="C84" s="781" t="str">
        <f>'PRODUCTION LIST GRP VOLUMES'!D87</f>
        <v/>
      </c>
      <c r="D84" s="781" t="str">
        <f>'PRODUCTION LIST GRP VOLUMES'!E87</f>
        <v/>
      </c>
      <c r="E84" s="781" t="str">
        <f>'PRODUCTION LIST GRP VOLUMES'!F87</f>
        <v/>
      </c>
      <c r="F84" s="781" t="str">
        <f>'PRODUCTION LIST GRP VOLUMES'!G87</f>
        <v/>
      </c>
      <c r="G84" s="781" t="str">
        <f>'PRODUCTION LIST GRP VOLUMES'!H87</f>
        <v/>
      </c>
      <c r="H84" s="781" t="str">
        <f>'PRODUCTION LIST GRP VOLUMES'!I87</f>
        <v/>
      </c>
      <c r="I84" s="781" t="str">
        <f>'PRODUCTION LIST GRP VOLUMES'!J87</f>
        <v/>
      </c>
      <c r="J84" s="781" t="str">
        <f>'PRODUCTION LIST GRP VOLUMES'!K87</f>
        <v/>
      </c>
      <c r="K84" s="781" t="str">
        <f>'PRODUCTION LIST GRP VOLUMES'!L87</f>
        <v/>
      </c>
      <c r="L84" s="781" t="str">
        <f>'PRODUCTION LIST GRP VOLUMES'!M87</f>
        <v/>
      </c>
      <c r="M84" s="781" t="str">
        <f>'PRODUCTION LIST GRP VOLUMES'!N87</f>
        <v/>
      </c>
      <c r="N84" s="781" t="str">
        <f>'PRODUCTION LIST GRP VOLUMES'!O87</f>
        <v/>
      </c>
      <c r="O84" s="782">
        <f>'PRODUCTION LIST GRP VOLUMES'!P87</f>
        <v>0</v>
      </c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22.5" customHeight="1">
      <c r="A85" s="780" t="str">
        <f>'PRODUCTION LIST GRP VOLUMES'!A88</f>
        <v>360-238</v>
      </c>
      <c r="B85" s="781" t="str">
        <f>'PRODUCTION LIST GRP VOLUMES'!C88</f>
        <v/>
      </c>
      <c r="C85" s="781" t="str">
        <f>'PRODUCTION LIST GRP VOLUMES'!D88</f>
        <v/>
      </c>
      <c r="D85" s="781" t="str">
        <f>'PRODUCTION LIST GRP VOLUMES'!E88</f>
        <v/>
      </c>
      <c r="E85" s="781" t="str">
        <f>'PRODUCTION LIST GRP VOLUMES'!F88</f>
        <v/>
      </c>
      <c r="F85" s="781" t="str">
        <f>'PRODUCTION LIST GRP VOLUMES'!G88</f>
        <v/>
      </c>
      <c r="G85" s="781" t="str">
        <f>'PRODUCTION LIST GRP VOLUMES'!H88</f>
        <v/>
      </c>
      <c r="H85" s="781" t="str">
        <f>'PRODUCTION LIST GRP VOLUMES'!I88</f>
        <v/>
      </c>
      <c r="I85" s="781" t="str">
        <f>'PRODUCTION LIST GRP VOLUMES'!J88</f>
        <v/>
      </c>
      <c r="J85" s="781" t="str">
        <f>'PRODUCTION LIST GRP VOLUMES'!K88</f>
        <v/>
      </c>
      <c r="K85" s="781" t="str">
        <f>'PRODUCTION LIST GRP VOLUMES'!L88</f>
        <v/>
      </c>
      <c r="L85" s="781" t="str">
        <f>'PRODUCTION LIST GRP VOLUMES'!M88</f>
        <v/>
      </c>
      <c r="M85" s="781" t="str">
        <f>'PRODUCTION LIST GRP VOLUMES'!N88</f>
        <v/>
      </c>
      <c r="N85" s="781" t="str">
        <f>'PRODUCTION LIST GRP VOLUMES'!O88</f>
        <v/>
      </c>
      <c r="O85" s="782">
        <f>'PRODUCTION LIST GRP VOLUMES'!P88</f>
        <v>0</v>
      </c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22.5" customHeight="1">
      <c r="A86" s="780" t="str">
        <f>'PRODUCTION LIST GRP VOLUMES'!A89</f>
        <v>360-239</v>
      </c>
      <c r="B86" s="781" t="str">
        <f>'PRODUCTION LIST GRP VOLUMES'!C89</f>
        <v/>
      </c>
      <c r="C86" s="781" t="str">
        <f>'PRODUCTION LIST GRP VOLUMES'!D89</f>
        <v/>
      </c>
      <c r="D86" s="781" t="str">
        <f>'PRODUCTION LIST GRP VOLUMES'!E89</f>
        <v/>
      </c>
      <c r="E86" s="781" t="str">
        <f>'PRODUCTION LIST GRP VOLUMES'!F89</f>
        <v/>
      </c>
      <c r="F86" s="781" t="str">
        <f>'PRODUCTION LIST GRP VOLUMES'!G89</f>
        <v/>
      </c>
      <c r="G86" s="781" t="str">
        <f>'PRODUCTION LIST GRP VOLUMES'!H89</f>
        <v/>
      </c>
      <c r="H86" s="781" t="str">
        <f>'PRODUCTION LIST GRP VOLUMES'!I89</f>
        <v/>
      </c>
      <c r="I86" s="781" t="str">
        <f>'PRODUCTION LIST GRP VOLUMES'!J89</f>
        <v/>
      </c>
      <c r="J86" s="781" t="str">
        <f>'PRODUCTION LIST GRP VOLUMES'!K89</f>
        <v/>
      </c>
      <c r="K86" s="781" t="str">
        <f>'PRODUCTION LIST GRP VOLUMES'!L89</f>
        <v/>
      </c>
      <c r="L86" s="781" t="str">
        <f>'PRODUCTION LIST GRP VOLUMES'!M89</f>
        <v/>
      </c>
      <c r="M86" s="781" t="str">
        <f>'PRODUCTION LIST GRP VOLUMES'!N89</f>
        <v/>
      </c>
      <c r="N86" s="781" t="str">
        <f>'PRODUCTION LIST GRP VOLUMES'!O89</f>
        <v/>
      </c>
      <c r="O86" s="782">
        <f>'PRODUCTION LIST GRP VOLUMES'!P89</f>
        <v>0</v>
      </c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22.5" customHeight="1">
      <c r="A87" s="780" t="str">
        <f>'PRODUCTION LIST GRP VOLUMES'!A90</f>
        <v>360-240</v>
      </c>
      <c r="B87" s="781" t="str">
        <f>'PRODUCTION LIST GRP VOLUMES'!C90</f>
        <v/>
      </c>
      <c r="C87" s="781" t="str">
        <f>'PRODUCTION LIST GRP VOLUMES'!D90</f>
        <v/>
      </c>
      <c r="D87" s="781" t="str">
        <f>'PRODUCTION LIST GRP VOLUMES'!E90</f>
        <v/>
      </c>
      <c r="E87" s="781" t="str">
        <f>'PRODUCTION LIST GRP VOLUMES'!F90</f>
        <v/>
      </c>
      <c r="F87" s="781" t="str">
        <f>'PRODUCTION LIST GRP VOLUMES'!G90</f>
        <v/>
      </c>
      <c r="G87" s="781" t="str">
        <f>'PRODUCTION LIST GRP VOLUMES'!H90</f>
        <v/>
      </c>
      <c r="H87" s="781" t="str">
        <f>'PRODUCTION LIST GRP VOLUMES'!I90</f>
        <v/>
      </c>
      <c r="I87" s="781" t="str">
        <f>'PRODUCTION LIST GRP VOLUMES'!J90</f>
        <v/>
      </c>
      <c r="J87" s="781" t="str">
        <f>'PRODUCTION LIST GRP VOLUMES'!K90</f>
        <v/>
      </c>
      <c r="K87" s="781" t="str">
        <f>'PRODUCTION LIST GRP VOLUMES'!L90</f>
        <v/>
      </c>
      <c r="L87" s="781" t="str">
        <f>'PRODUCTION LIST GRP VOLUMES'!M90</f>
        <v/>
      </c>
      <c r="M87" s="781" t="str">
        <f>'PRODUCTION LIST GRP VOLUMES'!N90</f>
        <v/>
      </c>
      <c r="N87" s="781" t="str">
        <f>'PRODUCTION LIST GRP VOLUMES'!O90</f>
        <v/>
      </c>
      <c r="O87" s="782">
        <f>'PRODUCTION LIST GRP VOLUMES'!P90</f>
        <v>0</v>
      </c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22.5" customHeight="1">
      <c r="A88" s="780" t="str">
        <f>'PRODUCTION LIST GRP VOLUMES'!A91</f>
        <v/>
      </c>
      <c r="B88" s="781" t="str">
        <f>'PRODUCTION LIST GRP VOLUMES'!C91</f>
        <v/>
      </c>
      <c r="C88" s="781" t="str">
        <f>'PRODUCTION LIST GRP VOLUMES'!D91</f>
        <v/>
      </c>
      <c r="D88" s="781" t="str">
        <f>'PRODUCTION LIST GRP VOLUMES'!E91</f>
        <v/>
      </c>
      <c r="E88" s="781" t="str">
        <f>'PRODUCTION LIST GRP VOLUMES'!F91</f>
        <v/>
      </c>
      <c r="F88" s="781" t="str">
        <f>'PRODUCTION LIST GRP VOLUMES'!G91</f>
        <v/>
      </c>
      <c r="G88" s="781" t="str">
        <f>'PRODUCTION LIST GRP VOLUMES'!H91</f>
        <v/>
      </c>
      <c r="H88" s="781" t="str">
        <f>'PRODUCTION LIST GRP VOLUMES'!I91</f>
        <v/>
      </c>
      <c r="I88" s="781" t="str">
        <f>'PRODUCTION LIST GRP VOLUMES'!J91</f>
        <v/>
      </c>
      <c r="J88" s="781" t="str">
        <f>'PRODUCTION LIST GRP VOLUMES'!K91</f>
        <v/>
      </c>
      <c r="K88" s="781" t="str">
        <f>'PRODUCTION LIST GRP VOLUMES'!L91</f>
        <v/>
      </c>
      <c r="L88" s="781" t="str">
        <f>'PRODUCTION LIST GRP VOLUMES'!M91</f>
        <v/>
      </c>
      <c r="M88" s="781" t="str">
        <f>'PRODUCTION LIST GRP VOLUMES'!N91</f>
        <v/>
      </c>
      <c r="N88" s="781" t="str">
        <f>'PRODUCTION LIST GRP VOLUMES'!O91</f>
        <v/>
      </c>
      <c r="O88" s="782">
        <f>'PRODUCTION LIST GRP VOLUMES'!P91</f>
        <v>0</v>
      </c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22.5" customHeight="1">
      <c r="A89" s="780" t="str">
        <f>'PRODUCTION LIST GRP VOLUMES'!A92</f>
        <v>360-281</v>
      </c>
      <c r="B89" s="781" t="str">
        <f>'PRODUCTION LIST GRP VOLUMES'!C92</f>
        <v/>
      </c>
      <c r="C89" s="781" t="str">
        <f>'PRODUCTION LIST GRP VOLUMES'!D92</f>
        <v/>
      </c>
      <c r="D89" s="781" t="str">
        <f>'PRODUCTION LIST GRP VOLUMES'!E92</f>
        <v/>
      </c>
      <c r="E89" s="781" t="str">
        <f>'PRODUCTION LIST GRP VOLUMES'!F92</f>
        <v/>
      </c>
      <c r="F89" s="781" t="str">
        <f>'PRODUCTION LIST GRP VOLUMES'!G92</f>
        <v/>
      </c>
      <c r="G89" s="781" t="str">
        <f>'PRODUCTION LIST GRP VOLUMES'!H92</f>
        <v/>
      </c>
      <c r="H89" s="781" t="str">
        <f>'PRODUCTION LIST GRP VOLUMES'!I92</f>
        <v/>
      </c>
      <c r="I89" s="781" t="str">
        <f>'PRODUCTION LIST GRP VOLUMES'!J92</f>
        <v/>
      </c>
      <c r="J89" s="781" t="str">
        <f>'PRODUCTION LIST GRP VOLUMES'!K92</f>
        <v/>
      </c>
      <c r="K89" s="781" t="str">
        <f>'PRODUCTION LIST GRP VOLUMES'!L92</f>
        <v/>
      </c>
      <c r="L89" s="781" t="str">
        <f>'PRODUCTION LIST GRP VOLUMES'!M92</f>
        <v/>
      </c>
      <c r="M89" s="781" t="str">
        <f>'PRODUCTION LIST GRP VOLUMES'!N92</f>
        <v/>
      </c>
      <c r="N89" s="781" t="str">
        <f>'PRODUCTION LIST GRP VOLUMES'!O92</f>
        <v/>
      </c>
      <c r="O89" s="782">
        <f>'PRODUCTION LIST GRP VOLUMES'!P92</f>
        <v>0</v>
      </c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22.5" customHeight="1">
      <c r="A90" s="780" t="str">
        <f>'PRODUCTION LIST GRP VOLUMES'!A93</f>
        <v>360-289</v>
      </c>
      <c r="B90" s="781" t="str">
        <f>'PRODUCTION LIST GRP VOLUMES'!C93</f>
        <v/>
      </c>
      <c r="C90" s="781" t="str">
        <f>'PRODUCTION LIST GRP VOLUMES'!D93</f>
        <v/>
      </c>
      <c r="D90" s="781" t="str">
        <f>'PRODUCTION LIST GRP VOLUMES'!E93</f>
        <v/>
      </c>
      <c r="E90" s="781" t="str">
        <f>'PRODUCTION LIST GRP VOLUMES'!F93</f>
        <v/>
      </c>
      <c r="F90" s="781" t="str">
        <f>'PRODUCTION LIST GRP VOLUMES'!G93</f>
        <v/>
      </c>
      <c r="G90" s="781" t="str">
        <f>'PRODUCTION LIST GRP VOLUMES'!H93</f>
        <v/>
      </c>
      <c r="H90" s="781" t="str">
        <f>'PRODUCTION LIST GRP VOLUMES'!I93</f>
        <v/>
      </c>
      <c r="I90" s="781" t="str">
        <f>'PRODUCTION LIST GRP VOLUMES'!J93</f>
        <v/>
      </c>
      <c r="J90" s="781" t="str">
        <f>'PRODUCTION LIST GRP VOLUMES'!K93</f>
        <v/>
      </c>
      <c r="K90" s="781" t="str">
        <f>'PRODUCTION LIST GRP VOLUMES'!L93</f>
        <v/>
      </c>
      <c r="L90" s="781" t="str">
        <f>'PRODUCTION LIST GRP VOLUMES'!M93</f>
        <v/>
      </c>
      <c r="M90" s="781" t="str">
        <f>'PRODUCTION LIST GRP VOLUMES'!N93</f>
        <v/>
      </c>
      <c r="N90" s="781" t="str">
        <f>'PRODUCTION LIST GRP VOLUMES'!O93</f>
        <v/>
      </c>
      <c r="O90" s="782">
        <f>'PRODUCTION LIST GRP VOLUMES'!P93</f>
        <v>0</v>
      </c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22.5" customHeight="1">
      <c r="A91" s="780" t="str">
        <f>'PRODUCTION LIST GRP VOLUMES'!A94</f>
        <v>360-289-DT</v>
      </c>
      <c r="B91" s="781" t="str">
        <f>'PRODUCTION LIST GRP VOLUMES'!C94</f>
        <v/>
      </c>
      <c r="C91" s="781" t="str">
        <f>'PRODUCTION LIST GRP VOLUMES'!D94</f>
        <v/>
      </c>
      <c r="D91" s="781" t="str">
        <f>'PRODUCTION LIST GRP VOLUMES'!E94</f>
        <v/>
      </c>
      <c r="E91" s="781" t="str">
        <f>'PRODUCTION LIST GRP VOLUMES'!F94</f>
        <v/>
      </c>
      <c r="F91" s="781" t="str">
        <f>'PRODUCTION LIST GRP VOLUMES'!G94</f>
        <v/>
      </c>
      <c r="G91" s="781" t="str">
        <f>'PRODUCTION LIST GRP VOLUMES'!H94</f>
        <v/>
      </c>
      <c r="H91" s="781" t="str">
        <f>'PRODUCTION LIST GRP VOLUMES'!I94</f>
        <v/>
      </c>
      <c r="I91" s="781" t="str">
        <f>'PRODUCTION LIST GRP VOLUMES'!J94</f>
        <v/>
      </c>
      <c r="J91" s="781" t="str">
        <f>'PRODUCTION LIST GRP VOLUMES'!K94</f>
        <v/>
      </c>
      <c r="K91" s="781" t="str">
        <f>'PRODUCTION LIST GRP VOLUMES'!L94</f>
        <v/>
      </c>
      <c r="L91" s="781" t="str">
        <f>'PRODUCTION LIST GRP VOLUMES'!M94</f>
        <v/>
      </c>
      <c r="M91" s="781" t="str">
        <f>'PRODUCTION LIST GRP VOLUMES'!N94</f>
        <v/>
      </c>
      <c r="N91" s="781" t="str">
        <f>'PRODUCTION LIST GRP VOLUMES'!O94</f>
        <v/>
      </c>
      <c r="O91" s="782">
        <f>'PRODUCTION LIST GRP VOLUMES'!P94</f>
        <v>0</v>
      </c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22.5" customHeight="1">
      <c r="A92" s="780" t="str">
        <f>'PRODUCTION LIST GRP VOLUMES'!A95</f>
        <v>360-290</v>
      </c>
      <c r="B92" s="781" t="str">
        <f>'PRODUCTION LIST GRP VOLUMES'!C95</f>
        <v/>
      </c>
      <c r="C92" s="781" t="str">
        <f>'PRODUCTION LIST GRP VOLUMES'!D95</f>
        <v/>
      </c>
      <c r="D92" s="781" t="str">
        <f>'PRODUCTION LIST GRP VOLUMES'!E95</f>
        <v/>
      </c>
      <c r="E92" s="781" t="str">
        <f>'PRODUCTION LIST GRP VOLUMES'!F95</f>
        <v/>
      </c>
      <c r="F92" s="781" t="str">
        <f>'PRODUCTION LIST GRP VOLUMES'!G95</f>
        <v/>
      </c>
      <c r="G92" s="781" t="str">
        <f>'PRODUCTION LIST GRP VOLUMES'!H95</f>
        <v/>
      </c>
      <c r="H92" s="781" t="str">
        <f>'PRODUCTION LIST GRP VOLUMES'!I95</f>
        <v/>
      </c>
      <c r="I92" s="781" t="str">
        <f>'PRODUCTION LIST GRP VOLUMES'!J95</f>
        <v/>
      </c>
      <c r="J92" s="781" t="str">
        <f>'PRODUCTION LIST GRP VOLUMES'!K95</f>
        <v/>
      </c>
      <c r="K92" s="781" t="str">
        <f>'PRODUCTION LIST GRP VOLUMES'!L95</f>
        <v/>
      </c>
      <c r="L92" s="781" t="str">
        <f>'PRODUCTION LIST GRP VOLUMES'!M95</f>
        <v/>
      </c>
      <c r="M92" s="781" t="str">
        <f>'PRODUCTION LIST GRP VOLUMES'!N95</f>
        <v/>
      </c>
      <c r="N92" s="781" t="str">
        <f>'PRODUCTION LIST GRP VOLUMES'!O95</f>
        <v/>
      </c>
      <c r="O92" s="782">
        <f>'PRODUCTION LIST GRP VOLUMES'!P95</f>
        <v>0</v>
      </c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22.5" customHeight="1">
      <c r="A93" s="780" t="str">
        <f>'PRODUCTION LIST GRP VOLUMES'!A96</f>
        <v>360-290-DT</v>
      </c>
      <c r="B93" s="781" t="str">
        <f>'PRODUCTION LIST GRP VOLUMES'!C96</f>
        <v/>
      </c>
      <c r="C93" s="781" t="str">
        <f>'PRODUCTION LIST GRP VOLUMES'!D96</f>
        <v/>
      </c>
      <c r="D93" s="781" t="str">
        <f>'PRODUCTION LIST GRP VOLUMES'!E96</f>
        <v/>
      </c>
      <c r="E93" s="781" t="str">
        <f>'PRODUCTION LIST GRP VOLUMES'!F96</f>
        <v/>
      </c>
      <c r="F93" s="781" t="str">
        <f>'PRODUCTION LIST GRP VOLUMES'!G96</f>
        <v/>
      </c>
      <c r="G93" s="781" t="str">
        <f>'PRODUCTION LIST GRP VOLUMES'!H96</f>
        <v/>
      </c>
      <c r="H93" s="781" t="str">
        <f>'PRODUCTION LIST GRP VOLUMES'!I96</f>
        <v/>
      </c>
      <c r="I93" s="781" t="str">
        <f>'PRODUCTION LIST GRP VOLUMES'!J96</f>
        <v/>
      </c>
      <c r="J93" s="781" t="str">
        <f>'PRODUCTION LIST GRP VOLUMES'!K96</f>
        <v/>
      </c>
      <c r="K93" s="781" t="str">
        <f>'PRODUCTION LIST GRP VOLUMES'!L96</f>
        <v/>
      </c>
      <c r="L93" s="781" t="str">
        <f>'PRODUCTION LIST GRP VOLUMES'!M96</f>
        <v/>
      </c>
      <c r="M93" s="781" t="str">
        <f>'PRODUCTION LIST GRP VOLUMES'!N96</f>
        <v/>
      </c>
      <c r="N93" s="781" t="str">
        <f>'PRODUCTION LIST GRP VOLUMES'!O96</f>
        <v/>
      </c>
      <c r="O93" s="782">
        <f>'PRODUCTION LIST GRP VOLUMES'!P96</f>
        <v>0</v>
      </c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22.5" customHeight="1">
      <c r="A94" s="780" t="str">
        <f>'PRODUCTION LIST GRP VOLUMES'!A97</f>
        <v>360-291</v>
      </c>
      <c r="B94" s="781" t="str">
        <f>'PRODUCTION LIST GRP VOLUMES'!C97</f>
        <v/>
      </c>
      <c r="C94" s="781" t="str">
        <f>'PRODUCTION LIST GRP VOLUMES'!D97</f>
        <v/>
      </c>
      <c r="D94" s="781" t="str">
        <f>'PRODUCTION LIST GRP VOLUMES'!E97</f>
        <v/>
      </c>
      <c r="E94" s="781" t="str">
        <f>'PRODUCTION LIST GRP VOLUMES'!F97</f>
        <v/>
      </c>
      <c r="F94" s="781" t="str">
        <f>'PRODUCTION LIST GRP VOLUMES'!G97</f>
        <v/>
      </c>
      <c r="G94" s="781" t="str">
        <f>'PRODUCTION LIST GRP VOLUMES'!H97</f>
        <v/>
      </c>
      <c r="H94" s="781" t="str">
        <f>'PRODUCTION LIST GRP VOLUMES'!I97</f>
        <v/>
      </c>
      <c r="I94" s="781" t="str">
        <f>'PRODUCTION LIST GRP VOLUMES'!J97</f>
        <v/>
      </c>
      <c r="J94" s="781" t="str">
        <f>'PRODUCTION LIST GRP VOLUMES'!K97</f>
        <v/>
      </c>
      <c r="K94" s="781" t="str">
        <f>'PRODUCTION LIST GRP VOLUMES'!L97</f>
        <v/>
      </c>
      <c r="L94" s="781" t="str">
        <f>'PRODUCTION LIST GRP VOLUMES'!M97</f>
        <v/>
      </c>
      <c r="M94" s="781" t="str">
        <f>'PRODUCTION LIST GRP VOLUMES'!N97</f>
        <v/>
      </c>
      <c r="N94" s="781" t="str">
        <f>'PRODUCTION LIST GRP VOLUMES'!O97</f>
        <v/>
      </c>
      <c r="O94" s="782">
        <f>'PRODUCTION LIST GRP VOLUMES'!P97</f>
        <v>0</v>
      </c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22.5" customHeight="1">
      <c r="A95" s="780" t="str">
        <f>'PRODUCTION LIST GRP VOLUMES'!A98</f>
        <v>360-292</v>
      </c>
      <c r="B95" s="781" t="str">
        <f>'PRODUCTION LIST GRP VOLUMES'!C98</f>
        <v/>
      </c>
      <c r="C95" s="781" t="str">
        <f>'PRODUCTION LIST GRP VOLUMES'!D98</f>
        <v/>
      </c>
      <c r="D95" s="781" t="str">
        <f>'PRODUCTION LIST GRP VOLUMES'!E98</f>
        <v/>
      </c>
      <c r="E95" s="781" t="str">
        <f>'PRODUCTION LIST GRP VOLUMES'!F98</f>
        <v/>
      </c>
      <c r="F95" s="781" t="str">
        <f>'PRODUCTION LIST GRP VOLUMES'!G98</f>
        <v/>
      </c>
      <c r="G95" s="781" t="str">
        <f>'PRODUCTION LIST GRP VOLUMES'!H98</f>
        <v/>
      </c>
      <c r="H95" s="781" t="str">
        <f>'PRODUCTION LIST GRP VOLUMES'!I98</f>
        <v/>
      </c>
      <c r="I95" s="781" t="str">
        <f>'PRODUCTION LIST GRP VOLUMES'!J98</f>
        <v/>
      </c>
      <c r="J95" s="781" t="str">
        <f>'PRODUCTION LIST GRP VOLUMES'!K98</f>
        <v/>
      </c>
      <c r="K95" s="781" t="str">
        <f>'PRODUCTION LIST GRP VOLUMES'!L98</f>
        <v/>
      </c>
      <c r="L95" s="781" t="str">
        <f>'PRODUCTION LIST GRP VOLUMES'!M98</f>
        <v/>
      </c>
      <c r="M95" s="781" t="str">
        <f>'PRODUCTION LIST GRP VOLUMES'!N98</f>
        <v/>
      </c>
      <c r="N95" s="781" t="str">
        <f>'PRODUCTION LIST GRP VOLUMES'!O98</f>
        <v/>
      </c>
      <c r="O95" s="782">
        <f>'PRODUCTION LIST GRP VOLUMES'!P98</f>
        <v>0</v>
      </c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22.5" customHeight="1">
      <c r="A96" s="780" t="str">
        <f>'PRODUCTION LIST GRP VOLUMES'!A99</f>
        <v>360-293</v>
      </c>
      <c r="B96" s="781" t="str">
        <f>'PRODUCTION LIST GRP VOLUMES'!C99</f>
        <v/>
      </c>
      <c r="C96" s="781" t="str">
        <f>'PRODUCTION LIST GRP VOLUMES'!D99</f>
        <v/>
      </c>
      <c r="D96" s="781" t="str">
        <f>'PRODUCTION LIST GRP VOLUMES'!E99</f>
        <v/>
      </c>
      <c r="E96" s="781" t="str">
        <f>'PRODUCTION LIST GRP VOLUMES'!F99</f>
        <v/>
      </c>
      <c r="F96" s="781" t="str">
        <f>'PRODUCTION LIST GRP VOLUMES'!G99</f>
        <v/>
      </c>
      <c r="G96" s="781" t="str">
        <f>'PRODUCTION LIST GRP VOLUMES'!H99</f>
        <v/>
      </c>
      <c r="H96" s="781" t="str">
        <f>'PRODUCTION LIST GRP VOLUMES'!I99</f>
        <v/>
      </c>
      <c r="I96" s="781" t="str">
        <f>'PRODUCTION LIST GRP VOLUMES'!J99</f>
        <v/>
      </c>
      <c r="J96" s="781" t="str">
        <f>'PRODUCTION LIST GRP VOLUMES'!K99</f>
        <v/>
      </c>
      <c r="K96" s="781" t="str">
        <f>'PRODUCTION LIST GRP VOLUMES'!L99</f>
        <v/>
      </c>
      <c r="L96" s="781" t="str">
        <f>'PRODUCTION LIST GRP VOLUMES'!M99</f>
        <v/>
      </c>
      <c r="M96" s="781" t="str">
        <f>'PRODUCTION LIST GRP VOLUMES'!N99</f>
        <v/>
      </c>
      <c r="N96" s="781" t="str">
        <f>'PRODUCTION LIST GRP VOLUMES'!O99</f>
        <v/>
      </c>
      <c r="O96" s="782">
        <f>'PRODUCTION LIST GRP VOLUMES'!P99</f>
        <v>0</v>
      </c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22.5" customHeight="1">
      <c r="A97" s="780" t="str">
        <f>'PRODUCTION LIST GRP VOLUMES'!A100</f>
        <v>360-294</v>
      </c>
      <c r="B97" s="781" t="str">
        <f>'PRODUCTION LIST GRP VOLUMES'!C100</f>
        <v/>
      </c>
      <c r="C97" s="781" t="str">
        <f>'PRODUCTION LIST GRP VOLUMES'!D100</f>
        <v/>
      </c>
      <c r="D97" s="781" t="str">
        <f>'PRODUCTION LIST GRP VOLUMES'!E100</f>
        <v/>
      </c>
      <c r="E97" s="781" t="str">
        <f>'PRODUCTION LIST GRP VOLUMES'!F100</f>
        <v/>
      </c>
      <c r="F97" s="781" t="str">
        <f>'PRODUCTION LIST GRP VOLUMES'!G100</f>
        <v/>
      </c>
      <c r="G97" s="781" t="str">
        <f>'PRODUCTION LIST GRP VOLUMES'!H100</f>
        <v/>
      </c>
      <c r="H97" s="781" t="str">
        <f>'PRODUCTION LIST GRP VOLUMES'!I100</f>
        <v/>
      </c>
      <c r="I97" s="781" t="str">
        <f>'PRODUCTION LIST GRP VOLUMES'!J100</f>
        <v/>
      </c>
      <c r="J97" s="781" t="str">
        <f>'PRODUCTION LIST GRP VOLUMES'!K100</f>
        <v/>
      </c>
      <c r="K97" s="781" t="str">
        <f>'PRODUCTION LIST GRP VOLUMES'!L100</f>
        <v/>
      </c>
      <c r="L97" s="781" t="str">
        <f>'PRODUCTION LIST GRP VOLUMES'!M100</f>
        <v/>
      </c>
      <c r="M97" s="781" t="str">
        <f>'PRODUCTION LIST GRP VOLUMES'!N100</f>
        <v/>
      </c>
      <c r="N97" s="781" t="str">
        <f>'PRODUCTION LIST GRP VOLUMES'!O100</f>
        <v/>
      </c>
      <c r="O97" s="782">
        <f>'PRODUCTION LIST GRP VOLUMES'!P100</f>
        <v>0</v>
      </c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22.5" customHeight="1">
      <c r="A98" s="780" t="str">
        <f>'PRODUCTION LIST GRP VOLUMES'!A101</f>
        <v>360-295</v>
      </c>
      <c r="B98" s="781" t="str">
        <f>'PRODUCTION LIST GRP VOLUMES'!C101</f>
        <v/>
      </c>
      <c r="C98" s="781" t="str">
        <f>'PRODUCTION LIST GRP VOLUMES'!D101</f>
        <v/>
      </c>
      <c r="D98" s="781" t="str">
        <f>'PRODUCTION LIST GRP VOLUMES'!E101</f>
        <v/>
      </c>
      <c r="E98" s="781" t="str">
        <f>'PRODUCTION LIST GRP VOLUMES'!F101</f>
        <v/>
      </c>
      <c r="F98" s="781" t="str">
        <f>'PRODUCTION LIST GRP VOLUMES'!G101</f>
        <v/>
      </c>
      <c r="G98" s="781" t="str">
        <f>'PRODUCTION LIST GRP VOLUMES'!H101</f>
        <v/>
      </c>
      <c r="H98" s="781" t="str">
        <f>'PRODUCTION LIST GRP VOLUMES'!I101</f>
        <v/>
      </c>
      <c r="I98" s="781" t="str">
        <f>'PRODUCTION LIST GRP VOLUMES'!J101</f>
        <v/>
      </c>
      <c r="J98" s="781" t="str">
        <f>'PRODUCTION LIST GRP VOLUMES'!K101</f>
        <v/>
      </c>
      <c r="K98" s="781" t="str">
        <f>'PRODUCTION LIST GRP VOLUMES'!L101</f>
        <v/>
      </c>
      <c r="L98" s="781" t="str">
        <f>'PRODUCTION LIST GRP VOLUMES'!M101</f>
        <v/>
      </c>
      <c r="M98" s="781" t="str">
        <f>'PRODUCTION LIST GRP VOLUMES'!N101</f>
        <v/>
      </c>
      <c r="N98" s="781" t="str">
        <f>'PRODUCTION LIST GRP VOLUMES'!O101</f>
        <v/>
      </c>
      <c r="O98" s="782">
        <f>'PRODUCTION LIST GRP VOLUMES'!P101</f>
        <v>0</v>
      </c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22.5" customHeight="1">
      <c r="A99" s="780" t="str">
        <f>'PRODUCTION LIST GRP VOLUMES'!A102</f>
        <v/>
      </c>
      <c r="B99" s="781" t="str">
        <f>'PRODUCTION LIST GRP VOLUMES'!C102</f>
        <v/>
      </c>
      <c r="C99" s="781" t="str">
        <f>'PRODUCTION LIST GRP VOLUMES'!D102</f>
        <v/>
      </c>
      <c r="D99" s="781" t="str">
        <f>'PRODUCTION LIST GRP VOLUMES'!E102</f>
        <v/>
      </c>
      <c r="E99" s="781" t="str">
        <f>'PRODUCTION LIST GRP VOLUMES'!F102</f>
        <v/>
      </c>
      <c r="F99" s="781" t="str">
        <f>'PRODUCTION LIST GRP VOLUMES'!G102</f>
        <v/>
      </c>
      <c r="G99" s="781" t="str">
        <f>'PRODUCTION LIST GRP VOLUMES'!H102</f>
        <v/>
      </c>
      <c r="H99" s="781" t="str">
        <f>'PRODUCTION LIST GRP VOLUMES'!I102</f>
        <v/>
      </c>
      <c r="I99" s="781" t="str">
        <f>'PRODUCTION LIST GRP VOLUMES'!J102</f>
        <v/>
      </c>
      <c r="J99" s="781" t="str">
        <f>'PRODUCTION LIST GRP VOLUMES'!K102</f>
        <v/>
      </c>
      <c r="K99" s="781" t="str">
        <f>'PRODUCTION LIST GRP VOLUMES'!L102</f>
        <v/>
      </c>
      <c r="L99" s="781" t="str">
        <f>'PRODUCTION LIST GRP VOLUMES'!M102</f>
        <v/>
      </c>
      <c r="M99" s="781" t="str">
        <f>'PRODUCTION LIST GRP VOLUMES'!N102</f>
        <v/>
      </c>
      <c r="N99" s="781" t="str">
        <f>'PRODUCTION LIST GRP VOLUMES'!O102</f>
        <v/>
      </c>
      <c r="O99" s="782">
        <f>'PRODUCTION LIST GRP VOLUMES'!P102</f>
        <v>0</v>
      </c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22.5" customHeight="1">
      <c r="A100" s="780" t="str">
        <f>'PRODUCTION LIST GRP VOLUMES'!A103</f>
        <v>360-301</v>
      </c>
      <c r="B100" s="781" t="str">
        <f>'PRODUCTION LIST GRP VOLUMES'!C103</f>
        <v/>
      </c>
      <c r="C100" s="781" t="str">
        <f>'PRODUCTION LIST GRP VOLUMES'!D103</f>
        <v/>
      </c>
      <c r="D100" s="781" t="str">
        <f>'PRODUCTION LIST GRP VOLUMES'!E103</f>
        <v/>
      </c>
      <c r="E100" s="781" t="str">
        <f>'PRODUCTION LIST GRP VOLUMES'!F103</f>
        <v/>
      </c>
      <c r="F100" s="781" t="str">
        <f>'PRODUCTION LIST GRP VOLUMES'!G103</f>
        <v/>
      </c>
      <c r="G100" s="781" t="str">
        <f>'PRODUCTION LIST GRP VOLUMES'!H103</f>
        <v/>
      </c>
      <c r="H100" s="781" t="str">
        <f>'PRODUCTION LIST GRP VOLUMES'!I103</f>
        <v/>
      </c>
      <c r="I100" s="781" t="str">
        <f>'PRODUCTION LIST GRP VOLUMES'!J103</f>
        <v/>
      </c>
      <c r="J100" s="781" t="str">
        <f>'PRODUCTION LIST GRP VOLUMES'!K103</f>
        <v/>
      </c>
      <c r="K100" s="781" t="str">
        <f>'PRODUCTION LIST GRP VOLUMES'!L103</f>
        <v/>
      </c>
      <c r="L100" s="781" t="str">
        <f>'PRODUCTION LIST GRP VOLUMES'!M103</f>
        <v/>
      </c>
      <c r="M100" s="781" t="str">
        <f>'PRODUCTION LIST GRP VOLUMES'!N103</f>
        <v/>
      </c>
      <c r="N100" s="781" t="str">
        <f>'PRODUCTION LIST GRP VOLUMES'!O103</f>
        <v/>
      </c>
      <c r="O100" s="782">
        <f>'PRODUCTION LIST GRP VOLUMES'!P103</f>
        <v>0</v>
      </c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22.5" customHeight="1">
      <c r="A101" s="780" t="str">
        <f>'PRODUCTION LIST GRP VOLUMES'!A104</f>
        <v>360-301-DT</v>
      </c>
      <c r="B101" s="781" t="str">
        <f>'PRODUCTION LIST GRP VOLUMES'!C104</f>
        <v/>
      </c>
      <c r="C101" s="781" t="str">
        <f>'PRODUCTION LIST GRP VOLUMES'!D104</f>
        <v/>
      </c>
      <c r="D101" s="781" t="str">
        <f>'PRODUCTION LIST GRP VOLUMES'!E104</f>
        <v/>
      </c>
      <c r="E101" s="781" t="str">
        <f>'PRODUCTION LIST GRP VOLUMES'!F104</f>
        <v/>
      </c>
      <c r="F101" s="781" t="str">
        <f>'PRODUCTION LIST GRP VOLUMES'!G104</f>
        <v/>
      </c>
      <c r="G101" s="781" t="str">
        <f>'PRODUCTION LIST GRP VOLUMES'!H104</f>
        <v/>
      </c>
      <c r="H101" s="781" t="str">
        <f>'PRODUCTION LIST GRP VOLUMES'!I104</f>
        <v/>
      </c>
      <c r="I101" s="781" t="str">
        <f>'PRODUCTION LIST GRP VOLUMES'!J104</f>
        <v/>
      </c>
      <c r="J101" s="781" t="str">
        <f>'PRODUCTION LIST GRP VOLUMES'!K104</f>
        <v/>
      </c>
      <c r="K101" s="781" t="str">
        <f>'PRODUCTION LIST GRP VOLUMES'!L104</f>
        <v/>
      </c>
      <c r="L101" s="781" t="str">
        <f>'PRODUCTION LIST GRP VOLUMES'!M104</f>
        <v/>
      </c>
      <c r="M101" s="781" t="str">
        <f>'PRODUCTION LIST GRP VOLUMES'!N104</f>
        <v/>
      </c>
      <c r="N101" s="781" t="str">
        <f>'PRODUCTION LIST GRP VOLUMES'!O104</f>
        <v/>
      </c>
      <c r="O101" s="782">
        <f>'PRODUCTION LIST GRP VOLUMES'!P104</f>
        <v>0</v>
      </c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22.5" customHeight="1">
      <c r="A102" s="780" t="str">
        <f>'PRODUCTION LIST GRP VOLUMES'!A105</f>
        <v>360-302</v>
      </c>
      <c r="B102" s="781" t="str">
        <f>'PRODUCTION LIST GRP VOLUMES'!C105</f>
        <v/>
      </c>
      <c r="C102" s="781" t="str">
        <f>'PRODUCTION LIST GRP VOLUMES'!D105</f>
        <v/>
      </c>
      <c r="D102" s="781" t="str">
        <f>'PRODUCTION LIST GRP VOLUMES'!E105</f>
        <v/>
      </c>
      <c r="E102" s="781" t="str">
        <f>'PRODUCTION LIST GRP VOLUMES'!F105</f>
        <v/>
      </c>
      <c r="F102" s="781" t="str">
        <f>'PRODUCTION LIST GRP VOLUMES'!G105</f>
        <v/>
      </c>
      <c r="G102" s="781" t="str">
        <f>'PRODUCTION LIST GRP VOLUMES'!H105</f>
        <v/>
      </c>
      <c r="H102" s="781" t="str">
        <f>'PRODUCTION LIST GRP VOLUMES'!I105</f>
        <v/>
      </c>
      <c r="I102" s="781" t="str">
        <f>'PRODUCTION LIST GRP VOLUMES'!J105</f>
        <v/>
      </c>
      <c r="J102" s="781" t="str">
        <f>'PRODUCTION LIST GRP VOLUMES'!K105</f>
        <v/>
      </c>
      <c r="K102" s="781" t="str">
        <f>'PRODUCTION LIST GRP VOLUMES'!L105</f>
        <v/>
      </c>
      <c r="L102" s="781" t="str">
        <f>'PRODUCTION LIST GRP VOLUMES'!M105</f>
        <v/>
      </c>
      <c r="M102" s="781" t="str">
        <f>'PRODUCTION LIST GRP VOLUMES'!N105</f>
        <v/>
      </c>
      <c r="N102" s="781" t="str">
        <f>'PRODUCTION LIST GRP VOLUMES'!O105</f>
        <v/>
      </c>
      <c r="O102" s="782">
        <f>'PRODUCTION LIST GRP VOLUMES'!P105</f>
        <v>0</v>
      </c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22.5" customHeight="1">
      <c r="A103" s="780" t="str">
        <f>'PRODUCTION LIST GRP VOLUMES'!A106</f>
        <v>360-302-DT</v>
      </c>
      <c r="B103" s="781" t="str">
        <f>'PRODUCTION LIST GRP VOLUMES'!C106</f>
        <v/>
      </c>
      <c r="C103" s="781" t="str">
        <f>'PRODUCTION LIST GRP VOLUMES'!D106</f>
        <v/>
      </c>
      <c r="D103" s="781" t="str">
        <f>'PRODUCTION LIST GRP VOLUMES'!E106</f>
        <v/>
      </c>
      <c r="E103" s="781" t="str">
        <f>'PRODUCTION LIST GRP VOLUMES'!F106</f>
        <v/>
      </c>
      <c r="F103" s="781" t="str">
        <f>'PRODUCTION LIST GRP VOLUMES'!G106</f>
        <v/>
      </c>
      <c r="G103" s="781" t="str">
        <f>'PRODUCTION LIST GRP VOLUMES'!H106</f>
        <v/>
      </c>
      <c r="H103" s="781" t="str">
        <f>'PRODUCTION LIST GRP VOLUMES'!I106</f>
        <v/>
      </c>
      <c r="I103" s="781" t="str">
        <f>'PRODUCTION LIST GRP VOLUMES'!J106</f>
        <v/>
      </c>
      <c r="J103" s="781" t="str">
        <f>'PRODUCTION LIST GRP VOLUMES'!K106</f>
        <v/>
      </c>
      <c r="K103" s="781" t="str">
        <f>'PRODUCTION LIST GRP VOLUMES'!L106</f>
        <v/>
      </c>
      <c r="L103" s="781" t="str">
        <f>'PRODUCTION LIST GRP VOLUMES'!M106</f>
        <v/>
      </c>
      <c r="M103" s="781" t="str">
        <f>'PRODUCTION LIST GRP VOLUMES'!N106</f>
        <v/>
      </c>
      <c r="N103" s="781" t="str">
        <f>'PRODUCTION LIST GRP VOLUMES'!O106</f>
        <v/>
      </c>
      <c r="O103" s="782">
        <f>'PRODUCTION LIST GRP VOLUMES'!P106</f>
        <v>0</v>
      </c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22.5" customHeight="1">
      <c r="A104" s="780" t="str">
        <f>'PRODUCTION LIST GRP VOLUMES'!A107</f>
        <v>360-303</v>
      </c>
      <c r="B104" s="781" t="str">
        <f>'PRODUCTION LIST GRP VOLUMES'!C107</f>
        <v/>
      </c>
      <c r="C104" s="781" t="str">
        <f>'PRODUCTION LIST GRP VOLUMES'!D107</f>
        <v/>
      </c>
      <c r="D104" s="781" t="str">
        <f>'PRODUCTION LIST GRP VOLUMES'!E107</f>
        <v/>
      </c>
      <c r="E104" s="781" t="str">
        <f>'PRODUCTION LIST GRP VOLUMES'!F107</f>
        <v/>
      </c>
      <c r="F104" s="781" t="str">
        <f>'PRODUCTION LIST GRP VOLUMES'!G107</f>
        <v/>
      </c>
      <c r="G104" s="781" t="str">
        <f>'PRODUCTION LIST GRP VOLUMES'!H107</f>
        <v/>
      </c>
      <c r="H104" s="781" t="str">
        <f>'PRODUCTION LIST GRP VOLUMES'!I107</f>
        <v/>
      </c>
      <c r="I104" s="781" t="str">
        <f>'PRODUCTION LIST GRP VOLUMES'!J107</f>
        <v/>
      </c>
      <c r="J104" s="781" t="str">
        <f>'PRODUCTION LIST GRP VOLUMES'!K107</f>
        <v/>
      </c>
      <c r="K104" s="781" t="str">
        <f>'PRODUCTION LIST GRP VOLUMES'!L107</f>
        <v/>
      </c>
      <c r="L104" s="781" t="str">
        <f>'PRODUCTION LIST GRP VOLUMES'!M107</f>
        <v/>
      </c>
      <c r="M104" s="781" t="str">
        <f>'PRODUCTION LIST GRP VOLUMES'!N107</f>
        <v/>
      </c>
      <c r="N104" s="781" t="str">
        <f>'PRODUCTION LIST GRP VOLUMES'!O107</f>
        <v/>
      </c>
      <c r="O104" s="782">
        <f>'PRODUCTION LIST GRP VOLUMES'!P107</f>
        <v>0</v>
      </c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22.5" customHeight="1">
      <c r="A105" s="780" t="str">
        <f>'PRODUCTION LIST GRP VOLUMES'!A108</f>
        <v>360-303-DT</v>
      </c>
      <c r="B105" s="781" t="str">
        <f>'PRODUCTION LIST GRP VOLUMES'!C108</f>
        <v/>
      </c>
      <c r="C105" s="781" t="str">
        <f>'PRODUCTION LIST GRP VOLUMES'!D108</f>
        <v/>
      </c>
      <c r="D105" s="781" t="str">
        <f>'PRODUCTION LIST GRP VOLUMES'!E108</f>
        <v/>
      </c>
      <c r="E105" s="781" t="str">
        <f>'PRODUCTION LIST GRP VOLUMES'!F108</f>
        <v/>
      </c>
      <c r="F105" s="781" t="str">
        <f>'PRODUCTION LIST GRP VOLUMES'!G108</f>
        <v/>
      </c>
      <c r="G105" s="781" t="str">
        <f>'PRODUCTION LIST GRP VOLUMES'!H108</f>
        <v/>
      </c>
      <c r="H105" s="781" t="str">
        <f>'PRODUCTION LIST GRP VOLUMES'!I108</f>
        <v/>
      </c>
      <c r="I105" s="781" t="str">
        <f>'PRODUCTION LIST GRP VOLUMES'!J108</f>
        <v/>
      </c>
      <c r="J105" s="781" t="str">
        <f>'PRODUCTION LIST GRP VOLUMES'!K108</f>
        <v/>
      </c>
      <c r="K105" s="781" t="str">
        <f>'PRODUCTION LIST GRP VOLUMES'!L108</f>
        <v/>
      </c>
      <c r="L105" s="781" t="str">
        <f>'PRODUCTION LIST GRP VOLUMES'!M108</f>
        <v/>
      </c>
      <c r="M105" s="781" t="str">
        <f>'PRODUCTION LIST GRP VOLUMES'!N108</f>
        <v/>
      </c>
      <c r="N105" s="781" t="str">
        <f>'PRODUCTION LIST GRP VOLUMES'!O108</f>
        <v/>
      </c>
      <c r="O105" s="782">
        <f>'PRODUCTION LIST GRP VOLUMES'!P108</f>
        <v>0</v>
      </c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22.5" customHeight="1">
      <c r="A106" s="780" t="str">
        <f>'PRODUCTION LIST GRP VOLUMES'!A109</f>
        <v>360-304</v>
      </c>
      <c r="B106" s="781" t="str">
        <f>'PRODUCTION LIST GRP VOLUMES'!C109</f>
        <v/>
      </c>
      <c r="C106" s="781" t="str">
        <f>'PRODUCTION LIST GRP VOLUMES'!D109</f>
        <v/>
      </c>
      <c r="D106" s="781" t="str">
        <f>'PRODUCTION LIST GRP VOLUMES'!E109</f>
        <v/>
      </c>
      <c r="E106" s="781" t="str">
        <f>'PRODUCTION LIST GRP VOLUMES'!F109</f>
        <v/>
      </c>
      <c r="F106" s="781" t="str">
        <f>'PRODUCTION LIST GRP VOLUMES'!G109</f>
        <v/>
      </c>
      <c r="G106" s="781" t="str">
        <f>'PRODUCTION LIST GRP VOLUMES'!H109</f>
        <v/>
      </c>
      <c r="H106" s="781" t="str">
        <f>'PRODUCTION LIST GRP VOLUMES'!I109</f>
        <v/>
      </c>
      <c r="I106" s="781" t="str">
        <f>'PRODUCTION LIST GRP VOLUMES'!J109</f>
        <v/>
      </c>
      <c r="J106" s="781" t="str">
        <f>'PRODUCTION LIST GRP VOLUMES'!K109</f>
        <v/>
      </c>
      <c r="K106" s="781" t="str">
        <f>'PRODUCTION LIST GRP VOLUMES'!L109</f>
        <v/>
      </c>
      <c r="L106" s="781" t="str">
        <f>'PRODUCTION LIST GRP VOLUMES'!M109</f>
        <v/>
      </c>
      <c r="M106" s="781" t="str">
        <f>'PRODUCTION LIST GRP VOLUMES'!N109</f>
        <v/>
      </c>
      <c r="N106" s="781" t="str">
        <f>'PRODUCTION LIST GRP VOLUMES'!O109</f>
        <v/>
      </c>
      <c r="O106" s="782">
        <f>'PRODUCTION LIST GRP VOLUMES'!P109</f>
        <v>0</v>
      </c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22.5" customHeight="1">
      <c r="A107" s="780" t="str">
        <f>'PRODUCTION LIST GRP VOLUMES'!A110</f>
        <v>360-304-DT</v>
      </c>
      <c r="B107" s="781" t="str">
        <f>'PRODUCTION LIST GRP VOLUMES'!C110</f>
        <v/>
      </c>
      <c r="C107" s="781" t="str">
        <f>'PRODUCTION LIST GRP VOLUMES'!D110</f>
        <v/>
      </c>
      <c r="D107" s="781" t="str">
        <f>'PRODUCTION LIST GRP VOLUMES'!E110</f>
        <v/>
      </c>
      <c r="E107" s="781" t="str">
        <f>'PRODUCTION LIST GRP VOLUMES'!F110</f>
        <v/>
      </c>
      <c r="F107" s="781" t="str">
        <f>'PRODUCTION LIST GRP VOLUMES'!G110</f>
        <v/>
      </c>
      <c r="G107" s="781" t="str">
        <f>'PRODUCTION LIST GRP VOLUMES'!H110</f>
        <v/>
      </c>
      <c r="H107" s="781" t="str">
        <f>'PRODUCTION LIST GRP VOLUMES'!I110</f>
        <v/>
      </c>
      <c r="I107" s="781" t="str">
        <f>'PRODUCTION LIST GRP VOLUMES'!J110</f>
        <v/>
      </c>
      <c r="J107" s="781" t="str">
        <f>'PRODUCTION LIST GRP VOLUMES'!K110</f>
        <v/>
      </c>
      <c r="K107" s="781" t="str">
        <f>'PRODUCTION LIST GRP VOLUMES'!L110</f>
        <v/>
      </c>
      <c r="L107" s="781" t="str">
        <f>'PRODUCTION LIST GRP VOLUMES'!M110</f>
        <v/>
      </c>
      <c r="M107" s="781" t="str">
        <f>'PRODUCTION LIST GRP VOLUMES'!N110</f>
        <v/>
      </c>
      <c r="N107" s="781" t="str">
        <f>'PRODUCTION LIST GRP VOLUMES'!O110</f>
        <v/>
      </c>
      <c r="O107" s="782">
        <f>'PRODUCTION LIST GRP VOLUMES'!P110</f>
        <v>0</v>
      </c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22.5" customHeight="1">
      <c r="A108" s="780" t="str">
        <f>'PRODUCTION LIST GRP VOLUMES'!A111</f>
        <v>360-305</v>
      </c>
      <c r="B108" s="781" t="str">
        <f>'PRODUCTION LIST GRP VOLUMES'!C111</f>
        <v/>
      </c>
      <c r="C108" s="781" t="str">
        <f>'PRODUCTION LIST GRP VOLUMES'!D111</f>
        <v/>
      </c>
      <c r="D108" s="781" t="str">
        <f>'PRODUCTION LIST GRP VOLUMES'!E111</f>
        <v/>
      </c>
      <c r="E108" s="781" t="str">
        <f>'PRODUCTION LIST GRP VOLUMES'!F111</f>
        <v/>
      </c>
      <c r="F108" s="781" t="str">
        <f>'PRODUCTION LIST GRP VOLUMES'!G111</f>
        <v/>
      </c>
      <c r="G108" s="781" t="str">
        <f>'PRODUCTION LIST GRP VOLUMES'!H111</f>
        <v/>
      </c>
      <c r="H108" s="781" t="str">
        <f>'PRODUCTION LIST GRP VOLUMES'!I111</f>
        <v/>
      </c>
      <c r="I108" s="781" t="str">
        <f>'PRODUCTION LIST GRP VOLUMES'!J111</f>
        <v/>
      </c>
      <c r="J108" s="781" t="str">
        <f>'PRODUCTION LIST GRP VOLUMES'!K111</f>
        <v/>
      </c>
      <c r="K108" s="781" t="str">
        <f>'PRODUCTION LIST GRP VOLUMES'!L111</f>
        <v/>
      </c>
      <c r="L108" s="781" t="str">
        <f>'PRODUCTION LIST GRP VOLUMES'!M111</f>
        <v/>
      </c>
      <c r="M108" s="781" t="str">
        <f>'PRODUCTION LIST GRP VOLUMES'!N111</f>
        <v/>
      </c>
      <c r="N108" s="781" t="str">
        <f>'PRODUCTION LIST GRP VOLUMES'!O111</f>
        <v/>
      </c>
      <c r="O108" s="782">
        <f>'PRODUCTION LIST GRP VOLUMES'!P111</f>
        <v>0</v>
      </c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22.5" customHeight="1">
      <c r="A109" s="780" t="str">
        <f>'PRODUCTION LIST GRP VOLUMES'!A112</f>
        <v>360-305-DT</v>
      </c>
      <c r="B109" s="781" t="str">
        <f>'PRODUCTION LIST GRP VOLUMES'!C112</f>
        <v/>
      </c>
      <c r="C109" s="781" t="str">
        <f>'PRODUCTION LIST GRP VOLUMES'!D112</f>
        <v/>
      </c>
      <c r="D109" s="781" t="str">
        <f>'PRODUCTION LIST GRP VOLUMES'!E112</f>
        <v/>
      </c>
      <c r="E109" s="781" t="str">
        <f>'PRODUCTION LIST GRP VOLUMES'!F112</f>
        <v/>
      </c>
      <c r="F109" s="781" t="str">
        <f>'PRODUCTION LIST GRP VOLUMES'!G112</f>
        <v/>
      </c>
      <c r="G109" s="781" t="str">
        <f>'PRODUCTION LIST GRP VOLUMES'!H112</f>
        <v/>
      </c>
      <c r="H109" s="781" t="str">
        <f>'PRODUCTION LIST GRP VOLUMES'!I112</f>
        <v/>
      </c>
      <c r="I109" s="781" t="str">
        <f>'PRODUCTION LIST GRP VOLUMES'!J112</f>
        <v/>
      </c>
      <c r="J109" s="781" t="str">
        <f>'PRODUCTION LIST GRP VOLUMES'!K112</f>
        <v/>
      </c>
      <c r="K109" s="781" t="str">
        <f>'PRODUCTION LIST GRP VOLUMES'!L112</f>
        <v/>
      </c>
      <c r="L109" s="781" t="str">
        <f>'PRODUCTION LIST GRP VOLUMES'!M112</f>
        <v/>
      </c>
      <c r="M109" s="781" t="str">
        <f>'PRODUCTION LIST GRP VOLUMES'!N112</f>
        <v/>
      </c>
      <c r="N109" s="781" t="str">
        <f>'PRODUCTION LIST GRP VOLUMES'!O112</f>
        <v/>
      </c>
      <c r="O109" s="782">
        <f>'PRODUCTION LIST GRP VOLUMES'!P112</f>
        <v>0</v>
      </c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22.5" customHeight="1">
      <c r="A110" s="780" t="str">
        <f>'PRODUCTION LIST GRP VOLUMES'!A113</f>
        <v>360-306</v>
      </c>
      <c r="B110" s="781" t="str">
        <f>'PRODUCTION LIST GRP VOLUMES'!C113</f>
        <v/>
      </c>
      <c r="C110" s="781" t="str">
        <f>'PRODUCTION LIST GRP VOLUMES'!D113</f>
        <v/>
      </c>
      <c r="D110" s="781" t="str">
        <f>'PRODUCTION LIST GRP VOLUMES'!E113</f>
        <v/>
      </c>
      <c r="E110" s="781" t="str">
        <f>'PRODUCTION LIST GRP VOLUMES'!F113</f>
        <v/>
      </c>
      <c r="F110" s="781" t="str">
        <f>'PRODUCTION LIST GRP VOLUMES'!G113</f>
        <v/>
      </c>
      <c r="G110" s="781" t="str">
        <f>'PRODUCTION LIST GRP VOLUMES'!H113</f>
        <v/>
      </c>
      <c r="H110" s="781" t="str">
        <f>'PRODUCTION LIST GRP VOLUMES'!I113</f>
        <v/>
      </c>
      <c r="I110" s="781" t="str">
        <f>'PRODUCTION LIST GRP VOLUMES'!J113</f>
        <v/>
      </c>
      <c r="J110" s="781" t="str">
        <f>'PRODUCTION LIST GRP VOLUMES'!K113</f>
        <v/>
      </c>
      <c r="K110" s="781" t="str">
        <f>'PRODUCTION LIST GRP VOLUMES'!L113</f>
        <v/>
      </c>
      <c r="L110" s="781" t="str">
        <f>'PRODUCTION LIST GRP VOLUMES'!M113</f>
        <v/>
      </c>
      <c r="M110" s="781" t="str">
        <f>'PRODUCTION LIST GRP VOLUMES'!N113</f>
        <v/>
      </c>
      <c r="N110" s="781" t="str">
        <f>'PRODUCTION LIST GRP VOLUMES'!O113</f>
        <v/>
      </c>
      <c r="O110" s="782">
        <f>'PRODUCTION LIST GRP VOLUMES'!P113</f>
        <v>0</v>
      </c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22.5" customHeight="1">
      <c r="A111" s="780" t="str">
        <f>'PRODUCTION LIST GRP VOLUMES'!A114</f>
        <v>360-306-DT</v>
      </c>
      <c r="B111" s="781" t="str">
        <f>'PRODUCTION LIST GRP VOLUMES'!C114</f>
        <v/>
      </c>
      <c r="C111" s="781" t="str">
        <f>'PRODUCTION LIST GRP VOLUMES'!D114</f>
        <v/>
      </c>
      <c r="D111" s="781" t="str">
        <f>'PRODUCTION LIST GRP VOLUMES'!E114</f>
        <v/>
      </c>
      <c r="E111" s="781" t="str">
        <f>'PRODUCTION LIST GRP VOLUMES'!F114</f>
        <v/>
      </c>
      <c r="F111" s="781" t="str">
        <f>'PRODUCTION LIST GRP VOLUMES'!G114</f>
        <v/>
      </c>
      <c r="G111" s="781" t="str">
        <f>'PRODUCTION LIST GRP VOLUMES'!H114</f>
        <v/>
      </c>
      <c r="H111" s="781" t="str">
        <f>'PRODUCTION LIST GRP VOLUMES'!I114</f>
        <v/>
      </c>
      <c r="I111" s="781" t="str">
        <f>'PRODUCTION LIST GRP VOLUMES'!J114</f>
        <v/>
      </c>
      <c r="J111" s="781" t="str">
        <f>'PRODUCTION LIST GRP VOLUMES'!K114</f>
        <v/>
      </c>
      <c r="K111" s="781" t="str">
        <f>'PRODUCTION LIST GRP VOLUMES'!L114</f>
        <v/>
      </c>
      <c r="L111" s="781" t="str">
        <f>'PRODUCTION LIST GRP VOLUMES'!M114</f>
        <v/>
      </c>
      <c r="M111" s="781" t="str">
        <f>'PRODUCTION LIST GRP VOLUMES'!N114</f>
        <v/>
      </c>
      <c r="N111" s="781" t="str">
        <f>'PRODUCTION LIST GRP VOLUMES'!O114</f>
        <v/>
      </c>
      <c r="O111" s="782">
        <f>'PRODUCTION LIST GRP VOLUMES'!P114</f>
        <v>0</v>
      </c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22.5" customHeight="1">
      <c r="A112" s="780" t="str">
        <f>'PRODUCTION LIST GRP VOLUMES'!A115</f>
        <v>360-307</v>
      </c>
      <c r="B112" s="781" t="str">
        <f>'PRODUCTION LIST GRP VOLUMES'!C115</f>
        <v/>
      </c>
      <c r="C112" s="781" t="str">
        <f>'PRODUCTION LIST GRP VOLUMES'!D115</f>
        <v/>
      </c>
      <c r="D112" s="781" t="str">
        <f>'PRODUCTION LIST GRP VOLUMES'!E115</f>
        <v/>
      </c>
      <c r="E112" s="781" t="str">
        <f>'PRODUCTION LIST GRP VOLUMES'!F115</f>
        <v/>
      </c>
      <c r="F112" s="781" t="str">
        <f>'PRODUCTION LIST GRP VOLUMES'!G115</f>
        <v/>
      </c>
      <c r="G112" s="781" t="str">
        <f>'PRODUCTION LIST GRP VOLUMES'!H115</f>
        <v/>
      </c>
      <c r="H112" s="781" t="str">
        <f>'PRODUCTION LIST GRP VOLUMES'!I115</f>
        <v/>
      </c>
      <c r="I112" s="781" t="str">
        <f>'PRODUCTION LIST GRP VOLUMES'!J115</f>
        <v/>
      </c>
      <c r="J112" s="781" t="str">
        <f>'PRODUCTION LIST GRP VOLUMES'!K115</f>
        <v/>
      </c>
      <c r="K112" s="781" t="str">
        <f>'PRODUCTION LIST GRP VOLUMES'!L115</f>
        <v/>
      </c>
      <c r="L112" s="781" t="str">
        <f>'PRODUCTION LIST GRP VOLUMES'!M115</f>
        <v/>
      </c>
      <c r="M112" s="781" t="str">
        <f>'PRODUCTION LIST GRP VOLUMES'!N115</f>
        <v/>
      </c>
      <c r="N112" s="781" t="str">
        <f>'PRODUCTION LIST GRP VOLUMES'!O115</f>
        <v/>
      </c>
      <c r="O112" s="782">
        <f>'PRODUCTION LIST GRP VOLUMES'!P115</f>
        <v>0</v>
      </c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22.5" customHeight="1">
      <c r="A113" s="780" t="str">
        <f>'PRODUCTION LIST GRP VOLUMES'!A116</f>
        <v>360-307-DT</v>
      </c>
      <c r="B113" s="781" t="str">
        <f>'PRODUCTION LIST GRP VOLUMES'!C116</f>
        <v/>
      </c>
      <c r="C113" s="781" t="str">
        <f>'PRODUCTION LIST GRP VOLUMES'!D116</f>
        <v/>
      </c>
      <c r="D113" s="781" t="str">
        <f>'PRODUCTION LIST GRP VOLUMES'!E116</f>
        <v/>
      </c>
      <c r="E113" s="781" t="str">
        <f>'PRODUCTION LIST GRP VOLUMES'!F116</f>
        <v/>
      </c>
      <c r="F113" s="781" t="str">
        <f>'PRODUCTION LIST GRP VOLUMES'!G116</f>
        <v/>
      </c>
      <c r="G113" s="781" t="str">
        <f>'PRODUCTION LIST GRP VOLUMES'!H116</f>
        <v/>
      </c>
      <c r="H113" s="781" t="str">
        <f>'PRODUCTION LIST GRP VOLUMES'!I116</f>
        <v/>
      </c>
      <c r="I113" s="781" t="str">
        <f>'PRODUCTION LIST GRP VOLUMES'!J116</f>
        <v/>
      </c>
      <c r="J113" s="781" t="str">
        <f>'PRODUCTION LIST GRP VOLUMES'!K116</f>
        <v/>
      </c>
      <c r="K113" s="781" t="str">
        <f>'PRODUCTION LIST GRP VOLUMES'!L116</f>
        <v/>
      </c>
      <c r="L113" s="781" t="str">
        <f>'PRODUCTION LIST GRP VOLUMES'!M116</f>
        <v/>
      </c>
      <c r="M113" s="781" t="str">
        <f>'PRODUCTION LIST GRP VOLUMES'!N116</f>
        <v/>
      </c>
      <c r="N113" s="781" t="str">
        <f>'PRODUCTION LIST GRP VOLUMES'!O116</f>
        <v/>
      </c>
      <c r="O113" s="782">
        <f>'PRODUCTION LIST GRP VOLUMES'!P116</f>
        <v>0</v>
      </c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22.5" customHeight="1">
      <c r="A114" s="780" t="str">
        <f>'PRODUCTION LIST GRP VOLUMES'!A117</f>
        <v>360-308</v>
      </c>
      <c r="B114" s="781" t="str">
        <f>'PRODUCTION LIST GRP VOLUMES'!C117</f>
        <v/>
      </c>
      <c r="C114" s="781" t="str">
        <f>'PRODUCTION LIST GRP VOLUMES'!D117</f>
        <v/>
      </c>
      <c r="D114" s="781" t="str">
        <f>'PRODUCTION LIST GRP VOLUMES'!E117</f>
        <v/>
      </c>
      <c r="E114" s="781" t="str">
        <f>'PRODUCTION LIST GRP VOLUMES'!F117</f>
        <v/>
      </c>
      <c r="F114" s="781" t="str">
        <f>'PRODUCTION LIST GRP VOLUMES'!G117</f>
        <v/>
      </c>
      <c r="G114" s="781" t="str">
        <f>'PRODUCTION LIST GRP VOLUMES'!H117</f>
        <v/>
      </c>
      <c r="H114" s="781" t="str">
        <f>'PRODUCTION LIST GRP VOLUMES'!I117</f>
        <v/>
      </c>
      <c r="I114" s="781" t="str">
        <f>'PRODUCTION LIST GRP VOLUMES'!J117</f>
        <v/>
      </c>
      <c r="J114" s="781" t="str">
        <f>'PRODUCTION LIST GRP VOLUMES'!K117</f>
        <v/>
      </c>
      <c r="K114" s="781" t="str">
        <f>'PRODUCTION LIST GRP VOLUMES'!L117</f>
        <v/>
      </c>
      <c r="L114" s="781" t="str">
        <f>'PRODUCTION LIST GRP VOLUMES'!M117</f>
        <v/>
      </c>
      <c r="M114" s="781" t="str">
        <f>'PRODUCTION LIST GRP VOLUMES'!N117</f>
        <v/>
      </c>
      <c r="N114" s="781" t="str">
        <f>'PRODUCTION LIST GRP VOLUMES'!O117</f>
        <v/>
      </c>
      <c r="O114" s="782">
        <f>'PRODUCTION LIST GRP VOLUMES'!P117</f>
        <v>0</v>
      </c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22.5" customHeight="1">
      <c r="A115" s="780" t="str">
        <f>'PRODUCTION LIST GRP VOLUMES'!A118</f>
        <v>360-308-DT</v>
      </c>
      <c r="B115" s="781" t="str">
        <f>'PRODUCTION LIST GRP VOLUMES'!C118</f>
        <v/>
      </c>
      <c r="C115" s="781" t="str">
        <f>'PRODUCTION LIST GRP VOLUMES'!D118</f>
        <v/>
      </c>
      <c r="D115" s="781" t="str">
        <f>'PRODUCTION LIST GRP VOLUMES'!E118</f>
        <v/>
      </c>
      <c r="E115" s="781" t="str">
        <f>'PRODUCTION LIST GRP VOLUMES'!F118</f>
        <v/>
      </c>
      <c r="F115" s="781" t="str">
        <f>'PRODUCTION LIST GRP VOLUMES'!G118</f>
        <v/>
      </c>
      <c r="G115" s="781" t="str">
        <f>'PRODUCTION LIST GRP VOLUMES'!H118</f>
        <v/>
      </c>
      <c r="H115" s="781" t="str">
        <f>'PRODUCTION LIST GRP VOLUMES'!I118</f>
        <v/>
      </c>
      <c r="I115" s="781" t="str">
        <f>'PRODUCTION LIST GRP VOLUMES'!J118</f>
        <v/>
      </c>
      <c r="J115" s="781" t="str">
        <f>'PRODUCTION LIST GRP VOLUMES'!K118</f>
        <v/>
      </c>
      <c r="K115" s="781" t="str">
        <f>'PRODUCTION LIST GRP VOLUMES'!L118</f>
        <v/>
      </c>
      <c r="L115" s="781" t="str">
        <f>'PRODUCTION LIST GRP VOLUMES'!M118</f>
        <v/>
      </c>
      <c r="M115" s="781" t="str">
        <f>'PRODUCTION LIST GRP VOLUMES'!N118</f>
        <v/>
      </c>
      <c r="N115" s="781" t="str">
        <f>'PRODUCTION LIST GRP VOLUMES'!O118</f>
        <v/>
      </c>
      <c r="O115" s="782">
        <f>'PRODUCTION LIST GRP VOLUMES'!P118</f>
        <v>0</v>
      </c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22.5" customHeight="1">
      <c r="A116" s="780" t="str">
        <f>'PRODUCTION LIST GRP VOLUMES'!A119</f>
        <v>360-309</v>
      </c>
      <c r="B116" s="781" t="str">
        <f>'PRODUCTION LIST GRP VOLUMES'!C119</f>
        <v/>
      </c>
      <c r="C116" s="781" t="str">
        <f>'PRODUCTION LIST GRP VOLUMES'!D119</f>
        <v/>
      </c>
      <c r="D116" s="781" t="str">
        <f>'PRODUCTION LIST GRP VOLUMES'!E119</f>
        <v/>
      </c>
      <c r="E116" s="781" t="str">
        <f>'PRODUCTION LIST GRP VOLUMES'!F119</f>
        <v/>
      </c>
      <c r="F116" s="781" t="str">
        <f>'PRODUCTION LIST GRP VOLUMES'!G119</f>
        <v/>
      </c>
      <c r="G116" s="781" t="str">
        <f>'PRODUCTION LIST GRP VOLUMES'!H119</f>
        <v/>
      </c>
      <c r="H116" s="781" t="str">
        <f>'PRODUCTION LIST GRP VOLUMES'!I119</f>
        <v/>
      </c>
      <c r="I116" s="781" t="str">
        <f>'PRODUCTION LIST GRP VOLUMES'!J119</f>
        <v/>
      </c>
      <c r="J116" s="781" t="str">
        <f>'PRODUCTION LIST GRP VOLUMES'!K119</f>
        <v/>
      </c>
      <c r="K116" s="781" t="str">
        <f>'PRODUCTION LIST GRP VOLUMES'!L119</f>
        <v/>
      </c>
      <c r="L116" s="781" t="str">
        <f>'PRODUCTION LIST GRP VOLUMES'!M119</f>
        <v/>
      </c>
      <c r="M116" s="781" t="str">
        <f>'PRODUCTION LIST GRP VOLUMES'!N119</f>
        <v/>
      </c>
      <c r="N116" s="781" t="str">
        <f>'PRODUCTION LIST GRP VOLUMES'!O119</f>
        <v/>
      </c>
      <c r="O116" s="782">
        <f>'PRODUCTION LIST GRP VOLUMES'!P119</f>
        <v>0</v>
      </c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22.5" customHeight="1">
      <c r="A117" s="780" t="str">
        <f>'PRODUCTION LIST GRP VOLUMES'!A120</f>
        <v>360-309-DT</v>
      </c>
      <c r="B117" s="781" t="str">
        <f>'PRODUCTION LIST GRP VOLUMES'!C120</f>
        <v/>
      </c>
      <c r="C117" s="781" t="str">
        <f>'PRODUCTION LIST GRP VOLUMES'!D120</f>
        <v/>
      </c>
      <c r="D117" s="781" t="str">
        <f>'PRODUCTION LIST GRP VOLUMES'!E120</f>
        <v/>
      </c>
      <c r="E117" s="781" t="str">
        <f>'PRODUCTION LIST GRP VOLUMES'!F120</f>
        <v/>
      </c>
      <c r="F117" s="781" t="str">
        <f>'PRODUCTION LIST GRP VOLUMES'!G120</f>
        <v/>
      </c>
      <c r="G117" s="781" t="str">
        <f>'PRODUCTION LIST GRP VOLUMES'!H120</f>
        <v/>
      </c>
      <c r="H117" s="781" t="str">
        <f>'PRODUCTION LIST GRP VOLUMES'!I120</f>
        <v/>
      </c>
      <c r="I117" s="781" t="str">
        <f>'PRODUCTION LIST GRP VOLUMES'!J120</f>
        <v/>
      </c>
      <c r="J117" s="781" t="str">
        <f>'PRODUCTION LIST GRP VOLUMES'!K120</f>
        <v/>
      </c>
      <c r="K117" s="781" t="str">
        <f>'PRODUCTION LIST GRP VOLUMES'!L120</f>
        <v/>
      </c>
      <c r="L117" s="781" t="str">
        <f>'PRODUCTION LIST GRP VOLUMES'!M120</f>
        <v/>
      </c>
      <c r="M117" s="781" t="str">
        <f>'PRODUCTION LIST GRP VOLUMES'!N120</f>
        <v/>
      </c>
      <c r="N117" s="781" t="str">
        <f>'PRODUCTION LIST GRP VOLUMES'!O120</f>
        <v/>
      </c>
      <c r="O117" s="782">
        <f>'PRODUCTION LIST GRP VOLUMES'!P120</f>
        <v>0</v>
      </c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22.5" customHeight="1">
      <c r="A118" s="780" t="str">
        <f>'PRODUCTION LIST GRP VOLUMES'!A121</f>
        <v>360-310</v>
      </c>
      <c r="B118" s="781" t="str">
        <f>'PRODUCTION LIST GRP VOLUMES'!C121</f>
        <v/>
      </c>
      <c r="C118" s="781" t="str">
        <f>'PRODUCTION LIST GRP VOLUMES'!D121</f>
        <v/>
      </c>
      <c r="D118" s="781" t="str">
        <f>'PRODUCTION LIST GRP VOLUMES'!E121</f>
        <v/>
      </c>
      <c r="E118" s="781" t="str">
        <f>'PRODUCTION LIST GRP VOLUMES'!F121</f>
        <v/>
      </c>
      <c r="F118" s="781" t="str">
        <f>'PRODUCTION LIST GRP VOLUMES'!G121</f>
        <v/>
      </c>
      <c r="G118" s="781" t="str">
        <f>'PRODUCTION LIST GRP VOLUMES'!H121</f>
        <v/>
      </c>
      <c r="H118" s="781" t="str">
        <f>'PRODUCTION LIST GRP VOLUMES'!I121</f>
        <v/>
      </c>
      <c r="I118" s="781" t="str">
        <f>'PRODUCTION LIST GRP VOLUMES'!J121</f>
        <v/>
      </c>
      <c r="J118" s="781" t="str">
        <f>'PRODUCTION LIST GRP VOLUMES'!K121</f>
        <v/>
      </c>
      <c r="K118" s="781" t="str">
        <f>'PRODUCTION LIST GRP VOLUMES'!L121</f>
        <v/>
      </c>
      <c r="L118" s="781" t="str">
        <f>'PRODUCTION LIST GRP VOLUMES'!M121</f>
        <v/>
      </c>
      <c r="M118" s="781" t="str">
        <f>'PRODUCTION LIST GRP VOLUMES'!N121</f>
        <v/>
      </c>
      <c r="N118" s="781" t="str">
        <f>'PRODUCTION LIST GRP VOLUMES'!O121</f>
        <v/>
      </c>
      <c r="O118" s="782">
        <f>'PRODUCTION LIST GRP VOLUMES'!P121</f>
        <v>0</v>
      </c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22.5" customHeight="1">
      <c r="A119" s="780" t="str">
        <f>'PRODUCTION LIST GRP VOLUMES'!A122</f>
        <v>360-310-DT</v>
      </c>
      <c r="B119" s="781" t="str">
        <f>'PRODUCTION LIST GRP VOLUMES'!C122</f>
        <v/>
      </c>
      <c r="C119" s="781" t="str">
        <f>'PRODUCTION LIST GRP VOLUMES'!D122</f>
        <v/>
      </c>
      <c r="D119" s="781" t="str">
        <f>'PRODUCTION LIST GRP VOLUMES'!E122</f>
        <v/>
      </c>
      <c r="E119" s="781" t="str">
        <f>'PRODUCTION LIST GRP VOLUMES'!F122</f>
        <v/>
      </c>
      <c r="F119" s="781" t="str">
        <f>'PRODUCTION LIST GRP VOLUMES'!G122</f>
        <v/>
      </c>
      <c r="G119" s="781" t="str">
        <f>'PRODUCTION LIST GRP VOLUMES'!H122</f>
        <v/>
      </c>
      <c r="H119" s="781" t="str">
        <f>'PRODUCTION LIST GRP VOLUMES'!I122</f>
        <v/>
      </c>
      <c r="I119" s="781" t="str">
        <f>'PRODUCTION LIST GRP VOLUMES'!J122</f>
        <v/>
      </c>
      <c r="J119" s="781" t="str">
        <f>'PRODUCTION LIST GRP VOLUMES'!K122</f>
        <v/>
      </c>
      <c r="K119" s="781" t="str">
        <f>'PRODUCTION LIST GRP VOLUMES'!L122</f>
        <v/>
      </c>
      <c r="L119" s="781" t="str">
        <f>'PRODUCTION LIST GRP VOLUMES'!M122</f>
        <v/>
      </c>
      <c r="M119" s="781" t="str">
        <f>'PRODUCTION LIST GRP VOLUMES'!N122</f>
        <v/>
      </c>
      <c r="N119" s="781" t="str">
        <f>'PRODUCTION LIST GRP VOLUMES'!O122</f>
        <v/>
      </c>
      <c r="O119" s="782">
        <f>'PRODUCTION LIST GRP VOLUMES'!P122</f>
        <v>0</v>
      </c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22.5" customHeight="1">
      <c r="A120" s="780" t="str">
        <f>'PRODUCTION LIST GRP VOLUMES'!A123</f>
        <v>360-311</v>
      </c>
      <c r="B120" s="781" t="str">
        <f>'PRODUCTION LIST GRP VOLUMES'!C123</f>
        <v/>
      </c>
      <c r="C120" s="781" t="str">
        <f>'PRODUCTION LIST GRP VOLUMES'!D123</f>
        <v/>
      </c>
      <c r="D120" s="781" t="str">
        <f>'PRODUCTION LIST GRP VOLUMES'!E123</f>
        <v/>
      </c>
      <c r="E120" s="781" t="str">
        <f>'PRODUCTION LIST GRP VOLUMES'!F123</f>
        <v/>
      </c>
      <c r="F120" s="781" t="str">
        <f>'PRODUCTION LIST GRP VOLUMES'!G123</f>
        <v/>
      </c>
      <c r="G120" s="781" t="str">
        <f>'PRODUCTION LIST GRP VOLUMES'!H123</f>
        <v/>
      </c>
      <c r="H120" s="781" t="str">
        <f>'PRODUCTION LIST GRP VOLUMES'!I123</f>
        <v/>
      </c>
      <c r="I120" s="781" t="str">
        <f>'PRODUCTION LIST GRP VOLUMES'!J123</f>
        <v/>
      </c>
      <c r="J120" s="781" t="str">
        <f>'PRODUCTION LIST GRP VOLUMES'!K123</f>
        <v/>
      </c>
      <c r="K120" s="781" t="str">
        <f>'PRODUCTION LIST GRP VOLUMES'!L123</f>
        <v/>
      </c>
      <c r="L120" s="781" t="str">
        <f>'PRODUCTION LIST GRP VOLUMES'!M123</f>
        <v/>
      </c>
      <c r="M120" s="781" t="str">
        <f>'PRODUCTION LIST GRP VOLUMES'!N123</f>
        <v/>
      </c>
      <c r="N120" s="781" t="str">
        <f>'PRODUCTION LIST GRP VOLUMES'!O123</f>
        <v/>
      </c>
      <c r="O120" s="782">
        <f>'PRODUCTION LIST GRP VOLUMES'!P123</f>
        <v>0</v>
      </c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22.5" customHeight="1">
      <c r="A121" s="780" t="str">
        <f>'PRODUCTION LIST GRP VOLUMES'!A124</f>
        <v>360-311-DT</v>
      </c>
      <c r="B121" s="781" t="str">
        <f>'PRODUCTION LIST GRP VOLUMES'!C124</f>
        <v/>
      </c>
      <c r="C121" s="781" t="str">
        <f>'PRODUCTION LIST GRP VOLUMES'!D124</f>
        <v/>
      </c>
      <c r="D121" s="781" t="str">
        <f>'PRODUCTION LIST GRP VOLUMES'!E124</f>
        <v/>
      </c>
      <c r="E121" s="781" t="str">
        <f>'PRODUCTION LIST GRP VOLUMES'!F124</f>
        <v/>
      </c>
      <c r="F121" s="781" t="str">
        <f>'PRODUCTION LIST GRP VOLUMES'!G124</f>
        <v/>
      </c>
      <c r="G121" s="781" t="str">
        <f>'PRODUCTION LIST GRP VOLUMES'!H124</f>
        <v/>
      </c>
      <c r="H121" s="781" t="str">
        <f>'PRODUCTION LIST GRP VOLUMES'!I124</f>
        <v/>
      </c>
      <c r="I121" s="781" t="str">
        <f>'PRODUCTION LIST GRP VOLUMES'!J124</f>
        <v/>
      </c>
      <c r="J121" s="781" t="str">
        <f>'PRODUCTION LIST GRP VOLUMES'!K124</f>
        <v/>
      </c>
      <c r="K121" s="781" t="str">
        <f>'PRODUCTION LIST GRP VOLUMES'!L124</f>
        <v/>
      </c>
      <c r="L121" s="781" t="str">
        <f>'PRODUCTION LIST GRP VOLUMES'!M124</f>
        <v/>
      </c>
      <c r="M121" s="781" t="str">
        <f>'PRODUCTION LIST GRP VOLUMES'!N124</f>
        <v/>
      </c>
      <c r="N121" s="781" t="str">
        <f>'PRODUCTION LIST GRP VOLUMES'!O124</f>
        <v/>
      </c>
      <c r="O121" s="782">
        <f>'PRODUCTION LIST GRP VOLUMES'!P124</f>
        <v>0</v>
      </c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22.5" customHeight="1">
      <c r="A122" s="780" t="str">
        <f>'PRODUCTION LIST GRP VOLUMES'!A125</f>
        <v>360-312</v>
      </c>
      <c r="B122" s="781" t="str">
        <f>'PRODUCTION LIST GRP VOLUMES'!C125</f>
        <v/>
      </c>
      <c r="C122" s="781" t="str">
        <f>'PRODUCTION LIST GRP VOLUMES'!D125</f>
        <v/>
      </c>
      <c r="D122" s="781" t="str">
        <f>'PRODUCTION LIST GRP VOLUMES'!E125</f>
        <v/>
      </c>
      <c r="E122" s="781" t="str">
        <f>'PRODUCTION LIST GRP VOLUMES'!F125</f>
        <v/>
      </c>
      <c r="F122" s="781" t="str">
        <f>'PRODUCTION LIST GRP VOLUMES'!G125</f>
        <v/>
      </c>
      <c r="G122" s="781" t="str">
        <f>'PRODUCTION LIST GRP VOLUMES'!H125</f>
        <v/>
      </c>
      <c r="H122" s="781" t="str">
        <f>'PRODUCTION LIST GRP VOLUMES'!I125</f>
        <v/>
      </c>
      <c r="I122" s="781" t="str">
        <f>'PRODUCTION LIST GRP VOLUMES'!J125</f>
        <v/>
      </c>
      <c r="J122" s="781" t="str">
        <f>'PRODUCTION LIST GRP VOLUMES'!K125</f>
        <v/>
      </c>
      <c r="K122" s="781" t="str">
        <f>'PRODUCTION LIST GRP VOLUMES'!L125</f>
        <v/>
      </c>
      <c r="L122" s="781" t="str">
        <f>'PRODUCTION LIST GRP VOLUMES'!M125</f>
        <v/>
      </c>
      <c r="M122" s="781" t="str">
        <f>'PRODUCTION LIST GRP VOLUMES'!N125</f>
        <v/>
      </c>
      <c r="N122" s="781" t="str">
        <f>'PRODUCTION LIST GRP VOLUMES'!O125</f>
        <v/>
      </c>
      <c r="O122" s="782">
        <f>'PRODUCTION LIST GRP VOLUMES'!P125</f>
        <v>0</v>
      </c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22.5" customHeight="1">
      <c r="A123" s="780" t="str">
        <f>'PRODUCTION LIST GRP VOLUMES'!A126</f>
        <v>360-312-DT</v>
      </c>
      <c r="B123" s="781" t="str">
        <f>'PRODUCTION LIST GRP VOLUMES'!C126</f>
        <v/>
      </c>
      <c r="C123" s="781" t="str">
        <f>'PRODUCTION LIST GRP VOLUMES'!D126</f>
        <v/>
      </c>
      <c r="D123" s="781" t="str">
        <f>'PRODUCTION LIST GRP VOLUMES'!E126</f>
        <v/>
      </c>
      <c r="E123" s="781" t="str">
        <f>'PRODUCTION LIST GRP VOLUMES'!F126</f>
        <v/>
      </c>
      <c r="F123" s="781" t="str">
        <f>'PRODUCTION LIST GRP VOLUMES'!G126</f>
        <v/>
      </c>
      <c r="G123" s="781" t="str">
        <f>'PRODUCTION LIST GRP VOLUMES'!H126</f>
        <v/>
      </c>
      <c r="H123" s="781" t="str">
        <f>'PRODUCTION LIST GRP VOLUMES'!I126</f>
        <v/>
      </c>
      <c r="I123" s="781" t="str">
        <f>'PRODUCTION LIST GRP VOLUMES'!J126</f>
        <v/>
      </c>
      <c r="J123" s="781" t="str">
        <f>'PRODUCTION LIST GRP VOLUMES'!K126</f>
        <v/>
      </c>
      <c r="K123" s="781" t="str">
        <f>'PRODUCTION LIST GRP VOLUMES'!L126</f>
        <v/>
      </c>
      <c r="L123" s="781" t="str">
        <f>'PRODUCTION LIST GRP VOLUMES'!M126</f>
        <v/>
      </c>
      <c r="M123" s="781" t="str">
        <f>'PRODUCTION LIST GRP VOLUMES'!N126</f>
        <v/>
      </c>
      <c r="N123" s="781" t="str">
        <f>'PRODUCTION LIST GRP VOLUMES'!O126</f>
        <v/>
      </c>
      <c r="O123" s="782">
        <f>'PRODUCTION LIST GRP VOLUMES'!P126</f>
        <v>0</v>
      </c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22.5" customHeight="1">
      <c r="A124" s="780" t="str">
        <f>'PRODUCTION LIST GRP VOLUMES'!A127</f>
        <v>360-313</v>
      </c>
      <c r="B124" s="781" t="str">
        <f>'PRODUCTION LIST GRP VOLUMES'!C127</f>
        <v/>
      </c>
      <c r="C124" s="781" t="str">
        <f>'PRODUCTION LIST GRP VOLUMES'!D127</f>
        <v/>
      </c>
      <c r="D124" s="781" t="str">
        <f>'PRODUCTION LIST GRP VOLUMES'!E127</f>
        <v/>
      </c>
      <c r="E124" s="781" t="str">
        <f>'PRODUCTION LIST GRP VOLUMES'!F127</f>
        <v/>
      </c>
      <c r="F124" s="781" t="str">
        <f>'PRODUCTION LIST GRP VOLUMES'!G127</f>
        <v/>
      </c>
      <c r="G124" s="781" t="str">
        <f>'PRODUCTION LIST GRP VOLUMES'!H127</f>
        <v/>
      </c>
      <c r="H124" s="781" t="str">
        <f>'PRODUCTION LIST GRP VOLUMES'!I127</f>
        <v/>
      </c>
      <c r="I124" s="781" t="str">
        <f>'PRODUCTION LIST GRP VOLUMES'!J127</f>
        <v/>
      </c>
      <c r="J124" s="781" t="str">
        <f>'PRODUCTION LIST GRP VOLUMES'!K127</f>
        <v/>
      </c>
      <c r="K124" s="781" t="str">
        <f>'PRODUCTION LIST GRP VOLUMES'!L127</f>
        <v/>
      </c>
      <c r="L124" s="781" t="str">
        <f>'PRODUCTION LIST GRP VOLUMES'!M127</f>
        <v/>
      </c>
      <c r="M124" s="781" t="str">
        <f>'PRODUCTION LIST GRP VOLUMES'!N127</f>
        <v/>
      </c>
      <c r="N124" s="781" t="str">
        <f>'PRODUCTION LIST GRP VOLUMES'!O127</f>
        <v/>
      </c>
      <c r="O124" s="782">
        <f>'PRODUCTION LIST GRP VOLUMES'!P127</f>
        <v>0</v>
      </c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22.5" customHeight="1">
      <c r="A125" s="780" t="str">
        <f>'PRODUCTION LIST GRP VOLUMES'!A128</f>
        <v>360-313-DT</v>
      </c>
      <c r="B125" s="781" t="str">
        <f>'PRODUCTION LIST GRP VOLUMES'!C128</f>
        <v/>
      </c>
      <c r="C125" s="781" t="str">
        <f>'PRODUCTION LIST GRP VOLUMES'!D128</f>
        <v/>
      </c>
      <c r="D125" s="781" t="str">
        <f>'PRODUCTION LIST GRP VOLUMES'!E128</f>
        <v/>
      </c>
      <c r="E125" s="781" t="str">
        <f>'PRODUCTION LIST GRP VOLUMES'!F128</f>
        <v/>
      </c>
      <c r="F125" s="781" t="str">
        <f>'PRODUCTION LIST GRP VOLUMES'!G128</f>
        <v/>
      </c>
      <c r="G125" s="781" t="str">
        <f>'PRODUCTION LIST GRP VOLUMES'!H128</f>
        <v/>
      </c>
      <c r="H125" s="781" t="str">
        <f>'PRODUCTION LIST GRP VOLUMES'!I128</f>
        <v/>
      </c>
      <c r="I125" s="781" t="str">
        <f>'PRODUCTION LIST GRP VOLUMES'!J128</f>
        <v/>
      </c>
      <c r="J125" s="781" t="str">
        <f>'PRODUCTION LIST GRP VOLUMES'!K128</f>
        <v/>
      </c>
      <c r="K125" s="781" t="str">
        <f>'PRODUCTION LIST GRP VOLUMES'!L128</f>
        <v/>
      </c>
      <c r="L125" s="781" t="str">
        <f>'PRODUCTION LIST GRP VOLUMES'!M128</f>
        <v/>
      </c>
      <c r="M125" s="781" t="str">
        <f>'PRODUCTION LIST GRP VOLUMES'!N128</f>
        <v/>
      </c>
      <c r="N125" s="781" t="str">
        <f>'PRODUCTION LIST GRP VOLUMES'!O128</f>
        <v/>
      </c>
      <c r="O125" s="782">
        <f>'PRODUCTION LIST GRP VOLUMES'!P128</f>
        <v>0</v>
      </c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22.5" customHeight="1">
      <c r="A126" s="780" t="str">
        <f>'PRODUCTION LIST GRP VOLUMES'!A129</f>
        <v>360-314</v>
      </c>
      <c r="B126" s="781" t="str">
        <f>'PRODUCTION LIST GRP VOLUMES'!C129</f>
        <v/>
      </c>
      <c r="C126" s="781" t="str">
        <f>'PRODUCTION LIST GRP VOLUMES'!D129</f>
        <v/>
      </c>
      <c r="D126" s="781" t="str">
        <f>'PRODUCTION LIST GRP VOLUMES'!E129</f>
        <v/>
      </c>
      <c r="E126" s="781" t="str">
        <f>'PRODUCTION LIST GRP VOLUMES'!F129</f>
        <v/>
      </c>
      <c r="F126" s="781" t="str">
        <f>'PRODUCTION LIST GRP VOLUMES'!G129</f>
        <v/>
      </c>
      <c r="G126" s="781" t="str">
        <f>'PRODUCTION LIST GRP VOLUMES'!H129</f>
        <v/>
      </c>
      <c r="H126" s="781" t="str">
        <f>'PRODUCTION LIST GRP VOLUMES'!I129</f>
        <v/>
      </c>
      <c r="I126" s="781" t="str">
        <f>'PRODUCTION LIST GRP VOLUMES'!J129</f>
        <v/>
      </c>
      <c r="J126" s="781" t="str">
        <f>'PRODUCTION LIST GRP VOLUMES'!K129</f>
        <v/>
      </c>
      <c r="K126" s="781" t="str">
        <f>'PRODUCTION LIST GRP VOLUMES'!L129</f>
        <v/>
      </c>
      <c r="L126" s="781" t="str">
        <f>'PRODUCTION LIST GRP VOLUMES'!M129</f>
        <v/>
      </c>
      <c r="M126" s="781" t="str">
        <f>'PRODUCTION LIST GRP VOLUMES'!N129</f>
        <v/>
      </c>
      <c r="N126" s="781" t="str">
        <f>'PRODUCTION LIST GRP VOLUMES'!O129</f>
        <v/>
      </c>
      <c r="O126" s="782">
        <f>'PRODUCTION LIST GRP VOLUMES'!P129</f>
        <v>0</v>
      </c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22.5" customHeight="1">
      <c r="A127" s="780" t="str">
        <f>'PRODUCTION LIST GRP VOLUMES'!A130</f>
        <v>360-314-DT</v>
      </c>
      <c r="B127" s="781" t="str">
        <f>'PRODUCTION LIST GRP VOLUMES'!C130</f>
        <v/>
      </c>
      <c r="C127" s="781" t="str">
        <f>'PRODUCTION LIST GRP VOLUMES'!D130</f>
        <v/>
      </c>
      <c r="D127" s="781" t="str">
        <f>'PRODUCTION LIST GRP VOLUMES'!E130</f>
        <v/>
      </c>
      <c r="E127" s="781" t="str">
        <f>'PRODUCTION LIST GRP VOLUMES'!F130</f>
        <v/>
      </c>
      <c r="F127" s="781" t="str">
        <f>'PRODUCTION LIST GRP VOLUMES'!G130</f>
        <v/>
      </c>
      <c r="G127" s="781" t="str">
        <f>'PRODUCTION LIST GRP VOLUMES'!H130</f>
        <v/>
      </c>
      <c r="H127" s="781" t="str">
        <f>'PRODUCTION LIST GRP VOLUMES'!I130</f>
        <v/>
      </c>
      <c r="I127" s="781" t="str">
        <f>'PRODUCTION LIST GRP VOLUMES'!J130</f>
        <v/>
      </c>
      <c r="J127" s="781" t="str">
        <f>'PRODUCTION LIST GRP VOLUMES'!K130</f>
        <v/>
      </c>
      <c r="K127" s="781" t="str">
        <f>'PRODUCTION LIST GRP VOLUMES'!L130</f>
        <v/>
      </c>
      <c r="L127" s="781" t="str">
        <f>'PRODUCTION LIST GRP VOLUMES'!M130</f>
        <v/>
      </c>
      <c r="M127" s="781" t="str">
        <f>'PRODUCTION LIST GRP VOLUMES'!N130</f>
        <v/>
      </c>
      <c r="N127" s="781" t="str">
        <f>'PRODUCTION LIST GRP VOLUMES'!O130</f>
        <v/>
      </c>
      <c r="O127" s="782">
        <f>'PRODUCTION LIST GRP VOLUMES'!P130</f>
        <v>0</v>
      </c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22.5" customHeight="1">
      <c r="A128" s="780" t="str">
        <f>'PRODUCTION LIST GRP VOLUMES'!A131</f>
        <v>360-315</v>
      </c>
      <c r="B128" s="781" t="str">
        <f>'PRODUCTION LIST GRP VOLUMES'!C131</f>
        <v/>
      </c>
      <c r="C128" s="781" t="str">
        <f>'PRODUCTION LIST GRP VOLUMES'!D131</f>
        <v/>
      </c>
      <c r="D128" s="781" t="str">
        <f>'PRODUCTION LIST GRP VOLUMES'!E131</f>
        <v/>
      </c>
      <c r="E128" s="781" t="str">
        <f>'PRODUCTION LIST GRP VOLUMES'!F131</f>
        <v/>
      </c>
      <c r="F128" s="781" t="str">
        <f>'PRODUCTION LIST GRP VOLUMES'!G131</f>
        <v/>
      </c>
      <c r="G128" s="781" t="str">
        <f>'PRODUCTION LIST GRP VOLUMES'!H131</f>
        <v/>
      </c>
      <c r="H128" s="781" t="str">
        <f>'PRODUCTION LIST GRP VOLUMES'!I131</f>
        <v/>
      </c>
      <c r="I128" s="781" t="str">
        <f>'PRODUCTION LIST GRP VOLUMES'!J131</f>
        <v/>
      </c>
      <c r="J128" s="781" t="str">
        <f>'PRODUCTION LIST GRP VOLUMES'!K131</f>
        <v/>
      </c>
      <c r="K128" s="781" t="str">
        <f>'PRODUCTION LIST GRP VOLUMES'!L131</f>
        <v/>
      </c>
      <c r="L128" s="781" t="str">
        <f>'PRODUCTION LIST GRP VOLUMES'!M131</f>
        <v/>
      </c>
      <c r="M128" s="781" t="str">
        <f>'PRODUCTION LIST GRP VOLUMES'!N131</f>
        <v/>
      </c>
      <c r="N128" s="781" t="str">
        <f>'PRODUCTION LIST GRP VOLUMES'!O131</f>
        <v/>
      </c>
      <c r="O128" s="782">
        <f>'PRODUCTION LIST GRP VOLUMES'!P131</f>
        <v>0</v>
      </c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22.5" customHeight="1">
      <c r="A129" s="780" t="str">
        <f>'PRODUCTION LIST GRP VOLUMES'!A132</f>
        <v>360-315-DT</v>
      </c>
      <c r="B129" s="781" t="str">
        <f>'PRODUCTION LIST GRP VOLUMES'!C132</f>
        <v/>
      </c>
      <c r="C129" s="781" t="str">
        <f>'PRODUCTION LIST GRP VOLUMES'!D132</f>
        <v/>
      </c>
      <c r="D129" s="781" t="str">
        <f>'PRODUCTION LIST GRP VOLUMES'!E132</f>
        <v/>
      </c>
      <c r="E129" s="781" t="str">
        <f>'PRODUCTION LIST GRP VOLUMES'!F132</f>
        <v/>
      </c>
      <c r="F129" s="781" t="str">
        <f>'PRODUCTION LIST GRP VOLUMES'!G132</f>
        <v/>
      </c>
      <c r="G129" s="781" t="str">
        <f>'PRODUCTION LIST GRP VOLUMES'!H132</f>
        <v/>
      </c>
      <c r="H129" s="781" t="str">
        <f>'PRODUCTION LIST GRP VOLUMES'!I132</f>
        <v/>
      </c>
      <c r="I129" s="781" t="str">
        <f>'PRODUCTION LIST GRP VOLUMES'!J132</f>
        <v/>
      </c>
      <c r="J129" s="781" t="str">
        <f>'PRODUCTION LIST GRP VOLUMES'!K132</f>
        <v/>
      </c>
      <c r="K129" s="781" t="str">
        <f>'PRODUCTION LIST GRP VOLUMES'!L132</f>
        <v/>
      </c>
      <c r="L129" s="781" t="str">
        <f>'PRODUCTION LIST GRP VOLUMES'!M132</f>
        <v/>
      </c>
      <c r="M129" s="781" t="str">
        <f>'PRODUCTION LIST GRP VOLUMES'!N132</f>
        <v/>
      </c>
      <c r="N129" s="781" t="str">
        <f>'PRODUCTION LIST GRP VOLUMES'!O132</f>
        <v/>
      </c>
      <c r="O129" s="782">
        <f>'PRODUCTION LIST GRP VOLUMES'!P132</f>
        <v>0</v>
      </c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22.5" customHeight="1">
      <c r="A130" s="780" t="str">
        <f>'PRODUCTION LIST GRP VOLUMES'!A133</f>
        <v>360-316</v>
      </c>
      <c r="B130" s="781" t="str">
        <f>'PRODUCTION LIST GRP VOLUMES'!C133</f>
        <v/>
      </c>
      <c r="C130" s="781" t="str">
        <f>'PRODUCTION LIST GRP VOLUMES'!D133</f>
        <v/>
      </c>
      <c r="D130" s="781" t="str">
        <f>'PRODUCTION LIST GRP VOLUMES'!E133</f>
        <v/>
      </c>
      <c r="E130" s="781" t="str">
        <f>'PRODUCTION LIST GRP VOLUMES'!F133</f>
        <v/>
      </c>
      <c r="F130" s="781" t="str">
        <f>'PRODUCTION LIST GRP VOLUMES'!G133</f>
        <v/>
      </c>
      <c r="G130" s="781" t="str">
        <f>'PRODUCTION LIST GRP VOLUMES'!H133</f>
        <v/>
      </c>
      <c r="H130" s="781" t="str">
        <f>'PRODUCTION LIST GRP VOLUMES'!I133</f>
        <v/>
      </c>
      <c r="I130" s="781" t="str">
        <f>'PRODUCTION LIST GRP VOLUMES'!J133</f>
        <v/>
      </c>
      <c r="J130" s="781" t="str">
        <f>'PRODUCTION LIST GRP VOLUMES'!K133</f>
        <v/>
      </c>
      <c r="K130" s="781" t="str">
        <f>'PRODUCTION LIST GRP VOLUMES'!L133</f>
        <v/>
      </c>
      <c r="L130" s="781" t="str">
        <f>'PRODUCTION LIST GRP VOLUMES'!M133</f>
        <v/>
      </c>
      <c r="M130" s="781" t="str">
        <f>'PRODUCTION LIST GRP VOLUMES'!N133</f>
        <v/>
      </c>
      <c r="N130" s="781" t="str">
        <f>'PRODUCTION LIST GRP VOLUMES'!O133</f>
        <v/>
      </c>
      <c r="O130" s="782">
        <f>'PRODUCTION LIST GRP VOLUMES'!P133</f>
        <v>0</v>
      </c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22.5" customHeight="1">
      <c r="A131" s="780" t="str">
        <f>'PRODUCTION LIST GRP VOLUMES'!A134</f>
        <v>360-316-DT</v>
      </c>
      <c r="B131" s="781" t="str">
        <f>'PRODUCTION LIST GRP VOLUMES'!C134</f>
        <v/>
      </c>
      <c r="C131" s="781" t="str">
        <f>'PRODUCTION LIST GRP VOLUMES'!D134</f>
        <v/>
      </c>
      <c r="D131" s="781" t="str">
        <f>'PRODUCTION LIST GRP VOLUMES'!E134</f>
        <v/>
      </c>
      <c r="E131" s="781" t="str">
        <f>'PRODUCTION LIST GRP VOLUMES'!F134</f>
        <v/>
      </c>
      <c r="F131" s="781" t="str">
        <f>'PRODUCTION LIST GRP VOLUMES'!G134</f>
        <v/>
      </c>
      <c r="G131" s="781" t="str">
        <f>'PRODUCTION LIST GRP VOLUMES'!H134</f>
        <v/>
      </c>
      <c r="H131" s="781" t="str">
        <f>'PRODUCTION LIST GRP VOLUMES'!I134</f>
        <v/>
      </c>
      <c r="I131" s="781" t="str">
        <f>'PRODUCTION LIST GRP VOLUMES'!J134</f>
        <v/>
      </c>
      <c r="J131" s="781" t="str">
        <f>'PRODUCTION LIST GRP VOLUMES'!K134</f>
        <v/>
      </c>
      <c r="K131" s="781" t="str">
        <f>'PRODUCTION LIST GRP VOLUMES'!L134</f>
        <v/>
      </c>
      <c r="L131" s="781" t="str">
        <f>'PRODUCTION LIST GRP VOLUMES'!M134</f>
        <v/>
      </c>
      <c r="M131" s="781" t="str">
        <f>'PRODUCTION LIST GRP VOLUMES'!N134</f>
        <v/>
      </c>
      <c r="N131" s="781" t="str">
        <f>'PRODUCTION LIST GRP VOLUMES'!O134</f>
        <v/>
      </c>
      <c r="O131" s="782">
        <f>'PRODUCTION LIST GRP VOLUMES'!P134</f>
        <v>0</v>
      </c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22.5" customHeight="1">
      <c r="A132" s="780" t="str">
        <f>'PRODUCTION LIST GRP VOLUMES'!A135</f>
        <v>360-317</v>
      </c>
      <c r="B132" s="781" t="str">
        <f>'PRODUCTION LIST GRP VOLUMES'!C135</f>
        <v/>
      </c>
      <c r="C132" s="781" t="str">
        <f>'PRODUCTION LIST GRP VOLUMES'!D135</f>
        <v/>
      </c>
      <c r="D132" s="781" t="str">
        <f>'PRODUCTION LIST GRP VOLUMES'!E135</f>
        <v/>
      </c>
      <c r="E132" s="781" t="str">
        <f>'PRODUCTION LIST GRP VOLUMES'!F135</f>
        <v/>
      </c>
      <c r="F132" s="781" t="str">
        <f>'PRODUCTION LIST GRP VOLUMES'!G135</f>
        <v/>
      </c>
      <c r="G132" s="781" t="str">
        <f>'PRODUCTION LIST GRP VOLUMES'!H135</f>
        <v/>
      </c>
      <c r="H132" s="781" t="str">
        <f>'PRODUCTION LIST GRP VOLUMES'!I135</f>
        <v/>
      </c>
      <c r="I132" s="781" t="str">
        <f>'PRODUCTION LIST GRP VOLUMES'!J135</f>
        <v/>
      </c>
      <c r="J132" s="781" t="str">
        <f>'PRODUCTION LIST GRP VOLUMES'!K135</f>
        <v/>
      </c>
      <c r="K132" s="781" t="str">
        <f>'PRODUCTION LIST GRP VOLUMES'!L135</f>
        <v/>
      </c>
      <c r="L132" s="781" t="str">
        <f>'PRODUCTION LIST GRP VOLUMES'!M135</f>
        <v/>
      </c>
      <c r="M132" s="781" t="str">
        <f>'PRODUCTION LIST GRP VOLUMES'!N135</f>
        <v/>
      </c>
      <c r="N132" s="781" t="str">
        <f>'PRODUCTION LIST GRP VOLUMES'!O135</f>
        <v/>
      </c>
      <c r="O132" s="782">
        <f>'PRODUCTION LIST GRP VOLUMES'!P135</f>
        <v>0</v>
      </c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22.5" customHeight="1">
      <c r="A133" s="780" t="str">
        <f>'PRODUCTION LIST GRP VOLUMES'!A136</f>
        <v>360-317-DT</v>
      </c>
      <c r="B133" s="781" t="str">
        <f>'PRODUCTION LIST GRP VOLUMES'!C136</f>
        <v/>
      </c>
      <c r="C133" s="781" t="str">
        <f>'PRODUCTION LIST GRP VOLUMES'!D136</f>
        <v/>
      </c>
      <c r="D133" s="781" t="str">
        <f>'PRODUCTION LIST GRP VOLUMES'!E136</f>
        <v/>
      </c>
      <c r="E133" s="781" t="str">
        <f>'PRODUCTION LIST GRP VOLUMES'!F136</f>
        <v/>
      </c>
      <c r="F133" s="781" t="str">
        <f>'PRODUCTION LIST GRP VOLUMES'!G136</f>
        <v/>
      </c>
      <c r="G133" s="781" t="str">
        <f>'PRODUCTION LIST GRP VOLUMES'!H136</f>
        <v/>
      </c>
      <c r="H133" s="781" t="str">
        <f>'PRODUCTION LIST GRP VOLUMES'!I136</f>
        <v/>
      </c>
      <c r="I133" s="781" t="str">
        <f>'PRODUCTION LIST GRP VOLUMES'!J136</f>
        <v/>
      </c>
      <c r="J133" s="781" t="str">
        <f>'PRODUCTION LIST GRP VOLUMES'!K136</f>
        <v/>
      </c>
      <c r="K133" s="781" t="str">
        <f>'PRODUCTION LIST GRP VOLUMES'!L136</f>
        <v/>
      </c>
      <c r="L133" s="781" t="str">
        <f>'PRODUCTION LIST GRP VOLUMES'!M136</f>
        <v/>
      </c>
      <c r="M133" s="781" t="str">
        <f>'PRODUCTION LIST GRP VOLUMES'!N136</f>
        <v/>
      </c>
      <c r="N133" s="781" t="str">
        <f>'PRODUCTION LIST GRP VOLUMES'!O136</f>
        <v/>
      </c>
      <c r="O133" s="782">
        <f>'PRODUCTION LIST GRP VOLUMES'!P136</f>
        <v>0</v>
      </c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22.5" customHeight="1">
      <c r="A134" s="780" t="str">
        <f>'PRODUCTION LIST GRP VOLUMES'!A137</f>
        <v>360-318</v>
      </c>
      <c r="B134" s="781" t="str">
        <f>'PRODUCTION LIST GRP VOLUMES'!C137</f>
        <v/>
      </c>
      <c r="C134" s="781" t="str">
        <f>'PRODUCTION LIST GRP VOLUMES'!D137</f>
        <v/>
      </c>
      <c r="D134" s="781" t="str">
        <f>'PRODUCTION LIST GRP VOLUMES'!E137</f>
        <v/>
      </c>
      <c r="E134" s="781" t="str">
        <f>'PRODUCTION LIST GRP VOLUMES'!F137</f>
        <v/>
      </c>
      <c r="F134" s="781" t="str">
        <f>'PRODUCTION LIST GRP VOLUMES'!G137</f>
        <v/>
      </c>
      <c r="G134" s="781" t="str">
        <f>'PRODUCTION LIST GRP VOLUMES'!H137</f>
        <v/>
      </c>
      <c r="H134" s="781" t="str">
        <f>'PRODUCTION LIST GRP VOLUMES'!I137</f>
        <v/>
      </c>
      <c r="I134" s="781" t="str">
        <f>'PRODUCTION LIST GRP VOLUMES'!J137</f>
        <v/>
      </c>
      <c r="J134" s="781" t="str">
        <f>'PRODUCTION LIST GRP VOLUMES'!K137</f>
        <v/>
      </c>
      <c r="K134" s="781" t="str">
        <f>'PRODUCTION LIST GRP VOLUMES'!L137</f>
        <v/>
      </c>
      <c r="L134" s="781" t="str">
        <f>'PRODUCTION LIST GRP VOLUMES'!M137</f>
        <v/>
      </c>
      <c r="M134" s="781" t="str">
        <f>'PRODUCTION LIST GRP VOLUMES'!N137</f>
        <v/>
      </c>
      <c r="N134" s="781" t="str">
        <f>'PRODUCTION LIST GRP VOLUMES'!O137</f>
        <v/>
      </c>
      <c r="O134" s="782">
        <f>'PRODUCTION LIST GRP VOLUMES'!P137</f>
        <v>0</v>
      </c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22.5" customHeight="1">
      <c r="A135" s="780" t="str">
        <f>'PRODUCTION LIST GRP VOLUMES'!A138</f>
        <v>360-318-DT</v>
      </c>
      <c r="B135" s="781" t="str">
        <f>'PRODUCTION LIST GRP VOLUMES'!C138</f>
        <v/>
      </c>
      <c r="C135" s="781" t="str">
        <f>'PRODUCTION LIST GRP VOLUMES'!D138</f>
        <v/>
      </c>
      <c r="D135" s="781" t="str">
        <f>'PRODUCTION LIST GRP VOLUMES'!E138</f>
        <v/>
      </c>
      <c r="E135" s="781" t="str">
        <f>'PRODUCTION LIST GRP VOLUMES'!F138</f>
        <v/>
      </c>
      <c r="F135" s="781" t="str">
        <f>'PRODUCTION LIST GRP VOLUMES'!G138</f>
        <v/>
      </c>
      <c r="G135" s="781" t="str">
        <f>'PRODUCTION LIST GRP VOLUMES'!H138</f>
        <v/>
      </c>
      <c r="H135" s="781" t="str">
        <f>'PRODUCTION LIST GRP VOLUMES'!I138</f>
        <v/>
      </c>
      <c r="I135" s="781" t="str">
        <f>'PRODUCTION LIST GRP VOLUMES'!J138</f>
        <v/>
      </c>
      <c r="J135" s="781" t="str">
        <f>'PRODUCTION LIST GRP VOLUMES'!K138</f>
        <v/>
      </c>
      <c r="K135" s="781" t="str">
        <f>'PRODUCTION LIST GRP VOLUMES'!L138</f>
        <v/>
      </c>
      <c r="L135" s="781" t="str">
        <f>'PRODUCTION LIST GRP VOLUMES'!M138</f>
        <v/>
      </c>
      <c r="M135" s="781" t="str">
        <f>'PRODUCTION LIST GRP VOLUMES'!N138</f>
        <v/>
      </c>
      <c r="N135" s="781" t="str">
        <f>'PRODUCTION LIST GRP VOLUMES'!O138</f>
        <v/>
      </c>
      <c r="O135" s="782">
        <f>'PRODUCTION LIST GRP VOLUMES'!P138</f>
        <v>0</v>
      </c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22.5" customHeight="1">
      <c r="A136" s="780" t="str">
        <f>'PRODUCTION LIST GRP VOLUMES'!A139</f>
        <v>360-319</v>
      </c>
      <c r="B136" s="781" t="str">
        <f>'PRODUCTION LIST GRP VOLUMES'!C139</f>
        <v/>
      </c>
      <c r="C136" s="781" t="str">
        <f>'PRODUCTION LIST GRP VOLUMES'!D139</f>
        <v/>
      </c>
      <c r="D136" s="781" t="str">
        <f>'PRODUCTION LIST GRP VOLUMES'!E139</f>
        <v/>
      </c>
      <c r="E136" s="781" t="str">
        <f>'PRODUCTION LIST GRP VOLUMES'!F139</f>
        <v/>
      </c>
      <c r="F136" s="781" t="str">
        <f>'PRODUCTION LIST GRP VOLUMES'!G139</f>
        <v/>
      </c>
      <c r="G136" s="781" t="str">
        <f>'PRODUCTION LIST GRP VOLUMES'!H139</f>
        <v/>
      </c>
      <c r="H136" s="781" t="str">
        <f>'PRODUCTION LIST GRP VOLUMES'!I139</f>
        <v/>
      </c>
      <c r="I136" s="781" t="str">
        <f>'PRODUCTION LIST GRP VOLUMES'!J139</f>
        <v/>
      </c>
      <c r="J136" s="781" t="str">
        <f>'PRODUCTION LIST GRP VOLUMES'!K139</f>
        <v/>
      </c>
      <c r="K136" s="781" t="str">
        <f>'PRODUCTION LIST GRP VOLUMES'!L139</f>
        <v/>
      </c>
      <c r="L136" s="781" t="str">
        <f>'PRODUCTION LIST GRP VOLUMES'!M139</f>
        <v/>
      </c>
      <c r="M136" s="781" t="str">
        <f>'PRODUCTION LIST GRP VOLUMES'!N139</f>
        <v/>
      </c>
      <c r="N136" s="781" t="str">
        <f>'PRODUCTION LIST GRP VOLUMES'!O139</f>
        <v/>
      </c>
      <c r="O136" s="782">
        <f>'PRODUCTION LIST GRP VOLUMES'!P139</f>
        <v>0</v>
      </c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22.5" customHeight="1">
      <c r="A137" s="780" t="str">
        <f>'PRODUCTION LIST GRP VOLUMES'!A140</f>
        <v>360-319-DT</v>
      </c>
      <c r="B137" s="781" t="str">
        <f>'PRODUCTION LIST GRP VOLUMES'!C140</f>
        <v/>
      </c>
      <c r="C137" s="781" t="str">
        <f>'PRODUCTION LIST GRP VOLUMES'!D140</f>
        <v/>
      </c>
      <c r="D137" s="781" t="str">
        <f>'PRODUCTION LIST GRP VOLUMES'!E140</f>
        <v/>
      </c>
      <c r="E137" s="781" t="str">
        <f>'PRODUCTION LIST GRP VOLUMES'!F140</f>
        <v/>
      </c>
      <c r="F137" s="781" t="str">
        <f>'PRODUCTION LIST GRP VOLUMES'!G140</f>
        <v/>
      </c>
      <c r="G137" s="781" t="str">
        <f>'PRODUCTION LIST GRP VOLUMES'!H140</f>
        <v/>
      </c>
      <c r="H137" s="781" t="str">
        <f>'PRODUCTION LIST GRP VOLUMES'!I140</f>
        <v/>
      </c>
      <c r="I137" s="781" t="str">
        <f>'PRODUCTION LIST GRP VOLUMES'!J140</f>
        <v/>
      </c>
      <c r="J137" s="781" t="str">
        <f>'PRODUCTION LIST GRP VOLUMES'!K140</f>
        <v/>
      </c>
      <c r="K137" s="781" t="str">
        <f>'PRODUCTION LIST GRP VOLUMES'!L140</f>
        <v/>
      </c>
      <c r="L137" s="781" t="str">
        <f>'PRODUCTION LIST GRP VOLUMES'!M140</f>
        <v/>
      </c>
      <c r="M137" s="781" t="str">
        <f>'PRODUCTION LIST GRP VOLUMES'!N140</f>
        <v/>
      </c>
      <c r="N137" s="781" t="str">
        <f>'PRODUCTION LIST GRP VOLUMES'!O140</f>
        <v/>
      </c>
      <c r="O137" s="782">
        <f>'PRODUCTION LIST GRP VOLUMES'!P140</f>
        <v>0</v>
      </c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22.5" customHeight="1">
      <c r="A138" s="780" t="str">
        <f>'PRODUCTION LIST GRP VOLUMES'!A141</f>
        <v>360-320</v>
      </c>
      <c r="B138" s="781" t="str">
        <f>'PRODUCTION LIST GRP VOLUMES'!C141</f>
        <v/>
      </c>
      <c r="C138" s="781" t="str">
        <f>'PRODUCTION LIST GRP VOLUMES'!D141</f>
        <v/>
      </c>
      <c r="D138" s="781" t="str">
        <f>'PRODUCTION LIST GRP VOLUMES'!E141</f>
        <v/>
      </c>
      <c r="E138" s="781" t="str">
        <f>'PRODUCTION LIST GRP VOLUMES'!F141</f>
        <v/>
      </c>
      <c r="F138" s="781" t="str">
        <f>'PRODUCTION LIST GRP VOLUMES'!G141</f>
        <v/>
      </c>
      <c r="G138" s="781" t="str">
        <f>'PRODUCTION LIST GRP VOLUMES'!H141</f>
        <v/>
      </c>
      <c r="H138" s="781" t="str">
        <f>'PRODUCTION LIST GRP VOLUMES'!I141</f>
        <v/>
      </c>
      <c r="I138" s="781" t="str">
        <f>'PRODUCTION LIST GRP VOLUMES'!J141</f>
        <v/>
      </c>
      <c r="J138" s="781" t="str">
        <f>'PRODUCTION LIST GRP VOLUMES'!K141</f>
        <v/>
      </c>
      <c r="K138" s="781" t="str">
        <f>'PRODUCTION LIST GRP VOLUMES'!L141</f>
        <v/>
      </c>
      <c r="L138" s="781" t="str">
        <f>'PRODUCTION LIST GRP VOLUMES'!M141</f>
        <v/>
      </c>
      <c r="M138" s="781" t="str">
        <f>'PRODUCTION LIST GRP VOLUMES'!N141</f>
        <v/>
      </c>
      <c r="N138" s="781" t="str">
        <f>'PRODUCTION LIST GRP VOLUMES'!O141</f>
        <v/>
      </c>
      <c r="O138" s="782">
        <f>'PRODUCTION LIST GRP VOLUMES'!P141</f>
        <v>0</v>
      </c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22.5" customHeight="1">
      <c r="A139" s="780" t="str">
        <f>'PRODUCTION LIST GRP VOLUMES'!A142</f>
        <v>360-320-DT</v>
      </c>
      <c r="B139" s="781" t="str">
        <f>'PRODUCTION LIST GRP VOLUMES'!C142</f>
        <v/>
      </c>
      <c r="C139" s="781" t="str">
        <f>'PRODUCTION LIST GRP VOLUMES'!D142</f>
        <v/>
      </c>
      <c r="D139" s="781" t="str">
        <f>'PRODUCTION LIST GRP VOLUMES'!E142</f>
        <v/>
      </c>
      <c r="E139" s="781" t="str">
        <f>'PRODUCTION LIST GRP VOLUMES'!F142</f>
        <v/>
      </c>
      <c r="F139" s="781" t="str">
        <f>'PRODUCTION LIST GRP VOLUMES'!G142</f>
        <v/>
      </c>
      <c r="G139" s="781" t="str">
        <f>'PRODUCTION LIST GRP VOLUMES'!H142</f>
        <v/>
      </c>
      <c r="H139" s="781" t="str">
        <f>'PRODUCTION LIST GRP VOLUMES'!I142</f>
        <v/>
      </c>
      <c r="I139" s="781" t="str">
        <f>'PRODUCTION LIST GRP VOLUMES'!J142</f>
        <v/>
      </c>
      <c r="J139" s="781" t="str">
        <f>'PRODUCTION LIST GRP VOLUMES'!K142</f>
        <v/>
      </c>
      <c r="K139" s="781" t="str">
        <f>'PRODUCTION LIST GRP VOLUMES'!L142</f>
        <v/>
      </c>
      <c r="L139" s="781" t="str">
        <f>'PRODUCTION LIST GRP VOLUMES'!M142</f>
        <v/>
      </c>
      <c r="M139" s="781" t="str">
        <f>'PRODUCTION LIST GRP VOLUMES'!N142</f>
        <v/>
      </c>
      <c r="N139" s="781" t="str">
        <f>'PRODUCTION LIST GRP VOLUMES'!O142</f>
        <v/>
      </c>
      <c r="O139" s="782">
        <f>'PRODUCTION LIST GRP VOLUMES'!P142</f>
        <v>0</v>
      </c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22.5" customHeight="1">
      <c r="A140" s="780" t="str">
        <f>'PRODUCTION LIST GRP VOLUMES'!A143</f>
        <v/>
      </c>
      <c r="B140" s="781" t="str">
        <f>'PRODUCTION LIST GRP VOLUMES'!C143</f>
        <v/>
      </c>
      <c r="C140" s="781" t="str">
        <f>'PRODUCTION LIST GRP VOLUMES'!D143</f>
        <v/>
      </c>
      <c r="D140" s="781" t="str">
        <f>'PRODUCTION LIST GRP VOLUMES'!E143</f>
        <v/>
      </c>
      <c r="E140" s="781" t="str">
        <f>'PRODUCTION LIST GRP VOLUMES'!F143</f>
        <v/>
      </c>
      <c r="F140" s="781" t="str">
        <f>'PRODUCTION LIST GRP VOLUMES'!G143</f>
        <v/>
      </c>
      <c r="G140" s="781" t="str">
        <f>'PRODUCTION LIST GRP VOLUMES'!H143</f>
        <v/>
      </c>
      <c r="H140" s="781" t="str">
        <f>'PRODUCTION LIST GRP VOLUMES'!I143</f>
        <v/>
      </c>
      <c r="I140" s="781" t="str">
        <f>'PRODUCTION LIST GRP VOLUMES'!J143</f>
        <v/>
      </c>
      <c r="J140" s="781" t="str">
        <f>'PRODUCTION LIST GRP VOLUMES'!K143</f>
        <v/>
      </c>
      <c r="K140" s="781" t="str">
        <f>'PRODUCTION LIST GRP VOLUMES'!L143</f>
        <v/>
      </c>
      <c r="L140" s="781" t="str">
        <f>'PRODUCTION LIST GRP VOLUMES'!M143</f>
        <v/>
      </c>
      <c r="M140" s="781" t="str">
        <f>'PRODUCTION LIST GRP VOLUMES'!N143</f>
        <v/>
      </c>
      <c r="N140" s="781" t="str">
        <f>'PRODUCTION LIST GRP VOLUMES'!O143</f>
        <v/>
      </c>
      <c r="O140" s="782">
        <f>'PRODUCTION LIST GRP VOLUMES'!P143</f>
        <v>0</v>
      </c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22.5" customHeight="1">
      <c r="A141" s="780" t="str">
        <f>'PRODUCTION LIST GRP VOLUMES'!A144</f>
        <v>360-325</v>
      </c>
      <c r="B141" s="781" t="str">
        <f>'PRODUCTION LIST GRP VOLUMES'!C144</f>
        <v/>
      </c>
      <c r="C141" s="781" t="str">
        <f>'PRODUCTION LIST GRP VOLUMES'!D144</f>
        <v/>
      </c>
      <c r="D141" s="781" t="str">
        <f>'PRODUCTION LIST GRP VOLUMES'!E144</f>
        <v/>
      </c>
      <c r="E141" s="781" t="str">
        <f>'PRODUCTION LIST GRP VOLUMES'!F144</f>
        <v/>
      </c>
      <c r="F141" s="781" t="str">
        <f>'PRODUCTION LIST GRP VOLUMES'!G144</f>
        <v/>
      </c>
      <c r="G141" s="781" t="str">
        <f>'PRODUCTION LIST GRP VOLUMES'!H144</f>
        <v/>
      </c>
      <c r="H141" s="781" t="str">
        <f>'PRODUCTION LIST GRP VOLUMES'!I144</f>
        <v/>
      </c>
      <c r="I141" s="781" t="str">
        <f>'PRODUCTION LIST GRP VOLUMES'!J144</f>
        <v/>
      </c>
      <c r="J141" s="781" t="str">
        <f>'PRODUCTION LIST GRP VOLUMES'!K144</f>
        <v/>
      </c>
      <c r="K141" s="781" t="str">
        <f>'PRODUCTION LIST GRP VOLUMES'!L144</f>
        <v/>
      </c>
      <c r="L141" s="781" t="str">
        <f>'PRODUCTION LIST GRP VOLUMES'!M144</f>
        <v/>
      </c>
      <c r="M141" s="781" t="str">
        <f>'PRODUCTION LIST GRP VOLUMES'!N144</f>
        <v/>
      </c>
      <c r="N141" s="781" t="str">
        <f>'PRODUCTION LIST GRP VOLUMES'!O144</f>
        <v/>
      </c>
      <c r="O141" s="782">
        <f>'PRODUCTION LIST GRP VOLUMES'!P144</f>
        <v>0</v>
      </c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22.5" customHeight="1">
      <c r="A142" s="780" t="str">
        <f>'PRODUCTION LIST GRP VOLUMES'!A145</f>
        <v>360-327</v>
      </c>
      <c r="B142" s="781" t="str">
        <f>'PRODUCTION LIST GRP VOLUMES'!C145</f>
        <v/>
      </c>
      <c r="C142" s="781" t="str">
        <f>'PRODUCTION LIST GRP VOLUMES'!D145</f>
        <v/>
      </c>
      <c r="D142" s="781" t="str">
        <f>'PRODUCTION LIST GRP VOLUMES'!E145</f>
        <v/>
      </c>
      <c r="E142" s="781" t="str">
        <f>'PRODUCTION LIST GRP VOLUMES'!F145</f>
        <v/>
      </c>
      <c r="F142" s="781" t="str">
        <f>'PRODUCTION LIST GRP VOLUMES'!G145</f>
        <v/>
      </c>
      <c r="G142" s="781" t="str">
        <f>'PRODUCTION LIST GRP VOLUMES'!H145</f>
        <v/>
      </c>
      <c r="H142" s="781" t="str">
        <f>'PRODUCTION LIST GRP VOLUMES'!I145</f>
        <v/>
      </c>
      <c r="I142" s="781" t="str">
        <f>'PRODUCTION LIST GRP VOLUMES'!J145</f>
        <v/>
      </c>
      <c r="J142" s="781" t="str">
        <f>'PRODUCTION LIST GRP VOLUMES'!K145</f>
        <v/>
      </c>
      <c r="K142" s="781" t="str">
        <f>'PRODUCTION LIST GRP VOLUMES'!L145</f>
        <v/>
      </c>
      <c r="L142" s="781" t="str">
        <f>'PRODUCTION LIST GRP VOLUMES'!M145</f>
        <v/>
      </c>
      <c r="M142" s="781" t="str">
        <f>'PRODUCTION LIST GRP VOLUMES'!N145</f>
        <v/>
      </c>
      <c r="N142" s="781" t="str">
        <f>'PRODUCTION LIST GRP VOLUMES'!O145</f>
        <v/>
      </c>
      <c r="O142" s="782">
        <f>'PRODUCTION LIST GRP VOLUMES'!P145</f>
        <v>0</v>
      </c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22.5" customHeight="1">
      <c r="A143" s="780" t="str">
        <f>'PRODUCTION LIST GRP VOLUMES'!A146</f>
        <v>360-331</v>
      </c>
      <c r="B143" s="781" t="str">
        <f>'PRODUCTION LIST GRP VOLUMES'!C146</f>
        <v/>
      </c>
      <c r="C143" s="781" t="str">
        <f>'PRODUCTION LIST GRP VOLUMES'!D146</f>
        <v/>
      </c>
      <c r="D143" s="781" t="str">
        <f>'PRODUCTION LIST GRP VOLUMES'!E146</f>
        <v/>
      </c>
      <c r="E143" s="781" t="str">
        <f>'PRODUCTION LIST GRP VOLUMES'!F146</f>
        <v/>
      </c>
      <c r="F143" s="781" t="str">
        <f>'PRODUCTION LIST GRP VOLUMES'!G146</f>
        <v/>
      </c>
      <c r="G143" s="781" t="str">
        <f>'PRODUCTION LIST GRP VOLUMES'!H146</f>
        <v/>
      </c>
      <c r="H143" s="781" t="str">
        <f>'PRODUCTION LIST GRP VOLUMES'!I146</f>
        <v/>
      </c>
      <c r="I143" s="781" t="str">
        <f>'PRODUCTION LIST GRP VOLUMES'!J146</f>
        <v/>
      </c>
      <c r="J143" s="781" t="str">
        <f>'PRODUCTION LIST GRP VOLUMES'!K146</f>
        <v/>
      </c>
      <c r="K143" s="781" t="str">
        <f>'PRODUCTION LIST GRP VOLUMES'!L146</f>
        <v/>
      </c>
      <c r="L143" s="781" t="str">
        <f>'PRODUCTION LIST GRP VOLUMES'!M146</f>
        <v/>
      </c>
      <c r="M143" s="781" t="str">
        <f>'PRODUCTION LIST GRP VOLUMES'!N146</f>
        <v/>
      </c>
      <c r="N143" s="781" t="str">
        <f>'PRODUCTION LIST GRP VOLUMES'!O146</f>
        <v/>
      </c>
      <c r="O143" s="782">
        <f>'PRODUCTION LIST GRP VOLUMES'!P146</f>
        <v>0</v>
      </c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22.5" customHeight="1">
      <c r="A144" s="780" t="str">
        <f>'PRODUCTION LIST GRP VOLUMES'!A147</f>
        <v>360-332</v>
      </c>
      <c r="B144" s="781" t="str">
        <f>'PRODUCTION LIST GRP VOLUMES'!C147</f>
        <v/>
      </c>
      <c r="C144" s="781" t="str">
        <f>'PRODUCTION LIST GRP VOLUMES'!D147</f>
        <v/>
      </c>
      <c r="D144" s="781" t="str">
        <f>'PRODUCTION LIST GRP VOLUMES'!E147</f>
        <v/>
      </c>
      <c r="E144" s="781" t="str">
        <f>'PRODUCTION LIST GRP VOLUMES'!F147</f>
        <v/>
      </c>
      <c r="F144" s="781" t="str">
        <f>'PRODUCTION LIST GRP VOLUMES'!G147</f>
        <v/>
      </c>
      <c r="G144" s="781" t="str">
        <f>'PRODUCTION LIST GRP VOLUMES'!H147</f>
        <v/>
      </c>
      <c r="H144" s="781" t="str">
        <f>'PRODUCTION LIST GRP VOLUMES'!I147</f>
        <v/>
      </c>
      <c r="I144" s="781" t="str">
        <f>'PRODUCTION LIST GRP VOLUMES'!J147</f>
        <v/>
      </c>
      <c r="J144" s="781" t="str">
        <f>'PRODUCTION LIST GRP VOLUMES'!K147</f>
        <v/>
      </c>
      <c r="K144" s="781" t="str">
        <f>'PRODUCTION LIST GRP VOLUMES'!L147</f>
        <v/>
      </c>
      <c r="L144" s="781" t="str">
        <f>'PRODUCTION LIST GRP VOLUMES'!M147</f>
        <v/>
      </c>
      <c r="M144" s="781" t="str">
        <f>'PRODUCTION LIST GRP VOLUMES'!N147</f>
        <v/>
      </c>
      <c r="N144" s="781" t="str">
        <f>'PRODUCTION LIST GRP VOLUMES'!O147</f>
        <v/>
      </c>
      <c r="O144" s="782">
        <f>'PRODUCTION LIST GRP VOLUMES'!P147</f>
        <v>0</v>
      </c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21.0" customHeight="1">
      <c r="A145" s="780" t="str">
        <f>'PRODUCTION LIST GRP VOLUMES'!A148</f>
        <v/>
      </c>
      <c r="B145" s="781" t="str">
        <f>'PRODUCTION LIST GRP VOLUMES'!C148</f>
        <v/>
      </c>
      <c r="C145" s="781" t="str">
        <f>'PRODUCTION LIST GRP VOLUMES'!D148</f>
        <v/>
      </c>
      <c r="D145" s="781" t="str">
        <f>'PRODUCTION LIST GRP VOLUMES'!E148</f>
        <v/>
      </c>
      <c r="E145" s="781" t="str">
        <f>'PRODUCTION LIST GRP VOLUMES'!F148</f>
        <v/>
      </c>
      <c r="F145" s="781" t="str">
        <f>'PRODUCTION LIST GRP VOLUMES'!G148</f>
        <v/>
      </c>
      <c r="G145" s="781" t="str">
        <f>'PRODUCTION LIST GRP VOLUMES'!H148</f>
        <v/>
      </c>
      <c r="H145" s="781" t="str">
        <f>'PRODUCTION LIST GRP VOLUMES'!I148</f>
        <v/>
      </c>
      <c r="I145" s="781" t="str">
        <f>'PRODUCTION LIST GRP VOLUMES'!J148</f>
        <v/>
      </c>
      <c r="J145" s="781" t="str">
        <f>'PRODUCTION LIST GRP VOLUMES'!K148</f>
        <v/>
      </c>
      <c r="K145" s="781" t="str">
        <f>'PRODUCTION LIST GRP VOLUMES'!L148</f>
        <v/>
      </c>
      <c r="L145" s="781" t="str">
        <f>'PRODUCTION LIST GRP VOLUMES'!M148</f>
        <v/>
      </c>
      <c r="M145" s="781" t="str">
        <f>'PRODUCTION LIST GRP VOLUMES'!N148</f>
        <v/>
      </c>
      <c r="N145" s="781" t="str">
        <f>'PRODUCTION LIST GRP VOLUMES'!O148</f>
        <v/>
      </c>
      <c r="O145" s="782">
        <f>'PRODUCTION LIST GRP VOLUMES'!P148</f>
        <v>0</v>
      </c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22.5" customHeight="1">
      <c r="A146" s="780" t="str">
        <f>'PRODUCTION LIST GRP VOLUMES'!A149</f>
        <v>360-381</v>
      </c>
      <c r="B146" s="781" t="str">
        <f>'PRODUCTION LIST GRP VOLUMES'!C149</f>
        <v/>
      </c>
      <c r="C146" s="781" t="str">
        <f>'PRODUCTION LIST GRP VOLUMES'!D149</f>
        <v/>
      </c>
      <c r="D146" s="781" t="str">
        <f>'PRODUCTION LIST GRP VOLUMES'!E149</f>
        <v/>
      </c>
      <c r="E146" s="781" t="str">
        <f>'PRODUCTION LIST GRP VOLUMES'!F149</f>
        <v/>
      </c>
      <c r="F146" s="781" t="str">
        <f>'PRODUCTION LIST GRP VOLUMES'!G149</f>
        <v/>
      </c>
      <c r="G146" s="781" t="str">
        <f>'PRODUCTION LIST GRP VOLUMES'!H149</f>
        <v/>
      </c>
      <c r="H146" s="781" t="str">
        <f>'PRODUCTION LIST GRP VOLUMES'!I149</f>
        <v/>
      </c>
      <c r="I146" s="781" t="str">
        <f>'PRODUCTION LIST GRP VOLUMES'!J149</f>
        <v/>
      </c>
      <c r="J146" s="781" t="str">
        <f>'PRODUCTION LIST GRP VOLUMES'!K149</f>
        <v/>
      </c>
      <c r="K146" s="781" t="str">
        <f>'PRODUCTION LIST GRP VOLUMES'!L149</f>
        <v/>
      </c>
      <c r="L146" s="781" t="str">
        <f>'PRODUCTION LIST GRP VOLUMES'!M149</f>
        <v/>
      </c>
      <c r="M146" s="781" t="str">
        <f>'PRODUCTION LIST GRP VOLUMES'!N149</f>
        <v/>
      </c>
      <c r="N146" s="781" t="str">
        <f>'PRODUCTION LIST GRP VOLUMES'!O149</f>
        <v/>
      </c>
      <c r="O146" s="782">
        <f>'PRODUCTION LIST GRP VOLUMES'!P149</f>
        <v>0</v>
      </c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21.0" customHeight="1">
      <c r="A147" s="780" t="str">
        <f>'PRODUCTION LIST GRP VOLUMES'!A150</f>
        <v>360-382</v>
      </c>
      <c r="B147" s="781" t="str">
        <f>'PRODUCTION LIST GRP VOLUMES'!C150</f>
        <v/>
      </c>
      <c r="C147" s="781" t="str">
        <f>'PRODUCTION LIST GRP VOLUMES'!D150</f>
        <v/>
      </c>
      <c r="D147" s="781" t="str">
        <f>'PRODUCTION LIST GRP VOLUMES'!E150</f>
        <v/>
      </c>
      <c r="E147" s="781" t="str">
        <f>'PRODUCTION LIST GRP VOLUMES'!F150</f>
        <v/>
      </c>
      <c r="F147" s="781" t="str">
        <f>'PRODUCTION LIST GRP VOLUMES'!G150</f>
        <v/>
      </c>
      <c r="G147" s="781" t="str">
        <f>'PRODUCTION LIST GRP VOLUMES'!H150</f>
        <v/>
      </c>
      <c r="H147" s="781" t="str">
        <f>'PRODUCTION LIST GRP VOLUMES'!I150</f>
        <v/>
      </c>
      <c r="I147" s="781" t="str">
        <f>'PRODUCTION LIST GRP VOLUMES'!J150</f>
        <v/>
      </c>
      <c r="J147" s="781" t="str">
        <f>'PRODUCTION LIST GRP VOLUMES'!K150</f>
        <v/>
      </c>
      <c r="K147" s="781" t="str">
        <f>'PRODUCTION LIST GRP VOLUMES'!L150</f>
        <v/>
      </c>
      <c r="L147" s="781" t="str">
        <f>'PRODUCTION LIST GRP VOLUMES'!M150</f>
        <v/>
      </c>
      <c r="M147" s="781" t="str">
        <f>'PRODUCTION LIST GRP VOLUMES'!N150</f>
        <v/>
      </c>
      <c r="N147" s="781" t="str">
        <f>'PRODUCTION LIST GRP VOLUMES'!O150</f>
        <v/>
      </c>
      <c r="O147" s="782">
        <f>'PRODUCTION LIST GRP VOLUMES'!P150</f>
        <v>0</v>
      </c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21.0" customHeight="1">
      <c r="A148" s="780" t="str">
        <f>'PRODUCTION LIST GRP VOLUMES'!A151</f>
        <v>360-384</v>
      </c>
      <c r="B148" s="781" t="str">
        <f>'PRODUCTION LIST GRP VOLUMES'!C151</f>
        <v/>
      </c>
      <c r="C148" s="781" t="str">
        <f>'PRODUCTION LIST GRP VOLUMES'!D151</f>
        <v/>
      </c>
      <c r="D148" s="781" t="str">
        <f>'PRODUCTION LIST GRP VOLUMES'!E151</f>
        <v/>
      </c>
      <c r="E148" s="781" t="str">
        <f>'PRODUCTION LIST GRP VOLUMES'!F151</f>
        <v/>
      </c>
      <c r="F148" s="781" t="str">
        <f>'PRODUCTION LIST GRP VOLUMES'!G151</f>
        <v/>
      </c>
      <c r="G148" s="781" t="str">
        <f>'PRODUCTION LIST GRP VOLUMES'!H151</f>
        <v/>
      </c>
      <c r="H148" s="781" t="str">
        <f>'PRODUCTION LIST GRP VOLUMES'!I151</f>
        <v/>
      </c>
      <c r="I148" s="781" t="str">
        <f>'PRODUCTION LIST GRP VOLUMES'!J151</f>
        <v/>
      </c>
      <c r="J148" s="781" t="str">
        <f>'PRODUCTION LIST GRP VOLUMES'!K151</f>
        <v/>
      </c>
      <c r="K148" s="781" t="str">
        <f>'PRODUCTION LIST GRP VOLUMES'!L151</f>
        <v/>
      </c>
      <c r="L148" s="781" t="str">
        <f>'PRODUCTION LIST GRP VOLUMES'!M151</f>
        <v/>
      </c>
      <c r="M148" s="781" t="str">
        <f>'PRODUCTION LIST GRP VOLUMES'!N151</f>
        <v/>
      </c>
      <c r="N148" s="781" t="str">
        <f>'PRODUCTION LIST GRP VOLUMES'!O151</f>
        <v/>
      </c>
      <c r="O148" s="782">
        <f>'PRODUCTION LIST GRP VOLUMES'!P151</f>
        <v>0</v>
      </c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21.0" customHeight="1">
      <c r="A149" s="780" t="str">
        <f>'PRODUCTION LIST GRP VOLUMES'!A152</f>
        <v>360-385</v>
      </c>
      <c r="B149" s="781" t="str">
        <f>'PRODUCTION LIST GRP VOLUMES'!C152</f>
        <v/>
      </c>
      <c r="C149" s="781" t="str">
        <f>'PRODUCTION LIST GRP VOLUMES'!D152</f>
        <v/>
      </c>
      <c r="D149" s="781" t="str">
        <f>'PRODUCTION LIST GRP VOLUMES'!E152</f>
        <v/>
      </c>
      <c r="E149" s="781" t="str">
        <f>'PRODUCTION LIST GRP VOLUMES'!F152</f>
        <v/>
      </c>
      <c r="F149" s="781" t="str">
        <f>'PRODUCTION LIST GRP VOLUMES'!G152</f>
        <v/>
      </c>
      <c r="G149" s="781" t="str">
        <f>'PRODUCTION LIST GRP VOLUMES'!H152</f>
        <v/>
      </c>
      <c r="H149" s="781" t="str">
        <f>'PRODUCTION LIST GRP VOLUMES'!I152</f>
        <v/>
      </c>
      <c r="I149" s="781" t="str">
        <f>'PRODUCTION LIST GRP VOLUMES'!J152</f>
        <v/>
      </c>
      <c r="J149" s="781" t="str">
        <f>'PRODUCTION LIST GRP VOLUMES'!K152</f>
        <v/>
      </c>
      <c r="K149" s="781" t="str">
        <f>'PRODUCTION LIST GRP VOLUMES'!L152</f>
        <v/>
      </c>
      <c r="L149" s="781" t="str">
        <f>'PRODUCTION LIST GRP VOLUMES'!M152</f>
        <v/>
      </c>
      <c r="M149" s="781" t="str">
        <f>'PRODUCTION LIST GRP VOLUMES'!N152</f>
        <v/>
      </c>
      <c r="N149" s="781" t="str">
        <f>'PRODUCTION LIST GRP VOLUMES'!O152</f>
        <v/>
      </c>
      <c r="O149" s="782">
        <f>'PRODUCTION LIST GRP VOLUMES'!P152</f>
        <v>0</v>
      </c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21.0" customHeight="1">
      <c r="A150" s="780" t="str">
        <f>'PRODUCTION LIST GRP VOLUMES'!A153</f>
        <v>360-388</v>
      </c>
      <c r="B150" s="781" t="str">
        <f>'PRODUCTION LIST GRP VOLUMES'!C153</f>
        <v/>
      </c>
      <c r="C150" s="781" t="str">
        <f>'PRODUCTION LIST GRP VOLUMES'!D153</f>
        <v/>
      </c>
      <c r="D150" s="781" t="str">
        <f>'PRODUCTION LIST GRP VOLUMES'!E153</f>
        <v/>
      </c>
      <c r="E150" s="781" t="str">
        <f>'PRODUCTION LIST GRP VOLUMES'!F153</f>
        <v/>
      </c>
      <c r="F150" s="781" t="str">
        <f>'PRODUCTION LIST GRP VOLUMES'!G153</f>
        <v/>
      </c>
      <c r="G150" s="781" t="str">
        <f>'PRODUCTION LIST GRP VOLUMES'!H153</f>
        <v/>
      </c>
      <c r="H150" s="781" t="str">
        <f>'PRODUCTION LIST GRP VOLUMES'!I153</f>
        <v/>
      </c>
      <c r="I150" s="781" t="str">
        <f>'PRODUCTION LIST GRP VOLUMES'!J153</f>
        <v/>
      </c>
      <c r="J150" s="781" t="str">
        <f>'PRODUCTION LIST GRP VOLUMES'!K153</f>
        <v/>
      </c>
      <c r="K150" s="781" t="str">
        <f>'PRODUCTION LIST GRP VOLUMES'!L153</f>
        <v/>
      </c>
      <c r="L150" s="781" t="str">
        <f>'PRODUCTION LIST GRP VOLUMES'!M153</f>
        <v/>
      </c>
      <c r="M150" s="781" t="str">
        <f>'PRODUCTION LIST GRP VOLUMES'!N153</f>
        <v/>
      </c>
      <c r="N150" s="781" t="str">
        <f>'PRODUCTION LIST GRP VOLUMES'!O153</f>
        <v/>
      </c>
      <c r="O150" s="782">
        <f>'PRODUCTION LIST GRP VOLUMES'!P153</f>
        <v>0</v>
      </c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21.0" customHeight="1">
      <c r="A151" s="780" t="str">
        <f>'PRODUCTION LIST GRP VOLUMES'!A154</f>
        <v>360-389</v>
      </c>
      <c r="B151" s="781" t="str">
        <f>'PRODUCTION LIST GRP VOLUMES'!C154</f>
        <v/>
      </c>
      <c r="C151" s="781" t="str">
        <f>'PRODUCTION LIST GRP VOLUMES'!D154</f>
        <v/>
      </c>
      <c r="D151" s="781" t="str">
        <f>'PRODUCTION LIST GRP VOLUMES'!E154</f>
        <v/>
      </c>
      <c r="E151" s="781" t="str">
        <f>'PRODUCTION LIST GRP VOLUMES'!F154</f>
        <v/>
      </c>
      <c r="F151" s="781" t="str">
        <f>'PRODUCTION LIST GRP VOLUMES'!G154</f>
        <v/>
      </c>
      <c r="G151" s="781" t="str">
        <f>'PRODUCTION LIST GRP VOLUMES'!H154</f>
        <v/>
      </c>
      <c r="H151" s="781" t="str">
        <f>'PRODUCTION LIST GRP VOLUMES'!I154</f>
        <v/>
      </c>
      <c r="I151" s="781" t="str">
        <f>'PRODUCTION LIST GRP VOLUMES'!J154</f>
        <v/>
      </c>
      <c r="J151" s="781" t="str">
        <f>'PRODUCTION LIST GRP VOLUMES'!K154</f>
        <v/>
      </c>
      <c r="K151" s="781" t="str">
        <f>'PRODUCTION LIST GRP VOLUMES'!L154</f>
        <v/>
      </c>
      <c r="L151" s="781" t="str">
        <f>'PRODUCTION LIST GRP VOLUMES'!M154</f>
        <v/>
      </c>
      <c r="M151" s="781" t="str">
        <f>'PRODUCTION LIST GRP VOLUMES'!N154</f>
        <v/>
      </c>
      <c r="N151" s="781" t="str">
        <f>'PRODUCTION LIST GRP VOLUMES'!O154</f>
        <v/>
      </c>
      <c r="O151" s="782">
        <f>'PRODUCTION LIST GRP VOLUMES'!P154</f>
        <v>0</v>
      </c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22.5" customHeight="1">
      <c r="A152" s="780" t="str">
        <f>'PRODUCTION LIST GRP VOLUMES'!A155</f>
        <v>360-392</v>
      </c>
      <c r="B152" s="781" t="str">
        <f>'PRODUCTION LIST GRP VOLUMES'!C155</f>
        <v/>
      </c>
      <c r="C152" s="781" t="str">
        <f>'PRODUCTION LIST GRP VOLUMES'!D155</f>
        <v/>
      </c>
      <c r="D152" s="781" t="str">
        <f>'PRODUCTION LIST GRP VOLUMES'!E155</f>
        <v/>
      </c>
      <c r="E152" s="781" t="str">
        <f>'PRODUCTION LIST GRP VOLUMES'!F155</f>
        <v/>
      </c>
      <c r="F152" s="781" t="str">
        <f>'PRODUCTION LIST GRP VOLUMES'!G155</f>
        <v/>
      </c>
      <c r="G152" s="781" t="str">
        <f>'PRODUCTION LIST GRP VOLUMES'!H155</f>
        <v/>
      </c>
      <c r="H152" s="781" t="str">
        <f>'PRODUCTION LIST GRP VOLUMES'!I155</f>
        <v/>
      </c>
      <c r="I152" s="781" t="str">
        <f>'PRODUCTION LIST GRP VOLUMES'!J155</f>
        <v/>
      </c>
      <c r="J152" s="781" t="str">
        <f>'PRODUCTION LIST GRP VOLUMES'!K155</f>
        <v/>
      </c>
      <c r="K152" s="781" t="str">
        <f>'PRODUCTION LIST GRP VOLUMES'!L155</f>
        <v/>
      </c>
      <c r="L152" s="781" t="str">
        <f>'PRODUCTION LIST GRP VOLUMES'!M155</f>
        <v/>
      </c>
      <c r="M152" s="781" t="str">
        <f>'PRODUCTION LIST GRP VOLUMES'!N155</f>
        <v/>
      </c>
      <c r="N152" s="781" t="str">
        <f>'PRODUCTION LIST GRP VOLUMES'!O155</f>
        <v/>
      </c>
      <c r="O152" s="782">
        <f>'PRODUCTION LIST GRP VOLUMES'!P155</f>
        <v>0</v>
      </c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21.0" customHeight="1">
      <c r="A153" s="780" t="str">
        <f>'PRODUCTION LIST GRP VOLUMES'!A156</f>
        <v>360-393</v>
      </c>
      <c r="B153" s="781" t="str">
        <f>'PRODUCTION LIST GRP VOLUMES'!C156</f>
        <v/>
      </c>
      <c r="C153" s="781" t="str">
        <f>'PRODUCTION LIST GRP VOLUMES'!D156</f>
        <v/>
      </c>
      <c r="D153" s="781" t="str">
        <f>'PRODUCTION LIST GRP VOLUMES'!E156</f>
        <v/>
      </c>
      <c r="E153" s="781" t="str">
        <f>'PRODUCTION LIST GRP VOLUMES'!F156</f>
        <v/>
      </c>
      <c r="F153" s="781" t="str">
        <f>'PRODUCTION LIST GRP VOLUMES'!G156</f>
        <v/>
      </c>
      <c r="G153" s="781" t="str">
        <f>'PRODUCTION LIST GRP VOLUMES'!H156</f>
        <v/>
      </c>
      <c r="H153" s="781" t="str">
        <f>'PRODUCTION LIST GRP VOLUMES'!I156</f>
        <v/>
      </c>
      <c r="I153" s="781" t="str">
        <f>'PRODUCTION LIST GRP VOLUMES'!J156</f>
        <v/>
      </c>
      <c r="J153" s="781" t="str">
        <f>'PRODUCTION LIST GRP VOLUMES'!K156</f>
        <v/>
      </c>
      <c r="K153" s="781" t="str">
        <f>'PRODUCTION LIST GRP VOLUMES'!L156</f>
        <v/>
      </c>
      <c r="L153" s="781" t="str">
        <f>'PRODUCTION LIST GRP VOLUMES'!M156</f>
        <v/>
      </c>
      <c r="M153" s="781" t="str">
        <f>'PRODUCTION LIST GRP VOLUMES'!N156</f>
        <v/>
      </c>
      <c r="N153" s="781" t="str">
        <f>'PRODUCTION LIST GRP VOLUMES'!O156</f>
        <v/>
      </c>
      <c r="O153" s="782">
        <f>'PRODUCTION LIST GRP VOLUMES'!P156</f>
        <v>0</v>
      </c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21.0" customHeight="1">
      <c r="A154" s="780" t="str">
        <f>'PRODUCTION LIST GRP VOLUMES'!A157</f>
        <v>360-395-DT</v>
      </c>
      <c r="B154" s="781" t="str">
        <f>'PRODUCTION LIST GRP VOLUMES'!C157</f>
        <v/>
      </c>
      <c r="C154" s="781" t="str">
        <f>'PRODUCTION LIST GRP VOLUMES'!D157</f>
        <v/>
      </c>
      <c r="D154" s="781" t="str">
        <f>'PRODUCTION LIST GRP VOLUMES'!E157</f>
        <v/>
      </c>
      <c r="E154" s="781" t="str">
        <f>'PRODUCTION LIST GRP VOLUMES'!F157</f>
        <v/>
      </c>
      <c r="F154" s="781" t="str">
        <f>'PRODUCTION LIST GRP VOLUMES'!G157</f>
        <v/>
      </c>
      <c r="G154" s="781" t="str">
        <f>'PRODUCTION LIST GRP VOLUMES'!H157</f>
        <v/>
      </c>
      <c r="H154" s="781" t="str">
        <f>'PRODUCTION LIST GRP VOLUMES'!I157</f>
        <v/>
      </c>
      <c r="I154" s="781" t="str">
        <f>'PRODUCTION LIST GRP VOLUMES'!J157</f>
        <v/>
      </c>
      <c r="J154" s="781" t="str">
        <f>'PRODUCTION LIST GRP VOLUMES'!K157</f>
        <v/>
      </c>
      <c r="K154" s="781" t="str">
        <f>'PRODUCTION LIST GRP VOLUMES'!L157</f>
        <v/>
      </c>
      <c r="L154" s="781" t="str">
        <f>'PRODUCTION LIST GRP VOLUMES'!M157</f>
        <v/>
      </c>
      <c r="M154" s="781" t="str">
        <f>'PRODUCTION LIST GRP VOLUMES'!N157</f>
        <v/>
      </c>
      <c r="N154" s="781" t="str">
        <f>'PRODUCTION LIST GRP VOLUMES'!O157</f>
        <v/>
      </c>
      <c r="O154" s="782">
        <f>'PRODUCTION LIST GRP VOLUMES'!P157</f>
        <v>0</v>
      </c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21.0" customHeight="1">
      <c r="A155" s="780" t="str">
        <f>'PRODUCTION LIST GRP VOLUMES'!A158</f>
        <v>360-396</v>
      </c>
      <c r="B155" s="781" t="str">
        <f>'PRODUCTION LIST GRP VOLUMES'!C158</f>
        <v/>
      </c>
      <c r="C155" s="781" t="str">
        <f>'PRODUCTION LIST GRP VOLUMES'!D158</f>
        <v/>
      </c>
      <c r="D155" s="781" t="str">
        <f>'PRODUCTION LIST GRP VOLUMES'!E158</f>
        <v/>
      </c>
      <c r="E155" s="781" t="str">
        <f>'PRODUCTION LIST GRP VOLUMES'!F158</f>
        <v/>
      </c>
      <c r="F155" s="781" t="str">
        <f>'PRODUCTION LIST GRP VOLUMES'!G158</f>
        <v/>
      </c>
      <c r="G155" s="781" t="str">
        <f>'PRODUCTION LIST GRP VOLUMES'!H158</f>
        <v/>
      </c>
      <c r="H155" s="781" t="str">
        <f>'PRODUCTION LIST GRP VOLUMES'!I158</f>
        <v/>
      </c>
      <c r="I155" s="781" t="str">
        <f>'PRODUCTION LIST GRP VOLUMES'!J158</f>
        <v/>
      </c>
      <c r="J155" s="781" t="str">
        <f>'PRODUCTION LIST GRP VOLUMES'!K158</f>
        <v/>
      </c>
      <c r="K155" s="781" t="str">
        <f>'PRODUCTION LIST GRP VOLUMES'!L158</f>
        <v/>
      </c>
      <c r="L155" s="781" t="str">
        <f>'PRODUCTION LIST GRP VOLUMES'!M158</f>
        <v/>
      </c>
      <c r="M155" s="781" t="str">
        <f>'PRODUCTION LIST GRP VOLUMES'!N158</f>
        <v/>
      </c>
      <c r="N155" s="781" t="str">
        <f>'PRODUCTION LIST GRP VOLUMES'!O158</f>
        <v/>
      </c>
      <c r="O155" s="782">
        <f>'PRODUCTION LIST GRP VOLUMES'!P158</f>
        <v>0</v>
      </c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21.0" customHeight="1">
      <c r="A156" s="780" t="str">
        <f>'PRODUCTION LIST GRP VOLUMES'!A159</f>
        <v>360-397</v>
      </c>
      <c r="B156" s="781" t="str">
        <f>'PRODUCTION LIST GRP VOLUMES'!C159</f>
        <v/>
      </c>
      <c r="C156" s="781" t="str">
        <f>'PRODUCTION LIST GRP VOLUMES'!D159</f>
        <v/>
      </c>
      <c r="D156" s="781" t="str">
        <f>'PRODUCTION LIST GRP VOLUMES'!E159</f>
        <v/>
      </c>
      <c r="E156" s="781" t="str">
        <f>'PRODUCTION LIST GRP VOLUMES'!F159</f>
        <v/>
      </c>
      <c r="F156" s="781" t="str">
        <f>'PRODUCTION LIST GRP VOLUMES'!G159</f>
        <v/>
      </c>
      <c r="G156" s="781" t="str">
        <f>'PRODUCTION LIST GRP VOLUMES'!H159</f>
        <v/>
      </c>
      <c r="H156" s="781" t="str">
        <f>'PRODUCTION LIST GRP VOLUMES'!I159</f>
        <v/>
      </c>
      <c r="I156" s="781" t="str">
        <f>'PRODUCTION LIST GRP VOLUMES'!J159</f>
        <v/>
      </c>
      <c r="J156" s="781" t="str">
        <f>'PRODUCTION LIST GRP VOLUMES'!K159</f>
        <v/>
      </c>
      <c r="K156" s="781" t="str">
        <f>'PRODUCTION LIST GRP VOLUMES'!L159</f>
        <v/>
      </c>
      <c r="L156" s="781" t="str">
        <f>'PRODUCTION LIST GRP VOLUMES'!M159</f>
        <v/>
      </c>
      <c r="M156" s="781" t="str">
        <f>'PRODUCTION LIST GRP VOLUMES'!N159</f>
        <v/>
      </c>
      <c r="N156" s="781" t="str">
        <f>'PRODUCTION LIST GRP VOLUMES'!O159</f>
        <v/>
      </c>
      <c r="O156" s="782">
        <f>'PRODUCTION LIST GRP VOLUMES'!P159</f>
        <v>0</v>
      </c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21.0" customHeight="1">
      <c r="A157" s="780" t="str">
        <f>'PRODUCTION LIST GRP VOLUMES'!A160</f>
        <v>360-399-DT</v>
      </c>
      <c r="B157" s="781" t="str">
        <f>'PRODUCTION LIST GRP VOLUMES'!C160</f>
        <v/>
      </c>
      <c r="C157" s="781" t="str">
        <f>'PRODUCTION LIST GRP VOLUMES'!D160</f>
        <v/>
      </c>
      <c r="D157" s="781" t="str">
        <f>'PRODUCTION LIST GRP VOLUMES'!E160</f>
        <v/>
      </c>
      <c r="E157" s="781" t="str">
        <f>'PRODUCTION LIST GRP VOLUMES'!F160</f>
        <v/>
      </c>
      <c r="F157" s="781" t="str">
        <f>'PRODUCTION LIST GRP VOLUMES'!G160</f>
        <v/>
      </c>
      <c r="G157" s="781" t="str">
        <f>'PRODUCTION LIST GRP VOLUMES'!H160</f>
        <v/>
      </c>
      <c r="H157" s="781" t="str">
        <f>'PRODUCTION LIST GRP VOLUMES'!I160</f>
        <v/>
      </c>
      <c r="I157" s="781" t="str">
        <f>'PRODUCTION LIST GRP VOLUMES'!J160</f>
        <v/>
      </c>
      <c r="J157" s="781" t="str">
        <f>'PRODUCTION LIST GRP VOLUMES'!K160</f>
        <v/>
      </c>
      <c r="K157" s="781" t="str">
        <f>'PRODUCTION LIST GRP VOLUMES'!L160</f>
        <v/>
      </c>
      <c r="L157" s="781" t="str">
        <f>'PRODUCTION LIST GRP VOLUMES'!M160</f>
        <v/>
      </c>
      <c r="M157" s="781" t="str">
        <f>'PRODUCTION LIST GRP VOLUMES'!N160</f>
        <v/>
      </c>
      <c r="N157" s="781" t="str">
        <f>'PRODUCTION LIST GRP VOLUMES'!O160</f>
        <v/>
      </c>
      <c r="O157" s="782">
        <f>'PRODUCTION LIST GRP VOLUMES'!P160</f>
        <v>0</v>
      </c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21.0" customHeight="1">
      <c r="A158" s="780" t="str">
        <f>'PRODUCTION LIST GRP VOLUMES'!A161</f>
        <v>360-400</v>
      </c>
      <c r="B158" s="781" t="str">
        <f>'PRODUCTION LIST GRP VOLUMES'!C161</f>
        <v/>
      </c>
      <c r="C158" s="781" t="str">
        <f>'PRODUCTION LIST GRP VOLUMES'!D161</f>
        <v/>
      </c>
      <c r="D158" s="781" t="str">
        <f>'PRODUCTION LIST GRP VOLUMES'!E161</f>
        <v/>
      </c>
      <c r="E158" s="781" t="str">
        <f>'PRODUCTION LIST GRP VOLUMES'!F161</f>
        <v/>
      </c>
      <c r="F158" s="781" t="str">
        <f>'PRODUCTION LIST GRP VOLUMES'!G161</f>
        <v/>
      </c>
      <c r="G158" s="781" t="str">
        <f>'PRODUCTION LIST GRP VOLUMES'!H161</f>
        <v/>
      </c>
      <c r="H158" s="781" t="str">
        <f>'PRODUCTION LIST GRP VOLUMES'!I161</f>
        <v/>
      </c>
      <c r="I158" s="781" t="str">
        <f>'PRODUCTION LIST GRP VOLUMES'!J161</f>
        <v/>
      </c>
      <c r="J158" s="781" t="str">
        <f>'PRODUCTION LIST GRP VOLUMES'!K161</f>
        <v/>
      </c>
      <c r="K158" s="781" t="str">
        <f>'PRODUCTION LIST GRP VOLUMES'!L161</f>
        <v/>
      </c>
      <c r="L158" s="781" t="str">
        <f>'PRODUCTION LIST GRP VOLUMES'!M161</f>
        <v/>
      </c>
      <c r="M158" s="781" t="str">
        <f>'PRODUCTION LIST GRP VOLUMES'!N161</f>
        <v/>
      </c>
      <c r="N158" s="781" t="str">
        <f>'PRODUCTION LIST GRP VOLUMES'!O161</f>
        <v/>
      </c>
      <c r="O158" s="782">
        <f>'PRODUCTION LIST GRP VOLUMES'!P161</f>
        <v>0</v>
      </c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21.0" customHeight="1">
      <c r="A159" s="780" t="str">
        <f>'PRODUCTION LIST GRP VOLUMES'!A162</f>
        <v/>
      </c>
      <c r="B159" s="781" t="str">
        <f>'PRODUCTION LIST GRP VOLUMES'!C162</f>
        <v/>
      </c>
      <c r="C159" s="781" t="str">
        <f>'PRODUCTION LIST GRP VOLUMES'!D162</f>
        <v/>
      </c>
      <c r="D159" s="781" t="str">
        <f>'PRODUCTION LIST GRP VOLUMES'!E162</f>
        <v/>
      </c>
      <c r="E159" s="781" t="str">
        <f>'PRODUCTION LIST GRP VOLUMES'!F162</f>
        <v/>
      </c>
      <c r="F159" s="781" t="str">
        <f>'PRODUCTION LIST GRP VOLUMES'!G162</f>
        <v/>
      </c>
      <c r="G159" s="781" t="str">
        <f>'PRODUCTION LIST GRP VOLUMES'!H162</f>
        <v/>
      </c>
      <c r="H159" s="781" t="str">
        <f>'PRODUCTION LIST GRP VOLUMES'!I162</f>
        <v/>
      </c>
      <c r="I159" s="781" t="str">
        <f>'PRODUCTION LIST GRP VOLUMES'!J162</f>
        <v/>
      </c>
      <c r="J159" s="781" t="str">
        <f>'PRODUCTION LIST GRP VOLUMES'!K162</f>
        <v/>
      </c>
      <c r="K159" s="781" t="str">
        <f>'PRODUCTION LIST GRP VOLUMES'!L162</f>
        <v/>
      </c>
      <c r="L159" s="781" t="str">
        <f>'PRODUCTION LIST GRP VOLUMES'!M162</f>
        <v/>
      </c>
      <c r="M159" s="781" t="str">
        <f>'PRODUCTION LIST GRP VOLUMES'!N162</f>
        <v/>
      </c>
      <c r="N159" s="781" t="str">
        <f>'PRODUCTION LIST GRP VOLUMES'!O162</f>
        <v/>
      </c>
      <c r="O159" s="782">
        <f>'PRODUCTION LIST GRP VOLUMES'!P162</f>
        <v>0</v>
      </c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22.5" customHeight="1">
      <c r="A160" s="780" t="str">
        <f>'PRODUCTION LIST GRP VOLUMES'!A163</f>
        <v>360-401</v>
      </c>
      <c r="B160" s="781" t="str">
        <f>'PRODUCTION LIST GRP VOLUMES'!C163</f>
        <v/>
      </c>
      <c r="C160" s="781" t="str">
        <f>'PRODUCTION LIST GRP VOLUMES'!D163</f>
        <v/>
      </c>
      <c r="D160" s="781" t="str">
        <f>'PRODUCTION LIST GRP VOLUMES'!E163</f>
        <v/>
      </c>
      <c r="E160" s="781" t="str">
        <f>'PRODUCTION LIST GRP VOLUMES'!F163</f>
        <v/>
      </c>
      <c r="F160" s="781" t="str">
        <f>'PRODUCTION LIST GRP VOLUMES'!G163</f>
        <v/>
      </c>
      <c r="G160" s="781" t="str">
        <f>'PRODUCTION LIST GRP VOLUMES'!H163</f>
        <v/>
      </c>
      <c r="H160" s="781" t="str">
        <f>'PRODUCTION LIST GRP VOLUMES'!I163</f>
        <v/>
      </c>
      <c r="I160" s="781" t="str">
        <f>'PRODUCTION LIST GRP VOLUMES'!J163</f>
        <v/>
      </c>
      <c r="J160" s="781" t="str">
        <f>'PRODUCTION LIST GRP VOLUMES'!K163</f>
        <v/>
      </c>
      <c r="K160" s="781" t="str">
        <f>'PRODUCTION LIST GRP VOLUMES'!L163</f>
        <v/>
      </c>
      <c r="L160" s="781" t="str">
        <f>'PRODUCTION LIST GRP VOLUMES'!M163</f>
        <v/>
      </c>
      <c r="M160" s="781" t="str">
        <f>'PRODUCTION LIST GRP VOLUMES'!N163</f>
        <v/>
      </c>
      <c r="N160" s="781" t="str">
        <f>'PRODUCTION LIST GRP VOLUMES'!O163</f>
        <v/>
      </c>
      <c r="O160" s="782">
        <f>'PRODUCTION LIST GRP VOLUMES'!P163</f>
        <v>0</v>
      </c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21.0" customHeight="1">
      <c r="A161" s="780" t="str">
        <f>'PRODUCTION LIST GRP VOLUMES'!A164</f>
        <v>360-402</v>
      </c>
      <c r="B161" s="781" t="str">
        <f>'PRODUCTION LIST GRP VOLUMES'!C164</f>
        <v/>
      </c>
      <c r="C161" s="781" t="str">
        <f>'PRODUCTION LIST GRP VOLUMES'!D164</f>
        <v/>
      </c>
      <c r="D161" s="781" t="str">
        <f>'PRODUCTION LIST GRP VOLUMES'!E164</f>
        <v/>
      </c>
      <c r="E161" s="781" t="str">
        <f>'PRODUCTION LIST GRP VOLUMES'!F164</f>
        <v/>
      </c>
      <c r="F161" s="781" t="str">
        <f>'PRODUCTION LIST GRP VOLUMES'!G164</f>
        <v/>
      </c>
      <c r="G161" s="781" t="str">
        <f>'PRODUCTION LIST GRP VOLUMES'!H164</f>
        <v/>
      </c>
      <c r="H161" s="781" t="str">
        <f>'PRODUCTION LIST GRP VOLUMES'!I164</f>
        <v/>
      </c>
      <c r="I161" s="781" t="str">
        <f>'PRODUCTION LIST GRP VOLUMES'!J164</f>
        <v/>
      </c>
      <c r="J161" s="781" t="str">
        <f>'PRODUCTION LIST GRP VOLUMES'!K164</f>
        <v/>
      </c>
      <c r="K161" s="781" t="str">
        <f>'PRODUCTION LIST GRP VOLUMES'!L164</f>
        <v/>
      </c>
      <c r="L161" s="781" t="str">
        <f>'PRODUCTION LIST GRP VOLUMES'!M164</f>
        <v/>
      </c>
      <c r="M161" s="781" t="str">
        <f>'PRODUCTION LIST GRP VOLUMES'!N164</f>
        <v/>
      </c>
      <c r="N161" s="781" t="str">
        <f>'PRODUCTION LIST GRP VOLUMES'!O164</f>
        <v/>
      </c>
      <c r="O161" s="782">
        <f>'PRODUCTION LIST GRP VOLUMES'!P164</f>
        <v>0</v>
      </c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22.5" customHeight="1">
      <c r="A162" s="780" t="str">
        <f>'PRODUCTION LIST GRP VOLUMES'!A165</f>
        <v>360-403</v>
      </c>
      <c r="B162" s="781" t="str">
        <f>'PRODUCTION LIST GRP VOLUMES'!C165</f>
        <v/>
      </c>
      <c r="C162" s="781" t="str">
        <f>'PRODUCTION LIST GRP VOLUMES'!D165</f>
        <v/>
      </c>
      <c r="D162" s="781" t="str">
        <f>'PRODUCTION LIST GRP VOLUMES'!E165</f>
        <v/>
      </c>
      <c r="E162" s="781" t="str">
        <f>'PRODUCTION LIST GRP VOLUMES'!F165</f>
        <v/>
      </c>
      <c r="F162" s="781" t="str">
        <f>'PRODUCTION LIST GRP VOLUMES'!G165</f>
        <v/>
      </c>
      <c r="G162" s="781" t="str">
        <f>'PRODUCTION LIST GRP VOLUMES'!H165</f>
        <v/>
      </c>
      <c r="H162" s="781" t="str">
        <f>'PRODUCTION LIST GRP VOLUMES'!I165</f>
        <v/>
      </c>
      <c r="I162" s="781" t="str">
        <f>'PRODUCTION LIST GRP VOLUMES'!J165</f>
        <v/>
      </c>
      <c r="J162" s="781" t="str">
        <f>'PRODUCTION LIST GRP VOLUMES'!K165</f>
        <v/>
      </c>
      <c r="K162" s="781" t="str">
        <f>'PRODUCTION LIST GRP VOLUMES'!L165</f>
        <v/>
      </c>
      <c r="L162" s="781" t="str">
        <f>'PRODUCTION LIST GRP VOLUMES'!M165</f>
        <v/>
      </c>
      <c r="M162" s="781" t="str">
        <f>'PRODUCTION LIST GRP VOLUMES'!N165</f>
        <v/>
      </c>
      <c r="N162" s="781" t="str">
        <f>'PRODUCTION LIST GRP VOLUMES'!O165</f>
        <v/>
      </c>
      <c r="O162" s="782">
        <f>'PRODUCTION LIST GRP VOLUMES'!P165</f>
        <v>0</v>
      </c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21.0" customHeight="1">
      <c r="A163" s="780" t="str">
        <f>'PRODUCTION LIST GRP VOLUMES'!A166</f>
        <v>360-404</v>
      </c>
      <c r="B163" s="781" t="str">
        <f>'PRODUCTION LIST GRP VOLUMES'!C166</f>
        <v/>
      </c>
      <c r="C163" s="781" t="str">
        <f>'PRODUCTION LIST GRP VOLUMES'!D166</f>
        <v/>
      </c>
      <c r="D163" s="781" t="str">
        <f>'PRODUCTION LIST GRP VOLUMES'!E166</f>
        <v/>
      </c>
      <c r="E163" s="781" t="str">
        <f>'PRODUCTION LIST GRP VOLUMES'!F166</f>
        <v/>
      </c>
      <c r="F163" s="781" t="str">
        <f>'PRODUCTION LIST GRP VOLUMES'!G166</f>
        <v/>
      </c>
      <c r="G163" s="781" t="str">
        <f>'PRODUCTION LIST GRP VOLUMES'!H166</f>
        <v/>
      </c>
      <c r="H163" s="781" t="str">
        <f>'PRODUCTION LIST GRP VOLUMES'!I166</f>
        <v/>
      </c>
      <c r="I163" s="781" t="str">
        <f>'PRODUCTION LIST GRP VOLUMES'!J166</f>
        <v/>
      </c>
      <c r="J163" s="781" t="str">
        <f>'PRODUCTION LIST GRP VOLUMES'!K166</f>
        <v/>
      </c>
      <c r="K163" s="781" t="str">
        <f>'PRODUCTION LIST GRP VOLUMES'!L166</f>
        <v/>
      </c>
      <c r="L163" s="781" t="str">
        <f>'PRODUCTION LIST GRP VOLUMES'!M166</f>
        <v/>
      </c>
      <c r="M163" s="781" t="str">
        <f>'PRODUCTION LIST GRP VOLUMES'!N166</f>
        <v/>
      </c>
      <c r="N163" s="781" t="str">
        <f>'PRODUCTION LIST GRP VOLUMES'!O166</f>
        <v/>
      </c>
      <c r="O163" s="782">
        <f>'PRODUCTION LIST GRP VOLUMES'!P166</f>
        <v>0</v>
      </c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21.0" customHeight="1">
      <c r="A164" s="780" t="str">
        <f>'PRODUCTION LIST GRP VOLUMES'!A167</f>
        <v>360-405</v>
      </c>
      <c r="B164" s="781" t="str">
        <f>'PRODUCTION LIST GRP VOLUMES'!C167</f>
        <v/>
      </c>
      <c r="C164" s="781" t="str">
        <f>'PRODUCTION LIST GRP VOLUMES'!D167</f>
        <v/>
      </c>
      <c r="D164" s="781" t="str">
        <f>'PRODUCTION LIST GRP VOLUMES'!E167</f>
        <v/>
      </c>
      <c r="E164" s="781" t="str">
        <f>'PRODUCTION LIST GRP VOLUMES'!F167</f>
        <v/>
      </c>
      <c r="F164" s="781" t="str">
        <f>'PRODUCTION LIST GRP VOLUMES'!G167</f>
        <v/>
      </c>
      <c r="G164" s="781" t="str">
        <f>'PRODUCTION LIST GRP VOLUMES'!H167</f>
        <v/>
      </c>
      <c r="H164" s="781" t="str">
        <f>'PRODUCTION LIST GRP VOLUMES'!I167</f>
        <v/>
      </c>
      <c r="I164" s="781" t="str">
        <f>'PRODUCTION LIST GRP VOLUMES'!J167</f>
        <v/>
      </c>
      <c r="J164" s="781" t="str">
        <f>'PRODUCTION LIST GRP VOLUMES'!K167</f>
        <v/>
      </c>
      <c r="K164" s="781" t="str">
        <f>'PRODUCTION LIST GRP VOLUMES'!L167</f>
        <v/>
      </c>
      <c r="L164" s="781" t="str">
        <f>'PRODUCTION LIST GRP VOLUMES'!M167</f>
        <v/>
      </c>
      <c r="M164" s="781" t="str">
        <f>'PRODUCTION LIST GRP VOLUMES'!N167</f>
        <v/>
      </c>
      <c r="N164" s="781" t="str">
        <f>'PRODUCTION LIST GRP VOLUMES'!O167</f>
        <v/>
      </c>
      <c r="O164" s="782">
        <f>'PRODUCTION LIST GRP VOLUMES'!P167</f>
        <v>0</v>
      </c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21.0" customHeight="1">
      <c r="A165" s="780" t="str">
        <f>'PRODUCTION LIST GRP VOLUMES'!A168</f>
        <v>360-406</v>
      </c>
      <c r="B165" s="781" t="str">
        <f>'PRODUCTION LIST GRP VOLUMES'!C168</f>
        <v/>
      </c>
      <c r="C165" s="781" t="str">
        <f>'PRODUCTION LIST GRP VOLUMES'!D168</f>
        <v/>
      </c>
      <c r="D165" s="781" t="str">
        <f>'PRODUCTION LIST GRP VOLUMES'!E168</f>
        <v/>
      </c>
      <c r="E165" s="781" t="str">
        <f>'PRODUCTION LIST GRP VOLUMES'!F168</f>
        <v/>
      </c>
      <c r="F165" s="781" t="str">
        <f>'PRODUCTION LIST GRP VOLUMES'!G168</f>
        <v/>
      </c>
      <c r="G165" s="781" t="str">
        <f>'PRODUCTION LIST GRP VOLUMES'!H168</f>
        <v/>
      </c>
      <c r="H165" s="781" t="str">
        <f>'PRODUCTION LIST GRP VOLUMES'!I168</f>
        <v/>
      </c>
      <c r="I165" s="781" t="str">
        <f>'PRODUCTION LIST GRP VOLUMES'!J168</f>
        <v/>
      </c>
      <c r="J165" s="781" t="str">
        <f>'PRODUCTION LIST GRP VOLUMES'!K168</f>
        <v/>
      </c>
      <c r="K165" s="781" t="str">
        <f>'PRODUCTION LIST GRP VOLUMES'!L168</f>
        <v/>
      </c>
      <c r="L165" s="781" t="str">
        <f>'PRODUCTION LIST GRP VOLUMES'!M168</f>
        <v/>
      </c>
      <c r="M165" s="781" t="str">
        <f>'PRODUCTION LIST GRP VOLUMES'!N168</f>
        <v/>
      </c>
      <c r="N165" s="781" t="str">
        <f>'PRODUCTION LIST GRP VOLUMES'!O168</f>
        <v/>
      </c>
      <c r="O165" s="782">
        <f>'PRODUCTION LIST GRP VOLUMES'!P168</f>
        <v>0</v>
      </c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22.5" customHeight="1">
      <c r="A166" s="780" t="str">
        <f>'PRODUCTION LIST GRP VOLUMES'!A169</f>
        <v>360-406-DT</v>
      </c>
      <c r="B166" s="781" t="str">
        <f>'PRODUCTION LIST GRP VOLUMES'!C169</f>
        <v/>
      </c>
      <c r="C166" s="781" t="str">
        <f>'PRODUCTION LIST GRP VOLUMES'!D169</f>
        <v/>
      </c>
      <c r="D166" s="781" t="str">
        <f>'PRODUCTION LIST GRP VOLUMES'!E169</f>
        <v/>
      </c>
      <c r="E166" s="781" t="str">
        <f>'PRODUCTION LIST GRP VOLUMES'!F169</f>
        <v/>
      </c>
      <c r="F166" s="781" t="str">
        <f>'PRODUCTION LIST GRP VOLUMES'!G169</f>
        <v/>
      </c>
      <c r="G166" s="781" t="str">
        <f>'PRODUCTION LIST GRP VOLUMES'!H169</f>
        <v/>
      </c>
      <c r="H166" s="781" t="str">
        <f>'PRODUCTION LIST GRP VOLUMES'!I169</f>
        <v/>
      </c>
      <c r="I166" s="781" t="str">
        <f>'PRODUCTION LIST GRP VOLUMES'!J169</f>
        <v/>
      </c>
      <c r="J166" s="781" t="str">
        <f>'PRODUCTION LIST GRP VOLUMES'!K169</f>
        <v/>
      </c>
      <c r="K166" s="781" t="str">
        <f>'PRODUCTION LIST GRP VOLUMES'!L169</f>
        <v/>
      </c>
      <c r="L166" s="781" t="str">
        <f>'PRODUCTION LIST GRP VOLUMES'!M169</f>
        <v/>
      </c>
      <c r="M166" s="781" t="str">
        <f>'PRODUCTION LIST GRP VOLUMES'!N169</f>
        <v/>
      </c>
      <c r="N166" s="781" t="str">
        <f>'PRODUCTION LIST GRP VOLUMES'!O169</f>
        <v/>
      </c>
      <c r="O166" s="782">
        <f>'PRODUCTION LIST GRP VOLUMES'!P169</f>
        <v>0</v>
      </c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22.5" customHeight="1">
      <c r="A167" s="780" t="str">
        <f>'PRODUCTION LIST GRP VOLUMES'!A170</f>
        <v>360-409</v>
      </c>
      <c r="B167" s="781" t="str">
        <f>'PRODUCTION LIST GRP VOLUMES'!C170</f>
        <v/>
      </c>
      <c r="C167" s="781" t="str">
        <f>'PRODUCTION LIST GRP VOLUMES'!D170</f>
        <v/>
      </c>
      <c r="D167" s="781" t="str">
        <f>'PRODUCTION LIST GRP VOLUMES'!E170</f>
        <v/>
      </c>
      <c r="E167" s="781" t="str">
        <f>'PRODUCTION LIST GRP VOLUMES'!F170</f>
        <v/>
      </c>
      <c r="F167" s="781" t="str">
        <f>'PRODUCTION LIST GRP VOLUMES'!G170</f>
        <v/>
      </c>
      <c r="G167" s="781" t="str">
        <f>'PRODUCTION LIST GRP VOLUMES'!H170</f>
        <v/>
      </c>
      <c r="H167" s="781" t="str">
        <f>'PRODUCTION LIST GRP VOLUMES'!I170</f>
        <v/>
      </c>
      <c r="I167" s="781" t="str">
        <f>'PRODUCTION LIST GRP VOLUMES'!J170</f>
        <v/>
      </c>
      <c r="J167" s="781" t="str">
        <f>'PRODUCTION LIST GRP VOLUMES'!K170</f>
        <v/>
      </c>
      <c r="K167" s="781" t="str">
        <f>'PRODUCTION LIST GRP VOLUMES'!L170</f>
        <v/>
      </c>
      <c r="L167" s="781" t="str">
        <f>'PRODUCTION LIST GRP VOLUMES'!M170</f>
        <v/>
      </c>
      <c r="M167" s="781" t="str">
        <f>'PRODUCTION LIST GRP VOLUMES'!N170</f>
        <v/>
      </c>
      <c r="N167" s="781" t="str">
        <f>'PRODUCTION LIST GRP VOLUMES'!O170</f>
        <v/>
      </c>
      <c r="O167" s="782">
        <f>'PRODUCTION LIST GRP VOLUMES'!P170</f>
        <v>0</v>
      </c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22.5" customHeight="1">
      <c r="A168" s="780" t="str">
        <f>'PRODUCTION LIST GRP VOLUMES'!A171</f>
        <v>360-409-DT</v>
      </c>
      <c r="B168" s="781" t="str">
        <f>'PRODUCTION LIST GRP VOLUMES'!C171</f>
        <v/>
      </c>
      <c r="C168" s="781" t="str">
        <f>'PRODUCTION LIST GRP VOLUMES'!D171</f>
        <v/>
      </c>
      <c r="D168" s="781" t="str">
        <f>'PRODUCTION LIST GRP VOLUMES'!E171</f>
        <v/>
      </c>
      <c r="E168" s="781" t="str">
        <f>'PRODUCTION LIST GRP VOLUMES'!F171</f>
        <v/>
      </c>
      <c r="F168" s="781" t="str">
        <f>'PRODUCTION LIST GRP VOLUMES'!G171</f>
        <v/>
      </c>
      <c r="G168" s="781" t="str">
        <f>'PRODUCTION LIST GRP VOLUMES'!H171</f>
        <v/>
      </c>
      <c r="H168" s="781" t="str">
        <f>'PRODUCTION LIST GRP VOLUMES'!I171</f>
        <v/>
      </c>
      <c r="I168" s="781" t="str">
        <f>'PRODUCTION LIST GRP VOLUMES'!J171</f>
        <v/>
      </c>
      <c r="J168" s="781" t="str">
        <f>'PRODUCTION LIST GRP VOLUMES'!K171</f>
        <v/>
      </c>
      <c r="K168" s="781" t="str">
        <f>'PRODUCTION LIST GRP VOLUMES'!L171</f>
        <v/>
      </c>
      <c r="L168" s="781" t="str">
        <f>'PRODUCTION LIST GRP VOLUMES'!M171</f>
        <v/>
      </c>
      <c r="M168" s="781" t="str">
        <f>'PRODUCTION LIST GRP VOLUMES'!N171</f>
        <v/>
      </c>
      <c r="N168" s="781" t="str">
        <f>'PRODUCTION LIST GRP VOLUMES'!O171</f>
        <v/>
      </c>
      <c r="O168" s="782">
        <f>'PRODUCTION LIST GRP VOLUMES'!P171</f>
        <v>0</v>
      </c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22.5" customHeight="1">
      <c r="A169" s="780" t="str">
        <f>'PRODUCTION LIST GRP VOLUMES'!A172</f>
        <v>360-410</v>
      </c>
      <c r="B169" s="781" t="str">
        <f>'PRODUCTION LIST GRP VOLUMES'!C172</f>
        <v/>
      </c>
      <c r="C169" s="781" t="str">
        <f>'PRODUCTION LIST GRP VOLUMES'!D172</f>
        <v/>
      </c>
      <c r="D169" s="781" t="str">
        <f>'PRODUCTION LIST GRP VOLUMES'!E172</f>
        <v/>
      </c>
      <c r="E169" s="781" t="str">
        <f>'PRODUCTION LIST GRP VOLUMES'!F172</f>
        <v/>
      </c>
      <c r="F169" s="781" t="str">
        <f>'PRODUCTION LIST GRP VOLUMES'!G172</f>
        <v/>
      </c>
      <c r="G169" s="781" t="str">
        <f>'PRODUCTION LIST GRP VOLUMES'!H172</f>
        <v/>
      </c>
      <c r="H169" s="781" t="str">
        <f>'PRODUCTION LIST GRP VOLUMES'!I172</f>
        <v/>
      </c>
      <c r="I169" s="781" t="str">
        <f>'PRODUCTION LIST GRP VOLUMES'!J172</f>
        <v/>
      </c>
      <c r="J169" s="781" t="str">
        <f>'PRODUCTION LIST GRP VOLUMES'!K172</f>
        <v/>
      </c>
      <c r="K169" s="781" t="str">
        <f>'PRODUCTION LIST GRP VOLUMES'!L172</f>
        <v/>
      </c>
      <c r="L169" s="781" t="str">
        <f>'PRODUCTION LIST GRP VOLUMES'!M172</f>
        <v/>
      </c>
      <c r="M169" s="781" t="str">
        <f>'PRODUCTION LIST GRP VOLUMES'!N172</f>
        <v/>
      </c>
      <c r="N169" s="781" t="str">
        <f>'PRODUCTION LIST GRP VOLUMES'!O172</f>
        <v/>
      </c>
      <c r="O169" s="782">
        <f>'PRODUCTION LIST GRP VOLUMES'!P172</f>
        <v>0</v>
      </c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22.5" customHeight="1">
      <c r="A170" s="780" t="str">
        <f>'PRODUCTION LIST GRP VOLUMES'!A173</f>
        <v>360-410-DT</v>
      </c>
      <c r="B170" s="781" t="str">
        <f>'PRODUCTION LIST GRP VOLUMES'!C173</f>
        <v/>
      </c>
      <c r="C170" s="781" t="str">
        <f>'PRODUCTION LIST GRP VOLUMES'!D173</f>
        <v/>
      </c>
      <c r="D170" s="781" t="str">
        <f>'PRODUCTION LIST GRP VOLUMES'!E173</f>
        <v/>
      </c>
      <c r="E170" s="781" t="str">
        <f>'PRODUCTION LIST GRP VOLUMES'!F173</f>
        <v/>
      </c>
      <c r="F170" s="781" t="str">
        <f>'PRODUCTION LIST GRP VOLUMES'!G173</f>
        <v/>
      </c>
      <c r="G170" s="781" t="str">
        <f>'PRODUCTION LIST GRP VOLUMES'!H173</f>
        <v/>
      </c>
      <c r="H170" s="781" t="str">
        <f>'PRODUCTION LIST GRP VOLUMES'!I173</f>
        <v/>
      </c>
      <c r="I170" s="781" t="str">
        <f>'PRODUCTION LIST GRP VOLUMES'!J173</f>
        <v/>
      </c>
      <c r="J170" s="781" t="str">
        <f>'PRODUCTION LIST GRP VOLUMES'!K173</f>
        <v/>
      </c>
      <c r="K170" s="781" t="str">
        <f>'PRODUCTION LIST GRP VOLUMES'!L173</f>
        <v/>
      </c>
      <c r="L170" s="781" t="str">
        <f>'PRODUCTION LIST GRP VOLUMES'!M173</f>
        <v/>
      </c>
      <c r="M170" s="781" t="str">
        <f>'PRODUCTION LIST GRP VOLUMES'!N173</f>
        <v/>
      </c>
      <c r="N170" s="781" t="str">
        <f>'PRODUCTION LIST GRP VOLUMES'!O173</f>
        <v/>
      </c>
      <c r="O170" s="782">
        <f>'PRODUCTION LIST GRP VOLUMES'!P173</f>
        <v>0</v>
      </c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22.5" customHeight="1">
      <c r="A171" s="780" t="str">
        <f>'PRODUCTION LIST GRP VOLUMES'!A174</f>
        <v>360-411</v>
      </c>
      <c r="B171" s="781" t="str">
        <f>'PRODUCTION LIST GRP VOLUMES'!C174</f>
        <v/>
      </c>
      <c r="C171" s="781" t="str">
        <f>'PRODUCTION LIST GRP VOLUMES'!D174</f>
        <v/>
      </c>
      <c r="D171" s="781" t="str">
        <f>'PRODUCTION LIST GRP VOLUMES'!E174</f>
        <v/>
      </c>
      <c r="E171" s="781" t="str">
        <f>'PRODUCTION LIST GRP VOLUMES'!F174</f>
        <v/>
      </c>
      <c r="F171" s="781" t="str">
        <f>'PRODUCTION LIST GRP VOLUMES'!G174</f>
        <v/>
      </c>
      <c r="G171" s="781" t="str">
        <f>'PRODUCTION LIST GRP VOLUMES'!H174</f>
        <v/>
      </c>
      <c r="H171" s="781" t="str">
        <f>'PRODUCTION LIST GRP VOLUMES'!I174</f>
        <v/>
      </c>
      <c r="I171" s="781" t="str">
        <f>'PRODUCTION LIST GRP VOLUMES'!J174</f>
        <v/>
      </c>
      <c r="J171" s="781" t="str">
        <f>'PRODUCTION LIST GRP VOLUMES'!K174</f>
        <v/>
      </c>
      <c r="K171" s="781" t="str">
        <f>'PRODUCTION LIST GRP VOLUMES'!L174</f>
        <v/>
      </c>
      <c r="L171" s="781" t="str">
        <f>'PRODUCTION LIST GRP VOLUMES'!M174</f>
        <v/>
      </c>
      <c r="M171" s="781" t="str">
        <f>'PRODUCTION LIST GRP VOLUMES'!N174</f>
        <v/>
      </c>
      <c r="N171" s="781" t="str">
        <f>'PRODUCTION LIST GRP VOLUMES'!O174</f>
        <v/>
      </c>
      <c r="O171" s="782">
        <f>'PRODUCTION LIST GRP VOLUMES'!P174</f>
        <v>0</v>
      </c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22.5" customHeight="1">
      <c r="A172" s="780" t="str">
        <f>'PRODUCTION LIST GRP VOLUMES'!A175</f>
        <v>360-411-DT</v>
      </c>
      <c r="B172" s="781" t="str">
        <f>'PRODUCTION LIST GRP VOLUMES'!C175</f>
        <v/>
      </c>
      <c r="C172" s="781" t="str">
        <f>'PRODUCTION LIST GRP VOLUMES'!D175</f>
        <v/>
      </c>
      <c r="D172" s="781" t="str">
        <f>'PRODUCTION LIST GRP VOLUMES'!E175</f>
        <v/>
      </c>
      <c r="E172" s="781" t="str">
        <f>'PRODUCTION LIST GRP VOLUMES'!F175</f>
        <v/>
      </c>
      <c r="F172" s="781" t="str">
        <f>'PRODUCTION LIST GRP VOLUMES'!G175</f>
        <v/>
      </c>
      <c r="G172" s="781" t="str">
        <f>'PRODUCTION LIST GRP VOLUMES'!H175</f>
        <v/>
      </c>
      <c r="H172" s="781" t="str">
        <f>'PRODUCTION LIST GRP VOLUMES'!I175</f>
        <v/>
      </c>
      <c r="I172" s="781" t="str">
        <f>'PRODUCTION LIST GRP VOLUMES'!J175</f>
        <v/>
      </c>
      <c r="J172" s="781" t="str">
        <f>'PRODUCTION LIST GRP VOLUMES'!K175</f>
        <v/>
      </c>
      <c r="K172" s="781" t="str">
        <f>'PRODUCTION LIST GRP VOLUMES'!L175</f>
        <v/>
      </c>
      <c r="L172" s="781" t="str">
        <f>'PRODUCTION LIST GRP VOLUMES'!M175</f>
        <v/>
      </c>
      <c r="M172" s="781" t="str">
        <f>'PRODUCTION LIST GRP VOLUMES'!N175</f>
        <v/>
      </c>
      <c r="N172" s="781" t="str">
        <f>'PRODUCTION LIST GRP VOLUMES'!O175</f>
        <v/>
      </c>
      <c r="O172" s="782">
        <f>'PRODUCTION LIST GRP VOLUMES'!P175</f>
        <v>0</v>
      </c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22.5" customHeight="1">
      <c r="A173" s="780" t="str">
        <f>'PRODUCTION LIST GRP VOLUMES'!A176</f>
        <v>360-412</v>
      </c>
      <c r="B173" s="781" t="str">
        <f>'PRODUCTION LIST GRP VOLUMES'!C176</f>
        <v/>
      </c>
      <c r="C173" s="781" t="str">
        <f>'PRODUCTION LIST GRP VOLUMES'!D176</f>
        <v/>
      </c>
      <c r="D173" s="781" t="str">
        <f>'PRODUCTION LIST GRP VOLUMES'!E176</f>
        <v/>
      </c>
      <c r="E173" s="781" t="str">
        <f>'PRODUCTION LIST GRP VOLUMES'!F176</f>
        <v/>
      </c>
      <c r="F173" s="781" t="str">
        <f>'PRODUCTION LIST GRP VOLUMES'!G176</f>
        <v/>
      </c>
      <c r="G173" s="781" t="str">
        <f>'PRODUCTION LIST GRP VOLUMES'!H176</f>
        <v/>
      </c>
      <c r="H173" s="781" t="str">
        <f>'PRODUCTION LIST GRP VOLUMES'!I176</f>
        <v/>
      </c>
      <c r="I173" s="781" t="str">
        <f>'PRODUCTION LIST GRP VOLUMES'!J176</f>
        <v/>
      </c>
      <c r="J173" s="781" t="str">
        <f>'PRODUCTION LIST GRP VOLUMES'!K176</f>
        <v/>
      </c>
      <c r="K173" s="781" t="str">
        <f>'PRODUCTION LIST GRP VOLUMES'!L176</f>
        <v/>
      </c>
      <c r="L173" s="781" t="str">
        <f>'PRODUCTION LIST GRP VOLUMES'!M176</f>
        <v/>
      </c>
      <c r="M173" s="781" t="str">
        <f>'PRODUCTION LIST GRP VOLUMES'!N176</f>
        <v/>
      </c>
      <c r="N173" s="781" t="str">
        <f>'PRODUCTION LIST GRP VOLUMES'!O176</f>
        <v/>
      </c>
      <c r="O173" s="782">
        <f>'PRODUCTION LIST GRP VOLUMES'!P176</f>
        <v>0</v>
      </c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22.5" customHeight="1">
      <c r="A174" s="780" t="str">
        <f>'PRODUCTION LIST GRP VOLUMES'!A177</f>
        <v>360-412-DT</v>
      </c>
      <c r="B174" s="781" t="str">
        <f>'PRODUCTION LIST GRP VOLUMES'!C177</f>
        <v/>
      </c>
      <c r="C174" s="781" t="str">
        <f>'PRODUCTION LIST GRP VOLUMES'!D177</f>
        <v/>
      </c>
      <c r="D174" s="781" t="str">
        <f>'PRODUCTION LIST GRP VOLUMES'!E177</f>
        <v/>
      </c>
      <c r="E174" s="781" t="str">
        <f>'PRODUCTION LIST GRP VOLUMES'!F177</f>
        <v/>
      </c>
      <c r="F174" s="781" t="str">
        <f>'PRODUCTION LIST GRP VOLUMES'!G177</f>
        <v/>
      </c>
      <c r="G174" s="781" t="str">
        <f>'PRODUCTION LIST GRP VOLUMES'!H177</f>
        <v/>
      </c>
      <c r="H174" s="781" t="str">
        <f>'PRODUCTION LIST GRP VOLUMES'!I177</f>
        <v/>
      </c>
      <c r="I174" s="781" t="str">
        <f>'PRODUCTION LIST GRP VOLUMES'!J177</f>
        <v/>
      </c>
      <c r="J174" s="781" t="str">
        <f>'PRODUCTION LIST GRP VOLUMES'!K177</f>
        <v/>
      </c>
      <c r="K174" s="781" t="str">
        <f>'PRODUCTION LIST GRP VOLUMES'!L177</f>
        <v/>
      </c>
      <c r="L174" s="781" t="str">
        <f>'PRODUCTION LIST GRP VOLUMES'!M177</f>
        <v/>
      </c>
      <c r="M174" s="781" t="str">
        <f>'PRODUCTION LIST GRP VOLUMES'!N177</f>
        <v/>
      </c>
      <c r="N174" s="781" t="str">
        <f>'PRODUCTION LIST GRP VOLUMES'!O177</f>
        <v/>
      </c>
      <c r="O174" s="782">
        <f>'PRODUCTION LIST GRP VOLUMES'!P177</f>
        <v>0</v>
      </c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22.5" customHeight="1">
      <c r="A175" s="780" t="str">
        <f>'PRODUCTION LIST GRP VOLUMES'!A178</f>
        <v>360-413</v>
      </c>
      <c r="B175" s="781" t="str">
        <f>'PRODUCTION LIST GRP VOLUMES'!C178</f>
        <v/>
      </c>
      <c r="C175" s="781" t="str">
        <f>'PRODUCTION LIST GRP VOLUMES'!D178</f>
        <v/>
      </c>
      <c r="D175" s="781" t="str">
        <f>'PRODUCTION LIST GRP VOLUMES'!E178</f>
        <v/>
      </c>
      <c r="E175" s="781" t="str">
        <f>'PRODUCTION LIST GRP VOLUMES'!F178</f>
        <v/>
      </c>
      <c r="F175" s="781" t="str">
        <f>'PRODUCTION LIST GRP VOLUMES'!G178</f>
        <v/>
      </c>
      <c r="G175" s="781" t="str">
        <f>'PRODUCTION LIST GRP VOLUMES'!H178</f>
        <v/>
      </c>
      <c r="H175" s="781" t="str">
        <f>'PRODUCTION LIST GRP VOLUMES'!I178</f>
        <v/>
      </c>
      <c r="I175" s="781" t="str">
        <f>'PRODUCTION LIST GRP VOLUMES'!J178</f>
        <v/>
      </c>
      <c r="J175" s="781" t="str">
        <f>'PRODUCTION LIST GRP VOLUMES'!K178</f>
        <v/>
      </c>
      <c r="K175" s="781" t="str">
        <f>'PRODUCTION LIST GRP VOLUMES'!L178</f>
        <v/>
      </c>
      <c r="L175" s="781" t="str">
        <f>'PRODUCTION LIST GRP VOLUMES'!M178</f>
        <v/>
      </c>
      <c r="M175" s="781" t="str">
        <f>'PRODUCTION LIST GRP VOLUMES'!N178</f>
        <v/>
      </c>
      <c r="N175" s="781" t="str">
        <f>'PRODUCTION LIST GRP VOLUMES'!O178</f>
        <v/>
      </c>
      <c r="O175" s="782">
        <f>'PRODUCTION LIST GRP VOLUMES'!P178</f>
        <v>0</v>
      </c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22.5" customHeight="1">
      <c r="A176" s="780" t="str">
        <f>'PRODUCTION LIST GRP VOLUMES'!A179</f>
        <v>360-413-DT</v>
      </c>
      <c r="B176" s="781" t="str">
        <f>'PRODUCTION LIST GRP VOLUMES'!C179</f>
        <v/>
      </c>
      <c r="C176" s="781" t="str">
        <f>'PRODUCTION LIST GRP VOLUMES'!D179</f>
        <v/>
      </c>
      <c r="D176" s="781" t="str">
        <f>'PRODUCTION LIST GRP VOLUMES'!E179</f>
        <v/>
      </c>
      <c r="E176" s="781" t="str">
        <f>'PRODUCTION LIST GRP VOLUMES'!F179</f>
        <v/>
      </c>
      <c r="F176" s="781" t="str">
        <f>'PRODUCTION LIST GRP VOLUMES'!G179</f>
        <v/>
      </c>
      <c r="G176" s="781" t="str">
        <f>'PRODUCTION LIST GRP VOLUMES'!H179</f>
        <v/>
      </c>
      <c r="H176" s="781" t="str">
        <f>'PRODUCTION LIST GRP VOLUMES'!I179</f>
        <v/>
      </c>
      <c r="I176" s="781" t="str">
        <f>'PRODUCTION LIST GRP VOLUMES'!J179</f>
        <v/>
      </c>
      <c r="J176" s="781" t="str">
        <f>'PRODUCTION LIST GRP VOLUMES'!K179</f>
        <v/>
      </c>
      <c r="K176" s="781" t="str">
        <f>'PRODUCTION LIST GRP VOLUMES'!L179</f>
        <v/>
      </c>
      <c r="L176" s="781" t="str">
        <f>'PRODUCTION LIST GRP VOLUMES'!M179</f>
        <v/>
      </c>
      <c r="M176" s="781" t="str">
        <f>'PRODUCTION LIST GRP VOLUMES'!N179</f>
        <v/>
      </c>
      <c r="N176" s="781" t="str">
        <f>'PRODUCTION LIST GRP VOLUMES'!O179</f>
        <v/>
      </c>
      <c r="O176" s="782">
        <f>'PRODUCTION LIST GRP VOLUMES'!P179</f>
        <v>0</v>
      </c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22.5" customHeight="1">
      <c r="A177" s="780" t="str">
        <f>'PRODUCTION LIST GRP VOLUMES'!A180</f>
        <v>360-414</v>
      </c>
      <c r="B177" s="781" t="str">
        <f>'PRODUCTION LIST GRP VOLUMES'!C180</f>
        <v/>
      </c>
      <c r="C177" s="781" t="str">
        <f>'PRODUCTION LIST GRP VOLUMES'!D180</f>
        <v/>
      </c>
      <c r="D177" s="781" t="str">
        <f>'PRODUCTION LIST GRP VOLUMES'!E180</f>
        <v/>
      </c>
      <c r="E177" s="781" t="str">
        <f>'PRODUCTION LIST GRP VOLUMES'!F180</f>
        <v/>
      </c>
      <c r="F177" s="781" t="str">
        <f>'PRODUCTION LIST GRP VOLUMES'!G180</f>
        <v/>
      </c>
      <c r="G177" s="781" t="str">
        <f>'PRODUCTION LIST GRP VOLUMES'!H180</f>
        <v/>
      </c>
      <c r="H177" s="781" t="str">
        <f>'PRODUCTION LIST GRP VOLUMES'!I180</f>
        <v/>
      </c>
      <c r="I177" s="781" t="str">
        <f>'PRODUCTION LIST GRP VOLUMES'!J180</f>
        <v/>
      </c>
      <c r="J177" s="781" t="str">
        <f>'PRODUCTION LIST GRP VOLUMES'!K180</f>
        <v/>
      </c>
      <c r="K177" s="781" t="str">
        <f>'PRODUCTION LIST GRP VOLUMES'!L180</f>
        <v/>
      </c>
      <c r="L177" s="781" t="str">
        <f>'PRODUCTION LIST GRP VOLUMES'!M180</f>
        <v/>
      </c>
      <c r="M177" s="781" t="str">
        <f>'PRODUCTION LIST GRP VOLUMES'!N180</f>
        <v/>
      </c>
      <c r="N177" s="781" t="str">
        <f>'PRODUCTION LIST GRP VOLUMES'!O180</f>
        <v/>
      </c>
      <c r="O177" s="782">
        <f>'PRODUCTION LIST GRP VOLUMES'!P180</f>
        <v>0</v>
      </c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22.5" customHeight="1">
      <c r="A178" s="780" t="str">
        <f>'PRODUCTION LIST GRP VOLUMES'!A181</f>
        <v>360-414-DT</v>
      </c>
      <c r="B178" s="781" t="str">
        <f>'PRODUCTION LIST GRP VOLUMES'!C181</f>
        <v/>
      </c>
      <c r="C178" s="781" t="str">
        <f>'PRODUCTION LIST GRP VOLUMES'!D181</f>
        <v/>
      </c>
      <c r="D178" s="781" t="str">
        <f>'PRODUCTION LIST GRP VOLUMES'!E181</f>
        <v/>
      </c>
      <c r="E178" s="781" t="str">
        <f>'PRODUCTION LIST GRP VOLUMES'!F181</f>
        <v/>
      </c>
      <c r="F178" s="781" t="str">
        <f>'PRODUCTION LIST GRP VOLUMES'!G181</f>
        <v/>
      </c>
      <c r="G178" s="781" t="str">
        <f>'PRODUCTION LIST GRP VOLUMES'!H181</f>
        <v/>
      </c>
      <c r="H178" s="781" t="str">
        <f>'PRODUCTION LIST GRP VOLUMES'!I181</f>
        <v/>
      </c>
      <c r="I178" s="781" t="str">
        <f>'PRODUCTION LIST GRP VOLUMES'!J181</f>
        <v/>
      </c>
      <c r="J178" s="781" t="str">
        <f>'PRODUCTION LIST GRP VOLUMES'!K181</f>
        <v/>
      </c>
      <c r="K178" s="781" t="str">
        <f>'PRODUCTION LIST GRP VOLUMES'!L181</f>
        <v/>
      </c>
      <c r="L178" s="781" t="str">
        <f>'PRODUCTION LIST GRP VOLUMES'!M181</f>
        <v/>
      </c>
      <c r="M178" s="781" t="str">
        <f>'PRODUCTION LIST GRP VOLUMES'!N181</f>
        <v/>
      </c>
      <c r="N178" s="781" t="str">
        <f>'PRODUCTION LIST GRP VOLUMES'!O181</f>
        <v/>
      </c>
      <c r="O178" s="782">
        <f>'PRODUCTION LIST GRP VOLUMES'!P181</f>
        <v>0</v>
      </c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22.5" customHeight="1">
      <c r="A179" s="780" t="str">
        <f>'PRODUCTION LIST GRP VOLUMES'!A182</f>
        <v>360-415</v>
      </c>
      <c r="B179" s="781" t="str">
        <f>'PRODUCTION LIST GRP VOLUMES'!C182</f>
        <v/>
      </c>
      <c r="C179" s="781" t="str">
        <f>'PRODUCTION LIST GRP VOLUMES'!D182</f>
        <v/>
      </c>
      <c r="D179" s="781" t="str">
        <f>'PRODUCTION LIST GRP VOLUMES'!E182</f>
        <v/>
      </c>
      <c r="E179" s="781" t="str">
        <f>'PRODUCTION LIST GRP VOLUMES'!F182</f>
        <v/>
      </c>
      <c r="F179" s="781" t="str">
        <f>'PRODUCTION LIST GRP VOLUMES'!G182</f>
        <v/>
      </c>
      <c r="G179" s="781" t="str">
        <f>'PRODUCTION LIST GRP VOLUMES'!H182</f>
        <v/>
      </c>
      <c r="H179" s="781" t="str">
        <f>'PRODUCTION LIST GRP VOLUMES'!I182</f>
        <v/>
      </c>
      <c r="I179" s="781" t="str">
        <f>'PRODUCTION LIST GRP VOLUMES'!J182</f>
        <v/>
      </c>
      <c r="J179" s="781" t="str">
        <f>'PRODUCTION LIST GRP VOLUMES'!K182</f>
        <v/>
      </c>
      <c r="K179" s="781" t="str">
        <f>'PRODUCTION LIST GRP VOLUMES'!L182</f>
        <v/>
      </c>
      <c r="L179" s="781" t="str">
        <f>'PRODUCTION LIST GRP VOLUMES'!M182</f>
        <v/>
      </c>
      <c r="M179" s="781" t="str">
        <f>'PRODUCTION LIST GRP VOLUMES'!N182</f>
        <v/>
      </c>
      <c r="N179" s="781" t="str">
        <f>'PRODUCTION LIST GRP VOLUMES'!O182</f>
        <v/>
      </c>
      <c r="O179" s="782">
        <f>'PRODUCTION LIST GRP VOLUMES'!P182</f>
        <v>0</v>
      </c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22.5" customHeight="1">
      <c r="A180" s="780" t="str">
        <f>'PRODUCTION LIST GRP VOLUMES'!A183</f>
        <v>360-415-DT</v>
      </c>
      <c r="B180" s="781" t="str">
        <f>'PRODUCTION LIST GRP VOLUMES'!C183</f>
        <v/>
      </c>
      <c r="C180" s="781" t="str">
        <f>'PRODUCTION LIST GRP VOLUMES'!D183</f>
        <v/>
      </c>
      <c r="D180" s="781" t="str">
        <f>'PRODUCTION LIST GRP VOLUMES'!E183</f>
        <v/>
      </c>
      <c r="E180" s="781" t="str">
        <f>'PRODUCTION LIST GRP VOLUMES'!F183</f>
        <v/>
      </c>
      <c r="F180" s="781" t="str">
        <f>'PRODUCTION LIST GRP VOLUMES'!G183</f>
        <v/>
      </c>
      <c r="G180" s="781" t="str">
        <f>'PRODUCTION LIST GRP VOLUMES'!H183</f>
        <v/>
      </c>
      <c r="H180" s="781" t="str">
        <f>'PRODUCTION LIST GRP VOLUMES'!I183</f>
        <v/>
      </c>
      <c r="I180" s="781" t="str">
        <f>'PRODUCTION LIST GRP VOLUMES'!J183</f>
        <v/>
      </c>
      <c r="J180" s="781" t="str">
        <f>'PRODUCTION LIST GRP VOLUMES'!K183</f>
        <v/>
      </c>
      <c r="K180" s="781" t="str">
        <f>'PRODUCTION LIST GRP VOLUMES'!L183</f>
        <v/>
      </c>
      <c r="L180" s="781" t="str">
        <f>'PRODUCTION LIST GRP VOLUMES'!M183</f>
        <v/>
      </c>
      <c r="M180" s="781" t="str">
        <f>'PRODUCTION LIST GRP VOLUMES'!N183</f>
        <v/>
      </c>
      <c r="N180" s="781" t="str">
        <f>'PRODUCTION LIST GRP VOLUMES'!O183</f>
        <v/>
      </c>
      <c r="O180" s="782">
        <f>'PRODUCTION LIST GRP VOLUMES'!P183</f>
        <v>0</v>
      </c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22.5" customHeight="1">
      <c r="A181" s="780" t="str">
        <f>'PRODUCTION LIST GRP VOLUMES'!A184</f>
        <v>360-416</v>
      </c>
      <c r="B181" s="781" t="str">
        <f>'PRODUCTION LIST GRP VOLUMES'!C184</f>
        <v/>
      </c>
      <c r="C181" s="781" t="str">
        <f>'PRODUCTION LIST GRP VOLUMES'!D184</f>
        <v/>
      </c>
      <c r="D181" s="781" t="str">
        <f>'PRODUCTION LIST GRP VOLUMES'!E184</f>
        <v/>
      </c>
      <c r="E181" s="781" t="str">
        <f>'PRODUCTION LIST GRP VOLUMES'!F184</f>
        <v/>
      </c>
      <c r="F181" s="781" t="str">
        <f>'PRODUCTION LIST GRP VOLUMES'!G184</f>
        <v/>
      </c>
      <c r="G181" s="781" t="str">
        <f>'PRODUCTION LIST GRP VOLUMES'!H184</f>
        <v/>
      </c>
      <c r="H181" s="781" t="str">
        <f>'PRODUCTION LIST GRP VOLUMES'!I184</f>
        <v/>
      </c>
      <c r="I181" s="781" t="str">
        <f>'PRODUCTION LIST GRP VOLUMES'!J184</f>
        <v/>
      </c>
      <c r="J181" s="781" t="str">
        <f>'PRODUCTION LIST GRP VOLUMES'!K184</f>
        <v/>
      </c>
      <c r="K181" s="781" t="str">
        <f>'PRODUCTION LIST GRP VOLUMES'!L184</f>
        <v/>
      </c>
      <c r="L181" s="781" t="str">
        <f>'PRODUCTION LIST GRP VOLUMES'!M184</f>
        <v/>
      </c>
      <c r="M181" s="781" t="str">
        <f>'PRODUCTION LIST GRP VOLUMES'!N184</f>
        <v/>
      </c>
      <c r="N181" s="781" t="str">
        <f>'PRODUCTION LIST GRP VOLUMES'!O184</f>
        <v/>
      </c>
      <c r="O181" s="782">
        <f>'PRODUCTION LIST GRP VOLUMES'!P184</f>
        <v>0</v>
      </c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22.5" customHeight="1">
      <c r="A182" s="780" t="str">
        <f>'PRODUCTION LIST GRP VOLUMES'!A185</f>
        <v>360-416-DT</v>
      </c>
      <c r="B182" s="781" t="str">
        <f>'PRODUCTION LIST GRP VOLUMES'!C185</f>
        <v/>
      </c>
      <c r="C182" s="781" t="str">
        <f>'PRODUCTION LIST GRP VOLUMES'!D185</f>
        <v/>
      </c>
      <c r="D182" s="781" t="str">
        <f>'PRODUCTION LIST GRP VOLUMES'!E185</f>
        <v/>
      </c>
      <c r="E182" s="781" t="str">
        <f>'PRODUCTION LIST GRP VOLUMES'!F185</f>
        <v/>
      </c>
      <c r="F182" s="781" t="str">
        <f>'PRODUCTION LIST GRP VOLUMES'!G185</f>
        <v/>
      </c>
      <c r="G182" s="781" t="str">
        <f>'PRODUCTION LIST GRP VOLUMES'!H185</f>
        <v/>
      </c>
      <c r="H182" s="781" t="str">
        <f>'PRODUCTION LIST GRP VOLUMES'!I185</f>
        <v/>
      </c>
      <c r="I182" s="781" t="str">
        <f>'PRODUCTION LIST GRP VOLUMES'!J185</f>
        <v/>
      </c>
      <c r="J182" s="781" t="str">
        <f>'PRODUCTION LIST GRP VOLUMES'!K185</f>
        <v/>
      </c>
      <c r="K182" s="781" t="str">
        <f>'PRODUCTION LIST GRP VOLUMES'!L185</f>
        <v/>
      </c>
      <c r="L182" s="781" t="str">
        <f>'PRODUCTION LIST GRP VOLUMES'!M185</f>
        <v/>
      </c>
      <c r="M182" s="781" t="str">
        <f>'PRODUCTION LIST GRP VOLUMES'!N185</f>
        <v/>
      </c>
      <c r="N182" s="781" t="str">
        <f>'PRODUCTION LIST GRP VOLUMES'!O185</f>
        <v/>
      </c>
      <c r="O182" s="782">
        <f>'PRODUCTION LIST GRP VOLUMES'!P185</f>
        <v>0</v>
      </c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22.5" customHeight="1">
      <c r="A183" s="780" t="str">
        <f>'PRODUCTION LIST GRP VOLUMES'!A186</f>
        <v>360-417</v>
      </c>
      <c r="B183" s="781" t="str">
        <f>'PRODUCTION LIST GRP VOLUMES'!C186</f>
        <v/>
      </c>
      <c r="C183" s="781" t="str">
        <f>'PRODUCTION LIST GRP VOLUMES'!D186</f>
        <v/>
      </c>
      <c r="D183" s="781" t="str">
        <f>'PRODUCTION LIST GRP VOLUMES'!E186</f>
        <v/>
      </c>
      <c r="E183" s="781" t="str">
        <f>'PRODUCTION LIST GRP VOLUMES'!F186</f>
        <v/>
      </c>
      <c r="F183" s="781" t="str">
        <f>'PRODUCTION LIST GRP VOLUMES'!G186</f>
        <v/>
      </c>
      <c r="G183" s="781" t="str">
        <f>'PRODUCTION LIST GRP VOLUMES'!H186</f>
        <v/>
      </c>
      <c r="H183" s="781" t="str">
        <f>'PRODUCTION LIST GRP VOLUMES'!I186</f>
        <v/>
      </c>
      <c r="I183" s="781" t="str">
        <f>'PRODUCTION LIST GRP VOLUMES'!J186</f>
        <v/>
      </c>
      <c r="J183" s="781" t="str">
        <f>'PRODUCTION LIST GRP VOLUMES'!K186</f>
        <v/>
      </c>
      <c r="K183" s="781" t="str">
        <f>'PRODUCTION LIST GRP VOLUMES'!L186</f>
        <v/>
      </c>
      <c r="L183" s="781" t="str">
        <f>'PRODUCTION LIST GRP VOLUMES'!M186</f>
        <v/>
      </c>
      <c r="M183" s="781" t="str">
        <f>'PRODUCTION LIST GRP VOLUMES'!N186</f>
        <v/>
      </c>
      <c r="N183" s="781" t="str">
        <f>'PRODUCTION LIST GRP VOLUMES'!O186</f>
        <v/>
      </c>
      <c r="O183" s="782">
        <f>'PRODUCTION LIST GRP VOLUMES'!P186</f>
        <v>0</v>
      </c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22.5" customHeight="1">
      <c r="A184" s="780" t="str">
        <f>'PRODUCTION LIST GRP VOLUMES'!A187</f>
        <v>360-417-DT</v>
      </c>
      <c r="B184" s="781" t="str">
        <f>'PRODUCTION LIST GRP VOLUMES'!C187</f>
        <v/>
      </c>
      <c r="C184" s="781" t="str">
        <f>'PRODUCTION LIST GRP VOLUMES'!D187</f>
        <v/>
      </c>
      <c r="D184" s="781" t="str">
        <f>'PRODUCTION LIST GRP VOLUMES'!E187</f>
        <v/>
      </c>
      <c r="E184" s="781" t="str">
        <f>'PRODUCTION LIST GRP VOLUMES'!F187</f>
        <v/>
      </c>
      <c r="F184" s="781" t="str">
        <f>'PRODUCTION LIST GRP VOLUMES'!G187</f>
        <v/>
      </c>
      <c r="G184" s="781" t="str">
        <f>'PRODUCTION LIST GRP VOLUMES'!H187</f>
        <v/>
      </c>
      <c r="H184" s="781" t="str">
        <f>'PRODUCTION LIST GRP VOLUMES'!I187</f>
        <v/>
      </c>
      <c r="I184" s="781" t="str">
        <f>'PRODUCTION LIST GRP VOLUMES'!J187</f>
        <v/>
      </c>
      <c r="J184" s="781" t="str">
        <f>'PRODUCTION LIST GRP VOLUMES'!K187</f>
        <v/>
      </c>
      <c r="K184" s="781" t="str">
        <f>'PRODUCTION LIST GRP VOLUMES'!L187</f>
        <v/>
      </c>
      <c r="L184" s="781" t="str">
        <f>'PRODUCTION LIST GRP VOLUMES'!M187</f>
        <v/>
      </c>
      <c r="M184" s="781" t="str">
        <f>'PRODUCTION LIST GRP VOLUMES'!N187</f>
        <v/>
      </c>
      <c r="N184" s="781" t="str">
        <f>'PRODUCTION LIST GRP VOLUMES'!O187</f>
        <v/>
      </c>
      <c r="O184" s="782">
        <f>'PRODUCTION LIST GRP VOLUMES'!P187</f>
        <v>0</v>
      </c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22.5" customHeight="1">
      <c r="A185" s="780" t="str">
        <f>'PRODUCTION LIST GRP VOLUMES'!A188</f>
        <v>360-418</v>
      </c>
      <c r="B185" s="781" t="str">
        <f>'PRODUCTION LIST GRP VOLUMES'!C188</f>
        <v/>
      </c>
      <c r="C185" s="781" t="str">
        <f>'PRODUCTION LIST GRP VOLUMES'!D188</f>
        <v/>
      </c>
      <c r="D185" s="781" t="str">
        <f>'PRODUCTION LIST GRP VOLUMES'!E188</f>
        <v/>
      </c>
      <c r="E185" s="781" t="str">
        <f>'PRODUCTION LIST GRP VOLUMES'!F188</f>
        <v/>
      </c>
      <c r="F185" s="781" t="str">
        <f>'PRODUCTION LIST GRP VOLUMES'!G188</f>
        <v/>
      </c>
      <c r="G185" s="781" t="str">
        <f>'PRODUCTION LIST GRP VOLUMES'!H188</f>
        <v/>
      </c>
      <c r="H185" s="781" t="str">
        <f>'PRODUCTION LIST GRP VOLUMES'!I188</f>
        <v/>
      </c>
      <c r="I185" s="781" t="str">
        <f>'PRODUCTION LIST GRP VOLUMES'!J188</f>
        <v/>
      </c>
      <c r="J185" s="781" t="str">
        <f>'PRODUCTION LIST GRP VOLUMES'!K188</f>
        <v/>
      </c>
      <c r="K185" s="781" t="str">
        <f>'PRODUCTION LIST GRP VOLUMES'!L188</f>
        <v/>
      </c>
      <c r="L185" s="781" t="str">
        <f>'PRODUCTION LIST GRP VOLUMES'!M188</f>
        <v/>
      </c>
      <c r="M185" s="781" t="str">
        <f>'PRODUCTION LIST GRP VOLUMES'!N188</f>
        <v/>
      </c>
      <c r="N185" s="781" t="str">
        <f>'PRODUCTION LIST GRP VOLUMES'!O188</f>
        <v/>
      </c>
      <c r="O185" s="782">
        <f>'PRODUCTION LIST GRP VOLUMES'!P188</f>
        <v>0</v>
      </c>
      <c r="P185" s="1"/>
      <c r="Q185" s="2"/>
      <c r="R185" s="1"/>
      <c r="S185" s="1"/>
      <c r="T185" s="1"/>
      <c r="U185" s="1"/>
      <c r="V185" s="1"/>
      <c r="W185" s="1"/>
      <c r="X185" s="1"/>
      <c r="Y185" s="1"/>
      <c r="Z185" s="1"/>
    </row>
    <row r="186" ht="22.5" customHeight="1">
      <c r="A186" s="780" t="str">
        <f>'PRODUCTION LIST GRP VOLUMES'!A189</f>
        <v>360-418-DT</v>
      </c>
      <c r="B186" s="781" t="str">
        <f>'PRODUCTION LIST GRP VOLUMES'!C189</f>
        <v/>
      </c>
      <c r="C186" s="781" t="str">
        <f>'PRODUCTION LIST GRP VOLUMES'!D189</f>
        <v/>
      </c>
      <c r="D186" s="781" t="str">
        <f>'PRODUCTION LIST GRP VOLUMES'!E189</f>
        <v/>
      </c>
      <c r="E186" s="781" t="str">
        <f>'PRODUCTION LIST GRP VOLUMES'!F189</f>
        <v/>
      </c>
      <c r="F186" s="781" t="str">
        <f>'PRODUCTION LIST GRP VOLUMES'!G189</f>
        <v/>
      </c>
      <c r="G186" s="781" t="str">
        <f>'PRODUCTION LIST GRP VOLUMES'!H189</f>
        <v/>
      </c>
      <c r="H186" s="781" t="str">
        <f>'PRODUCTION LIST GRP VOLUMES'!I189</f>
        <v/>
      </c>
      <c r="I186" s="781" t="str">
        <f>'PRODUCTION LIST GRP VOLUMES'!J189</f>
        <v/>
      </c>
      <c r="J186" s="781" t="str">
        <f>'PRODUCTION LIST GRP VOLUMES'!K189</f>
        <v/>
      </c>
      <c r="K186" s="781" t="str">
        <f>'PRODUCTION LIST GRP VOLUMES'!L189</f>
        <v/>
      </c>
      <c r="L186" s="781" t="str">
        <f>'PRODUCTION LIST GRP VOLUMES'!M189</f>
        <v/>
      </c>
      <c r="M186" s="781" t="str">
        <f>'PRODUCTION LIST GRP VOLUMES'!N189</f>
        <v/>
      </c>
      <c r="N186" s="781" t="str">
        <f>'PRODUCTION LIST GRP VOLUMES'!O189</f>
        <v/>
      </c>
      <c r="O186" s="782">
        <f>'PRODUCTION LIST GRP VOLUMES'!P189</f>
        <v>0</v>
      </c>
      <c r="P186" s="1"/>
      <c r="Q186" s="2"/>
      <c r="R186" s="1"/>
      <c r="S186" s="1"/>
      <c r="T186" s="1"/>
      <c r="U186" s="1"/>
      <c r="V186" s="1"/>
      <c r="W186" s="1"/>
      <c r="X186" s="1"/>
      <c r="Y186" s="1"/>
      <c r="Z186" s="1"/>
    </row>
    <row r="187" ht="22.5" customHeight="1">
      <c r="A187" s="780" t="str">
        <f>'PRODUCTION LIST GRP VOLUMES'!A190</f>
        <v>360-419</v>
      </c>
      <c r="B187" s="781" t="str">
        <f>'PRODUCTION LIST GRP VOLUMES'!C190</f>
        <v/>
      </c>
      <c r="C187" s="781" t="str">
        <f>'PRODUCTION LIST GRP VOLUMES'!D190</f>
        <v/>
      </c>
      <c r="D187" s="781" t="str">
        <f>'PRODUCTION LIST GRP VOLUMES'!E190</f>
        <v/>
      </c>
      <c r="E187" s="781" t="str">
        <f>'PRODUCTION LIST GRP VOLUMES'!F190</f>
        <v/>
      </c>
      <c r="F187" s="781" t="str">
        <f>'PRODUCTION LIST GRP VOLUMES'!G190</f>
        <v/>
      </c>
      <c r="G187" s="781" t="str">
        <f>'PRODUCTION LIST GRP VOLUMES'!H190</f>
        <v/>
      </c>
      <c r="H187" s="781" t="str">
        <f>'PRODUCTION LIST GRP VOLUMES'!I190</f>
        <v/>
      </c>
      <c r="I187" s="781" t="str">
        <f>'PRODUCTION LIST GRP VOLUMES'!J190</f>
        <v/>
      </c>
      <c r="J187" s="781" t="str">
        <f>'PRODUCTION LIST GRP VOLUMES'!K190</f>
        <v/>
      </c>
      <c r="K187" s="781" t="str">
        <f>'PRODUCTION LIST GRP VOLUMES'!L190</f>
        <v/>
      </c>
      <c r="L187" s="781" t="str">
        <f>'PRODUCTION LIST GRP VOLUMES'!M190</f>
        <v/>
      </c>
      <c r="M187" s="781" t="str">
        <f>'PRODUCTION LIST GRP VOLUMES'!N190</f>
        <v/>
      </c>
      <c r="N187" s="781" t="str">
        <f>'PRODUCTION LIST GRP VOLUMES'!O190</f>
        <v/>
      </c>
      <c r="O187" s="782">
        <f>'PRODUCTION LIST GRP VOLUMES'!P190</f>
        <v>0</v>
      </c>
      <c r="P187" s="1"/>
      <c r="Q187" s="2"/>
      <c r="R187" s="1"/>
      <c r="S187" s="1"/>
      <c r="T187" s="1"/>
      <c r="U187" s="1"/>
      <c r="V187" s="1"/>
      <c r="W187" s="1"/>
      <c r="X187" s="1"/>
      <c r="Y187" s="1"/>
      <c r="Z187" s="1"/>
    </row>
    <row r="188" ht="22.5" customHeight="1">
      <c r="A188" s="780" t="str">
        <f>'PRODUCTION LIST GRP VOLUMES'!A191</f>
        <v>360-419-DT</v>
      </c>
      <c r="B188" s="781" t="str">
        <f>'PRODUCTION LIST GRP VOLUMES'!C191</f>
        <v/>
      </c>
      <c r="C188" s="781" t="str">
        <f>'PRODUCTION LIST GRP VOLUMES'!D191</f>
        <v/>
      </c>
      <c r="D188" s="781" t="str">
        <f>'PRODUCTION LIST GRP VOLUMES'!E191</f>
        <v/>
      </c>
      <c r="E188" s="781" t="str">
        <f>'PRODUCTION LIST GRP VOLUMES'!F191</f>
        <v/>
      </c>
      <c r="F188" s="781" t="str">
        <f>'PRODUCTION LIST GRP VOLUMES'!G191</f>
        <v/>
      </c>
      <c r="G188" s="781" t="str">
        <f>'PRODUCTION LIST GRP VOLUMES'!H191</f>
        <v/>
      </c>
      <c r="H188" s="781" t="str">
        <f>'PRODUCTION LIST GRP VOLUMES'!I191</f>
        <v/>
      </c>
      <c r="I188" s="781" t="str">
        <f>'PRODUCTION LIST GRP VOLUMES'!J191</f>
        <v/>
      </c>
      <c r="J188" s="781" t="str">
        <f>'PRODUCTION LIST GRP VOLUMES'!K191</f>
        <v/>
      </c>
      <c r="K188" s="781" t="str">
        <f>'PRODUCTION LIST GRP VOLUMES'!L191</f>
        <v/>
      </c>
      <c r="L188" s="781" t="str">
        <f>'PRODUCTION LIST GRP VOLUMES'!M191</f>
        <v/>
      </c>
      <c r="M188" s="781" t="str">
        <f>'PRODUCTION LIST GRP VOLUMES'!N191</f>
        <v/>
      </c>
      <c r="N188" s="781" t="str">
        <f>'PRODUCTION LIST GRP VOLUMES'!O191</f>
        <v/>
      </c>
      <c r="O188" s="782">
        <f>'PRODUCTION LIST GRP VOLUMES'!P191</f>
        <v>0</v>
      </c>
      <c r="P188" s="1"/>
      <c r="Q188" s="2"/>
      <c r="R188" s="1"/>
      <c r="S188" s="1"/>
      <c r="T188" s="1"/>
      <c r="U188" s="1"/>
      <c r="V188" s="1"/>
      <c r="W188" s="1"/>
      <c r="X188" s="1"/>
      <c r="Y188" s="1"/>
      <c r="Z188" s="1"/>
    </row>
    <row r="189" ht="22.5" customHeight="1">
      <c r="A189" s="780" t="str">
        <f>'PRODUCTION LIST GRP VOLUMES'!A192</f>
        <v>360-420</v>
      </c>
      <c r="B189" s="781" t="str">
        <f>'PRODUCTION LIST GRP VOLUMES'!C192</f>
        <v/>
      </c>
      <c r="C189" s="781" t="str">
        <f>'PRODUCTION LIST GRP VOLUMES'!D192</f>
        <v/>
      </c>
      <c r="D189" s="781" t="str">
        <f>'PRODUCTION LIST GRP VOLUMES'!E192</f>
        <v/>
      </c>
      <c r="E189" s="781" t="str">
        <f>'PRODUCTION LIST GRP VOLUMES'!F192</f>
        <v/>
      </c>
      <c r="F189" s="781" t="str">
        <f>'PRODUCTION LIST GRP VOLUMES'!G192</f>
        <v/>
      </c>
      <c r="G189" s="781" t="str">
        <f>'PRODUCTION LIST GRP VOLUMES'!H192</f>
        <v/>
      </c>
      <c r="H189" s="781" t="str">
        <f>'PRODUCTION LIST GRP VOLUMES'!I192</f>
        <v/>
      </c>
      <c r="I189" s="781" t="str">
        <f>'PRODUCTION LIST GRP VOLUMES'!J192</f>
        <v/>
      </c>
      <c r="J189" s="781" t="str">
        <f>'PRODUCTION LIST GRP VOLUMES'!K192</f>
        <v/>
      </c>
      <c r="K189" s="781" t="str">
        <f>'PRODUCTION LIST GRP VOLUMES'!L192</f>
        <v/>
      </c>
      <c r="L189" s="781" t="str">
        <f>'PRODUCTION LIST GRP VOLUMES'!M192</f>
        <v/>
      </c>
      <c r="M189" s="781" t="str">
        <f>'PRODUCTION LIST GRP VOLUMES'!N192</f>
        <v/>
      </c>
      <c r="N189" s="781" t="str">
        <f>'PRODUCTION LIST GRP VOLUMES'!O192</f>
        <v/>
      </c>
      <c r="O189" s="782">
        <f>'PRODUCTION LIST GRP VOLUMES'!P192</f>
        <v>0</v>
      </c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22.5" customHeight="1">
      <c r="A190" s="780" t="str">
        <f>'PRODUCTION LIST GRP VOLUMES'!A193</f>
        <v>360-420-DT</v>
      </c>
      <c r="B190" s="781" t="str">
        <f>'PRODUCTION LIST GRP VOLUMES'!C193</f>
        <v/>
      </c>
      <c r="C190" s="781" t="str">
        <f>'PRODUCTION LIST GRP VOLUMES'!D193</f>
        <v/>
      </c>
      <c r="D190" s="781" t="str">
        <f>'PRODUCTION LIST GRP VOLUMES'!E193</f>
        <v/>
      </c>
      <c r="E190" s="781" t="str">
        <f>'PRODUCTION LIST GRP VOLUMES'!F193</f>
        <v/>
      </c>
      <c r="F190" s="781" t="str">
        <f>'PRODUCTION LIST GRP VOLUMES'!G193</f>
        <v/>
      </c>
      <c r="G190" s="781" t="str">
        <f>'PRODUCTION LIST GRP VOLUMES'!H193</f>
        <v/>
      </c>
      <c r="H190" s="781" t="str">
        <f>'PRODUCTION LIST GRP VOLUMES'!I193</f>
        <v/>
      </c>
      <c r="I190" s="781" t="str">
        <f>'PRODUCTION LIST GRP VOLUMES'!J193</f>
        <v/>
      </c>
      <c r="J190" s="781" t="str">
        <f>'PRODUCTION LIST GRP VOLUMES'!K193</f>
        <v/>
      </c>
      <c r="K190" s="781" t="str">
        <f>'PRODUCTION LIST GRP VOLUMES'!L193</f>
        <v/>
      </c>
      <c r="L190" s="781" t="str">
        <f>'PRODUCTION LIST GRP VOLUMES'!M193</f>
        <v/>
      </c>
      <c r="M190" s="781" t="str">
        <f>'PRODUCTION LIST GRP VOLUMES'!N193</f>
        <v/>
      </c>
      <c r="N190" s="781" t="str">
        <f>'PRODUCTION LIST GRP VOLUMES'!O193</f>
        <v/>
      </c>
      <c r="O190" s="782">
        <f>'PRODUCTION LIST GRP VOLUMES'!P193</f>
        <v>0</v>
      </c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22.5" customHeight="1">
      <c r="A191" s="780" t="str">
        <f>'PRODUCTION LIST GRP VOLUMES'!A194</f>
        <v/>
      </c>
      <c r="B191" s="781" t="str">
        <f>'PRODUCTION LIST GRP VOLUMES'!C194</f>
        <v/>
      </c>
      <c r="C191" s="781" t="str">
        <f>'PRODUCTION LIST GRP VOLUMES'!D194</f>
        <v/>
      </c>
      <c r="D191" s="781" t="str">
        <f>'PRODUCTION LIST GRP VOLUMES'!E194</f>
        <v/>
      </c>
      <c r="E191" s="781" t="str">
        <f>'PRODUCTION LIST GRP VOLUMES'!F194</f>
        <v/>
      </c>
      <c r="F191" s="781" t="str">
        <f>'PRODUCTION LIST GRP VOLUMES'!G194</f>
        <v/>
      </c>
      <c r="G191" s="781" t="str">
        <f>'PRODUCTION LIST GRP VOLUMES'!H194</f>
        <v/>
      </c>
      <c r="H191" s="781" t="str">
        <f>'PRODUCTION LIST GRP VOLUMES'!I194</f>
        <v/>
      </c>
      <c r="I191" s="781" t="str">
        <f>'PRODUCTION LIST GRP VOLUMES'!J194</f>
        <v/>
      </c>
      <c r="J191" s="781" t="str">
        <f>'PRODUCTION LIST GRP VOLUMES'!K194</f>
        <v/>
      </c>
      <c r="K191" s="781" t="str">
        <f>'PRODUCTION LIST GRP VOLUMES'!L194</f>
        <v/>
      </c>
      <c r="L191" s="781" t="str">
        <f>'PRODUCTION LIST GRP VOLUMES'!M194</f>
        <v/>
      </c>
      <c r="M191" s="781" t="str">
        <f>'PRODUCTION LIST GRP VOLUMES'!N194</f>
        <v/>
      </c>
      <c r="N191" s="781" t="str">
        <f>'PRODUCTION LIST GRP VOLUMES'!O194</f>
        <v/>
      </c>
      <c r="O191" s="782">
        <f>'PRODUCTION LIST GRP VOLUMES'!P194</f>
        <v>0</v>
      </c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22.5" customHeight="1">
      <c r="A192" s="780" t="str">
        <f>'PRODUCTION LIST GRP VOLUMES'!A195</f>
        <v>360-421</v>
      </c>
      <c r="B192" s="781" t="str">
        <f>'PRODUCTION LIST GRP VOLUMES'!C195</f>
        <v/>
      </c>
      <c r="C192" s="781" t="str">
        <f>'PRODUCTION LIST GRP VOLUMES'!D195</f>
        <v/>
      </c>
      <c r="D192" s="781" t="str">
        <f>'PRODUCTION LIST GRP VOLUMES'!E195</f>
        <v/>
      </c>
      <c r="E192" s="781" t="str">
        <f>'PRODUCTION LIST GRP VOLUMES'!F195</f>
        <v/>
      </c>
      <c r="F192" s="781" t="str">
        <f>'PRODUCTION LIST GRP VOLUMES'!G195</f>
        <v/>
      </c>
      <c r="G192" s="781" t="str">
        <f>'PRODUCTION LIST GRP VOLUMES'!H195</f>
        <v/>
      </c>
      <c r="H192" s="781" t="str">
        <f>'PRODUCTION LIST GRP VOLUMES'!I195</f>
        <v/>
      </c>
      <c r="I192" s="781" t="str">
        <f>'PRODUCTION LIST GRP VOLUMES'!J195</f>
        <v/>
      </c>
      <c r="J192" s="781" t="str">
        <f>'PRODUCTION LIST GRP VOLUMES'!K195</f>
        <v/>
      </c>
      <c r="K192" s="781" t="str">
        <f>'PRODUCTION LIST GRP VOLUMES'!L195</f>
        <v/>
      </c>
      <c r="L192" s="781" t="str">
        <f>'PRODUCTION LIST GRP VOLUMES'!M195</f>
        <v/>
      </c>
      <c r="M192" s="781" t="str">
        <f>'PRODUCTION LIST GRP VOLUMES'!N195</f>
        <v/>
      </c>
      <c r="N192" s="781" t="str">
        <f>'PRODUCTION LIST GRP VOLUMES'!O195</f>
        <v/>
      </c>
      <c r="O192" s="782">
        <f>'PRODUCTION LIST GRP VOLUMES'!P195</f>
        <v>0</v>
      </c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22.5" customHeight="1">
      <c r="A193" s="780" t="str">
        <f>'PRODUCTION LIST GRP VOLUMES'!A196</f>
        <v>360-422</v>
      </c>
      <c r="B193" s="781" t="str">
        <f>'PRODUCTION LIST GRP VOLUMES'!C196</f>
        <v/>
      </c>
      <c r="C193" s="781" t="str">
        <f>'PRODUCTION LIST GRP VOLUMES'!D196</f>
        <v/>
      </c>
      <c r="D193" s="781" t="str">
        <f>'PRODUCTION LIST GRP VOLUMES'!E196</f>
        <v/>
      </c>
      <c r="E193" s="781" t="str">
        <f>'PRODUCTION LIST GRP VOLUMES'!F196</f>
        <v/>
      </c>
      <c r="F193" s="781" t="str">
        <f>'PRODUCTION LIST GRP VOLUMES'!G196</f>
        <v/>
      </c>
      <c r="G193" s="781" t="str">
        <f>'PRODUCTION LIST GRP VOLUMES'!H196</f>
        <v/>
      </c>
      <c r="H193" s="781" t="str">
        <f>'PRODUCTION LIST GRP VOLUMES'!I196</f>
        <v/>
      </c>
      <c r="I193" s="781" t="str">
        <f>'PRODUCTION LIST GRP VOLUMES'!J196</f>
        <v/>
      </c>
      <c r="J193" s="781" t="str">
        <f>'PRODUCTION LIST GRP VOLUMES'!K196</f>
        <v/>
      </c>
      <c r="K193" s="781" t="str">
        <f>'PRODUCTION LIST GRP VOLUMES'!L196</f>
        <v/>
      </c>
      <c r="L193" s="781" t="str">
        <f>'PRODUCTION LIST GRP VOLUMES'!M196</f>
        <v/>
      </c>
      <c r="M193" s="781" t="str">
        <f>'PRODUCTION LIST GRP VOLUMES'!N196</f>
        <v/>
      </c>
      <c r="N193" s="781" t="str">
        <f>'PRODUCTION LIST GRP VOLUMES'!O196</f>
        <v/>
      </c>
      <c r="O193" s="782">
        <f>'PRODUCTION LIST GRP VOLUMES'!P196</f>
        <v>0</v>
      </c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22.5" customHeight="1">
      <c r="A194" s="780" t="str">
        <f>'PRODUCTION LIST GRP VOLUMES'!A197</f>
        <v>360-423</v>
      </c>
      <c r="B194" s="781" t="str">
        <f>'PRODUCTION LIST GRP VOLUMES'!C197</f>
        <v/>
      </c>
      <c r="C194" s="781" t="str">
        <f>'PRODUCTION LIST GRP VOLUMES'!D197</f>
        <v/>
      </c>
      <c r="D194" s="781" t="str">
        <f>'PRODUCTION LIST GRP VOLUMES'!E197</f>
        <v/>
      </c>
      <c r="E194" s="781" t="str">
        <f>'PRODUCTION LIST GRP VOLUMES'!F197</f>
        <v/>
      </c>
      <c r="F194" s="781" t="str">
        <f>'PRODUCTION LIST GRP VOLUMES'!G197</f>
        <v/>
      </c>
      <c r="G194" s="781" t="str">
        <f>'PRODUCTION LIST GRP VOLUMES'!H197</f>
        <v/>
      </c>
      <c r="H194" s="781" t="str">
        <f>'PRODUCTION LIST GRP VOLUMES'!I197</f>
        <v/>
      </c>
      <c r="I194" s="781" t="str">
        <f>'PRODUCTION LIST GRP VOLUMES'!J197</f>
        <v/>
      </c>
      <c r="J194" s="781" t="str">
        <f>'PRODUCTION LIST GRP VOLUMES'!K197</f>
        <v/>
      </c>
      <c r="K194" s="781" t="str">
        <f>'PRODUCTION LIST GRP VOLUMES'!L197</f>
        <v/>
      </c>
      <c r="L194" s="781" t="str">
        <f>'PRODUCTION LIST GRP VOLUMES'!M197</f>
        <v/>
      </c>
      <c r="M194" s="781" t="str">
        <f>'PRODUCTION LIST GRP VOLUMES'!N197</f>
        <v/>
      </c>
      <c r="N194" s="781" t="str">
        <f>'PRODUCTION LIST GRP VOLUMES'!O197</f>
        <v/>
      </c>
      <c r="O194" s="782">
        <f>'PRODUCTION LIST GRP VOLUMES'!P197</f>
        <v>0</v>
      </c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22.5" customHeight="1">
      <c r="A195" s="780" t="str">
        <f>'PRODUCTION LIST GRP VOLUMES'!A198</f>
        <v/>
      </c>
      <c r="B195" s="781" t="str">
        <f>'PRODUCTION LIST GRP VOLUMES'!C198</f>
        <v/>
      </c>
      <c r="C195" s="781" t="str">
        <f>'PRODUCTION LIST GRP VOLUMES'!D198</f>
        <v/>
      </c>
      <c r="D195" s="781" t="str">
        <f>'PRODUCTION LIST GRP VOLUMES'!E198</f>
        <v/>
      </c>
      <c r="E195" s="781" t="str">
        <f>'PRODUCTION LIST GRP VOLUMES'!F198</f>
        <v/>
      </c>
      <c r="F195" s="781" t="str">
        <f>'PRODUCTION LIST GRP VOLUMES'!G198</f>
        <v/>
      </c>
      <c r="G195" s="781" t="str">
        <f>'PRODUCTION LIST GRP VOLUMES'!H198</f>
        <v/>
      </c>
      <c r="H195" s="781" t="str">
        <f>'PRODUCTION LIST GRP VOLUMES'!I198</f>
        <v/>
      </c>
      <c r="I195" s="781" t="str">
        <f>'PRODUCTION LIST GRP VOLUMES'!J198</f>
        <v/>
      </c>
      <c r="J195" s="781" t="str">
        <f>'PRODUCTION LIST GRP VOLUMES'!K198</f>
        <v/>
      </c>
      <c r="K195" s="781" t="str">
        <f>'PRODUCTION LIST GRP VOLUMES'!L198</f>
        <v/>
      </c>
      <c r="L195" s="781" t="str">
        <f>'PRODUCTION LIST GRP VOLUMES'!M198</f>
        <v/>
      </c>
      <c r="M195" s="781" t="str">
        <f>'PRODUCTION LIST GRP VOLUMES'!N198</f>
        <v/>
      </c>
      <c r="N195" s="781" t="str">
        <f>'PRODUCTION LIST GRP VOLUMES'!O198</f>
        <v/>
      </c>
      <c r="O195" s="782">
        <f>'PRODUCTION LIST GRP VOLUMES'!P198</f>
        <v>0</v>
      </c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22.5" customHeight="1">
      <c r="A196" s="780" t="str">
        <f>'PRODUCTION LIST GRP VOLUMES'!A199</f>
        <v>360-461</v>
      </c>
      <c r="B196" s="781" t="str">
        <f>'PRODUCTION LIST GRP VOLUMES'!C199</f>
        <v/>
      </c>
      <c r="C196" s="781" t="str">
        <f>'PRODUCTION LIST GRP VOLUMES'!D199</f>
        <v/>
      </c>
      <c r="D196" s="781" t="str">
        <f>'PRODUCTION LIST GRP VOLUMES'!E199</f>
        <v/>
      </c>
      <c r="E196" s="781" t="str">
        <f>'PRODUCTION LIST GRP VOLUMES'!F199</f>
        <v/>
      </c>
      <c r="F196" s="781" t="str">
        <f>'PRODUCTION LIST GRP VOLUMES'!G199</f>
        <v/>
      </c>
      <c r="G196" s="781" t="str">
        <f>'PRODUCTION LIST GRP VOLUMES'!H199</f>
        <v/>
      </c>
      <c r="H196" s="781" t="str">
        <f>'PRODUCTION LIST GRP VOLUMES'!I199</f>
        <v/>
      </c>
      <c r="I196" s="781" t="str">
        <f>'PRODUCTION LIST GRP VOLUMES'!J199</f>
        <v/>
      </c>
      <c r="J196" s="781" t="str">
        <f>'PRODUCTION LIST GRP VOLUMES'!K199</f>
        <v/>
      </c>
      <c r="K196" s="781" t="str">
        <f>'PRODUCTION LIST GRP VOLUMES'!L199</f>
        <v/>
      </c>
      <c r="L196" s="781" t="str">
        <f>'PRODUCTION LIST GRP VOLUMES'!M199</f>
        <v/>
      </c>
      <c r="M196" s="781" t="str">
        <f>'PRODUCTION LIST GRP VOLUMES'!N199</f>
        <v/>
      </c>
      <c r="N196" s="781" t="str">
        <f>'PRODUCTION LIST GRP VOLUMES'!O199</f>
        <v/>
      </c>
      <c r="O196" s="782">
        <f>'PRODUCTION LIST GRP VOLUMES'!P199</f>
        <v>0</v>
      </c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22.5" customHeight="1">
      <c r="A197" s="780" t="str">
        <f>'PRODUCTION LIST GRP VOLUMES'!A200</f>
        <v>360-461-DT</v>
      </c>
      <c r="B197" s="781" t="str">
        <f>'PRODUCTION LIST GRP VOLUMES'!C200</f>
        <v/>
      </c>
      <c r="C197" s="781" t="str">
        <f>'PRODUCTION LIST GRP VOLUMES'!D200</f>
        <v/>
      </c>
      <c r="D197" s="781" t="str">
        <f>'PRODUCTION LIST GRP VOLUMES'!E200</f>
        <v/>
      </c>
      <c r="E197" s="781" t="str">
        <f>'PRODUCTION LIST GRP VOLUMES'!F200</f>
        <v/>
      </c>
      <c r="F197" s="781" t="str">
        <f>'PRODUCTION LIST GRP VOLUMES'!G200</f>
        <v/>
      </c>
      <c r="G197" s="781" t="str">
        <f>'PRODUCTION LIST GRP VOLUMES'!H200</f>
        <v/>
      </c>
      <c r="H197" s="781" t="str">
        <f>'PRODUCTION LIST GRP VOLUMES'!I200</f>
        <v/>
      </c>
      <c r="I197" s="781" t="str">
        <f>'PRODUCTION LIST GRP VOLUMES'!J200</f>
        <v/>
      </c>
      <c r="J197" s="781" t="str">
        <f>'PRODUCTION LIST GRP VOLUMES'!K200</f>
        <v/>
      </c>
      <c r="K197" s="781" t="str">
        <f>'PRODUCTION LIST GRP VOLUMES'!L200</f>
        <v/>
      </c>
      <c r="L197" s="781" t="str">
        <f>'PRODUCTION LIST GRP VOLUMES'!M200</f>
        <v/>
      </c>
      <c r="M197" s="781" t="str">
        <f>'PRODUCTION LIST GRP VOLUMES'!N200</f>
        <v/>
      </c>
      <c r="N197" s="781" t="str">
        <f>'PRODUCTION LIST GRP VOLUMES'!O200</f>
        <v/>
      </c>
      <c r="O197" s="782">
        <f>'PRODUCTION LIST GRP VOLUMES'!P200</f>
        <v>0</v>
      </c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22.5" customHeight="1">
      <c r="A198" s="780" t="str">
        <f>'PRODUCTION LIST GRP VOLUMES'!A201</f>
        <v>360-463</v>
      </c>
      <c r="B198" s="781" t="str">
        <f>'PRODUCTION LIST GRP VOLUMES'!C201</f>
        <v/>
      </c>
      <c r="C198" s="781" t="str">
        <f>'PRODUCTION LIST GRP VOLUMES'!D201</f>
        <v/>
      </c>
      <c r="D198" s="781" t="str">
        <f>'PRODUCTION LIST GRP VOLUMES'!E201</f>
        <v/>
      </c>
      <c r="E198" s="781" t="str">
        <f>'PRODUCTION LIST GRP VOLUMES'!F201</f>
        <v/>
      </c>
      <c r="F198" s="781" t="str">
        <f>'PRODUCTION LIST GRP VOLUMES'!G201</f>
        <v/>
      </c>
      <c r="G198" s="781" t="str">
        <f>'PRODUCTION LIST GRP VOLUMES'!H201</f>
        <v/>
      </c>
      <c r="H198" s="781" t="str">
        <f>'PRODUCTION LIST GRP VOLUMES'!I201</f>
        <v/>
      </c>
      <c r="I198" s="781" t="str">
        <f>'PRODUCTION LIST GRP VOLUMES'!J201</f>
        <v/>
      </c>
      <c r="J198" s="781" t="str">
        <f>'PRODUCTION LIST GRP VOLUMES'!K201</f>
        <v/>
      </c>
      <c r="K198" s="781" t="str">
        <f>'PRODUCTION LIST GRP VOLUMES'!L201</f>
        <v/>
      </c>
      <c r="L198" s="781" t="str">
        <f>'PRODUCTION LIST GRP VOLUMES'!M201</f>
        <v/>
      </c>
      <c r="M198" s="781" t="str">
        <f>'PRODUCTION LIST GRP VOLUMES'!N201</f>
        <v/>
      </c>
      <c r="N198" s="781" t="str">
        <f>'PRODUCTION LIST GRP VOLUMES'!O201</f>
        <v/>
      </c>
      <c r="O198" s="782">
        <f>'PRODUCTION LIST GRP VOLUMES'!P201</f>
        <v>0</v>
      </c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22.5" customHeight="1">
      <c r="A199" s="780" t="str">
        <f>'PRODUCTION LIST GRP VOLUMES'!A202</f>
        <v>360-463-DT</v>
      </c>
      <c r="B199" s="781" t="str">
        <f>'PRODUCTION LIST GRP VOLUMES'!C202</f>
        <v/>
      </c>
      <c r="C199" s="781" t="str">
        <f>'PRODUCTION LIST GRP VOLUMES'!D202</f>
        <v/>
      </c>
      <c r="D199" s="781" t="str">
        <f>'PRODUCTION LIST GRP VOLUMES'!E202</f>
        <v/>
      </c>
      <c r="E199" s="781" t="str">
        <f>'PRODUCTION LIST GRP VOLUMES'!F202</f>
        <v/>
      </c>
      <c r="F199" s="781" t="str">
        <f>'PRODUCTION LIST GRP VOLUMES'!G202</f>
        <v/>
      </c>
      <c r="G199" s="781" t="str">
        <f>'PRODUCTION LIST GRP VOLUMES'!H202</f>
        <v/>
      </c>
      <c r="H199" s="781" t="str">
        <f>'PRODUCTION LIST GRP VOLUMES'!I202</f>
        <v/>
      </c>
      <c r="I199" s="781" t="str">
        <f>'PRODUCTION LIST GRP VOLUMES'!J202</f>
        <v/>
      </c>
      <c r="J199" s="781" t="str">
        <f>'PRODUCTION LIST GRP VOLUMES'!K202</f>
        <v/>
      </c>
      <c r="K199" s="781" t="str">
        <f>'PRODUCTION LIST GRP VOLUMES'!L202</f>
        <v/>
      </c>
      <c r="L199" s="781" t="str">
        <f>'PRODUCTION LIST GRP VOLUMES'!M202</f>
        <v/>
      </c>
      <c r="M199" s="781" t="str">
        <f>'PRODUCTION LIST GRP VOLUMES'!N202</f>
        <v/>
      </c>
      <c r="N199" s="781" t="str">
        <f>'PRODUCTION LIST GRP VOLUMES'!O202</f>
        <v/>
      </c>
      <c r="O199" s="782">
        <f>'PRODUCTION LIST GRP VOLUMES'!P202</f>
        <v>0</v>
      </c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22.5" customHeight="1">
      <c r="A200" s="780" t="str">
        <f>'PRODUCTION LIST GRP VOLUMES'!A203</f>
        <v>360-464</v>
      </c>
      <c r="B200" s="781" t="str">
        <f>'PRODUCTION LIST GRP VOLUMES'!C203</f>
        <v/>
      </c>
      <c r="C200" s="781" t="str">
        <f>'PRODUCTION LIST GRP VOLUMES'!D203</f>
        <v/>
      </c>
      <c r="D200" s="781" t="str">
        <f>'PRODUCTION LIST GRP VOLUMES'!E203</f>
        <v/>
      </c>
      <c r="E200" s="781" t="str">
        <f>'PRODUCTION LIST GRP VOLUMES'!F203</f>
        <v/>
      </c>
      <c r="F200" s="781" t="str">
        <f>'PRODUCTION LIST GRP VOLUMES'!G203</f>
        <v/>
      </c>
      <c r="G200" s="781" t="str">
        <f>'PRODUCTION LIST GRP VOLUMES'!H203</f>
        <v/>
      </c>
      <c r="H200" s="781" t="str">
        <f>'PRODUCTION LIST GRP VOLUMES'!I203</f>
        <v/>
      </c>
      <c r="I200" s="781" t="str">
        <f>'PRODUCTION LIST GRP VOLUMES'!J203</f>
        <v/>
      </c>
      <c r="J200" s="781" t="str">
        <f>'PRODUCTION LIST GRP VOLUMES'!K203</f>
        <v/>
      </c>
      <c r="K200" s="781" t="str">
        <f>'PRODUCTION LIST GRP VOLUMES'!L203</f>
        <v/>
      </c>
      <c r="L200" s="781" t="str">
        <f>'PRODUCTION LIST GRP VOLUMES'!M203</f>
        <v/>
      </c>
      <c r="M200" s="781" t="str">
        <f>'PRODUCTION LIST GRP VOLUMES'!N203</f>
        <v/>
      </c>
      <c r="N200" s="781" t="str">
        <f>'PRODUCTION LIST GRP VOLUMES'!O203</f>
        <v/>
      </c>
      <c r="O200" s="782">
        <f>'PRODUCTION LIST GRP VOLUMES'!P203</f>
        <v>0</v>
      </c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22.5" customHeight="1">
      <c r="A201" s="780" t="str">
        <f>'PRODUCTION LIST GRP VOLUMES'!A204</f>
        <v>360-464-DT</v>
      </c>
      <c r="B201" s="781" t="str">
        <f>'PRODUCTION LIST GRP VOLUMES'!C204</f>
        <v/>
      </c>
      <c r="C201" s="781" t="str">
        <f>'PRODUCTION LIST GRP VOLUMES'!D204</f>
        <v/>
      </c>
      <c r="D201" s="781" t="str">
        <f>'PRODUCTION LIST GRP VOLUMES'!E204</f>
        <v/>
      </c>
      <c r="E201" s="781" t="str">
        <f>'PRODUCTION LIST GRP VOLUMES'!F204</f>
        <v/>
      </c>
      <c r="F201" s="781" t="str">
        <f>'PRODUCTION LIST GRP VOLUMES'!G204</f>
        <v/>
      </c>
      <c r="G201" s="781" t="str">
        <f>'PRODUCTION LIST GRP VOLUMES'!H204</f>
        <v/>
      </c>
      <c r="H201" s="781" t="str">
        <f>'PRODUCTION LIST GRP VOLUMES'!I204</f>
        <v/>
      </c>
      <c r="I201" s="781" t="str">
        <f>'PRODUCTION LIST GRP VOLUMES'!J204</f>
        <v/>
      </c>
      <c r="J201" s="781" t="str">
        <f>'PRODUCTION LIST GRP VOLUMES'!K204</f>
        <v/>
      </c>
      <c r="K201" s="781" t="str">
        <f>'PRODUCTION LIST GRP VOLUMES'!L204</f>
        <v/>
      </c>
      <c r="L201" s="781" t="str">
        <f>'PRODUCTION LIST GRP VOLUMES'!M204</f>
        <v/>
      </c>
      <c r="M201" s="781" t="str">
        <f>'PRODUCTION LIST GRP VOLUMES'!N204</f>
        <v/>
      </c>
      <c r="N201" s="781" t="str">
        <f>'PRODUCTION LIST GRP VOLUMES'!O204</f>
        <v/>
      </c>
      <c r="O201" s="782">
        <f>'PRODUCTION LIST GRP VOLUMES'!P204</f>
        <v>0</v>
      </c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22.5" customHeight="1">
      <c r="A202" s="780" t="str">
        <f>'PRODUCTION LIST GRP VOLUMES'!A205</f>
        <v>360-470</v>
      </c>
      <c r="B202" s="781" t="str">
        <f>'PRODUCTION LIST GRP VOLUMES'!C205</f>
        <v/>
      </c>
      <c r="C202" s="781" t="str">
        <f>'PRODUCTION LIST GRP VOLUMES'!D205</f>
        <v/>
      </c>
      <c r="D202" s="781" t="str">
        <f>'PRODUCTION LIST GRP VOLUMES'!E205</f>
        <v/>
      </c>
      <c r="E202" s="781" t="str">
        <f>'PRODUCTION LIST GRP VOLUMES'!F205</f>
        <v/>
      </c>
      <c r="F202" s="781" t="str">
        <f>'PRODUCTION LIST GRP VOLUMES'!G205</f>
        <v/>
      </c>
      <c r="G202" s="781" t="str">
        <f>'PRODUCTION LIST GRP VOLUMES'!H205</f>
        <v/>
      </c>
      <c r="H202" s="781" t="str">
        <f>'PRODUCTION LIST GRP VOLUMES'!I205</f>
        <v/>
      </c>
      <c r="I202" s="781" t="str">
        <f>'PRODUCTION LIST GRP VOLUMES'!J205</f>
        <v/>
      </c>
      <c r="J202" s="781" t="str">
        <f>'PRODUCTION LIST GRP VOLUMES'!K205</f>
        <v/>
      </c>
      <c r="K202" s="781" t="str">
        <f>'PRODUCTION LIST GRP VOLUMES'!L205</f>
        <v/>
      </c>
      <c r="L202" s="781" t="str">
        <f>'PRODUCTION LIST GRP VOLUMES'!M205</f>
        <v/>
      </c>
      <c r="M202" s="781" t="str">
        <f>'PRODUCTION LIST GRP VOLUMES'!N205</f>
        <v/>
      </c>
      <c r="N202" s="781" t="str">
        <f>'PRODUCTION LIST GRP VOLUMES'!O205</f>
        <v/>
      </c>
      <c r="O202" s="782">
        <f>'PRODUCTION LIST GRP VOLUMES'!P205</f>
        <v>0</v>
      </c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22.5" customHeight="1">
      <c r="A203" s="780" t="str">
        <f>'PRODUCTION LIST GRP VOLUMES'!A206</f>
        <v>360-470-DT</v>
      </c>
      <c r="B203" s="781" t="str">
        <f>'PRODUCTION LIST GRP VOLUMES'!C206</f>
        <v/>
      </c>
      <c r="C203" s="781" t="str">
        <f>'PRODUCTION LIST GRP VOLUMES'!D206</f>
        <v/>
      </c>
      <c r="D203" s="781" t="str">
        <f>'PRODUCTION LIST GRP VOLUMES'!E206</f>
        <v/>
      </c>
      <c r="E203" s="781" t="str">
        <f>'PRODUCTION LIST GRP VOLUMES'!F206</f>
        <v/>
      </c>
      <c r="F203" s="781" t="str">
        <f>'PRODUCTION LIST GRP VOLUMES'!G206</f>
        <v/>
      </c>
      <c r="G203" s="781" t="str">
        <f>'PRODUCTION LIST GRP VOLUMES'!H206</f>
        <v/>
      </c>
      <c r="H203" s="781" t="str">
        <f>'PRODUCTION LIST GRP VOLUMES'!I206</f>
        <v/>
      </c>
      <c r="I203" s="781" t="str">
        <f>'PRODUCTION LIST GRP VOLUMES'!J206</f>
        <v/>
      </c>
      <c r="J203" s="781" t="str">
        <f>'PRODUCTION LIST GRP VOLUMES'!K206</f>
        <v/>
      </c>
      <c r="K203" s="781" t="str">
        <f>'PRODUCTION LIST GRP VOLUMES'!L206</f>
        <v/>
      </c>
      <c r="L203" s="781" t="str">
        <f>'PRODUCTION LIST GRP VOLUMES'!M206</f>
        <v/>
      </c>
      <c r="M203" s="781" t="str">
        <f>'PRODUCTION LIST GRP VOLUMES'!N206</f>
        <v/>
      </c>
      <c r="N203" s="781" t="str">
        <f>'PRODUCTION LIST GRP VOLUMES'!O206</f>
        <v/>
      </c>
      <c r="O203" s="782">
        <f>'PRODUCTION LIST GRP VOLUMES'!P206</f>
        <v>0</v>
      </c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22.5" customHeight="1">
      <c r="A204" s="780" t="str">
        <f>'PRODUCTION LIST GRP VOLUMES'!A207</f>
        <v>360-471</v>
      </c>
      <c r="B204" s="781" t="str">
        <f>'PRODUCTION LIST GRP VOLUMES'!C207</f>
        <v/>
      </c>
      <c r="C204" s="781" t="str">
        <f>'PRODUCTION LIST GRP VOLUMES'!D207</f>
        <v/>
      </c>
      <c r="D204" s="781" t="str">
        <f>'PRODUCTION LIST GRP VOLUMES'!E207</f>
        <v/>
      </c>
      <c r="E204" s="781" t="str">
        <f>'PRODUCTION LIST GRP VOLUMES'!F207</f>
        <v/>
      </c>
      <c r="F204" s="781" t="str">
        <f>'PRODUCTION LIST GRP VOLUMES'!G207</f>
        <v/>
      </c>
      <c r="G204" s="781" t="str">
        <f>'PRODUCTION LIST GRP VOLUMES'!H207</f>
        <v/>
      </c>
      <c r="H204" s="781" t="str">
        <f>'PRODUCTION LIST GRP VOLUMES'!I207</f>
        <v/>
      </c>
      <c r="I204" s="781" t="str">
        <f>'PRODUCTION LIST GRP VOLUMES'!J207</f>
        <v/>
      </c>
      <c r="J204" s="781" t="str">
        <f>'PRODUCTION LIST GRP VOLUMES'!K207</f>
        <v/>
      </c>
      <c r="K204" s="781" t="str">
        <f>'PRODUCTION LIST GRP VOLUMES'!L207</f>
        <v/>
      </c>
      <c r="L204" s="781" t="str">
        <f>'PRODUCTION LIST GRP VOLUMES'!M207</f>
        <v/>
      </c>
      <c r="M204" s="781" t="str">
        <f>'PRODUCTION LIST GRP VOLUMES'!N207</f>
        <v/>
      </c>
      <c r="N204" s="781" t="str">
        <f>'PRODUCTION LIST GRP VOLUMES'!O207</f>
        <v/>
      </c>
      <c r="O204" s="782">
        <f>'PRODUCTION LIST GRP VOLUMES'!P207</f>
        <v>0</v>
      </c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22.5" customHeight="1">
      <c r="A205" s="780" t="str">
        <f>'PRODUCTION LIST GRP VOLUMES'!A208</f>
        <v>360-471-DT</v>
      </c>
      <c r="B205" s="781" t="str">
        <f>'PRODUCTION LIST GRP VOLUMES'!C208</f>
        <v/>
      </c>
      <c r="C205" s="781" t="str">
        <f>'PRODUCTION LIST GRP VOLUMES'!D208</f>
        <v/>
      </c>
      <c r="D205" s="781" t="str">
        <f>'PRODUCTION LIST GRP VOLUMES'!E208</f>
        <v/>
      </c>
      <c r="E205" s="781" t="str">
        <f>'PRODUCTION LIST GRP VOLUMES'!F208</f>
        <v/>
      </c>
      <c r="F205" s="781" t="str">
        <f>'PRODUCTION LIST GRP VOLUMES'!G208</f>
        <v/>
      </c>
      <c r="G205" s="781" t="str">
        <f>'PRODUCTION LIST GRP VOLUMES'!H208</f>
        <v/>
      </c>
      <c r="H205" s="781" t="str">
        <f>'PRODUCTION LIST GRP VOLUMES'!I208</f>
        <v/>
      </c>
      <c r="I205" s="781" t="str">
        <f>'PRODUCTION LIST GRP VOLUMES'!J208</f>
        <v/>
      </c>
      <c r="J205" s="781" t="str">
        <f>'PRODUCTION LIST GRP VOLUMES'!K208</f>
        <v/>
      </c>
      <c r="K205" s="781" t="str">
        <f>'PRODUCTION LIST GRP VOLUMES'!L208</f>
        <v/>
      </c>
      <c r="L205" s="781" t="str">
        <f>'PRODUCTION LIST GRP VOLUMES'!M208</f>
        <v/>
      </c>
      <c r="M205" s="781" t="str">
        <f>'PRODUCTION LIST GRP VOLUMES'!N208</f>
        <v/>
      </c>
      <c r="N205" s="781" t="str">
        <f>'PRODUCTION LIST GRP VOLUMES'!O208</f>
        <v/>
      </c>
      <c r="O205" s="782">
        <f>'PRODUCTION LIST GRP VOLUMES'!P208</f>
        <v>0</v>
      </c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22.5" customHeight="1">
      <c r="A206" s="780" t="str">
        <f>'PRODUCTION LIST GRP VOLUMES'!A209</f>
        <v>360-474</v>
      </c>
      <c r="B206" s="781" t="str">
        <f>'PRODUCTION LIST GRP VOLUMES'!C209</f>
        <v/>
      </c>
      <c r="C206" s="781" t="str">
        <f>'PRODUCTION LIST GRP VOLUMES'!D209</f>
        <v/>
      </c>
      <c r="D206" s="781" t="str">
        <f>'PRODUCTION LIST GRP VOLUMES'!E209</f>
        <v/>
      </c>
      <c r="E206" s="781" t="str">
        <f>'PRODUCTION LIST GRP VOLUMES'!F209</f>
        <v/>
      </c>
      <c r="F206" s="781" t="str">
        <f>'PRODUCTION LIST GRP VOLUMES'!G209</f>
        <v/>
      </c>
      <c r="G206" s="781" t="str">
        <f>'PRODUCTION LIST GRP VOLUMES'!H209</f>
        <v/>
      </c>
      <c r="H206" s="781" t="str">
        <f>'PRODUCTION LIST GRP VOLUMES'!I209</f>
        <v/>
      </c>
      <c r="I206" s="781" t="str">
        <f>'PRODUCTION LIST GRP VOLUMES'!J209</f>
        <v/>
      </c>
      <c r="J206" s="781" t="str">
        <f>'PRODUCTION LIST GRP VOLUMES'!K209</f>
        <v/>
      </c>
      <c r="K206" s="781" t="str">
        <f>'PRODUCTION LIST GRP VOLUMES'!L209</f>
        <v/>
      </c>
      <c r="L206" s="781" t="str">
        <f>'PRODUCTION LIST GRP VOLUMES'!M209</f>
        <v/>
      </c>
      <c r="M206" s="781" t="str">
        <f>'PRODUCTION LIST GRP VOLUMES'!N209</f>
        <v/>
      </c>
      <c r="N206" s="781" t="str">
        <f>'PRODUCTION LIST GRP VOLUMES'!O209</f>
        <v/>
      </c>
      <c r="O206" s="782">
        <f>'PRODUCTION LIST GRP VOLUMES'!P209</f>
        <v>0</v>
      </c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22.5" customHeight="1">
      <c r="A207" s="780" t="str">
        <f>'PRODUCTION LIST GRP VOLUMES'!A210</f>
        <v>360-474-DT</v>
      </c>
      <c r="B207" s="781" t="str">
        <f>'PRODUCTION LIST GRP VOLUMES'!C210</f>
        <v/>
      </c>
      <c r="C207" s="781" t="str">
        <f>'PRODUCTION LIST GRP VOLUMES'!D210</f>
        <v/>
      </c>
      <c r="D207" s="781" t="str">
        <f>'PRODUCTION LIST GRP VOLUMES'!E210</f>
        <v/>
      </c>
      <c r="E207" s="781" t="str">
        <f>'PRODUCTION LIST GRP VOLUMES'!F210</f>
        <v/>
      </c>
      <c r="F207" s="781" t="str">
        <f>'PRODUCTION LIST GRP VOLUMES'!G210</f>
        <v/>
      </c>
      <c r="G207" s="781" t="str">
        <f>'PRODUCTION LIST GRP VOLUMES'!H210</f>
        <v/>
      </c>
      <c r="H207" s="781" t="str">
        <f>'PRODUCTION LIST GRP VOLUMES'!I210</f>
        <v/>
      </c>
      <c r="I207" s="781" t="str">
        <f>'PRODUCTION LIST GRP VOLUMES'!J210</f>
        <v/>
      </c>
      <c r="J207" s="781" t="str">
        <f>'PRODUCTION LIST GRP VOLUMES'!K210</f>
        <v/>
      </c>
      <c r="K207" s="781" t="str">
        <f>'PRODUCTION LIST GRP VOLUMES'!L210</f>
        <v/>
      </c>
      <c r="L207" s="781" t="str">
        <f>'PRODUCTION LIST GRP VOLUMES'!M210</f>
        <v/>
      </c>
      <c r="M207" s="781" t="str">
        <f>'PRODUCTION LIST GRP VOLUMES'!N210</f>
        <v/>
      </c>
      <c r="N207" s="781" t="str">
        <f>'PRODUCTION LIST GRP VOLUMES'!O210</f>
        <v/>
      </c>
      <c r="O207" s="782">
        <f>'PRODUCTION LIST GRP VOLUMES'!P210</f>
        <v>0</v>
      </c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22.5" customHeight="1">
      <c r="A208" s="780" t="str">
        <f>'PRODUCTION LIST GRP VOLUMES'!A211</f>
        <v>360-478</v>
      </c>
      <c r="B208" s="781" t="str">
        <f>'PRODUCTION LIST GRP VOLUMES'!C211</f>
        <v/>
      </c>
      <c r="C208" s="781" t="str">
        <f>'PRODUCTION LIST GRP VOLUMES'!D211</f>
        <v/>
      </c>
      <c r="D208" s="781" t="str">
        <f>'PRODUCTION LIST GRP VOLUMES'!E211</f>
        <v/>
      </c>
      <c r="E208" s="781" t="str">
        <f>'PRODUCTION LIST GRP VOLUMES'!F211</f>
        <v/>
      </c>
      <c r="F208" s="781" t="str">
        <f>'PRODUCTION LIST GRP VOLUMES'!G211</f>
        <v/>
      </c>
      <c r="G208" s="781" t="str">
        <f>'PRODUCTION LIST GRP VOLUMES'!H211</f>
        <v/>
      </c>
      <c r="H208" s="781" t="str">
        <f>'PRODUCTION LIST GRP VOLUMES'!I211</f>
        <v/>
      </c>
      <c r="I208" s="781" t="str">
        <f>'PRODUCTION LIST GRP VOLUMES'!J211</f>
        <v/>
      </c>
      <c r="J208" s="781" t="str">
        <f>'PRODUCTION LIST GRP VOLUMES'!K211</f>
        <v/>
      </c>
      <c r="K208" s="781" t="str">
        <f>'PRODUCTION LIST GRP VOLUMES'!L211</f>
        <v/>
      </c>
      <c r="L208" s="781" t="str">
        <f>'PRODUCTION LIST GRP VOLUMES'!M211</f>
        <v/>
      </c>
      <c r="M208" s="781" t="str">
        <f>'PRODUCTION LIST GRP VOLUMES'!N211</f>
        <v/>
      </c>
      <c r="N208" s="781" t="str">
        <f>'PRODUCTION LIST GRP VOLUMES'!O211</f>
        <v/>
      </c>
      <c r="O208" s="782">
        <f>'PRODUCTION LIST GRP VOLUMES'!P211</f>
        <v>0</v>
      </c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22.5" customHeight="1">
      <c r="A209" s="780" t="str">
        <f>'PRODUCTION LIST GRP VOLUMES'!A212</f>
        <v>360-478-DT</v>
      </c>
      <c r="B209" s="781" t="str">
        <f>'PRODUCTION LIST GRP VOLUMES'!C212</f>
        <v/>
      </c>
      <c r="C209" s="781" t="str">
        <f>'PRODUCTION LIST GRP VOLUMES'!D212</f>
        <v/>
      </c>
      <c r="D209" s="781" t="str">
        <f>'PRODUCTION LIST GRP VOLUMES'!E212</f>
        <v/>
      </c>
      <c r="E209" s="781" t="str">
        <f>'PRODUCTION LIST GRP VOLUMES'!F212</f>
        <v/>
      </c>
      <c r="F209" s="781" t="str">
        <f>'PRODUCTION LIST GRP VOLUMES'!G212</f>
        <v/>
      </c>
      <c r="G209" s="781" t="str">
        <f>'PRODUCTION LIST GRP VOLUMES'!H212</f>
        <v/>
      </c>
      <c r="H209" s="781" t="str">
        <f>'PRODUCTION LIST GRP VOLUMES'!I212</f>
        <v/>
      </c>
      <c r="I209" s="781" t="str">
        <f>'PRODUCTION LIST GRP VOLUMES'!J212</f>
        <v/>
      </c>
      <c r="J209" s="781" t="str">
        <f>'PRODUCTION LIST GRP VOLUMES'!K212</f>
        <v/>
      </c>
      <c r="K209" s="781" t="str">
        <f>'PRODUCTION LIST GRP VOLUMES'!L212</f>
        <v/>
      </c>
      <c r="L209" s="781" t="str">
        <f>'PRODUCTION LIST GRP VOLUMES'!M212</f>
        <v/>
      </c>
      <c r="M209" s="781" t="str">
        <f>'PRODUCTION LIST GRP VOLUMES'!N212</f>
        <v/>
      </c>
      <c r="N209" s="781" t="str">
        <f>'PRODUCTION LIST GRP VOLUMES'!O212</f>
        <v/>
      </c>
      <c r="O209" s="782">
        <f>'PRODUCTION LIST GRP VOLUMES'!P212</f>
        <v>0</v>
      </c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22.5" customHeight="1">
      <c r="A210" s="780" t="str">
        <f>'PRODUCTION LIST GRP VOLUMES'!A213</f>
        <v>360-479</v>
      </c>
      <c r="B210" s="781" t="str">
        <f>'PRODUCTION LIST GRP VOLUMES'!C213</f>
        <v/>
      </c>
      <c r="C210" s="781" t="str">
        <f>'PRODUCTION LIST GRP VOLUMES'!D213</f>
        <v/>
      </c>
      <c r="D210" s="781" t="str">
        <f>'PRODUCTION LIST GRP VOLUMES'!E213</f>
        <v/>
      </c>
      <c r="E210" s="781" t="str">
        <f>'PRODUCTION LIST GRP VOLUMES'!F213</f>
        <v/>
      </c>
      <c r="F210" s="781" t="str">
        <f>'PRODUCTION LIST GRP VOLUMES'!G213</f>
        <v/>
      </c>
      <c r="G210" s="781" t="str">
        <f>'PRODUCTION LIST GRP VOLUMES'!H213</f>
        <v/>
      </c>
      <c r="H210" s="781" t="str">
        <f>'PRODUCTION LIST GRP VOLUMES'!I213</f>
        <v/>
      </c>
      <c r="I210" s="781" t="str">
        <f>'PRODUCTION LIST GRP VOLUMES'!J213</f>
        <v/>
      </c>
      <c r="J210" s="781" t="str">
        <f>'PRODUCTION LIST GRP VOLUMES'!K213</f>
        <v/>
      </c>
      <c r="K210" s="781" t="str">
        <f>'PRODUCTION LIST GRP VOLUMES'!L213</f>
        <v/>
      </c>
      <c r="L210" s="781" t="str">
        <f>'PRODUCTION LIST GRP VOLUMES'!M213</f>
        <v/>
      </c>
      <c r="M210" s="781" t="str">
        <f>'PRODUCTION LIST GRP VOLUMES'!N213</f>
        <v/>
      </c>
      <c r="N210" s="781" t="str">
        <f>'PRODUCTION LIST GRP VOLUMES'!O213</f>
        <v/>
      </c>
      <c r="O210" s="782">
        <f>'PRODUCTION LIST GRP VOLUMES'!P213</f>
        <v>0</v>
      </c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22.5" customHeight="1">
      <c r="A211" s="780" t="str">
        <f>'PRODUCTION LIST GRP VOLUMES'!A214</f>
        <v>360-479-DT</v>
      </c>
      <c r="B211" s="781" t="str">
        <f>'PRODUCTION LIST GRP VOLUMES'!C214</f>
        <v/>
      </c>
      <c r="C211" s="781" t="str">
        <f>'PRODUCTION LIST GRP VOLUMES'!D214</f>
        <v/>
      </c>
      <c r="D211" s="781" t="str">
        <f>'PRODUCTION LIST GRP VOLUMES'!E214</f>
        <v/>
      </c>
      <c r="E211" s="781" t="str">
        <f>'PRODUCTION LIST GRP VOLUMES'!F214</f>
        <v/>
      </c>
      <c r="F211" s="781" t="str">
        <f>'PRODUCTION LIST GRP VOLUMES'!G214</f>
        <v/>
      </c>
      <c r="G211" s="781" t="str">
        <f>'PRODUCTION LIST GRP VOLUMES'!H214</f>
        <v/>
      </c>
      <c r="H211" s="781" t="str">
        <f>'PRODUCTION LIST GRP VOLUMES'!I214</f>
        <v/>
      </c>
      <c r="I211" s="781" t="str">
        <f>'PRODUCTION LIST GRP VOLUMES'!J214</f>
        <v/>
      </c>
      <c r="J211" s="781" t="str">
        <f>'PRODUCTION LIST GRP VOLUMES'!K214</f>
        <v/>
      </c>
      <c r="K211" s="781" t="str">
        <f>'PRODUCTION LIST GRP VOLUMES'!L214</f>
        <v/>
      </c>
      <c r="L211" s="781" t="str">
        <f>'PRODUCTION LIST GRP VOLUMES'!M214</f>
        <v/>
      </c>
      <c r="M211" s="781" t="str">
        <f>'PRODUCTION LIST GRP VOLUMES'!N214</f>
        <v/>
      </c>
      <c r="N211" s="781" t="str">
        <f>'PRODUCTION LIST GRP VOLUMES'!O214</f>
        <v/>
      </c>
      <c r="O211" s="782">
        <f>'PRODUCTION LIST GRP VOLUMES'!P214</f>
        <v>0</v>
      </c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22.5" customHeight="1">
      <c r="A212" s="780" t="str">
        <f>'PRODUCTION LIST GRP VOLUMES'!A215</f>
        <v/>
      </c>
      <c r="B212" s="781" t="str">
        <f>'PRODUCTION LIST GRP VOLUMES'!C215</f>
        <v/>
      </c>
      <c r="C212" s="781" t="str">
        <f>'PRODUCTION LIST GRP VOLUMES'!D215</f>
        <v/>
      </c>
      <c r="D212" s="781" t="str">
        <f>'PRODUCTION LIST GRP VOLUMES'!E215</f>
        <v/>
      </c>
      <c r="E212" s="781" t="str">
        <f>'PRODUCTION LIST GRP VOLUMES'!F215</f>
        <v/>
      </c>
      <c r="F212" s="781" t="str">
        <f>'PRODUCTION LIST GRP VOLUMES'!G215</f>
        <v/>
      </c>
      <c r="G212" s="781" t="str">
        <f>'PRODUCTION LIST GRP VOLUMES'!H215</f>
        <v/>
      </c>
      <c r="H212" s="781" t="str">
        <f>'PRODUCTION LIST GRP VOLUMES'!I215</f>
        <v/>
      </c>
      <c r="I212" s="781" t="str">
        <f>'PRODUCTION LIST GRP VOLUMES'!J215</f>
        <v/>
      </c>
      <c r="J212" s="781" t="str">
        <f>'PRODUCTION LIST GRP VOLUMES'!K215</f>
        <v/>
      </c>
      <c r="K212" s="781" t="str">
        <f>'PRODUCTION LIST GRP VOLUMES'!L215</f>
        <v/>
      </c>
      <c r="L212" s="781" t="str">
        <f>'PRODUCTION LIST GRP VOLUMES'!M215</f>
        <v/>
      </c>
      <c r="M212" s="781" t="str">
        <f>'PRODUCTION LIST GRP VOLUMES'!N215</f>
        <v/>
      </c>
      <c r="N212" s="781" t="str">
        <f>'PRODUCTION LIST GRP VOLUMES'!O215</f>
        <v/>
      </c>
      <c r="O212" s="782">
        <f>'PRODUCTION LIST GRP VOLUMES'!P215</f>
        <v>0</v>
      </c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22.5" customHeight="1">
      <c r="A213" s="780" t="str">
        <f>'PRODUCTION LIST GRP VOLUMES'!A216</f>
        <v>360-501</v>
      </c>
      <c r="B213" s="781" t="str">
        <f>'PRODUCTION LIST GRP VOLUMES'!C216</f>
        <v/>
      </c>
      <c r="C213" s="781" t="str">
        <f>'PRODUCTION LIST GRP VOLUMES'!D216</f>
        <v/>
      </c>
      <c r="D213" s="781" t="str">
        <f>'PRODUCTION LIST GRP VOLUMES'!E216</f>
        <v/>
      </c>
      <c r="E213" s="781" t="str">
        <f>'PRODUCTION LIST GRP VOLUMES'!F216</f>
        <v/>
      </c>
      <c r="F213" s="781" t="str">
        <f>'PRODUCTION LIST GRP VOLUMES'!G216</f>
        <v/>
      </c>
      <c r="G213" s="781" t="str">
        <f>'PRODUCTION LIST GRP VOLUMES'!H216</f>
        <v/>
      </c>
      <c r="H213" s="781" t="str">
        <f>'PRODUCTION LIST GRP VOLUMES'!I216</f>
        <v/>
      </c>
      <c r="I213" s="781" t="str">
        <f>'PRODUCTION LIST GRP VOLUMES'!J216</f>
        <v/>
      </c>
      <c r="J213" s="781" t="str">
        <f>'PRODUCTION LIST GRP VOLUMES'!K216</f>
        <v/>
      </c>
      <c r="K213" s="781" t="str">
        <f>'PRODUCTION LIST GRP VOLUMES'!L216</f>
        <v/>
      </c>
      <c r="L213" s="781" t="str">
        <f>'PRODUCTION LIST GRP VOLUMES'!M216</f>
        <v/>
      </c>
      <c r="M213" s="781" t="str">
        <f>'PRODUCTION LIST GRP VOLUMES'!N216</f>
        <v/>
      </c>
      <c r="N213" s="781" t="str">
        <f>'PRODUCTION LIST GRP VOLUMES'!O216</f>
        <v/>
      </c>
      <c r="O213" s="782">
        <f>'PRODUCTION LIST GRP VOLUMES'!P216</f>
        <v>0</v>
      </c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22.5" customHeight="1">
      <c r="A214" s="780" t="str">
        <f>'PRODUCTION LIST GRP VOLUMES'!A217</f>
        <v>360-505</v>
      </c>
      <c r="B214" s="781" t="str">
        <f>'PRODUCTION LIST GRP VOLUMES'!C217</f>
        <v/>
      </c>
      <c r="C214" s="781" t="str">
        <f>'PRODUCTION LIST GRP VOLUMES'!D217</f>
        <v/>
      </c>
      <c r="D214" s="781" t="str">
        <f>'PRODUCTION LIST GRP VOLUMES'!E217</f>
        <v/>
      </c>
      <c r="E214" s="781" t="str">
        <f>'PRODUCTION LIST GRP VOLUMES'!F217</f>
        <v/>
      </c>
      <c r="F214" s="781" t="str">
        <f>'PRODUCTION LIST GRP VOLUMES'!G217</f>
        <v/>
      </c>
      <c r="G214" s="781" t="str">
        <f>'PRODUCTION LIST GRP VOLUMES'!H217</f>
        <v/>
      </c>
      <c r="H214" s="781" t="str">
        <f>'PRODUCTION LIST GRP VOLUMES'!I217</f>
        <v/>
      </c>
      <c r="I214" s="781" t="str">
        <f>'PRODUCTION LIST GRP VOLUMES'!J217</f>
        <v/>
      </c>
      <c r="J214" s="781" t="str">
        <f>'PRODUCTION LIST GRP VOLUMES'!K217</f>
        <v/>
      </c>
      <c r="K214" s="781" t="str">
        <f>'PRODUCTION LIST GRP VOLUMES'!L217</f>
        <v/>
      </c>
      <c r="L214" s="781" t="str">
        <f>'PRODUCTION LIST GRP VOLUMES'!M217</f>
        <v/>
      </c>
      <c r="M214" s="781" t="str">
        <f>'PRODUCTION LIST GRP VOLUMES'!N217</f>
        <v/>
      </c>
      <c r="N214" s="781" t="str">
        <f>'PRODUCTION LIST GRP VOLUMES'!O217</f>
        <v/>
      </c>
      <c r="O214" s="782">
        <f>'PRODUCTION LIST GRP VOLUMES'!P217</f>
        <v>0</v>
      </c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22.5" customHeight="1">
      <c r="A215" s="780" t="str">
        <f>'PRODUCTION LIST GRP VOLUMES'!A218</f>
        <v>360-506</v>
      </c>
      <c r="B215" s="781" t="str">
        <f>'PRODUCTION LIST GRP VOLUMES'!C218</f>
        <v/>
      </c>
      <c r="C215" s="781" t="str">
        <f>'PRODUCTION LIST GRP VOLUMES'!D218</f>
        <v/>
      </c>
      <c r="D215" s="781" t="str">
        <f>'PRODUCTION LIST GRP VOLUMES'!E218</f>
        <v/>
      </c>
      <c r="E215" s="781" t="str">
        <f>'PRODUCTION LIST GRP VOLUMES'!F218</f>
        <v/>
      </c>
      <c r="F215" s="781" t="str">
        <f>'PRODUCTION LIST GRP VOLUMES'!G218</f>
        <v/>
      </c>
      <c r="G215" s="781" t="str">
        <f>'PRODUCTION LIST GRP VOLUMES'!H218</f>
        <v/>
      </c>
      <c r="H215" s="781" t="str">
        <f>'PRODUCTION LIST GRP VOLUMES'!I218</f>
        <v/>
      </c>
      <c r="I215" s="781" t="str">
        <f>'PRODUCTION LIST GRP VOLUMES'!J218</f>
        <v/>
      </c>
      <c r="J215" s="781" t="str">
        <f>'PRODUCTION LIST GRP VOLUMES'!K218</f>
        <v/>
      </c>
      <c r="K215" s="781" t="str">
        <f>'PRODUCTION LIST GRP VOLUMES'!L218</f>
        <v/>
      </c>
      <c r="L215" s="781" t="str">
        <f>'PRODUCTION LIST GRP VOLUMES'!M218</f>
        <v/>
      </c>
      <c r="M215" s="781" t="str">
        <f>'PRODUCTION LIST GRP VOLUMES'!N218</f>
        <v/>
      </c>
      <c r="N215" s="781" t="str">
        <f>'PRODUCTION LIST GRP VOLUMES'!O218</f>
        <v/>
      </c>
      <c r="O215" s="782">
        <f>'PRODUCTION LIST GRP VOLUMES'!P218</f>
        <v>0</v>
      </c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22.5" customHeight="1">
      <c r="A216" s="780" t="str">
        <f>'PRODUCTION LIST GRP VOLUMES'!A219</f>
        <v>360-520</v>
      </c>
      <c r="B216" s="781" t="str">
        <f>'PRODUCTION LIST GRP VOLUMES'!C219</f>
        <v/>
      </c>
      <c r="C216" s="781"/>
      <c r="D216" s="781"/>
      <c r="E216" s="781"/>
      <c r="F216" s="781" t="str">
        <f>'PRODUCTION LIST GRP VOLUMES'!G219</f>
        <v/>
      </c>
      <c r="G216" s="781"/>
      <c r="H216" s="781" t="str">
        <f>'PRODUCTION LIST GRP VOLUMES'!I219</f>
        <v/>
      </c>
      <c r="I216" s="781" t="str">
        <f>'PRODUCTION LIST GRP VOLUMES'!J219</f>
        <v/>
      </c>
      <c r="J216" s="781"/>
      <c r="K216" s="781"/>
      <c r="L216" s="781"/>
      <c r="M216" s="781"/>
      <c r="N216" s="781"/>
      <c r="O216" s="782">
        <f>'PRODUCTION LIST GRP VOLUMES'!P219</f>
        <v>0</v>
      </c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22.5" customHeight="1">
      <c r="A217" s="780" t="str">
        <f>'PRODUCTION LIST GRP VOLUMES'!A220</f>
        <v/>
      </c>
      <c r="B217" s="781" t="str">
        <f>'PRODUCTION LIST GRP VOLUMES'!C220</f>
        <v/>
      </c>
      <c r="C217" s="781" t="str">
        <f>'PRODUCTION LIST GRP VOLUMES'!D220</f>
        <v/>
      </c>
      <c r="D217" s="781" t="str">
        <f>'PRODUCTION LIST GRP VOLUMES'!E220</f>
        <v/>
      </c>
      <c r="E217" s="781" t="str">
        <f>'PRODUCTION LIST GRP VOLUMES'!F220</f>
        <v/>
      </c>
      <c r="F217" s="781" t="str">
        <f>'PRODUCTION LIST GRP VOLUMES'!G220</f>
        <v/>
      </c>
      <c r="G217" s="781" t="str">
        <f>'PRODUCTION LIST GRP VOLUMES'!H220</f>
        <v/>
      </c>
      <c r="H217" s="781" t="str">
        <f>'PRODUCTION LIST GRP VOLUMES'!I220</f>
        <v/>
      </c>
      <c r="I217" s="781" t="str">
        <f>'PRODUCTION LIST GRP VOLUMES'!J220</f>
        <v/>
      </c>
      <c r="J217" s="781" t="str">
        <f>'PRODUCTION LIST GRP VOLUMES'!K220</f>
        <v/>
      </c>
      <c r="K217" s="781" t="str">
        <f>'PRODUCTION LIST GRP VOLUMES'!L220</f>
        <v/>
      </c>
      <c r="L217" s="781" t="str">
        <f>'PRODUCTION LIST GRP VOLUMES'!M220</f>
        <v/>
      </c>
      <c r="M217" s="781" t="str">
        <f>'PRODUCTION LIST GRP VOLUMES'!N220</f>
        <v/>
      </c>
      <c r="N217" s="781" t="str">
        <f>'PRODUCTION LIST GRP VOLUMES'!O220</f>
        <v/>
      </c>
      <c r="O217" s="782">
        <f>'PRODUCTION LIST GRP VOLUMES'!P220</f>
        <v>0</v>
      </c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22.5" customHeight="1">
      <c r="A218" s="780" t="str">
        <f>'PRODUCTION LIST GRP VOLUMES'!A221</f>
        <v>360-539-DT</v>
      </c>
      <c r="B218" s="781" t="str">
        <f>'PRODUCTION LIST GRP VOLUMES'!C221</f>
        <v/>
      </c>
      <c r="C218" s="781"/>
      <c r="D218" s="781"/>
      <c r="E218" s="781"/>
      <c r="F218" s="781"/>
      <c r="G218" s="781"/>
      <c r="H218" s="781"/>
      <c r="I218" s="781"/>
      <c r="J218" s="781"/>
      <c r="K218" s="781"/>
      <c r="L218" s="781"/>
      <c r="M218" s="781"/>
      <c r="N218" s="781"/>
      <c r="O218" s="782">
        <f>'PRODUCTION LIST GRP VOLUMES'!P221</f>
        <v>0</v>
      </c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22.5" customHeight="1">
      <c r="A219" s="780" t="str">
        <f>'PRODUCTION LIST GRP VOLUMES'!A222</f>
        <v>360-540-DT</v>
      </c>
      <c r="B219" s="781"/>
      <c r="C219" s="781" t="str">
        <f>'PRODUCTION LIST GRP VOLUMES'!D222</f>
        <v/>
      </c>
      <c r="D219" s="781"/>
      <c r="E219" s="781"/>
      <c r="F219" s="781"/>
      <c r="G219" s="781"/>
      <c r="H219" s="781"/>
      <c r="I219" s="781"/>
      <c r="J219" s="781"/>
      <c r="K219" s="781"/>
      <c r="L219" s="781"/>
      <c r="M219" s="781"/>
      <c r="N219" s="781"/>
      <c r="O219" s="782">
        <f>'PRODUCTION LIST GRP VOLUMES'!P222</f>
        <v>0</v>
      </c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22.5" customHeight="1">
      <c r="A220" s="780" t="str">
        <f>'PRODUCTION LIST GRP VOLUMES'!A223</f>
        <v/>
      </c>
      <c r="B220" s="781" t="str">
        <f>'PRODUCTION LIST GRP VOLUMES'!C223</f>
        <v/>
      </c>
      <c r="C220" s="781" t="str">
        <f>'PRODUCTION LIST GRP VOLUMES'!D223</f>
        <v/>
      </c>
      <c r="D220" s="781" t="str">
        <f>'PRODUCTION LIST GRP VOLUMES'!E223</f>
        <v/>
      </c>
      <c r="E220" s="781" t="str">
        <f>'PRODUCTION LIST GRP VOLUMES'!F223</f>
        <v/>
      </c>
      <c r="F220" s="781" t="str">
        <f>'PRODUCTION LIST GRP VOLUMES'!G223</f>
        <v/>
      </c>
      <c r="G220" s="781" t="str">
        <f>'PRODUCTION LIST GRP VOLUMES'!H223</f>
        <v/>
      </c>
      <c r="H220" s="781" t="str">
        <f>'PRODUCTION LIST GRP VOLUMES'!I223</f>
        <v/>
      </c>
      <c r="I220" s="781" t="str">
        <f>'PRODUCTION LIST GRP VOLUMES'!J223</f>
        <v/>
      </c>
      <c r="J220" s="781" t="str">
        <f>'PRODUCTION LIST GRP VOLUMES'!K223</f>
        <v/>
      </c>
      <c r="K220" s="781" t="str">
        <f>'PRODUCTION LIST GRP VOLUMES'!L223</f>
        <v/>
      </c>
      <c r="L220" s="781" t="str">
        <f>'PRODUCTION LIST GRP VOLUMES'!M223</f>
        <v/>
      </c>
      <c r="M220" s="781" t="str">
        <f>'PRODUCTION LIST GRP VOLUMES'!N223</f>
        <v/>
      </c>
      <c r="N220" s="781" t="str">
        <f>'PRODUCTION LIST GRP VOLUMES'!O223</f>
        <v/>
      </c>
      <c r="O220" s="782">
        <f>'PRODUCTION LIST GRP VOLUMES'!P223</f>
        <v>0</v>
      </c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22.5" customHeight="1">
      <c r="A221" s="780" t="str">
        <f>'PRODUCTION LIST GRP VOLUMES'!A224</f>
        <v>360-552</v>
      </c>
      <c r="B221" s="781" t="str">
        <f>'PRODUCTION LIST GRP VOLUMES'!C224</f>
        <v/>
      </c>
      <c r="C221" s="781" t="str">
        <f>'PRODUCTION LIST GRP VOLUMES'!D224</f>
        <v/>
      </c>
      <c r="D221" s="781" t="str">
        <f>'PRODUCTION LIST GRP VOLUMES'!E224</f>
        <v/>
      </c>
      <c r="E221" s="781" t="str">
        <f>'PRODUCTION LIST GRP VOLUMES'!F224</f>
        <v/>
      </c>
      <c r="F221" s="781" t="str">
        <f>'PRODUCTION LIST GRP VOLUMES'!G224</f>
        <v/>
      </c>
      <c r="G221" s="781" t="str">
        <f>'PRODUCTION LIST GRP VOLUMES'!H224</f>
        <v/>
      </c>
      <c r="H221" s="781" t="str">
        <f>'PRODUCTION LIST GRP VOLUMES'!I224</f>
        <v/>
      </c>
      <c r="I221" s="781" t="str">
        <f>'PRODUCTION LIST GRP VOLUMES'!J224</f>
        <v/>
      </c>
      <c r="J221" s="781" t="str">
        <f>'PRODUCTION LIST GRP VOLUMES'!K224</f>
        <v/>
      </c>
      <c r="K221" s="781" t="str">
        <f>'PRODUCTION LIST GRP VOLUMES'!L224</f>
        <v/>
      </c>
      <c r="L221" s="781" t="str">
        <f>'PRODUCTION LIST GRP VOLUMES'!M224</f>
        <v/>
      </c>
      <c r="M221" s="781" t="str">
        <f>'PRODUCTION LIST GRP VOLUMES'!N224</f>
        <v/>
      </c>
      <c r="N221" s="781" t="str">
        <f>'PRODUCTION LIST GRP VOLUMES'!O224</f>
        <v/>
      </c>
      <c r="O221" s="782">
        <f>'PRODUCTION LIST GRP VOLUMES'!P224</f>
        <v>0</v>
      </c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22.5" customHeight="1">
      <c r="A222" s="780" t="str">
        <f>'PRODUCTION LIST GRP VOLUMES'!A225</f>
        <v>360-553</v>
      </c>
      <c r="B222" s="781" t="str">
        <f>'PRODUCTION LIST GRP VOLUMES'!C225</f>
        <v/>
      </c>
      <c r="C222" s="781" t="str">
        <f>'PRODUCTION LIST GRP VOLUMES'!D225</f>
        <v/>
      </c>
      <c r="D222" s="781" t="str">
        <f>'PRODUCTION LIST GRP VOLUMES'!E225</f>
        <v/>
      </c>
      <c r="E222" s="781" t="str">
        <f>'PRODUCTION LIST GRP VOLUMES'!F225</f>
        <v/>
      </c>
      <c r="F222" s="781" t="str">
        <f>'PRODUCTION LIST GRP VOLUMES'!G225</f>
        <v/>
      </c>
      <c r="G222" s="781" t="str">
        <f>'PRODUCTION LIST GRP VOLUMES'!H225</f>
        <v/>
      </c>
      <c r="H222" s="781" t="str">
        <f>'PRODUCTION LIST GRP VOLUMES'!I225</f>
        <v/>
      </c>
      <c r="I222" s="781" t="str">
        <f>'PRODUCTION LIST GRP VOLUMES'!J225</f>
        <v/>
      </c>
      <c r="J222" s="781" t="str">
        <f>'PRODUCTION LIST GRP VOLUMES'!K225</f>
        <v/>
      </c>
      <c r="K222" s="781" t="str">
        <f>'PRODUCTION LIST GRP VOLUMES'!L225</f>
        <v/>
      </c>
      <c r="L222" s="781" t="str">
        <f>'PRODUCTION LIST GRP VOLUMES'!M225</f>
        <v/>
      </c>
      <c r="M222" s="781" t="str">
        <f>'PRODUCTION LIST GRP VOLUMES'!N225</f>
        <v/>
      </c>
      <c r="N222" s="781" t="str">
        <f>'PRODUCTION LIST GRP VOLUMES'!O225</f>
        <v/>
      </c>
      <c r="O222" s="782">
        <f>'PRODUCTION LIST GRP VOLUMES'!P225</f>
        <v>0</v>
      </c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22.5" customHeight="1">
      <c r="A223" s="780" t="str">
        <f>'PRODUCTION LIST GRP VOLUMES'!A226</f>
        <v>360-554</v>
      </c>
      <c r="B223" s="781" t="str">
        <f>'PRODUCTION LIST GRP VOLUMES'!C226</f>
        <v/>
      </c>
      <c r="C223" s="781" t="str">
        <f>'PRODUCTION LIST GRP VOLUMES'!D226</f>
        <v/>
      </c>
      <c r="D223" s="781" t="str">
        <f>'PRODUCTION LIST GRP VOLUMES'!E226</f>
        <v/>
      </c>
      <c r="E223" s="781" t="str">
        <f>'PRODUCTION LIST GRP VOLUMES'!F226</f>
        <v/>
      </c>
      <c r="F223" s="781" t="str">
        <f>'PRODUCTION LIST GRP VOLUMES'!G226</f>
        <v/>
      </c>
      <c r="G223" s="781" t="str">
        <f>'PRODUCTION LIST GRP VOLUMES'!H226</f>
        <v/>
      </c>
      <c r="H223" s="781" t="str">
        <f>'PRODUCTION LIST GRP VOLUMES'!I226</f>
        <v/>
      </c>
      <c r="I223" s="781" t="str">
        <f>'PRODUCTION LIST GRP VOLUMES'!J226</f>
        <v/>
      </c>
      <c r="J223" s="781" t="str">
        <f>'PRODUCTION LIST GRP VOLUMES'!K226</f>
        <v/>
      </c>
      <c r="K223" s="781" t="str">
        <f>'PRODUCTION LIST GRP VOLUMES'!L226</f>
        <v/>
      </c>
      <c r="L223" s="781" t="str">
        <f>'PRODUCTION LIST GRP VOLUMES'!M226</f>
        <v/>
      </c>
      <c r="M223" s="781" t="str">
        <f>'PRODUCTION LIST GRP VOLUMES'!N226</f>
        <v/>
      </c>
      <c r="N223" s="781" t="str">
        <f>'PRODUCTION LIST GRP VOLUMES'!O226</f>
        <v/>
      </c>
      <c r="O223" s="782">
        <f>'PRODUCTION LIST GRP VOLUMES'!P226</f>
        <v>0</v>
      </c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22.5" customHeight="1">
      <c r="A224" s="780" t="str">
        <f>'PRODUCTION LIST GRP VOLUMES'!A227</f>
        <v>360-555</v>
      </c>
      <c r="B224" s="781" t="str">
        <f>'PRODUCTION LIST GRP VOLUMES'!C227</f>
        <v/>
      </c>
      <c r="C224" s="781" t="str">
        <f>'PRODUCTION LIST GRP VOLUMES'!D227</f>
        <v/>
      </c>
      <c r="D224" s="781" t="str">
        <f>'PRODUCTION LIST GRP VOLUMES'!E227</f>
        <v/>
      </c>
      <c r="E224" s="781" t="str">
        <f>'PRODUCTION LIST GRP VOLUMES'!F227</f>
        <v/>
      </c>
      <c r="F224" s="781" t="str">
        <f>'PRODUCTION LIST GRP VOLUMES'!G227</f>
        <v/>
      </c>
      <c r="G224" s="781" t="str">
        <f>'PRODUCTION LIST GRP VOLUMES'!H227</f>
        <v/>
      </c>
      <c r="H224" s="781" t="str">
        <f>'PRODUCTION LIST GRP VOLUMES'!I227</f>
        <v/>
      </c>
      <c r="I224" s="781" t="str">
        <f>'PRODUCTION LIST GRP VOLUMES'!J227</f>
        <v/>
      </c>
      <c r="J224" s="781" t="str">
        <f>'PRODUCTION LIST GRP VOLUMES'!K227</f>
        <v/>
      </c>
      <c r="K224" s="781" t="str">
        <f>'PRODUCTION LIST GRP VOLUMES'!L227</f>
        <v/>
      </c>
      <c r="L224" s="781" t="str">
        <f>'PRODUCTION LIST GRP VOLUMES'!M227</f>
        <v/>
      </c>
      <c r="M224" s="781" t="str">
        <f>'PRODUCTION LIST GRP VOLUMES'!N227</f>
        <v/>
      </c>
      <c r="N224" s="781" t="str">
        <f>'PRODUCTION LIST GRP VOLUMES'!O227</f>
        <v/>
      </c>
      <c r="O224" s="782">
        <f>'PRODUCTION LIST GRP VOLUMES'!P227</f>
        <v>0</v>
      </c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22.5" customHeight="1">
      <c r="A225" s="780" t="str">
        <f>'PRODUCTION LIST GRP VOLUMES'!A228</f>
        <v>360-556</v>
      </c>
      <c r="B225" s="781" t="str">
        <f>'PRODUCTION LIST GRP VOLUMES'!C228</f>
        <v/>
      </c>
      <c r="C225" s="781" t="str">
        <f>'PRODUCTION LIST GRP VOLUMES'!D228</f>
        <v/>
      </c>
      <c r="D225" s="781" t="str">
        <f>'PRODUCTION LIST GRP VOLUMES'!E228</f>
        <v/>
      </c>
      <c r="E225" s="781" t="str">
        <f>'PRODUCTION LIST GRP VOLUMES'!F228</f>
        <v/>
      </c>
      <c r="F225" s="781" t="str">
        <f>'PRODUCTION LIST GRP VOLUMES'!G228</f>
        <v/>
      </c>
      <c r="G225" s="781" t="str">
        <f>'PRODUCTION LIST GRP VOLUMES'!H228</f>
        <v/>
      </c>
      <c r="H225" s="781" t="str">
        <f>'PRODUCTION LIST GRP VOLUMES'!I228</f>
        <v/>
      </c>
      <c r="I225" s="781" t="str">
        <f>'PRODUCTION LIST GRP VOLUMES'!J228</f>
        <v/>
      </c>
      <c r="J225" s="781" t="str">
        <f>'PRODUCTION LIST GRP VOLUMES'!K228</f>
        <v/>
      </c>
      <c r="K225" s="781" t="str">
        <f>'PRODUCTION LIST GRP VOLUMES'!L228</f>
        <v/>
      </c>
      <c r="L225" s="781" t="str">
        <f>'PRODUCTION LIST GRP VOLUMES'!M228</f>
        <v/>
      </c>
      <c r="M225" s="781" t="str">
        <f>'PRODUCTION LIST GRP VOLUMES'!N228</f>
        <v/>
      </c>
      <c r="N225" s="781" t="str">
        <f>'PRODUCTION LIST GRP VOLUMES'!O228</f>
        <v/>
      </c>
      <c r="O225" s="782">
        <f>'PRODUCTION LIST GRP VOLUMES'!P228</f>
        <v>0</v>
      </c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22.5" customHeight="1">
      <c r="A226" s="780" t="str">
        <f>'PRODUCTION LIST GRP VOLUMES'!A229</f>
        <v>360-557</v>
      </c>
      <c r="B226" s="781" t="str">
        <f>'PRODUCTION LIST GRP VOLUMES'!C229</f>
        <v/>
      </c>
      <c r="C226" s="781" t="str">
        <f>'PRODUCTION LIST GRP VOLUMES'!D229</f>
        <v/>
      </c>
      <c r="D226" s="781" t="str">
        <f>'PRODUCTION LIST GRP VOLUMES'!E229</f>
        <v/>
      </c>
      <c r="E226" s="781" t="str">
        <f>'PRODUCTION LIST GRP VOLUMES'!F229</f>
        <v/>
      </c>
      <c r="F226" s="781" t="str">
        <f>'PRODUCTION LIST GRP VOLUMES'!G229</f>
        <v/>
      </c>
      <c r="G226" s="781" t="str">
        <f>'PRODUCTION LIST GRP VOLUMES'!H229</f>
        <v/>
      </c>
      <c r="H226" s="781" t="str">
        <f>'PRODUCTION LIST GRP VOLUMES'!I229</f>
        <v/>
      </c>
      <c r="I226" s="781" t="str">
        <f>'PRODUCTION LIST GRP VOLUMES'!J229</f>
        <v/>
      </c>
      <c r="J226" s="781" t="str">
        <f>'PRODUCTION LIST GRP VOLUMES'!K229</f>
        <v/>
      </c>
      <c r="K226" s="781" t="str">
        <f>'PRODUCTION LIST GRP VOLUMES'!L229</f>
        <v/>
      </c>
      <c r="L226" s="781" t="str">
        <f>'PRODUCTION LIST GRP VOLUMES'!M229</f>
        <v/>
      </c>
      <c r="M226" s="781" t="str">
        <f>'PRODUCTION LIST GRP VOLUMES'!N229</f>
        <v/>
      </c>
      <c r="N226" s="781" t="str">
        <f>'PRODUCTION LIST GRP VOLUMES'!O229</f>
        <v/>
      </c>
      <c r="O226" s="782">
        <f>'PRODUCTION LIST GRP VOLUMES'!P229</f>
        <v>0</v>
      </c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22.5" customHeight="1">
      <c r="A227" s="780" t="str">
        <f>'PRODUCTION LIST GRP VOLUMES'!A230</f>
        <v>360-558</v>
      </c>
      <c r="B227" s="781" t="str">
        <f>'PRODUCTION LIST GRP VOLUMES'!C230</f>
        <v/>
      </c>
      <c r="C227" s="781" t="str">
        <f>'PRODUCTION LIST GRP VOLUMES'!D230</f>
        <v/>
      </c>
      <c r="D227" s="781" t="str">
        <f>'PRODUCTION LIST GRP VOLUMES'!E230</f>
        <v/>
      </c>
      <c r="E227" s="781" t="str">
        <f>'PRODUCTION LIST GRP VOLUMES'!F230</f>
        <v/>
      </c>
      <c r="F227" s="781" t="str">
        <f>'PRODUCTION LIST GRP VOLUMES'!G230</f>
        <v/>
      </c>
      <c r="G227" s="781" t="str">
        <f>'PRODUCTION LIST GRP VOLUMES'!H230</f>
        <v/>
      </c>
      <c r="H227" s="781" t="str">
        <f>'PRODUCTION LIST GRP VOLUMES'!I230</f>
        <v/>
      </c>
      <c r="I227" s="781" t="str">
        <f>'PRODUCTION LIST GRP VOLUMES'!J230</f>
        <v/>
      </c>
      <c r="J227" s="781" t="str">
        <f>'PRODUCTION LIST GRP VOLUMES'!K230</f>
        <v/>
      </c>
      <c r="K227" s="781" t="str">
        <f>'PRODUCTION LIST GRP VOLUMES'!L230</f>
        <v/>
      </c>
      <c r="L227" s="781" t="str">
        <f>'PRODUCTION LIST GRP VOLUMES'!M230</f>
        <v/>
      </c>
      <c r="M227" s="781" t="str">
        <f>'PRODUCTION LIST GRP VOLUMES'!N230</f>
        <v/>
      </c>
      <c r="N227" s="781" t="str">
        <f>'PRODUCTION LIST GRP VOLUMES'!O230</f>
        <v/>
      </c>
      <c r="O227" s="782">
        <f>'PRODUCTION LIST GRP VOLUMES'!P230</f>
        <v>0</v>
      </c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22.5" customHeight="1">
      <c r="A228" s="780" t="str">
        <f>'PRODUCTION LIST GRP VOLUMES'!A231</f>
        <v>360-559</v>
      </c>
      <c r="B228" s="781" t="str">
        <f>'PRODUCTION LIST GRP VOLUMES'!C231</f>
        <v/>
      </c>
      <c r="C228" s="781" t="str">
        <f>'PRODUCTION LIST GRP VOLUMES'!D231</f>
        <v/>
      </c>
      <c r="D228" s="781" t="str">
        <f>'PRODUCTION LIST GRP VOLUMES'!E231</f>
        <v/>
      </c>
      <c r="E228" s="781" t="str">
        <f>'PRODUCTION LIST GRP VOLUMES'!F231</f>
        <v/>
      </c>
      <c r="F228" s="781" t="str">
        <f>'PRODUCTION LIST GRP VOLUMES'!G231</f>
        <v/>
      </c>
      <c r="G228" s="781" t="str">
        <f>'PRODUCTION LIST GRP VOLUMES'!H231</f>
        <v/>
      </c>
      <c r="H228" s="781" t="str">
        <f>'PRODUCTION LIST GRP VOLUMES'!I231</f>
        <v/>
      </c>
      <c r="I228" s="781" t="str">
        <f>'PRODUCTION LIST GRP VOLUMES'!J231</f>
        <v/>
      </c>
      <c r="J228" s="781" t="str">
        <f>'PRODUCTION LIST GRP VOLUMES'!K231</f>
        <v/>
      </c>
      <c r="K228" s="781" t="str">
        <f>'PRODUCTION LIST GRP VOLUMES'!L231</f>
        <v/>
      </c>
      <c r="L228" s="781" t="str">
        <f>'PRODUCTION LIST GRP VOLUMES'!M231</f>
        <v/>
      </c>
      <c r="M228" s="781" t="str">
        <f>'PRODUCTION LIST GRP VOLUMES'!N231</f>
        <v/>
      </c>
      <c r="N228" s="781" t="str">
        <f>'PRODUCTION LIST GRP VOLUMES'!O231</f>
        <v/>
      </c>
      <c r="O228" s="782">
        <f>'PRODUCTION LIST GRP VOLUMES'!P231</f>
        <v>0</v>
      </c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22.5" customHeight="1">
      <c r="A229" s="780" t="str">
        <f>'PRODUCTION LIST GRP VOLUMES'!A232</f>
        <v>360-560</v>
      </c>
      <c r="B229" s="781" t="str">
        <f>'PRODUCTION LIST GRP VOLUMES'!C232</f>
        <v/>
      </c>
      <c r="C229" s="781" t="str">
        <f>'PRODUCTION LIST GRP VOLUMES'!D232</f>
        <v/>
      </c>
      <c r="D229" s="781" t="str">
        <f>'PRODUCTION LIST GRP VOLUMES'!E232</f>
        <v/>
      </c>
      <c r="E229" s="781" t="str">
        <f>'PRODUCTION LIST GRP VOLUMES'!F232</f>
        <v/>
      </c>
      <c r="F229" s="781" t="str">
        <f>'PRODUCTION LIST GRP VOLUMES'!G232</f>
        <v/>
      </c>
      <c r="G229" s="781" t="str">
        <f>'PRODUCTION LIST GRP VOLUMES'!H232</f>
        <v/>
      </c>
      <c r="H229" s="781" t="str">
        <f>'PRODUCTION LIST GRP VOLUMES'!I232</f>
        <v/>
      </c>
      <c r="I229" s="781" t="str">
        <f>'PRODUCTION LIST GRP VOLUMES'!J232</f>
        <v/>
      </c>
      <c r="J229" s="781" t="str">
        <f>'PRODUCTION LIST GRP VOLUMES'!K232</f>
        <v/>
      </c>
      <c r="K229" s="781" t="str">
        <f>'PRODUCTION LIST GRP VOLUMES'!L232</f>
        <v/>
      </c>
      <c r="L229" s="781" t="str">
        <f>'PRODUCTION LIST GRP VOLUMES'!M232</f>
        <v/>
      </c>
      <c r="M229" s="781" t="str">
        <f>'PRODUCTION LIST GRP VOLUMES'!N232</f>
        <v/>
      </c>
      <c r="N229" s="781" t="str">
        <f>'PRODUCTION LIST GRP VOLUMES'!O232</f>
        <v/>
      </c>
      <c r="O229" s="782">
        <f>'PRODUCTION LIST GRP VOLUMES'!P232</f>
        <v>0</v>
      </c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22.5" customHeight="1">
      <c r="A230" s="780" t="str">
        <f>'PRODUCTION LIST GRP VOLUMES'!A233</f>
        <v/>
      </c>
      <c r="B230" s="781" t="str">
        <f>'PRODUCTION LIST GRP VOLUMES'!C233</f>
        <v/>
      </c>
      <c r="C230" s="781" t="str">
        <f>'PRODUCTION LIST GRP VOLUMES'!D233</f>
        <v/>
      </c>
      <c r="D230" s="781" t="str">
        <f>'PRODUCTION LIST GRP VOLUMES'!E233</f>
        <v/>
      </c>
      <c r="E230" s="781" t="str">
        <f>'PRODUCTION LIST GRP VOLUMES'!F233</f>
        <v/>
      </c>
      <c r="F230" s="781" t="str">
        <f>'PRODUCTION LIST GRP VOLUMES'!G233</f>
        <v/>
      </c>
      <c r="G230" s="781" t="str">
        <f>'PRODUCTION LIST GRP VOLUMES'!H233</f>
        <v/>
      </c>
      <c r="H230" s="781" t="str">
        <f>'PRODUCTION LIST GRP VOLUMES'!I233</f>
        <v/>
      </c>
      <c r="I230" s="781" t="str">
        <f>'PRODUCTION LIST GRP VOLUMES'!J233</f>
        <v/>
      </c>
      <c r="J230" s="781" t="str">
        <f>'PRODUCTION LIST GRP VOLUMES'!K233</f>
        <v/>
      </c>
      <c r="K230" s="781" t="str">
        <f>'PRODUCTION LIST GRP VOLUMES'!L233</f>
        <v/>
      </c>
      <c r="L230" s="781" t="str">
        <f>'PRODUCTION LIST GRP VOLUMES'!M233</f>
        <v/>
      </c>
      <c r="M230" s="781" t="str">
        <f>'PRODUCTION LIST GRP VOLUMES'!N233</f>
        <v/>
      </c>
      <c r="N230" s="781" t="str">
        <f>'PRODUCTION LIST GRP VOLUMES'!O233</f>
        <v/>
      </c>
      <c r="O230" s="782">
        <f>'PRODUCTION LIST GRP VOLUMES'!P233</f>
        <v>0</v>
      </c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22.5" customHeight="1">
      <c r="A231" s="780" t="str">
        <f>'PRODUCTION LIST GRP VOLUMES'!A234</f>
        <v>360-1060</v>
      </c>
      <c r="B231" s="781" t="str">
        <f>'PRODUCTION LIST GRP VOLUMES'!C234</f>
        <v/>
      </c>
      <c r="C231" s="781" t="str">
        <f>'PRODUCTION LIST GRP VOLUMES'!D234</f>
        <v/>
      </c>
      <c r="D231" s="781" t="str">
        <f>'PRODUCTION LIST GRP VOLUMES'!E234</f>
        <v/>
      </c>
      <c r="E231" s="781" t="str">
        <f>'PRODUCTION LIST GRP VOLUMES'!F234</f>
        <v/>
      </c>
      <c r="F231" s="781" t="str">
        <f>'PRODUCTION LIST GRP VOLUMES'!G234</f>
        <v/>
      </c>
      <c r="G231" s="781" t="str">
        <f>'PRODUCTION LIST GRP VOLUMES'!H234</f>
        <v/>
      </c>
      <c r="H231" s="781" t="str">
        <f>'PRODUCTION LIST GRP VOLUMES'!I234</f>
        <v/>
      </c>
      <c r="I231" s="781" t="str">
        <f>'PRODUCTION LIST GRP VOLUMES'!J234</f>
        <v/>
      </c>
      <c r="J231" s="781" t="str">
        <f>'PRODUCTION LIST GRP VOLUMES'!K234</f>
        <v/>
      </c>
      <c r="K231" s="781" t="str">
        <f>'PRODUCTION LIST GRP VOLUMES'!L234</f>
        <v/>
      </c>
      <c r="L231" s="781" t="str">
        <f>'PRODUCTION LIST GRP VOLUMES'!M234</f>
        <v/>
      </c>
      <c r="M231" s="781" t="str">
        <f>'PRODUCTION LIST GRP VOLUMES'!N234</f>
        <v/>
      </c>
      <c r="N231" s="781" t="str">
        <f>'PRODUCTION LIST GRP VOLUMES'!O234</f>
        <v/>
      </c>
      <c r="O231" s="782">
        <f>'PRODUCTION LIST GRP VOLUMES'!P234</f>
        <v>0</v>
      </c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22.5" customHeight="1">
      <c r="A232" s="784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22.5" customHeight="1">
      <c r="A233" s="785" t="s">
        <v>5254</v>
      </c>
      <c r="B233" s="786"/>
      <c r="C233" s="81"/>
      <c r="D233" s="1"/>
      <c r="E233" s="1"/>
      <c r="F233" s="745" t="s">
        <v>5255</v>
      </c>
      <c r="G233" s="746"/>
      <c r="H233" s="746"/>
      <c r="I233" s="746"/>
      <c r="J233" s="81"/>
      <c r="K233" s="81"/>
      <c r="L233" s="81"/>
      <c r="M233" s="8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22.5" customHeight="1">
      <c r="A234" s="785" t="s">
        <v>5256</v>
      </c>
      <c r="B234" s="786"/>
      <c r="C234" s="81"/>
      <c r="D234" s="1"/>
      <c r="E234" s="1"/>
      <c r="F234" s="745" t="s">
        <v>5257</v>
      </c>
      <c r="G234" s="747"/>
      <c r="H234" s="747"/>
      <c r="I234" s="747"/>
      <c r="J234" s="219"/>
      <c r="K234" s="219"/>
      <c r="L234" s="219"/>
      <c r="M234" s="219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22.5" customHeight="1">
      <c r="A235" s="785"/>
      <c r="B235" s="44"/>
      <c r="C235" s="1"/>
      <c r="D235" s="1"/>
      <c r="E235" s="1"/>
      <c r="F235" s="745" t="s">
        <v>5258</v>
      </c>
      <c r="G235" s="747"/>
      <c r="H235" s="747"/>
      <c r="I235" s="747"/>
      <c r="J235" s="219"/>
      <c r="K235" s="219"/>
      <c r="L235" s="219"/>
      <c r="M235" s="219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22.5" customHeight="1">
      <c r="A236" s="784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22.5" customHeight="1">
      <c r="A237" s="784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22.5" customHeight="1">
      <c r="A238" s="784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22.5" customHeight="1">
      <c r="A239" s="784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22.5" customHeight="1">
      <c r="A240" s="784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22.5" customHeight="1">
      <c r="A241" s="784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22.5" customHeight="1">
      <c r="A242" s="784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22.5" customHeight="1">
      <c r="A243" s="784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22.5" customHeight="1">
      <c r="A244" s="784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22.5" customHeight="1">
      <c r="A245" s="784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22.5" customHeight="1">
      <c r="A246" s="784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22.5" customHeight="1">
      <c r="A247" s="784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22.5" customHeight="1">
      <c r="A248" s="784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22.5" customHeight="1">
      <c r="A249" s="784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22.5" customHeight="1">
      <c r="A250" s="784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22.5" customHeight="1">
      <c r="A251" s="784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22.5" customHeight="1">
      <c r="A252" s="784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22.5" customHeight="1">
      <c r="A253" s="784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22.5" customHeight="1">
      <c r="A254" s="784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22.5" customHeight="1">
      <c r="A255" s="784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22.5" customHeight="1">
      <c r="A256" s="784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22.5" customHeight="1">
      <c r="A257" s="784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22.5" customHeight="1">
      <c r="A258" s="784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22.5" customHeight="1">
      <c r="A259" s="784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22.5" customHeight="1">
      <c r="A260" s="784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22.5" customHeight="1">
      <c r="A261" s="784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22.5" customHeight="1">
      <c r="A262" s="784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22.5" customHeight="1">
      <c r="A263" s="784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22.5" customHeight="1">
      <c r="A264" s="784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22.5" customHeight="1">
      <c r="A265" s="784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22.5" customHeight="1">
      <c r="A266" s="784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22.5" customHeight="1">
      <c r="A267" s="784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22.5" customHeight="1">
      <c r="A268" s="784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22.5" customHeight="1">
      <c r="A269" s="784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22.5" customHeight="1">
      <c r="A270" s="784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22.5" customHeight="1">
      <c r="A271" s="784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22.5" customHeight="1">
      <c r="A272" s="784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22.5" customHeight="1">
      <c r="A273" s="784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22.5" customHeight="1">
      <c r="A274" s="784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22.5" customHeight="1">
      <c r="A275" s="784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22.5" customHeight="1">
      <c r="A276" s="784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22.5" customHeight="1">
      <c r="A277" s="784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22.5" customHeight="1">
      <c r="A278" s="784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22.5" customHeight="1">
      <c r="A279" s="784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22.5" customHeight="1">
      <c r="A280" s="784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22.5" customHeight="1">
      <c r="A281" s="784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22.5" customHeight="1">
      <c r="A282" s="784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22.5" customHeight="1">
      <c r="A283" s="784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22.5" customHeight="1">
      <c r="A284" s="784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22.5" customHeight="1">
      <c r="A285" s="784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22.5" customHeight="1">
      <c r="A286" s="784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22.5" customHeight="1">
      <c r="A287" s="784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22.5" customHeight="1">
      <c r="A288" s="784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22.5" customHeight="1">
      <c r="A289" s="784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22.5" customHeight="1">
      <c r="A290" s="784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22.5" customHeight="1">
      <c r="A291" s="784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22.5" customHeight="1">
      <c r="A292" s="784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22.5" customHeight="1">
      <c r="A293" s="784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22.5" customHeight="1">
      <c r="A294" s="784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22.5" customHeight="1">
      <c r="A295" s="784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22.5" customHeight="1">
      <c r="A296" s="784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22.5" customHeight="1">
      <c r="A297" s="784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22.5" customHeight="1">
      <c r="A298" s="784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22.5" customHeight="1">
      <c r="A299" s="784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22.5" customHeight="1">
      <c r="A300" s="784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22.5" customHeight="1">
      <c r="A301" s="784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22.5" customHeight="1">
      <c r="A302" s="784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22.5" customHeight="1">
      <c r="A303" s="784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22.5" customHeight="1">
      <c r="A304" s="784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22.5" customHeight="1">
      <c r="A305" s="784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22.5" customHeight="1">
      <c r="A306" s="784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22.5" customHeight="1">
      <c r="A307" s="784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22.5" customHeight="1">
      <c r="A308" s="784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22.5" customHeight="1">
      <c r="A309" s="784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22.5" customHeight="1">
      <c r="A310" s="784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22.5" customHeight="1">
      <c r="A311" s="784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22.5" customHeight="1">
      <c r="A312" s="784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22.5" customHeight="1">
      <c r="A313" s="784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22.5" customHeight="1">
      <c r="A314" s="784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22.5" customHeight="1">
      <c r="A315" s="784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22.5" customHeight="1">
      <c r="A316" s="784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22.5" customHeight="1">
      <c r="A317" s="784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22.5" customHeight="1">
      <c r="A318" s="784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22.5" customHeight="1">
      <c r="A319" s="784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22.5" customHeight="1">
      <c r="A320" s="784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22.5" customHeight="1">
      <c r="A321" s="784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22.5" customHeight="1">
      <c r="A322" s="784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22.5" customHeight="1">
      <c r="A323" s="784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22.5" customHeight="1">
      <c r="A324" s="784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22.5" customHeight="1">
      <c r="A325" s="784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22.5" customHeight="1">
      <c r="A326" s="784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22.5" customHeight="1">
      <c r="A327" s="784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22.5" customHeight="1">
      <c r="A328" s="784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22.5" customHeight="1">
      <c r="A329" s="784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22.5" customHeight="1">
      <c r="A330" s="784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22.5" customHeight="1">
      <c r="A331" s="784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22.5" customHeight="1">
      <c r="A332" s="784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22.5" customHeight="1">
      <c r="A333" s="784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22.5" customHeight="1">
      <c r="A334" s="784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22.5" customHeight="1">
      <c r="A335" s="784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22.5" customHeight="1">
      <c r="A336" s="784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22.5" customHeight="1">
      <c r="A337" s="784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22.5" customHeight="1">
      <c r="A338" s="784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22.5" customHeight="1">
      <c r="A339" s="784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22.5" customHeight="1">
      <c r="A340" s="784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22.5" customHeight="1">
      <c r="A341" s="784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22.5" customHeight="1">
      <c r="A342" s="784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22.5" customHeight="1">
      <c r="A343" s="784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22.5" customHeight="1">
      <c r="A344" s="784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22.5" customHeight="1">
      <c r="A345" s="784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22.5" customHeight="1">
      <c r="A346" s="784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22.5" customHeight="1">
      <c r="A347" s="784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22.5" customHeight="1">
      <c r="A348" s="784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22.5" customHeight="1">
      <c r="A349" s="784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22.5" customHeight="1">
      <c r="A350" s="784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22.5" customHeight="1">
      <c r="A351" s="784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22.5" customHeight="1">
      <c r="A352" s="784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22.5" customHeight="1">
      <c r="A353" s="784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22.5" customHeight="1">
      <c r="A354" s="784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22.5" customHeight="1">
      <c r="A355" s="784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22.5" customHeight="1">
      <c r="A356" s="784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22.5" customHeight="1">
      <c r="A357" s="784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22.5" customHeight="1">
      <c r="A358" s="784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22.5" customHeight="1">
      <c r="A359" s="784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22.5" customHeight="1">
      <c r="A360" s="784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22.5" customHeight="1">
      <c r="A361" s="784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22.5" customHeight="1">
      <c r="A362" s="784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22.5" customHeight="1">
      <c r="A363" s="784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22.5" customHeight="1">
      <c r="A364" s="784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22.5" customHeight="1">
      <c r="A365" s="784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22.5" customHeight="1">
      <c r="A366" s="784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22.5" customHeight="1">
      <c r="A367" s="784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22.5" customHeight="1">
      <c r="A368" s="784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22.5" customHeight="1">
      <c r="A369" s="784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22.5" customHeight="1">
      <c r="A370" s="784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22.5" customHeight="1">
      <c r="A371" s="784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22.5" customHeight="1">
      <c r="A372" s="784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22.5" customHeight="1">
      <c r="A373" s="784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22.5" customHeight="1">
      <c r="A374" s="784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22.5" customHeight="1">
      <c r="A375" s="784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22.5" customHeight="1">
      <c r="A376" s="784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22.5" customHeight="1">
      <c r="A377" s="784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22.5" customHeight="1">
      <c r="A378" s="784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22.5" customHeight="1">
      <c r="A379" s="784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22.5" customHeight="1">
      <c r="A380" s="784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22.5" customHeight="1">
      <c r="A381" s="784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22.5" customHeight="1">
      <c r="A382" s="784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22.5" customHeight="1">
      <c r="A383" s="784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22.5" customHeight="1">
      <c r="A384" s="784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22.5" customHeight="1">
      <c r="A385" s="784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22.5" customHeight="1">
      <c r="A386" s="784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22.5" customHeight="1">
      <c r="A387" s="784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22.5" customHeight="1">
      <c r="A388" s="784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22.5" customHeight="1">
      <c r="A389" s="784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22.5" customHeight="1">
      <c r="A390" s="784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22.5" customHeight="1">
      <c r="A391" s="784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22.5" customHeight="1">
      <c r="A392" s="784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22.5" customHeight="1">
      <c r="A393" s="784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22.5" customHeight="1">
      <c r="A394" s="784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22.5" customHeight="1">
      <c r="A395" s="784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22.5" customHeight="1">
      <c r="A396" s="784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22.5" customHeight="1">
      <c r="A397" s="784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22.5" customHeight="1">
      <c r="A398" s="784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22.5" customHeight="1">
      <c r="A399" s="784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22.5" customHeight="1">
      <c r="A400" s="784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22.5" customHeight="1">
      <c r="A401" s="784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22.5" customHeight="1">
      <c r="A402" s="784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22.5" customHeight="1">
      <c r="A403" s="784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22.5" customHeight="1">
      <c r="A404" s="784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22.5" customHeight="1">
      <c r="A405" s="784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22.5" customHeight="1">
      <c r="A406" s="784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22.5" customHeight="1">
      <c r="A407" s="784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22.5" customHeight="1">
      <c r="A408" s="784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22.5" customHeight="1">
      <c r="A409" s="784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22.5" customHeight="1">
      <c r="A410" s="784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22.5" customHeight="1">
      <c r="A411" s="784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22.5" customHeight="1">
      <c r="A412" s="784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22.5" customHeight="1">
      <c r="A413" s="784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22.5" customHeight="1">
      <c r="A414" s="784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22.5" customHeight="1">
      <c r="A415" s="784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22.5" customHeight="1">
      <c r="A416" s="784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22.5" customHeight="1">
      <c r="A417" s="784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22.5" customHeight="1">
      <c r="A418" s="784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22.5" customHeight="1">
      <c r="A419" s="784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22.5" customHeight="1">
      <c r="A420" s="784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22.5" customHeight="1">
      <c r="A421" s="784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22.5" customHeight="1">
      <c r="A422" s="784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22.5" customHeight="1">
      <c r="A423" s="784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22.5" customHeight="1">
      <c r="A424" s="784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22.5" customHeight="1">
      <c r="A425" s="784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22.5" customHeight="1">
      <c r="A426" s="784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22.5" customHeight="1">
      <c r="A427" s="784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22.5" customHeight="1">
      <c r="A428" s="784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22.5" customHeight="1">
      <c r="A429" s="784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22.5" customHeight="1">
      <c r="A430" s="784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22.5" customHeight="1">
      <c r="A431" s="784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22.5" customHeight="1">
      <c r="A432" s="784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22.5" customHeight="1">
      <c r="A433" s="784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22.5" customHeight="1">
      <c r="A434" s="784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22.5" customHeight="1">
      <c r="A435" s="784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22.5" customHeight="1">
      <c r="A436" s="784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22.5" customHeight="1">
      <c r="A437" s="784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22.5" customHeight="1">
      <c r="A438" s="784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22.5" customHeight="1">
      <c r="A439" s="784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22.5" customHeight="1">
      <c r="A440" s="784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22.5" customHeight="1">
      <c r="A441" s="784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22.5" customHeight="1">
      <c r="A442" s="784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22.5" customHeight="1">
      <c r="A443" s="784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22.5" customHeight="1">
      <c r="A444" s="784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22.5" customHeight="1">
      <c r="A445" s="784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22.5" customHeight="1">
      <c r="A446" s="784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22.5" customHeight="1">
      <c r="A447" s="784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22.5" customHeight="1">
      <c r="A448" s="784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22.5" customHeight="1">
      <c r="A449" s="784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22.5" customHeight="1">
      <c r="A450" s="784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22.5" customHeight="1">
      <c r="A451" s="784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22.5" customHeight="1">
      <c r="A452" s="784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22.5" customHeight="1">
      <c r="A453" s="784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22.5" customHeight="1">
      <c r="A454" s="784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22.5" customHeight="1">
      <c r="A455" s="784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22.5" customHeight="1">
      <c r="A456" s="784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22.5" customHeight="1">
      <c r="A457" s="784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22.5" customHeight="1">
      <c r="A458" s="784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22.5" customHeight="1">
      <c r="A459" s="784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22.5" customHeight="1">
      <c r="A460" s="784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22.5" customHeight="1">
      <c r="A461" s="784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22.5" customHeight="1">
      <c r="A462" s="784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22.5" customHeight="1">
      <c r="A463" s="784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22.5" customHeight="1">
      <c r="A464" s="784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22.5" customHeight="1">
      <c r="A465" s="784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22.5" customHeight="1">
      <c r="A466" s="784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22.5" customHeight="1">
      <c r="A467" s="784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22.5" customHeight="1">
      <c r="A468" s="784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22.5" customHeight="1">
      <c r="A469" s="784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22.5" customHeight="1">
      <c r="A470" s="784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22.5" customHeight="1">
      <c r="A471" s="784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22.5" customHeight="1">
      <c r="A472" s="784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22.5" customHeight="1">
      <c r="A473" s="784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22.5" customHeight="1">
      <c r="A474" s="784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22.5" customHeight="1">
      <c r="A475" s="784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22.5" customHeight="1">
      <c r="A476" s="784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22.5" customHeight="1">
      <c r="A477" s="784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22.5" customHeight="1">
      <c r="A478" s="784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22.5" customHeight="1">
      <c r="A479" s="784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22.5" customHeight="1">
      <c r="A480" s="784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22.5" customHeight="1">
      <c r="A481" s="784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22.5" customHeight="1">
      <c r="A482" s="784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22.5" customHeight="1">
      <c r="A483" s="784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22.5" customHeight="1">
      <c r="A484" s="784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22.5" customHeight="1">
      <c r="A485" s="784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22.5" customHeight="1">
      <c r="A486" s="784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22.5" customHeight="1">
      <c r="A487" s="784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22.5" customHeight="1">
      <c r="A488" s="784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22.5" customHeight="1">
      <c r="A489" s="784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22.5" customHeight="1">
      <c r="A490" s="784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22.5" customHeight="1">
      <c r="A491" s="784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22.5" customHeight="1">
      <c r="A492" s="784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22.5" customHeight="1">
      <c r="A493" s="784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22.5" customHeight="1">
      <c r="A494" s="784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22.5" customHeight="1">
      <c r="A495" s="784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22.5" customHeight="1">
      <c r="A496" s="784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22.5" customHeight="1">
      <c r="A497" s="784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22.5" customHeight="1">
      <c r="A498" s="784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22.5" customHeight="1">
      <c r="A499" s="784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22.5" customHeight="1">
      <c r="A500" s="784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22.5" customHeight="1">
      <c r="A501" s="784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22.5" customHeight="1">
      <c r="A502" s="784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22.5" customHeight="1">
      <c r="A503" s="784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22.5" customHeight="1">
      <c r="A504" s="784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22.5" customHeight="1">
      <c r="A505" s="784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22.5" customHeight="1">
      <c r="A506" s="784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22.5" customHeight="1">
      <c r="A507" s="784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22.5" customHeight="1">
      <c r="A508" s="784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22.5" customHeight="1">
      <c r="A509" s="784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22.5" customHeight="1">
      <c r="A510" s="784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22.5" customHeight="1">
      <c r="A511" s="784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22.5" customHeight="1">
      <c r="A512" s="784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22.5" customHeight="1">
      <c r="A513" s="784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22.5" customHeight="1">
      <c r="A514" s="784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22.5" customHeight="1">
      <c r="A515" s="784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22.5" customHeight="1">
      <c r="A516" s="784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22.5" customHeight="1">
      <c r="A517" s="784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22.5" customHeight="1">
      <c r="A518" s="784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22.5" customHeight="1">
      <c r="A519" s="784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22.5" customHeight="1">
      <c r="A520" s="784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22.5" customHeight="1">
      <c r="A521" s="784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22.5" customHeight="1">
      <c r="A522" s="784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22.5" customHeight="1">
      <c r="A523" s="784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22.5" customHeight="1">
      <c r="A524" s="784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22.5" customHeight="1">
      <c r="A525" s="784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22.5" customHeight="1">
      <c r="A526" s="784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22.5" customHeight="1">
      <c r="A527" s="784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22.5" customHeight="1">
      <c r="A528" s="784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22.5" customHeight="1">
      <c r="A529" s="784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22.5" customHeight="1">
      <c r="A530" s="784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22.5" customHeight="1">
      <c r="A531" s="784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22.5" customHeight="1">
      <c r="A532" s="784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22.5" customHeight="1">
      <c r="A533" s="784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22.5" customHeight="1">
      <c r="A534" s="784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22.5" customHeight="1">
      <c r="A535" s="784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22.5" customHeight="1">
      <c r="A536" s="784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22.5" customHeight="1">
      <c r="A537" s="784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22.5" customHeight="1">
      <c r="A538" s="784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22.5" customHeight="1">
      <c r="A539" s="784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22.5" customHeight="1">
      <c r="A540" s="784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22.5" customHeight="1">
      <c r="A541" s="784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22.5" customHeight="1">
      <c r="A542" s="784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22.5" customHeight="1">
      <c r="A543" s="784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22.5" customHeight="1">
      <c r="A544" s="784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22.5" customHeight="1">
      <c r="A545" s="784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22.5" customHeight="1">
      <c r="A546" s="784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22.5" customHeight="1">
      <c r="A547" s="784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22.5" customHeight="1">
      <c r="A548" s="784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22.5" customHeight="1">
      <c r="A549" s="784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22.5" customHeight="1">
      <c r="A550" s="784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22.5" customHeight="1">
      <c r="A551" s="784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22.5" customHeight="1">
      <c r="A552" s="784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22.5" customHeight="1">
      <c r="A553" s="784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22.5" customHeight="1">
      <c r="A554" s="784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22.5" customHeight="1">
      <c r="A555" s="784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22.5" customHeight="1">
      <c r="A556" s="784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22.5" customHeight="1">
      <c r="A557" s="784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22.5" customHeight="1">
      <c r="A558" s="784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22.5" customHeight="1">
      <c r="A559" s="784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22.5" customHeight="1">
      <c r="A560" s="784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22.5" customHeight="1">
      <c r="A561" s="784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22.5" customHeight="1">
      <c r="A562" s="784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22.5" customHeight="1">
      <c r="A563" s="784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22.5" customHeight="1">
      <c r="A564" s="784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22.5" customHeight="1">
      <c r="A565" s="784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22.5" customHeight="1">
      <c r="A566" s="784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22.5" customHeight="1">
      <c r="A567" s="784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22.5" customHeight="1">
      <c r="A568" s="784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22.5" customHeight="1">
      <c r="A569" s="784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22.5" customHeight="1">
      <c r="A570" s="784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22.5" customHeight="1">
      <c r="A571" s="784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22.5" customHeight="1">
      <c r="A572" s="784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22.5" customHeight="1">
      <c r="A573" s="784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22.5" customHeight="1">
      <c r="A574" s="784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22.5" customHeight="1">
      <c r="A575" s="784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22.5" customHeight="1">
      <c r="A576" s="784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22.5" customHeight="1">
      <c r="A577" s="784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22.5" customHeight="1">
      <c r="A578" s="784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22.5" customHeight="1">
      <c r="A579" s="784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22.5" customHeight="1">
      <c r="A580" s="784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22.5" customHeight="1">
      <c r="A581" s="784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22.5" customHeight="1">
      <c r="A582" s="784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22.5" customHeight="1">
      <c r="A583" s="784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22.5" customHeight="1">
      <c r="A584" s="784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22.5" customHeight="1">
      <c r="A585" s="784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22.5" customHeight="1">
      <c r="A586" s="784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22.5" customHeight="1">
      <c r="A587" s="784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22.5" customHeight="1">
      <c r="A588" s="784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22.5" customHeight="1">
      <c r="A589" s="784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22.5" customHeight="1">
      <c r="A590" s="784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22.5" customHeight="1">
      <c r="A591" s="784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22.5" customHeight="1">
      <c r="A592" s="784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22.5" customHeight="1">
      <c r="A593" s="784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22.5" customHeight="1">
      <c r="A594" s="784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22.5" customHeight="1">
      <c r="A595" s="784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22.5" customHeight="1">
      <c r="A596" s="784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22.5" customHeight="1">
      <c r="A597" s="784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22.5" customHeight="1">
      <c r="A598" s="784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22.5" customHeight="1">
      <c r="A599" s="784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22.5" customHeight="1">
      <c r="A600" s="784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22.5" customHeight="1">
      <c r="A601" s="784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22.5" customHeight="1">
      <c r="A602" s="784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22.5" customHeight="1">
      <c r="A603" s="784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22.5" customHeight="1">
      <c r="A604" s="784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22.5" customHeight="1">
      <c r="A605" s="784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22.5" customHeight="1">
      <c r="A606" s="784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22.5" customHeight="1">
      <c r="A607" s="784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22.5" customHeight="1">
      <c r="A608" s="784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22.5" customHeight="1">
      <c r="A609" s="784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22.5" customHeight="1">
      <c r="A610" s="784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22.5" customHeight="1">
      <c r="A611" s="784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22.5" customHeight="1">
      <c r="A612" s="784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22.5" customHeight="1">
      <c r="A613" s="784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22.5" customHeight="1">
      <c r="A614" s="784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22.5" customHeight="1">
      <c r="A615" s="784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22.5" customHeight="1">
      <c r="A616" s="784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22.5" customHeight="1">
      <c r="A617" s="784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22.5" customHeight="1">
      <c r="A618" s="784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22.5" customHeight="1">
      <c r="A619" s="784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22.5" customHeight="1">
      <c r="A620" s="784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22.5" customHeight="1">
      <c r="A621" s="784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22.5" customHeight="1">
      <c r="A622" s="784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22.5" customHeight="1">
      <c r="A623" s="784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22.5" customHeight="1">
      <c r="A624" s="784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22.5" customHeight="1">
      <c r="A625" s="784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22.5" customHeight="1">
      <c r="A626" s="784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22.5" customHeight="1">
      <c r="A627" s="784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22.5" customHeight="1">
      <c r="A628" s="784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22.5" customHeight="1">
      <c r="A629" s="784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22.5" customHeight="1">
      <c r="A630" s="784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22.5" customHeight="1">
      <c r="A631" s="784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22.5" customHeight="1">
      <c r="A632" s="784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22.5" customHeight="1">
      <c r="A633" s="784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22.5" customHeight="1">
      <c r="A634" s="784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22.5" customHeight="1">
      <c r="A635" s="784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22.5" customHeight="1">
      <c r="A636" s="784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22.5" customHeight="1">
      <c r="A637" s="784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22.5" customHeight="1">
      <c r="A638" s="784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22.5" customHeight="1">
      <c r="A639" s="784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22.5" customHeight="1">
      <c r="A640" s="784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22.5" customHeight="1">
      <c r="A641" s="784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22.5" customHeight="1">
      <c r="A642" s="784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22.5" customHeight="1">
      <c r="A643" s="784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22.5" customHeight="1">
      <c r="A644" s="784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22.5" customHeight="1">
      <c r="A645" s="784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22.5" customHeight="1">
      <c r="A646" s="784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22.5" customHeight="1">
      <c r="A647" s="784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22.5" customHeight="1">
      <c r="A648" s="784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22.5" customHeight="1">
      <c r="A649" s="784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22.5" customHeight="1">
      <c r="A650" s="784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22.5" customHeight="1">
      <c r="A651" s="784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22.5" customHeight="1">
      <c r="A652" s="784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22.5" customHeight="1">
      <c r="A653" s="784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22.5" customHeight="1">
      <c r="A654" s="784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22.5" customHeight="1">
      <c r="A655" s="784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22.5" customHeight="1">
      <c r="A656" s="784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22.5" customHeight="1">
      <c r="A657" s="784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22.5" customHeight="1">
      <c r="A658" s="784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22.5" customHeight="1">
      <c r="A659" s="784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22.5" customHeight="1">
      <c r="A660" s="784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22.5" customHeight="1">
      <c r="A661" s="784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22.5" customHeight="1">
      <c r="A662" s="784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22.5" customHeight="1">
      <c r="A663" s="784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22.5" customHeight="1">
      <c r="A664" s="784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22.5" customHeight="1">
      <c r="A665" s="784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22.5" customHeight="1">
      <c r="A666" s="784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22.5" customHeight="1">
      <c r="A667" s="784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22.5" customHeight="1">
      <c r="A668" s="784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22.5" customHeight="1">
      <c r="A669" s="784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22.5" customHeight="1">
      <c r="A670" s="784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22.5" customHeight="1">
      <c r="A671" s="784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22.5" customHeight="1">
      <c r="A672" s="784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22.5" customHeight="1">
      <c r="A673" s="784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22.5" customHeight="1">
      <c r="A674" s="784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22.5" customHeight="1">
      <c r="A675" s="784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22.5" customHeight="1">
      <c r="A676" s="784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22.5" customHeight="1">
      <c r="A677" s="784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22.5" customHeight="1">
      <c r="A678" s="784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22.5" customHeight="1">
      <c r="A679" s="784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22.5" customHeight="1">
      <c r="A680" s="784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22.5" customHeight="1">
      <c r="A681" s="784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22.5" customHeight="1">
      <c r="A682" s="784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22.5" customHeight="1">
      <c r="A683" s="784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22.5" customHeight="1">
      <c r="A684" s="784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22.5" customHeight="1">
      <c r="A685" s="784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22.5" customHeight="1">
      <c r="A686" s="784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22.5" customHeight="1">
      <c r="A687" s="784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22.5" customHeight="1">
      <c r="A688" s="784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22.5" customHeight="1">
      <c r="A689" s="784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22.5" customHeight="1">
      <c r="A690" s="784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22.5" customHeight="1">
      <c r="A691" s="784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22.5" customHeight="1">
      <c r="A692" s="784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22.5" customHeight="1">
      <c r="A693" s="784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22.5" customHeight="1">
      <c r="A694" s="784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22.5" customHeight="1">
      <c r="A695" s="784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22.5" customHeight="1">
      <c r="A696" s="784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22.5" customHeight="1">
      <c r="A697" s="784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22.5" customHeight="1">
      <c r="A698" s="784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22.5" customHeight="1">
      <c r="A699" s="784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22.5" customHeight="1">
      <c r="A700" s="784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22.5" customHeight="1">
      <c r="A701" s="784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22.5" customHeight="1">
      <c r="A702" s="784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22.5" customHeight="1">
      <c r="A703" s="784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22.5" customHeight="1">
      <c r="A704" s="784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22.5" customHeight="1">
      <c r="A705" s="784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22.5" customHeight="1">
      <c r="A706" s="784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22.5" customHeight="1">
      <c r="A707" s="784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22.5" customHeight="1">
      <c r="A708" s="784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22.5" customHeight="1">
      <c r="A709" s="784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22.5" customHeight="1">
      <c r="A710" s="784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22.5" customHeight="1">
      <c r="A711" s="784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22.5" customHeight="1">
      <c r="A712" s="784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22.5" customHeight="1">
      <c r="A713" s="784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22.5" customHeight="1">
      <c r="A714" s="784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22.5" customHeight="1">
      <c r="A715" s="784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22.5" customHeight="1">
      <c r="A716" s="784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22.5" customHeight="1">
      <c r="A717" s="784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22.5" customHeight="1">
      <c r="A718" s="784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22.5" customHeight="1">
      <c r="A719" s="784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22.5" customHeight="1">
      <c r="A720" s="784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22.5" customHeight="1">
      <c r="A721" s="784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22.5" customHeight="1">
      <c r="A722" s="784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22.5" customHeight="1">
      <c r="A723" s="784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22.5" customHeight="1">
      <c r="A724" s="784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22.5" customHeight="1">
      <c r="A725" s="784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22.5" customHeight="1">
      <c r="A726" s="784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22.5" customHeight="1">
      <c r="A727" s="784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22.5" customHeight="1">
      <c r="A728" s="784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22.5" customHeight="1">
      <c r="A729" s="784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22.5" customHeight="1">
      <c r="A730" s="784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22.5" customHeight="1">
      <c r="A731" s="784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22.5" customHeight="1">
      <c r="A732" s="784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22.5" customHeight="1">
      <c r="A733" s="784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22.5" customHeight="1">
      <c r="A734" s="784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22.5" customHeight="1">
      <c r="A735" s="784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22.5" customHeight="1">
      <c r="A736" s="784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22.5" customHeight="1">
      <c r="A737" s="784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22.5" customHeight="1">
      <c r="A738" s="784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22.5" customHeight="1">
      <c r="A739" s="784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22.5" customHeight="1">
      <c r="A740" s="784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22.5" customHeight="1">
      <c r="A741" s="784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22.5" customHeight="1">
      <c r="A742" s="784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22.5" customHeight="1">
      <c r="A743" s="784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22.5" customHeight="1">
      <c r="A744" s="784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22.5" customHeight="1">
      <c r="A745" s="784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22.5" customHeight="1">
      <c r="A746" s="784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22.5" customHeight="1">
      <c r="A747" s="784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22.5" customHeight="1">
      <c r="A748" s="784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22.5" customHeight="1">
      <c r="A749" s="784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22.5" customHeight="1">
      <c r="A750" s="784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22.5" customHeight="1">
      <c r="A751" s="784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22.5" customHeight="1">
      <c r="A752" s="784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22.5" customHeight="1">
      <c r="A753" s="784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22.5" customHeight="1">
      <c r="A754" s="784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22.5" customHeight="1">
      <c r="A755" s="784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22.5" customHeight="1">
      <c r="A756" s="784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22.5" customHeight="1">
      <c r="A757" s="784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22.5" customHeight="1">
      <c r="A758" s="784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22.5" customHeight="1">
      <c r="A759" s="784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22.5" customHeight="1">
      <c r="A760" s="784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22.5" customHeight="1">
      <c r="A761" s="784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22.5" customHeight="1">
      <c r="A762" s="784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22.5" customHeight="1">
      <c r="A763" s="784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22.5" customHeight="1">
      <c r="A764" s="784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22.5" customHeight="1">
      <c r="A765" s="784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22.5" customHeight="1">
      <c r="A766" s="784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22.5" customHeight="1">
      <c r="A767" s="784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22.5" customHeight="1">
      <c r="A768" s="784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22.5" customHeight="1">
      <c r="A769" s="784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22.5" customHeight="1">
      <c r="A770" s="784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22.5" customHeight="1">
      <c r="A771" s="784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22.5" customHeight="1">
      <c r="A772" s="784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22.5" customHeight="1">
      <c r="A773" s="784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22.5" customHeight="1">
      <c r="A774" s="784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22.5" customHeight="1">
      <c r="A775" s="784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22.5" customHeight="1">
      <c r="A776" s="784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22.5" customHeight="1">
      <c r="A777" s="784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22.5" customHeight="1">
      <c r="A778" s="784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22.5" customHeight="1">
      <c r="A779" s="784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22.5" customHeight="1">
      <c r="A780" s="784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22.5" customHeight="1">
      <c r="A781" s="784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22.5" customHeight="1">
      <c r="A782" s="784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22.5" customHeight="1">
      <c r="A783" s="784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22.5" customHeight="1">
      <c r="A784" s="784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22.5" customHeight="1">
      <c r="A785" s="784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22.5" customHeight="1">
      <c r="A786" s="784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22.5" customHeight="1">
      <c r="A787" s="784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22.5" customHeight="1">
      <c r="A788" s="784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22.5" customHeight="1">
      <c r="A789" s="784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22.5" customHeight="1">
      <c r="A790" s="784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22.5" customHeight="1">
      <c r="A791" s="784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22.5" customHeight="1">
      <c r="A792" s="784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22.5" customHeight="1">
      <c r="A793" s="784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22.5" customHeight="1">
      <c r="A794" s="784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22.5" customHeight="1">
      <c r="A795" s="784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22.5" customHeight="1">
      <c r="A796" s="784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22.5" customHeight="1">
      <c r="A797" s="784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22.5" customHeight="1">
      <c r="A798" s="784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22.5" customHeight="1">
      <c r="A799" s="784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22.5" customHeight="1">
      <c r="A800" s="784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22.5" customHeight="1">
      <c r="A801" s="784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22.5" customHeight="1">
      <c r="A802" s="784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22.5" customHeight="1">
      <c r="A803" s="784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22.5" customHeight="1">
      <c r="A804" s="784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22.5" customHeight="1">
      <c r="A805" s="784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22.5" customHeight="1">
      <c r="A806" s="784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22.5" customHeight="1">
      <c r="A807" s="784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22.5" customHeight="1">
      <c r="A808" s="784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22.5" customHeight="1">
      <c r="A809" s="784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22.5" customHeight="1">
      <c r="A810" s="784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22.5" customHeight="1">
      <c r="A811" s="784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22.5" customHeight="1">
      <c r="A812" s="784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22.5" customHeight="1">
      <c r="A813" s="784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22.5" customHeight="1">
      <c r="A814" s="784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22.5" customHeight="1">
      <c r="A815" s="784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22.5" customHeight="1">
      <c r="A816" s="784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22.5" customHeight="1">
      <c r="A817" s="784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22.5" customHeight="1">
      <c r="A818" s="784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22.5" customHeight="1">
      <c r="A819" s="784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22.5" customHeight="1">
      <c r="A820" s="784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22.5" customHeight="1">
      <c r="A821" s="784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22.5" customHeight="1">
      <c r="A822" s="784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22.5" customHeight="1">
      <c r="A823" s="784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22.5" customHeight="1">
      <c r="A824" s="784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22.5" customHeight="1">
      <c r="A825" s="784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22.5" customHeight="1">
      <c r="A826" s="784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22.5" customHeight="1">
      <c r="A827" s="784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22.5" customHeight="1">
      <c r="A828" s="784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22.5" customHeight="1">
      <c r="A829" s="784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22.5" customHeight="1">
      <c r="A830" s="784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22.5" customHeight="1">
      <c r="A831" s="784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22.5" customHeight="1">
      <c r="A832" s="784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22.5" customHeight="1">
      <c r="A833" s="784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22.5" customHeight="1">
      <c r="A834" s="784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22.5" customHeight="1">
      <c r="A835" s="784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22.5" customHeight="1">
      <c r="A836" s="784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22.5" customHeight="1">
      <c r="A837" s="784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22.5" customHeight="1">
      <c r="A838" s="784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22.5" customHeight="1">
      <c r="A839" s="784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22.5" customHeight="1">
      <c r="A840" s="784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22.5" customHeight="1">
      <c r="A841" s="784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22.5" customHeight="1">
      <c r="A842" s="784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22.5" customHeight="1">
      <c r="A843" s="784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22.5" customHeight="1">
      <c r="A844" s="784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22.5" customHeight="1">
      <c r="A845" s="784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22.5" customHeight="1">
      <c r="A846" s="784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22.5" customHeight="1">
      <c r="A847" s="784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22.5" customHeight="1">
      <c r="A848" s="784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22.5" customHeight="1">
      <c r="A849" s="784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22.5" customHeight="1">
      <c r="A850" s="784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22.5" customHeight="1">
      <c r="A851" s="784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22.5" customHeight="1">
      <c r="A852" s="784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22.5" customHeight="1">
      <c r="A853" s="784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22.5" customHeight="1">
      <c r="A854" s="784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22.5" customHeight="1">
      <c r="A855" s="784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22.5" customHeight="1">
      <c r="A856" s="784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22.5" customHeight="1">
      <c r="A857" s="784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22.5" customHeight="1">
      <c r="A858" s="784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22.5" customHeight="1">
      <c r="A859" s="784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22.5" customHeight="1">
      <c r="A860" s="784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22.5" customHeight="1">
      <c r="A861" s="784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22.5" customHeight="1">
      <c r="A862" s="784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22.5" customHeight="1">
      <c r="A863" s="784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22.5" customHeight="1">
      <c r="A864" s="784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22.5" customHeight="1">
      <c r="A865" s="784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22.5" customHeight="1">
      <c r="A866" s="784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22.5" customHeight="1">
      <c r="A867" s="784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22.5" customHeight="1">
      <c r="A868" s="784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22.5" customHeight="1">
      <c r="A869" s="784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22.5" customHeight="1">
      <c r="A870" s="784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22.5" customHeight="1">
      <c r="A871" s="784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22.5" customHeight="1">
      <c r="A872" s="784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22.5" customHeight="1">
      <c r="A873" s="784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22.5" customHeight="1">
      <c r="A874" s="784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22.5" customHeight="1">
      <c r="A875" s="784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22.5" customHeight="1">
      <c r="A876" s="784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22.5" customHeight="1">
      <c r="A877" s="784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22.5" customHeight="1">
      <c r="A878" s="784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22.5" customHeight="1">
      <c r="A879" s="784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22.5" customHeight="1">
      <c r="A880" s="784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22.5" customHeight="1">
      <c r="A881" s="784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22.5" customHeight="1">
      <c r="A882" s="784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22.5" customHeight="1">
      <c r="A883" s="784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22.5" customHeight="1">
      <c r="A884" s="784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22.5" customHeight="1">
      <c r="A885" s="784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22.5" customHeight="1">
      <c r="A886" s="784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22.5" customHeight="1">
      <c r="A887" s="784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22.5" customHeight="1">
      <c r="A888" s="784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22.5" customHeight="1">
      <c r="A889" s="784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22.5" customHeight="1">
      <c r="A890" s="784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22.5" customHeight="1">
      <c r="A891" s="784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22.5" customHeight="1">
      <c r="A892" s="784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22.5" customHeight="1">
      <c r="A893" s="784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22.5" customHeight="1">
      <c r="A894" s="784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22.5" customHeight="1">
      <c r="A895" s="784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22.5" customHeight="1">
      <c r="A896" s="784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22.5" customHeight="1">
      <c r="A897" s="784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22.5" customHeight="1">
      <c r="A898" s="784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22.5" customHeight="1">
      <c r="A899" s="784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22.5" customHeight="1">
      <c r="A900" s="784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22.5" customHeight="1">
      <c r="A901" s="784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22.5" customHeight="1">
      <c r="A902" s="784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22.5" customHeight="1">
      <c r="A903" s="784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22.5" customHeight="1">
      <c r="A904" s="784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22.5" customHeight="1">
      <c r="A905" s="784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22.5" customHeight="1">
      <c r="A906" s="784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22.5" customHeight="1">
      <c r="A907" s="784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22.5" customHeight="1">
      <c r="A908" s="784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22.5" customHeight="1">
      <c r="A909" s="784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22.5" customHeight="1">
      <c r="A910" s="784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22.5" customHeight="1">
      <c r="A911" s="784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22.5" customHeight="1">
      <c r="A912" s="784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22.5" customHeight="1">
      <c r="A913" s="784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22.5" customHeight="1">
      <c r="A914" s="784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22.5" customHeight="1">
      <c r="A915" s="784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22.5" customHeight="1">
      <c r="A916" s="784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22.5" customHeight="1">
      <c r="A917" s="784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22.5" customHeight="1">
      <c r="A918" s="784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22.5" customHeight="1">
      <c r="A919" s="784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22.5" customHeight="1">
      <c r="A920" s="784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22.5" customHeight="1">
      <c r="A921" s="784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22.5" customHeight="1">
      <c r="A922" s="784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22.5" customHeight="1">
      <c r="A923" s="784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22.5" customHeight="1">
      <c r="A924" s="784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22.5" customHeight="1">
      <c r="A925" s="784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22.5" customHeight="1">
      <c r="A926" s="784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22.5" customHeight="1">
      <c r="A927" s="784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22.5" customHeight="1">
      <c r="A928" s="784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22.5" customHeight="1">
      <c r="A929" s="784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22.5" customHeight="1">
      <c r="A930" s="784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22.5" customHeight="1">
      <c r="A931" s="784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22.5" customHeight="1">
      <c r="A932" s="784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22.5" customHeight="1">
      <c r="A933" s="784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22.5" customHeight="1">
      <c r="A934" s="784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22.5" customHeight="1">
      <c r="A935" s="784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22.5" customHeight="1">
      <c r="A936" s="784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22.5" customHeight="1">
      <c r="A937" s="784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22.5" customHeight="1">
      <c r="A938" s="784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22.5" customHeight="1">
      <c r="A939" s="784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22.5" customHeight="1">
      <c r="A940" s="784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22.5" customHeight="1">
      <c r="A941" s="784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22.5" customHeight="1">
      <c r="A942" s="784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22.5" customHeight="1">
      <c r="A943" s="784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22.5" customHeight="1">
      <c r="A944" s="784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22.5" customHeight="1">
      <c r="A945" s="784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22.5" customHeight="1">
      <c r="A946" s="784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22.5" customHeight="1">
      <c r="A947" s="784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22.5" customHeight="1">
      <c r="A948" s="784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22.5" customHeight="1">
      <c r="A949" s="784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22.5" customHeight="1">
      <c r="A950" s="784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22.5" customHeight="1">
      <c r="A951" s="784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22.5" customHeight="1">
      <c r="A952" s="784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22.5" customHeight="1">
      <c r="A953" s="784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22.5" customHeight="1">
      <c r="A954" s="784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22.5" customHeight="1">
      <c r="A955" s="784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22.5" customHeight="1">
      <c r="A956" s="784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22.5" customHeight="1">
      <c r="A957" s="784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22.5" customHeight="1">
      <c r="A958" s="784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22.5" customHeight="1">
      <c r="A959" s="784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22.5" customHeight="1">
      <c r="A960" s="784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22.5" customHeight="1">
      <c r="A961" s="784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22.5" customHeight="1">
      <c r="A962" s="784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22.5" customHeight="1">
      <c r="A963" s="784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22.5" customHeight="1">
      <c r="A964" s="784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22.5" customHeight="1">
      <c r="A965" s="784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22.5" customHeight="1">
      <c r="A966" s="784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22.5" customHeight="1">
      <c r="A967" s="784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22.5" customHeight="1">
      <c r="A968" s="784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22.5" customHeight="1">
      <c r="A969" s="784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22.5" customHeight="1">
      <c r="A970" s="784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22.5" customHeight="1">
      <c r="A971" s="784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22.5" customHeight="1">
      <c r="A972" s="784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22.5" customHeight="1">
      <c r="A973" s="784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22.5" customHeight="1">
      <c r="A974" s="784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22.5" customHeight="1">
      <c r="A975" s="784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22.5" customHeight="1">
      <c r="A976" s="784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22.5" customHeight="1">
      <c r="A977" s="784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22.5" customHeight="1">
      <c r="A978" s="784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22.5" customHeight="1">
      <c r="A979" s="784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22.5" customHeight="1">
      <c r="A980" s="784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22.5" customHeight="1">
      <c r="A981" s="784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22.5" customHeight="1">
      <c r="A982" s="784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22.5" customHeight="1">
      <c r="A983" s="784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22.5" customHeight="1">
      <c r="A984" s="784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22.5" customHeight="1">
      <c r="A985" s="784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22.5" customHeight="1">
      <c r="A986" s="784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22.5" customHeight="1">
      <c r="A987" s="784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22.5" customHeight="1">
      <c r="A988" s="784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22.5" customHeight="1">
      <c r="A989" s="784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22.5" customHeight="1">
      <c r="A990" s="784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22.5" customHeight="1">
      <c r="A991" s="784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22.5" customHeight="1">
      <c r="A992" s="784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22.5" customHeight="1">
      <c r="A993" s="784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22.5" customHeight="1">
      <c r="A994" s="784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22.5" customHeight="1">
      <c r="A995" s="784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22.5" customHeight="1">
      <c r="A996" s="784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22.5" customHeight="1">
      <c r="A997" s="784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22.5" customHeight="1">
      <c r="A998" s="784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22.5" customHeight="1">
      <c r="A999" s="784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22.5" customHeight="1">
      <c r="A1000" s="784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autoFilter ref="$O$2:$O$231"/>
  <mergeCells count="2">
    <mergeCell ref="A1:F1"/>
    <mergeCell ref="G1:H1"/>
  </mergeCells>
  <printOptions/>
  <pageMargins bottom="0.75" footer="0.0" header="0.0" left="0.25" right="0.25" top="0.75"/>
  <pageSetup paperSize="9" orientation="portrait"/>
  <headerFooter>
    <oddHeader>&amp;LPACKING LIST - 360holds - GRP</oddHead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ABF8F"/>
    <pageSetUpPr/>
  </sheetPr>
  <sheetViews>
    <sheetView showGridLines="0" workbookViewId="0"/>
  </sheetViews>
  <sheetFormatPr customHeight="1" defaultColWidth="11.22" defaultRowHeight="15.0"/>
  <cols>
    <col customWidth="1" min="1" max="1" width="11.33"/>
    <col customWidth="1" min="2" max="11" width="7.78"/>
    <col customWidth="1" min="12" max="12" width="5.56"/>
    <col customWidth="1" min="13" max="13" width="7.11"/>
    <col customWidth="1" min="14" max="29" width="10.56"/>
  </cols>
  <sheetData>
    <row r="1" ht="25.5" customHeight="1">
      <c r="A1" s="734" t="str">
        <f>'PROD.LIST PU HOLDS'!A2</f>
        <v/>
      </c>
      <c r="B1" s="603"/>
      <c r="C1" s="603"/>
      <c r="D1" s="603"/>
      <c r="E1" s="603"/>
      <c r="H1" s="463" t="str">
        <f>'PROD.LIST PU HOLDS'!M2</f>
        <v/>
      </c>
      <c r="J1" s="176"/>
      <c r="L1" s="608">
        <f>SUM(L3:L119)</f>
        <v>0</v>
      </c>
    </row>
    <row r="2" ht="25.5" customHeight="1">
      <c r="A2" s="787" t="s">
        <v>5268</v>
      </c>
      <c r="B2" s="736" t="s">
        <v>63</v>
      </c>
      <c r="C2" s="365" t="s">
        <v>64</v>
      </c>
      <c r="D2" s="365" t="s">
        <v>65</v>
      </c>
      <c r="E2" s="365" t="s">
        <v>66</v>
      </c>
      <c r="F2" s="365" t="s">
        <v>67</v>
      </c>
      <c r="G2" s="365" t="s">
        <v>68</v>
      </c>
      <c r="H2" s="365" t="s">
        <v>69</v>
      </c>
      <c r="I2" s="365" t="s">
        <v>70</v>
      </c>
      <c r="J2" s="788" t="s">
        <v>71</v>
      </c>
      <c r="K2" s="789" t="s">
        <v>72</v>
      </c>
      <c r="L2" s="365" t="s">
        <v>58</v>
      </c>
      <c r="M2" s="790" t="s">
        <v>5269</v>
      </c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</row>
    <row r="3" ht="22.5" customHeight="1">
      <c r="A3" s="737" t="str">
        <f>'PROD.LIST PU HOLDS'!A5</f>
        <v>360-008PU</v>
      </c>
      <c r="B3" s="730" t="str">
        <f>'PROD.LIST PU HOLDS'!C5</f>
        <v/>
      </c>
      <c r="C3" s="730" t="str">
        <f>'PROD.LIST PU HOLDS'!E5</f>
        <v/>
      </c>
      <c r="D3" s="730" t="str">
        <f>'PROD.LIST PU HOLDS'!G5</f>
        <v/>
      </c>
      <c r="E3" s="730" t="str">
        <f>'PROD.LIST PU HOLDS'!I5</f>
        <v/>
      </c>
      <c r="F3" s="730" t="str">
        <f>'PROD.LIST PU HOLDS'!K5</f>
        <v/>
      </c>
      <c r="G3" s="730" t="str">
        <f>'PROD.LIST PU HOLDS'!M5</f>
        <v/>
      </c>
      <c r="H3" s="730" t="str">
        <f>'PROD.LIST PU HOLDS'!O5</f>
        <v/>
      </c>
      <c r="I3" s="791" t="str">
        <f>'PROD.LIST PU HOLDS'!Q5</f>
        <v/>
      </c>
      <c r="J3" s="791" t="str">
        <f>'PROD.LIST PU HOLDS'!S5</f>
        <v/>
      </c>
      <c r="K3" s="791" t="str">
        <f>'PROD.LIST PU HOLDS'!U5</f>
        <v/>
      </c>
      <c r="L3" s="641">
        <f>'PROD.LIST PU HOLDS'!W5</f>
        <v>0</v>
      </c>
      <c r="M3" s="79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</row>
    <row r="4" ht="22.5" customHeight="1">
      <c r="A4" s="737" t="str">
        <f>'PROD.LIST PU HOLDS'!A6</f>
        <v>360-009PU</v>
      </c>
      <c r="B4" s="730" t="str">
        <f>'PROD.LIST PU HOLDS'!C6</f>
        <v/>
      </c>
      <c r="C4" s="730" t="str">
        <f>'PROD.LIST PU HOLDS'!E6</f>
        <v/>
      </c>
      <c r="D4" s="730" t="str">
        <f>'PROD.LIST PU HOLDS'!G6</f>
        <v/>
      </c>
      <c r="E4" s="730" t="str">
        <f>'PROD.LIST PU HOLDS'!I6</f>
        <v/>
      </c>
      <c r="F4" s="730" t="str">
        <f>'PROD.LIST PU HOLDS'!K6</f>
        <v/>
      </c>
      <c r="G4" s="730" t="str">
        <f>'PROD.LIST PU HOLDS'!M6</f>
        <v/>
      </c>
      <c r="H4" s="730" t="str">
        <f>'PROD.LIST PU HOLDS'!O6</f>
        <v/>
      </c>
      <c r="I4" s="791" t="str">
        <f>'PROD.LIST PU HOLDS'!Q6</f>
        <v/>
      </c>
      <c r="J4" s="791" t="str">
        <f>'PROD.LIST PU HOLDS'!S6</f>
        <v/>
      </c>
      <c r="K4" s="791" t="str">
        <f>'PROD.LIST PU HOLDS'!U6</f>
        <v/>
      </c>
      <c r="L4" s="641">
        <f>'PROD.LIST PU HOLDS'!W6</f>
        <v>0</v>
      </c>
      <c r="M4" s="79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</row>
    <row r="5" ht="22.5" customHeight="1">
      <c r="A5" s="737" t="str">
        <f>'PROD.LIST PU HOLDS'!A7</f>
        <v>360-010PU</v>
      </c>
      <c r="B5" s="730" t="str">
        <f>'PROD.LIST PU HOLDS'!C7</f>
        <v/>
      </c>
      <c r="C5" s="730" t="str">
        <f>'PROD.LIST PU HOLDS'!E7</f>
        <v/>
      </c>
      <c r="D5" s="730" t="str">
        <f>'PROD.LIST PU HOLDS'!G7</f>
        <v/>
      </c>
      <c r="E5" s="730" t="str">
        <f>'PROD.LIST PU HOLDS'!I7</f>
        <v/>
      </c>
      <c r="F5" s="730" t="str">
        <f>'PROD.LIST PU HOLDS'!K7</f>
        <v/>
      </c>
      <c r="G5" s="730" t="str">
        <f>'PROD.LIST PU HOLDS'!M7</f>
        <v/>
      </c>
      <c r="H5" s="730" t="str">
        <f>'PROD.LIST PU HOLDS'!O7</f>
        <v/>
      </c>
      <c r="I5" s="791" t="str">
        <f>'PROD.LIST PU HOLDS'!Q7</f>
        <v/>
      </c>
      <c r="J5" s="791" t="str">
        <f>'PROD.LIST PU HOLDS'!S7</f>
        <v/>
      </c>
      <c r="K5" s="791" t="str">
        <f>'PROD.LIST PU HOLDS'!U7</f>
        <v/>
      </c>
      <c r="L5" s="641">
        <f>'PROD.LIST PU HOLDS'!W7</f>
        <v>0</v>
      </c>
      <c r="M5" s="79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  <c r="AA5" s="102"/>
      <c r="AB5" s="102"/>
      <c r="AC5" s="102"/>
    </row>
    <row r="6" ht="22.5" customHeight="1">
      <c r="A6" s="737" t="str">
        <f>'PROD.LIST PU HOLDS'!A8</f>
        <v>360-011PU</v>
      </c>
      <c r="B6" s="730" t="str">
        <f>'PROD.LIST PU HOLDS'!C8</f>
        <v/>
      </c>
      <c r="C6" s="730" t="str">
        <f>'PROD.LIST PU HOLDS'!E8</f>
        <v/>
      </c>
      <c r="D6" s="730" t="str">
        <f>'PROD.LIST PU HOLDS'!G8</f>
        <v/>
      </c>
      <c r="E6" s="730" t="str">
        <f>'PROD.LIST PU HOLDS'!I8</f>
        <v/>
      </c>
      <c r="F6" s="730" t="str">
        <f>'PROD.LIST PU HOLDS'!K8</f>
        <v/>
      </c>
      <c r="G6" s="730" t="str">
        <f>'PROD.LIST PU HOLDS'!M8</f>
        <v/>
      </c>
      <c r="H6" s="730" t="str">
        <f>'PROD.LIST PU HOLDS'!O8</f>
        <v/>
      </c>
      <c r="I6" s="791" t="str">
        <f>'PROD.LIST PU HOLDS'!Q8</f>
        <v/>
      </c>
      <c r="J6" s="791" t="str">
        <f>'PROD.LIST PU HOLDS'!S8</f>
        <v/>
      </c>
      <c r="K6" s="791" t="str">
        <f>'PROD.LIST PU HOLDS'!U8</f>
        <v/>
      </c>
      <c r="L6" s="641">
        <f>'PROD.LIST PU HOLDS'!W8</f>
        <v>0</v>
      </c>
      <c r="M6" s="79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  <c r="AA6" s="102"/>
      <c r="AB6" s="102"/>
      <c r="AC6" s="102"/>
    </row>
    <row r="7" ht="22.5" customHeight="1">
      <c r="A7" s="737" t="str">
        <f>'PROD.LIST PU HOLDS'!A9</f>
        <v>360-012PU</v>
      </c>
      <c r="B7" s="730" t="str">
        <f>'PROD.LIST PU HOLDS'!C9</f>
        <v/>
      </c>
      <c r="C7" s="730" t="str">
        <f>'PROD.LIST PU HOLDS'!E9</f>
        <v/>
      </c>
      <c r="D7" s="730" t="str">
        <f>'PROD.LIST PU HOLDS'!G9</f>
        <v/>
      </c>
      <c r="E7" s="730" t="str">
        <f>'PROD.LIST PU HOLDS'!I9</f>
        <v/>
      </c>
      <c r="F7" s="730" t="str">
        <f>'PROD.LIST PU HOLDS'!K9</f>
        <v/>
      </c>
      <c r="G7" s="730" t="str">
        <f>'PROD.LIST PU HOLDS'!M9</f>
        <v/>
      </c>
      <c r="H7" s="730" t="str">
        <f>'PROD.LIST PU HOLDS'!O9</f>
        <v/>
      </c>
      <c r="I7" s="791" t="str">
        <f>'PROD.LIST PU HOLDS'!Q9</f>
        <v/>
      </c>
      <c r="J7" s="791" t="str">
        <f>'PROD.LIST PU HOLDS'!S9</f>
        <v/>
      </c>
      <c r="K7" s="791" t="str">
        <f>'PROD.LIST PU HOLDS'!U9</f>
        <v/>
      </c>
      <c r="L7" s="641">
        <f>'PROD.LIST PU HOLDS'!W9</f>
        <v>0</v>
      </c>
      <c r="M7" s="792"/>
      <c r="N7" s="102"/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  <c r="AA7" s="102"/>
      <c r="AB7" s="102"/>
      <c r="AC7" s="102"/>
    </row>
    <row r="8" ht="22.5" customHeight="1">
      <c r="A8" s="737" t="str">
        <f>'PROD.LIST PU HOLDS'!A10</f>
        <v>360-013PU</v>
      </c>
      <c r="B8" s="730" t="str">
        <f>'PROD.LIST PU HOLDS'!C10</f>
        <v/>
      </c>
      <c r="C8" s="730" t="str">
        <f>'PROD.LIST PU HOLDS'!E10</f>
        <v/>
      </c>
      <c r="D8" s="730" t="str">
        <f>'PROD.LIST PU HOLDS'!G10</f>
        <v/>
      </c>
      <c r="E8" s="730" t="str">
        <f>'PROD.LIST PU HOLDS'!I10</f>
        <v/>
      </c>
      <c r="F8" s="730" t="str">
        <f>'PROD.LIST PU HOLDS'!K10</f>
        <v/>
      </c>
      <c r="G8" s="730" t="str">
        <f>'PROD.LIST PU HOLDS'!M10</f>
        <v/>
      </c>
      <c r="H8" s="730" t="str">
        <f>'PROD.LIST PU HOLDS'!O10</f>
        <v/>
      </c>
      <c r="I8" s="791" t="str">
        <f>'PROD.LIST PU HOLDS'!Q10</f>
        <v/>
      </c>
      <c r="J8" s="791" t="str">
        <f>'PROD.LIST PU HOLDS'!S10</f>
        <v/>
      </c>
      <c r="K8" s="791" t="str">
        <f>'PROD.LIST PU HOLDS'!U10</f>
        <v/>
      </c>
      <c r="L8" s="641">
        <f>'PROD.LIST PU HOLDS'!W10</f>
        <v>0</v>
      </c>
      <c r="M8" s="792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  <c r="AA8" s="102"/>
      <c r="AB8" s="102"/>
      <c r="AC8" s="102"/>
    </row>
    <row r="9" ht="22.5" customHeight="1">
      <c r="A9" s="737" t="str">
        <f>'PROD.LIST PU HOLDS'!A11</f>
        <v>360-014PU</v>
      </c>
      <c r="B9" s="730" t="str">
        <f>'PROD.LIST PU HOLDS'!C11</f>
        <v/>
      </c>
      <c r="C9" s="730" t="str">
        <f>'PROD.LIST PU HOLDS'!E11</f>
        <v/>
      </c>
      <c r="D9" s="730" t="str">
        <f>'PROD.LIST PU HOLDS'!G11</f>
        <v/>
      </c>
      <c r="E9" s="730" t="str">
        <f>'PROD.LIST PU HOLDS'!I11</f>
        <v/>
      </c>
      <c r="F9" s="730" t="str">
        <f>'PROD.LIST PU HOLDS'!K11</f>
        <v/>
      </c>
      <c r="G9" s="730" t="str">
        <f>'PROD.LIST PU HOLDS'!M11</f>
        <v/>
      </c>
      <c r="H9" s="730" t="str">
        <f>'PROD.LIST PU HOLDS'!O11</f>
        <v/>
      </c>
      <c r="I9" s="791" t="str">
        <f>'PROD.LIST PU HOLDS'!Q11</f>
        <v/>
      </c>
      <c r="J9" s="791" t="str">
        <f>'PROD.LIST PU HOLDS'!S11</f>
        <v/>
      </c>
      <c r="K9" s="791" t="str">
        <f>'PROD.LIST PU HOLDS'!U11</f>
        <v/>
      </c>
      <c r="L9" s="641">
        <f>'PROD.LIST PU HOLDS'!W11</f>
        <v>0</v>
      </c>
      <c r="M9" s="79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  <c r="AA9" s="102"/>
      <c r="AB9" s="102"/>
      <c r="AC9" s="102"/>
    </row>
    <row r="10" ht="22.5" customHeight="1">
      <c r="A10" s="737" t="str">
        <f>'PROD.LIST PU HOLDS'!A12</f>
        <v>360-015PU</v>
      </c>
      <c r="B10" s="730" t="str">
        <f>'PROD.LIST PU HOLDS'!C12</f>
        <v/>
      </c>
      <c r="C10" s="730" t="str">
        <f>'PROD.LIST PU HOLDS'!E12</f>
        <v/>
      </c>
      <c r="D10" s="730" t="str">
        <f>'PROD.LIST PU HOLDS'!G12</f>
        <v/>
      </c>
      <c r="E10" s="730" t="str">
        <f>'PROD.LIST PU HOLDS'!I12</f>
        <v/>
      </c>
      <c r="F10" s="730" t="str">
        <f>'PROD.LIST PU HOLDS'!K12</f>
        <v/>
      </c>
      <c r="G10" s="730" t="str">
        <f>'PROD.LIST PU HOLDS'!M12</f>
        <v/>
      </c>
      <c r="H10" s="730" t="str">
        <f>'PROD.LIST PU HOLDS'!O12</f>
        <v/>
      </c>
      <c r="I10" s="791" t="str">
        <f>'PROD.LIST PU HOLDS'!Q12</f>
        <v/>
      </c>
      <c r="J10" s="791" t="str">
        <f>'PROD.LIST PU HOLDS'!S12</f>
        <v/>
      </c>
      <c r="K10" s="791" t="str">
        <f>'PROD.LIST PU HOLDS'!U12</f>
        <v/>
      </c>
      <c r="L10" s="641">
        <f>'PROD.LIST PU HOLDS'!W12</f>
        <v>0</v>
      </c>
      <c r="M10" s="79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  <c r="AA10" s="102"/>
      <c r="AB10" s="102"/>
      <c r="AC10" s="102"/>
    </row>
    <row r="11" ht="22.5" customHeight="1">
      <c r="A11" s="737" t="str">
        <f>'PROD.LIST PU HOLDS'!A13</f>
        <v>360-016PU</v>
      </c>
      <c r="B11" s="730" t="str">
        <f>'PROD.LIST PU HOLDS'!C13</f>
        <v/>
      </c>
      <c r="C11" s="730" t="str">
        <f>'PROD.LIST PU HOLDS'!E13</f>
        <v/>
      </c>
      <c r="D11" s="730" t="str">
        <f>'PROD.LIST PU HOLDS'!G13</f>
        <v/>
      </c>
      <c r="E11" s="730" t="str">
        <f>'PROD.LIST PU HOLDS'!I13</f>
        <v/>
      </c>
      <c r="F11" s="730" t="str">
        <f>'PROD.LIST PU HOLDS'!K13</f>
        <v/>
      </c>
      <c r="G11" s="730" t="str">
        <f>'PROD.LIST PU HOLDS'!M13</f>
        <v/>
      </c>
      <c r="H11" s="730" t="str">
        <f>'PROD.LIST PU HOLDS'!O13</f>
        <v/>
      </c>
      <c r="I11" s="791" t="str">
        <f>'PROD.LIST PU HOLDS'!Q13</f>
        <v/>
      </c>
      <c r="J11" s="791" t="str">
        <f>'PROD.LIST PU HOLDS'!S13</f>
        <v/>
      </c>
      <c r="K11" s="791" t="str">
        <f>'PROD.LIST PU HOLDS'!U13</f>
        <v/>
      </c>
      <c r="L11" s="641">
        <f>'PROD.LIST PU HOLDS'!W13</f>
        <v>0</v>
      </c>
      <c r="M11" s="792"/>
      <c r="N11" s="102"/>
      <c r="O11" s="102"/>
      <c r="P11" s="102"/>
      <c r="Q11" s="102"/>
      <c r="R11" s="102"/>
      <c r="S11" s="102"/>
      <c r="T11" s="102"/>
      <c r="U11" s="102"/>
      <c r="V11" s="102"/>
      <c r="W11" s="102"/>
      <c r="X11" s="102"/>
      <c r="Y11" s="102"/>
      <c r="Z11" s="102"/>
      <c r="AA11" s="102"/>
      <c r="AB11" s="102"/>
      <c r="AC11" s="102"/>
    </row>
    <row r="12" ht="22.5" customHeight="1">
      <c r="A12" s="737" t="str">
        <f>'PROD.LIST PU HOLDS'!A14</f>
        <v>360-017PU</v>
      </c>
      <c r="B12" s="730" t="str">
        <f>'PROD.LIST PU HOLDS'!C14</f>
        <v/>
      </c>
      <c r="C12" s="730" t="str">
        <f>'PROD.LIST PU HOLDS'!E14</f>
        <v/>
      </c>
      <c r="D12" s="730" t="str">
        <f>'PROD.LIST PU HOLDS'!G14</f>
        <v/>
      </c>
      <c r="E12" s="730" t="str">
        <f>'PROD.LIST PU HOLDS'!I14</f>
        <v/>
      </c>
      <c r="F12" s="730" t="str">
        <f>'PROD.LIST PU HOLDS'!K14</f>
        <v/>
      </c>
      <c r="G12" s="730" t="str">
        <f>'PROD.LIST PU HOLDS'!M14</f>
        <v/>
      </c>
      <c r="H12" s="730" t="str">
        <f>'PROD.LIST PU HOLDS'!O14</f>
        <v/>
      </c>
      <c r="I12" s="791" t="str">
        <f>'PROD.LIST PU HOLDS'!Q14</f>
        <v/>
      </c>
      <c r="J12" s="791" t="str">
        <f>'PROD.LIST PU HOLDS'!S14</f>
        <v/>
      </c>
      <c r="K12" s="791" t="str">
        <f>'PROD.LIST PU HOLDS'!U14</f>
        <v/>
      </c>
      <c r="L12" s="641">
        <f>'PROD.LIST PU HOLDS'!W14</f>
        <v>0</v>
      </c>
      <c r="M12" s="79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</row>
    <row r="13" ht="22.5" customHeight="1">
      <c r="A13" s="737" t="str">
        <f>'PROD.LIST PU HOLDS'!A15</f>
        <v>360-045PU</v>
      </c>
      <c r="B13" s="730" t="str">
        <f>'PROD.LIST PU HOLDS'!C15</f>
        <v/>
      </c>
      <c r="C13" s="730" t="str">
        <f>'PROD.LIST PU HOLDS'!E15</f>
        <v/>
      </c>
      <c r="D13" s="730" t="str">
        <f>'PROD.LIST PU HOLDS'!G15</f>
        <v/>
      </c>
      <c r="E13" s="730" t="str">
        <f>'PROD.LIST PU HOLDS'!I15</f>
        <v/>
      </c>
      <c r="F13" s="730" t="str">
        <f>'PROD.LIST PU HOLDS'!K15</f>
        <v/>
      </c>
      <c r="G13" s="730" t="str">
        <f>'PROD.LIST PU HOLDS'!M15</f>
        <v/>
      </c>
      <c r="H13" s="730" t="str">
        <f>'PROD.LIST PU HOLDS'!O15</f>
        <v/>
      </c>
      <c r="I13" s="791" t="str">
        <f>'PROD.LIST PU HOLDS'!Q15</f>
        <v/>
      </c>
      <c r="J13" s="791" t="str">
        <f>'PROD.LIST PU HOLDS'!S15</f>
        <v/>
      </c>
      <c r="K13" s="791" t="str">
        <f>'PROD.LIST PU HOLDS'!U15</f>
        <v/>
      </c>
      <c r="L13" s="641">
        <f>'PROD.LIST PU HOLDS'!W15</f>
        <v>0</v>
      </c>
      <c r="M13" s="792"/>
    </row>
    <row r="14" ht="22.5" customHeight="1">
      <c r="A14" s="737" t="str">
        <f>'PROD.LIST PU HOLDS'!A16</f>
        <v>360-047PU</v>
      </c>
      <c r="B14" s="730" t="str">
        <f>'PROD.LIST PU HOLDS'!C16</f>
        <v/>
      </c>
      <c r="C14" s="730" t="str">
        <f>'PROD.LIST PU HOLDS'!E16</f>
        <v/>
      </c>
      <c r="D14" s="730" t="str">
        <f>'PROD.LIST PU HOLDS'!G16</f>
        <v/>
      </c>
      <c r="E14" s="730" t="str">
        <f>'PROD.LIST PU HOLDS'!I16</f>
        <v/>
      </c>
      <c r="F14" s="730" t="str">
        <f>'PROD.LIST PU HOLDS'!K16</f>
        <v/>
      </c>
      <c r="G14" s="730" t="str">
        <f>'PROD.LIST PU HOLDS'!M16</f>
        <v/>
      </c>
      <c r="H14" s="730" t="str">
        <f>'PROD.LIST PU HOLDS'!O16</f>
        <v/>
      </c>
      <c r="I14" s="791" t="str">
        <f>'PROD.LIST PU HOLDS'!Q16</f>
        <v/>
      </c>
      <c r="J14" s="791" t="str">
        <f>'PROD.LIST PU HOLDS'!S16</f>
        <v/>
      </c>
      <c r="K14" s="791" t="str">
        <f>'PROD.LIST PU HOLDS'!U16</f>
        <v/>
      </c>
      <c r="L14" s="641">
        <f>'PROD.LIST PU HOLDS'!W16</f>
        <v>0</v>
      </c>
      <c r="M14" s="792"/>
    </row>
    <row r="15" ht="22.5" customHeight="1">
      <c r="A15" s="737" t="str">
        <f>'PROD.LIST PU HOLDS'!A17</f>
        <v>360-048PU</v>
      </c>
      <c r="B15" s="730" t="str">
        <f>'PROD.LIST PU HOLDS'!C17</f>
        <v/>
      </c>
      <c r="C15" s="730" t="str">
        <f>'PROD.LIST PU HOLDS'!E17</f>
        <v/>
      </c>
      <c r="D15" s="730" t="str">
        <f>'PROD.LIST PU HOLDS'!G17</f>
        <v/>
      </c>
      <c r="E15" s="730" t="str">
        <f>'PROD.LIST PU HOLDS'!I17</f>
        <v/>
      </c>
      <c r="F15" s="730" t="str">
        <f>'PROD.LIST PU HOLDS'!K17</f>
        <v/>
      </c>
      <c r="G15" s="730" t="str">
        <f>'PROD.LIST PU HOLDS'!M17</f>
        <v/>
      </c>
      <c r="H15" s="730" t="str">
        <f>'PROD.LIST PU HOLDS'!O17</f>
        <v/>
      </c>
      <c r="I15" s="791" t="str">
        <f>'PROD.LIST PU HOLDS'!Q17</f>
        <v/>
      </c>
      <c r="J15" s="791" t="str">
        <f>'PROD.LIST PU HOLDS'!S17</f>
        <v/>
      </c>
      <c r="K15" s="791" t="str">
        <f>'PROD.LIST PU HOLDS'!U17</f>
        <v/>
      </c>
      <c r="L15" s="641">
        <f>'PROD.LIST PU HOLDS'!W17</f>
        <v>0</v>
      </c>
      <c r="M15" s="792"/>
    </row>
    <row r="16" ht="22.5" customHeight="1">
      <c r="A16" s="737" t="str">
        <f>'PROD.LIST PU HOLDS'!A18</f>
        <v>360-049PU</v>
      </c>
      <c r="B16" s="730" t="str">
        <f>'PROD.LIST PU HOLDS'!C18</f>
        <v/>
      </c>
      <c r="C16" s="730" t="str">
        <f>'PROD.LIST PU HOLDS'!E18</f>
        <v/>
      </c>
      <c r="D16" s="730" t="str">
        <f>'PROD.LIST PU HOLDS'!G18</f>
        <v/>
      </c>
      <c r="E16" s="730" t="str">
        <f>'PROD.LIST PU HOLDS'!I18</f>
        <v/>
      </c>
      <c r="F16" s="730" t="str">
        <f>'PROD.LIST PU HOLDS'!K18</f>
        <v/>
      </c>
      <c r="G16" s="730" t="str">
        <f>'PROD.LIST PU HOLDS'!M18</f>
        <v/>
      </c>
      <c r="H16" s="730" t="str">
        <f>'PROD.LIST PU HOLDS'!O18</f>
        <v/>
      </c>
      <c r="I16" s="791" t="str">
        <f>'PROD.LIST PU HOLDS'!Q18</f>
        <v/>
      </c>
      <c r="J16" s="791" t="str">
        <f>'PROD.LIST PU HOLDS'!S18</f>
        <v/>
      </c>
      <c r="K16" s="791" t="str">
        <f>'PROD.LIST PU HOLDS'!U18</f>
        <v/>
      </c>
      <c r="L16" s="641">
        <f>'PROD.LIST PU HOLDS'!W18</f>
        <v>0</v>
      </c>
      <c r="M16" s="792"/>
    </row>
    <row r="17" ht="22.5" customHeight="1">
      <c r="A17" s="737" t="str">
        <f>'PROD.LIST PU HOLDS'!A19</f>
        <v>360-050PU</v>
      </c>
      <c r="B17" s="730" t="str">
        <f>'PROD.LIST PU HOLDS'!C19</f>
        <v/>
      </c>
      <c r="C17" s="730" t="str">
        <f>'PROD.LIST PU HOLDS'!E19</f>
        <v/>
      </c>
      <c r="D17" s="730" t="str">
        <f>'PROD.LIST PU HOLDS'!G19</f>
        <v/>
      </c>
      <c r="E17" s="730" t="str">
        <f>'PROD.LIST PU HOLDS'!I19</f>
        <v/>
      </c>
      <c r="F17" s="730" t="str">
        <f>'PROD.LIST PU HOLDS'!K19</f>
        <v/>
      </c>
      <c r="G17" s="730" t="str">
        <f>'PROD.LIST PU HOLDS'!M19</f>
        <v/>
      </c>
      <c r="H17" s="730" t="str">
        <f>'PROD.LIST PU HOLDS'!O19</f>
        <v/>
      </c>
      <c r="I17" s="791" t="str">
        <f>'PROD.LIST PU HOLDS'!Q19</f>
        <v/>
      </c>
      <c r="J17" s="791" t="str">
        <f>'PROD.LIST PU HOLDS'!S19</f>
        <v/>
      </c>
      <c r="K17" s="791" t="str">
        <f>'PROD.LIST PU HOLDS'!U19</f>
        <v/>
      </c>
      <c r="L17" s="641">
        <f>'PROD.LIST PU HOLDS'!W19</f>
        <v>0</v>
      </c>
      <c r="M17" s="792"/>
    </row>
    <row r="18" ht="22.5" customHeight="1">
      <c r="A18" s="737" t="str">
        <f>'PROD.LIST PU HOLDS'!A20</f>
        <v>360-051PU</v>
      </c>
      <c r="B18" s="730" t="str">
        <f>'PROD.LIST PU HOLDS'!C20</f>
        <v/>
      </c>
      <c r="C18" s="730" t="str">
        <f>'PROD.LIST PU HOLDS'!E20</f>
        <v/>
      </c>
      <c r="D18" s="730" t="str">
        <f>'PROD.LIST PU HOLDS'!G20</f>
        <v/>
      </c>
      <c r="E18" s="730" t="str">
        <f>'PROD.LIST PU HOLDS'!I20</f>
        <v/>
      </c>
      <c r="F18" s="730" t="str">
        <f>'PROD.LIST PU HOLDS'!K20</f>
        <v/>
      </c>
      <c r="G18" s="730" t="str">
        <f>'PROD.LIST PU HOLDS'!M20</f>
        <v/>
      </c>
      <c r="H18" s="730" t="str">
        <f>'PROD.LIST PU HOLDS'!O20</f>
        <v/>
      </c>
      <c r="I18" s="791" t="str">
        <f>'PROD.LIST PU HOLDS'!Q20</f>
        <v/>
      </c>
      <c r="J18" s="791" t="str">
        <f>'PROD.LIST PU HOLDS'!S20</f>
        <v/>
      </c>
      <c r="K18" s="791" t="str">
        <f>'PROD.LIST PU HOLDS'!U20</f>
        <v/>
      </c>
      <c r="L18" s="641">
        <f>'PROD.LIST PU HOLDS'!W20</f>
        <v>0</v>
      </c>
      <c r="M18" s="792"/>
    </row>
    <row r="19" ht="22.5" customHeight="1">
      <c r="A19" s="737" t="str">
        <f>'PROD.LIST PU HOLDS'!A21</f>
        <v>360-052PU</v>
      </c>
      <c r="B19" s="730" t="str">
        <f>'PROD.LIST PU HOLDS'!C21</f>
        <v/>
      </c>
      <c r="C19" s="730" t="str">
        <f>'PROD.LIST PU HOLDS'!E21</f>
        <v/>
      </c>
      <c r="D19" s="730" t="str">
        <f>'PROD.LIST PU HOLDS'!G21</f>
        <v/>
      </c>
      <c r="E19" s="730" t="str">
        <f>'PROD.LIST PU HOLDS'!I21</f>
        <v/>
      </c>
      <c r="F19" s="730" t="str">
        <f>'PROD.LIST PU HOLDS'!K21</f>
        <v/>
      </c>
      <c r="G19" s="730" t="str">
        <f>'PROD.LIST PU HOLDS'!M21</f>
        <v/>
      </c>
      <c r="H19" s="730" t="str">
        <f>'PROD.LIST PU HOLDS'!O21</f>
        <v/>
      </c>
      <c r="I19" s="791" t="str">
        <f>'PROD.LIST PU HOLDS'!Q21</f>
        <v/>
      </c>
      <c r="J19" s="791" t="str">
        <f>'PROD.LIST PU HOLDS'!S21</f>
        <v/>
      </c>
      <c r="K19" s="791" t="str">
        <f>'PROD.LIST PU HOLDS'!U21</f>
        <v/>
      </c>
      <c r="L19" s="641">
        <f>'PROD.LIST PU HOLDS'!W21</f>
        <v>0</v>
      </c>
      <c r="M19" s="792"/>
    </row>
    <row r="20" ht="22.5" customHeight="1">
      <c r="A20" s="737" t="str">
        <f>'PROD.LIST PU HOLDS'!A22</f>
        <v>360-053PU</v>
      </c>
      <c r="B20" s="730" t="str">
        <f>'PROD.LIST PU HOLDS'!C22</f>
        <v/>
      </c>
      <c r="C20" s="730" t="str">
        <f>'PROD.LIST PU HOLDS'!E22</f>
        <v/>
      </c>
      <c r="D20" s="730" t="str">
        <f>'PROD.LIST PU HOLDS'!G22</f>
        <v/>
      </c>
      <c r="E20" s="730" t="str">
        <f>'PROD.LIST PU HOLDS'!I22</f>
        <v/>
      </c>
      <c r="F20" s="730" t="str">
        <f>'PROD.LIST PU HOLDS'!K22</f>
        <v/>
      </c>
      <c r="G20" s="730" t="str">
        <f>'PROD.LIST PU HOLDS'!M22</f>
        <v/>
      </c>
      <c r="H20" s="730" t="str">
        <f>'PROD.LIST PU HOLDS'!O22</f>
        <v/>
      </c>
      <c r="I20" s="791" t="str">
        <f>'PROD.LIST PU HOLDS'!Q22</f>
        <v/>
      </c>
      <c r="J20" s="791" t="str">
        <f>'PROD.LIST PU HOLDS'!S22</f>
        <v/>
      </c>
      <c r="K20" s="791" t="str">
        <f>'PROD.LIST PU HOLDS'!U22</f>
        <v/>
      </c>
      <c r="L20" s="641">
        <f>'PROD.LIST PU HOLDS'!W22</f>
        <v>0</v>
      </c>
      <c r="M20" s="792"/>
    </row>
    <row r="21" ht="22.5" customHeight="1">
      <c r="A21" s="737" t="str">
        <f>'PROD.LIST PU HOLDS'!A23</f>
        <v>360-054PU</v>
      </c>
      <c r="B21" s="730" t="str">
        <f>'PROD.LIST PU HOLDS'!C23</f>
        <v/>
      </c>
      <c r="C21" s="730" t="str">
        <f>'PROD.LIST PU HOLDS'!E23</f>
        <v/>
      </c>
      <c r="D21" s="730" t="str">
        <f>'PROD.LIST PU HOLDS'!G23</f>
        <v/>
      </c>
      <c r="E21" s="730" t="str">
        <f>'PROD.LIST PU HOLDS'!I23</f>
        <v/>
      </c>
      <c r="F21" s="730" t="str">
        <f>'PROD.LIST PU HOLDS'!K23</f>
        <v/>
      </c>
      <c r="G21" s="730" t="str">
        <f>'PROD.LIST PU HOLDS'!M23</f>
        <v/>
      </c>
      <c r="H21" s="730" t="str">
        <f>'PROD.LIST PU HOLDS'!O23</f>
        <v/>
      </c>
      <c r="I21" s="791" t="str">
        <f>'PROD.LIST PU HOLDS'!Q23</f>
        <v/>
      </c>
      <c r="J21" s="791" t="str">
        <f>'PROD.LIST PU HOLDS'!S23</f>
        <v/>
      </c>
      <c r="K21" s="791" t="str">
        <f>'PROD.LIST PU HOLDS'!U23</f>
        <v/>
      </c>
      <c r="L21" s="641">
        <f>'PROD.LIST PU HOLDS'!W23</f>
        <v>0</v>
      </c>
      <c r="M21" s="792"/>
    </row>
    <row r="22" ht="22.5" customHeight="1">
      <c r="A22" s="737" t="str">
        <f>'PROD.LIST PU HOLDS'!A24</f>
        <v>360-055PU</v>
      </c>
      <c r="B22" s="730" t="str">
        <f>'PROD.LIST PU HOLDS'!C24</f>
        <v/>
      </c>
      <c r="C22" s="730" t="str">
        <f>'PROD.LIST PU HOLDS'!E24</f>
        <v/>
      </c>
      <c r="D22" s="730" t="str">
        <f>'PROD.LIST PU HOLDS'!G24</f>
        <v/>
      </c>
      <c r="E22" s="730" t="str">
        <f>'PROD.LIST PU HOLDS'!I24</f>
        <v/>
      </c>
      <c r="F22" s="730" t="str">
        <f>'PROD.LIST PU HOLDS'!K24</f>
        <v/>
      </c>
      <c r="G22" s="730" t="str">
        <f>'PROD.LIST PU HOLDS'!M24</f>
        <v/>
      </c>
      <c r="H22" s="730" t="str">
        <f>'PROD.LIST PU HOLDS'!O24</f>
        <v/>
      </c>
      <c r="I22" s="791" t="str">
        <f>'PROD.LIST PU HOLDS'!Q24</f>
        <v/>
      </c>
      <c r="J22" s="791" t="str">
        <f>'PROD.LIST PU HOLDS'!S24</f>
        <v/>
      </c>
      <c r="K22" s="791" t="str">
        <f>'PROD.LIST PU HOLDS'!U24</f>
        <v/>
      </c>
      <c r="L22" s="641">
        <f>'PROD.LIST PU HOLDS'!W24</f>
        <v>0</v>
      </c>
      <c r="M22" s="792"/>
    </row>
    <row r="23" ht="22.5" customHeight="1">
      <c r="A23" s="737" t="str">
        <f>'PROD.LIST PU HOLDS'!A25</f>
        <v>360-056PU</v>
      </c>
      <c r="B23" s="730" t="str">
        <f>'PROD.LIST PU HOLDS'!C25</f>
        <v/>
      </c>
      <c r="C23" s="730" t="str">
        <f>'PROD.LIST PU HOLDS'!E25</f>
        <v/>
      </c>
      <c r="D23" s="730" t="str">
        <f>'PROD.LIST PU HOLDS'!G25</f>
        <v/>
      </c>
      <c r="E23" s="730" t="str">
        <f>'PROD.LIST PU HOLDS'!I25</f>
        <v/>
      </c>
      <c r="F23" s="730" t="str">
        <f>'PROD.LIST PU HOLDS'!K25</f>
        <v/>
      </c>
      <c r="G23" s="730" t="str">
        <f>'PROD.LIST PU HOLDS'!M25</f>
        <v/>
      </c>
      <c r="H23" s="730" t="str">
        <f>'PROD.LIST PU HOLDS'!O25</f>
        <v/>
      </c>
      <c r="I23" s="791" t="str">
        <f>'PROD.LIST PU HOLDS'!Q25</f>
        <v/>
      </c>
      <c r="J23" s="791" t="str">
        <f>'PROD.LIST PU HOLDS'!S25</f>
        <v/>
      </c>
      <c r="K23" s="791" t="str">
        <f>'PROD.LIST PU HOLDS'!U25</f>
        <v/>
      </c>
      <c r="L23" s="641">
        <f>'PROD.LIST PU HOLDS'!W25</f>
        <v>0</v>
      </c>
      <c r="M23" s="792"/>
    </row>
    <row r="24" ht="22.5" customHeight="1">
      <c r="A24" s="737" t="str">
        <f>'PROD.LIST PU HOLDS'!A26</f>
        <v>360-057PU</v>
      </c>
      <c r="B24" s="730" t="str">
        <f>'PROD.LIST PU HOLDS'!C26</f>
        <v/>
      </c>
      <c r="C24" s="730" t="str">
        <f>'PROD.LIST PU HOLDS'!E26</f>
        <v/>
      </c>
      <c r="D24" s="730" t="str">
        <f>'PROD.LIST PU HOLDS'!G26</f>
        <v/>
      </c>
      <c r="E24" s="730" t="str">
        <f>'PROD.LIST PU HOLDS'!I26</f>
        <v/>
      </c>
      <c r="F24" s="730" t="str">
        <f>'PROD.LIST PU HOLDS'!K26</f>
        <v/>
      </c>
      <c r="G24" s="730" t="str">
        <f>'PROD.LIST PU HOLDS'!M26</f>
        <v/>
      </c>
      <c r="H24" s="730" t="str">
        <f>'PROD.LIST PU HOLDS'!O26</f>
        <v/>
      </c>
      <c r="I24" s="791" t="str">
        <f>'PROD.LIST PU HOLDS'!Q26</f>
        <v/>
      </c>
      <c r="J24" s="791" t="str">
        <f>'PROD.LIST PU HOLDS'!S26</f>
        <v/>
      </c>
      <c r="K24" s="791" t="str">
        <f>'PROD.LIST PU HOLDS'!U26</f>
        <v/>
      </c>
      <c r="L24" s="641">
        <f>'PROD.LIST PU HOLDS'!W26</f>
        <v>0</v>
      </c>
      <c r="M24" s="792"/>
    </row>
    <row r="25" ht="22.5" customHeight="1">
      <c r="A25" s="737" t="str">
        <f>'PROD.LIST PU HOLDS'!A27</f>
        <v>360-058PU</v>
      </c>
      <c r="B25" s="730" t="str">
        <f>'PROD.LIST PU HOLDS'!C27</f>
        <v/>
      </c>
      <c r="C25" s="730" t="str">
        <f>'PROD.LIST PU HOLDS'!E27</f>
        <v/>
      </c>
      <c r="D25" s="730" t="str">
        <f>'PROD.LIST PU HOLDS'!G27</f>
        <v/>
      </c>
      <c r="E25" s="730" t="str">
        <f>'PROD.LIST PU HOLDS'!I27</f>
        <v/>
      </c>
      <c r="F25" s="730" t="str">
        <f>'PROD.LIST PU HOLDS'!K27</f>
        <v/>
      </c>
      <c r="G25" s="730" t="str">
        <f>'PROD.LIST PU HOLDS'!M27</f>
        <v/>
      </c>
      <c r="H25" s="730" t="str">
        <f>'PROD.LIST PU HOLDS'!O27</f>
        <v/>
      </c>
      <c r="I25" s="791" t="str">
        <f>'PROD.LIST PU HOLDS'!Q27</f>
        <v/>
      </c>
      <c r="J25" s="791" t="str">
        <f>'PROD.LIST PU HOLDS'!S27</f>
        <v/>
      </c>
      <c r="K25" s="791" t="str">
        <f>'PROD.LIST PU HOLDS'!U27</f>
        <v/>
      </c>
      <c r="L25" s="641">
        <f>'PROD.LIST PU HOLDS'!W27</f>
        <v>0</v>
      </c>
      <c r="M25" s="792"/>
    </row>
    <row r="26" ht="22.5" customHeight="1">
      <c r="A26" s="737" t="str">
        <f>'PROD.LIST PU HOLDS'!A28</f>
        <v>360-059PU</v>
      </c>
      <c r="B26" s="730" t="str">
        <f>'PROD.LIST PU HOLDS'!C28</f>
        <v/>
      </c>
      <c r="C26" s="730" t="str">
        <f>'PROD.LIST PU HOLDS'!E28</f>
        <v/>
      </c>
      <c r="D26" s="730" t="str">
        <f>'PROD.LIST PU HOLDS'!G28</f>
        <v/>
      </c>
      <c r="E26" s="730" t="str">
        <f>'PROD.LIST PU HOLDS'!I28</f>
        <v/>
      </c>
      <c r="F26" s="730" t="str">
        <f>'PROD.LIST PU HOLDS'!K28</f>
        <v/>
      </c>
      <c r="G26" s="730" t="str">
        <f>'PROD.LIST PU HOLDS'!M28</f>
        <v/>
      </c>
      <c r="H26" s="730" t="str">
        <f>'PROD.LIST PU HOLDS'!O28</f>
        <v/>
      </c>
      <c r="I26" s="791" t="str">
        <f>'PROD.LIST PU HOLDS'!Q28</f>
        <v/>
      </c>
      <c r="J26" s="791" t="str">
        <f>'PROD.LIST PU HOLDS'!S28</f>
        <v/>
      </c>
      <c r="K26" s="791" t="str">
        <f>'PROD.LIST PU HOLDS'!U28</f>
        <v/>
      </c>
      <c r="L26" s="641">
        <f>'PROD.LIST PU HOLDS'!W28</f>
        <v>0</v>
      </c>
      <c r="M26" s="792"/>
    </row>
    <row r="27" ht="22.5" customHeight="1">
      <c r="A27" s="737" t="str">
        <f>'PROD.LIST PU HOLDS'!A29</f>
        <v>360-060PU</v>
      </c>
      <c r="B27" s="730" t="str">
        <f>'PROD.LIST PU HOLDS'!C29</f>
        <v/>
      </c>
      <c r="C27" s="730" t="str">
        <f>'PROD.LIST PU HOLDS'!E29</f>
        <v/>
      </c>
      <c r="D27" s="730" t="str">
        <f>'PROD.LIST PU HOLDS'!G29</f>
        <v/>
      </c>
      <c r="E27" s="730" t="str">
        <f>'PROD.LIST PU HOLDS'!I29</f>
        <v/>
      </c>
      <c r="F27" s="730" t="str">
        <f>'PROD.LIST PU HOLDS'!K29</f>
        <v/>
      </c>
      <c r="G27" s="730" t="str">
        <f>'PROD.LIST PU HOLDS'!M29</f>
        <v/>
      </c>
      <c r="H27" s="730" t="str">
        <f>'PROD.LIST PU HOLDS'!O29</f>
        <v/>
      </c>
      <c r="I27" s="791" t="str">
        <f>'PROD.LIST PU HOLDS'!Q29</f>
        <v/>
      </c>
      <c r="J27" s="791" t="str">
        <f>'PROD.LIST PU HOLDS'!S29</f>
        <v/>
      </c>
      <c r="K27" s="791" t="str">
        <f>'PROD.LIST PU HOLDS'!U29</f>
        <v/>
      </c>
      <c r="L27" s="641">
        <f>'PROD.LIST PU HOLDS'!W29</f>
        <v>0</v>
      </c>
      <c r="M27" s="792"/>
    </row>
    <row r="28" ht="22.5" customHeight="1">
      <c r="A28" s="737" t="str">
        <f>'PROD.LIST PU HOLDS'!A30</f>
        <v>360-061PU</v>
      </c>
      <c r="B28" s="730" t="str">
        <f>'PROD.LIST PU HOLDS'!C30</f>
        <v/>
      </c>
      <c r="C28" s="730" t="str">
        <f>'PROD.LIST PU HOLDS'!E30</f>
        <v/>
      </c>
      <c r="D28" s="730" t="str">
        <f>'PROD.LIST PU HOLDS'!G30</f>
        <v/>
      </c>
      <c r="E28" s="730" t="str">
        <f>'PROD.LIST PU HOLDS'!I30</f>
        <v/>
      </c>
      <c r="F28" s="730" t="str">
        <f>'PROD.LIST PU HOLDS'!K30</f>
        <v/>
      </c>
      <c r="G28" s="730" t="str">
        <f>'PROD.LIST PU HOLDS'!M30</f>
        <v/>
      </c>
      <c r="H28" s="730" t="str">
        <f>'PROD.LIST PU HOLDS'!O30</f>
        <v/>
      </c>
      <c r="I28" s="791" t="str">
        <f>'PROD.LIST PU HOLDS'!Q30</f>
        <v/>
      </c>
      <c r="J28" s="791" t="str">
        <f>'PROD.LIST PU HOLDS'!S30</f>
        <v/>
      </c>
      <c r="K28" s="791" t="str">
        <f>'PROD.LIST PU HOLDS'!U30</f>
        <v/>
      </c>
      <c r="L28" s="641">
        <f>'PROD.LIST PU HOLDS'!W30</f>
        <v>0</v>
      </c>
      <c r="M28" s="792"/>
    </row>
    <row r="29" ht="22.5" customHeight="1">
      <c r="A29" s="737" t="str">
        <f>'PROD.LIST PU HOLDS'!A31</f>
        <v>360-062PU</v>
      </c>
      <c r="B29" s="730" t="str">
        <f>'PROD.LIST PU HOLDS'!C31</f>
        <v/>
      </c>
      <c r="C29" s="730" t="str">
        <f>'PROD.LIST PU HOLDS'!E31</f>
        <v/>
      </c>
      <c r="D29" s="730" t="str">
        <f>'PROD.LIST PU HOLDS'!G31</f>
        <v/>
      </c>
      <c r="E29" s="730" t="str">
        <f>'PROD.LIST PU HOLDS'!I31</f>
        <v/>
      </c>
      <c r="F29" s="730" t="str">
        <f>'PROD.LIST PU HOLDS'!K31</f>
        <v/>
      </c>
      <c r="G29" s="730" t="str">
        <f>'PROD.LIST PU HOLDS'!M31</f>
        <v/>
      </c>
      <c r="H29" s="730" t="str">
        <f>'PROD.LIST PU HOLDS'!O31</f>
        <v/>
      </c>
      <c r="I29" s="791" t="str">
        <f>'PROD.LIST PU HOLDS'!Q31</f>
        <v/>
      </c>
      <c r="J29" s="791" t="str">
        <f>'PROD.LIST PU HOLDS'!S31</f>
        <v/>
      </c>
      <c r="K29" s="791" t="str">
        <f>'PROD.LIST PU HOLDS'!U31</f>
        <v/>
      </c>
      <c r="L29" s="641">
        <f>'PROD.LIST PU HOLDS'!W31</f>
        <v>0</v>
      </c>
      <c r="M29" s="792"/>
    </row>
    <row r="30" ht="22.5" customHeight="1">
      <c r="A30" s="737" t="str">
        <f>'PROD.LIST PU HOLDS'!A32</f>
        <v>360-063PU</v>
      </c>
      <c r="B30" s="730" t="str">
        <f>'PROD.LIST PU HOLDS'!C32</f>
        <v/>
      </c>
      <c r="C30" s="730" t="str">
        <f>'PROD.LIST PU HOLDS'!E32</f>
        <v/>
      </c>
      <c r="D30" s="730" t="str">
        <f>'PROD.LIST PU HOLDS'!G32</f>
        <v/>
      </c>
      <c r="E30" s="730" t="str">
        <f>'PROD.LIST PU HOLDS'!I32</f>
        <v/>
      </c>
      <c r="F30" s="730" t="str">
        <f>'PROD.LIST PU HOLDS'!K32</f>
        <v/>
      </c>
      <c r="G30" s="730" t="str">
        <f>'PROD.LIST PU HOLDS'!M32</f>
        <v/>
      </c>
      <c r="H30" s="730" t="str">
        <f>'PROD.LIST PU HOLDS'!O32</f>
        <v/>
      </c>
      <c r="I30" s="791" t="str">
        <f>'PROD.LIST PU HOLDS'!Q32</f>
        <v/>
      </c>
      <c r="J30" s="791" t="str">
        <f>'PROD.LIST PU HOLDS'!S32</f>
        <v/>
      </c>
      <c r="K30" s="791" t="str">
        <f>'PROD.LIST PU HOLDS'!U32</f>
        <v/>
      </c>
      <c r="L30" s="641">
        <f>'PROD.LIST PU HOLDS'!W32</f>
        <v>0</v>
      </c>
      <c r="M30" s="792"/>
    </row>
    <row r="31" ht="22.5" customHeight="1">
      <c r="A31" s="737" t="str">
        <f>'PROD.LIST PU HOLDS'!A33</f>
        <v>360-064PU</v>
      </c>
      <c r="B31" s="730" t="str">
        <f>'PROD.LIST PU HOLDS'!C33</f>
        <v/>
      </c>
      <c r="C31" s="730" t="str">
        <f>'PROD.LIST PU HOLDS'!E33</f>
        <v/>
      </c>
      <c r="D31" s="730" t="str">
        <f>'PROD.LIST PU HOLDS'!G33</f>
        <v/>
      </c>
      <c r="E31" s="730" t="str">
        <f>'PROD.LIST PU HOLDS'!I33</f>
        <v/>
      </c>
      <c r="F31" s="730" t="str">
        <f>'PROD.LIST PU HOLDS'!K33</f>
        <v/>
      </c>
      <c r="G31" s="730" t="str">
        <f>'PROD.LIST PU HOLDS'!M33</f>
        <v/>
      </c>
      <c r="H31" s="730" t="str">
        <f>'PROD.LIST PU HOLDS'!O33</f>
        <v/>
      </c>
      <c r="I31" s="791" t="str">
        <f>'PROD.LIST PU HOLDS'!Q33</f>
        <v/>
      </c>
      <c r="J31" s="791" t="str">
        <f>'PROD.LIST PU HOLDS'!S33</f>
        <v/>
      </c>
      <c r="K31" s="791" t="str">
        <f>'PROD.LIST PU HOLDS'!U33</f>
        <v/>
      </c>
      <c r="L31" s="641">
        <f>'PROD.LIST PU HOLDS'!W33</f>
        <v>0</v>
      </c>
      <c r="M31" s="792"/>
    </row>
    <row r="32" ht="22.5" customHeight="1">
      <c r="A32" s="737" t="str">
        <f>'PROD.LIST PU HOLDS'!A34</f>
        <v>360-065PU</v>
      </c>
      <c r="B32" s="730" t="str">
        <f>'PROD.LIST PU HOLDS'!C34</f>
        <v/>
      </c>
      <c r="C32" s="730" t="str">
        <f>'PROD.LIST PU HOLDS'!E34</f>
        <v/>
      </c>
      <c r="D32" s="730" t="str">
        <f>'PROD.LIST PU HOLDS'!G34</f>
        <v/>
      </c>
      <c r="E32" s="730" t="str">
        <f>'PROD.LIST PU HOLDS'!I34</f>
        <v/>
      </c>
      <c r="F32" s="730" t="str">
        <f>'PROD.LIST PU HOLDS'!K34</f>
        <v/>
      </c>
      <c r="G32" s="730" t="str">
        <f>'PROD.LIST PU HOLDS'!M34</f>
        <v/>
      </c>
      <c r="H32" s="730" t="str">
        <f>'PROD.LIST PU HOLDS'!O34</f>
        <v/>
      </c>
      <c r="I32" s="791" t="str">
        <f>'PROD.LIST PU HOLDS'!Q34</f>
        <v/>
      </c>
      <c r="J32" s="791" t="str">
        <f>'PROD.LIST PU HOLDS'!S34</f>
        <v/>
      </c>
      <c r="K32" s="791" t="str">
        <f>'PROD.LIST PU HOLDS'!U34</f>
        <v/>
      </c>
      <c r="L32" s="641">
        <f>'PROD.LIST PU HOLDS'!W34</f>
        <v>0</v>
      </c>
      <c r="M32" s="792"/>
    </row>
    <row r="33" ht="22.5" customHeight="1">
      <c r="A33" s="737" t="str">
        <f>'PROD.LIST PU HOLDS'!A35</f>
        <v>360-066PU</v>
      </c>
      <c r="B33" s="730" t="str">
        <f>'PROD.LIST PU HOLDS'!C35</f>
        <v/>
      </c>
      <c r="C33" s="730" t="str">
        <f>'PROD.LIST PU HOLDS'!E35</f>
        <v/>
      </c>
      <c r="D33" s="730" t="str">
        <f>'PROD.LIST PU HOLDS'!G35</f>
        <v/>
      </c>
      <c r="E33" s="730" t="str">
        <f>'PROD.LIST PU HOLDS'!I35</f>
        <v/>
      </c>
      <c r="F33" s="730" t="str">
        <f>'PROD.LIST PU HOLDS'!K35</f>
        <v/>
      </c>
      <c r="G33" s="730" t="str">
        <f>'PROD.LIST PU HOLDS'!M35</f>
        <v/>
      </c>
      <c r="H33" s="730" t="str">
        <f>'PROD.LIST PU HOLDS'!O35</f>
        <v/>
      </c>
      <c r="I33" s="791" t="str">
        <f>'PROD.LIST PU HOLDS'!Q35</f>
        <v/>
      </c>
      <c r="J33" s="791" t="str">
        <f>'PROD.LIST PU HOLDS'!S35</f>
        <v/>
      </c>
      <c r="K33" s="791" t="str">
        <f>'PROD.LIST PU HOLDS'!U35</f>
        <v/>
      </c>
      <c r="L33" s="641">
        <f>'PROD.LIST PU HOLDS'!W35</f>
        <v>0</v>
      </c>
      <c r="M33" s="792"/>
    </row>
    <row r="34" ht="22.5" customHeight="1">
      <c r="A34" s="737" t="str">
        <f>'PROD.LIST PU HOLDS'!A36</f>
        <v>360-067PU</v>
      </c>
      <c r="B34" s="730" t="str">
        <f>'PROD.LIST PU HOLDS'!C36</f>
        <v/>
      </c>
      <c r="C34" s="730" t="str">
        <f>'PROD.LIST PU HOLDS'!E36</f>
        <v/>
      </c>
      <c r="D34" s="730" t="str">
        <f>'PROD.LIST PU HOLDS'!G36</f>
        <v/>
      </c>
      <c r="E34" s="730" t="str">
        <f>'PROD.LIST PU HOLDS'!I36</f>
        <v/>
      </c>
      <c r="F34" s="730" t="str">
        <f>'PROD.LIST PU HOLDS'!K36</f>
        <v/>
      </c>
      <c r="G34" s="730" t="str">
        <f>'PROD.LIST PU HOLDS'!M36</f>
        <v/>
      </c>
      <c r="H34" s="730" t="str">
        <f>'PROD.LIST PU HOLDS'!O36</f>
        <v/>
      </c>
      <c r="I34" s="791" t="str">
        <f>'PROD.LIST PU HOLDS'!Q36</f>
        <v/>
      </c>
      <c r="J34" s="791" t="str">
        <f>'PROD.LIST PU HOLDS'!S36</f>
        <v/>
      </c>
      <c r="K34" s="791" t="str">
        <f>'PROD.LIST PU HOLDS'!U36</f>
        <v/>
      </c>
      <c r="L34" s="641">
        <f>'PROD.LIST PU HOLDS'!W36</f>
        <v>0</v>
      </c>
      <c r="M34" s="792"/>
    </row>
    <row r="35" ht="22.5" customHeight="1">
      <c r="A35" s="737" t="str">
        <f>'PROD.LIST PU HOLDS'!A37</f>
        <v>360-068PU</v>
      </c>
      <c r="B35" s="730" t="str">
        <f>'PROD.LIST PU HOLDS'!C37</f>
        <v/>
      </c>
      <c r="C35" s="730" t="str">
        <f>'PROD.LIST PU HOLDS'!E37</f>
        <v/>
      </c>
      <c r="D35" s="730" t="str">
        <f>'PROD.LIST PU HOLDS'!G37</f>
        <v/>
      </c>
      <c r="E35" s="730" t="str">
        <f>'PROD.LIST PU HOLDS'!I37</f>
        <v/>
      </c>
      <c r="F35" s="730" t="str">
        <f>'PROD.LIST PU HOLDS'!K37</f>
        <v/>
      </c>
      <c r="G35" s="730" t="str">
        <f>'PROD.LIST PU HOLDS'!M37</f>
        <v/>
      </c>
      <c r="H35" s="730" t="str">
        <f>'PROD.LIST PU HOLDS'!O37</f>
        <v/>
      </c>
      <c r="I35" s="791" t="str">
        <f>'PROD.LIST PU HOLDS'!Q37</f>
        <v/>
      </c>
      <c r="J35" s="791" t="str">
        <f>'PROD.LIST PU HOLDS'!S37</f>
        <v/>
      </c>
      <c r="K35" s="791" t="str">
        <f>'PROD.LIST PU HOLDS'!U37</f>
        <v/>
      </c>
      <c r="L35" s="641">
        <f>'PROD.LIST PU HOLDS'!W37</f>
        <v>0</v>
      </c>
      <c r="M35" s="792"/>
    </row>
    <row r="36" ht="22.5" customHeight="1">
      <c r="A36" s="737" t="str">
        <f>'PROD.LIST PU HOLDS'!A38</f>
        <v>360-069PU</v>
      </c>
      <c r="B36" s="730" t="str">
        <f>'PROD.LIST PU HOLDS'!C38</f>
        <v/>
      </c>
      <c r="C36" s="730" t="str">
        <f>'PROD.LIST PU HOLDS'!E38</f>
        <v/>
      </c>
      <c r="D36" s="730" t="str">
        <f>'PROD.LIST PU HOLDS'!G38</f>
        <v/>
      </c>
      <c r="E36" s="730" t="str">
        <f>'PROD.LIST PU HOLDS'!I38</f>
        <v/>
      </c>
      <c r="F36" s="730" t="str">
        <f>'PROD.LIST PU HOLDS'!K38</f>
        <v/>
      </c>
      <c r="G36" s="730" t="str">
        <f>'PROD.LIST PU HOLDS'!M38</f>
        <v/>
      </c>
      <c r="H36" s="730" t="str">
        <f>'PROD.LIST PU HOLDS'!O38</f>
        <v/>
      </c>
      <c r="I36" s="791" t="str">
        <f>'PROD.LIST PU HOLDS'!Q38</f>
        <v/>
      </c>
      <c r="J36" s="791" t="str">
        <f>'PROD.LIST PU HOLDS'!S38</f>
        <v/>
      </c>
      <c r="K36" s="791" t="str">
        <f>'PROD.LIST PU HOLDS'!U38</f>
        <v/>
      </c>
      <c r="L36" s="641">
        <f>'PROD.LIST PU HOLDS'!W38</f>
        <v>0</v>
      </c>
      <c r="M36" s="792"/>
    </row>
    <row r="37" ht="22.5" customHeight="1">
      <c r="A37" s="737" t="str">
        <f>'PROD.LIST PU HOLDS'!A39</f>
        <v>360-070PU</v>
      </c>
      <c r="B37" s="730" t="str">
        <f>'PROD.LIST PU HOLDS'!C39</f>
        <v/>
      </c>
      <c r="C37" s="730" t="str">
        <f>'PROD.LIST PU HOLDS'!E39</f>
        <v/>
      </c>
      <c r="D37" s="730" t="str">
        <f>'PROD.LIST PU HOLDS'!G39</f>
        <v/>
      </c>
      <c r="E37" s="730" t="str">
        <f>'PROD.LIST PU HOLDS'!I39</f>
        <v/>
      </c>
      <c r="F37" s="730" t="str">
        <f>'PROD.LIST PU HOLDS'!K39</f>
        <v/>
      </c>
      <c r="G37" s="730" t="str">
        <f>'PROD.LIST PU HOLDS'!M39</f>
        <v/>
      </c>
      <c r="H37" s="730" t="str">
        <f>'PROD.LIST PU HOLDS'!O39</f>
        <v/>
      </c>
      <c r="I37" s="791" t="str">
        <f>'PROD.LIST PU HOLDS'!Q39</f>
        <v/>
      </c>
      <c r="J37" s="791" t="str">
        <f>'PROD.LIST PU HOLDS'!S39</f>
        <v/>
      </c>
      <c r="K37" s="791" t="str">
        <f>'PROD.LIST PU HOLDS'!U39</f>
        <v/>
      </c>
      <c r="L37" s="641">
        <f>'PROD.LIST PU HOLDS'!W39</f>
        <v>0</v>
      </c>
      <c r="M37" s="792"/>
    </row>
    <row r="38" ht="22.5" customHeight="1">
      <c r="A38" s="737" t="str">
        <f>'PROD.LIST PU HOLDS'!A40</f>
        <v>360-071PU</v>
      </c>
      <c r="B38" s="730" t="str">
        <f>'PROD.LIST PU HOLDS'!C40</f>
        <v/>
      </c>
      <c r="C38" s="730" t="str">
        <f>'PROD.LIST PU HOLDS'!E40</f>
        <v/>
      </c>
      <c r="D38" s="730" t="str">
        <f>'PROD.LIST PU HOLDS'!G40</f>
        <v/>
      </c>
      <c r="E38" s="730" t="str">
        <f>'PROD.LIST PU HOLDS'!I40</f>
        <v/>
      </c>
      <c r="F38" s="730" t="str">
        <f>'PROD.LIST PU HOLDS'!K40</f>
        <v/>
      </c>
      <c r="G38" s="730" t="str">
        <f>'PROD.LIST PU HOLDS'!M40</f>
        <v/>
      </c>
      <c r="H38" s="730" t="str">
        <f>'PROD.LIST PU HOLDS'!O40</f>
        <v/>
      </c>
      <c r="I38" s="791" t="str">
        <f>'PROD.LIST PU HOLDS'!Q40</f>
        <v/>
      </c>
      <c r="J38" s="791" t="str">
        <f>'PROD.LIST PU HOLDS'!S40</f>
        <v/>
      </c>
      <c r="K38" s="791" t="str">
        <f>'PROD.LIST PU HOLDS'!U40</f>
        <v/>
      </c>
      <c r="L38" s="641">
        <f>'PROD.LIST PU HOLDS'!W40</f>
        <v>0</v>
      </c>
      <c r="M38" s="792"/>
    </row>
    <row r="39" ht="22.5" customHeight="1">
      <c r="A39" s="737" t="str">
        <f>'PROD.LIST PU HOLDS'!A41</f>
        <v>360-072PU</v>
      </c>
      <c r="B39" s="730" t="str">
        <f>'PROD.LIST PU HOLDS'!C41</f>
        <v/>
      </c>
      <c r="C39" s="730" t="str">
        <f>'PROD.LIST PU HOLDS'!E41</f>
        <v/>
      </c>
      <c r="D39" s="730" t="str">
        <f>'PROD.LIST PU HOLDS'!G41</f>
        <v/>
      </c>
      <c r="E39" s="730" t="str">
        <f>'PROD.LIST PU HOLDS'!I41</f>
        <v/>
      </c>
      <c r="F39" s="730" t="str">
        <f>'PROD.LIST PU HOLDS'!K41</f>
        <v/>
      </c>
      <c r="G39" s="730" t="str">
        <f>'PROD.LIST PU HOLDS'!M41</f>
        <v/>
      </c>
      <c r="H39" s="730" t="str">
        <f>'PROD.LIST PU HOLDS'!O41</f>
        <v/>
      </c>
      <c r="I39" s="791" t="str">
        <f>'PROD.LIST PU HOLDS'!Q41</f>
        <v/>
      </c>
      <c r="J39" s="791" t="str">
        <f>'PROD.LIST PU HOLDS'!S41</f>
        <v/>
      </c>
      <c r="K39" s="791" t="str">
        <f>'PROD.LIST PU HOLDS'!U41</f>
        <v/>
      </c>
      <c r="L39" s="641">
        <f>'PROD.LIST PU HOLDS'!W41</f>
        <v>0</v>
      </c>
      <c r="M39" s="792"/>
    </row>
    <row r="40" ht="22.5" customHeight="1">
      <c r="A40" s="737" t="str">
        <f>'PROD.LIST PU HOLDS'!A42</f>
        <v>360-073PU</v>
      </c>
      <c r="B40" s="730" t="str">
        <f>'PROD.LIST PU HOLDS'!C42</f>
        <v/>
      </c>
      <c r="C40" s="730" t="str">
        <f>'PROD.LIST PU HOLDS'!E42</f>
        <v/>
      </c>
      <c r="D40" s="730" t="str">
        <f>'PROD.LIST PU HOLDS'!G42</f>
        <v/>
      </c>
      <c r="E40" s="730" t="str">
        <f>'PROD.LIST PU HOLDS'!I42</f>
        <v/>
      </c>
      <c r="F40" s="730" t="str">
        <f>'PROD.LIST PU HOLDS'!K42</f>
        <v/>
      </c>
      <c r="G40" s="730" t="str">
        <f>'PROD.LIST PU HOLDS'!M42</f>
        <v/>
      </c>
      <c r="H40" s="730" t="str">
        <f>'PROD.LIST PU HOLDS'!O42</f>
        <v/>
      </c>
      <c r="I40" s="791" t="str">
        <f>'PROD.LIST PU HOLDS'!Q42</f>
        <v/>
      </c>
      <c r="J40" s="791" t="str">
        <f>'PROD.LIST PU HOLDS'!S42</f>
        <v/>
      </c>
      <c r="K40" s="791" t="str">
        <f>'PROD.LIST PU HOLDS'!U42</f>
        <v/>
      </c>
      <c r="L40" s="641">
        <f>'PROD.LIST PU HOLDS'!W42</f>
        <v>0</v>
      </c>
      <c r="M40" s="792"/>
    </row>
    <row r="41" ht="22.5" customHeight="1">
      <c r="A41" s="737" t="str">
        <f>'PROD.LIST PU HOLDS'!A43</f>
        <v>360-074PU</v>
      </c>
      <c r="B41" s="730" t="str">
        <f>'PROD.LIST PU HOLDS'!C43</f>
        <v/>
      </c>
      <c r="C41" s="730" t="str">
        <f>'PROD.LIST PU HOLDS'!E43</f>
        <v/>
      </c>
      <c r="D41" s="730" t="str">
        <f>'PROD.LIST PU HOLDS'!G43</f>
        <v/>
      </c>
      <c r="E41" s="730" t="str">
        <f>'PROD.LIST PU HOLDS'!I43</f>
        <v/>
      </c>
      <c r="F41" s="730" t="str">
        <f>'PROD.LIST PU HOLDS'!K43</f>
        <v/>
      </c>
      <c r="G41" s="730" t="str">
        <f>'PROD.LIST PU HOLDS'!M43</f>
        <v/>
      </c>
      <c r="H41" s="730" t="str">
        <f>'PROD.LIST PU HOLDS'!O43</f>
        <v/>
      </c>
      <c r="I41" s="791" t="str">
        <f>'PROD.LIST PU HOLDS'!Q43</f>
        <v/>
      </c>
      <c r="J41" s="791" t="str">
        <f>'PROD.LIST PU HOLDS'!S43</f>
        <v/>
      </c>
      <c r="K41" s="791" t="str">
        <f>'PROD.LIST PU HOLDS'!U43</f>
        <v/>
      </c>
      <c r="L41" s="641">
        <f>'PROD.LIST PU HOLDS'!W43</f>
        <v>0</v>
      </c>
      <c r="M41" s="792"/>
    </row>
    <row r="42" ht="22.5" customHeight="1">
      <c r="A42" s="737" t="str">
        <f>'PROD.LIST PU HOLDS'!A44</f>
        <v>360-075PU</v>
      </c>
      <c r="B42" s="730" t="str">
        <f>'PROD.LIST PU HOLDS'!C44</f>
        <v/>
      </c>
      <c r="C42" s="730" t="str">
        <f>'PROD.LIST PU HOLDS'!E44</f>
        <v/>
      </c>
      <c r="D42" s="730" t="str">
        <f>'PROD.LIST PU HOLDS'!G44</f>
        <v/>
      </c>
      <c r="E42" s="730" t="str">
        <f>'PROD.LIST PU HOLDS'!I44</f>
        <v/>
      </c>
      <c r="F42" s="730" t="str">
        <f>'PROD.LIST PU HOLDS'!K44</f>
        <v/>
      </c>
      <c r="G42" s="730" t="str">
        <f>'PROD.LIST PU HOLDS'!M44</f>
        <v/>
      </c>
      <c r="H42" s="730" t="str">
        <f>'PROD.LIST PU HOLDS'!O44</f>
        <v/>
      </c>
      <c r="I42" s="791" t="str">
        <f>'PROD.LIST PU HOLDS'!Q44</f>
        <v/>
      </c>
      <c r="J42" s="791" t="str">
        <f>'PROD.LIST PU HOLDS'!S44</f>
        <v/>
      </c>
      <c r="K42" s="791" t="str">
        <f>'PROD.LIST PU HOLDS'!U44</f>
        <v/>
      </c>
      <c r="L42" s="641">
        <f>'PROD.LIST PU HOLDS'!W44</f>
        <v>0</v>
      </c>
      <c r="M42" s="792"/>
    </row>
    <row r="43" ht="22.5" customHeight="1">
      <c r="A43" s="737" t="str">
        <f>'PROD.LIST PU HOLDS'!A45</f>
        <v>360-076PU</v>
      </c>
      <c r="B43" s="730" t="str">
        <f>'PROD.LIST PU HOLDS'!C45</f>
        <v/>
      </c>
      <c r="C43" s="730" t="str">
        <f>'PROD.LIST PU HOLDS'!E45</f>
        <v/>
      </c>
      <c r="D43" s="730" t="str">
        <f>'PROD.LIST PU HOLDS'!G45</f>
        <v/>
      </c>
      <c r="E43" s="730" t="str">
        <f>'PROD.LIST PU HOLDS'!I45</f>
        <v/>
      </c>
      <c r="F43" s="730" t="str">
        <f>'PROD.LIST PU HOLDS'!K45</f>
        <v/>
      </c>
      <c r="G43" s="730" t="str">
        <f>'PROD.LIST PU HOLDS'!M45</f>
        <v/>
      </c>
      <c r="H43" s="730" t="str">
        <f>'PROD.LIST PU HOLDS'!O45</f>
        <v/>
      </c>
      <c r="I43" s="791" t="str">
        <f>'PROD.LIST PU HOLDS'!Q45</f>
        <v/>
      </c>
      <c r="J43" s="791" t="str">
        <f>'PROD.LIST PU HOLDS'!S45</f>
        <v/>
      </c>
      <c r="K43" s="791" t="str">
        <f>'PROD.LIST PU HOLDS'!U45</f>
        <v/>
      </c>
      <c r="L43" s="641">
        <f>'PROD.LIST PU HOLDS'!W45</f>
        <v>0</v>
      </c>
      <c r="M43" s="792"/>
    </row>
    <row r="44" ht="22.5" customHeight="1">
      <c r="A44" s="737" t="str">
        <f>'PROD.LIST PU HOLDS'!A46</f>
        <v>360-078PU</v>
      </c>
      <c r="B44" s="730" t="str">
        <f>'PROD.LIST PU HOLDS'!C46</f>
        <v/>
      </c>
      <c r="C44" s="730" t="str">
        <f>'PROD.LIST PU HOLDS'!E46</f>
        <v/>
      </c>
      <c r="D44" s="730" t="str">
        <f>'PROD.LIST PU HOLDS'!G46</f>
        <v/>
      </c>
      <c r="E44" s="730" t="str">
        <f>'PROD.LIST PU HOLDS'!I46</f>
        <v/>
      </c>
      <c r="F44" s="730" t="str">
        <f>'PROD.LIST PU HOLDS'!K46</f>
        <v/>
      </c>
      <c r="G44" s="730" t="str">
        <f>'PROD.LIST PU HOLDS'!M46</f>
        <v/>
      </c>
      <c r="H44" s="730" t="str">
        <f>'PROD.LIST PU HOLDS'!O46</f>
        <v/>
      </c>
      <c r="I44" s="791" t="str">
        <f>'PROD.LIST PU HOLDS'!Q46</f>
        <v/>
      </c>
      <c r="J44" s="791" t="str">
        <f>'PROD.LIST PU HOLDS'!S46</f>
        <v/>
      </c>
      <c r="K44" s="791" t="str">
        <f>'PROD.LIST PU HOLDS'!U46</f>
        <v/>
      </c>
      <c r="L44" s="641">
        <f>'PROD.LIST PU HOLDS'!W46</f>
        <v>0</v>
      </c>
      <c r="M44" s="792"/>
    </row>
    <row r="45" ht="22.5" customHeight="1">
      <c r="A45" s="737" t="str">
        <f>'PROD.LIST PU HOLDS'!A47</f>
        <v>360-079PU</v>
      </c>
      <c r="B45" s="730" t="str">
        <f>'PROD.LIST PU HOLDS'!C47</f>
        <v/>
      </c>
      <c r="C45" s="730" t="str">
        <f>'PROD.LIST PU HOLDS'!E47</f>
        <v/>
      </c>
      <c r="D45" s="730" t="str">
        <f>'PROD.LIST PU HOLDS'!G47</f>
        <v/>
      </c>
      <c r="E45" s="730" t="str">
        <f>'PROD.LIST PU HOLDS'!I47</f>
        <v/>
      </c>
      <c r="F45" s="730" t="str">
        <f>'PROD.LIST PU HOLDS'!K47</f>
        <v/>
      </c>
      <c r="G45" s="730" t="str">
        <f>'PROD.LIST PU HOLDS'!M47</f>
        <v/>
      </c>
      <c r="H45" s="730" t="str">
        <f>'PROD.LIST PU HOLDS'!O47</f>
        <v/>
      </c>
      <c r="I45" s="791" t="str">
        <f>'PROD.LIST PU HOLDS'!Q47</f>
        <v/>
      </c>
      <c r="J45" s="791" t="str">
        <f>'PROD.LIST PU HOLDS'!S47</f>
        <v/>
      </c>
      <c r="K45" s="791" t="str">
        <f>'PROD.LIST PU HOLDS'!U47</f>
        <v/>
      </c>
      <c r="L45" s="641">
        <f>'PROD.LIST PU HOLDS'!W47</f>
        <v>0</v>
      </c>
      <c r="M45" s="792"/>
    </row>
    <row r="46" ht="22.5" customHeight="1">
      <c r="A46" s="737" t="str">
        <f>'PROD.LIST PU HOLDS'!A48</f>
        <v>360-080PU</v>
      </c>
      <c r="B46" s="730" t="str">
        <f>'PROD.LIST PU HOLDS'!C48</f>
        <v/>
      </c>
      <c r="C46" s="730" t="str">
        <f>'PROD.LIST PU HOLDS'!E48</f>
        <v/>
      </c>
      <c r="D46" s="730" t="str">
        <f>'PROD.LIST PU HOLDS'!G48</f>
        <v/>
      </c>
      <c r="E46" s="730" t="str">
        <f>'PROD.LIST PU HOLDS'!I48</f>
        <v/>
      </c>
      <c r="F46" s="730" t="str">
        <f>'PROD.LIST PU HOLDS'!K48</f>
        <v/>
      </c>
      <c r="G46" s="730" t="str">
        <f>'PROD.LIST PU HOLDS'!M48</f>
        <v/>
      </c>
      <c r="H46" s="730" t="str">
        <f>'PROD.LIST PU HOLDS'!O48</f>
        <v/>
      </c>
      <c r="I46" s="791" t="str">
        <f>'PROD.LIST PU HOLDS'!Q48</f>
        <v/>
      </c>
      <c r="J46" s="791" t="str">
        <f>'PROD.LIST PU HOLDS'!S48</f>
        <v/>
      </c>
      <c r="K46" s="791" t="str">
        <f>'PROD.LIST PU HOLDS'!U48</f>
        <v/>
      </c>
      <c r="L46" s="641">
        <f>'PROD.LIST PU HOLDS'!W48</f>
        <v>0</v>
      </c>
      <c r="M46" s="792"/>
    </row>
    <row r="47" ht="22.5" customHeight="1">
      <c r="A47" s="737" t="str">
        <f>'PROD.LIST PU HOLDS'!A49</f>
        <v>360-092PU</v>
      </c>
      <c r="B47" s="730" t="str">
        <f>'PROD.LIST PU HOLDS'!C49</f>
        <v/>
      </c>
      <c r="C47" s="730" t="str">
        <f>'PROD.LIST PU HOLDS'!E49</f>
        <v/>
      </c>
      <c r="D47" s="730" t="str">
        <f>'PROD.LIST PU HOLDS'!G49</f>
        <v/>
      </c>
      <c r="E47" s="730" t="str">
        <f>'PROD.LIST PU HOLDS'!I49</f>
        <v/>
      </c>
      <c r="F47" s="730" t="str">
        <f>'PROD.LIST PU HOLDS'!K49</f>
        <v/>
      </c>
      <c r="G47" s="730" t="str">
        <f>'PROD.LIST PU HOLDS'!M49</f>
        <v/>
      </c>
      <c r="H47" s="730" t="str">
        <f>'PROD.LIST PU HOLDS'!O49</f>
        <v/>
      </c>
      <c r="I47" s="791" t="str">
        <f>'PROD.LIST PU HOLDS'!Q49</f>
        <v/>
      </c>
      <c r="J47" s="791" t="str">
        <f>'PROD.LIST PU HOLDS'!S49</f>
        <v/>
      </c>
      <c r="K47" s="791" t="str">
        <f>'PROD.LIST PU HOLDS'!U49</f>
        <v/>
      </c>
      <c r="L47" s="641">
        <f>'PROD.LIST PU HOLDS'!W49</f>
        <v>0</v>
      </c>
      <c r="M47" s="792"/>
      <c r="R47" s="1"/>
      <c r="AC47" s="43"/>
    </row>
    <row r="48" ht="22.5" customHeight="1">
      <c r="A48" s="737" t="str">
        <f>'PROD.LIST PU HOLDS'!A50</f>
        <v>360-093PU</v>
      </c>
      <c r="B48" s="730" t="str">
        <f>'PROD.LIST PU HOLDS'!C50</f>
        <v/>
      </c>
      <c r="C48" s="730" t="str">
        <f>'PROD.LIST PU HOLDS'!E50</f>
        <v/>
      </c>
      <c r="D48" s="730" t="str">
        <f>'PROD.LIST PU HOLDS'!G50</f>
        <v/>
      </c>
      <c r="E48" s="730" t="str">
        <f>'PROD.LIST PU HOLDS'!I50</f>
        <v/>
      </c>
      <c r="F48" s="730" t="str">
        <f>'PROD.LIST PU HOLDS'!K50</f>
        <v/>
      </c>
      <c r="G48" s="730" t="str">
        <f>'PROD.LIST PU HOLDS'!M50</f>
        <v/>
      </c>
      <c r="H48" s="730" t="str">
        <f>'PROD.LIST PU HOLDS'!O50</f>
        <v/>
      </c>
      <c r="I48" s="791" t="str">
        <f>'PROD.LIST PU HOLDS'!Q50</f>
        <v/>
      </c>
      <c r="J48" s="791" t="str">
        <f>'PROD.LIST PU HOLDS'!S50</f>
        <v/>
      </c>
      <c r="K48" s="791" t="str">
        <f>'PROD.LIST PU HOLDS'!U50</f>
        <v/>
      </c>
      <c r="L48" s="641">
        <f>'PROD.LIST PU HOLDS'!W50</f>
        <v>0</v>
      </c>
      <c r="M48" s="792"/>
      <c r="R48" s="1"/>
      <c r="AC48" s="43"/>
    </row>
    <row r="49" ht="22.5" customHeight="1">
      <c r="A49" s="737" t="str">
        <f>'PROD.LIST PU HOLDS'!A51</f>
        <v>360-094PU</v>
      </c>
      <c r="B49" s="730" t="str">
        <f>'PROD.LIST PU HOLDS'!C51</f>
        <v/>
      </c>
      <c r="C49" s="730" t="str">
        <f>'PROD.LIST PU HOLDS'!E51</f>
        <v/>
      </c>
      <c r="D49" s="730" t="str">
        <f>'PROD.LIST PU HOLDS'!G51</f>
        <v/>
      </c>
      <c r="E49" s="730" t="str">
        <f>'PROD.LIST PU HOLDS'!I51</f>
        <v/>
      </c>
      <c r="F49" s="730" t="str">
        <f>'PROD.LIST PU HOLDS'!K51</f>
        <v/>
      </c>
      <c r="G49" s="730" t="str">
        <f>'PROD.LIST PU HOLDS'!M51</f>
        <v/>
      </c>
      <c r="H49" s="730" t="str">
        <f>'PROD.LIST PU HOLDS'!O51</f>
        <v/>
      </c>
      <c r="I49" s="791" t="str">
        <f>'PROD.LIST PU HOLDS'!Q51</f>
        <v/>
      </c>
      <c r="J49" s="791" t="str">
        <f>'PROD.LIST PU HOLDS'!S51</f>
        <v/>
      </c>
      <c r="K49" s="791" t="str">
        <f>'PROD.LIST PU HOLDS'!U51</f>
        <v/>
      </c>
      <c r="L49" s="641">
        <f>'PROD.LIST PU HOLDS'!W51</f>
        <v>0</v>
      </c>
      <c r="M49" s="792"/>
      <c r="R49" s="1"/>
      <c r="AC49" s="43"/>
    </row>
    <row r="50" ht="22.5" customHeight="1">
      <c r="A50" s="737" t="str">
        <f>'PROD.LIST PU HOLDS'!A52</f>
        <v>360-095PU</v>
      </c>
      <c r="B50" s="730" t="str">
        <f>'PROD.LIST PU HOLDS'!C52</f>
        <v/>
      </c>
      <c r="C50" s="730" t="str">
        <f>'PROD.LIST PU HOLDS'!E52</f>
        <v/>
      </c>
      <c r="D50" s="730" t="str">
        <f>'PROD.LIST PU HOLDS'!G52</f>
        <v/>
      </c>
      <c r="E50" s="730" t="str">
        <f>'PROD.LIST PU HOLDS'!I52</f>
        <v/>
      </c>
      <c r="F50" s="730" t="str">
        <f>'PROD.LIST PU HOLDS'!K52</f>
        <v/>
      </c>
      <c r="G50" s="730" t="str">
        <f>'PROD.LIST PU HOLDS'!M52</f>
        <v/>
      </c>
      <c r="H50" s="730" t="str">
        <f>'PROD.LIST PU HOLDS'!O52</f>
        <v/>
      </c>
      <c r="I50" s="791" t="str">
        <f>'PROD.LIST PU HOLDS'!Q52</f>
        <v/>
      </c>
      <c r="J50" s="791" t="str">
        <f>'PROD.LIST PU HOLDS'!S52</f>
        <v/>
      </c>
      <c r="K50" s="791" t="str">
        <f>'PROD.LIST PU HOLDS'!U52</f>
        <v/>
      </c>
      <c r="L50" s="641">
        <f>'PROD.LIST PU HOLDS'!W52</f>
        <v>0</v>
      </c>
      <c r="M50" s="792"/>
      <c r="R50" s="1"/>
      <c r="AC50" s="43"/>
    </row>
    <row r="51" ht="22.5" customHeight="1">
      <c r="A51" s="737" t="str">
        <f>'PROD.LIST PU HOLDS'!A53</f>
        <v>360-096PU</v>
      </c>
      <c r="B51" s="730" t="str">
        <f>'PROD.LIST PU HOLDS'!C53</f>
        <v/>
      </c>
      <c r="C51" s="730" t="str">
        <f>'PROD.LIST PU HOLDS'!E53</f>
        <v/>
      </c>
      <c r="D51" s="730" t="str">
        <f>'PROD.LIST PU HOLDS'!G53</f>
        <v/>
      </c>
      <c r="E51" s="730" t="str">
        <f>'PROD.LIST PU HOLDS'!I53</f>
        <v/>
      </c>
      <c r="F51" s="730" t="str">
        <f>'PROD.LIST PU HOLDS'!K53</f>
        <v/>
      </c>
      <c r="G51" s="730" t="str">
        <f>'PROD.LIST PU HOLDS'!M53</f>
        <v/>
      </c>
      <c r="H51" s="730" t="str">
        <f>'PROD.LIST PU HOLDS'!O53</f>
        <v/>
      </c>
      <c r="I51" s="791" t="str">
        <f>'PROD.LIST PU HOLDS'!Q53</f>
        <v/>
      </c>
      <c r="J51" s="791" t="str">
        <f>'PROD.LIST PU HOLDS'!S53</f>
        <v/>
      </c>
      <c r="K51" s="791" t="str">
        <f>'PROD.LIST PU HOLDS'!U53</f>
        <v/>
      </c>
      <c r="L51" s="641">
        <f>'PROD.LIST PU HOLDS'!W53</f>
        <v>0</v>
      </c>
      <c r="M51" s="792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43"/>
    </row>
    <row r="52" ht="22.5" customHeight="1">
      <c r="A52" s="737" t="str">
        <f>'PROD.LIST PU HOLDS'!A54</f>
        <v>360-097PU</v>
      </c>
      <c r="B52" s="730" t="str">
        <f>'PROD.LIST PU HOLDS'!C54</f>
        <v/>
      </c>
      <c r="C52" s="730" t="str">
        <f>'PROD.LIST PU HOLDS'!E54</f>
        <v/>
      </c>
      <c r="D52" s="730" t="str">
        <f>'PROD.LIST PU HOLDS'!G54</f>
        <v/>
      </c>
      <c r="E52" s="730" t="str">
        <f>'PROD.LIST PU HOLDS'!I54</f>
        <v/>
      </c>
      <c r="F52" s="730" t="str">
        <f>'PROD.LIST PU HOLDS'!K54</f>
        <v/>
      </c>
      <c r="G52" s="730" t="str">
        <f>'PROD.LIST PU HOLDS'!M54</f>
        <v/>
      </c>
      <c r="H52" s="730" t="str">
        <f>'PROD.LIST PU HOLDS'!O54</f>
        <v/>
      </c>
      <c r="I52" s="791" t="str">
        <f>'PROD.LIST PU HOLDS'!Q54</f>
        <v/>
      </c>
      <c r="J52" s="791" t="str">
        <f>'PROD.LIST PU HOLDS'!S54</f>
        <v/>
      </c>
      <c r="K52" s="791" t="str">
        <f>'PROD.LIST PU HOLDS'!U54</f>
        <v/>
      </c>
      <c r="L52" s="641">
        <f>'PROD.LIST PU HOLDS'!W54</f>
        <v>0</v>
      </c>
      <c r="M52" s="792"/>
    </row>
    <row r="53" ht="22.5" customHeight="1">
      <c r="A53" s="737" t="str">
        <f>'PROD.LIST PU HOLDS'!A55</f>
        <v>360-098PU</v>
      </c>
      <c r="B53" s="730" t="str">
        <f>'PROD.LIST PU HOLDS'!C55</f>
        <v/>
      </c>
      <c r="C53" s="730" t="str">
        <f>'PROD.LIST PU HOLDS'!E55</f>
        <v/>
      </c>
      <c r="D53" s="730" t="str">
        <f>'PROD.LIST PU HOLDS'!G55</f>
        <v/>
      </c>
      <c r="E53" s="730" t="str">
        <f>'PROD.LIST PU HOLDS'!I55</f>
        <v/>
      </c>
      <c r="F53" s="730" t="str">
        <f>'PROD.LIST PU HOLDS'!K55</f>
        <v/>
      </c>
      <c r="G53" s="730" t="str">
        <f>'PROD.LIST PU HOLDS'!M55</f>
        <v/>
      </c>
      <c r="H53" s="730" t="str">
        <f>'PROD.LIST PU HOLDS'!O55</f>
        <v/>
      </c>
      <c r="I53" s="791" t="str">
        <f>'PROD.LIST PU HOLDS'!Q55</f>
        <v/>
      </c>
      <c r="J53" s="791" t="str">
        <f>'PROD.LIST PU HOLDS'!S55</f>
        <v/>
      </c>
      <c r="K53" s="791" t="str">
        <f>'PROD.LIST PU HOLDS'!U55</f>
        <v/>
      </c>
      <c r="L53" s="641">
        <f>'PROD.LIST PU HOLDS'!W55</f>
        <v>0</v>
      </c>
      <c r="M53" s="792"/>
    </row>
    <row r="54" ht="22.5" customHeight="1">
      <c r="A54" s="737" t="str">
        <f>'PROD.LIST PU HOLDS'!A56</f>
        <v>360-099PU</v>
      </c>
      <c r="B54" s="730" t="str">
        <f>'PROD.LIST PU HOLDS'!C56</f>
        <v/>
      </c>
      <c r="C54" s="730" t="str">
        <f>'PROD.LIST PU HOLDS'!E56</f>
        <v/>
      </c>
      <c r="D54" s="730" t="str">
        <f>'PROD.LIST PU HOLDS'!G56</f>
        <v/>
      </c>
      <c r="E54" s="730" t="str">
        <f>'PROD.LIST PU HOLDS'!I56</f>
        <v/>
      </c>
      <c r="F54" s="730" t="str">
        <f>'PROD.LIST PU HOLDS'!K56</f>
        <v/>
      </c>
      <c r="G54" s="730" t="str">
        <f>'PROD.LIST PU HOLDS'!M56</f>
        <v/>
      </c>
      <c r="H54" s="730" t="str">
        <f>'PROD.LIST PU HOLDS'!O56</f>
        <v/>
      </c>
      <c r="I54" s="791" t="str">
        <f>'PROD.LIST PU HOLDS'!Q56</f>
        <v/>
      </c>
      <c r="J54" s="791" t="str">
        <f>'PROD.LIST PU HOLDS'!S56</f>
        <v/>
      </c>
      <c r="K54" s="791" t="str">
        <f>'PROD.LIST PU HOLDS'!U56</f>
        <v/>
      </c>
      <c r="L54" s="641">
        <f>'PROD.LIST PU HOLDS'!W56</f>
        <v>0</v>
      </c>
      <c r="M54" s="792"/>
    </row>
    <row r="55" ht="22.5" customHeight="1">
      <c r="A55" s="737" t="str">
        <f>'PROD.LIST PU HOLDS'!A57</f>
        <v>360-100PU</v>
      </c>
      <c r="B55" s="730" t="str">
        <f>'PROD.LIST PU HOLDS'!C57</f>
        <v/>
      </c>
      <c r="C55" s="730" t="str">
        <f>'PROD.LIST PU HOLDS'!E57</f>
        <v/>
      </c>
      <c r="D55" s="730" t="str">
        <f>'PROD.LIST PU HOLDS'!G57</f>
        <v/>
      </c>
      <c r="E55" s="730" t="str">
        <f>'PROD.LIST PU HOLDS'!I57</f>
        <v/>
      </c>
      <c r="F55" s="730" t="str">
        <f>'PROD.LIST PU HOLDS'!K57</f>
        <v/>
      </c>
      <c r="G55" s="730" t="str">
        <f>'PROD.LIST PU HOLDS'!M57</f>
        <v/>
      </c>
      <c r="H55" s="730" t="str">
        <f>'PROD.LIST PU HOLDS'!O57</f>
        <v/>
      </c>
      <c r="I55" s="791" t="str">
        <f>'PROD.LIST PU HOLDS'!Q57</f>
        <v/>
      </c>
      <c r="J55" s="791" t="str">
        <f>'PROD.LIST PU HOLDS'!S57</f>
        <v/>
      </c>
      <c r="K55" s="791" t="str">
        <f>'PROD.LIST PU HOLDS'!U57</f>
        <v/>
      </c>
      <c r="L55" s="641">
        <f>'PROD.LIST PU HOLDS'!W57</f>
        <v>0</v>
      </c>
      <c r="M55" s="792"/>
    </row>
    <row r="56" ht="22.5" customHeight="1">
      <c r="A56" s="737" t="str">
        <f>'PROD.LIST PU HOLDS'!A58</f>
        <v>360-138PU</v>
      </c>
      <c r="B56" s="730" t="str">
        <f>'PROD.LIST PU HOLDS'!C58</f>
        <v/>
      </c>
      <c r="C56" s="730" t="str">
        <f>'PROD.LIST PU HOLDS'!E58</f>
        <v/>
      </c>
      <c r="D56" s="730" t="str">
        <f>'PROD.LIST PU HOLDS'!G58</f>
        <v/>
      </c>
      <c r="E56" s="730" t="str">
        <f>'PROD.LIST PU HOLDS'!I58</f>
        <v/>
      </c>
      <c r="F56" s="730" t="str">
        <f>'PROD.LIST PU HOLDS'!K58</f>
        <v/>
      </c>
      <c r="G56" s="730" t="str">
        <f>'PROD.LIST PU HOLDS'!M58</f>
        <v/>
      </c>
      <c r="H56" s="730" t="str">
        <f>'PROD.LIST PU HOLDS'!O58</f>
        <v/>
      </c>
      <c r="I56" s="791" t="str">
        <f>'PROD.LIST PU HOLDS'!Q58</f>
        <v/>
      </c>
      <c r="J56" s="791" t="str">
        <f>'PROD.LIST PU HOLDS'!S58</f>
        <v/>
      </c>
      <c r="K56" s="791" t="str">
        <f>'PROD.LIST PU HOLDS'!U58</f>
        <v/>
      </c>
      <c r="L56" s="641">
        <f>'PROD.LIST PU HOLDS'!W58</f>
        <v>0</v>
      </c>
      <c r="M56" s="792"/>
    </row>
    <row r="57" ht="22.5" customHeight="1">
      <c r="A57" s="737" t="str">
        <f>'PROD.LIST PU HOLDS'!A59</f>
        <v>360-140PU</v>
      </c>
      <c r="B57" s="730" t="str">
        <f>'PROD.LIST PU HOLDS'!C59</f>
        <v/>
      </c>
      <c r="C57" s="730" t="str">
        <f>'PROD.LIST PU HOLDS'!E59</f>
        <v/>
      </c>
      <c r="D57" s="730" t="str">
        <f>'PROD.LIST PU HOLDS'!G59</f>
        <v/>
      </c>
      <c r="E57" s="730" t="str">
        <f>'PROD.LIST PU HOLDS'!I59</f>
        <v/>
      </c>
      <c r="F57" s="730" t="str">
        <f>'PROD.LIST PU HOLDS'!K59</f>
        <v/>
      </c>
      <c r="G57" s="730" t="str">
        <f>'PROD.LIST PU HOLDS'!M59</f>
        <v/>
      </c>
      <c r="H57" s="730" t="str">
        <f>'PROD.LIST PU HOLDS'!O59</f>
        <v/>
      </c>
      <c r="I57" s="791" t="str">
        <f>'PROD.LIST PU HOLDS'!Q59</f>
        <v/>
      </c>
      <c r="J57" s="791" t="str">
        <f>'PROD.LIST PU HOLDS'!S59</f>
        <v/>
      </c>
      <c r="K57" s="791" t="str">
        <f>'PROD.LIST PU HOLDS'!U59</f>
        <v/>
      </c>
      <c r="L57" s="641">
        <f>'PROD.LIST PU HOLDS'!W59</f>
        <v>0</v>
      </c>
      <c r="M57" s="792"/>
    </row>
    <row r="58" ht="22.5" customHeight="1">
      <c r="A58" s="737" t="str">
        <f>'PROD.LIST PU HOLDS'!A60</f>
        <v>360-298PU</v>
      </c>
      <c r="B58" s="730" t="str">
        <f>'PROD.LIST PU HOLDS'!C60</f>
        <v/>
      </c>
      <c r="C58" s="730" t="str">
        <f>'PROD.LIST PU HOLDS'!E60</f>
        <v/>
      </c>
      <c r="D58" s="730" t="str">
        <f>'PROD.LIST PU HOLDS'!G60</f>
        <v/>
      </c>
      <c r="E58" s="730" t="str">
        <f>'PROD.LIST PU HOLDS'!I60</f>
        <v/>
      </c>
      <c r="F58" s="730" t="str">
        <f>'PROD.LIST PU HOLDS'!K60</f>
        <v/>
      </c>
      <c r="G58" s="730" t="str">
        <f>'PROD.LIST PU HOLDS'!M60</f>
        <v/>
      </c>
      <c r="H58" s="730" t="str">
        <f>'PROD.LIST PU HOLDS'!O60</f>
        <v/>
      </c>
      <c r="I58" s="791" t="str">
        <f>'PROD.LIST PU HOLDS'!Q60</f>
        <v/>
      </c>
      <c r="J58" s="791" t="str">
        <f>'PROD.LIST PU HOLDS'!S60</f>
        <v/>
      </c>
      <c r="K58" s="791" t="str">
        <f>'PROD.LIST PU HOLDS'!U60</f>
        <v/>
      </c>
      <c r="L58" s="641">
        <f>'PROD.LIST PU HOLDS'!W60</f>
        <v>0</v>
      </c>
      <c r="M58" s="792"/>
    </row>
    <row r="59" ht="22.5" customHeight="1">
      <c r="A59" s="737" t="str">
        <f>'PROD.LIST PU HOLDS'!A61</f>
        <v>360-299PU</v>
      </c>
      <c r="B59" s="730" t="str">
        <f>'PROD.LIST PU HOLDS'!C61</f>
        <v/>
      </c>
      <c r="C59" s="730" t="str">
        <f>'PROD.LIST PU HOLDS'!E61</f>
        <v/>
      </c>
      <c r="D59" s="730" t="str">
        <f>'PROD.LIST PU HOLDS'!G61</f>
        <v/>
      </c>
      <c r="E59" s="730" t="str">
        <f>'PROD.LIST PU HOLDS'!I61</f>
        <v/>
      </c>
      <c r="F59" s="730" t="str">
        <f>'PROD.LIST PU HOLDS'!K61</f>
        <v/>
      </c>
      <c r="G59" s="730" t="str">
        <f>'PROD.LIST PU HOLDS'!M61</f>
        <v/>
      </c>
      <c r="H59" s="730" t="str">
        <f>'PROD.LIST PU HOLDS'!O61</f>
        <v/>
      </c>
      <c r="I59" s="791" t="str">
        <f>'PROD.LIST PU HOLDS'!Q61</f>
        <v/>
      </c>
      <c r="J59" s="791" t="str">
        <f>'PROD.LIST PU HOLDS'!S61</f>
        <v/>
      </c>
      <c r="K59" s="791" t="str">
        <f>'PROD.LIST PU HOLDS'!U61</f>
        <v/>
      </c>
      <c r="L59" s="641">
        <f>'PROD.LIST PU HOLDS'!W61</f>
        <v>0</v>
      </c>
      <c r="M59" s="792"/>
    </row>
    <row r="60" ht="22.5" customHeight="1">
      <c r="A60" s="737" t="str">
        <f>'PROD.LIST PU HOLDS'!A62</f>
        <v>360-300PU</v>
      </c>
      <c r="B60" s="730" t="str">
        <f>'PROD.LIST PU HOLDS'!C62</f>
        <v/>
      </c>
      <c r="C60" s="730" t="str">
        <f>'PROD.LIST PU HOLDS'!E62</f>
        <v/>
      </c>
      <c r="D60" s="730" t="str">
        <f>'PROD.LIST PU HOLDS'!G62</f>
        <v/>
      </c>
      <c r="E60" s="730" t="str">
        <f>'PROD.LIST PU HOLDS'!I62</f>
        <v/>
      </c>
      <c r="F60" s="730" t="str">
        <f>'PROD.LIST PU HOLDS'!K62</f>
        <v/>
      </c>
      <c r="G60" s="730" t="str">
        <f>'PROD.LIST PU HOLDS'!M62</f>
        <v/>
      </c>
      <c r="H60" s="730" t="str">
        <f>'PROD.LIST PU HOLDS'!O62</f>
        <v/>
      </c>
      <c r="I60" s="791" t="str">
        <f>'PROD.LIST PU HOLDS'!Q62</f>
        <v/>
      </c>
      <c r="J60" s="791" t="str">
        <f>'PROD.LIST PU HOLDS'!S62</f>
        <v/>
      </c>
      <c r="K60" s="791" t="str">
        <f>'PROD.LIST PU HOLDS'!U62</f>
        <v/>
      </c>
      <c r="L60" s="641">
        <f>'PROD.LIST PU HOLDS'!W62</f>
        <v>0</v>
      </c>
      <c r="M60" s="792"/>
    </row>
    <row r="61" ht="22.5" customHeight="1">
      <c r="A61" s="737" t="str">
        <f>'PROD.LIST PU HOLDS'!A63</f>
        <v>360-301PU-DT</v>
      </c>
      <c r="B61" s="730" t="str">
        <f>'PROD.LIST PU HOLDS'!C63</f>
        <v/>
      </c>
      <c r="C61" s="730" t="str">
        <f>'PROD.LIST PU HOLDS'!E63</f>
        <v/>
      </c>
      <c r="D61" s="730" t="str">
        <f>'PROD.LIST PU HOLDS'!G63</f>
        <v/>
      </c>
      <c r="E61" s="730" t="str">
        <f>'PROD.LIST PU HOLDS'!I63</f>
        <v/>
      </c>
      <c r="F61" s="730" t="str">
        <f>'PROD.LIST PU HOLDS'!K63</f>
        <v/>
      </c>
      <c r="G61" s="730" t="str">
        <f>'PROD.LIST PU HOLDS'!M63</f>
        <v/>
      </c>
      <c r="H61" s="730" t="str">
        <f>'PROD.LIST PU HOLDS'!O63</f>
        <v/>
      </c>
      <c r="I61" s="791" t="str">
        <f>'PROD.LIST PU HOLDS'!Q63</f>
        <v/>
      </c>
      <c r="J61" s="791" t="str">
        <f>'PROD.LIST PU HOLDS'!S63</f>
        <v/>
      </c>
      <c r="K61" s="791" t="str">
        <f>'PROD.LIST PU HOLDS'!U63</f>
        <v/>
      </c>
      <c r="L61" s="641">
        <f>'PROD.LIST PU HOLDS'!W63</f>
        <v>0</v>
      </c>
      <c r="M61" s="792"/>
    </row>
    <row r="62" ht="22.5" customHeight="1">
      <c r="A62" s="737" t="str">
        <f>'PROD.LIST PU HOLDS'!A64</f>
        <v>360-302PU-DT</v>
      </c>
      <c r="B62" s="730" t="str">
        <f>'PROD.LIST PU HOLDS'!C64</f>
        <v/>
      </c>
      <c r="C62" s="730" t="str">
        <f>'PROD.LIST PU HOLDS'!E64</f>
        <v/>
      </c>
      <c r="D62" s="730" t="str">
        <f>'PROD.LIST PU HOLDS'!G64</f>
        <v/>
      </c>
      <c r="E62" s="730" t="str">
        <f>'PROD.LIST PU HOLDS'!I64</f>
        <v/>
      </c>
      <c r="F62" s="730" t="str">
        <f>'PROD.LIST PU HOLDS'!K64</f>
        <v/>
      </c>
      <c r="G62" s="730" t="str">
        <f>'PROD.LIST PU HOLDS'!M64</f>
        <v/>
      </c>
      <c r="H62" s="730" t="str">
        <f>'PROD.LIST PU HOLDS'!O64</f>
        <v/>
      </c>
      <c r="I62" s="791" t="str">
        <f>'PROD.LIST PU HOLDS'!Q64</f>
        <v/>
      </c>
      <c r="J62" s="791" t="str">
        <f>'PROD.LIST PU HOLDS'!S64</f>
        <v/>
      </c>
      <c r="K62" s="791" t="str">
        <f>'PROD.LIST PU HOLDS'!U64</f>
        <v/>
      </c>
      <c r="L62" s="641">
        <f>'PROD.LIST PU HOLDS'!W64</f>
        <v>0</v>
      </c>
      <c r="M62" s="792"/>
    </row>
    <row r="63" ht="22.5" customHeight="1">
      <c r="A63" s="737" t="str">
        <f>'PROD.LIST PU HOLDS'!A65</f>
        <v>360-304PU-DT</v>
      </c>
      <c r="B63" s="730" t="str">
        <f>'PROD.LIST PU HOLDS'!C65</f>
        <v/>
      </c>
      <c r="C63" s="730" t="str">
        <f>'PROD.LIST PU HOLDS'!E65</f>
        <v/>
      </c>
      <c r="D63" s="730" t="str">
        <f>'PROD.LIST PU HOLDS'!G65</f>
        <v/>
      </c>
      <c r="E63" s="730" t="str">
        <f>'PROD.LIST PU HOLDS'!I65</f>
        <v/>
      </c>
      <c r="F63" s="730" t="str">
        <f>'PROD.LIST PU HOLDS'!K65</f>
        <v/>
      </c>
      <c r="G63" s="730" t="str">
        <f>'PROD.LIST PU HOLDS'!M65</f>
        <v/>
      </c>
      <c r="H63" s="730" t="str">
        <f>'PROD.LIST PU HOLDS'!O65</f>
        <v/>
      </c>
      <c r="I63" s="791" t="str">
        <f>'PROD.LIST PU HOLDS'!Q65</f>
        <v/>
      </c>
      <c r="J63" s="791" t="str">
        <f>'PROD.LIST PU HOLDS'!S65</f>
        <v/>
      </c>
      <c r="K63" s="791" t="str">
        <f>'PROD.LIST PU HOLDS'!U65</f>
        <v/>
      </c>
      <c r="L63" s="641">
        <f>'PROD.LIST PU HOLDS'!W65</f>
        <v>0</v>
      </c>
      <c r="M63" s="792"/>
    </row>
    <row r="64" ht="22.5" customHeight="1">
      <c r="A64" s="737" t="str">
        <f>'PROD.LIST PU HOLDS'!A66</f>
        <v>360-305PU-DT</v>
      </c>
      <c r="B64" s="730" t="str">
        <f>'PROD.LIST PU HOLDS'!C66</f>
        <v/>
      </c>
      <c r="C64" s="730" t="str">
        <f>'PROD.LIST PU HOLDS'!E66</f>
        <v/>
      </c>
      <c r="D64" s="730" t="str">
        <f>'PROD.LIST PU HOLDS'!G66</f>
        <v/>
      </c>
      <c r="E64" s="730" t="str">
        <f>'PROD.LIST PU HOLDS'!I66</f>
        <v/>
      </c>
      <c r="F64" s="730" t="str">
        <f>'PROD.LIST PU HOLDS'!K66</f>
        <v/>
      </c>
      <c r="G64" s="730" t="str">
        <f>'PROD.LIST PU HOLDS'!M66</f>
        <v/>
      </c>
      <c r="H64" s="730" t="str">
        <f>'PROD.LIST PU HOLDS'!O66</f>
        <v/>
      </c>
      <c r="I64" s="791" t="str">
        <f>'PROD.LIST PU HOLDS'!Q66</f>
        <v/>
      </c>
      <c r="J64" s="791" t="str">
        <f>'PROD.LIST PU HOLDS'!S66</f>
        <v/>
      </c>
      <c r="K64" s="791" t="str">
        <f>'PROD.LIST PU HOLDS'!U66</f>
        <v/>
      </c>
      <c r="L64" s="641">
        <f>'PROD.LIST PU HOLDS'!W66</f>
        <v>0</v>
      </c>
      <c r="M64" s="792"/>
    </row>
    <row r="65" ht="22.5" customHeight="1">
      <c r="A65" s="737" t="str">
        <f>'PROD.LIST PU HOLDS'!A67</f>
        <v>360-306PU-DT</v>
      </c>
      <c r="B65" s="730" t="str">
        <f>'PROD.LIST PU HOLDS'!C67</f>
        <v/>
      </c>
      <c r="C65" s="730" t="str">
        <f>'PROD.LIST PU HOLDS'!E67</f>
        <v/>
      </c>
      <c r="D65" s="730" t="str">
        <f>'PROD.LIST PU HOLDS'!G67</f>
        <v/>
      </c>
      <c r="E65" s="730" t="str">
        <f>'PROD.LIST PU HOLDS'!I67</f>
        <v/>
      </c>
      <c r="F65" s="730" t="str">
        <f>'PROD.LIST PU HOLDS'!K67</f>
        <v/>
      </c>
      <c r="G65" s="730" t="str">
        <f>'PROD.LIST PU HOLDS'!M67</f>
        <v/>
      </c>
      <c r="H65" s="730" t="str">
        <f>'PROD.LIST PU HOLDS'!O67</f>
        <v/>
      </c>
      <c r="I65" s="791" t="str">
        <f>'PROD.LIST PU HOLDS'!Q67</f>
        <v/>
      </c>
      <c r="J65" s="791" t="str">
        <f>'PROD.LIST PU HOLDS'!S67</f>
        <v/>
      </c>
      <c r="K65" s="791" t="str">
        <f>'PROD.LIST PU HOLDS'!U67</f>
        <v/>
      </c>
      <c r="L65" s="641">
        <f>'PROD.LIST PU HOLDS'!W67</f>
        <v>0</v>
      </c>
      <c r="M65" s="792"/>
    </row>
    <row r="66" ht="22.5" customHeight="1">
      <c r="A66" s="737" t="str">
        <f>'PROD.LIST PU HOLDS'!A68</f>
        <v>360-307PU-DT</v>
      </c>
      <c r="B66" s="730" t="str">
        <f>'PROD.LIST PU HOLDS'!C68</f>
        <v/>
      </c>
      <c r="C66" s="730" t="str">
        <f>'PROD.LIST PU HOLDS'!E68</f>
        <v/>
      </c>
      <c r="D66" s="730" t="str">
        <f>'PROD.LIST PU HOLDS'!G68</f>
        <v/>
      </c>
      <c r="E66" s="730" t="str">
        <f>'PROD.LIST PU HOLDS'!I68</f>
        <v/>
      </c>
      <c r="F66" s="730" t="str">
        <f>'PROD.LIST PU HOLDS'!K68</f>
        <v/>
      </c>
      <c r="G66" s="730" t="str">
        <f>'PROD.LIST PU HOLDS'!M68</f>
        <v/>
      </c>
      <c r="H66" s="730" t="str">
        <f>'PROD.LIST PU HOLDS'!O68</f>
        <v/>
      </c>
      <c r="I66" s="791" t="str">
        <f>'PROD.LIST PU HOLDS'!Q68</f>
        <v/>
      </c>
      <c r="J66" s="791" t="str">
        <f>'PROD.LIST PU HOLDS'!S68</f>
        <v/>
      </c>
      <c r="K66" s="791" t="str">
        <f>'PROD.LIST PU HOLDS'!U68</f>
        <v/>
      </c>
      <c r="L66" s="641">
        <f>'PROD.LIST PU HOLDS'!W68</f>
        <v>0</v>
      </c>
      <c r="M66" s="792"/>
    </row>
    <row r="67" ht="22.5" customHeight="1">
      <c r="A67" s="737" t="str">
        <f>'PROD.LIST PU HOLDS'!A69</f>
        <v>360-309PU</v>
      </c>
      <c r="B67" s="730" t="str">
        <f>'PROD.LIST PU HOLDS'!C69</f>
        <v/>
      </c>
      <c r="C67" s="730" t="str">
        <f>'PROD.LIST PU HOLDS'!E69</f>
        <v/>
      </c>
      <c r="D67" s="730" t="str">
        <f>'PROD.LIST PU HOLDS'!G69</f>
        <v/>
      </c>
      <c r="E67" s="730" t="str">
        <f>'PROD.LIST PU HOLDS'!I69</f>
        <v/>
      </c>
      <c r="F67" s="730" t="str">
        <f>'PROD.LIST PU HOLDS'!K69</f>
        <v/>
      </c>
      <c r="G67" s="730" t="str">
        <f>'PROD.LIST PU HOLDS'!M69</f>
        <v/>
      </c>
      <c r="H67" s="730" t="str">
        <f>'PROD.LIST PU HOLDS'!O69</f>
        <v/>
      </c>
      <c r="I67" s="791" t="str">
        <f>'PROD.LIST PU HOLDS'!Q69</f>
        <v/>
      </c>
      <c r="J67" s="791" t="str">
        <f>'PROD.LIST PU HOLDS'!S69</f>
        <v/>
      </c>
      <c r="K67" s="791" t="str">
        <f>'PROD.LIST PU HOLDS'!U69</f>
        <v/>
      </c>
      <c r="L67" s="641">
        <f>'PROD.LIST PU HOLDS'!W69</f>
        <v>0</v>
      </c>
      <c r="M67" s="792"/>
    </row>
    <row r="68" ht="22.5" customHeight="1">
      <c r="A68" s="737" t="str">
        <f>'PROD.LIST PU HOLDS'!A70</f>
        <v>360-313PU</v>
      </c>
      <c r="B68" s="730" t="str">
        <f>'PROD.LIST PU HOLDS'!C70</f>
        <v/>
      </c>
      <c r="C68" s="730" t="str">
        <f>'PROD.LIST PU HOLDS'!E70</f>
        <v/>
      </c>
      <c r="D68" s="730" t="str">
        <f>'PROD.LIST PU HOLDS'!G70</f>
        <v/>
      </c>
      <c r="E68" s="730" t="str">
        <f>'PROD.LIST PU HOLDS'!I70</f>
        <v/>
      </c>
      <c r="F68" s="730" t="str">
        <f>'PROD.LIST PU HOLDS'!K70</f>
        <v/>
      </c>
      <c r="G68" s="730" t="str">
        <f>'PROD.LIST PU HOLDS'!M70</f>
        <v/>
      </c>
      <c r="H68" s="730" t="str">
        <f>'PROD.LIST PU HOLDS'!O70</f>
        <v/>
      </c>
      <c r="I68" s="791" t="str">
        <f>'PROD.LIST PU HOLDS'!Q70</f>
        <v/>
      </c>
      <c r="J68" s="791" t="str">
        <f>'PROD.LIST PU HOLDS'!S70</f>
        <v/>
      </c>
      <c r="K68" s="791" t="str">
        <f>'PROD.LIST PU HOLDS'!U70</f>
        <v/>
      </c>
      <c r="L68" s="641">
        <f>'PROD.LIST PU HOLDS'!W70</f>
        <v>0</v>
      </c>
      <c r="M68" s="792"/>
    </row>
    <row r="69" ht="22.5" customHeight="1">
      <c r="A69" s="737" t="str">
        <f>'PROD.LIST PU HOLDS'!A71</f>
        <v>360-314PU</v>
      </c>
      <c r="B69" s="730" t="str">
        <f>'PROD.LIST PU HOLDS'!C71</f>
        <v/>
      </c>
      <c r="C69" s="730" t="str">
        <f>'PROD.LIST PU HOLDS'!E71</f>
        <v/>
      </c>
      <c r="D69" s="730" t="str">
        <f>'PROD.LIST PU HOLDS'!G71</f>
        <v/>
      </c>
      <c r="E69" s="730" t="str">
        <f>'PROD.LIST PU HOLDS'!I71</f>
        <v/>
      </c>
      <c r="F69" s="730" t="str">
        <f>'PROD.LIST PU HOLDS'!K71</f>
        <v/>
      </c>
      <c r="G69" s="730" t="str">
        <f>'PROD.LIST PU HOLDS'!M71</f>
        <v/>
      </c>
      <c r="H69" s="730" t="str">
        <f>'PROD.LIST PU HOLDS'!O71</f>
        <v/>
      </c>
      <c r="I69" s="791" t="str">
        <f>'PROD.LIST PU HOLDS'!Q71</f>
        <v/>
      </c>
      <c r="J69" s="791" t="str">
        <f>'PROD.LIST PU HOLDS'!S71</f>
        <v/>
      </c>
      <c r="K69" s="791" t="str">
        <f>'PROD.LIST PU HOLDS'!U71</f>
        <v/>
      </c>
      <c r="L69" s="641">
        <f>'PROD.LIST PU HOLDS'!W71</f>
        <v>0</v>
      </c>
      <c r="M69" s="792"/>
    </row>
    <row r="70" ht="22.5" customHeight="1">
      <c r="A70" s="737" t="str">
        <f>'PROD.LIST PU HOLDS'!A72</f>
        <v>360-315PU</v>
      </c>
      <c r="B70" s="730" t="str">
        <f>'PROD.LIST PU HOLDS'!C72</f>
        <v/>
      </c>
      <c r="C70" s="730" t="str">
        <f>'PROD.LIST PU HOLDS'!E72</f>
        <v/>
      </c>
      <c r="D70" s="730" t="str">
        <f>'PROD.LIST PU HOLDS'!G72</f>
        <v/>
      </c>
      <c r="E70" s="730" t="str">
        <f>'PROD.LIST PU HOLDS'!I72</f>
        <v/>
      </c>
      <c r="F70" s="730" t="str">
        <f>'PROD.LIST PU HOLDS'!K72</f>
        <v/>
      </c>
      <c r="G70" s="730" t="str">
        <f>'PROD.LIST PU HOLDS'!M72</f>
        <v/>
      </c>
      <c r="H70" s="730" t="str">
        <f>'PROD.LIST PU HOLDS'!O72</f>
        <v/>
      </c>
      <c r="I70" s="791" t="str">
        <f>'PROD.LIST PU HOLDS'!Q72</f>
        <v/>
      </c>
      <c r="J70" s="791" t="str">
        <f>'PROD.LIST PU HOLDS'!S72</f>
        <v/>
      </c>
      <c r="K70" s="791" t="str">
        <f>'PROD.LIST PU HOLDS'!U72</f>
        <v/>
      </c>
      <c r="L70" s="641">
        <f>'PROD.LIST PU HOLDS'!W72</f>
        <v>0</v>
      </c>
      <c r="M70" s="792"/>
    </row>
    <row r="71" ht="22.5" customHeight="1">
      <c r="A71" s="737" t="str">
        <f>'PROD.LIST PU HOLDS'!A73</f>
        <v>360-316PU</v>
      </c>
      <c r="B71" s="730" t="str">
        <f>'PROD.LIST PU HOLDS'!C73</f>
        <v/>
      </c>
      <c r="C71" s="730" t="str">
        <f>'PROD.LIST PU HOLDS'!E73</f>
        <v/>
      </c>
      <c r="D71" s="730" t="str">
        <f>'PROD.LIST PU HOLDS'!G73</f>
        <v/>
      </c>
      <c r="E71" s="730" t="str">
        <f>'PROD.LIST PU HOLDS'!I73</f>
        <v/>
      </c>
      <c r="F71" s="730" t="str">
        <f>'PROD.LIST PU HOLDS'!K73</f>
        <v/>
      </c>
      <c r="G71" s="730" t="str">
        <f>'PROD.LIST PU HOLDS'!M73</f>
        <v/>
      </c>
      <c r="H71" s="730" t="str">
        <f>'PROD.LIST PU HOLDS'!O73</f>
        <v/>
      </c>
      <c r="I71" s="791" t="str">
        <f>'PROD.LIST PU HOLDS'!Q73</f>
        <v/>
      </c>
      <c r="J71" s="791" t="str">
        <f>'PROD.LIST PU HOLDS'!S73</f>
        <v/>
      </c>
      <c r="K71" s="791" t="str">
        <f>'PROD.LIST PU HOLDS'!U73</f>
        <v/>
      </c>
      <c r="L71" s="641">
        <f>'PROD.LIST PU HOLDS'!W73</f>
        <v>0</v>
      </c>
      <c r="M71" s="792"/>
    </row>
    <row r="72" ht="22.5" customHeight="1">
      <c r="A72" s="737" t="str">
        <f>'PROD.LIST PU HOLDS'!A74</f>
        <v>360-317PU</v>
      </c>
      <c r="B72" s="730" t="str">
        <f>'PROD.LIST PU HOLDS'!C74</f>
        <v/>
      </c>
      <c r="C72" s="730" t="str">
        <f>'PROD.LIST PU HOLDS'!E74</f>
        <v/>
      </c>
      <c r="D72" s="730" t="str">
        <f>'PROD.LIST PU HOLDS'!G74</f>
        <v/>
      </c>
      <c r="E72" s="730" t="str">
        <f>'PROD.LIST PU HOLDS'!I74</f>
        <v/>
      </c>
      <c r="F72" s="730" t="str">
        <f>'PROD.LIST PU HOLDS'!K74</f>
        <v/>
      </c>
      <c r="G72" s="730" t="str">
        <f>'PROD.LIST PU HOLDS'!M74</f>
        <v/>
      </c>
      <c r="H72" s="730" t="str">
        <f>'PROD.LIST PU HOLDS'!O74</f>
        <v/>
      </c>
      <c r="I72" s="791" t="str">
        <f>'PROD.LIST PU HOLDS'!Q74</f>
        <v/>
      </c>
      <c r="J72" s="791" t="str">
        <f>'PROD.LIST PU HOLDS'!S74</f>
        <v/>
      </c>
      <c r="K72" s="791" t="str">
        <f>'PROD.LIST PU HOLDS'!U74</f>
        <v/>
      </c>
      <c r="L72" s="641">
        <f>'PROD.LIST PU HOLDS'!W74</f>
        <v>0</v>
      </c>
      <c r="M72" s="792"/>
    </row>
    <row r="73" ht="22.5" customHeight="1">
      <c r="A73" s="737" t="str">
        <f>'PROD.LIST PU HOLDS'!A75</f>
        <v>360-318PU</v>
      </c>
      <c r="B73" s="730" t="str">
        <f>'PROD.LIST PU HOLDS'!C75</f>
        <v/>
      </c>
      <c r="C73" s="730" t="str">
        <f>'PROD.LIST PU HOLDS'!E75</f>
        <v/>
      </c>
      <c r="D73" s="730" t="str">
        <f>'PROD.LIST PU HOLDS'!G75</f>
        <v/>
      </c>
      <c r="E73" s="730" t="str">
        <f>'PROD.LIST PU HOLDS'!I75</f>
        <v/>
      </c>
      <c r="F73" s="730" t="str">
        <f>'PROD.LIST PU HOLDS'!K75</f>
        <v/>
      </c>
      <c r="G73" s="730" t="str">
        <f>'PROD.LIST PU HOLDS'!M75</f>
        <v/>
      </c>
      <c r="H73" s="730" t="str">
        <f>'PROD.LIST PU HOLDS'!O75</f>
        <v/>
      </c>
      <c r="I73" s="791" t="str">
        <f>'PROD.LIST PU HOLDS'!Q75</f>
        <v/>
      </c>
      <c r="J73" s="791" t="str">
        <f>'PROD.LIST PU HOLDS'!S75</f>
        <v/>
      </c>
      <c r="K73" s="791" t="str">
        <f>'PROD.LIST PU HOLDS'!U75</f>
        <v/>
      </c>
      <c r="L73" s="641">
        <f>'PROD.LIST PU HOLDS'!W75</f>
        <v>0</v>
      </c>
      <c r="M73" s="792"/>
    </row>
    <row r="74" ht="21.75" customHeight="1">
      <c r="A74" s="737" t="str">
        <f>'PROD.LIST PU HOLDS'!A76</f>
        <v>360-319PU</v>
      </c>
      <c r="B74" s="730" t="str">
        <f>'PROD.LIST PU HOLDS'!C76</f>
        <v/>
      </c>
      <c r="C74" s="730" t="str">
        <f>'PROD.LIST PU HOLDS'!E76</f>
        <v/>
      </c>
      <c r="D74" s="730" t="str">
        <f>'PROD.LIST PU HOLDS'!G76</f>
        <v/>
      </c>
      <c r="E74" s="730" t="str">
        <f>'PROD.LIST PU HOLDS'!I76</f>
        <v/>
      </c>
      <c r="F74" s="730" t="str">
        <f>'PROD.LIST PU HOLDS'!K76</f>
        <v/>
      </c>
      <c r="G74" s="730" t="str">
        <f>'PROD.LIST PU HOLDS'!M76</f>
        <v/>
      </c>
      <c r="H74" s="730" t="str">
        <f>'PROD.LIST PU HOLDS'!O76</f>
        <v/>
      </c>
      <c r="I74" s="791" t="str">
        <f>'PROD.LIST PU HOLDS'!Q76</f>
        <v/>
      </c>
      <c r="J74" s="791" t="str">
        <f>'PROD.LIST PU HOLDS'!S76</f>
        <v/>
      </c>
      <c r="K74" s="791" t="str">
        <f>'PROD.LIST PU HOLDS'!U76</f>
        <v/>
      </c>
      <c r="L74" s="641">
        <f>'PROD.LIST PU HOLDS'!W76</f>
        <v>0</v>
      </c>
      <c r="M74" s="792"/>
    </row>
    <row r="75" ht="22.5" customHeight="1">
      <c r="A75" s="737" t="str">
        <f>'PROD.LIST PU HOLDS'!A77</f>
        <v>360-320PU</v>
      </c>
      <c r="B75" s="730" t="str">
        <f>'PROD.LIST PU HOLDS'!C77</f>
        <v/>
      </c>
      <c r="C75" s="730" t="str">
        <f>'PROD.LIST PU HOLDS'!E77</f>
        <v/>
      </c>
      <c r="D75" s="730" t="str">
        <f>'PROD.LIST PU HOLDS'!G77</f>
        <v/>
      </c>
      <c r="E75" s="730" t="str">
        <f>'PROD.LIST PU HOLDS'!I77</f>
        <v/>
      </c>
      <c r="F75" s="730" t="str">
        <f>'PROD.LIST PU HOLDS'!K77</f>
        <v/>
      </c>
      <c r="G75" s="730" t="str">
        <f>'PROD.LIST PU HOLDS'!M77</f>
        <v/>
      </c>
      <c r="H75" s="730" t="str">
        <f>'PROD.LIST PU HOLDS'!O77</f>
        <v/>
      </c>
      <c r="I75" s="791" t="str">
        <f>'PROD.LIST PU HOLDS'!Q77</f>
        <v/>
      </c>
      <c r="J75" s="791" t="str">
        <f>'PROD.LIST PU HOLDS'!S77</f>
        <v/>
      </c>
      <c r="K75" s="791" t="str">
        <f>'PROD.LIST PU HOLDS'!U77</f>
        <v/>
      </c>
      <c r="L75" s="641">
        <f>'PROD.LIST PU HOLDS'!W77</f>
        <v>0</v>
      </c>
      <c r="M75" s="792"/>
    </row>
    <row r="76" ht="22.5" customHeight="1">
      <c r="A76" s="737" t="str">
        <f>'PROD.LIST PU HOLDS'!A78</f>
        <v>360-340PU</v>
      </c>
      <c r="B76" s="730" t="str">
        <f>'PROD.LIST PU HOLDS'!C78</f>
        <v/>
      </c>
      <c r="C76" s="730" t="str">
        <f>'PROD.LIST PU HOLDS'!E78</f>
        <v/>
      </c>
      <c r="D76" s="730" t="str">
        <f>'PROD.LIST PU HOLDS'!G78</f>
        <v/>
      </c>
      <c r="E76" s="730" t="str">
        <f>'PROD.LIST PU HOLDS'!I78</f>
        <v/>
      </c>
      <c r="F76" s="730" t="str">
        <f>'PROD.LIST PU HOLDS'!K78</f>
        <v/>
      </c>
      <c r="G76" s="730" t="str">
        <f>'PROD.LIST PU HOLDS'!M78</f>
        <v/>
      </c>
      <c r="H76" s="730" t="str">
        <f>'PROD.LIST PU HOLDS'!O78</f>
        <v/>
      </c>
      <c r="I76" s="791" t="str">
        <f>'PROD.LIST PU HOLDS'!Q78</f>
        <v/>
      </c>
      <c r="J76" s="791" t="str">
        <f>'PROD.LIST PU HOLDS'!S78</f>
        <v/>
      </c>
      <c r="K76" s="791" t="str">
        <f>'PROD.LIST PU HOLDS'!U78</f>
        <v/>
      </c>
      <c r="L76" s="641">
        <f>'PROD.LIST PU HOLDS'!W78</f>
        <v>0</v>
      </c>
      <c r="M76" s="792"/>
    </row>
    <row r="77" ht="22.5" customHeight="1">
      <c r="A77" s="737" t="str">
        <f>'PROD.LIST PU HOLDS'!A79</f>
        <v>360-352PU</v>
      </c>
      <c r="B77" s="730" t="str">
        <f>'PROD.LIST PU HOLDS'!C79</f>
        <v/>
      </c>
      <c r="C77" s="730" t="str">
        <f>'PROD.LIST PU HOLDS'!E79</f>
        <v/>
      </c>
      <c r="D77" s="730" t="str">
        <f>'PROD.LIST PU HOLDS'!G79</f>
        <v/>
      </c>
      <c r="E77" s="730" t="str">
        <f>'PROD.LIST PU HOLDS'!I79</f>
        <v/>
      </c>
      <c r="F77" s="730" t="str">
        <f>'PROD.LIST PU HOLDS'!K79</f>
        <v/>
      </c>
      <c r="G77" s="730" t="str">
        <f>'PROD.LIST PU HOLDS'!M79</f>
        <v/>
      </c>
      <c r="H77" s="730" t="str">
        <f>'PROD.LIST PU HOLDS'!O79</f>
        <v/>
      </c>
      <c r="I77" s="791" t="str">
        <f>'PROD.LIST PU HOLDS'!Q79</f>
        <v/>
      </c>
      <c r="J77" s="791" t="str">
        <f>'PROD.LIST PU HOLDS'!S79</f>
        <v/>
      </c>
      <c r="K77" s="791" t="str">
        <f>'PROD.LIST PU HOLDS'!U79</f>
        <v/>
      </c>
      <c r="L77" s="641">
        <f>'PROD.LIST PU HOLDS'!W79</f>
        <v>0</v>
      </c>
      <c r="M77" s="792"/>
    </row>
    <row r="78" ht="22.5" customHeight="1">
      <c r="A78" s="737" t="str">
        <f>'PROD.LIST PU HOLDS'!A80</f>
        <v>360-353PU</v>
      </c>
      <c r="B78" s="730" t="str">
        <f>'PROD.LIST PU HOLDS'!C80</f>
        <v/>
      </c>
      <c r="C78" s="730" t="str">
        <f>'PROD.LIST PU HOLDS'!E80</f>
        <v/>
      </c>
      <c r="D78" s="730" t="str">
        <f>'PROD.LIST PU HOLDS'!G80</f>
        <v/>
      </c>
      <c r="E78" s="730" t="str">
        <f>'PROD.LIST PU HOLDS'!I80</f>
        <v/>
      </c>
      <c r="F78" s="730" t="str">
        <f>'PROD.LIST PU HOLDS'!K80</f>
        <v/>
      </c>
      <c r="G78" s="730" t="str">
        <f>'PROD.LIST PU HOLDS'!M80</f>
        <v/>
      </c>
      <c r="H78" s="730" t="str">
        <f>'PROD.LIST PU HOLDS'!O80</f>
        <v/>
      </c>
      <c r="I78" s="791" t="str">
        <f>'PROD.LIST PU HOLDS'!Q80</f>
        <v/>
      </c>
      <c r="J78" s="791" t="str">
        <f>'PROD.LIST PU HOLDS'!S80</f>
        <v/>
      </c>
      <c r="K78" s="791" t="str">
        <f>'PROD.LIST PU HOLDS'!U80</f>
        <v/>
      </c>
      <c r="L78" s="641">
        <f>'PROD.LIST PU HOLDS'!W80</f>
        <v>0</v>
      </c>
      <c r="M78" s="792"/>
    </row>
    <row r="79" ht="22.5" customHeight="1">
      <c r="A79" s="737" t="str">
        <f>'PROD.LIST PU HOLDS'!A81</f>
        <v>360-354PU</v>
      </c>
      <c r="B79" s="730" t="str">
        <f>'PROD.LIST PU HOLDS'!C81</f>
        <v/>
      </c>
      <c r="C79" s="730" t="str">
        <f>'PROD.LIST PU HOLDS'!E81</f>
        <v/>
      </c>
      <c r="D79" s="730" t="str">
        <f>'PROD.LIST PU HOLDS'!G81</f>
        <v/>
      </c>
      <c r="E79" s="730" t="str">
        <f>'PROD.LIST PU HOLDS'!I81</f>
        <v/>
      </c>
      <c r="F79" s="730" t="str">
        <f>'PROD.LIST PU HOLDS'!K81</f>
        <v/>
      </c>
      <c r="G79" s="730" t="str">
        <f>'PROD.LIST PU HOLDS'!M81</f>
        <v/>
      </c>
      <c r="H79" s="730" t="str">
        <f>'PROD.LIST PU HOLDS'!O81</f>
        <v/>
      </c>
      <c r="I79" s="791" t="str">
        <f>'PROD.LIST PU HOLDS'!Q81</f>
        <v/>
      </c>
      <c r="J79" s="791" t="str">
        <f>'PROD.LIST PU HOLDS'!S81</f>
        <v/>
      </c>
      <c r="K79" s="791" t="str">
        <f>'PROD.LIST PU HOLDS'!U81</f>
        <v/>
      </c>
      <c r="L79" s="641">
        <f>'PROD.LIST PU HOLDS'!W81</f>
        <v>0</v>
      </c>
      <c r="M79" s="792"/>
    </row>
    <row r="80" ht="22.5" customHeight="1">
      <c r="A80" s="737" t="str">
        <f>'PROD.LIST PU HOLDS'!A82</f>
        <v>360-355PU</v>
      </c>
      <c r="B80" s="730" t="str">
        <f>'PROD.LIST PU HOLDS'!C82</f>
        <v/>
      </c>
      <c r="C80" s="730" t="str">
        <f>'PROD.LIST PU HOLDS'!E82</f>
        <v/>
      </c>
      <c r="D80" s="730" t="str">
        <f>'PROD.LIST PU HOLDS'!G82</f>
        <v/>
      </c>
      <c r="E80" s="730" t="str">
        <f>'PROD.LIST PU HOLDS'!I82</f>
        <v/>
      </c>
      <c r="F80" s="730" t="str">
        <f>'PROD.LIST PU HOLDS'!K82</f>
        <v/>
      </c>
      <c r="G80" s="730" t="str">
        <f>'PROD.LIST PU HOLDS'!M82</f>
        <v/>
      </c>
      <c r="H80" s="730" t="str">
        <f>'PROD.LIST PU HOLDS'!O82</f>
        <v/>
      </c>
      <c r="I80" s="791" t="str">
        <f>'PROD.LIST PU HOLDS'!Q82</f>
        <v/>
      </c>
      <c r="J80" s="791" t="str">
        <f>'PROD.LIST PU HOLDS'!S82</f>
        <v/>
      </c>
      <c r="K80" s="791" t="str">
        <f>'PROD.LIST PU HOLDS'!U82</f>
        <v/>
      </c>
      <c r="L80" s="641">
        <f>'PROD.LIST PU HOLDS'!W82</f>
        <v>0</v>
      </c>
      <c r="M80" s="792"/>
    </row>
    <row r="81" ht="22.5" customHeight="1">
      <c r="A81" s="737" t="str">
        <f>'PROD.LIST PU HOLDS'!A83</f>
        <v>360-356PU</v>
      </c>
      <c r="B81" s="730" t="str">
        <f>'PROD.LIST PU HOLDS'!C83</f>
        <v/>
      </c>
      <c r="C81" s="730" t="str">
        <f>'PROD.LIST PU HOLDS'!E83</f>
        <v/>
      </c>
      <c r="D81" s="730" t="str">
        <f>'PROD.LIST PU HOLDS'!G83</f>
        <v/>
      </c>
      <c r="E81" s="730" t="str">
        <f>'PROD.LIST PU HOLDS'!I83</f>
        <v/>
      </c>
      <c r="F81" s="730" t="str">
        <f>'PROD.LIST PU HOLDS'!K83</f>
        <v/>
      </c>
      <c r="G81" s="730" t="str">
        <f>'PROD.LIST PU HOLDS'!M83</f>
        <v/>
      </c>
      <c r="H81" s="730" t="str">
        <f>'PROD.LIST PU HOLDS'!O83</f>
        <v/>
      </c>
      <c r="I81" s="791" t="str">
        <f>'PROD.LIST PU HOLDS'!Q83</f>
        <v/>
      </c>
      <c r="J81" s="791" t="str">
        <f>'PROD.LIST PU HOLDS'!S83</f>
        <v/>
      </c>
      <c r="K81" s="791" t="str">
        <f>'PROD.LIST PU HOLDS'!U83</f>
        <v/>
      </c>
      <c r="L81" s="641">
        <f>'PROD.LIST PU HOLDS'!W83</f>
        <v>0</v>
      </c>
      <c r="M81" s="792"/>
    </row>
    <row r="82" ht="22.5" customHeight="1">
      <c r="A82" s="737" t="str">
        <f>'PROD.LIST PU HOLDS'!A84</f>
        <v>360-357PU</v>
      </c>
      <c r="B82" s="730" t="str">
        <f>'PROD.LIST PU HOLDS'!C84</f>
        <v/>
      </c>
      <c r="C82" s="730" t="str">
        <f>'PROD.LIST PU HOLDS'!E84</f>
        <v/>
      </c>
      <c r="D82" s="730" t="str">
        <f>'PROD.LIST PU HOLDS'!G84</f>
        <v/>
      </c>
      <c r="E82" s="730" t="str">
        <f>'PROD.LIST PU HOLDS'!I84</f>
        <v/>
      </c>
      <c r="F82" s="730" t="str">
        <f>'PROD.LIST PU HOLDS'!K84</f>
        <v/>
      </c>
      <c r="G82" s="730" t="str">
        <f>'PROD.LIST PU HOLDS'!M84</f>
        <v/>
      </c>
      <c r="H82" s="730" t="str">
        <f>'PROD.LIST PU HOLDS'!O84</f>
        <v/>
      </c>
      <c r="I82" s="791" t="str">
        <f>'PROD.LIST PU HOLDS'!Q84</f>
        <v/>
      </c>
      <c r="J82" s="791" t="str">
        <f>'PROD.LIST PU HOLDS'!S84</f>
        <v/>
      </c>
      <c r="K82" s="791" t="str">
        <f>'PROD.LIST PU HOLDS'!U84</f>
        <v/>
      </c>
      <c r="L82" s="641">
        <f>'PROD.LIST PU HOLDS'!W84</f>
        <v>0</v>
      </c>
      <c r="M82" s="792"/>
    </row>
    <row r="83" ht="22.5" customHeight="1">
      <c r="A83" s="737" t="str">
        <f>'PROD.LIST PU HOLDS'!A85</f>
        <v>360-358PU</v>
      </c>
      <c r="B83" s="730" t="str">
        <f>'PROD.LIST PU HOLDS'!C85</f>
        <v/>
      </c>
      <c r="C83" s="730" t="str">
        <f>'PROD.LIST PU HOLDS'!E85</f>
        <v/>
      </c>
      <c r="D83" s="730" t="str">
        <f>'PROD.LIST PU HOLDS'!G85</f>
        <v/>
      </c>
      <c r="E83" s="730" t="str">
        <f>'PROD.LIST PU HOLDS'!I85</f>
        <v/>
      </c>
      <c r="F83" s="730" t="str">
        <f>'PROD.LIST PU HOLDS'!K85</f>
        <v/>
      </c>
      <c r="G83" s="730" t="str">
        <f>'PROD.LIST PU HOLDS'!M85</f>
        <v/>
      </c>
      <c r="H83" s="730" t="str">
        <f>'PROD.LIST PU HOLDS'!O85</f>
        <v/>
      </c>
      <c r="I83" s="791" t="str">
        <f>'PROD.LIST PU HOLDS'!Q85</f>
        <v/>
      </c>
      <c r="J83" s="791" t="str">
        <f>'PROD.LIST PU HOLDS'!S85</f>
        <v/>
      </c>
      <c r="K83" s="791" t="str">
        <f>'PROD.LIST PU HOLDS'!U85</f>
        <v/>
      </c>
      <c r="L83" s="641">
        <f>'PROD.LIST PU HOLDS'!W85</f>
        <v>0</v>
      </c>
      <c r="M83" s="792"/>
    </row>
    <row r="84" ht="22.5" customHeight="1">
      <c r="A84" s="737" t="str">
        <f>'PROD.LIST PU HOLDS'!A86</f>
        <v>360-359PU</v>
      </c>
      <c r="B84" s="730" t="str">
        <f>'PROD.LIST PU HOLDS'!C86</f>
        <v/>
      </c>
      <c r="C84" s="730" t="str">
        <f>'PROD.LIST PU HOLDS'!E86</f>
        <v/>
      </c>
      <c r="D84" s="730" t="str">
        <f>'PROD.LIST PU HOLDS'!G86</f>
        <v/>
      </c>
      <c r="E84" s="730" t="str">
        <f>'PROD.LIST PU HOLDS'!I86</f>
        <v/>
      </c>
      <c r="F84" s="730" t="str">
        <f>'PROD.LIST PU HOLDS'!K86</f>
        <v/>
      </c>
      <c r="G84" s="730" t="str">
        <f>'PROD.LIST PU HOLDS'!M86</f>
        <v/>
      </c>
      <c r="H84" s="730" t="str">
        <f>'PROD.LIST PU HOLDS'!O86</f>
        <v/>
      </c>
      <c r="I84" s="791" t="str">
        <f>'PROD.LIST PU HOLDS'!Q86</f>
        <v/>
      </c>
      <c r="J84" s="791" t="str">
        <f>'PROD.LIST PU HOLDS'!S86</f>
        <v/>
      </c>
      <c r="K84" s="791" t="str">
        <f>'PROD.LIST PU HOLDS'!U86</f>
        <v/>
      </c>
      <c r="L84" s="641">
        <f>'PROD.LIST PU HOLDS'!W86</f>
        <v>0</v>
      </c>
      <c r="M84" s="792"/>
    </row>
    <row r="85" ht="22.5" customHeight="1">
      <c r="A85" s="737" t="str">
        <f>'PROD.LIST PU HOLDS'!A87</f>
        <v>360-360PU</v>
      </c>
      <c r="B85" s="730" t="str">
        <f>'PROD.LIST PU HOLDS'!C87</f>
        <v/>
      </c>
      <c r="C85" s="730" t="str">
        <f>'PROD.LIST PU HOLDS'!E87</f>
        <v/>
      </c>
      <c r="D85" s="730" t="str">
        <f>'PROD.LIST PU HOLDS'!G87</f>
        <v/>
      </c>
      <c r="E85" s="730" t="str">
        <f>'PROD.LIST PU HOLDS'!I87</f>
        <v/>
      </c>
      <c r="F85" s="730" t="str">
        <f>'PROD.LIST PU HOLDS'!K87</f>
        <v/>
      </c>
      <c r="G85" s="730" t="str">
        <f>'PROD.LIST PU HOLDS'!M87</f>
        <v/>
      </c>
      <c r="H85" s="730" t="str">
        <f>'PROD.LIST PU HOLDS'!O87</f>
        <v/>
      </c>
      <c r="I85" s="791" t="str">
        <f>'PROD.LIST PU HOLDS'!Q87</f>
        <v/>
      </c>
      <c r="J85" s="791" t="str">
        <f>'PROD.LIST PU HOLDS'!S87</f>
        <v/>
      </c>
      <c r="K85" s="791" t="str">
        <f>'PROD.LIST PU HOLDS'!U87</f>
        <v/>
      </c>
      <c r="L85" s="641">
        <f>'PROD.LIST PU HOLDS'!W87</f>
        <v>0</v>
      </c>
      <c r="M85" s="792"/>
    </row>
    <row r="86" ht="22.5" customHeight="1">
      <c r="A86" s="737" t="str">
        <f>'PROD.LIST PU HOLDS'!A88</f>
        <v>360-380PU</v>
      </c>
      <c r="B86" s="730" t="str">
        <f>'PROD.LIST PU HOLDS'!C88</f>
        <v/>
      </c>
      <c r="C86" s="730" t="str">
        <f>'PROD.LIST PU HOLDS'!E88</f>
        <v/>
      </c>
      <c r="D86" s="730" t="str">
        <f>'PROD.LIST PU HOLDS'!G88</f>
        <v/>
      </c>
      <c r="E86" s="730" t="str">
        <f>'PROD.LIST PU HOLDS'!I88</f>
        <v/>
      </c>
      <c r="F86" s="730" t="str">
        <f>'PROD.LIST PU HOLDS'!K88</f>
        <v/>
      </c>
      <c r="G86" s="730" t="str">
        <f>'PROD.LIST PU HOLDS'!M88</f>
        <v/>
      </c>
      <c r="H86" s="730" t="str">
        <f>'PROD.LIST PU HOLDS'!O88</f>
        <v/>
      </c>
      <c r="I86" s="791" t="str">
        <f>'PROD.LIST PU HOLDS'!Q88</f>
        <v/>
      </c>
      <c r="J86" s="791" t="str">
        <f>'PROD.LIST PU HOLDS'!S88</f>
        <v/>
      </c>
      <c r="K86" s="791" t="str">
        <f>'PROD.LIST PU HOLDS'!U88</f>
        <v/>
      </c>
      <c r="L86" s="641">
        <f>'PROD.LIST PU HOLDS'!W88</f>
        <v>0</v>
      </c>
      <c r="M86" s="792"/>
    </row>
    <row r="87" ht="22.5" customHeight="1">
      <c r="A87" s="737" t="str">
        <f>'PROD.LIST PU HOLDS'!A89</f>
        <v>360-390PU</v>
      </c>
      <c r="B87" s="730" t="str">
        <f>'PROD.LIST PU HOLDS'!C89</f>
        <v/>
      </c>
      <c r="C87" s="730" t="str">
        <f>'PROD.LIST PU HOLDS'!E89</f>
        <v/>
      </c>
      <c r="D87" s="730" t="str">
        <f>'PROD.LIST PU HOLDS'!G89</f>
        <v/>
      </c>
      <c r="E87" s="730" t="str">
        <f>'PROD.LIST PU HOLDS'!I89</f>
        <v/>
      </c>
      <c r="F87" s="730" t="str">
        <f>'PROD.LIST PU HOLDS'!K89</f>
        <v/>
      </c>
      <c r="G87" s="730" t="str">
        <f>'PROD.LIST PU HOLDS'!M89</f>
        <v/>
      </c>
      <c r="H87" s="730" t="str">
        <f>'PROD.LIST PU HOLDS'!O89</f>
        <v/>
      </c>
      <c r="I87" s="791" t="str">
        <f>'PROD.LIST PU HOLDS'!Q89</f>
        <v/>
      </c>
      <c r="J87" s="791" t="str">
        <f>'PROD.LIST PU HOLDS'!S89</f>
        <v/>
      </c>
      <c r="K87" s="791" t="str">
        <f>'PROD.LIST PU HOLDS'!U89</f>
        <v/>
      </c>
      <c r="L87" s="641">
        <f>'PROD.LIST PU HOLDS'!W89</f>
        <v>0</v>
      </c>
      <c r="M87" s="792"/>
    </row>
    <row r="88" ht="22.5" customHeight="1">
      <c r="A88" s="737" t="str">
        <f>'PROD.LIST PU HOLDS'!A90</f>
        <v>360-392PU</v>
      </c>
      <c r="B88" s="730" t="str">
        <f>'PROD.LIST PU HOLDS'!C90</f>
        <v/>
      </c>
      <c r="C88" s="730" t="str">
        <f>'PROD.LIST PU HOLDS'!E90</f>
        <v/>
      </c>
      <c r="D88" s="730" t="str">
        <f>'PROD.LIST PU HOLDS'!G90</f>
        <v/>
      </c>
      <c r="E88" s="730" t="str">
        <f>'PROD.LIST PU HOLDS'!I90</f>
        <v/>
      </c>
      <c r="F88" s="730" t="str">
        <f>'PROD.LIST PU HOLDS'!K90</f>
        <v/>
      </c>
      <c r="G88" s="730" t="str">
        <f>'PROD.LIST PU HOLDS'!M90</f>
        <v/>
      </c>
      <c r="H88" s="730" t="str">
        <f>'PROD.LIST PU HOLDS'!O90</f>
        <v/>
      </c>
      <c r="I88" s="791" t="str">
        <f>'PROD.LIST PU HOLDS'!Q90</f>
        <v/>
      </c>
      <c r="J88" s="791" t="str">
        <f>'PROD.LIST PU HOLDS'!S90</f>
        <v/>
      </c>
      <c r="K88" s="791" t="str">
        <f>'PROD.LIST PU HOLDS'!U90</f>
        <v/>
      </c>
      <c r="L88" s="641">
        <f>'PROD.LIST PU HOLDS'!W90</f>
        <v>0</v>
      </c>
      <c r="M88" s="792"/>
    </row>
    <row r="89" ht="22.5" customHeight="1">
      <c r="A89" s="737" t="str">
        <f>'PROD.LIST PU HOLDS'!A91</f>
        <v>360-394PU</v>
      </c>
      <c r="B89" s="730" t="str">
        <f>'PROD.LIST PU HOLDS'!C91</f>
        <v/>
      </c>
      <c r="C89" s="730" t="str">
        <f>'PROD.LIST PU HOLDS'!E91</f>
        <v/>
      </c>
      <c r="D89" s="730" t="str">
        <f>'PROD.LIST PU HOLDS'!G91</f>
        <v/>
      </c>
      <c r="E89" s="730" t="str">
        <f>'PROD.LIST PU HOLDS'!I91</f>
        <v/>
      </c>
      <c r="F89" s="730" t="str">
        <f>'PROD.LIST PU HOLDS'!K91</f>
        <v/>
      </c>
      <c r="G89" s="730" t="str">
        <f>'PROD.LIST PU HOLDS'!M91</f>
        <v/>
      </c>
      <c r="H89" s="730" t="str">
        <f>'PROD.LIST PU HOLDS'!O91</f>
        <v/>
      </c>
      <c r="I89" s="791" t="str">
        <f>'PROD.LIST PU HOLDS'!Q91</f>
        <v/>
      </c>
      <c r="J89" s="791" t="str">
        <f>'PROD.LIST PU HOLDS'!S91</f>
        <v/>
      </c>
      <c r="K89" s="791" t="str">
        <f>'PROD.LIST PU HOLDS'!U91</f>
        <v/>
      </c>
      <c r="L89" s="641">
        <f>'PROD.LIST PU HOLDS'!W91</f>
        <v>0</v>
      </c>
      <c r="M89" s="792"/>
    </row>
    <row r="90" ht="22.5" customHeight="1">
      <c r="A90" s="737" t="str">
        <f>'PROD.LIST PU HOLDS'!A92</f>
        <v>360-396PU</v>
      </c>
      <c r="B90" s="730" t="str">
        <f>'PROD.LIST PU HOLDS'!C92</f>
        <v/>
      </c>
      <c r="C90" s="730" t="str">
        <f>'PROD.LIST PU HOLDS'!E92</f>
        <v/>
      </c>
      <c r="D90" s="730" t="str">
        <f>'PROD.LIST PU HOLDS'!G92</f>
        <v/>
      </c>
      <c r="E90" s="730" t="str">
        <f>'PROD.LIST PU HOLDS'!I92</f>
        <v/>
      </c>
      <c r="F90" s="730" t="str">
        <f>'PROD.LIST PU HOLDS'!K92</f>
        <v/>
      </c>
      <c r="G90" s="730" t="str">
        <f>'PROD.LIST PU HOLDS'!M92</f>
        <v/>
      </c>
      <c r="H90" s="730" t="str">
        <f>'PROD.LIST PU HOLDS'!O92</f>
        <v/>
      </c>
      <c r="I90" s="791" t="str">
        <f>'PROD.LIST PU HOLDS'!Q92</f>
        <v/>
      </c>
      <c r="J90" s="791" t="str">
        <f>'PROD.LIST PU HOLDS'!S92</f>
        <v/>
      </c>
      <c r="K90" s="791" t="str">
        <f>'PROD.LIST PU HOLDS'!U92</f>
        <v/>
      </c>
      <c r="L90" s="641">
        <f>'PROD.LIST PU HOLDS'!W92</f>
        <v>0</v>
      </c>
      <c r="M90" s="792"/>
    </row>
    <row r="91" ht="22.5" customHeight="1">
      <c r="A91" s="737" t="str">
        <f>'PROD.LIST PU HOLDS'!A93</f>
        <v>360-398PU</v>
      </c>
      <c r="B91" s="730" t="str">
        <f>'PROD.LIST PU HOLDS'!C93</f>
        <v/>
      </c>
      <c r="C91" s="730" t="str">
        <f>'PROD.LIST PU HOLDS'!E93</f>
        <v/>
      </c>
      <c r="D91" s="730" t="str">
        <f>'PROD.LIST PU HOLDS'!G93</f>
        <v/>
      </c>
      <c r="E91" s="730" t="str">
        <f>'PROD.LIST PU HOLDS'!I93</f>
        <v/>
      </c>
      <c r="F91" s="730" t="str">
        <f>'PROD.LIST PU HOLDS'!K93</f>
        <v/>
      </c>
      <c r="G91" s="730" t="str">
        <f>'PROD.LIST PU HOLDS'!M93</f>
        <v/>
      </c>
      <c r="H91" s="730" t="str">
        <f>'PROD.LIST PU HOLDS'!O93</f>
        <v/>
      </c>
      <c r="I91" s="791" t="str">
        <f>'PROD.LIST PU HOLDS'!Q93</f>
        <v/>
      </c>
      <c r="J91" s="791" t="str">
        <f>'PROD.LIST PU HOLDS'!S93</f>
        <v/>
      </c>
      <c r="K91" s="791" t="str">
        <f>'PROD.LIST PU HOLDS'!U93</f>
        <v/>
      </c>
      <c r="L91" s="641">
        <f>'PROD.LIST PU HOLDS'!W93</f>
        <v>0</v>
      </c>
      <c r="M91" s="792"/>
    </row>
    <row r="92" ht="22.5" customHeight="1">
      <c r="A92" s="737" t="str">
        <f>'PROD.LIST PU HOLDS'!A94</f>
        <v>360-400PU</v>
      </c>
      <c r="B92" s="730" t="str">
        <f>'PROD.LIST PU HOLDS'!C94</f>
        <v/>
      </c>
      <c r="C92" s="730" t="str">
        <f>'PROD.LIST PU HOLDS'!E94</f>
        <v/>
      </c>
      <c r="D92" s="730" t="str">
        <f>'PROD.LIST PU HOLDS'!G94</f>
        <v/>
      </c>
      <c r="E92" s="730" t="str">
        <f>'PROD.LIST PU HOLDS'!I94</f>
        <v/>
      </c>
      <c r="F92" s="730" t="str">
        <f>'PROD.LIST PU HOLDS'!K94</f>
        <v/>
      </c>
      <c r="G92" s="730" t="str">
        <f>'PROD.LIST PU HOLDS'!M94</f>
        <v/>
      </c>
      <c r="H92" s="730" t="str">
        <f>'PROD.LIST PU HOLDS'!O94</f>
        <v/>
      </c>
      <c r="I92" s="791" t="str">
        <f>'PROD.LIST PU HOLDS'!Q94</f>
        <v/>
      </c>
      <c r="J92" s="791" t="str">
        <f>'PROD.LIST PU HOLDS'!S94</f>
        <v/>
      </c>
      <c r="K92" s="791" t="str">
        <f>'PROD.LIST PU HOLDS'!U94</f>
        <v/>
      </c>
      <c r="L92" s="641">
        <f>'PROD.LIST PU HOLDS'!W94</f>
        <v>0</v>
      </c>
      <c r="M92" s="792"/>
    </row>
    <row r="93" ht="22.5" customHeight="1">
      <c r="A93" s="737" t="str">
        <f>'PROD.LIST PU HOLDS'!A95</f>
        <v>360-411PU</v>
      </c>
      <c r="B93" s="730" t="str">
        <f>'PROD.LIST PU HOLDS'!C95</f>
        <v/>
      </c>
      <c r="C93" s="730" t="str">
        <f>'PROD.LIST PU HOLDS'!E95</f>
        <v/>
      </c>
      <c r="D93" s="730" t="str">
        <f>'PROD.LIST PU HOLDS'!G95</f>
        <v/>
      </c>
      <c r="E93" s="730" t="str">
        <f>'PROD.LIST PU HOLDS'!I95</f>
        <v/>
      </c>
      <c r="F93" s="730" t="str">
        <f>'PROD.LIST PU HOLDS'!K95</f>
        <v/>
      </c>
      <c r="G93" s="730" t="str">
        <f>'PROD.LIST PU HOLDS'!M95</f>
        <v/>
      </c>
      <c r="H93" s="730" t="str">
        <f>'PROD.LIST PU HOLDS'!O95</f>
        <v/>
      </c>
      <c r="I93" s="791" t="str">
        <f>'PROD.LIST PU HOLDS'!Q95</f>
        <v/>
      </c>
      <c r="J93" s="791" t="str">
        <f>'PROD.LIST PU HOLDS'!S95</f>
        <v/>
      </c>
      <c r="K93" s="791" t="str">
        <f>'PROD.LIST PU HOLDS'!U95</f>
        <v/>
      </c>
      <c r="L93" s="641">
        <f>'PROD.LIST PU HOLDS'!W95</f>
        <v>0</v>
      </c>
      <c r="M93" s="792"/>
    </row>
    <row r="94" ht="22.5" customHeight="1">
      <c r="A94" s="737" t="str">
        <f>'PROD.LIST PU HOLDS'!A96</f>
        <v>360-412PU</v>
      </c>
      <c r="B94" s="730" t="str">
        <f>'PROD.LIST PU HOLDS'!C96</f>
        <v/>
      </c>
      <c r="C94" s="730" t="str">
        <f>'PROD.LIST PU HOLDS'!E96</f>
        <v/>
      </c>
      <c r="D94" s="730" t="str">
        <f>'PROD.LIST PU HOLDS'!G96</f>
        <v/>
      </c>
      <c r="E94" s="730" t="str">
        <f>'PROD.LIST PU HOLDS'!I96</f>
        <v/>
      </c>
      <c r="F94" s="730" t="str">
        <f>'PROD.LIST PU HOLDS'!K96</f>
        <v/>
      </c>
      <c r="G94" s="730" t="str">
        <f>'PROD.LIST PU HOLDS'!M96</f>
        <v/>
      </c>
      <c r="H94" s="730" t="str">
        <f>'PROD.LIST PU HOLDS'!O96</f>
        <v/>
      </c>
      <c r="I94" s="791" t="str">
        <f>'PROD.LIST PU HOLDS'!Q96</f>
        <v/>
      </c>
      <c r="J94" s="791" t="str">
        <f>'PROD.LIST PU HOLDS'!S96</f>
        <v/>
      </c>
      <c r="K94" s="791" t="str">
        <f>'PROD.LIST PU HOLDS'!U96</f>
        <v/>
      </c>
      <c r="L94" s="641">
        <f>'PROD.LIST PU HOLDS'!W96</f>
        <v>0</v>
      </c>
      <c r="M94" s="792"/>
    </row>
    <row r="95" ht="22.5" customHeight="1">
      <c r="A95" s="737" t="str">
        <f>'PROD.LIST PU HOLDS'!A97</f>
        <v>360-413PU</v>
      </c>
      <c r="B95" s="730" t="str">
        <f>'PROD.LIST PU HOLDS'!C97</f>
        <v/>
      </c>
      <c r="C95" s="730" t="str">
        <f>'PROD.LIST PU HOLDS'!E97</f>
        <v/>
      </c>
      <c r="D95" s="730" t="str">
        <f>'PROD.LIST PU HOLDS'!G97</f>
        <v/>
      </c>
      <c r="E95" s="730" t="str">
        <f>'PROD.LIST PU HOLDS'!I97</f>
        <v/>
      </c>
      <c r="F95" s="730" t="str">
        <f>'PROD.LIST PU HOLDS'!K97</f>
        <v/>
      </c>
      <c r="G95" s="730" t="str">
        <f>'PROD.LIST PU HOLDS'!M97</f>
        <v/>
      </c>
      <c r="H95" s="730" t="str">
        <f>'PROD.LIST PU HOLDS'!O97</f>
        <v/>
      </c>
      <c r="I95" s="791" t="str">
        <f>'PROD.LIST PU HOLDS'!Q97</f>
        <v/>
      </c>
      <c r="J95" s="791" t="str">
        <f>'PROD.LIST PU HOLDS'!S97</f>
        <v/>
      </c>
      <c r="K95" s="791" t="str">
        <f>'PROD.LIST PU HOLDS'!U97</f>
        <v/>
      </c>
      <c r="L95" s="641">
        <f>'PROD.LIST PU HOLDS'!W97</f>
        <v>0</v>
      </c>
      <c r="M95" s="792"/>
    </row>
    <row r="96" ht="22.5" customHeight="1">
      <c r="A96" s="737" t="str">
        <f>'PROD.LIST PU HOLDS'!A98</f>
        <v>360-414PU</v>
      </c>
      <c r="B96" s="730" t="str">
        <f>'PROD.LIST PU HOLDS'!C98</f>
        <v/>
      </c>
      <c r="C96" s="730" t="str">
        <f>'PROD.LIST PU HOLDS'!E98</f>
        <v/>
      </c>
      <c r="D96" s="730" t="str">
        <f>'PROD.LIST PU HOLDS'!G98</f>
        <v/>
      </c>
      <c r="E96" s="730" t="str">
        <f>'PROD.LIST PU HOLDS'!I98</f>
        <v/>
      </c>
      <c r="F96" s="730" t="str">
        <f>'PROD.LIST PU HOLDS'!K98</f>
        <v/>
      </c>
      <c r="G96" s="730" t="str">
        <f>'PROD.LIST PU HOLDS'!M98</f>
        <v/>
      </c>
      <c r="H96" s="730" t="str">
        <f>'PROD.LIST PU HOLDS'!O98</f>
        <v/>
      </c>
      <c r="I96" s="791" t="str">
        <f>'PROD.LIST PU HOLDS'!Q98</f>
        <v/>
      </c>
      <c r="J96" s="791" t="str">
        <f>'PROD.LIST PU HOLDS'!S98</f>
        <v/>
      </c>
      <c r="K96" s="791" t="str">
        <f>'PROD.LIST PU HOLDS'!U98</f>
        <v/>
      </c>
      <c r="L96" s="641">
        <f>'PROD.LIST PU HOLDS'!W98</f>
        <v>0</v>
      </c>
      <c r="M96" s="792"/>
    </row>
    <row r="97" ht="22.5" customHeight="1">
      <c r="A97" s="737" t="str">
        <f>'PROD.LIST PU HOLDS'!A99</f>
        <v>360-415PU</v>
      </c>
      <c r="B97" s="730" t="str">
        <f>'PROD.LIST PU HOLDS'!C99</f>
        <v/>
      </c>
      <c r="C97" s="730" t="str">
        <f>'PROD.LIST PU HOLDS'!E99</f>
        <v/>
      </c>
      <c r="D97" s="730" t="str">
        <f>'PROD.LIST PU HOLDS'!G99</f>
        <v/>
      </c>
      <c r="E97" s="730" t="str">
        <f>'PROD.LIST PU HOLDS'!I99</f>
        <v/>
      </c>
      <c r="F97" s="730" t="str">
        <f>'PROD.LIST PU HOLDS'!K99</f>
        <v/>
      </c>
      <c r="G97" s="730" t="str">
        <f>'PROD.LIST PU HOLDS'!M99</f>
        <v/>
      </c>
      <c r="H97" s="730" t="str">
        <f>'PROD.LIST PU HOLDS'!O99</f>
        <v/>
      </c>
      <c r="I97" s="791" t="str">
        <f>'PROD.LIST PU HOLDS'!Q99</f>
        <v/>
      </c>
      <c r="J97" s="791" t="str">
        <f>'PROD.LIST PU HOLDS'!S99</f>
        <v/>
      </c>
      <c r="K97" s="791" t="str">
        <f>'PROD.LIST PU HOLDS'!U99</f>
        <v/>
      </c>
      <c r="L97" s="641">
        <f>'PROD.LIST PU HOLDS'!W99</f>
        <v>0</v>
      </c>
      <c r="M97" s="792"/>
    </row>
    <row r="98" ht="22.5" customHeight="1">
      <c r="A98" s="737" t="str">
        <f>'PROD.LIST PU HOLDS'!A100</f>
        <v>360-416PU</v>
      </c>
      <c r="B98" s="730" t="str">
        <f>'PROD.LIST PU HOLDS'!C100</f>
        <v/>
      </c>
      <c r="C98" s="730" t="str">
        <f>'PROD.LIST PU HOLDS'!E100</f>
        <v/>
      </c>
      <c r="D98" s="730" t="str">
        <f>'PROD.LIST PU HOLDS'!G100</f>
        <v/>
      </c>
      <c r="E98" s="730" t="str">
        <f>'PROD.LIST PU HOLDS'!I100</f>
        <v/>
      </c>
      <c r="F98" s="730" t="str">
        <f>'PROD.LIST PU HOLDS'!K100</f>
        <v/>
      </c>
      <c r="G98" s="730" t="str">
        <f>'PROD.LIST PU HOLDS'!M100</f>
        <v/>
      </c>
      <c r="H98" s="730" t="str">
        <f>'PROD.LIST PU HOLDS'!O100</f>
        <v/>
      </c>
      <c r="I98" s="791" t="str">
        <f>'PROD.LIST PU HOLDS'!Q100</f>
        <v/>
      </c>
      <c r="J98" s="791" t="str">
        <f>'PROD.LIST PU HOLDS'!S100</f>
        <v/>
      </c>
      <c r="K98" s="791" t="str">
        <f>'PROD.LIST PU HOLDS'!U100</f>
        <v/>
      </c>
      <c r="L98" s="641">
        <f>'PROD.LIST PU HOLDS'!W100</f>
        <v>0</v>
      </c>
      <c r="M98" s="792"/>
    </row>
    <row r="99" ht="22.5" customHeight="1">
      <c r="A99" s="737" t="str">
        <f>'PROD.LIST PU HOLDS'!A101</f>
        <v>360-417PU</v>
      </c>
      <c r="B99" s="730" t="str">
        <f>'PROD.LIST PU HOLDS'!C101</f>
        <v/>
      </c>
      <c r="C99" s="730" t="str">
        <f>'PROD.LIST PU HOLDS'!E101</f>
        <v/>
      </c>
      <c r="D99" s="730" t="str">
        <f>'PROD.LIST PU HOLDS'!G101</f>
        <v/>
      </c>
      <c r="E99" s="730" t="str">
        <f>'PROD.LIST PU HOLDS'!I101</f>
        <v/>
      </c>
      <c r="F99" s="730" t="str">
        <f>'PROD.LIST PU HOLDS'!K101</f>
        <v/>
      </c>
      <c r="G99" s="730" t="str">
        <f>'PROD.LIST PU HOLDS'!M101</f>
        <v/>
      </c>
      <c r="H99" s="730" t="str">
        <f>'PROD.LIST PU HOLDS'!O101</f>
        <v/>
      </c>
      <c r="I99" s="791" t="str">
        <f>'PROD.LIST PU HOLDS'!Q101</f>
        <v/>
      </c>
      <c r="J99" s="791" t="str">
        <f>'PROD.LIST PU HOLDS'!S101</f>
        <v/>
      </c>
      <c r="K99" s="791" t="str">
        <f>'PROD.LIST PU HOLDS'!U101</f>
        <v/>
      </c>
      <c r="L99" s="641">
        <f>'PROD.LIST PU HOLDS'!W101</f>
        <v>0</v>
      </c>
      <c r="M99" s="792"/>
    </row>
    <row r="100" ht="22.5" customHeight="1">
      <c r="A100" s="737" t="str">
        <f>'PROD.LIST PU HOLDS'!A102</f>
        <v>360-418PU</v>
      </c>
      <c r="B100" s="730" t="str">
        <f>'PROD.LIST PU HOLDS'!C102</f>
        <v/>
      </c>
      <c r="C100" s="730" t="str">
        <f>'PROD.LIST PU HOLDS'!E102</f>
        <v/>
      </c>
      <c r="D100" s="730" t="str">
        <f>'PROD.LIST PU HOLDS'!G102</f>
        <v/>
      </c>
      <c r="E100" s="730" t="str">
        <f>'PROD.LIST PU HOLDS'!I102</f>
        <v/>
      </c>
      <c r="F100" s="730" t="str">
        <f>'PROD.LIST PU HOLDS'!K102</f>
        <v/>
      </c>
      <c r="G100" s="730" t="str">
        <f>'PROD.LIST PU HOLDS'!M102</f>
        <v/>
      </c>
      <c r="H100" s="730" t="str">
        <f>'PROD.LIST PU HOLDS'!O102</f>
        <v/>
      </c>
      <c r="I100" s="791" t="str">
        <f>'PROD.LIST PU HOLDS'!Q102</f>
        <v/>
      </c>
      <c r="J100" s="791" t="str">
        <f>'PROD.LIST PU HOLDS'!S102</f>
        <v/>
      </c>
      <c r="K100" s="791" t="str">
        <f>'PROD.LIST PU HOLDS'!U102</f>
        <v/>
      </c>
      <c r="L100" s="641">
        <f>'PROD.LIST PU HOLDS'!W102</f>
        <v>0</v>
      </c>
      <c r="M100" s="792"/>
    </row>
    <row r="101" ht="22.5" customHeight="1">
      <c r="A101" s="737" t="str">
        <f>'PROD.LIST PU HOLDS'!A103</f>
        <v>360-419PU</v>
      </c>
      <c r="B101" s="730" t="str">
        <f>'PROD.LIST PU HOLDS'!C103</f>
        <v/>
      </c>
      <c r="C101" s="730" t="str">
        <f>'PROD.LIST PU HOLDS'!E103</f>
        <v/>
      </c>
      <c r="D101" s="730" t="str">
        <f>'PROD.LIST PU HOLDS'!G103</f>
        <v/>
      </c>
      <c r="E101" s="730" t="str">
        <f>'PROD.LIST PU HOLDS'!I103</f>
        <v/>
      </c>
      <c r="F101" s="730" t="str">
        <f>'PROD.LIST PU HOLDS'!K103</f>
        <v/>
      </c>
      <c r="G101" s="730" t="str">
        <f>'PROD.LIST PU HOLDS'!M103</f>
        <v/>
      </c>
      <c r="H101" s="730" t="str">
        <f>'PROD.LIST PU HOLDS'!O103</f>
        <v/>
      </c>
      <c r="I101" s="791" t="str">
        <f>'PROD.LIST PU HOLDS'!Q103</f>
        <v/>
      </c>
      <c r="J101" s="791" t="str">
        <f>'PROD.LIST PU HOLDS'!S103</f>
        <v/>
      </c>
      <c r="K101" s="791" t="str">
        <f>'PROD.LIST PU HOLDS'!U103</f>
        <v/>
      </c>
      <c r="L101" s="641">
        <f>'PROD.LIST PU HOLDS'!W103</f>
        <v>0</v>
      </c>
      <c r="M101" s="792"/>
    </row>
    <row r="102" ht="22.5" customHeight="1">
      <c r="A102" s="737" t="str">
        <f>'PROD.LIST PU HOLDS'!A104</f>
        <v>360-420PU</v>
      </c>
      <c r="B102" s="730" t="str">
        <f>'PROD.LIST PU HOLDS'!C104</f>
        <v/>
      </c>
      <c r="C102" s="730" t="str">
        <f>'PROD.LIST PU HOLDS'!E104</f>
        <v/>
      </c>
      <c r="D102" s="730" t="str">
        <f>'PROD.LIST PU HOLDS'!G104</f>
        <v/>
      </c>
      <c r="E102" s="730" t="str">
        <f>'PROD.LIST PU HOLDS'!I104</f>
        <v/>
      </c>
      <c r="F102" s="730" t="str">
        <f>'PROD.LIST PU HOLDS'!K104</f>
        <v/>
      </c>
      <c r="G102" s="730" t="str">
        <f>'PROD.LIST PU HOLDS'!M104</f>
        <v/>
      </c>
      <c r="H102" s="730" t="str">
        <f>'PROD.LIST PU HOLDS'!O104</f>
        <v/>
      </c>
      <c r="I102" s="791" t="str">
        <f>'PROD.LIST PU HOLDS'!Q104</f>
        <v/>
      </c>
      <c r="J102" s="791" t="str">
        <f>'PROD.LIST PU HOLDS'!S104</f>
        <v/>
      </c>
      <c r="K102" s="791" t="str">
        <f>'PROD.LIST PU HOLDS'!U104</f>
        <v/>
      </c>
      <c r="L102" s="641">
        <f>'PROD.LIST PU HOLDS'!W104</f>
        <v>0</v>
      </c>
      <c r="M102" s="792"/>
    </row>
    <row r="103" ht="22.5" customHeight="1">
      <c r="A103" s="737" t="str">
        <f>'PROD.LIST PU HOLDS'!A105</f>
        <v>360-473PU</v>
      </c>
      <c r="B103" s="730" t="str">
        <f>'PROD.LIST PU HOLDS'!C105</f>
        <v/>
      </c>
      <c r="C103" s="730" t="str">
        <f>'PROD.LIST PU HOLDS'!E105</f>
        <v/>
      </c>
      <c r="D103" s="730" t="str">
        <f>'PROD.LIST PU HOLDS'!G105</f>
        <v/>
      </c>
      <c r="E103" s="730" t="str">
        <f>'PROD.LIST PU HOLDS'!I105</f>
        <v/>
      </c>
      <c r="F103" s="730" t="str">
        <f>'PROD.LIST PU HOLDS'!K105</f>
        <v/>
      </c>
      <c r="G103" s="730" t="str">
        <f>'PROD.LIST PU HOLDS'!M105</f>
        <v/>
      </c>
      <c r="H103" s="730" t="str">
        <f>'PROD.LIST PU HOLDS'!O105</f>
        <v/>
      </c>
      <c r="I103" s="791" t="str">
        <f>'PROD.LIST PU HOLDS'!Q105</f>
        <v/>
      </c>
      <c r="J103" s="791" t="str">
        <f>'PROD.LIST PU HOLDS'!S105</f>
        <v/>
      </c>
      <c r="K103" s="791" t="str">
        <f>'PROD.LIST PU HOLDS'!U105</f>
        <v/>
      </c>
      <c r="L103" s="641">
        <f>'PROD.LIST PU HOLDS'!W105</f>
        <v>0</v>
      </c>
      <c r="M103" s="792"/>
    </row>
    <row r="104" ht="22.5" customHeight="1">
      <c r="A104" s="737" t="str">
        <f>'PROD.LIST PU HOLDS'!A106</f>
        <v>360-475PU</v>
      </c>
      <c r="B104" s="730" t="str">
        <f>'PROD.LIST PU HOLDS'!C106</f>
        <v/>
      </c>
      <c r="C104" s="730" t="str">
        <f>'PROD.LIST PU HOLDS'!E106</f>
        <v/>
      </c>
      <c r="D104" s="730" t="str">
        <f>'PROD.LIST PU HOLDS'!G106</f>
        <v/>
      </c>
      <c r="E104" s="730" t="str">
        <f>'PROD.LIST PU HOLDS'!I106</f>
        <v/>
      </c>
      <c r="F104" s="730" t="str">
        <f>'PROD.LIST PU HOLDS'!K106</f>
        <v/>
      </c>
      <c r="G104" s="730" t="str">
        <f>'PROD.LIST PU HOLDS'!M106</f>
        <v/>
      </c>
      <c r="H104" s="730" t="str">
        <f>'PROD.LIST PU HOLDS'!O106</f>
        <v/>
      </c>
      <c r="I104" s="791" t="str">
        <f>'PROD.LIST PU HOLDS'!Q106</f>
        <v/>
      </c>
      <c r="J104" s="791" t="str">
        <f>'PROD.LIST PU HOLDS'!S106</f>
        <v/>
      </c>
      <c r="K104" s="791" t="str">
        <f>'PROD.LIST PU HOLDS'!U106</f>
        <v/>
      </c>
      <c r="L104" s="641">
        <f>'PROD.LIST PU HOLDS'!W106</f>
        <v>0</v>
      </c>
      <c r="M104" s="792"/>
    </row>
    <row r="105" ht="22.5" customHeight="1">
      <c r="A105" s="737" t="str">
        <f>'PROD.LIST PU HOLDS'!A107</f>
        <v>360-479PU</v>
      </c>
      <c r="B105" s="730" t="str">
        <f>'PROD.LIST PU HOLDS'!C107</f>
        <v/>
      </c>
      <c r="C105" s="730" t="str">
        <f>'PROD.LIST PU HOLDS'!E107</f>
        <v/>
      </c>
      <c r="D105" s="730" t="str">
        <f>'PROD.LIST PU HOLDS'!G107</f>
        <v/>
      </c>
      <c r="E105" s="730" t="str">
        <f>'PROD.LIST PU HOLDS'!I107</f>
        <v/>
      </c>
      <c r="F105" s="730" t="str">
        <f>'PROD.LIST PU HOLDS'!K107</f>
        <v/>
      </c>
      <c r="G105" s="730" t="str">
        <f>'PROD.LIST PU HOLDS'!M107</f>
        <v/>
      </c>
      <c r="H105" s="730" t="str">
        <f>'PROD.LIST PU HOLDS'!O107</f>
        <v/>
      </c>
      <c r="I105" s="791" t="str">
        <f>'PROD.LIST PU HOLDS'!Q107</f>
        <v/>
      </c>
      <c r="J105" s="791" t="str">
        <f>'PROD.LIST PU HOLDS'!S107</f>
        <v/>
      </c>
      <c r="K105" s="791" t="str">
        <f>'PROD.LIST PU HOLDS'!U107</f>
        <v/>
      </c>
      <c r="L105" s="641">
        <f>'PROD.LIST PU HOLDS'!W107</f>
        <v>0</v>
      </c>
      <c r="M105" s="792"/>
    </row>
    <row r="106" ht="22.5" customHeight="1">
      <c r="A106" s="737" t="str">
        <f>'PROD.LIST PU HOLDS'!A108</f>
        <v>360-1010PU</v>
      </c>
      <c r="B106" s="730" t="str">
        <f>'PROD.LIST PU HOLDS'!C108</f>
        <v/>
      </c>
      <c r="C106" s="730" t="str">
        <f>'PROD.LIST PU HOLDS'!E108</f>
        <v/>
      </c>
      <c r="D106" s="730" t="str">
        <f>'PROD.LIST PU HOLDS'!G108</f>
        <v/>
      </c>
      <c r="E106" s="730" t="str">
        <f>'PROD.LIST PU HOLDS'!I108</f>
        <v/>
      </c>
      <c r="F106" s="730" t="str">
        <f>'PROD.LIST PU HOLDS'!K108</f>
        <v/>
      </c>
      <c r="G106" s="730" t="str">
        <f>'PROD.LIST PU HOLDS'!M108</f>
        <v/>
      </c>
      <c r="H106" s="730" t="str">
        <f>'PROD.LIST PU HOLDS'!O108</f>
        <v/>
      </c>
      <c r="I106" s="791" t="str">
        <f>'PROD.LIST PU HOLDS'!Q108</f>
        <v/>
      </c>
      <c r="J106" s="791" t="str">
        <f>'PROD.LIST PU HOLDS'!S108</f>
        <v/>
      </c>
      <c r="K106" s="791" t="str">
        <f>'PROD.LIST PU HOLDS'!U108</f>
        <v/>
      </c>
      <c r="L106" s="641">
        <f>'PROD.LIST PU HOLDS'!W108</f>
        <v>0</v>
      </c>
      <c r="M106" s="792"/>
    </row>
    <row r="107" ht="22.5" customHeight="1">
      <c r="A107" s="737" t="str">
        <f>'PROD.LIST PU HOLDS'!A109</f>
        <v>360-1011PU</v>
      </c>
      <c r="B107" s="730" t="str">
        <f>'PROD.LIST PU HOLDS'!C109</f>
        <v/>
      </c>
      <c r="C107" s="730" t="str">
        <f>'PROD.LIST PU HOLDS'!E109</f>
        <v/>
      </c>
      <c r="D107" s="730" t="str">
        <f>'PROD.LIST PU HOLDS'!G109</f>
        <v/>
      </c>
      <c r="E107" s="730" t="str">
        <f>'PROD.LIST PU HOLDS'!I109</f>
        <v/>
      </c>
      <c r="F107" s="730" t="str">
        <f>'PROD.LIST PU HOLDS'!K109</f>
        <v/>
      </c>
      <c r="G107" s="730" t="str">
        <f>'PROD.LIST PU HOLDS'!M109</f>
        <v/>
      </c>
      <c r="H107" s="730" t="str">
        <f>'PROD.LIST PU HOLDS'!O109</f>
        <v/>
      </c>
      <c r="I107" s="791" t="str">
        <f>'PROD.LIST PU HOLDS'!Q109</f>
        <v/>
      </c>
      <c r="J107" s="791" t="str">
        <f>'PROD.LIST PU HOLDS'!S109</f>
        <v/>
      </c>
      <c r="K107" s="791" t="str">
        <f>'PROD.LIST PU HOLDS'!U109</f>
        <v/>
      </c>
      <c r="L107" s="641">
        <f>'PROD.LIST PU HOLDS'!W109</f>
        <v>0</v>
      </c>
      <c r="M107" s="792"/>
    </row>
    <row r="108" ht="22.5" customHeight="1">
      <c r="A108" s="737" t="str">
        <f>'PROD.LIST PU HOLDS'!A110</f>
        <v>360-1012PU</v>
      </c>
      <c r="B108" s="730" t="str">
        <f>'PROD.LIST PU HOLDS'!C110</f>
        <v/>
      </c>
      <c r="C108" s="730" t="str">
        <f>'PROD.LIST PU HOLDS'!E110</f>
        <v/>
      </c>
      <c r="D108" s="730" t="str">
        <f>'PROD.LIST PU HOLDS'!G110</f>
        <v/>
      </c>
      <c r="E108" s="730" t="str">
        <f>'PROD.LIST PU HOLDS'!I110</f>
        <v/>
      </c>
      <c r="F108" s="730" t="str">
        <f>'PROD.LIST PU HOLDS'!K110</f>
        <v/>
      </c>
      <c r="G108" s="730" t="str">
        <f>'PROD.LIST PU HOLDS'!M110</f>
        <v/>
      </c>
      <c r="H108" s="730" t="str">
        <f>'PROD.LIST PU HOLDS'!O110</f>
        <v/>
      </c>
      <c r="I108" s="791" t="str">
        <f>'PROD.LIST PU HOLDS'!Q110</f>
        <v/>
      </c>
      <c r="J108" s="791" t="str">
        <f>'PROD.LIST PU HOLDS'!S110</f>
        <v/>
      </c>
      <c r="K108" s="791" t="str">
        <f>'PROD.LIST PU HOLDS'!U110</f>
        <v/>
      </c>
      <c r="L108" s="641">
        <f>'PROD.LIST PU HOLDS'!W110</f>
        <v>0</v>
      </c>
      <c r="M108" s="792"/>
    </row>
    <row r="109" ht="22.5" customHeight="1">
      <c r="A109" s="737" t="str">
        <f>'PROD.LIST PU HOLDS'!A111</f>
        <v>360-1013PU</v>
      </c>
      <c r="B109" s="730" t="str">
        <f>'PROD.LIST PU HOLDS'!C111</f>
        <v/>
      </c>
      <c r="C109" s="730" t="str">
        <f>'PROD.LIST PU HOLDS'!E111</f>
        <v/>
      </c>
      <c r="D109" s="730" t="str">
        <f>'PROD.LIST PU HOLDS'!G111</f>
        <v/>
      </c>
      <c r="E109" s="730" t="str">
        <f>'PROD.LIST PU HOLDS'!I111</f>
        <v/>
      </c>
      <c r="F109" s="730" t="str">
        <f>'PROD.LIST PU HOLDS'!K111</f>
        <v/>
      </c>
      <c r="G109" s="730" t="str">
        <f>'PROD.LIST PU HOLDS'!M111</f>
        <v/>
      </c>
      <c r="H109" s="730" t="str">
        <f>'PROD.LIST PU HOLDS'!O111</f>
        <v/>
      </c>
      <c r="I109" s="791" t="str">
        <f>'PROD.LIST PU HOLDS'!Q111</f>
        <v/>
      </c>
      <c r="J109" s="791" t="str">
        <f>'PROD.LIST PU HOLDS'!S111</f>
        <v/>
      </c>
      <c r="K109" s="791" t="str">
        <f>'PROD.LIST PU HOLDS'!U111</f>
        <v/>
      </c>
      <c r="L109" s="641">
        <f>'PROD.LIST PU HOLDS'!W111</f>
        <v>0</v>
      </c>
      <c r="M109" s="792"/>
    </row>
    <row r="110" ht="22.5" customHeight="1">
      <c r="A110" s="737" t="str">
        <f>'PROD.LIST PU HOLDS'!A112</f>
        <v>360-1014PU</v>
      </c>
      <c r="B110" s="730" t="str">
        <f>'PROD.LIST PU HOLDS'!C112</f>
        <v/>
      </c>
      <c r="C110" s="730" t="str">
        <f>'PROD.LIST PU HOLDS'!E112</f>
        <v/>
      </c>
      <c r="D110" s="730" t="str">
        <f>'PROD.LIST PU HOLDS'!G112</f>
        <v/>
      </c>
      <c r="E110" s="730" t="str">
        <f>'PROD.LIST PU HOLDS'!I112</f>
        <v/>
      </c>
      <c r="F110" s="730" t="str">
        <f>'PROD.LIST PU HOLDS'!K112</f>
        <v/>
      </c>
      <c r="G110" s="730" t="str">
        <f>'PROD.LIST PU HOLDS'!M112</f>
        <v/>
      </c>
      <c r="H110" s="730" t="str">
        <f>'PROD.LIST PU HOLDS'!O112</f>
        <v/>
      </c>
      <c r="I110" s="791" t="str">
        <f>'PROD.LIST PU HOLDS'!Q112</f>
        <v/>
      </c>
      <c r="J110" s="791" t="str">
        <f>'PROD.LIST PU HOLDS'!S112</f>
        <v/>
      </c>
      <c r="K110" s="791" t="str">
        <f>'PROD.LIST PU HOLDS'!U112</f>
        <v/>
      </c>
      <c r="L110" s="641">
        <f>'PROD.LIST PU HOLDS'!W112</f>
        <v>0</v>
      </c>
      <c r="M110" s="792"/>
    </row>
    <row r="111" ht="22.5" customHeight="1">
      <c r="A111" s="737" t="str">
        <f>'PROD.LIST PU HOLDS'!A113</f>
        <v>360-1015PU</v>
      </c>
      <c r="B111" s="730" t="str">
        <f>'PROD.LIST PU HOLDS'!C113</f>
        <v/>
      </c>
      <c r="C111" s="730" t="str">
        <f>'PROD.LIST PU HOLDS'!E113</f>
        <v/>
      </c>
      <c r="D111" s="730" t="str">
        <f>'PROD.LIST PU HOLDS'!G113</f>
        <v/>
      </c>
      <c r="E111" s="730" t="str">
        <f>'PROD.LIST PU HOLDS'!I113</f>
        <v/>
      </c>
      <c r="F111" s="730" t="str">
        <f>'PROD.LIST PU HOLDS'!K113</f>
        <v/>
      </c>
      <c r="G111" s="730" t="str">
        <f>'PROD.LIST PU HOLDS'!M113</f>
        <v/>
      </c>
      <c r="H111" s="730" t="str">
        <f>'PROD.LIST PU HOLDS'!O113</f>
        <v/>
      </c>
      <c r="I111" s="791" t="str">
        <f>'PROD.LIST PU HOLDS'!Q113</f>
        <v/>
      </c>
      <c r="J111" s="791" t="str">
        <f>'PROD.LIST PU HOLDS'!S113</f>
        <v/>
      </c>
      <c r="K111" s="791" t="str">
        <f>'PROD.LIST PU HOLDS'!U113</f>
        <v/>
      </c>
      <c r="L111" s="641">
        <f>'PROD.LIST PU HOLDS'!W113</f>
        <v>0</v>
      </c>
      <c r="M111" s="792"/>
    </row>
    <row r="112" ht="22.5" customHeight="1">
      <c r="A112" s="737" t="str">
        <f>'PROD.LIST PU HOLDS'!A114</f>
        <v>360-1016PU</v>
      </c>
      <c r="B112" s="730" t="str">
        <f>'PROD.LIST PU HOLDS'!C114</f>
        <v/>
      </c>
      <c r="C112" s="730" t="str">
        <f>'PROD.LIST PU HOLDS'!E114</f>
        <v/>
      </c>
      <c r="D112" s="730" t="str">
        <f>'PROD.LIST PU HOLDS'!G114</f>
        <v/>
      </c>
      <c r="E112" s="730" t="str">
        <f>'PROD.LIST PU HOLDS'!I114</f>
        <v/>
      </c>
      <c r="F112" s="730" t="str">
        <f>'PROD.LIST PU HOLDS'!K114</f>
        <v/>
      </c>
      <c r="G112" s="730" t="str">
        <f>'PROD.LIST PU HOLDS'!M114</f>
        <v/>
      </c>
      <c r="H112" s="730" t="str">
        <f>'PROD.LIST PU HOLDS'!O114</f>
        <v/>
      </c>
      <c r="I112" s="791" t="str">
        <f>'PROD.LIST PU HOLDS'!Q114</f>
        <v/>
      </c>
      <c r="J112" s="791" t="str">
        <f>'PROD.LIST PU HOLDS'!S114</f>
        <v/>
      </c>
      <c r="K112" s="791" t="str">
        <f>'PROD.LIST PU HOLDS'!U114</f>
        <v/>
      </c>
      <c r="L112" s="641">
        <f>'PROD.LIST PU HOLDS'!W114</f>
        <v>0</v>
      </c>
      <c r="M112" s="792"/>
    </row>
    <row r="113" ht="22.5" customHeight="1">
      <c r="A113" s="737" t="str">
        <f>'PROD.LIST PU HOLDS'!A115</f>
        <v>360-1017PU</v>
      </c>
      <c r="B113" s="793" t="str">
        <f>'PROD.LIST PU HOLDS'!C115</f>
        <v/>
      </c>
      <c r="C113" s="793" t="str">
        <f>'PROD.LIST PU HOLDS'!E115</f>
        <v/>
      </c>
      <c r="D113" s="793" t="str">
        <f>'PROD.LIST PU HOLDS'!G115</f>
        <v/>
      </c>
      <c r="E113" s="793" t="str">
        <f>'PROD.LIST PU HOLDS'!I115</f>
        <v/>
      </c>
      <c r="F113" s="793" t="str">
        <f>'PROD.LIST PU HOLDS'!K115</f>
        <v/>
      </c>
      <c r="G113" s="793" t="str">
        <f>'PROD.LIST PU HOLDS'!M115</f>
        <v/>
      </c>
      <c r="H113" s="793" t="str">
        <f>'PROD.LIST PU HOLDS'!O115</f>
        <v/>
      </c>
      <c r="I113" s="794" t="str">
        <f>'PROD.LIST PU HOLDS'!Q115</f>
        <v/>
      </c>
      <c r="J113" s="791" t="str">
        <f>'PROD.LIST PU HOLDS'!S115</f>
        <v/>
      </c>
      <c r="K113" s="791" t="str">
        <f>'PROD.LIST PU HOLDS'!U115</f>
        <v/>
      </c>
      <c r="L113" s="641">
        <f>'PROD.LIST PU HOLDS'!W115</f>
        <v>0</v>
      </c>
      <c r="M113" s="792"/>
    </row>
    <row r="114" ht="22.5" customHeight="1">
      <c r="A114" s="737" t="str">
        <f>'PROD.LIST PU HOLDS'!A116</f>
        <v>360-1018PU</v>
      </c>
      <c r="B114" s="793" t="str">
        <f>'PROD.LIST PU HOLDS'!C116</f>
        <v/>
      </c>
      <c r="C114" s="793" t="str">
        <f>'PROD.LIST PU HOLDS'!E116</f>
        <v/>
      </c>
      <c r="D114" s="793" t="str">
        <f>'PROD.LIST PU HOLDS'!G116</f>
        <v/>
      </c>
      <c r="E114" s="793" t="str">
        <f>'PROD.LIST PU HOLDS'!I116</f>
        <v/>
      </c>
      <c r="F114" s="793" t="str">
        <f>'PROD.LIST PU HOLDS'!K116</f>
        <v/>
      </c>
      <c r="G114" s="793" t="str">
        <f>'PROD.LIST PU HOLDS'!M116</f>
        <v/>
      </c>
      <c r="H114" s="793" t="str">
        <f>'PROD.LIST PU HOLDS'!O116</f>
        <v/>
      </c>
      <c r="I114" s="794" t="str">
        <f>'PROD.LIST PU HOLDS'!Q116</f>
        <v/>
      </c>
      <c r="J114" s="791" t="str">
        <f>'PROD.LIST PU HOLDS'!S116</f>
        <v/>
      </c>
      <c r="K114" s="791" t="str">
        <f>'PROD.LIST PU HOLDS'!U116</f>
        <v/>
      </c>
      <c r="L114" s="641">
        <f>'PROD.LIST PU HOLDS'!W116</f>
        <v>0</v>
      </c>
      <c r="M114" s="792"/>
    </row>
    <row r="115" ht="22.5" customHeight="1">
      <c r="A115" s="737" t="str">
        <f>'PROD.LIST PU HOLDS'!A117</f>
        <v>360-1019PU</v>
      </c>
      <c r="B115" s="793" t="str">
        <f>'PROD.LIST PU HOLDS'!C117</f>
        <v/>
      </c>
      <c r="C115" s="793" t="str">
        <f>'PROD.LIST PU HOLDS'!E117</f>
        <v/>
      </c>
      <c r="D115" s="793" t="str">
        <f>'PROD.LIST PU HOLDS'!G117</f>
        <v/>
      </c>
      <c r="E115" s="793" t="str">
        <f>'PROD.LIST PU HOLDS'!I117</f>
        <v/>
      </c>
      <c r="F115" s="793" t="str">
        <f>'PROD.LIST PU HOLDS'!K117</f>
        <v/>
      </c>
      <c r="G115" s="793" t="str">
        <f>'PROD.LIST PU HOLDS'!M117</f>
        <v/>
      </c>
      <c r="H115" s="793" t="str">
        <f>'PROD.LIST PU HOLDS'!O117</f>
        <v/>
      </c>
      <c r="I115" s="794" t="str">
        <f>'PROD.LIST PU HOLDS'!Q117</f>
        <v/>
      </c>
      <c r="J115" s="791" t="str">
        <f>'PROD.LIST PU HOLDS'!S117</f>
        <v/>
      </c>
      <c r="K115" s="791" t="str">
        <f>'PROD.LIST PU HOLDS'!U117</f>
        <v/>
      </c>
      <c r="L115" s="641">
        <f>'PROD.LIST PU HOLDS'!W117</f>
        <v>0</v>
      </c>
      <c r="M115" s="792"/>
    </row>
    <row r="116" ht="22.5" customHeight="1">
      <c r="A116" s="737" t="str">
        <f>'PROD.LIST PU HOLDS'!A118</f>
        <v>360-1020PU</v>
      </c>
      <c r="B116" s="793" t="str">
        <f>'PROD.LIST PU HOLDS'!C118</f>
        <v/>
      </c>
      <c r="C116" s="793" t="str">
        <f>'PROD.LIST PU HOLDS'!E118</f>
        <v/>
      </c>
      <c r="D116" s="793" t="str">
        <f>'PROD.LIST PU HOLDS'!G118</f>
        <v/>
      </c>
      <c r="E116" s="793" t="str">
        <f>'PROD.LIST PU HOLDS'!I118</f>
        <v/>
      </c>
      <c r="F116" s="793" t="str">
        <f>'PROD.LIST PU HOLDS'!K118</f>
        <v/>
      </c>
      <c r="G116" s="793" t="str">
        <f>'PROD.LIST PU HOLDS'!M118</f>
        <v/>
      </c>
      <c r="H116" s="793" t="str">
        <f>'PROD.LIST PU HOLDS'!O118</f>
        <v/>
      </c>
      <c r="I116" s="794" t="str">
        <f>'PROD.LIST PU HOLDS'!Q118</f>
        <v/>
      </c>
      <c r="J116" s="791" t="str">
        <f>'PROD.LIST PU HOLDS'!S118</f>
        <v/>
      </c>
      <c r="K116" s="791" t="str">
        <f>'PROD.LIST PU HOLDS'!U118</f>
        <v/>
      </c>
      <c r="L116" s="641">
        <f>'PROD.LIST PU HOLDS'!W118</f>
        <v>0</v>
      </c>
      <c r="M116" s="792"/>
    </row>
    <row r="117" ht="22.5" customHeight="1">
      <c r="A117" s="737" t="str">
        <f>'PROD.LIST PU HOLDS'!A119</f>
        <v>360-1038PU</v>
      </c>
      <c r="B117" s="793" t="str">
        <f>'PROD.LIST PU HOLDS'!C119</f>
        <v/>
      </c>
      <c r="C117" s="793" t="str">
        <f>'PROD.LIST PU HOLDS'!E119</f>
        <v/>
      </c>
      <c r="D117" s="793" t="str">
        <f>'PROD.LIST PU HOLDS'!G119</f>
        <v/>
      </c>
      <c r="E117" s="793" t="str">
        <f>'PROD.LIST PU HOLDS'!I119</f>
        <v/>
      </c>
      <c r="F117" s="793" t="str">
        <f>'PROD.LIST PU HOLDS'!K119</f>
        <v/>
      </c>
      <c r="G117" s="793" t="str">
        <f>'PROD.LIST PU HOLDS'!M119</f>
        <v/>
      </c>
      <c r="H117" s="793" t="str">
        <f>'PROD.LIST PU HOLDS'!O119</f>
        <v/>
      </c>
      <c r="I117" s="794" t="str">
        <f>'PROD.LIST PU HOLDS'!Q119</f>
        <v/>
      </c>
      <c r="J117" s="791" t="str">
        <f>'PROD.LIST PU HOLDS'!S119</f>
        <v/>
      </c>
      <c r="K117" s="791" t="str">
        <f>'PROD.LIST PU HOLDS'!U119</f>
        <v/>
      </c>
      <c r="L117" s="641">
        <f>'PROD.LIST PU HOLDS'!W119</f>
        <v>0</v>
      </c>
      <c r="M117" s="792"/>
    </row>
    <row r="118" ht="22.5" customHeight="1">
      <c r="A118" s="737" t="str">
        <f>'PROD.LIST PU HOLDS'!A120</f>
        <v>360-1039PU</v>
      </c>
      <c r="B118" s="793" t="str">
        <f>'PROD.LIST PU HOLDS'!C120</f>
        <v/>
      </c>
      <c r="C118" s="793" t="str">
        <f>'PROD.LIST PU HOLDS'!E120</f>
        <v/>
      </c>
      <c r="D118" s="793" t="str">
        <f>'PROD.LIST PU HOLDS'!G120</f>
        <v/>
      </c>
      <c r="E118" s="793" t="str">
        <f>'PROD.LIST PU HOLDS'!I120</f>
        <v/>
      </c>
      <c r="F118" s="793" t="str">
        <f>'PROD.LIST PU HOLDS'!K120</f>
        <v/>
      </c>
      <c r="G118" s="793" t="str">
        <f>'PROD.LIST PU HOLDS'!M120</f>
        <v/>
      </c>
      <c r="H118" s="793" t="str">
        <f>'PROD.LIST PU HOLDS'!O120</f>
        <v/>
      </c>
      <c r="I118" s="794" t="str">
        <f>'PROD.LIST PU HOLDS'!Q120</f>
        <v/>
      </c>
      <c r="J118" s="791" t="str">
        <f>'PROD.LIST PU HOLDS'!S120</f>
        <v/>
      </c>
      <c r="K118" s="791" t="str">
        <f>'PROD.LIST PU HOLDS'!U120</f>
        <v/>
      </c>
      <c r="L118" s="641">
        <f>'PROD.LIST PU HOLDS'!W120</f>
        <v>0</v>
      </c>
      <c r="M118" s="792"/>
    </row>
    <row r="119" ht="22.5" customHeight="1">
      <c r="A119" s="737" t="str">
        <f>'PROD.LIST PU HOLDS'!A121</f>
        <v>360-1040PU</v>
      </c>
      <c r="B119" s="793" t="str">
        <f>'PROD.LIST PU HOLDS'!C121</f>
        <v/>
      </c>
      <c r="C119" s="793" t="str">
        <f>'PROD.LIST PU HOLDS'!E121</f>
        <v/>
      </c>
      <c r="D119" s="793" t="str">
        <f>'PROD.LIST PU HOLDS'!G121</f>
        <v/>
      </c>
      <c r="E119" s="793" t="str">
        <f>'PROD.LIST PU HOLDS'!I121</f>
        <v/>
      </c>
      <c r="F119" s="793" t="str">
        <f>'PROD.LIST PU HOLDS'!K121</f>
        <v/>
      </c>
      <c r="G119" s="793" t="str">
        <f>'PROD.LIST PU HOLDS'!M121</f>
        <v/>
      </c>
      <c r="H119" s="793" t="str">
        <f>'PROD.LIST PU HOLDS'!O121</f>
        <v/>
      </c>
      <c r="I119" s="794" t="str">
        <f>'PROD.LIST PU HOLDS'!Q121</f>
        <v/>
      </c>
      <c r="J119" s="791" t="str">
        <f>'PROD.LIST PU HOLDS'!S121</f>
        <v/>
      </c>
      <c r="K119" s="791" t="str">
        <f>'PROD.LIST PU HOLDS'!U121</f>
        <v/>
      </c>
      <c r="L119" s="641">
        <f>'PROD.LIST PU HOLDS'!W121</f>
        <v>0</v>
      </c>
      <c r="M119" s="792"/>
    </row>
    <row r="120" ht="22.5" hidden="1" customHeight="1">
      <c r="A120" s="737" t="str">
        <f>'PROD.LIST PU HOLDS'!A122</f>
        <v>360-1041PU</v>
      </c>
      <c r="B120" s="793" t="str">
        <f>'PROD.LIST PU HOLDS'!C122</f>
        <v/>
      </c>
      <c r="C120" s="793" t="str">
        <f>'PROD.LIST PU HOLDS'!E122</f>
        <v/>
      </c>
      <c r="D120" s="793" t="str">
        <f>'PROD.LIST PU HOLDS'!G122</f>
        <v/>
      </c>
      <c r="E120" s="793" t="str">
        <f>'PROD.LIST PU HOLDS'!I122</f>
        <v/>
      </c>
      <c r="F120" s="793" t="str">
        <f>'PROD.LIST PU HOLDS'!K122</f>
        <v/>
      </c>
      <c r="G120" s="793" t="str">
        <f>'PROD.LIST PU HOLDS'!M122</f>
        <v/>
      </c>
      <c r="H120" s="793" t="str">
        <f>'PROD.LIST PU HOLDS'!O122</f>
        <v/>
      </c>
      <c r="I120" s="794" t="str">
        <f>'PROD.LIST PU HOLDS'!Q122</f>
        <v/>
      </c>
      <c r="J120" s="791" t="str">
        <f>'PROD.LIST PU HOLDS'!S122</f>
        <v/>
      </c>
      <c r="K120" s="791" t="str">
        <f>'PROD.LIST PU HOLDS'!U122</f>
        <v/>
      </c>
      <c r="L120" s="641">
        <f>'PROD.LIST PU HOLDS'!W122</f>
        <v>0</v>
      </c>
      <c r="M120" s="100"/>
    </row>
    <row r="121" ht="22.5" hidden="1" customHeight="1">
      <c r="A121" s="737" t="str">
        <f>'PROD.LIST PU HOLDS'!A123</f>
        <v>360-1042PU</v>
      </c>
      <c r="B121" s="793" t="str">
        <f>'PROD.LIST PU HOLDS'!C123</f>
        <v/>
      </c>
      <c r="C121" s="793" t="str">
        <f>'PROD.LIST PU HOLDS'!E123</f>
        <v/>
      </c>
      <c r="D121" s="793" t="str">
        <f>'PROD.LIST PU HOLDS'!G123</f>
        <v/>
      </c>
      <c r="E121" s="793" t="str">
        <f>'PROD.LIST PU HOLDS'!I123</f>
        <v/>
      </c>
      <c r="F121" s="793" t="str">
        <f>'PROD.LIST PU HOLDS'!K123</f>
        <v/>
      </c>
      <c r="G121" s="793" t="str">
        <f>'PROD.LIST PU HOLDS'!M123</f>
        <v/>
      </c>
      <c r="H121" s="793" t="str">
        <f>'PROD.LIST PU HOLDS'!O123</f>
        <v/>
      </c>
      <c r="I121" s="794" t="str">
        <f>'PROD.LIST PU HOLDS'!Q123</f>
        <v/>
      </c>
      <c r="J121" s="791" t="str">
        <f>'PROD.LIST PU HOLDS'!S123</f>
        <v/>
      </c>
      <c r="K121" s="791" t="str">
        <f>'PROD.LIST PU HOLDS'!U123</f>
        <v/>
      </c>
      <c r="L121" s="641">
        <f>'PROD.LIST PU HOLDS'!W123</f>
        <v>0</v>
      </c>
      <c r="M121" s="100"/>
    </row>
    <row r="122" ht="22.5" hidden="1" customHeight="1">
      <c r="A122" s="737" t="str">
        <f>'PROD.LIST PU HOLDS'!A124</f>
        <v>360-1043PU</v>
      </c>
      <c r="B122" s="793" t="str">
        <f>'PROD.LIST PU HOLDS'!C124</f>
        <v/>
      </c>
      <c r="C122" s="793" t="str">
        <f>'PROD.LIST PU HOLDS'!E124</f>
        <v/>
      </c>
      <c r="D122" s="793" t="str">
        <f>'PROD.LIST PU HOLDS'!G124</f>
        <v/>
      </c>
      <c r="E122" s="793" t="str">
        <f>'PROD.LIST PU HOLDS'!I124</f>
        <v/>
      </c>
      <c r="F122" s="793" t="str">
        <f>'PROD.LIST PU HOLDS'!K124</f>
        <v/>
      </c>
      <c r="G122" s="793" t="str">
        <f>'PROD.LIST PU HOLDS'!M124</f>
        <v/>
      </c>
      <c r="H122" s="793" t="str">
        <f>'PROD.LIST PU HOLDS'!O124</f>
        <v/>
      </c>
      <c r="I122" s="794" t="str">
        <f>'PROD.LIST PU HOLDS'!Q124</f>
        <v/>
      </c>
      <c r="J122" s="791" t="str">
        <f>'PROD.LIST PU HOLDS'!S124</f>
        <v/>
      </c>
      <c r="K122" s="791" t="str">
        <f>'PROD.LIST PU HOLDS'!U124</f>
        <v/>
      </c>
      <c r="L122" s="641">
        <f>'PROD.LIST PU HOLDS'!W124</f>
        <v>0</v>
      </c>
      <c r="M122" s="100"/>
    </row>
    <row r="123" ht="22.5" hidden="1" customHeight="1">
      <c r="A123" s="737" t="str">
        <f>'PROD.LIST PU HOLDS'!A125</f>
        <v>360-1044PU</v>
      </c>
      <c r="B123" s="793" t="str">
        <f>'PROD.LIST PU HOLDS'!C125</f>
        <v/>
      </c>
      <c r="C123" s="793" t="str">
        <f>'PROD.LIST PU HOLDS'!E125</f>
        <v/>
      </c>
      <c r="D123" s="793" t="str">
        <f>'PROD.LIST PU HOLDS'!G125</f>
        <v/>
      </c>
      <c r="E123" s="793" t="str">
        <f>'PROD.LIST PU HOLDS'!I125</f>
        <v/>
      </c>
      <c r="F123" s="793" t="str">
        <f>'PROD.LIST PU HOLDS'!K125</f>
        <v/>
      </c>
      <c r="G123" s="793" t="str">
        <f>'PROD.LIST PU HOLDS'!M125</f>
        <v/>
      </c>
      <c r="H123" s="793" t="str">
        <f>'PROD.LIST PU HOLDS'!O125</f>
        <v/>
      </c>
      <c r="I123" s="794" t="str">
        <f>'PROD.LIST PU HOLDS'!Q125</f>
        <v/>
      </c>
      <c r="J123" s="791" t="str">
        <f>'PROD.LIST PU HOLDS'!S125</f>
        <v/>
      </c>
      <c r="K123" s="791" t="str">
        <f>'PROD.LIST PU HOLDS'!U125</f>
        <v/>
      </c>
      <c r="L123" s="641">
        <f>'PROD.LIST PU HOLDS'!W125</f>
        <v>0</v>
      </c>
      <c r="M123" s="100"/>
    </row>
    <row r="124" ht="22.5" hidden="1" customHeight="1">
      <c r="A124" s="737" t="str">
        <f>'PROD.LIST PU HOLDS'!A126</f>
        <v>360-1045PU</v>
      </c>
      <c r="B124" s="793" t="str">
        <f>'PROD.LIST PU HOLDS'!C126</f>
        <v/>
      </c>
      <c r="C124" s="793" t="str">
        <f>'PROD.LIST PU HOLDS'!E126</f>
        <v/>
      </c>
      <c r="D124" s="793" t="str">
        <f>'PROD.LIST PU HOLDS'!G126</f>
        <v/>
      </c>
      <c r="E124" s="793" t="str">
        <f>'PROD.LIST PU HOLDS'!I126</f>
        <v/>
      </c>
      <c r="F124" s="793" t="str">
        <f>'PROD.LIST PU HOLDS'!K126</f>
        <v/>
      </c>
      <c r="G124" s="793" t="str">
        <f>'PROD.LIST PU HOLDS'!M126</f>
        <v/>
      </c>
      <c r="H124" s="793" t="str">
        <f>'PROD.LIST PU HOLDS'!O126</f>
        <v/>
      </c>
      <c r="I124" s="794" t="str">
        <f>'PROD.LIST PU HOLDS'!Q126</f>
        <v/>
      </c>
      <c r="J124" s="791" t="str">
        <f>'PROD.LIST PU HOLDS'!S126</f>
        <v/>
      </c>
      <c r="K124" s="791" t="str">
        <f>'PROD.LIST PU HOLDS'!U126</f>
        <v/>
      </c>
      <c r="L124" s="641">
        <f>'PROD.LIST PU HOLDS'!W126</f>
        <v>0</v>
      </c>
      <c r="M124" s="100"/>
    </row>
    <row r="125" ht="22.5" hidden="1" customHeight="1">
      <c r="A125" s="737" t="str">
        <f>'PROD.LIST PU HOLDS'!A127</f>
        <v>360-1046PU</v>
      </c>
      <c r="B125" s="793" t="str">
        <f>'PROD.LIST PU HOLDS'!C127</f>
        <v/>
      </c>
      <c r="C125" s="793" t="str">
        <f>'PROD.LIST PU HOLDS'!E127</f>
        <v/>
      </c>
      <c r="D125" s="793" t="str">
        <f>'PROD.LIST PU HOLDS'!G127</f>
        <v/>
      </c>
      <c r="E125" s="793" t="str">
        <f>'PROD.LIST PU HOLDS'!I127</f>
        <v/>
      </c>
      <c r="F125" s="793" t="str">
        <f>'PROD.LIST PU HOLDS'!K127</f>
        <v/>
      </c>
      <c r="G125" s="793" t="str">
        <f>'PROD.LIST PU HOLDS'!M127</f>
        <v/>
      </c>
      <c r="H125" s="793" t="str">
        <f>'PROD.LIST PU HOLDS'!O127</f>
        <v/>
      </c>
      <c r="I125" s="794" t="str">
        <f>'PROD.LIST PU HOLDS'!Q127</f>
        <v/>
      </c>
      <c r="J125" s="791" t="str">
        <f>'PROD.LIST PU HOLDS'!S127</f>
        <v/>
      </c>
      <c r="K125" s="791" t="str">
        <f>'PROD.LIST PU HOLDS'!U127</f>
        <v/>
      </c>
      <c r="L125" s="641">
        <f>'PROD.LIST PU HOLDS'!W127</f>
        <v>0</v>
      </c>
      <c r="M125" s="100"/>
    </row>
    <row r="126" ht="22.5" hidden="1" customHeight="1">
      <c r="A126" s="737" t="str">
        <f>'PROD.LIST PU HOLDS'!A128</f>
        <v>360-1047PU</v>
      </c>
      <c r="B126" s="793" t="str">
        <f>'PROD.LIST PU HOLDS'!C128</f>
        <v/>
      </c>
      <c r="C126" s="793" t="str">
        <f>'PROD.LIST PU HOLDS'!E128</f>
        <v/>
      </c>
      <c r="D126" s="793" t="str">
        <f>'PROD.LIST PU HOLDS'!G128</f>
        <v/>
      </c>
      <c r="E126" s="793" t="str">
        <f>'PROD.LIST PU HOLDS'!I128</f>
        <v/>
      </c>
      <c r="F126" s="793" t="str">
        <f>'PROD.LIST PU HOLDS'!K128</f>
        <v/>
      </c>
      <c r="G126" s="793" t="str">
        <f>'PROD.LIST PU HOLDS'!M128</f>
        <v/>
      </c>
      <c r="H126" s="793" t="str">
        <f>'PROD.LIST PU HOLDS'!O128</f>
        <v/>
      </c>
      <c r="I126" s="794" t="str">
        <f>'PROD.LIST PU HOLDS'!Q128</f>
        <v/>
      </c>
      <c r="J126" s="791" t="str">
        <f>'PROD.LIST PU HOLDS'!S128</f>
        <v/>
      </c>
      <c r="K126" s="791" t="str">
        <f>'PROD.LIST PU HOLDS'!U128</f>
        <v/>
      </c>
      <c r="L126" s="641">
        <f>'PROD.LIST PU HOLDS'!W128</f>
        <v>0</v>
      </c>
      <c r="M126" s="100"/>
    </row>
    <row r="127" ht="22.5" hidden="1" customHeight="1">
      <c r="A127" s="737" t="str">
        <f>'PROD.LIST PU HOLDS'!A129</f>
        <v>360-1048PU</v>
      </c>
      <c r="B127" s="793" t="str">
        <f>'PROD.LIST PU HOLDS'!C129</f>
        <v/>
      </c>
      <c r="C127" s="793" t="str">
        <f>'PROD.LIST PU HOLDS'!E129</f>
        <v/>
      </c>
      <c r="D127" s="793" t="str">
        <f>'PROD.LIST PU HOLDS'!G129</f>
        <v/>
      </c>
      <c r="E127" s="793" t="str">
        <f>'PROD.LIST PU HOLDS'!I129</f>
        <v/>
      </c>
      <c r="F127" s="793" t="str">
        <f>'PROD.LIST PU HOLDS'!K129</f>
        <v/>
      </c>
      <c r="G127" s="793" t="str">
        <f>'PROD.LIST PU HOLDS'!M129</f>
        <v/>
      </c>
      <c r="H127" s="793" t="str">
        <f>'PROD.LIST PU HOLDS'!O129</f>
        <v/>
      </c>
      <c r="I127" s="794" t="str">
        <f>'PROD.LIST PU HOLDS'!Q129</f>
        <v/>
      </c>
      <c r="J127" s="791" t="str">
        <f>'PROD.LIST PU HOLDS'!S129</f>
        <v/>
      </c>
      <c r="K127" s="791" t="str">
        <f>'PROD.LIST PU HOLDS'!U129</f>
        <v/>
      </c>
      <c r="L127" s="641">
        <f>'PROD.LIST PU HOLDS'!W129</f>
        <v>0</v>
      </c>
      <c r="M127" s="100"/>
    </row>
    <row r="128" ht="22.5" hidden="1" customHeight="1">
      <c r="A128" s="737" t="str">
        <f>'PROD.LIST PU HOLDS'!A130</f>
        <v>360-1049PU</v>
      </c>
      <c r="B128" s="793" t="str">
        <f>'PROD.LIST PU HOLDS'!C130</f>
        <v/>
      </c>
      <c r="C128" s="793" t="str">
        <f>'PROD.LIST PU HOLDS'!E130</f>
        <v/>
      </c>
      <c r="D128" s="793" t="str">
        <f>'PROD.LIST PU HOLDS'!G130</f>
        <v/>
      </c>
      <c r="E128" s="793" t="str">
        <f>'PROD.LIST PU HOLDS'!I130</f>
        <v/>
      </c>
      <c r="F128" s="793" t="str">
        <f>'PROD.LIST PU HOLDS'!K130</f>
        <v/>
      </c>
      <c r="G128" s="793" t="str">
        <f>'PROD.LIST PU HOLDS'!M130</f>
        <v/>
      </c>
      <c r="H128" s="793" t="str">
        <f>'PROD.LIST PU HOLDS'!O130</f>
        <v/>
      </c>
      <c r="I128" s="794" t="str">
        <f>'PROD.LIST PU HOLDS'!Q130</f>
        <v/>
      </c>
      <c r="J128" s="791" t="str">
        <f>'PROD.LIST PU HOLDS'!S130</f>
        <v/>
      </c>
      <c r="K128" s="791" t="str">
        <f>'PROD.LIST PU HOLDS'!U130</f>
        <v/>
      </c>
      <c r="L128" s="641">
        <f>'PROD.LIST PU HOLDS'!W130</f>
        <v>0</v>
      </c>
      <c r="M128" s="763"/>
    </row>
    <row r="129" ht="22.5" hidden="1" customHeight="1">
      <c r="A129" s="737" t="str">
        <f>'PROD.LIST PU HOLDS'!A131</f>
        <v>360-1050PU</v>
      </c>
      <c r="B129" s="793" t="str">
        <f>'PROD.LIST PU HOLDS'!C131</f>
        <v/>
      </c>
      <c r="C129" s="793" t="str">
        <f>'PROD.LIST PU HOLDS'!E131</f>
        <v/>
      </c>
      <c r="D129" s="793" t="str">
        <f>'PROD.LIST PU HOLDS'!G131</f>
        <v/>
      </c>
      <c r="E129" s="793" t="str">
        <f>'PROD.LIST PU HOLDS'!I131</f>
        <v/>
      </c>
      <c r="F129" s="793" t="str">
        <f>'PROD.LIST PU HOLDS'!K131</f>
        <v/>
      </c>
      <c r="G129" s="793" t="str">
        <f>'PROD.LIST PU HOLDS'!M131</f>
        <v/>
      </c>
      <c r="H129" s="793" t="str">
        <f>'PROD.LIST PU HOLDS'!O131</f>
        <v/>
      </c>
      <c r="I129" s="794" t="str">
        <f>'PROD.LIST PU HOLDS'!Q131</f>
        <v/>
      </c>
      <c r="J129" s="791" t="str">
        <f>'PROD.LIST PU HOLDS'!S131</f>
        <v/>
      </c>
      <c r="K129" s="791" t="str">
        <f>'PROD.LIST PU HOLDS'!U131</f>
        <v/>
      </c>
      <c r="L129" s="641">
        <f>'PROD.LIST PU HOLDS'!W131</f>
        <v>0</v>
      </c>
      <c r="M129" s="763"/>
    </row>
    <row r="130" ht="22.5" hidden="1" customHeight="1">
      <c r="A130" s="737" t="str">
        <f>'PROD.LIST PU HOLDS'!A132</f>
        <v>360-1051PU</v>
      </c>
      <c r="B130" s="793" t="str">
        <f>'PROD.LIST PU HOLDS'!C132</f>
        <v/>
      </c>
      <c r="C130" s="793" t="str">
        <f>'PROD.LIST PU HOLDS'!E132</f>
        <v/>
      </c>
      <c r="D130" s="793" t="str">
        <f>'PROD.LIST PU HOLDS'!G132</f>
        <v/>
      </c>
      <c r="E130" s="793" t="str">
        <f>'PROD.LIST PU HOLDS'!I132</f>
        <v/>
      </c>
      <c r="F130" s="793" t="str">
        <f>'PROD.LIST PU HOLDS'!K132</f>
        <v/>
      </c>
      <c r="G130" s="793" t="str">
        <f>'PROD.LIST PU HOLDS'!M132</f>
        <v/>
      </c>
      <c r="H130" s="793" t="str">
        <f>'PROD.LIST PU HOLDS'!O132</f>
        <v/>
      </c>
      <c r="I130" s="794" t="str">
        <f>'PROD.LIST PU HOLDS'!Q132</f>
        <v/>
      </c>
      <c r="J130" s="795" t="str">
        <f>'PROD.LIST PU HOLDS'!S132</f>
        <v/>
      </c>
      <c r="K130" s="791" t="str">
        <f>'PROD.LIST PU HOLDS'!U132</f>
        <v/>
      </c>
      <c r="L130" s="641">
        <f>'PROD.LIST PU HOLDS'!W132</f>
        <v>0</v>
      </c>
      <c r="M130" s="763"/>
    </row>
    <row r="131">
      <c r="B131" s="43"/>
      <c r="C131" s="43"/>
      <c r="D131" s="43"/>
      <c r="E131" s="43"/>
      <c r="J131" s="148"/>
      <c r="L131" s="43"/>
    </row>
    <row r="132">
      <c r="A132" s="796" t="s">
        <v>5254</v>
      </c>
      <c r="B132" s="786"/>
      <c r="C132" s="81"/>
      <c r="D132" s="1"/>
      <c r="E132" s="1"/>
      <c r="F132" s="745" t="s">
        <v>5255</v>
      </c>
      <c r="G132" s="797"/>
      <c r="H132" s="746"/>
      <c r="J132" s="44"/>
      <c r="L132" s="43"/>
    </row>
    <row r="133">
      <c r="A133" s="796" t="s">
        <v>5256</v>
      </c>
      <c r="B133" s="786"/>
      <c r="C133" s="81"/>
      <c r="D133" s="1"/>
      <c r="E133" s="1"/>
      <c r="F133" s="745" t="s">
        <v>5257</v>
      </c>
      <c r="G133" s="747"/>
      <c r="H133" s="747"/>
      <c r="I133" s="798" t="s">
        <v>5258</v>
      </c>
      <c r="J133" s="44"/>
      <c r="L133" s="43"/>
    </row>
    <row r="134">
      <c r="C134" s="1"/>
      <c r="D134" s="1"/>
      <c r="E134" s="1"/>
      <c r="F134" s="745"/>
      <c r="G134" s="44"/>
      <c r="H134" s="44"/>
      <c r="J134" s="44"/>
      <c r="L134" s="43"/>
    </row>
    <row r="135">
      <c r="B135" s="43"/>
      <c r="C135" s="43"/>
      <c r="D135" s="43"/>
      <c r="E135" s="43"/>
      <c r="J135" s="44"/>
      <c r="L135" s="43"/>
    </row>
    <row r="136">
      <c r="B136" s="43"/>
      <c r="C136" s="43"/>
      <c r="D136" s="43"/>
      <c r="E136" s="43"/>
      <c r="J136" s="44"/>
      <c r="L136" s="43"/>
    </row>
    <row r="137">
      <c r="B137" s="43"/>
      <c r="C137" s="43"/>
      <c r="D137" s="43"/>
      <c r="E137" s="43"/>
      <c r="J137" s="44"/>
      <c r="L137" s="43"/>
    </row>
    <row r="138">
      <c r="B138" s="43"/>
      <c r="C138" s="43"/>
      <c r="D138" s="43"/>
      <c r="E138" s="43"/>
      <c r="J138" s="44"/>
      <c r="L138" s="43"/>
    </row>
    <row r="139">
      <c r="B139" s="43"/>
      <c r="C139" s="43"/>
      <c r="D139" s="43"/>
      <c r="E139" s="43"/>
      <c r="J139" s="44"/>
      <c r="L139" s="43"/>
    </row>
    <row r="140">
      <c r="B140" s="43"/>
      <c r="C140" s="43"/>
      <c r="D140" s="43"/>
      <c r="E140" s="43"/>
      <c r="J140" s="44"/>
      <c r="L140" s="43"/>
    </row>
    <row r="141">
      <c r="B141" s="43"/>
      <c r="C141" s="43"/>
      <c r="D141" s="43"/>
      <c r="E141" s="43"/>
      <c r="J141" s="44"/>
      <c r="L141" s="43"/>
    </row>
    <row r="142">
      <c r="B142" s="43"/>
      <c r="C142" s="43"/>
      <c r="D142" s="43"/>
      <c r="E142" s="43"/>
      <c r="J142" s="44"/>
      <c r="L142" s="43"/>
    </row>
    <row r="143">
      <c r="B143" s="43"/>
      <c r="C143" s="43"/>
      <c r="D143" s="43"/>
      <c r="E143" s="43"/>
      <c r="J143" s="44"/>
      <c r="L143" s="43"/>
    </row>
    <row r="144">
      <c r="B144" s="43"/>
      <c r="C144" s="43"/>
      <c r="D144" s="43"/>
      <c r="E144" s="43"/>
      <c r="J144" s="44"/>
      <c r="L144" s="43"/>
    </row>
    <row r="145">
      <c r="B145" s="43"/>
      <c r="C145" s="43"/>
      <c r="D145" s="43"/>
      <c r="E145" s="43"/>
      <c r="J145" s="44"/>
      <c r="L145" s="43"/>
    </row>
    <row r="146">
      <c r="B146" s="43"/>
      <c r="C146" s="43"/>
      <c r="D146" s="43"/>
      <c r="E146" s="43"/>
      <c r="J146" s="44"/>
      <c r="L146" s="43"/>
    </row>
    <row r="147">
      <c r="B147" s="43"/>
      <c r="C147" s="43"/>
      <c r="D147" s="43"/>
      <c r="E147" s="43"/>
      <c r="J147" s="44"/>
      <c r="L147" s="43"/>
    </row>
    <row r="148">
      <c r="B148" s="43"/>
      <c r="C148" s="43"/>
      <c r="D148" s="43"/>
      <c r="E148" s="43"/>
      <c r="J148" s="44"/>
      <c r="L148" s="43"/>
    </row>
    <row r="149">
      <c r="B149" s="43"/>
      <c r="C149" s="43"/>
      <c r="D149" s="43"/>
      <c r="E149" s="43"/>
      <c r="J149" s="44"/>
      <c r="L149" s="43"/>
    </row>
    <row r="150">
      <c r="B150" s="43"/>
      <c r="C150" s="43"/>
      <c r="D150" s="43"/>
      <c r="E150" s="43"/>
      <c r="J150" s="44"/>
      <c r="L150" s="43"/>
    </row>
    <row r="151">
      <c r="B151" s="43"/>
      <c r="C151" s="43"/>
      <c r="D151" s="43"/>
      <c r="E151" s="43"/>
      <c r="J151" s="44"/>
      <c r="L151" s="43"/>
    </row>
    <row r="152">
      <c r="B152" s="43"/>
      <c r="C152" s="43"/>
      <c r="D152" s="43"/>
      <c r="E152" s="43"/>
      <c r="J152" s="44"/>
      <c r="L152" s="43"/>
    </row>
    <row r="153">
      <c r="B153" s="43"/>
      <c r="C153" s="43"/>
      <c r="D153" s="43"/>
      <c r="E153" s="43"/>
      <c r="J153" s="44"/>
      <c r="L153" s="43"/>
    </row>
    <row r="154">
      <c r="B154" s="43"/>
      <c r="C154" s="43"/>
      <c r="D154" s="43"/>
      <c r="E154" s="43"/>
      <c r="J154" s="44"/>
      <c r="L154" s="43"/>
    </row>
    <row r="155">
      <c r="B155" s="43"/>
      <c r="C155" s="43"/>
      <c r="D155" s="43"/>
      <c r="E155" s="43"/>
      <c r="J155" s="44"/>
      <c r="L155" s="43"/>
    </row>
    <row r="156">
      <c r="B156" s="43"/>
      <c r="C156" s="43"/>
      <c r="D156" s="43"/>
      <c r="E156" s="43"/>
      <c r="J156" s="44"/>
      <c r="L156" s="43"/>
    </row>
    <row r="157">
      <c r="B157" s="43"/>
      <c r="C157" s="43"/>
      <c r="D157" s="43"/>
      <c r="E157" s="43"/>
      <c r="J157" s="44"/>
      <c r="L157" s="43"/>
    </row>
    <row r="158">
      <c r="B158" s="43"/>
      <c r="C158" s="43"/>
      <c r="D158" s="43"/>
      <c r="E158" s="43"/>
      <c r="J158" s="44"/>
      <c r="L158" s="43"/>
    </row>
    <row r="159">
      <c r="B159" s="43"/>
      <c r="C159" s="43"/>
      <c r="D159" s="43"/>
      <c r="E159" s="43"/>
      <c r="J159" s="44"/>
      <c r="L159" s="43"/>
    </row>
    <row r="160">
      <c r="B160" s="43"/>
      <c r="C160" s="43"/>
      <c r="D160" s="43"/>
      <c r="E160" s="43"/>
      <c r="J160" s="44"/>
      <c r="L160" s="43"/>
    </row>
    <row r="161">
      <c r="B161" s="43"/>
      <c r="C161" s="43"/>
      <c r="D161" s="43"/>
      <c r="E161" s="43"/>
      <c r="J161" s="44"/>
      <c r="L161" s="43"/>
    </row>
    <row r="162">
      <c r="B162" s="43"/>
      <c r="C162" s="43"/>
      <c r="D162" s="43"/>
      <c r="E162" s="43"/>
      <c r="J162" s="44"/>
      <c r="L162" s="43"/>
    </row>
    <row r="163">
      <c r="B163" s="43"/>
      <c r="C163" s="43"/>
      <c r="D163" s="43"/>
      <c r="E163" s="43"/>
      <c r="J163" s="44"/>
      <c r="L163" s="43"/>
    </row>
    <row r="164">
      <c r="B164" s="43"/>
      <c r="C164" s="43"/>
      <c r="D164" s="43"/>
      <c r="E164" s="43"/>
      <c r="J164" s="44"/>
      <c r="L164" s="43"/>
    </row>
    <row r="165">
      <c r="B165" s="43"/>
      <c r="C165" s="43"/>
      <c r="D165" s="43"/>
      <c r="E165" s="43"/>
      <c r="J165" s="44"/>
      <c r="L165" s="43"/>
    </row>
    <row r="166">
      <c r="B166" s="43"/>
      <c r="C166" s="43"/>
      <c r="D166" s="43"/>
      <c r="E166" s="43"/>
      <c r="J166" s="44"/>
      <c r="L166" s="43"/>
    </row>
    <row r="167">
      <c r="B167" s="43"/>
      <c r="C167" s="43"/>
      <c r="D167" s="43"/>
      <c r="E167" s="43"/>
      <c r="J167" s="44"/>
      <c r="L167" s="43"/>
    </row>
    <row r="168">
      <c r="B168" s="43"/>
      <c r="C168" s="43"/>
      <c r="D168" s="43"/>
      <c r="E168" s="43"/>
      <c r="J168" s="44"/>
      <c r="L168" s="43"/>
    </row>
    <row r="169">
      <c r="B169" s="43"/>
      <c r="C169" s="43"/>
      <c r="D169" s="43"/>
      <c r="E169" s="43"/>
      <c r="J169" s="44"/>
      <c r="L169" s="43"/>
    </row>
    <row r="170">
      <c r="B170" s="43"/>
      <c r="C170" s="43"/>
      <c r="D170" s="43"/>
      <c r="E170" s="43"/>
      <c r="J170" s="44"/>
      <c r="L170" s="43"/>
    </row>
    <row r="171">
      <c r="B171" s="43"/>
      <c r="C171" s="43"/>
      <c r="D171" s="43"/>
      <c r="E171" s="43"/>
      <c r="J171" s="44"/>
      <c r="L171" s="43"/>
    </row>
    <row r="172">
      <c r="B172" s="43"/>
      <c r="C172" s="43"/>
      <c r="D172" s="43"/>
      <c r="E172" s="43"/>
      <c r="J172" s="44"/>
      <c r="L172" s="43"/>
    </row>
    <row r="173">
      <c r="B173" s="43"/>
      <c r="C173" s="43"/>
      <c r="D173" s="43"/>
      <c r="E173" s="43"/>
      <c r="J173" s="44"/>
      <c r="L173" s="43"/>
    </row>
    <row r="174">
      <c r="B174" s="43"/>
      <c r="C174" s="43"/>
      <c r="D174" s="43"/>
      <c r="E174" s="43"/>
      <c r="J174" s="44"/>
      <c r="L174" s="43"/>
    </row>
    <row r="175">
      <c r="B175" s="43"/>
      <c r="C175" s="43"/>
      <c r="D175" s="43"/>
      <c r="E175" s="43"/>
      <c r="J175" s="44"/>
      <c r="L175" s="43"/>
    </row>
    <row r="176">
      <c r="B176" s="43"/>
      <c r="C176" s="43"/>
      <c r="D176" s="43"/>
      <c r="E176" s="43"/>
      <c r="J176" s="44"/>
      <c r="L176" s="43"/>
    </row>
    <row r="177">
      <c r="B177" s="43"/>
      <c r="C177" s="43"/>
      <c r="D177" s="43"/>
      <c r="E177" s="43"/>
      <c r="J177" s="44"/>
      <c r="L177" s="43"/>
    </row>
    <row r="178">
      <c r="B178" s="43"/>
      <c r="C178" s="43"/>
      <c r="D178" s="43"/>
      <c r="E178" s="43"/>
      <c r="J178" s="44"/>
      <c r="L178" s="43"/>
    </row>
    <row r="179">
      <c r="B179" s="43"/>
      <c r="C179" s="43"/>
      <c r="D179" s="43"/>
      <c r="E179" s="43"/>
      <c r="J179" s="44"/>
      <c r="L179" s="43"/>
    </row>
    <row r="180">
      <c r="B180" s="43"/>
      <c r="C180" s="43"/>
      <c r="D180" s="43"/>
      <c r="E180" s="43"/>
      <c r="J180" s="44"/>
      <c r="L180" s="43"/>
    </row>
    <row r="181">
      <c r="B181" s="43"/>
      <c r="C181" s="43"/>
      <c r="D181" s="43"/>
      <c r="E181" s="43"/>
      <c r="J181" s="44"/>
      <c r="L181" s="43"/>
    </row>
    <row r="182">
      <c r="B182" s="43"/>
      <c r="C182" s="43"/>
      <c r="D182" s="43"/>
      <c r="E182" s="43"/>
      <c r="J182" s="44"/>
      <c r="L182" s="43"/>
    </row>
    <row r="183">
      <c r="B183" s="43"/>
      <c r="C183" s="43"/>
      <c r="D183" s="43"/>
      <c r="E183" s="43"/>
      <c r="J183" s="44"/>
      <c r="L183" s="43"/>
    </row>
    <row r="184">
      <c r="B184" s="43"/>
      <c r="C184" s="43"/>
      <c r="D184" s="43"/>
      <c r="E184" s="43"/>
      <c r="J184" s="44"/>
      <c r="L184" s="43"/>
    </row>
    <row r="185">
      <c r="B185" s="43"/>
      <c r="C185" s="43"/>
      <c r="D185" s="43"/>
      <c r="E185" s="43"/>
      <c r="J185" s="44"/>
      <c r="L185" s="43"/>
    </row>
    <row r="186">
      <c r="B186" s="43"/>
      <c r="C186" s="43"/>
      <c r="D186" s="43"/>
      <c r="E186" s="43"/>
      <c r="J186" s="44"/>
      <c r="L186" s="43"/>
    </row>
    <row r="187">
      <c r="B187" s="43"/>
      <c r="C187" s="43"/>
      <c r="D187" s="43"/>
      <c r="E187" s="43"/>
      <c r="J187" s="44"/>
      <c r="L187" s="43"/>
    </row>
    <row r="188">
      <c r="B188" s="43"/>
      <c r="C188" s="43"/>
      <c r="D188" s="43"/>
      <c r="E188" s="43"/>
      <c r="J188" s="44"/>
      <c r="L188" s="43"/>
    </row>
    <row r="189">
      <c r="B189" s="43"/>
      <c r="C189" s="43"/>
      <c r="D189" s="43"/>
      <c r="E189" s="43"/>
      <c r="J189" s="44"/>
      <c r="L189" s="43"/>
    </row>
    <row r="190">
      <c r="B190" s="43"/>
      <c r="C190" s="43"/>
      <c r="D190" s="43"/>
      <c r="E190" s="43"/>
      <c r="J190" s="44"/>
      <c r="L190" s="43"/>
    </row>
    <row r="191">
      <c r="B191" s="43"/>
      <c r="C191" s="43"/>
      <c r="D191" s="43"/>
      <c r="E191" s="43"/>
      <c r="J191" s="44"/>
      <c r="L191" s="43"/>
    </row>
    <row r="192">
      <c r="B192" s="43"/>
      <c r="C192" s="43"/>
      <c r="D192" s="43"/>
      <c r="E192" s="43"/>
      <c r="J192" s="44"/>
      <c r="L192" s="43"/>
    </row>
    <row r="193">
      <c r="B193" s="43"/>
      <c r="C193" s="43"/>
      <c r="D193" s="43"/>
      <c r="E193" s="43"/>
      <c r="J193" s="44"/>
      <c r="L193" s="43"/>
    </row>
    <row r="194">
      <c r="B194" s="43"/>
      <c r="C194" s="43"/>
      <c r="D194" s="43"/>
      <c r="E194" s="43"/>
      <c r="J194" s="44"/>
      <c r="L194" s="43"/>
    </row>
    <row r="195">
      <c r="B195" s="43"/>
      <c r="C195" s="43"/>
      <c r="D195" s="43"/>
      <c r="E195" s="43"/>
      <c r="J195" s="44"/>
      <c r="L195" s="43"/>
    </row>
    <row r="196">
      <c r="B196" s="43"/>
      <c r="C196" s="43"/>
      <c r="D196" s="43"/>
      <c r="E196" s="43"/>
      <c r="J196" s="44"/>
      <c r="L196" s="43"/>
    </row>
    <row r="197">
      <c r="B197" s="43"/>
      <c r="C197" s="43"/>
      <c r="D197" s="43"/>
      <c r="E197" s="43"/>
      <c r="J197" s="44"/>
      <c r="L197" s="43"/>
    </row>
    <row r="198">
      <c r="B198" s="43"/>
      <c r="C198" s="43"/>
      <c r="D198" s="43"/>
      <c r="E198" s="43"/>
      <c r="J198" s="44"/>
      <c r="L198" s="43"/>
    </row>
    <row r="199">
      <c r="B199" s="43"/>
      <c r="C199" s="43"/>
      <c r="D199" s="43"/>
      <c r="E199" s="43"/>
      <c r="J199" s="44"/>
      <c r="L199" s="43"/>
    </row>
    <row r="200">
      <c r="B200" s="43"/>
      <c r="C200" s="43"/>
      <c r="D200" s="43"/>
      <c r="E200" s="43"/>
      <c r="J200" s="44"/>
      <c r="L200" s="43"/>
    </row>
    <row r="201">
      <c r="B201" s="43"/>
      <c r="C201" s="43"/>
      <c r="D201" s="43"/>
      <c r="E201" s="43"/>
      <c r="J201" s="44"/>
      <c r="L201" s="43"/>
    </row>
    <row r="202">
      <c r="B202" s="43"/>
      <c r="C202" s="43"/>
      <c r="D202" s="43"/>
      <c r="E202" s="43"/>
      <c r="J202" s="44"/>
      <c r="L202" s="43"/>
    </row>
    <row r="203">
      <c r="B203" s="43"/>
      <c r="C203" s="43"/>
      <c r="D203" s="43"/>
      <c r="E203" s="43"/>
      <c r="J203" s="44"/>
      <c r="L203" s="43"/>
    </row>
    <row r="204">
      <c r="B204" s="43"/>
      <c r="C204" s="43"/>
      <c r="D204" s="43"/>
      <c r="E204" s="43"/>
      <c r="J204" s="44"/>
      <c r="L204" s="43"/>
    </row>
    <row r="205">
      <c r="B205" s="43"/>
      <c r="C205" s="43"/>
      <c r="D205" s="43"/>
      <c r="E205" s="43"/>
      <c r="J205" s="44"/>
      <c r="L205" s="43"/>
    </row>
    <row r="206">
      <c r="B206" s="43"/>
      <c r="C206" s="43"/>
      <c r="D206" s="43"/>
      <c r="E206" s="43"/>
      <c r="J206" s="44"/>
      <c r="L206" s="43"/>
    </row>
    <row r="207">
      <c r="B207" s="43"/>
      <c r="C207" s="43"/>
      <c r="D207" s="43"/>
      <c r="E207" s="43"/>
      <c r="J207" s="44"/>
      <c r="L207" s="43"/>
    </row>
    <row r="208">
      <c r="B208" s="43"/>
      <c r="C208" s="43"/>
      <c r="D208" s="43"/>
      <c r="E208" s="43"/>
      <c r="J208" s="44"/>
      <c r="L208" s="43"/>
    </row>
    <row r="209">
      <c r="B209" s="43"/>
      <c r="C209" s="43"/>
      <c r="D209" s="43"/>
      <c r="E209" s="43"/>
      <c r="J209" s="44"/>
      <c r="L209" s="43"/>
    </row>
    <row r="210">
      <c r="B210" s="43"/>
      <c r="C210" s="43"/>
      <c r="D210" s="43"/>
      <c r="E210" s="43"/>
      <c r="J210" s="44"/>
      <c r="L210" s="43"/>
    </row>
    <row r="211">
      <c r="B211" s="43"/>
      <c r="C211" s="43"/>
      <c r="D211" s="43"/>
      <c r="E211" s="43"/>
      <c r="J211" s="44"/>
      <c r="L211" s="43"/>
    </row>
    <row r="212">
      <c r="B212" s="43"/>
      <c r="C212" s="43"/>
      <c r="D212" s="43"/>
      <c r="E212" s="43"/>
      <c r="J212" s="44"/>
      <c r="L212" s="43"/>
    </row>
    <row r="213">
      <c r="B213" s="43"/>
      <c r="C213" s="43"/>
      <c r="D213" s="43"/>
      <c r="E213" s="43"/>
      <c r="J213" s="44"/>
      <c r="L213" s="43"/>
    </row>
    <row r="214">
      <c r="B214" s="43"/>
      <c r="C214" s="43"/>
      <c r="D214" s="43"/>
      <c r="E214" s="43"/>
      <c r="J214" s="44"/>
      <c r="L214" s="43"/>
    </row>
    <row r="215">
      <c r="B215" s="43"/>
      <c r="C215" s="43"/>
      <c r="D215" s="43"/>
      <c r="E215" s="43"/>
      <c r="J215" s="44"/>
      <c r="L215" s="43"/>
    </row>
    <row r="216">
      <c r="B216" s="43"/>
      <c r="C216" s="43"/>
      <c r="D216" s="43"/>
      <c r="E216" s="43"/>
      <c r="J216" s="44"/>
      <c r="L216" s="43"/>
    </row>
    <row r="217">
      <c r="B217" s="43"/>
      <c r="C217" s="43"/>
      <c r="D217" s="43"/>
      <c r="E217" s="43"/>
      <c r="J217" s="44"/>
      <c r="L217" s="43"/>
    </row>
    <row r="218">
      <c r="B218" s="43"/>
      <c r="C218" s="43"/>
      <c r="D218" s="43"/>
      <c r="E218" s="43"/>
      <c r="J218" s="44"/>
      <c r="L218" s="43"/>
    </row>
    <row r="219">
      <c r="B219" s="43"/>
      <c r="C219" s="43"/>
      <c r="D219" s="43"/>
      <c r="E219" s="43"/>
      <c r="J219" s="44"/>
      <c r="L219" s="43"/>
    </row>
    <row r="220">
      <c r="B220" s="43"/>
      <c r="C220" s="43"/>
      <c r="D220" s="43"/>
      <c r="E220" s="43"/>
      <c r="J220" s="44"/>
      <c r="L220" s="43"/>
    </row>
    <row r="221">
      <c r="B221" s="43"/>
      <c r="C221" s="43"/>
      <c r="D221" s="43"/>
      <c r="E221" s="43"/>
      <c r="J221" s="44"/>
      <c r="L221" s="43"/>
    </row>
    <row r="222">
      <c r="B222" s="43"/>
      <c r="C222" s="43"/>
      <c r="D222" s="43"/>
      <c r="E222" s="43"/>
      <c r="J222" s="44"/>
      <c r="L222" s="43"/>
    </row>
    <row r="223">
      <c r="B223" s="43"/>
      <c r="C223" s="43"/>
      <c r="D223" s="43"/>
      <c r="E223" s="43"/>
      <c r="J223" s="44"/>
      <c r="L223" s="43"/>
    </row>
    <row r="224">
      <c r="B224" s="43"/>
      <c r="C224" s="43"/>
      <c r="D224" s="43"/>
      <c r="E224" s="43"/>
      <c r="J224" s="44"/>
      <c r="L224" s="43"/>
    </row>
    <row r="225">
      <c r="B225" s="43"/>
      <c r="C225" s="43"/>
      <c r="D225" s="43"/>
      <c r="E225" s="43"/>
      <c r="J225" s="44"/>
      <c r="L225" s="43"/>
    </row>
    <row r="226">
      <c r="B226" s="43"/>
      <c r="C226" s="43"/>
      <c r="D226" s="43"/>
      <c r="E226" s="43"/>
      <c r="J226" s="44"/>
      <c r="L226" s="43"/>
    </row>
    <row r="227">
      <c r="B227" s="43"/>
      <c r="C227" s="43"/>
      <c r="D227" s="43"/>
      <c r="E227" s="43"/>
      <c r="J227" s="44"/>
      <c r="L227" s="43"/>
    </row>
    <row r="228">
      <c r="B228" s="43"/>
      <c r="C228" s="43"/>
      <c r="D228" s="43"/>
      <c r="E228" s="43"/>
      <c r="J228" s="44"/>
      <c r="L228" s="43"/>
    </row>
    <row r="229">
      <c r="B229" s="43"/>
      <c r="C229" s="43"/>
      <c r="D229" s="43"/>
      <c r="E229" s="43"/>
      <c r="J229" s="44"/>
      <c r="L229" s="43"/>
    </row>
    <row r="230">
      <c r="B230" s="43"/>
      <c r="C230" s="43"/>
      <c r="D230" s="43"/>
      <c r="E230" s="43"/>
      <c r="J230" s="44"/>
      <c r="L230" s="43"/>
    </row>
    <row r="231">
      <c r="B231" s="43"/>
      <c r="C231" s="43"/>
      <c r="D231" s="43"/>
      <c r="E231" s="43"/>
      <c r="J231" s="44"/>
      <c r="L231" s="43"/>
    </row>
    <row r="232">
      <c r="B232" s="43"/>
      <c r="C232" s="43"/>
      <c r="D232" s="43"/>
      <c r="E232" s="43"/>
      <c r="J232" s="44"/>
      <c r="L232" s="43"/>
    </row>
    <row r="233">
      <c r="B233" s="43"/>
      <c r="C233" s="43"/>
      <c r="D233" s="43"/>
      <c r="E233" s="43"/>
      <c r="J233" s="44"/>
      <c r="L233" s="43"/>
    </row>
    <row r="234">
      <c r="B234" s="43"/>
      <c r="C234" s="43"/>
      <c r="D234" s="43"/>
      <c r="E234" s="43"/>
      <c r="J234" s="44"/>
      <c r="L234" s="43"/>
    </row>
    <row r="235">
      <c r="B235" s="43"/>
      <c r="C235" s="43"/>
      <c r="D235" s="43"/>
      <c r="E235" s="43"/>
      <c r="J235" s="44"/>
      <c r="L235" s="43"/>
    </row>
    <row r="236">
      <c r="B236" s="43"/>
      <c r="C236" s="43"/>
      <c r="D236" s="43"/>
      <c r="E236" s="43"/>
      <c r="J236" s="44"/>
      <c r="L236" s="43"/>
    </row>
    <row r="237">
      <c r="B237" s="43"/>
      <c r="C237" s="43"/>
      <c r="D237" s="43"/>
      <c r="E237" s="43"/>
      <c r="J237" s="44"/>
      <c r="L237" s="43"/>
    </row>
    <row r="238">
      <c r="B238" s="43"/>
      <c r="C238" s="43"/>
      <c r="D238" s="43"/>
      <c r="E238" s="43"/>
      <c r="J238" s="44"/>
      <c r="L238" s="43"/>
    </row>
    <row r="239">
      <c r="B239" s="43"/>
      <c r="C239" s="43"/>
      <c r="D239" s="43"/>
      <c r="E239" s="43"/>
      <c r="J239" s="44"/>
      <c r="L239" s="43"/>
    </row>
    <row r="240">
      <c r="B240" s="43"/>
      <c r="C240" s="43"/>
      <c r="D240" s="43"/>
      <c r="E240" s="43"/>
      <c r="J240" s="44"/>
      <c r="L240" s="43"/>
    </row>
    <row r="241">
      <c r="B241" s="43"/>
      <c r="C241" s="43"/>
      <c r="D241" s="43"/>
      <c r="E241" s="43"/>
      <c r="J241" s="44"/>
      <c r="L241" s="43"/>
    </row>
    <row r="242">
      <c r="B242" s="43"/>
      <c r="C242" s="43"/>
      <c r="D242" s="43"/>
      <c r="E242" s="43"/>
      <c r="J242" s="44"/>
      <c r="L242" s="43"/>
    </row>
    <row r="243">
      <c r="B243" s="43"/>
      <c r="C243" s="43"/>
      <c r="D243" s="43"/>
      <c r="E243" s="43"/>
      <c r="J243" s="44"/>
      <c r="L243" s="43"/>
    </row>
    <row r="244">
      <c r="B244" s="43"/>
      <c r="C244" s="43"/>
      <c r="D244" s="43"/>
      <c r="E244" s="43"/>
      <c r="J244" s="44"/>
      <c r="L244" s="43"/>
    </row>
    <row r="245">
      <c r="B245" s="43"/>
      <c r="C245" s="43"/>
      <c r="D245" s="43"/>
      <c r="E245" s="43"/>
      <c r="J245" s="44"/>
      <c r="L245" s="43"/>
    </row>
    <row r="246">
      <c r="B246" s="43"/>
      <c r="C246" s="43"/>
      <c r="D246" s="43"/>
      <c r="E246" s="43"/>
      <c r="J246" s="44"/>
      <c r="L246" s="43"/>
    </row>
    <row r="247">
      <c r="B247" s="43"/>
      <c r="C247" s="43"/>
      <c r="D247" s="43"/>
      <c r="E247" s="43"/>
      <c r="J247" s="44"/>
      <c r="L247" s="43"/>
    </row>
    <row r="248">
      <c r="B248" s="43"/>
      <c r="C248" s="43"/>
      <c r="D248" s="43"/>
      <c r="E248" s="43"/>
      <c r="J248" s="44"/>
      <c r="L248" s="43"/>
    </row>
    <row r="249">
      <c r="B249" s="43"/>
      <c r="C249" s="43"/>
      <c r="D249" s="43"/>
      <c r="E249" s="43"/>
      <c r="J249" s="44"/>
      <c r="L249" s="43"/>
    </row>
    <row r="250">
      <c r="B250" s="43"/>
      <c r="C250" s="43"/>
      <c r="D250" s="43"/>
      <c r="E250" s="43"/>
      <c r="J250" s="44"/>
      <c r="L250" s="43"/>
    </row>
    <row r="251">
      <c r="B251" s="43"/>
      <c r="C251" s="43"/>
      <c r="D251" s="43"/>
      <c r="E251" s="43"/>
      <c r="J251" s="44"/>
      <c r="L251" s="43"/>
    </row>
    <row r="252">
      <c r="B252" s="43"/>
      <c r="C252" s="43"/>
      <c r="D252" s="43"/>
      <c r="E252" s="43"/>
      <c r="J252" s="44"/>
      <c r="L252" s="43"/>
    </row>
    <row r="253">
      <c r="B253" s="43"/>
      <c r="C253" s="43"/>
      <c r="D253" s="43"/>
      <c r="E253" s="43"/>
      <c r="J253" s="44"/>
      <c r="L253" s="43"/>
    </row>
    <row r="254">
      <c r="B254" s="43"/>
      <c r="C254" s="43"/>
      <c r="D254" s="43"/>
      <c r="E254" s="43"/>
      <c r="J254" s="44"/>
      <c r="L254" s="43"/>
    </row>
    <row r="255">
      <c r="B255" s="43"/>
      <c r="C255" s="43"/>
      <c r="D255" s="43"/>
      <c r="E255" s="43"/>
      <c r="J255" s="44"/>
      <c r="L255" s="43"/>
    </row>
    <row r="256">
      <c r="B256" s="43"/>
      <c r="C256" s="43"/>
      <c r="D256" s="43"/>
      <c r="E256" s="43"/>
      <c r="J256" s="44"/>
      <c r="L256" s="43"/>
    </row>
    <row r="257">
      <c r="B257" s="43"/>
      <c r="C257" s="43"/>
      <c r="D257" s="43"/>
      <c r="E257" s="43"/>
      <c r="J257" s="44"/>
      <c r="L257" s="43"/>
    </row>
    <row r="258">
      <c r="B258" s="43"/>
      <c r="C258" s="43"/>
      <c r="D258" s="43"/>
      <c r="E258" s="43"/>
      <c r="J258" s="44"/>
      <c r="L258" s="43"/>
    </row>
    <row r="259">
      <c r="B259" s="43"/>
      <c r="C259" s="43"/>
      <c r="D259" s="43"/>
      <c r="E259" s="43"/>
      <c r="J259" s="44"/>
      <c r="L259" s="43"/>
    </row>
    <row r="260">
      <c r="B260" s="43"/>
      <c r="C260" s="43"/>
      <c r="D260" s="43"/>
      <c r="E260" s="43"/>
      <c r="J260" s="44"/>
      <c r="L260" s="43"/>
    </row>
    <row r="261">
      <c r="B261" s="43"/>
      <c r="C261" s="43"/>
      <c r="D261" s="43"/>
      <c r="E261" s="43"/>
      <c r="J261" s="44"/>
      <c r="L261" s="43"/>
    </row>
    <row r="262">
      <c r="B262" s="43"/>
      <c r="C262" s="43"/>
      <c r="D262" s="43"/>
      <c r="E262" s="43"/>
      <c r="J262" s="44"/>
      <c r="L262" s="43"/>
    </row>
    <row r="263">
      <c r="B263" s="43"/>
      <c r="C263" s="43"/>
      <c r="D263" s="43"/>
      <c r="E263" s="43"/>
      <c r="J263" s="44"/>
      <c r="L263" s="43"/>
    </row>
    <row r="264">
      <c r="B264" s="43"/>
      <c r="C264" s="43"/>
      <c r="D264" s="43"/>
      <c r="E264" s="43"/>
      <c r="J264" s="44"/>
      <c r="L264" s="43"/>
    </row>
    <row r="265">
      <c r="B265" s="43"/>
      <c r="C265" s="43"/>
      <c r="D265" s="43"/>
      <c r="E265" s="43"/>
      <c r="J265" s="44"/>
      <c r="L265" s="43"/>
    </row>
    <row r="266">
      <c r="B266" s="43"/>
      <c r="C266" s="43"/>
      <c r="D266" s="43"/>
      <c r="E266" s="43"/>
      <c r="J266" s="44"/>
      <c r="L266" s="43"/>
    </row>
    <row r="267">
      <c r="B267" s="43"/>
      <c r="C267" s="43"/>
      <c r="D267" s="43"/>
      <c r="E267" s="43"/>
      <c r="J267" s="44"/>
      <c r="L267" s="43"/>
    </row>
    <row r="268">
      <c r="B268" s="43"/>
      <c r="C268" s="43"/>
      <c r="D268" s="43"/>
      <c r="E268" s="43"/>
      <c r="J268" s="44"/>
      <c r="L268" s="43"/>
    </row>
    <row r="269">
      <c r="B269" s="43"/>
      <c r="C269" s="43"/>
      <c r="D269" s="43"/>
      <c r="E269" s="43"/>
      <c r="J269" s="44"/>
      <c r="L269" s="43"/>
    </row>
    <row r="270">
      <c r="B270" s="43"/>
      <c r="C270" s="43"/>
      <c r="D270" s="43"/>
      <c r="E270" s="43"/>
      <c r="J270" s="44"/>
      <c r="L270" s="43"/>
    </row>
    <row r="271">
      <c r="B271" s="43"/>
      <c r="C271" s="43"/>
      <c r="D271" s="43"/>
      <c r="E271" s="43"/>
      <c r="J271" s="44"/>
      <c r="L271" s="43"/>
    </row>
    <row r="272">
      <c r="B272" s="43"/>
      <c r="C272" s="43"/>
      <c r="D272" s="43"/>
      <c r="E272" s="43"/>
      <c r="J272" s="44"/>
      <c r="L272" s="43"/>
    </row>
    <row r="273">
      <c r="B273" s="43"/>
      <c r="C273" s="43"/>
      <c r="D273" s="43"/>
      <c r="E273" s="43"/>
      <c r="J273" s="44"/>
      <c r="L273" s="43"/>
    </row>
    <row r="274">
      <c r="B274" s="43"/>
      <c r="C274" s="43"/>
      <c r="D274" s="43"/>
      <c r="E274" s="43"/>
      <c r="J274" s="44"/>
      <c r="L274" s="43"/>
    </row>
    <row r="275">
      <c r="B275" s="43"/>
      <c r="C275" s="43"/>
      <c r="D275" s="43"/>
      <c r="E275" s="43"/>
      <c r="J275" s="44"/>
      <c r="L275" s="43"/>
    </row>
    <row r="276">
      <c r="B276" s="43"/>
      <c r="C276" s="43"/>
      <c r="D276" s="43"/>
      <c r="E276" s="43"/>
      <c r="J276" s="44"/>
      <c r="L276" s="43"/>
    </row>
    <row r="277">
      <c r="B277" s="43"/>
      <c r="C277" s="43"/>
      <c r="D277" s="43"/>
      <c r="E277" s="43"/>
      <c r="J277" s="44"/>
      <c r="L277" s="43"/>
    </row>
    <row r="278">
      <c r="B278" s="43"/>
      <c r="C278" s="43"/>
      <c r="D278" s="43"/>
      <c r="E278" s="43"/>
      <c r="J278" s="44"/>
      <c r="L278" s="43"/>
    </row>
    <row r="279">
      <c r="B279" s="43"/>
      <c r="C279" s="43"/>
      <c r="D279" s="43"/>
      <c r="E279" s="43"/>
      <c r="J279" s="44"/>
      <c r="L279" s="43"/>
    </row>
    <row r="280">
      <c r="B280" s="43"/>
      <c r="C280" s="43"/>
      <c r="D280" s="43"/>
      <c r="E280" s="43"/>
      <c r="J280" s="44"/>
      <c r="L280" s="43"/>
    </row>
    <row r="281">
      <c r="B281" s="43"/>
      <c r="C281" s="43"/>
      <c r="D281" s="43"/>
      <c r="E281" s="43"/>
      <c r="J281" s="44"/>
      <c r="L281" s="43"/>
    </row>
    <row r="282">
      <c r="B282" s="43"/>
      <c r="C282" s="43"/>
      <c r="D282" s="43"/>
      <c r="E282" s="43"/>
      <c r="J282" s="44"/>
      <c r="L282" s="43"/>
    </row>
    <row r="283">
      <c r="B283" s="43"/>
      <c r="C283" s="43"/>
      <c r="D283" s="43"/>
      <c r="E283" s="43"/>
      <c r="J283" s="44"/>
      <c r="L283" s="43"/>
    </row>
    <row r="284">
      <c r="B284" s="43"/>
      <c r="C284" s="43"/>
      <c r="D284" s="43"/>
      <c r="E284" s="43"/>
      <c r="J284" s="44"/>
      <c r="L284" s="43"/>
    </row>
    <row r="285">
      <c r="B285" s="43"/>
      <c r="C285" s="43"/>
      <c r="D285" s="43"/>
      <c r="E285" s="43"/>
      <c r="J285" s="44"/>
      <c r="L285" s="43"/>
    </row>
    <row r="286">
      <c r="B286" s="43"/>
      <c r="C286" s="43"/>
      <c r="D286" s="43"/>
      <c r="E286" s="43"/>
      <c r="J286" s="44"/>
      <c r="L286" s="43"/>
    </row>
    <row r="287">
      <c r="B287" s="43"/>
      <c r="C287" s="43"/>
      <c r="D287" s="43"/>
      <c r="E287" s="43"/>
      <c r="J287" s="44"/>
      <c r="L287" s="43"/>
    </row>
    <row r="288">
      <c r="B288" s="43"/>
      <c r="C288" s="43"/>
      <c r="D288" s="43"/>
      <c r="E288" s="43"/>
      <c r="J288" s="44"/>
      <c r="L288" s="43"/>
    </row>
    <row r="289">
      <c r="B289" s="43"/>
      <c r="C289" s="43"/>
      <c r="D289" s="43"/>
      <c r="E289" s="43"/>
      <c r="J289" s="44"/>
      <c r="L289" s="43"/>
    </row>
    <row r="290">
      <c r="B290" s="43"/>
      <c r="C290" s="43"/>
      <c r="D290" s="43"/>
      <c r="E290" s="43"/>
      <c r="J290" s="44"/>
      <c r="L290" s="43"/>
    </row>
    <row r="291">
      <c r="B291" s="43"/>
      <c r="C291" s="43"/>
      <c r="D291" s="43"/>
      <c r="E291" s="43"/>
      <c r="J291" s="44"/>
      <c r="L291" s="43"/>
    </row>
    <row r="292">
      <c r="B292" s="43"/>
      <c r="C292" s="43"/>
      <c r="D292" s="43"/>
      <c r="E292" s="43"/>
      <c r="J292" s="44"/>
      <c r="L292" s="43"/>
    </row>
    <row r="293">
      <c r="B293" s="43"/>
      <c r="C293" s="43"/>
      <c r="D293" s="43"/>
      <c r="E293" s="43"/>
      <c r="J293" s="44"/>
      <c r="L293" s="43"/>
    </row>
    <row r="294">
      <c r="B294" s="43"/>
      <c r="C294" s="43"/>
      <c r="D294" s="43"/>
      <c r="E294" s="43"/>
      <c r="J294" s="44"/>
      <c r="L294" s="43"/>
    </row>
    <row r="295">
      <c r="B295" s="43"/>
      <c r="C295" s="43"/>
      <c r="D295" s="43"/>
      <c r="E295" s="43"/>
      <c r="J295" s="44"/>
      <c r="L295" s="43"/>
    </row>
    <row r="296">
      <c r="B296" s="43"/>
      <c r="C296" s="43"/>
      <c r="D296" s="43"/>
      <c r="E296" s="43"/>
      <c r="J296" s="44"/>
      <c r="L296" s="43"/>
    </row>
    <row r="297">
      <c r="B297" s="43"/>
      <c r="C297" s="43"/>
      <c r="D297" s="43"/>
      <c r="E297" s="43"/>
      <c r="J297" s="44"/>
      <c r="L297" s="43"/>
    </row>
    <row r="298">
      <c r="B298" s="43"/>
      <c r="C298" s="43"/>
      <c r="D298" s="43"/>
      <c r="E298" s="43"/>
      <c r="J298" s="44"/>
      <c r="L298" s="43"/>
    </row>
    <row r="299">
      <c r="B299" s="43"/>
      <c r="C299" s="43"/>
      <c r="D299" s="43"/>
      <c r="E299" s="43"/>
      <c r="J299" s="44"/>
      <c r="L299" s="43"/>
    </row>
    <row r="300">
      <c r="B300" s="43"/>
      <c r="C300" s="43"/>
      <c r="D300" s="43"/>
      <c r="E300" s="43"/>
      <c r="J300" s="44"/>
      <c r="L300" s="43"/>
    </row>
    <row r="301">
      <c r="B301" s="43"/>
      <c r="C301" s="43"/>
      <c r="D301" s="43"/>
      <c r="E301" s="43"/>
      <c r="J301" s="44"/>
      <c r="L301" s="43"/>
    </row>
    <row r="302">
      <c r="B302" s="43"/>
      <c r="C302" s="43"/>
      <c r="D302" s="43"/>
      <c r="E302" s="43"/>
      <c r="J302" s="44"/>
      <c r="L302" s="43"/>
    </row>
    <row r="303">
      <c r="B303" s="43"/>
      <c r="C303" s="43"/>
      <c r="D303" s="43"/>
      <c r="E303" s="43"/>
      <c r="J303" s="44"/>
      <c r="L303" s="43"/>
    </row>
    <row r="304">
      <c r="B304" s="43"/>
      <c r="C304" s="43"/>
      <c r="D304" s="43"/>
      <c r="E304" s="43"/>
      <c r="J304" s="44"/>
      <c r="L304" s="43"/>
    </row>
    <row r="305">
      <c r="B305" s="43"/>
      <c r="C305" s="43"/>
      <c r="D305" s="43"/>
      <c r="E305" s="43"/>
      <c r="J305" s="44"/>
      <c r="L305" s="43"/>
    </row>
    <row r="306">
      <c r="B306" s="43"/>
      <c r="C306" s="43"/>
      <c r="D306" s="43"/>
      <c r="E306" s="43"/>
      <c r="J306" s="44"/>
      <c r="L306" s="43"/>
    </row>
    <row r="307">
      <c r="B307" s="43"/>
      <c r="C307" s="43"/>
      <c r="D307" s="43"/>
      <c r="E307" s="43"/>
      <c r="J307" s="44"/>
      <c r="L307" s="43"/>
    </row>
    <row r="308">
      <c r="B308" s="43"/>
      <c r="C308" s="43"/>
      <c r="D308" s="43"/>
      <c r="E308" s="43"/>
      <c r="J308" s="44"/>
      <c r="L308" s="43"/>
    </row>
    <row r="309">
      <c r="B309" s="43"/>
      <c r="C309" s="43"/>
      <c r="D309" s="43"/>
      <c r="E309" s="43"/>
      <c r="J309" s="44"/>
      <c r="L309" s="43"/>
    </row>
    <row r="310">
      <c r="B310" s="43"/>
      <c r="C310" s="43"/>
      <c r="D310" s="43"/>
      <c r="E310" s="43"/>
      <c r="J310" s="44"/>
      <c r="L310" s="43"/>
    </row>
    <row r="311">
      <c r="B311" s="43"/>
      <c r="C311" s="43"/>
      <c r="D311" s="43"/>
      <c r="E311" s="43"/>
      <c r="J311" s="44"/>
      <c r="L311" s="43"/>
    </row>
    <row r="312">
      <c r="B312" s="43"/>
      <c r="C312" s="43"/>
      <c r="D312" s="43"/>
      <c r="E312" s="43"/>
      <c r="J312" s="44"/>
      <c r="L312" s="43"/>
    </row>
    <row r="313">
      <c r="B313" s="43"/>
      <c r="C313" s="43"/>
      <c r="D313" s="43"/>
      <c r="E313" s="43"/>
      <c r="J313" s="44"/>
      <c r="L313" s="43"/>
    </row>
    <row r="314">
      <c r="B314" s="43"/>
      <c r="C314" s="43"/>
      <c r="D314" s="43"/>
      <c r="E314" s="43"/>
      <c r="J314" s="44"/>
      <c r="L314" s="43"/>
    </row>
    <row r="315">
      <c r="B315" s="43"/>
      <c r="C315" s="43"/>
      <c r="D315" s="43"/>
      <c r="E315" s="43"/>
      <c r="J315" s="44"/>
      <c r="L315" s="43"/>
    </row>
    <row r="316">
      <c r="B316" s="43"/>
      <c r="C316" s="43"/>
      <c r="D316" s="43"/>
      <c r="E316" s="43"/>
      <c r="J316" s="44"/>
      <c r="L316" s="43"/>
    </row>
    <row r="317">
      <c r="B317" s="43"/>
      <c r="C317" s="43"/>
      <c r="D317" s="43"/>
      <c r="E317" s="43"/>
      <c r="J317" s="44"/>
      <c r="L317" s="43"/>
    </row>
    <row r="318">
      <c r="B318" s="43"/>
      <c r="C318" s="43"/>
      <c r="D318" s="43"/>
      <c r="E318" s="43"/>
      <c r="J318" s="44"/>
      <c r="L318" s="43"/>
    </row>
    <row r="319">
      <c r="B319" s="43"/>
      <c r="C319" s="43"/>
      <c r="D319" s="43"/>
      <c r="E319" s="43"/>
      <c r="J319" s="44"/>
      <c r="L319" s="43"/>
    </row>
    <row r="320">
      <c r="B320" s="43"/>
      <c r="C320" s="43"/>
      <c r="D320" s="43"/>
      <c r="E320" s="43"/>
      <c r="J320" s="44"/>
      <c r="L320" s="43"/>
    </row>
    <row r="321">
      <c r="B321" s="43"/>
      <c r="C321" s="43"/>
      <c r="D321" s="43"/>
      <c r="E321" s="43"/>
      <c r="J321" s="44"/>
      <c r="L321" s="43"/>
    </row>
    <row r="322">
      <c r="B322" s="43"/>
      <c r="C322" s="43"/>
      <c r="D322" s="43"/>
      <c r="E322" s="43"/>
      <c r="J322" s="44"/>
      <c r="L322" s="43"/>
    </row>
    <row r="323">
      <c r="B323" s="43"/>
      <c r="C323" s="43"/>
      <c r="D323" s="43"/>
      <c r="E323" s="43"/>
      <c r="J323" s="44"/>
      <c r="L323" s="43"/>
    </row>
    <row r="324">
      <c r="B324" s="43"/>
      <c r="C324" s="43"/>
      <c r="D324" s="43"/>
      <c r="E324" s="43"/>
      <c r="J324" s="44"/>
      <c r="L324" s="43"/>
    </row>
    <row r="325">
      <c r="B325" s="43"/>
      <c r="C325" s="43"/>
      <c r="D325" s="43"/>
      <c r="E325" s="43"/>
      <c r="J325" s="44"/>
      <c r="L325" s="43"/>
    </row>
    <row r="326">
      <c r="B326" s="43"/>
      <c r="C326" s="43"/>
      <c r="D326" s="43"/>
      <c r="E326" s="43"/>
      <c r="J326" s="44"/>
      <c r="L326" s="43"/>
    </row>
    <row r="327">
      <c r="B327" s="43"/>
      <c r="C327" s="43"/>
      <c r="D327" s="43"/>
      <c r="E327" s="43"/>
      <c r="J327" s="44"/>
      <c r="L327" s="43"/>
    </row>
    <row r="328">
      <c r="B328" s="43"/>
      <c r="C328" s="43"/>
      <c r="D328" s="43"/>
      <c r="E328" s="43"/>
      <c r="J328" s="44"/>
      <c r="L328" s="43"/>
    </row>
    <row r="329">
      <c r="B329" s="43"/>
      <c r="C329" s="43"/>
      <c r="D329" s="43"/>
      <c r="E329" s="43"/>
      <c r="J329" s="44"/>
      <c r="L329" s="43"/>
    </row>
    <row r="330">
      <c r="B330" s="43"/>
      <c r="C330" s="43"/>
      <c r="D330" s="43"/>
      <c r="E330" s="43"/>
      <c r="J330" s="44"/>
      <c r="L330" s="43"/>
    </row>
    <row r="331">
      <c r="B331" s="43"/>
      <c r="C331" s="43"/>
      <c r="D331" s="43"/>
      <c r="E331" s="43"/>
      <c r="J331" s="44"/>
      <c r="L331" s="43"/>
    </row>
    <row r="332">
      <c r="B332" s="43"/>
      <c r="C332" s="43"/>
      <c r="D332" s="43"/>
      <c r="E332" s="43"/>
      <c r="J332" s="44"/>
      <c r="L332" s="43"/>
    </row>
    <row r="333">
      <c r="B333" s="43"/>
      <c r="C333" s="43"/>
      <c r="D333" s="43"/>
      <c r="E333" s="43"/>
      <c r="J333" s="44"/>
      <c r="L333" s="43"/>
    </row>
    <row r="334">
      <c r="B334" s="43"/>
      <c r="C334" s="43"/>
      <c r="D334" s="43"/>
      <c r="E334" s="43"/>
      <c r="J334" s="799"/>
      <c r="L334" s="43"/>
    </row>
    <row r="335">
      <c r="B335" s="43"/>
      <c r="C335" s="43"/>
      <c r="D335" s="43"/>
      <c r="E335" s="43"/>
      <c r="J335" s="799"/>
      <c r="L335" s="43"/>
    </row>
    <row r="336">
      <c r="B336" s="43"/>
      <c r="C336" s="43"/>
      <c r="D336" s="43"/>
      <c r="E336" s="43"/>
      <c r="J336" s="799"/>
      <c r="L336" s="43"/>
    </row>
    <row r="337">
      <c r="B337" s="43"/>
      <c r="C337" s="43"/>
      <c r="D337" s="43"/>
      <c r="E337" s="43"/>
      <c r="J337" s="799"/>
      <c r="L337" s="43"/>
    </row>
    <row r="338">
      <c r="B338" s="43"/>
      <c r="C338" s="43"/>
      <c r="D338" s="43"/>
      <c r="E338" s="43"/>
      <c r="J338" s="799"/>
      <c r="L338" s="43"/>
    </row>
    <row r="339">
      <c r="B339" s="43"/>
      <c r="C339" s="43"/>
      <c r="D339" s="43"/>
      <c r="E339" s="43"/>
      <c r="J339" s="799"/>
      <c r="L339" s="43"/>
    </row>
    <row r="340">
      <c r="B340" s="43"/>
      <c r="C340" s="43"/>
      <c r="D340" s="43"/>
      <c r="E340" s="43"/>
      <c r="J340" s="799"/>
      <c r="L340" s="43"/>
    </row>
    <row r="341">
      <c r="B341" s="43"/>
      <c r="C341" s="43"/>
      <c r="D341" s="43"/>
      <c r="E341" s="43"/>
      <c r="J341" s="799"/>
      <c r="L341" s="43"/>
    </row>
    <row r="342">
      <c r="B342" s="43"/>
      <c r="C342" s="43"/>
      <c r="D342" s="43"/>
      <c r="E342" s="43"/>
      <c r="J342" s="799"/>
      <c r="L342" s="43"/>
    </row>
    <row r="343">
      <c r="B343" s="43"/>
      <c r="C343" s="43"/>
      <c r="D343" s="43"/>
      <c r="E343" s="43"/>
      <c r="J343" s="799"/>
      <c r="L343" s="43"/>
    </row>
    <row r="344">
      <c r="B344" s="43"/>
      <c r="C344" s="43"/>
      <c r="D344" s="43"/>
      <c r="E344" s="43"/>
      <c r="J344" s="799"/>
      <c r="L344" s="43"/>
    </row>
    <row r="345">
      <c r="B345" s="43"/>
      <c r="C345" s="43"/>
      <c r="D345" s="43"/>
      <c r="E345" s="43"/>
      <c r="J345" s="799"/>
      <c r="L345" s="43"/>
    </row>
    <row r="346">
      <c r="B346" s="43"/>
      <c r="C346" s="43"/>
      <c r="D346" s="43"/>
      <c r="E346" s="43"/>
      <c r="J346" s="799"/>
      <c r="L346" s="43"/>
    </row>
    <row r="347">
      <c r="B347" s="43"/>
      <c r="C347" s="43"/>
      <c r="D347" s="43"/>
      <c r="E347" s="43"/>
      <c r="J347" s="799"/>
      <c r="L347" s="43"/>
    </row>
    <row r="348">
      <c r="B348" s="43"/>
      <c r="C348" s="43"/>
      <c r="D348" s="43"/>
      <c r="E348" s="43"/>
      <c r="J348" s="799"/>
      <c r="L348" s="43"/>
    </row>
    <row r="349">
      <c r="B349" s="43"/>
      <c r="C349" s="43"/>
      <c r="D349" s="43"/>
      <c r="E349" s="43"/>
      <c r="J349" s="799"/>
      <c r="L349" s="43"/>
    </row>
    <row r="350">
      <c r="B350" s="43"/>
      <c r="C350" s="43"/>
      <c r="D350" s="43"/>
      <c r="E350" s="43"/>
      <c r="J350" s="799"/>
      <c r="L350" s="43"/>
    </row>
    <row r="351">
      <c r="B351" s="43"/>
      <c r="C351" s="43"/>
      <c r="D351" s="43"/>
      <c r="E351" s="43"/>
      <c r="J351" s="799"/>
      <c r="L351" s="43"/>
    </row>
    <row r="352">
      <c r="B352" s="43"/>
      <c r="C352" s="43"/>
      <c r="D352" s="43"/>
      <c r="E352" s="43"/>
      <c r="J352" s="799"/>
      <c r="L352" s="43"/>
    </row>
    <row r="353">
      <c r="B353" s="43"/>
      <c r="C353" s="43"/>
      <c r="D353" s="43"/>
      <c r="E353" s="43"/>
      <c r="J353" s="799"/>
      <c r="L353" s="43"/>
    </row>
    <row r="354">
      <c r="B354" s="43"/>
      <c r="C354" s="43"/>
      <c r="D354" s="43"/>
      <c r="E354" s="43"/>
      <c r="J354" s="799"/>
      <c r="L354" s="43"/>
    </row>
    <row r="355">
      <c r="B355" s="43"/>
      <c r="C355" s="43"/>
      <c r="D355" s="43"/>
      <c r="E355" s="43"/>
      <c r="J355" s="799"/>
      <c r="L355" s="43"/>
    </row>
    <row r="356">
      <c r="B356" s="43"/>
      <c r="C356" s="43"/>
      <c r="D356" s="43"/>
      <c r="E356" s="43"/>
      <c r="J356" s="799"/>
      <c r="L356" s="43"/>
    </row>
    <row r="357">
      <c r="B357" s="43"/>
      <c r="C357" s="43"/>
      <c r="D357" s="43"/>
      <c r="E357" s="43"/>
      <c r="J357" s="799"/>
      <c r="L357" s="43"/>
    </row>
    <row r="358">
      <c r="B358" s="43"/>
      <c r="C358" s="43"/>
      <c r="D358" s="43"/>
      <c r="E358" s="43"/>
      <c r="J358" s="799"/>
      <c r="L358" s="43"/>
    </row>
    <row r="359">
      <c r="B359" s="43"/>
      <c r="C359" s="43"/>
      <c r="D359" s="43"/>
      <c r="E359" s="43"/>
      <c r="J359" s="799"/>
      <c r="L359" s="43"/>
    </row>
    <row r="360">
      <c r="B360" s="43"/>
      <c r="C360" s="43"/>
      <c r="D360" s="43"/>
      <c r="E360" s="43"/>
      <c r="J360" s="799"/>
      <c r="L360" s="43"/>
    </row>
    <row r="361">
      <c r="B361" s="43"/>
      <c r="C361" s="43"/>
      <c r="D361" s="43"/>
      <c r="E361" s="43"/>
      <c r="J361" s="799"/>
      <c r="L361" s="43"/>
    </row>
    <row r="362">
      <c r="B362" s="43"/>
      <c r="C362" s="43"/>
      <c r="D362" s="43"/>
      <c r="E362" s="43"/>
      <c r="J362" s="799"/>
      <c r="L362" s="43"/>
    </row>
    <row r="363">
      <c r="B363" s="43"/>
      <c r="C363" s="43"/>
      <c r="D363" s="43"/>
      <c r="E363" s="43"/>
      <c r="J363" s="799"/>
      <c r="L363" s="43"/>
    </row>
    <row r="364">
      <c r="B364" s="43"/>
      <c r="C364" s="43"/>
      <c r="D364" s="43"/>
      <c r="E364" s="43"/>
      <c r="J364" s="799"/>
      <c r="L364" s="43"/>
    </row>
    <row r="365">
      <c r="B365" s="43"/>
      <c r="C365" s="43"/>
      <c r="D365" s="43"/>
      <c r="E365" s="43"/>
      <c r="J365" s="799"/>
      <c r="L365" s="43"/>
    </row>
    <row r="366">
      <c r="B366" s="43"/>
      <c r="C366" s="43"/>
      <c r="D366" s="43"/>
      <c r="E366" s="43"/>
      <c r="J366" s="799"/>
      <c r="L366" s="43"/>
    </row>
    <row r="367">
      <c r="B367" s="43"/>
      <c r="C367" s="43"/>
      <c r="D367" s="43"/>
      <c r="E367" s="43"/>
      <c r="J367" s="799"/>
      <c r="L367" s="43"/>
    </row>
    <row r="368">
      <c r="B368" s="43"/>
      <c r="C368" s="43"/>
      <c r="D368" s="43"/>
      <c r="E368" s="43"/>
      <c r="J368" s="799"/>
      <c r="L368" s="43"/>
    </row>
    <row r="369">
      <c r="B369" s="43"/>
      <c r="C369" s="43"/>
      <c r="D369" s="43"/>
      <c r="E369" s="43"/>
      <c r="J369" s="799"/>
      <c r="L369" s="43"/>
    </row>
    <row r="370">
      <c r="B370" s="43"/>
      <c r="C370" s="43"/>
      <c r="D370" s="43"/>
      <c r="E370" s="43"/>
      <c r="J370" s="799"/>
      <c r="L370" s="43"/>
    </row>
    <row r="371">
      <c r="B371" s="43"/>
      <c r="C371" s="43"/>
      <c r="D371" s="43"/>
      <c r="E371" s="43"/>
      <c r="J371" s="799"/>
      <c r="L371" s="43"/>
    </row>
    <row r="372">
      <c r="B372" s="43"/>
      <c r="C372" s="43"/>
      <c r="D372" s="43"/>
      <c r="E372" s="43"/>
      <c r="J372" s="799"/>
      <c r="L372" s="43"/>
    </row>
    <row r="373">
      <c r="B373" s="43"/>
      <c r="C373" s="43"/>
      <c r="D373" s="43"/>
      <c r="E373" s="43"/>
      <c r="J373" s="799"/>
      <c r="L373" s="43"/>
    </row>
    <row r="374">
      <c r="B374" s="43"/>
      <c r="C374" s="43"/>
      <c r="D374" s="43"/>
      <c r="E374" s="43"/>
      <c r="J374" s="799"/>
      <c r="L374" s="43"/>
    </row>
    <row r="375">
      <c r="B375" s="43"/>
      <c r="C375" s="43"/>
      <c r="D375" s="43"/>
      <c r="E375" s="43"/>
      <c r="J375" s="799"/>
      <c r="L375" s="43"/>
    </row>
    <row r="376">
      <c r="B376" s="43"/>
      <c r="C376" s="43"/>
      <c r="D376" s="43"/>
      <c r="E376" s="43"/>
      <c r="J376" s="799"/>
      <c r="L376" s="43"/>
    </row>
    <row r="377">
      <c r="B377" s="43"/>
      <c r="C377" s="43"/>
      <c r="D377" s="43"/>
      <c r="E377" s="43"/>
      <c r="J377" s="799"/>
      <c r="L377" s="43"/>
    </row>
    <row r="378">
      <c r="B378" s="43"/>
      <c r="C378" s="43"/>
      <c r="D378" s="43"/>
      <c r="E378" s="43"/>
      <c r="J378" s="799"/>
      <c r="L378" s="43"/>
    </row>
    <row r="379">
      <c r="B379" s="43"/>
      <c r="C379" s="43"/>
      <c r="D379" s="43"/>
      <c r="E379" s="43"/>
      <c r="J379" s="799"/>
      <c r="L379" s="43"/>
    </row>
    <row r="380">
      <c r="B380" s="43"/>
      <c r="C380" s="43"/>
      <c r="D380" s="43"/>
      <c r="E380" s="43"/>
      <c r="J380" s="799"/>
      <c r="L380" s="43"/>
    </row>
    <row r="381">
      <c r="B381" s="43"/>
      <c r="C381" s="43"/>
      <c r="D381" s="43"/>
      <c r="E381" s="43"/>
      <c r="J381" s="799"/>
      <c r="L381" s="43"/>
    </row>
    <row r="382">
      <c r="B382" s="43"/>
      <c r="C382" s="43"/>
      <c r="D382" s="43"/>
      <c r="E382" s="43"/>
      <c r="J382" s="799"/>
      <c r="L382" s="43"/>
    </row>
    <row r="383">
      <c r="B383" s="43"/>
      <c r="C383" s="43"/>
      <c r="D383" s="43"/>
      <c r="E383" s="43"/>
      <c r="J383" s="799"/>
      <c r="L383" s="43"/>
    </row>
    <row r="384">
      <c r="B384" s="43"/>
      <c r="C384" s="43"/>
      <c r="D384" s="43"/>
      <c r="E384" s="43"/>
      <c r="J384" s="799"/>
      <c r="L384" s="43"/>
    </row>
    <row r="385">
      <c r="B385" s="43"/>
      <c r="C385" s="43"/>
      <c r="D385" s="43"/>
      <c r="E385" s="43"/>
      <c r="J385" s="799"/>
      <c r="L385" s="43"/>
    </row>
    <row r="386">
      <c r="B386" s="43"/>
      <c r="C386" s="43"/>
      <c r="D386" s="43"/>
      <c r="E386" s="43"/>
      <c r="J386" s="799"/>
      <c r="L386" s="43"/>
    </row>
    <row r="387">
      <c r="B387" s="43"/>
      <c r="C387" s="43"/>
      <c r="D387" s="43"/>
      <c r="E387" s="43"/>
      <c r="J387" s="799"/>
      <c r="L387" s="43"/>
    </row>
    <row r="388">
      <c r="B388" s="43"/>
      <c r="C388" s="43"/>
      <c r="D388" s="43"/>
      <c r="E388" s="43"/>
      <c r="J388" s="799"/>
      <c r="L388" s="43"/>
    </row>
    <row r="389">
      <c r="B389" s="43"/>
      <c r="C389" s="43"/>
      <c r="D389" s="43"/>
      <c r="E389" s="43"/>
      <c r="J389" s="799"/>
      <c r="L389" s="43"/>
    </row>
    <row r="390">
      <c r="B390" s="43"/>
      <c r="C390" s="43"/>
      <c r="D390" s="43"/>
      <c r="E390" s="43"/>
      <c r="J390" s="799"/>
      <c r="L390" s="43"/>
    </row>
    <row r="391">
      <c r="B391" s="43"/>
      <c r="C391" s="43"/>
      <c r="D391" s="43"/>
      <c r="E391" s="43"/>
      <c r="J391" s="799"/>
      <c r="L391" s="43"/>
    </row>
    <row r="392">
      <c r="B392" s="43"/>
      <c r="C392" s="43"/>
      <c r="D392" s="43"/>
      <c r="E392" s="43"/>
      <c r="J392" s="799"/>
      <c r="L392" s="43"/>
    </row>
    <row r="393">
      <c r="B393" s="43"/>
      <c r="C393" s="43"/>
      <c r="D393" s="43"/>
      <c r="E393" s="43"/>
      <c r="J393" s="799"/>
      <c r="L393" s="43"/>
    </row>
    <row r="394">
      <c r="B394" s="43"/>
      <c r="C394" s="43"/>
      <c r="D394" s="43"/>
      <c r="E394" s="43"/>
      <c r="J394" s="799"/>
      <c r="L394" s="43"/>
    </row>
    <row r="395">
      <c r="B395" s="43"/>
      <c r="C395" s="43"/>
      <c r="D395" s="43"/>
      <c r="E395" s="43"/>
      <c r="J395" s="799"/>
      <c r="L395" s="43"/>
    </row>
    <row r="396">
      <c r="B396" s="43"/>
      <c r="C396" s="43"/>
      <c r="D396" s="43"/>
      <c r="E396" s="43"/>
      <c r="J396" s="799"/>
      <c r="L396" s="43"/>
    </row>
    <row r="397">
      <c r="B397" s="43"/>
      <c r="C397" s="43"/>
      <c r="D397" s="43"/>
      <c r="E397" s="43"/>
      <c r="J397" s="799"/>
      <c r="L397" s="43"/>
    </row>
    <row r="398">
      <c r="B398" s="43"/>
      <c r="C398" s="43"/>
      <c r="D398" s="43"/>
      <c r="E398" s="43"/>
      <c r="J398" s="799"/>
      <c r="L398" s="43"/>
    </row>
    <row r="399">
      <c r="B399" s="43"/>
      <c r="C399" s="43"/>
      <c r="D399" s="43"/>
      <c r="E399" s="43"/>
      <c r="J399" s="799"/>
      <c r="L399" s="43"/>
    </row>
    <row r="400">
      <c r="B400" s="43"/>
      <c r="C400" s="43"/>
      <c r="D400" s="43"/>
      <c r="E400" s="43"/>
      <c r="J400" s="799"/>
      <c r="L400" s="43"/>
    </row>
    <row r="401">
      <c r="B401" s="43"/>
      <c r="C401" s="43"/>
      <c r="D401" s="43"/>
      <c r="E401" s="43"/>
      <c r="J401" s="799"/>
      <c r="L401" s="43"/>
    </row>
    <row r="402">
      <c r="B402" s="43"/>
      <c r="C402" s="43"/>
      <c r="D402" s="43"/>
      <c r="E402" s="43"/>
      <c r="J402" s="799"/>
      <c r="L402" s="43"/>
    </row>
    <row r="403">
      <c r="B403" s="43"/>
      <c r="C403" s="43"/>
      <c r="D403" s="43"/>
      <c r="E403" s="43"/>
      <c r="J403" s="799"/>
      <c r="L403" s="43"/>
    </row>
    <row r="404">
      <c r="B404" s="43"/>
      <c r="C404" s="43"/>
      <c r="D404" s="43"/>
      <c r="E404" s="43"/>
      <c r="J404" s="799"/>
      <c r="L404" s="43"/>
    </row>
    <row r="405">
      <c r="B405" s="43"/>
      <c r="C405" s="43"/>
      <c r="D405" s="43"/>
      <c r="E405" s="43"/>
      <c r="J405" s="799"/>
      <c r="L405" s="43"/>
    </row>
    <row r="406">
      <c r="B406" s="43"/>
      <c r="C406" s="43"/>
      <c r="D406" s="43"/>
      <c r="E406" s="43"/>
      <c r="J406" s="799"/>
      <c r="L406" s="43"/>
    </row>
    <row r="407">
      <c r="B407" s="43"/>
      <c r="C407" s="43"/>
      <c r="D407" s="43"/>
      <c r="E407" s="43"/>
      <c r="J407" s="799"/>
      <c r="L407" s="43"/>
    </row>
    <row r="408">
      <c r="B408" s="43"/>
      <c r="C408" s="43"/>
      <c r="D408" s="43"/>
      <c r="E408" s="43"/>
      <c r="J408" s="799"/>
      <c r="L408" s="43"/>
    </row>
    <row r="409">
      <c r="B409" s="43"/>
      <c r="C409" s="43"/>
      <c r="D409" s="43"/>
      <c r="E409" s="43"/>
      <c r="J409" s="799"/>
      <c r="L409" s="43"/>
    </row>
    <row r="410">
      <c r="B410" s="43"/>
      <c r="C410" s="43"/>
      <c r="D410" s="43"/>
      <c r="E410" s="43"/>
      <c r="J410" s="799"/>
      <c r="L410" s="43"/>
    </row>
    <row r="411">
      <c r="B411" s="43"/>
      <c r="C411" s="43"/>
      <c r="D411" s="43"/>
      <c r="E411" s="43"/>
      <c r="J411" s="799"/>
      <c r="L411" s="43"/>
    </row>
    <row r="412">
      <c r="B412" s="43"/>
      <c r="C412" s="43"/>
      <c r="D412" s="43"/>
      <c r="E412" s="43"/>
      <c r="J412" s="799"/>
      <c r="L412" s="43"/>
    </row>
    <row r="413">
      <c r="B413" s="43"/>
      <c r="C413" s="43"/>
      <c r="D413" s="43"/>
      <c r="E413" s="43"/>
      <c r="J413" s="799"/>
      <c r="L413" s="43"/>
    </row>
    <row r="414">
      <c r="B414" s="43"/>
      <c r="C414" s="43"/>
      <c r="D414" s="43"/>
      <c r="E414" s="43"/>
      <c r="J414" s="799"/>
      <c r="L414" s="43"/>
    </row>
    <row r="415">
      <c r="B415" s="43"/>
      <c r="C415" s="43"/>
      <c r="D415" s="43"/>
      <c r="E415" s="43"/>
      <c r="J415" s="799"/>
      <c r="L415" s="43"/>
    </row>
    <row r="416">
      <c r="B416" s="43"/>
      <c r="C416" s="43"/>
      <c r="D416" s="43"/>
      <c r="E416" s="43"/>
      <c r="J416" s="799"/>
      <c r="L416" s="43"/>
    </row>
    <row r="417">
      <c r="B417" s="43"/>
      <c r="C417" s="43"/>
      <c r="D417" s="43"/>
      <c r="E417" s="43"/>
      <c r="J417" s="799"/>
      <c r="L417" s="43"/>
    </row>
    <row r="418">
      <c r="B418" s="43"/>
      <c r="C418" s="43"/>
      <c r="D418" s="43"/>
      <c r="E418" s="43"/>
      <c r="J418" s="799"/>
      <c r="L418" s="43"/>
    </row>
    <row r="419">
      <c r="B419" s="43"/>
      <c r="C419" s="43"/>
      <c r="D419" s="43"/>
      <c r="E419" s="43"/>
      <c r="J419" s="799"/>
      <c r="L419" s="43"/>
    </row>
    <row r="420">
      <c r="B420" s="43"/>
      <c r="C420" s="43"/>
      <c r="D420" s="43"/>
      <c r="E420" s="43"/>
      <c r="J420" s="799"/>
      <c r="L420" s="43"/>
    </row>
    <row r="421">
      <c r="B421" s="43"/>
      <c r="C421" s="43"/>
      <c r="D421" s="43"/>
      <c r="E421" s="43"/>
      <c r="J421" s="799"/>
      <c r="L421" s="43"/>
    </row>
    <row r="422">
      <c r="B422" s="43"/>
      <c r="C422" s="43"/>
      <c r="D422" s="43"/>
      <c r="E422" s="43"/>
      <c r="J422" s="799"/>
      <c r="L422" s="43"/>
    </row>
    <row r="423">
      <c r="B423" s="43"/>
      <c r="C423" s="43"/>
      <c r="D423" s="43"/>
      <c r="E423" s="43"/>
      <c r="J423" s="799"/>
      <c r="L423" s="43"/>
    </row>
    <row r="424">
      <c r="B424" s="43"/>
      <c r="C424" s="43"/>
      <c r="D424" s="43"/>
      <c r="E424" s="43"/>
      <c r="J424" s="799"/>
      <c r="L424" s="43"/>
    </row>
    <row r="425">
      <c r="B425" s="43"/>
      <c r="C425" s="43"/>
      <c r="D425" s="43"/>
      <c r="E425" s="43"/>
      <c r="J425" s="799"/>
      <c r="L425" s="43"/>
    </row>
    <row r="426">
      <c r="B426" s="43"/>
      <c r="C426" s="43"/>
      <c r="D426" s="43"/>
      <c r="E426" s="43"/>
      <c r="J426" s="799"/>
      <c r="L426" s="43"/>
    </row>
    <row r="427">
      <c r="B427" s="43"/>
      <c r="C427" s="43"/>
      <c r="D427" s="43"/>
      <c r="E427" s="43"/>
      <c r="J427" s="799"/>
      <c r="L427" s="43"/>
    </row>
    <row r="428">
      <c r="B428" s="43"/>
      <c r="C428" s="43"/>
      <c r="D428" s="43"/>
      <c r="E428" s="43"/>
      <c r="J428" s="799"/>
      <c r="L428" s="43"/>
    </row>
    <row r="429">
      <c r="B429" s="43"/>
      <c r="C429" s="43"/>
      <c r="D429" s="43"/>
      <c r="E429" s="43"/>
      <c r="J429" s="799"/>
      <c r="L429" s="43"/>
    </row>
    <row r="430">
      <c r="B430" s="43"/>
      <c r="C430" s="43"/>
      <c r="D430" s="43"/>
      <c r="E430" s="43"/>
      <c r="J430" s="799"/>
      <c r="L430" s="43"/>
    </row>
    <row r="431">
      <c r="B431" s="43"/>
      <c r="C431" s="43"/>
      <c r="D431" s="43"/>
      <c r="E431" s="43"/>
      <c r="J431" s="799"/>
      <c r="L431" s="43"/>
    </row>
    <row r="432">
      <c r="B432" s="43"/>
      <c r="C432" s="43"/>
      <c r="D432" s="43"/>
      <c r="E432" s="43"/>
      <c r="J432" s="799"/>
      <c r="L432" s="43"/>
    </row>
    <row r="433">
      <c r="B433" s="43"/>
      <c r="C433" s="43"/>
      <c r="D433" s="43"/>
      <c r="E433" s="43"/>
      <c r="J433" s="799"/>
      <c r="L433" s="43"/>
    </row>
    <row r="434">
      <c r="B434" s="43"/>
      <c r="C434" s="43"/>
      <c r="D434" s="43"/>
      <c r="E434" s="43"/>
      <c r="J434" s="799"/>
      <c r="L434" s="43"/>
    </row>
    <row r="435">
      <c r="B435" s="43"/>
      <c r="C435" s="43"/>
      <c r="D435" s="43"/>
      <c r="E435" s="43"/>
      <c r="J435" s="799"/>
      <c r="L435" s="43"/>
    </row>
    <row r="436">
      <c r="B436" s="43"/>
      <c r="C436" s="43"/>
      <c r="D436" s="43"/>
      <c r="E436" s="43"/>
      <c r="J436" s="799"/>
      <c r="L436" s="43"/>
    </row>
    <row r="437">
      <c r="B437" s="43"/>
      <c r="C437" s="43"/>
      <c r="D437" s="43"/>
      <c r="E437" s="43"/>
      <c r="J437" s="799"/>
      <c r="L437" s="43"/>
    </row>
    <row r="438">
      <c r="B438" s="43"/>
      <c r="C438" s="43"/>
      <c r="D438" s="43"/>
      <c r="E438" s="43"/>
      <c r="J438" s="799"/>
      <c r="L438" s="43"/>
    </row>
    <row r="439">
      <c r="B439" s="43"/>
      <c r="C439" s="43"/>
      <c r="D439" s="43"/>
      <c r="E439" s="43"/>
      <c r="J439" s="799"/>
      <c r="L439" s="43"/>
    </row>
    <row r="440">
      <c r="B440" s="43"/>
      <c r="C440" s="43"/>
      <c r="D440" s="43"/>
      <c r="E440" s="43"/>
      <c r="J440" s="799"/>
      <c r="L440" s="43"/>
    </row>
    <row r="441">
      <c r="B441" s="43"/>
      <c r="C441" s="43"/>
      <c r="D441" s="43"/>
      <c r="E441" s="43"/>
      <c r="J441" s="799"/>
      <c r="L441" s="43"/>
    </row>
    <row r="442">
      <c r="B442" s="43"/>
      <c r="C442" s="43"/>
      <c r="D442" s="43"/>
      <c r="E442" s="43"/>
      <c r="J442" s="799"/>
      <c r="L442" s="43"/>
    </row>
    <row r="443">
      <c r="B443" s="43"/>
      <c r="C443" s="43"/>
      <c r="D443" s="43"/>
      <c r="E443" s="43"/>
      <c r="J443" s="799"/>
      <c r="L443" s="43"/>
    </row>
    <row r="444">
      <c r="B444" s="43"/>
      <c r="C444" s="43"/>
      <c r="D444" s="43"/>
      <c r="E444" s="43"/>
      <c r="J444" s="799"/>
      <c r="L444" s="43"/>
    </row>
    <row r="445">
      <c r="B445" s="43"/>
      <c r="C445" s="43"/>
      <c r="D445" s="43"/>
      <c r="E445" s="43"/>
      <c r="J445" s="799"/>
      <c r="L445" s="43"/>
    </row>
    <row r="446">
      <c r="B446" s="43"/>
      <c r="C446" s="43"/>
      <c r="D446" s="43"/>
      <c r="E446" s="43"/>
      <c r="J446" s="799"/>
      <c r="L446" s="43"/>
    </row>
    <row r="447">
      <c r="B447" s="43"/>
      <c r="C447" s="43"/>
      <c r="D447" s="43"/>
      <c r="E447" s="43"/>
      <c r="J447" s="799"/>
      <c r="L447" s="43"/>
    </row>
    <row r="448">
      <c r="B448" s="43"/>
      <c r="C448" s="43"/>
      <c r="D448" s="43"/>
      <c r="E448" s="43"/>
      <c r="J448" s="799"/>
      <c r="L448" s="43"/>
    </row>
    <row r="449">
      <c r="B449" s="43"/>
      <c r="C449" s="43"/>
      <c r="D449" s="43"/>
      <c r="E449" s="43"/>
      <c r="J449" s="799"/>
      <c r="L449" s="43"/>
    </row>
    <row r="450">
      <c r="B450" s="43"/>
      <c r="C450" s="43"/>
      <c r="D450" s="43"/>
      <c r="E450" s="43"/>
      <c r="J450" s="799"/>
      <c r="L450" s="43"/>
    </row>
    <row r="451">
      <c r="B451" s="43"/>
      <c r="C451" s="43"/>
      <c r="D451" s="43"/>
      <c r="E451" s="43"/>
      <c r="J451" s="799"/>
      <c r="L451" s="43"/>
    </row>
    <row r="452">
      <c r="B452" s="43"/>
      <c r="C452" s="43"/>
      <c r="D452" s="43"/>
      <c r="E452" s="43"/>
      <c r="J452" s="799"/>
      <c r="L452" s="43"/>
    </row>
    <row r="453">
      <c r="B453" s="43"/>
      <c r="C453" s="43"/>
      <c r="D453" s="43"/>
      <c r="E453" s="43"/>
      <c r="J453" s="799"/>
      <c r="L453" s="43"/>
    </row>
    <row r="454">
      <c r="B454" s="43"/>
      <c r="C454" s="43"/>
      <c r="D454" s="43"/>
      <c r="E454" s="43"/>
      <c r="J454" s="799"/>
      <c r="L454" s="43"/>
    </row>
    <row r="455">
      <c r="B455" s="43"/>
      <c r="C455" s="43"/>
      <c r="D455" s="43"/>
      <c r="E455" s="43"/>
      <c r="J455" s="799"/>
      <c r="L455" s="43"/>
    </row>
    <row r="456">
      <c r="B456" s="43"/>
      <c r="C456" s="43"/>
      <c r="D456" s="43"/>
      <c r="E456" s="43"/>
      <c r="J456" s="799"/>
      <c r="L456" s="43"/>
    </row>
    <row r="457">
      <c r="B457" s="43"/>
      <c r="C457" s="43"/>
      <c r="D457" s="43"/>
      <c r="E457" s="43"/>
      <c r="J457" s="799"/>
      <c r="L457" s="43"/>
    </row>
    <row r="458">
      <c r="B458" s="43"/>
      <c r="C458" s="43"/>
      <c r="D458" s="43"/>
      <c r="E458" s="43"/>
      <c r="J458" s="799"/>
      <c r="L458" s="43"/>
    </row>
    <row r="459">
      <c r="B459" s="43"/>
      <c r="C459" s="43"/>
      <c r="D459" s="43"/>
      <c r="E459" s="43"/>
      <c r="J459" s="799"/>
      <c r="L459" s="43"/>
    </row>
    <row r="460">
      <c r="B460" s="43"/>
      <c r="C460" s="43"/>
      <c r="D460" s="43"/>
      <c r="E460" s="43"/>
      <c r="J460" s="799"/>
      <c r="L460" s="43"/>
    </row>
    <row r="461">
      <c r="B461" s="43"/>
      <c r="C461" s="43"/>
      <c r="D461" s="43"/>
      <c r="E461" s="43"/>
      <c r="J461" s="799"/>
      <c r="L461" s="43"/>
    </row>
    <row r="462">
      <c r="B462" s="43"/>
      <c r="C462" s="43"/>
      <c r="D462" s="43"/>
      <c r="E462" s="43"/>
      <c r="J462" s="799"/>
      <c r="L462" s="43"/>
    </row>
    <row r="463">
      <c r="B463" s="43"/>
      <c r="C463" s="43"/>
      <c r="D463" s="43"/>
      <c r="E463" s="43"/>
      <c r="J463" s="799"/>
      <c r="L463" s="43"/>
    </row>
    <row r="464">
      <c r="B464" s="43"/>
      <c r="C464" s="43"/>
      <c r="D464" s="43"/>
      <c r="E464" s="43"/>
      <c r="J464" s="799"/>
      <c r="L464" s="43"/>
    </row>
    <row r="465">
      <c r="B465" s="43"/>
      <c r="C465" s="43"/>
      <c r="D465" s="43"/>
      <c r="E465" s="43"/>
      <c r="J465" s="799"/>
      <c r="L465" s="43"/>
    </row>
    <row r="466">
      <c r="B466" s="43"/>
      <c r="C466" s="43"/>
      <c r="D466" s="43"/>
      <c r="E466" s="43"/>
      <c r="J466" s="799"/>
      <c r="L466" s="43"/>
    </row>
    <row r="467">
      <c r="B467" s="43"/>
      <c r="C467" s="43"/>
      <c r="D467" s="43"/>
      <c r="E467" s="43"/>
      <c r="J467" s="799"/>
      <c r="L467" s="43"/>
    </row>
    <row r="468">
      <c r="B468" s="43"/>
      <c r="C468" s="43"/>
      <c r="D468" s="43"/>
      <c r="E468" s="43"/>
      <c r="J468" s="799"/>
      <c r="L468" s="43"/>
    </row>
    <row r="469">
      <c r="B469" s="43"/>
      <c r="C469" s="43"/>
      <c r="D469" s="43"/>
      <c r="E469" s="43"/>
      <c r="J469" s="799"/>
      <c r="L469" s="43"/>
    </row>
    <row r="470">
      <c r="B470" s="43"/>
      <c r="C470" s="43"/>
      <c r="D470" s="43"/>
      <c r="E470" s="43"/>
      <c r="J470" s="799"/>
      <c r="L470" s="43"/>
    </row>
    <row r="471">
      <c r="B471" s="43"/>
      <c r="C471" s="43"/>
      <c r="D471" s="43"/>
      <c r="E471" s="43"/>
      <c r="J471" s="799"/>
      <c r="L471" s="43"/>
    </row>
    <row r="472">
      <c r="B472" s="43"/>
      <c r="C472" s="43"/>
      <c r="D472" s="43"/>
      <c r="E472" s="43"/>
      <c r="J472" s="799"/>
      <c r="L472" s="43"/>
    </row>
    <row r="473">
      <c r="B473" s="43"/>
      <c r="C473" s="43"/>
      <c r="D473" s="43"/>
      <c r="E473" s="43"/>
      <c r="J473" s="799"/>
      <c r="L473" s="43"/>
    </row>
    <row r="474">
      <c r="B474" s="43"/>
      <c r="C474" s="43"/>
      <c r="D474" s="43"/>
      <c r="E474" s="43"/>
      <c r="J474" s="799"/>
      <c r="L474" s="43"/>
    </row>
    <row r="475">
      <c r="B475" s="43"/>
      <c r="C475" s="43"/>
      <c r="D475" s="43"/>
      <c r="E475" s="43"/>
      <c r="J475" s="799"/>
      <c r="L475" s="43"/>
    </row>
    <row r="476">
      <c r="B476" s="43"/>
      <c r="C476" s="43"/>
      <c r="D476" s="43"/>
      <c r="E476" s="43"/>
      <c r="J476" s="799"/>
      <c r="L476" s="43"/>
    </row>
    <row r="477">
      <c r="B477" s="43"/>
      <c r="C477" s="43"/>
      <c r="D477" s="43"/>
      <c r="E477" s="43"/>
      <c r="J477" s="799"/>
      <c r="L477" s="43"/>
    </row>
    <row r="478">
      <c r="B478" s="43"/>
      <c r="C478" s="43"/>
      <c r="D478" s="43"/>
      <c r="E478" s="43"/>
      <c r="J478" s="799"/>
      <c r="L478" s="43"/>
    </row>
    <row r="479">
      <c r="B479" s="43"/>
      <c r="C479" s="43"/>
      <c r="D479" s="43"/>
      <c r="E479" s="43"/>
      <c r="J479" s="799"/>
      <c r="L479" s="43"/>
    </row>
    <row r="480">
      <c r="B480" s="43"/>
      <c r="C480" s="43"/>
      <c r="D480" s="43"/>
      <c r="E480" s="43"/>
      <c r="J480" s="799"/>
      <c r="L480" s="43"/>
    </row>
    <row r="481">
      <c r="B481" s="43"/>
      <c r="C481" s="43"/>
      <c r="D481" s="43"/>
      <c r="E481" s="43"/>
      <c r="J481" s="799"/>
      <c r="L481" s="43"/>
    </row>
    <row r="482">
      <c r="B482" s="43"/>
      <c r="C482" s="43"/>
      <c r="D482" s="43"/>
      <c r="E482" s="43"/>
      <c r="J482" s="799"/>
      <c r="L482" s="43"/>
    </row>
    <row r="483">
      <c r="B483" s="43"/>
      <c r="C483" s="43"/>
      <c r="D483" s="43"/>
      <c r="E483" s="43"/>
      <c r="J483" s="799"/>
      <c r="L483" s="43"/>
    </row>
    <row r="484">
      <c r="B484" s="43"/>
      <c r="C484" s="43"/>
      <c r="D484" s="43"/>
      <c r="E484" s="43"/>
      <c r="J484" s="799"/>
      <c r="L484" s="43"/>
    </row>
    <row r="485">
      <c r="B485" s="43"/>
      <c r="C485" s="43"/>
      <c r="D485" s="43"/>
      <c r="E485" s="43"/>
      <c r="J485" s="799"/>
      <c r="L485" s="43"/>
    </row>
    <row r="486">
      <c r="B486" s="43"/>
      <c r="C486" s="43"/>
      <c r="D486" s="43"/>
      <c r="E486" s="43"/>
      <c r="J486" s="799"/>
      <c r="L486" s="43"/>
    </row>
    <row r="487">
      <c r="B487" s="43"/>
      <c r="C487" s="43"/>
      <c r="D487" s="43"/>
      <c r="E487" s="43"/>
      <c r="J487" s="799"/>
      <c r="L487" s="43"/>
    </row>
    <row r="488">
      <c r="B488" s="43"/>
      <c r="C488" s="43"/>
      <c r="D488" s="43"/>
      <c r="E488" s="43"/>
      <c r="J488" s="799"/>
      <c r="L488" s="43"/>
    </row>
    <row r="489">
      <c r="B489" s="43"/>
      <c r="C489" s="43"/>
      <c r="D489" s="43"/>
      <c r="E489" s="43"/>
      <c r="J489" s="799"/>
      <c r="L489" s="43"/>
    </row>
    <row r="490">
      <c r="B490" s="43"/>
      <c r="C490" s="43"/>
      <c r="D490" s="43"/>
      <c r="E490" s="43"/>
      <c r="J490" s="799"/>
      <c r="L490" s="43"/>
    </row>
    <row r="491">
      <c r="B491" s="43"/>
      <c r="C491" s="43"/>
      <c r="D491" s="43"/>
      <c r="E491" s="43"/>
      <c r="J491" s="799"/>
      <c r="L491" s="43"/>
    </row>
    <row r="492">
      <c r="B492" s="43"/>
      <c r="C492" s="43"/>
      <c r="D492" s="43"/>
      <c r="E492" s="43"/>
      <c r="J492" s="799"/>
      <c r="L492" s="43"/>
    </row>
    <row r="493">
      <c r="B493" s="43"/>
      <c r="C493" s="43"/>
      <c r="D493" s="43"/>
      <c r="E493" s="43"/>
      <c r="J493" s="799"/>
      <c r="L493" s="43"/>
    </row>
    <row r="494">
      <c r="B494" s="43"/>
      <c r="C494" s="43"/>
      <c r="D494" s="43"/>
      <c r="E494" s="43"/>
      <c r="J494" s="799"/>
      <c r="L494" s="43"/>
    </row>
    <row r="495">
      <c r="B495" s="43"/>
      <c r="C495" s="43"/>
      <c r="D495" s="43"/>
      <c r="E495" s="43"/>
      <c r="J495" s="799"/>
      <c r="L495" s="43"/>
    </row>
    <row r="496">
      <c r="B496" s="43"/>
      <c r="C496" s="43"/>
      <c r="D496" s="43"/>
      <c r="E496" s="43"/>
      <c r="J496" s="799"/>
      <c r="L496" s="43"/>
    </row>
    <row r="497">
      <c r="B497" s="43"/>
      <c r="C497" s="43"/>
      <c r="D497" s="43"/>
      <c r="E497" s="43"/>
      <c r="J497" s="799"/>
      <c r="L497" s="43"/>
    </row>
    <row r="498">
      <c r="B498" s="43"/>
      <c r="C498" s="43"/>
      <c r="D498" s="43"/>
      <c r="E498" s="43"/>
      <c r="J498" s="799"/>
      <c r="L498" s="43"/>
    </row>
    <row r="499">
      <c r="B499" s="43"/>
      <c r="C499" s="43"/>
      <c r="D499" s="43"/>
      <c r="E499" s="43"/>
      <c r="J499" s="799"/>
      <c r="L499" s="43"/>
    </row>
    <row r="500">
      <c r="B500" s="43"/>
      <c r="C500" s="43"/>
      <c r="D500" s="43"/>
      <c r="E500" s="43"/>
      <c r="J500" s="799"/>
      <c r="L500" s="43"/>
    </row>
    <row r="501">
      <c r="B501" s="43"/>
      <c r="C501" s="43"/>
      <c r="D501" s="43"/>
      <c r="E501" s="43"/>
      <c r="J501" s="799"/>
      <c r="L501" s="43"/>
    </row>
    <row r="502">
      <c r="B502" s="43"/>
      <c r="C502" s="43"/>
      <c r="D502" s="43"/>
      <c r="E502" s="43"/>
      <c r="J502" s="799"/>
      <c r="L502" s="43"/>
    </row>
    <row r="503">
      <c r="B503" s="43"/>
      <c r="C503" s="43"/>
      <c r="D503" s="43"/>
      <c r="E503" s="43"/>
      <c r="J503" s="799"/>
      <c r="L503" s="43"/>
    </row>
    <row r="504">
      <c r="B504" s="43"/>
      <c r="C504" s="43"/>
      <c r="D504" s="43"/>
      <c r="E504" s="43"/>
      <c r="J504" s="799"/>
      <c r="L504" s="43"/>
    </row>
    <row r="505">
      <c r="B505" s="43"/>
      <c r="C505" s="43"/>
      <c r="D505" s="43"/>
      <c r="E505" s="43"/>
      <c r="J505" s="799"/>
      <c r="L505" s="43"/>
    </row>
    <row r="506">
      <c r="B506" s="43"/>
      <c r="C506" s="43"/>
      <c r="D506" s="43"/>
      <c r="E506" s="43"/>
      <c r="J506" s="799"/>
      <c r="L506" s="43"/>
    </row>
    <row r="507">
      <c r="B507" s="43"/>
      <c r="C507" s="43"/>
      <c r="D507" s="43"/>
      <c r="E507" s="43"/>
      <c r="J507" s="799"/>
      <c r="L507" s="43"/>
    </row>
    <row r="508">
      <c r="B508" s="43"/>
      <c r="C508" s="43"/>
      <c r="D508" s="43"/>
      <c r="E508" s="43"/>
      <c r="J508" s="799"/>
      <c r="L508" s="43"/>
    </row>
    <row r="509">
      <c r="B509" s="43"/>
      <c r="C509" s="43"/>
      <c r="D509" s="43"/>
      <c r="E509" s="43"/>
      <c r="J509" s="799"/>
      <c r="L509" s="43"/>
    </row>
    <row r="510">
      <c r="B510" s="43"/>
      <c r="C510" s="43"/>
      <c r="D510" s="43"/>
      <c r="E510" s="43"/>
      <c r="J510" s="799"/>
      <c r="L510" s="43"/>
    </row>
    <row r="511">
      <c r="B511" s="43"/>
      <c r="C511" s="43"/>
      <c r="D511" s="43"/>
      <c r="E511" s="43"/>
      <c r="J511" s="799"/>
      <c r="L511" s="43"/>
    </row>
    <row r="512">
      <c r="B512" s="43"/>
      <c r="C512" s="43"/>
      <c r="D512" s="43"/>
      <c r="E512" s="43"/>
      <c r="J512" s="799"/>
      <c r="L512" s="43"/>
    </row>
    <row r="513">
      <c r="B513" s="43"/>
      <c r="C513" s="43"/>
      <c r="D513" s="43"/>
      <c r="E513" s="43"/>
      <c r="J513" s="799"/>
      <c r="L513" s="43"/>
    </row>
    <row r="514">
      <c r="B514" s="43"/>
      <c r="C514" s="43"/>
      <c r="D514" s="43"/>
      <c r="E514" s="43"/>
      <c r="J514" s="799"/>
      <c r="L514" s="43"/>
    </row>
    <row r="515">
      <c r="B515" s="43"/>
      <c r="C515" s="43"/>
      <c r="D515" s="43"/>
      <c r="E515" s="43"/>
      <c r="J515" s="799"/>
      <c r="L515" s="43"/>
    </row>
    <row r="516">
      <c r="B516" s="43"/>
      <c r="C516" s="43"/>
      <c r="D516" s="43"/>
      <c r="E516" s="43"/>
      <c r="J516" s="799"/>
      <c r="L516" s="43"/>
    </row>
    <row r="517">
      <c r="B517" s="43"/>
      <c r="C517" s="43"/>
      <c r="D517" s="43"/>
      <c r="E517" s="43"/>
      <c r="J517" s="799"/>
      <c r="L517" s="43"/>
    </row>
    <row r="518">
      <c r="B518" s="43"/>
      <c r="C518" s="43"/>
      <c r="D518" s="43"/>
      <c r="E518" s="43"/>
      <c r="J518" s="799"/>
      <c r="L518" s="43"/>
    </row>
    <row r="519">
      <c r="B519" s="43"/>
      <c r="C519" s="43"/>
      <c r="D519" s="43"/>
      <c r="E519" s="43"/>
      <c r="J519" s="799"/>
      <c r="L519" s="43"/>
    </row>
    <row r="520">
      <c r="B520" s="43"/>
      <c r="C520" s="43"/>
      <c r="D520" s="43"/>
      <c r="E520" s="43"/>
      <c r="J520" s="799"/>
      <c r="L520" s="43"/>
    </row>
    <row r="521">
      <c r="B521" s="43"/>
      <c r="C521" s="43"/>
      <c r="D521" s="43"/>
      <c r="E521" s="43"/>
      <c r="J521" s="799"/>
      <c r="L521" s="43"/>
    </row>
    <row r="522">
      <c r="B522" s="43"/>
      <c r="C522" s="43"/>
      <c r="D522" s="43"/>
      <c r="E522" s="43"/>
      <c r="J522" s="799"/>
      <c r="L522" s="43"/>
    </row>
    <row r="523">
      <c r="B523" s="43"/>
      <c r="C523" s="43"/>
      <c r="D523" s="43"/>
      <c r="E523" s="43"/>
      <c r="J523" s="799"/>
      <c r="L523" s="43"/>
    </row>
    <row r="524">
      <c r="B524" s="43"/>
      <c r="C524" s="43"/>
      <c r="D524" s="43"/>
      <c r="E524" s="43"/>
      <c r="J524" s="799"/>
      <c r="L524" s="43"/>
    </row>
    <row r="525">
      <c r="B525" s="43"/>
      <c r="C525" s="43"/>
      <c r="D525" s="43"/>
      <c r="E525" s="43"/>
      <c r="J525" s="799"/>
      <c r="L525" s="43"/>
    </row>
    <row r="526">
      <c r="B526" s="43"/>
      <c r="C526" s="43"/>
      <c r="D526" s="43"/>
      <c r="E526" s="43"/>
      <c r="J526" s="799"/>
      <c r="L526" s="43"/>
    </row>
    <row r="527">
      <c r="B527" s="43"/>
      <c r="C527" s="43"/>
      <c r="D527" s="43"/>
      <c r="E527" s="43"/>
      <c r="J527" s="799"/>
      <c r="L527" s="43"/>
    </row>
    <row r="528">
      <c r="B528" s="43"/>
      <c r="C528" s="43"/>
      <c r="D528" s="43"/>
      <c r="E528" s="43"/>
      <c r="J528" s="799"/>
      <c r="L528" s="43"/>
    </row>
    <row r="529">
      <c r="B529" s="43"/>
      <c r="C529" s="43"/>
      <c r="D529" s="43"/>
      <c r="E529" s="43"/>
      <c r="J529" s="799"/>
      <c r="L529" s="43"/>
    </row>
    <row r="530">
      <c r="B530" s="43"/>
      <c r="C530" s="43"/>
      <c r="D530" s="43"/>
      <c r="E530" s="43"/>
      <c r="J530" s="799"/>
      <c r="L530" s="43"/>
    </row>
    <row r="531">
      <c r="B531" s="43"/>
      <c r="C531" s="43"/>
      <c r="D531" s="43"/>
      <c r="E531" s="43"/>
      <c r="J531" s="799"/>
      <c r="L531" s="43"/>
    </row>
    <row r="532">
      <c r="B532" s="43"/>
      <c r="C532" s="43"/>
      <c r="D532" s="43"/>
      <c r="E532" s="43"/>
      <c r="J532" s="799"/>
      <c r="L532" s="43"/>
    </row>
    <row r="533">
      <c r="B533" s="43"/>
      <c r="C533" s="43"/>
      <c r="D533" s="43"/>
      <c r="E533" s="43"/>
      <c r="J533" s="799"/>
      <c r="L533" s="43"/>
    </row>
    <row r="534">
      <c r="B534" s="43"/>
      <c r="C534" s="43"/>
      <c r="D534" s="43"/>
      <c r="E534" s="43"/>
      <c r="J534" s="799"/>
      <c r="L534" s="43"/>
    </row>
    <row r="535">
      <c r="B535" s="43"/>
      <c r="C535" s="43"/>
      <c r="D535" s="43"/>
      <c r="E535" s="43"/>
      <c r="J535" s="799"/>
      <c r="L535" s="43"/>
    </row>
    <row r="536">
      <c r="B536" s="43"/>
      <c r="C536" s="43"/>
      <c r="D536" s="43"/>
      <c r="E536" s="43"/>
      <c r="J536" s="799"/>
      <c r="L536" s="43"/>
    </row>
    <row r="537">
      <c r="B537" s="43"/>
      <c r="C537" s="43"/>
      <c r="D537" s="43"/>
      <c r="E537" s="43"/>
      <c r="J537" s="799"/>
      <c r="L537" s="43"/>
    </row>
    <row r="538">
      <c r="B538" s="43"/>
      <c r="C538" s="43"/>
      <c r="D538" s="43"/>
      <c r="E538" s="43"/>
      <c r="J538" s="799"/>
      <c r="L538" s="43"/>
    </row>
    <row r="539">
      <c r="B539" s="43"/>
      <c r="C539" s="43"/>
      <c r="D539" s="43"/>
      <c r="E539" s="43"/>
      <c r="J539" s="799"/>
      <c r="L539" s="43"/>
    </row>
    <row r="540">
      <c r="B540" s="43"/>
      <c r="C540" s="43"/>
      <c r="D540" s="43"/>
      <c r="E540" s="43"/>
      <c r="J540" s="799"/>
      <c r="L540" s="43"/>
    </row>
    <row r="541">
      <c r="B541" s="43"/>
      <c r="C541" s="43"/>
      <c r="D541" s="43"/>
      <c r="E541" s="43"/>
      <c r="J541" s="799"/>
      <c r="L541" s="43"/>
    </row>
    <row r="542">
      <c r="B542" s="43"/>
      <c r="C542" s="43"/>
      <c r="D542" s="43"/>
      <c r="E542" s="43"/>
      <c r="J542" s="799"/>
      <c r="L542" s="43"/>
    </row>
    <row r="543">
      <c r="B543" s="43"/>
      <c r="C543" s="43"/>
      <c r="D543" s="43"/>
      <c r="E543" s="43"/>
      <c r="J543" s="799"/>
      <c r="L543" s="43"/>
    </row>
    <row r="544">
      <c r="B544" s="43"/>
      <c r="C544" s="43"/>
      <c r="D544" s="43"/>
      <c r="E544" s="43"/>
      <c r="J544" s="799"/>
      <c r="L544" s="43"/>
    </row>
    <row r="545">
      <c r="B545" s="43"/>
      <c r="C545" s="43"/>
      <c r="D545" s="43"/>
      <c r="E545" s="43"/>
      <c r="J545" s="799"/>
      <c r="L545" s="43"/>
    </row>
    <row r="546">
      <c r="B546" s="43"/>
      <c r="C546" s="43"/>
      <c r="D546" s="43"/>
      <c r="E546" s="43"/>
      <c r="J546" s="799"/>
      <c r="L546" s="43"/>
    </row>
    <row r="547">
      <c r="B547" s="43"/>
      <c r="C547" s="43"/>
      <c r="D547" s="43"/>
      <c r="E547" s="43"/>
      <c r="J547" s="799"/>
      <c r="L547" s="43"/>
    </row>
    <row r="548">
      <c r="B548" s="43"/>
      <c r="C548" s="43"/>
      <c r="D548" s="43"/>
      <c r="E548" s="43"/>
      <c r="J548" s="799"/>
      <c r="L548" s="43"/>
    </row>
    <row r="549">
      <c r="B549" s="43"/>
      <c r="C549" s="43"/>
      <c r="D549" s="43"/>
      <c r="E549" s="43"/>
      <c r="J549" s="799"/>
      <c r="L549" s="43"/>
    </row>
    <row r="550">
      <c r="B550" s="43"/>
      <c r="C550" s="43"/>
      <c r="D550" s="43"/>
      <c r="E550" s="43"/>
      <c r="J550" s="799"/>
      <c r="L550" s="43"/>
    </row>
    <row r="551">
      <c r="B551" s="43"/>
      <c r="C551" s="43"/>
      <c r="D551" s="43"/>
      <c r="E551" s="43"/>
      <c r="J551" s="799"/>
      <c r="L551" s="43"/>
    </row>
    <row r="552">
      <c r="B552" s="43"/>
      <c r="C552" s="43"/>
      <c r="D552" s="43"/>
      <c r="E552" s="43"/>
      <c r="J552" s="799"/>
      <c r="L552" s="43"/>
    </row>
    <row r="553">
      <c r="B553" s="43"/>
      <c r="C553" s="43"/>
      <c r="D553" s="43"/>
      <c r="E553" s="43"/>
      <c r="J553" s="799"/>
      <c r="L553" s="43"/>
    </row>
    <row r="554">
      <c r="B554" s="43"/>
      <c r="C554" s="43"/>
      <c r="D554" s="43"/>
      <c r="E554" s="43"/>
      <c r="J554" s="799"/>
      <c r="L554" s="43"/>
    </row>
    <row r="555">
      <c r="B555" s="43"/>
      <c r="C555" s="43"/>
      <c r="D555" s="43"/>
      <c r="E555" s="43"/>
      <c r="J555" s="799"/>
      <c r="L555" s="43"/>
    </row>
    <row r="556">
      <c r="B556" s="43"/>
      <c r="C556" s="43"/>
      <c r="D556" s="43"/>
      <c r="E556" s="43"/>
      <c r="J556" s="799"/>
      <c r="L556" s="43"/>
    </row>
    <row r="557">
      <c r="B557" s="43"/>
      <c r="C557" s="43"/>
      <c r="D557" s="43"/>
      <c r="E557" s="43"/>
      <c r="J557" s="799"/>
      <c r="L557" s="43"/>
    </row>
    <row r="558">
      <c r="B558" s="43"/>
      <c r="C558" s="43"/>
      <c r="D558" s="43"/>
      <c r="E558" s="43"/>
      <c r="J558" s="799"/>
      <c r="L558" s="43"/>
    </row>
    <row r="559">
      <c r="B559" s="43"/>
      <c r="C559" s="43"/>
      <c r="D559" s="43"/>
      <c r="E559" s="43"/>
      <c r="J559" s="799"/>
      <c r="L559" s="43"/>
    </row>
    <row r="560">
      <c r="B560" s="43"/>
      <c r="C560" s="43"/>
      <c r="D560" s="43"/>
      <c r="E560" s="43"/>
      <c r="J560" s="799"/>
      <c r="L560" s="43"/>
    </row>
    <row r="561">
      <c r="B561" s="43"/>
      <c r="C561" s="43"/>
      <c r="D561" s="43"/>
      <c r="E561" s="43"/>
      <c r="J561" s="799"/>
      <c r="L561" s="43"/>
    </row>
    <row r="562">
      <c r="B562" s="43"/>
      <c r="C562" s="43"/>
      <c r="D562" s="43"/>
      <c r="E562" s="43"/>
      <c r="J562" s="799"/>
      <c r="L562" s="43"/>
    </row>
    <row r="563">
      <c r="B563" s="43"/>
      <c r="C563" s="43"/>
      <c r="D563" s="43"/>
      <c r="E563" s="43"/>
      <c r="J563" s="799"/>
      <c r="L563" s="43"/>
    </row>
    <row r="564">
      <c r="B564" s="43"/>
      <c r="C564" s="43"/>
      <c r="D564" s="43"/>
      <c r="E564" s="43"/>
      <c r="J564" s="799"/>
      <c r="L564" s="43"/>
    </row>
    <row r="565">
      <c r="B565" s="43"/>
      <c r="C565" s="43"/>
      <c r="D565" s="43"/>
      <c r="E565" s="43"/>
      <c r="J565" s="799"/>
      <c r="L565" s="43"/>
    </row>
    <row r="566">
      <c r="B566" s="43"/>
      <c r="C566" s="43"/>
      <c r="D566" s="43"/>
      <c r="E566" s="43"/>
      <c r="J566" s="799"/>
      <c r="L566" s="43"/>
    </row>
    <row r="567">
      <c r="B567" s="43"/>
      <c r="C567" s="43"/>
      <c r="D567" s="43"/>
      <c r="E567" s="43"/>
      <c r="J567" s="799"/>
      <c r="L567" s="43"/>
    </row>
    <row r="568">
      <c r="B568" s="43"/>
      <c r="C568" s="43"/>
      <c r="D568" s="43"/>
      <c r="E568" s="43"/>
      <c r="J568" s="799"/>
      <c r="L568" s="43"/>
    </row>
    <row r="569">
      <c r="B569" s="43"/>
      <c r="C569" s="43"/>
      <c r="D569" s="43"/>
      <c r="E569" s="43"/>
      <c r="J569" s="799"/>
      <c r="L569" s="43"/>
    </row>
    <row r="570">
      <c r="B570" s="43"/>
      <c r="C570" s="43"/>
      <c r="D570" s="43"/>
      <c r="E570" s="43"/>
      <c r="J570" s="799"/>
      <c r="L570" s="43"/>
    </row>
    <row r="571">
      <c r="B571" s="43"/>
      <c r="C571" s="43"/>
      <c r="D571" s="43"/>
      <c r="E571" s="43"/>
      <c r="J571" s="799"/>
      <c r="L571" s="43"/>
    </row>
    <row r="572">
      <c r="B572" s="43"/>
      <c r="C572" s="43"/>
      <c r="D572" s="43"/>
      <c r="E572" s="43"/>
      <c r="J572" s="799"/>
      <c r="L572" s="43"/>
    </row>
    <row r="573">
      <c r="B573" s="43"/>
      <c r="C573" s="43"/>
      <c r="D573" s="43"/>
      <c r="E573" s="43"/>
      <c r="J573" s="799"/>
      <c r="L573" s="43"/>
    </row>
    <row r="574">
      <c r="B574" s="43"/>
      <c r="C574" s="43"/>
      <c r="D574" s="43"/>
      <c r="E574" s="43"/>
      <c r="J574" s="799"/>
      <c r="L574" s="43"/>
    </row>
    <row r="575">
      <c r="B575" s="43"/>
      <c r="C575" s="43"/>
      <c r="D575" s="43"/>
      <c r="E575" s="43"/>
      <c r="J575" s="799"/>
      <c r="L575" s="43"/>
    </row>
    <row r="576">
      <c r="B576" s="43"/>
      <c r="C576" s="43"/>
      <c r="D576" s="43"/>
      <c r="E576" s="43"/>
      <c r="J576" s="799"/>
      <c r="L576" s="43"/>
    </row>
    <row r="577">
      <c r="B577" s="43"/>
      <c r="C577" s="43"/>
      <c r="D577" s="43"/>
      <c r="E577" s="43"/>
      <c r="J577" s="799"/>
      <c r="L577" s="43"/>
    </row>
    <row r="578">
      <c r="B578" s="43"/>
      <c r="C578" s="43"/>
      <c r="D578" s="43"/>
      <c r="E578" s="43"/>
      <c r="J578" s="799"/>
      <c r="L578" s="43"/>
    </row>
    <row r="579">
      <c r="B579" s="43"/>
      <c r="C579" s="43"/>
      <c r="D579" s="43"/>
      <c r="E579" s="43"/>
      <c r="J579" s="799"/>
      <c r="L579" s="43"/>
    </row>
    <row r="580">
      <c r="B580" s="43"/>
      <c r="C580" s="43"/>
      <c r="D580" s="43"/>
      <c r="E580" s="43"/>
      <c r="J580" s="799"/>
      <c r="L580" s="43"/>
    </row>
    <row r="581">
      <c r="B581" s="43"/>
      <c r="C581" s="43"/>
      <c r="D581" s="43"/>
      <c r="E581" s="43"/>
      <c r="J581" s="799"/>
      <c r="L581" s="43"/>
    </row>
    <row r="582">
      <c r="B582" s="43"/>
      <c r="C582" s="43"/>
      <c r="D582" s="43"/>
      <c r="E582" s="43"/>
      <c r="J582" s="799"/>
      <c r="L582" s="43"/>
    </row>
    <row r="583">
      <c r="B583" s="43"/>
      <c r="C583" s="43"/>
      <c r="D583" s="43"/>
      <c r="E583" s="43"/>
      <c r="J583" s="799"/>
      <c r="L583" s="43"/>
    </row>
    <row r="584">
      <c r="B584" s="43"/>
      <c r="C584" s="43"/>
      <c r="D584" s="43"/>
      <c r="E584" s="43"/>
      <c r="J584" s="799"/>
      <c r="L584" s="43"/>
    </row>
    <row r="585">
      <c r="B585" s="43"/>
      <c r="C585" s="43"/>
      <c r="D585" s="43"/>
      <c r="E585" s="43"/>
      <c r="J585" s="799"/>
      <c r="L585" s="43"/>
    </row>
    <row r="586">
      <c r="B586" s="43"/>
      <c r="C586" s="43"/>
      <c r="D586" s="43"/>
      <c r="E586" s="43"/>
      <c r="J586" s="799"/>
      <c r="L586" s="43"/>
    </row>
    <row r="587">
      <c r="B587" s="43"/>
      <c r="C587" s="43"/>
      <c r="D587" s="43"/>
      <c r="E587" s="43"/>
      <c r="J587" s="799"/>
      <c r="L587" s="43"/>
    </row>
    <row r="588">
      <c r="B588" s="43"/>
      <c r="C588" s="43"/>
      <c r="D588" s="43"/>
      <c r="E588" s="43"/>
      <c r="J588" s="799"/>
      <c r="L588" s="43"/>
    </row>
    <row r="589">
      <c r="B589" s="43"/>
      <c r="C589" s="43"/>
      <c r="D589" s="43"/>
      <c r="E589" s="43"/>
      <c r="J589" s="799"/>
      <c r="L589" s="43"/>
    </row>
    <row r="590">
      <c r="B590" s="43"/>
      <c r="C590" s="43"/>
      <c r="D590" s="43"/>
      <c r="E590" s="43"/>
      <c r="J590" s="799"/>
      <c r="L590" s="43"/>
    </row>
    <row r="591">
      <c r="B591" s="43"/>
      <c r="C591" s="43"/>
      <c r="D591" s="43"/>
      <c r="E591" s="43"/>
      <c r="J591" s="799"/>
      <c r="L591" s="43"/>
    </row>
    <row r="592">
      <c r="B592" s="43"/>
      <c r="C592" s="43"/>
      <c r="D592" s="43"/>
      <c r="E592" s="43"/>
      <c r="J592" s="799"/>
      <c r="L592" s="43"/>
    </row>
    <row r="593">
      <c r="B593" s="43"/>
      <c r="C593" s="43"/>
      <c r="D593" s="43"/>
      <c r="E593" s="43"/>
      <c r="J593" s="799"/>
      <c r="L593" s="43"/>
    </row>
    <row r="594">
      <c r="B594" s="43"/>
      <c r="C594" s="43"/>
      <c r="D594" s="43"/>
      <c r="E594" s="43"/>
      <c r="J594" s="799"/>
      <c r="L594" s="43"/>
    </row>
    <row r="595">
      <c r="B595" s="43"/>
      <c r="C595" s="43"/>
      <c r="D595" s="43"/>
      <c r="E595" s="43"/>
      <c r="J595" s="799"/>
      <c r="L595" s="43"/>
    </row>
    <row r="596">
      <c r="B596" s="43"/>
      <c r="C596" s="43"/>
      <c r="D596" s="43"/>
      <c r="E596" s="43"/>
      <c r="J596" s="799"/>
      <c r="L596" s="43"/>
    </row>
    <row r="597">
      <c r="B597" s="43"/>
      <c r="C597" s="43"/>
      <c r="D597" s="43"/>
      <c r="E597" s="43"/>
      <c r="J597" s="799"/>
      <c r="L597" s="43"/>
    </row>
    <row r="598">
      <c r="B598" s="43"/>
      <c r="C598" s="43"/>
      <c r="D598" s="43"/>
      <c r="E598" s="43"/>
      <c r="J598" s="799"/>
      <c r="L598" s="43"/>
    </row>
    <row r="599">
      <c r="B599" s="43"/>
      <c r="C599" s="43"/>
      <c r="D599" s="43"/>
      <c r="E599" s="43"/>
      <c r="J599" s="799"/>
      <c r="L599" s="43"/>
    </row>
    <row r="600">
      <c r="B600" s="43"/>
      <c r="C600" s="43"/>
      <c r="D600" s="43"/>
      <c r="E600" s="43"/>
      <c r="J600" s="799"/>
      <c r="L600" s="43"/>
    </row>
    <row r="601">
      <c r="B601" s="43"/>
      <c r="C601" s="43"/>
      <c r="D601" s="43"/>
      <c r="E601" s="43"/>
      <c r="J601" s="799"/>
      <c r="L601" s="43"/>
    </row>
    <row r="602">
      <c r="B602" s="43"/>
      <c r="C602" s="43"/>
      <c r="D602" s="43"/>
      <c r="E602" s="43"/>
      <c r="J602" s="799"/>
      <c r="L602" s="43"/>
    </row>
    <row r="603">
      <c r="B603" s="43"/>
      <c r="C603" s="43"/>
      <c r="D603" s="43"/>
      <c r="E603" s="43"/>
      <c r="J603" s="799"/>
      <c r="L603" s="43"/>
    </row>
    <row r="604">
      <c r="B604" s="43"/>
      <c r="C604" s="43"/>
      <c r="D604" s="43"/>
      <c r="E604" s="43"/>
      <c r="J604" s="799"/>
      <c r="L604" s="43"/>
    </row>
    <row r="605">
      <c r="B605" s="43"/>
      <c r="C605" s="43"/>
      <c r="D605" s="43"/>
      <c r="E605" s="43"/>
      <c r="J605" s="799"/>
      <c r="L605" s="43"/>
    </row>
    <row r="606">
      <c r="B606" s="43"/>
      <c r="C606" s="43"/>
      <c r="D606" s="43"/>
      <c r="E606" s="43"/>
      <c r="J606" s="799"/>
      <c r="L606" s="43"/>
    </row>
    <row r="607">
      <c r="B607" s="43"/>
      <c r="C607" s="43"/>
      <c r="D607" s="43"/>
      <c r="E607" s="43"/>
      <c r="J607" s="799"/>
      <c r="L607" s="43"/>
    </row>
    <row r="608">
      <c r="B608" s="43"/>
      <c r="C608" s="43"/>
      <c r="D608" s="43"/>
      <c r="E608" s="43"/>
      <c r="J608" s="799"/>
      <c r="L608" s="43"/>
    </row>
    <row r="609">
      <c r="B609" s="43"/>
      <c r="C609" s="43"/>
      <c r="D609" s="43"/>
      <c r="E609" s="43"/>
      <c r="J609" s="799"/>
      <c r="L609" s="43"/>
    </row>
    <row r="610">
      <c r="B610" s="43"/>
      <c r="C610" s="43"/>
      <c r="D610" s="43"/>
      <c r="E610" s="43"/>
      <c r="J610" s="799"/>
      <c r="L610" s="43"/>
    </row>
    <row r="611">
      <c r="B611" s="43"/>
      <c r="C611" s="43"/>
      <c r="D611" s="43"/>
      <c r="E611" s="43"/>
      <c r="J611" s="799"/>
      <c r="L611" s="43"/>
    </row>
    <row r="612">
      <c r="B612" s="43"/>
      <c r="C612" s="43"/>
      <c r="D612" s="43"/>
      <c r="E612" s="43"/>
      <c r="J612" s="799"/>
      <c r="L612" s="43"/>
    </row>
    <row r="613">
      <c r="B613" s="43"/>
      <c r="C613" s="43"/>
      <c r="D613" s="43"/>
      <c r="E613" s="43"/>
      <c r="J613" s="799"/>
      <c r="L613" s="43"/>
    </row>
    <row r="614">
      <c r="B614" s="43"/>
      <c r="C614" s="43"/>
      <c r="D614" s="43"/>
      <c r="E614" s="43"/>
      <c r="J614" s="799"/>
      <c r="L614" s="43"/>
    </row>
    <row r="615">
      <c r="B615" s="43"/>
      <c r="C615" s="43"/>
      <c r="D615" s="43"/>
      <c r="E615" s="43"/>
      <c r="J615" s="799"/>
      <c r="L615" s="43"/>
    </row>
    <row r="616">
      <c r="B616" s="43"/>
      <c r="C616" s="43"/>
      <c r="D616" s="43"/>
      <c r="E616" s="43"/>
      <c r="J616" s="799"/>
      <c r="L616" s="43"/>
    </row>
    <row r="617">
      <c r="B617" s="43"/>
      <c r="C617" s="43"/>
      <c r="D617" s="43"/>
      <c r="E617" s="43"/>
      <c r="J617" s="799"/>
      <c r="L617" s="43"/>
    </row>
    <row r="618">
      <c r="B618" s="43"/>
      <c r="C618" s="43"/>
      <c r="D618" s="43"/>
      <c r="E618" s="43"/>
      <c r="J618" s="799"/>
      <c r="L618" s="43"/>
    </row>
    <row r="619">
      <c r="B619" s="43"/>
      <c r="C619" s="43"/>
      <c r="D619" s="43"/>
      <c r="E619" s="43"/>
      <c r="J619" s="799"/>
      <c r="L619" s="43"/>
    </row>
    <row r="620">
      <c r="B620" s="43"/>
      <c r="C620" s="43"/>
      <c r="D620" s="43"/>
      <c r="E620" s="43"/>
      <c r="J620" s="799"/>
      <c r="L620" s="43"/>
    </row>
    <row r="621">
      <c r="B621" s="43"/>
      <c r="C621" s="43"/>
      <c r="D621" s="43"/>
      <c r="E621" s="43"/>
      <c r="J621" s="799"/>
      <c r="L621" s="43"/>
    </row>
    <row r="622">
      <c r="B622" s="43"/>
      <c r="C622" s="43"/>
      <c r="D622" s="43"/>
      <c r="E622" s="43"/>
      <c r="J622" s="799"/>
      <c r="L622" s="43"/>
    </row>
    <row r="623">
      <c r="B623" s="43"/>
      <c r="C623" s="43"/>
      <c r="D623" s="43"/>
      <c r="E623" s="43"/>
      <c r="J623" s="799"/>
      <c r="L623" s="43"/>
    </row>
    <row r="624">
      <c r="B624" s="43"/>
      <c r="C624" s="43"/>
      <c r="D624" s="43"/>
      <c r="E624" s="43"/>
      <c r="J624" s="799"/>
      <c r="L624" s="43"/>
    </row>
    <row r="625">
      <c r="B625" s="43"/>
      <c r="C625" s="43"/>
      <c r="D625" s="43"/>
      <c r="E625" s="43"/>
      <c r="J625" s="799"/>
      <c r="L625" s="43"/>
    </row>
    <row r="626">
      <c r="B626" s="43"/>
      <c r="C626" s="43"/>
      <c r="D626" s="43"/>
      <c r="E626" s="43"/>
      <c r="J626" s="799"/>
      <c r="L626" s="43"/>
    </row>
    <row r="627">
      <c r="B627" s="43"/>
      <c r="C627" s="43"/>
      <c r="D627" s="43"/>
      <c r="E627" s="43"/>
      <c r="J627" s="799"/>
      <c r="L627" s="43"/>
    </row>
    <row r="628">
      <c r="B628" s="43"/>
      <c r="C628" s="43"/>
      <c r="D628" s="43"/>
      <c r="E628" s="43"/>
      <c r="J628" s="799"/>
      <c r="L628" s="43"/>
    </row>
    <row r="629">
      <c r="B629" s="43"/>
      <c r="C629" s="43"/>
      <c r="D629" s="43"/>
      <c r="E629" s="43"/>
      <c r="J629" s="799"/>
      <c r="L629" s="43"/>
    </row>
    <row r="630">
      <c r="B630" s="43"/>
      <c r="C630" s="43"/>
      <c r="D630" s="43"/>
      <c r="E630" s="43"/>
      <c r="J630" s="799"/>
      <c r="L630" s="43"/>
    </row>
    <row r="631">
      <c r="B631" s="43"/>
      <c r="C631" s="43"/>
      <c r="D631" s="43"/>
      <c r="E631" s="43"/>
      <c r="J631" s="799"/>
      <c r="L631" s="43"/>
    </row>
    <row r="632">
      <c r="B632" s="43"/>
      <c r="C632" s="43"/>
      <c r="D632" s="43"/>
      <c r="E632" s="43"/>
      <c r="J632" s="799"/>
      <c r="L632" s="43"/>
    </row>
    <row r="633">
      <c r="B633" s="43"/>
      <c r="C633" s="43"/>
      <c r="D633" s="43"/>
      <c r="E633" s="43"/>
      <c r="J633" s="799"/>
      <c r="L633" s="43"/>
    </row>
    <row r="634">
      <c r="B634" s="43"/>
      <c r="C634" s="43"/>
      <c r="D634" s="43"/>
      <c r="E634" s="43"/>
      <c r="J634" s="799"/>
      <c r="L634" s="43"/>
    </row>
    <row r="635">
      <c r="B635" s="43"/>
      <c r="C635" s="43"/>
      <c r="D635" s="43"/>
      <c r="E635" s="43"/>
      <c r="J635" s="799"/>
      <c r="L635" s="43"/>
    </row>
    <row r="636">
      <c r="B636" s="43"/>
      <c r="C636" s="43"/>
      <c r="D636" s="43"/>
      <c r="E636" s="43"/>
      <c r="J636" s="799"/>
      <c r="L636" s="43"/>
    </row>
    <row r="637">
      <c r="B637" s="43"/>
      <c r="C637" s="43"/>
      <c r="D637" s="43"/>
      <c r="E637" s="43"/>
      <c r="J637" s="799"/>
      <c r="L637" s="43"/>
    </row>
    <row r="638">
      <c r="B638" s="43"/>
      <c r="C638" s="43"/>
      <c r="D638" s="43"/>
      <c r="E638" s="43"/>
      <c r="J638" s="799"/>
      <c r="L638" s="43"/>
    </row>
    <row r="639">
      <c r="B639" s="43"/>
      <c r="C639" s="43"/>
      <c r="D639" s="43"/>
      <c r="E639" s="43"/>
      <c r="J639" s="799"/>
      <c r="L639" s="43"/>
    </row>
    <row r="640">
      <c r="B640" s="43"/>
      <c r="C640" s="43"/>
      <c r="D640" s="43"/>
      <c r="E640" s="43"/>
      <c r="J640" s="799"/>
      <c r="L640" s="43"/>
    </row>
    <row r="641">
      <c r="B641" s="43"/>
      <c r="C641" s="43"/>
      <c r="D641" s="43"/>
      <c r="E641" s="43"/>
      <c r="J641" s="799"/>
      <c r="L641" s="43"/>
    </row>
    <row r="642">
      <c r="B642" s="43"/>
      <c r="C642" s="43"/>
      <c r="D642" s="43"/>
      <c r="E642" s="43"/>
      <c r="J642" s="799"/>
      <c r="L642" s="43"/>
    </row>
    <row r="643">
      <c r="B643" s="43"/>
      <c r="C643" s="43"/>
      <c r="D643" s="43"/>
      <c r="E643" s="43"/>
      <c r="J643" s="799"/>
      <c r="L643" s="43"/>
    </row>
    <row r="644">
      <c r="B644" s="43"/>
      <c r="C644" s="43"/>
      <c r="D644" s="43"/>
      <c r="E644" s="43"/>
      <c r="J644" s="799"/>
      <c r="L644" s="43"/>
    </row>
    <row r="645">
      <c r="B645" s="43"/>
      <c r="C645" s="43"/>
      <c r="D645" s="43"/>
      <c r="E645" s="43"/>
      <c r="J645" s="799"/>
      <c r="L645" s="43"/>
    </row>
    <row r="646">
      <c r="B646" s="43"/>
      <c r="C646" s="43"/>
      <c r="D646" s="43"/>
      <c r="E646" s="43"/>
      <c r="J646" s="799"/>
      <c r="L646" s="43"/>
    </row>
    <row r="647">
      <c r="B647" s="43"/>
      <c r="C647" s="43"/>
      <c r="D647" s="43"/>
      <c r="E647" s="43"/>
      <c r="J647" s="799"/>
      <c r="L647" s="43"/>
    </row>
    <row r="648">
      <c r="B648" s="43"/>
      <c r="C648" s="43"/>
      <c r="D648" s="43"/>
      <c r="E648" s="43"/>
      <c r="J648" s="799"/>
      <c r="L648" s="43"/>
    </row>
    <row r="649">
      <c r="B649" s="43"/>
      <c r="C649" s="43"/>
      <c r="D649" s="43"/>
      <c r="E649" s="43"/>
      <c r="J649" s="799"/>
      <c r="L649" s="43"/>
    </row>
    <row r="650">
      <c r="B650" s="43"/>
      <c r="C650" s="43"/>
      <c r="D650" s="43"/>
      <c r="E650" s="43"/>
      <c r="J650" s="799"/>
      <c r="L650" s="43"/>
    </row>
    <row r="651">
      <c r="B651" s="43"/>
      <c r="C651" s="43"/>
      <c r="D651" s="43"/>
      <c r="E651" s="43"/>
      <c r="J651" s="799"/>
      <c r="L651" s="43"/>
    </row>
    <row r="652">
      <c r="B652" s="43"/>
      <c r="C652" s="43"/>
      <c r="D652" s="43"/>
      <c r="E652" s="43"/>
      <c r="J652" s="799"/>
      <c r="L652" s="43"/>
    </row>
    <row r="653">
      <c r="B653" s="43"/>
      <c r="C653" s="43"/>
      <c r="D653" s="43"/>
      <c r="E653" s="43"/>
      <c r="J653" s="799"/>
      <c r="L653" s="43"/>
    </row>
    <row r="654">
      <c r="B654" s="43"/>
      <c r="C654" s="43"/>
      <c r="D654" s="43"/>
      <c r="E654" s="43"/>
      <c r="J654" s="799"/>
      <c r="L654" s="43"/>
    </row>
    <row r="655">
      <c r="B655" s="43"/>
      <c r="C655" s="43"/>
      <c r="D655" s="43"/>
      <c r="E655" s="43"/>
      <c r="J655" s="799"/>
      <c r="L655" s="43"/>
    </row>
    <row r="656">
      <c r="B656" s="43"/>
      <c r="C656" s="43"/>
      <c r="D656" s="43"/>
      <c r="E656" s="43"/>
      <c r="J656" s="799"/>
      <c r="L656" s="43"/>
    </row>
    <row r="657">
      <c r="B657" s="43"/>
      <c r="C657" s="43"/>
      <c r="D657" s="43"/>
      <c r="E657" s="43"/>
      <c r="J657" s="799"/>
      <c r="L657" s="43"/>
    </row>
    <row r="658">
      <c r="B658" s="43"/>
      <c r="C658" s="43"/>
      <c r="D658" s="43"/>
      <c r="E658" s="43"/>
      <c r="J658" s="799"/>
      <c r="L658" s="43"/>
    </row>
    <row r="659">
      <c r="B659" s="43"/>
      <c r="C659" s="43"/>
      <c r="D659" s="43"/>
      <c r="E659" s="43"/>
      <c r="J659" s="799"/>
      <c r="L659" s="43"/>
    </row>
    <row r="660">
      <c r="B660" s="43"/>
      <c r="C660" s="43"/>
      <c r="D660" s="43"/>
      <c r="E660" s="43"/>
      <c r="J660" s="799"/>
      <c r="L660" s="43"/>
    </row>
    <row r="661">
      <c r="B661" s="43"/>
      <c r="C661" s="43"/>
      <c r="D661" s="43"/>
      <c r="E661" s="43"/>
      <c r="J661" s="799"/>
      <c r="L661" s="43"/>
    </row>
    <row r="662">
      <c r="B662" s="43"/>
      <c r="C662" s="43"/>
      <c r="D662" s="43"/>
      <c r="E662" s="43"/>
      <c r="J662" s="799"/>
      <c r="L662" s="43"/>
    </row>
    <row r="663">
      <c r="B663" s="43"/>
      <c r="C663" s="43"/>
      <c r="D663" s="43"/>
      <c r="E663" s="43"/>
      <c r="J663" s="799"/>
      <c r="L663" s="43"/>
    </row>
    <row r="664">
      <c r="B664" s="43"/>
      <c r="C664" s="43"/>
      <c r="D664" s="43"/>
      <c r="E664" s="43"/>
      <c r="J664" s="799"/>
      <c r="L664" s="43"/>
    </row>
    <row r="665">
      <c r="B665" s="43"/>
      <c r="C665" s="43"/>
      <c r="D665" s="43"/>
      <c r="E665" s="43"/>
      <c r="J665" s="799"/>
      <c r="L665" s="43"/>
    </row>
    <row r="666">
      <c r="B666" s="43"/>
      <c r="C666" s="43"/>
      <c r="D666" s="43"/>
      <c r="E666" s="43"/>
      <c r="J666" s="799"/>
      <c r="L666" s="43"/>
    </row>
    <row r="667">
      <c r="B667" s="43"/>
      <c r="C667" s="43"/>
      <c r="D667" s="43"/>
      <c r="E667" s="43"/>
      <c r="J667" s="799"/>
      <c r="L667" s="43"/>
    </row>
    <row r="668">
      <c r="B668" s="43"/>
      <c r="C668" s="43"/>
      <c r="D668" s="43"/>
      <c r="E668" s="43"/>
      <c r="J668" s="799"/>
      <c r="L668" s="43"/>
    </row>
    <row r="669">
      <c r="B669" s="43"/>
      <c r="C669" s="43"/>
      <c r="D669" s="43"/>
      <c r="E669" s="43"/>
      <c r="J669" s="799"/>
      <c r="L669" s="43"/>
    </row>
    <row r="670">
      <c r="B670" s="43"/>
      <c r="C670" s="43"/>
      <c r="D670" s="43"/>
      <c r="E670" s="43"/>
      <c r="J670" s="799"/>
      <c r="L670" s="43"/>
    </row>
    <row r="671">
      <c r="B671" s="43"/>
      <c r="C671" s="43"/>
      <c r="D671" s="43"/>
      <c r="E671" s="43"/>
      <c r="J671" s="799"/>
      <c r="L671" s="43"/>
    </row>
    <row r="672">
      <c r="B672" s="43"/>
      <c r="C672" s="43"/>
      <c r="D672" s="43"/>
      <c r="E672" s="43"/>
      <c r="J672" s="799"/>
      <c r="L672" s="43"/>
    </row>
    <row r="673">
      <c r="B673" s="43"/>
      <c r="C673" s="43"/>
      <c r="D673" s="43"/>
      <c r="E673" s="43"/>
      <c r="J673" s="799"/>
      <c r="L673" s="43"/>
    </row>
    <row r="674">
      <c r="B674" s="43"/>
      <c r="C674" s="43"/>
      <c r="D674" s="43"/>
      <c r="E674" s="43"/>
      <c r="J674" s="799"/>
      <c r="L674" s="43"/>
    </row>
    <row r="675">
      <c r="B675" s="43"/>
      <c r="C675" s="43"/>
      <c r="D675" s="43"/>
      <c r="E675" s="43"/>
      <c r="J675" s="799"/>
      <c r="L675" s="43"/>
    </row>
    <row r="676">
      <c r="B676" s="43"/>
      <c r="C676" s="43"/>
      <c r="D676" s="43"/>
      <c r="E676" s="43"/>
      <c r="J676" s="799"/>
      <c r="L676" s="43"/>
    </row>
    <row r="677">
      <c r="B677" s="43"/>
      <c r="C677" s="43"/>
      <c r="D677" s="43"/>
      <c r="E677" s="43"/>
      <c r="J677" s="799"/>
      <c r="L677" s="43"/>
    </row>
    <row r="678">
      <c r="B678" s="43"/>
      <c r="C678" s="43"/>
      <c r="D678" s="43"/>
      <c r="E678" s="43"/>
      <c r="J678" s="799"/>
      <c r="L678" s="43"/>
    </row>
    <row r="679">
      <c r="B679" s="43"/>
      <c r="C679" s="43"/>
      <c r="D679" s="43"/>
      <c r="E679" s="43"/>
      <c r="J679" s="799"/>
      <c r="L679" s="43"/>
    </row>
    <row r="680">
      <c r="B680" s="43"/>
      <c r="C680" s="43"/>
      <c r="D680" s="43"/>
      <c r="E680" s="43"/>
      <c r="J680" s="799"/>
      <c r="L680" s="43"/>
    </row>
    <row r="681">
      <c r="B681" s="43"/>
      <c r="C681" s="43"/>
      <c r="D681" s="43"/>
      <c r="E681" s="43"/>
      <c r="J681" s="799"/>
      <c r="L681" s="43"/>
    </row>
    <row r="682">
      <c r="B682" s="43"/>
      <c r="C682" s="43"/>
      <c r="D682" s="43"/>
      <c r="E682" s="43"/>
      <c r="J682" s="799"/>
      <c r="L682" s="43"/>
    </row>
    <row r="683">
      <c r="B683" s="43"/>
      <c r="C683" s="43"/>
      <c r="D683" s="43"/>
      <c r="E683" s="43"/>
      <c r="J683" s="799"/>
      <c r="L683" s="43"/>
    </row>
    <row r="684">
      <c r="B684" s="43"/>
      <c r="C684" s="43"/>
      <c r="D684" s="43"/>
      <c r="E684" s="43"/>
      <c r="J684" s="799"/>
      <c r="L684" s="43"/>
    </row>
    <row r="685">
      <c r="B685" s="43"/>
      <c r="C685" s="43"/>
      <c r="D685" s="43"/>
      <c r="E685" s="43"/>
      <c r="J685" s="799"/>
      <c r="L685" s="43"/>
    </row>
    <row r="686">
      <c r="B686" s="43"/>
      <c r="C686" s="43"/>
      <c r="D686" s="43"/>
      <c r="E686" s="43"/>
      <c r="J686" s="799"/>
      <c r="L686" s="43"/>
    </row>
    <row r="687">
      <c r="B687" s="43"/>
      <c r="C687" s="43"/>
      <c r="D687" s="43"/>
      <c r="E687" s="43"/>
      <c r="J687" s="799"/>
      <c r="L687" s="43"/>
    </row>
    <row r="688">
      <c r="B688" s="43"/>
      <c r="C688" s="43"/>
      <c r="D688" s="43"/>
      <c r="E688" s="43"/>
      <c r="J688" s="799"/>
      <c r="L688" s="43"/>
    </row>
    <row r="689">
      <c r="B689" s="43"/>
      <c r="C689" s="43"/>
      <c r="D689" s="43"/>
      <c r="E689" s="43"/>
      <c r="J689" s="799"/>
      <c r="L689" s="43"/>
    </row>
    <row r="690">
      <c r="B690" s="43"/>
      <c r="C690" s="43"/>
      <c r="D690" s="43"/>
      <c r="E690" s="43"/>
      <c r="J690" s="799"/>
      <c r="L690" s="43"/>
    </row>
    <row r="691">
      <c r="B691" s="43"/>
      <c r="C691" s="43"/>
      <c r="D691" s="43"/>
      <c r="E691" s="43"/>
      <c r="J691" s="799"/>
      <c r="L691" s="43"/>
    </row>
    <row r="692">
      <c r="B692" s="43"/>
      <c r="C692" s="43"/>
      <c r="D692" s="43"/>
      <c r="E692" s="43"/>
      <c r="J692" s="799"/>
      <c r="L692" s="43"/>
    </row>
    <row r="693">
      <c r="B693" s="43"/>
      <c r="C693" s="43"/>
      <c r="D693" s="43"/>
      <c r="E693" s="43"/>
      <c r="J693" s="799"/>
      <c r="L693" s="43"/>
    </row>
    <row r="694">
      <c r="B694" s="43"/>
      <c r="C694" s="43"/>
      <c r="D694" s="43"/>
      <c r="E694" s="43"/>
      <c r="J694" s="799"/>
      <c r="L694" s="43"/>
    </row>
    <row r="695">
      <c r="B695" s="43"/>
      <c r="C695" s="43"/>
      <c r="D695" s="43"/>
      <c r="E695" s="43"/>
      <c r="J695" s="799"/>
      <c r="L695" s="43"/>
    </row>
    <row r="696">
      <c r="B696" s="43"/>
      <c r="C696" s="43"/>
      <c r="D696" s="43"/>
      <c r="E696" s="43"/>
      <c r="J696" s="799"/>
      <c r="L696" s="43"/>
    </row>
    <row r="697">
      <c r="B697" s="43"/>
      <c r="C697" s="43"/>
      <c r="D697" s="43"/>
      <c r="E697" s="43"/>
      <c r="J697" s="799"/>
      <c r="L697" s="43"/>
    </row>
    <row r="698">
      <c r="B698" s="43"/>
      <c r="C698" s="43"/>
      <c r="D698" s="43"/>
      <c r="E698" s="43"/>
      <c r="J698" s="799"/>
      <c r="L698" s="43"/>
    </row>
    <row r="699">
      <c r="B699" s="43"/>
      <c r="C699" s="43"/>
      <c r="D699" s="43"/>
      <c r="E699" s="43"/>
      <c r="J699" s="799"/>
      <c r="L699" s="43"/>
    </row>
    <row r="700">
      <c r="B700" s="43"/>
      <c r="C700" s="43"/>
      <c r="D700" s="43"/>
      <c r="E700" s="43"/>
      <c r="J700" s="799"/>
      <c r="L700" s="43"/>
    </row>
    <row r="701">
      <c r="B701" s="43"/>
      <c r="C701" s="43"/>
      <c r="D701" s="43"/>
      <c r="E701" s="43"/>
      <c r="J701" s="799"/>
      <c r="L701" s="43"/>
    </row>
    <row r="702">
      <c r="B702" s="43"/>
      <c r="C702" s="43"/>
      <c r="D702" s="43"/>
      <c r="E702" s="43"/>
      <c r="J702" s="799"/>
      <c r="L702" s="43"/>
    </row>
    <row r="703">
      <c r="B703" s="43"/>
      <c r="C703" s="43"/>
      <c r="D703" s="43"/>
      <c r="E703" s="43"/>
      <c r="J703" s="799"/>
      <c r="L703" s="43"/>
    </row>
    <row r="704">
      <c r="B704" s="43"/>
      <c r="C704" s="43"/>
      <c r="D704" s="43"/>
      <c r="E704" s="43"/>
      <c r="J704" s="799"/>
      <c r="L704" s="43"/>
    </row>
    <row r="705">
      <c r="B705" s="43"/>
      <c r="C705" s="43"/>
      <c r="D705" s="43"/>
      <c r="E705" s="43"/>
      <c r="J705" s="799"/>
      <c r="L705" s="43"/>
    </row>
    <row r="706">
      <c r="B706" s="43"/>
      <c r="C706" s="43"/>
      <c r="D706" s="43"/>
      <c r="E706" s="43"/>
      <c r="J706" s="799"/>
      <c r="L706" s="43"/>
    </row>
    <row r="707">
      <c r="B707" s="43"/>
      <c r="C707" s="43"/>
      <c r="D707" s="43"/>
      <c r="E707" s="43"/>
      <c r="J707" s="799"/>
      <c r="L707" s="43"/>
    </row>
    <row r="708">
      <c r="B708" s="43"/>
      <c r="C708" s="43"/>
      <c r="D708" s="43"/>
      <c r="E708" s="43"/>
      <c r="J708" s="799"/>
      <c r="L708" s="43"/>
    </row>
    <row r="709">
      <c r="B709" s="43"/>
      <c r="C709" s="43"/>
      <c r="D709" s="43"/>
      <c r="E709" s="43"/>
      <c r="J709" s="799"/>
      <c r="L709" s="43"/>
    </row>
    <row r="710">
      <c r="B710" s="43"/>
      <c r="C710" s="43"/>
      <c r="D710" s="43"/>
      <c r="E710" s="43"/>
      <c r="J710" s="799"/>
      <c r="L710" s="43"/>
    </row>
    <row r="711">
      <c r="B711" s="43"/>
      <c r="C711" s="43"/>
      <c r="D711" s="43"/>
      <c r="E711" s="43"/>
      <c r="J711" s="799"/>
      <c r="L711" s="43"/>
    </row>
    <row r="712">
      <c r="B712" s="43"/>
      <c r="C712" s="43"/>
      <c r="D712" s="43"/>
      <c r="E712" s="43"/>
      <c r="J712" s="799"/>
      <c r="L712" s="43"/>
    </row>
    <row r="713">
      <c r="B713" s="43"/>
      <c r="C713" s="43"/>
      <c r="D713" s="43"/>
      <c r="E713" s="43"/>
      <c r="J713" s="799"/>
      <c r="L713" s="43"/>
    </row>
    <row r="714">
      <c r="B714" s="43"/>
      <c r="C714" s="43"/>
      <c r="D714" s="43"/>
      <c r="E714" s="43"/>
      <c r="J714" s="799"/>
      <c r="L714" s="43"/>
    </row>
    <row r="715">
      <c r="B715" s="43"/>
      <c r="C715" s="43"/>
      <c r="D715" s="43"/>
      <c r="E715" s="43"/>
      <c r="J715" s="799"/>
      <c r="L715" s="43"/>
    </row>
    <row r="716">
      <c r="B716" s="43"/>
      <c r="C716" s="43"/>
      <c r="D716" s="43"/>
      <c r="E716" s="43"/>
      <c r="J716" s="799"/>
      <c r="L716" s="43"/>
    </row>
    <row r="717">
      <c r="B717" s="43"/>
      <c r="C717" s="43"/>
      <c r="D717" s="43"/>
      <c r="E717" s="43"/>
      <c r="J717" s="799"/>
      <c r="L717" s="43"/>
    </row>
    <row r="718">
      <c r="B718" s="43"/>
      <c r="C718" s="43"/>
      <c r="D718" s="43"/>
      <c r="E718" s="43"/>
      <c r="J718" s="799"/>
      <c r="L718" s="43"/>
    </row>
    <row r="719">
      <c r="B719" s="43"/>
      <c r="C719" s="43"/>
      <c r="D719" s="43"/>
      <c r="E719" s="43"/>
      <c r="J719" s="799"/>
      <c r="L719" s="43"/>
    </row>
    <row r="720">
      <c r="B720" s="43"/>
      <c r="C720" s="43"/>
      <c r="D720" s="43"/>
      <c r="E720" s="43"/>
      <c r="J720" s="799"/>
      <c r="L720" s="43"/>
    </row>
    <row r="721">
      <c r="B721" s="43"/>
      <c r="C721" s="43"/>
      <c r="D721" s="43"/>
      <c r="E721" s="43"/>
      <c r="J721" s="799"/>
      <c r="L721" s="43"/>
    </row>
    <row r="722">
      <c r="B722" s="43"/>
      <c r="C722" s="43"/>
      <c r="D722" s="43"/>
      <c r="E722" s="43"/>
      <c r="J722" s="799"/>
      <c r="L722" s="43"/>
    </row>
    <row r="723">
      <c r="B723" s="43"/>
      <c r="C723" s="43"/>
      <c r="D723" s="43"/>
      <c r="E723" s="43"/>
      <c r="J723" s="799"/>
      <c r="L723" s="43"/>
    </row>
    <row r="724">
      <c r="B724" s="43"/>
      <c r="C724" s="43"/>
      <c r="D724" s="43"/>
      <c r="E724" s="43"/>
      <c r="J724" s="799"/>
      <c r="L724" s="43"/>
    </row>
    <row r="725">
      <c r="B725" s="43"/>
      <c r="C725" s="43"/>
      <c r="D725" s="43"/>
      <c r="E725" s="43"/>
      <c r="J725" s="799"/>
      <c r="L725" s="43"/>
    </row>
    <row r="726">
      <c r="B726" s="43"/>
      <c r="C726" s="43"/>
      <c r="D726" s="43"/>
      <c r="E726" s="43"/>
      <c r="J726" s="799"/>
      <c r="L726" s="43"/>
    </row>
    <row r="727">
      <c r="B727" s="43"/>
      <c r="C727" s="43"/>
      <c r="D727" s="43"/>
      <c r="E727" s="43"/>
      <c r="J727" s="799"/>
      <c r="L727" s="43"/>
    </row>
    <row r="728">
      <c r="B728" s="43"/>
      <c r="C728" s="43"/>
      <c r="D728" s="43"/>
      <c r="E728" s="43"/>
      <c r="J728" s="799"/>
      <c r="L728" s="43"/>
    </row>
    <row r="729">
      <c r="B729" s="43"/>
      <c r="C729" s="43"/>
      <c r="D729" s="43"/>
      <c r="E729" s="43"/>
      <c r="J729" s="799"/>
      <c r="L729" s="43"/>
    </row>
    <row r="730">
      <c r="B730" s="43"/>
      <c r="C730" s="43"/>
      <c r="D730" s="43"/>
      <c r="E730" s="43"/>
      <c r="J730" s="799"/>
      <c r="L730" s="43"/>
    </row>
    <row r="731">
      <c r="B731" s="43"/>
      <c r="C731" s="43"/>
      <c r="D731" s="43"/>
      <c r="E731" s="43"/>
      <c r="J731" s="799"/>
      <c r="L731" s="43"/>
    </row>
    <row r="732">
      <c r="B732" s="43"/>
      <c r="C732" s="43"/>
      <c r="D732" s="43"/>
      <c r="E732" s="43"/>
      <c r="J732" s="799"/>
      <c r="L732" s="43"/>
    </row>
    <row r="733">
      <c r="B733" s="43"/>
      <c r="C733" s="43"/>
      <c r="D733" s="43"/>
      <c r="E733" s="43"/>
      <c r="J733" s="799"/>
      <c r="L733" s="43"/>
    </row>
    <row r="734">
      <c r="B734" s="43"/>
      <c r="C734" s="43"/>
      <c r="D734" s="43"/>
      <c r="E734" s="43"/>
      <c r="J734" s="799"/>
      <c r="L734" s="43"/>
    </row>
    <row r="735">
      <c r="B735" s="43"/>
      <c r="C735" s="43"/>
      <c r="D735" s="43"/>
      <c r="E735" s="43"/>
      <c r="J735" s="799"/>
      <c r="L735" s="43"/>
    </row>
    <row r="736">
      <c r="B736" s="43"/>
      <c r="C736" s="43"/>
      <c r="D736" s="43"/>
      <c r="E736" s="43"/>
      <c r="J736" s="799"/>
      <c r="L736" s="43"/>
    </row>
    <row r="737">
      <c r="B737" s="43"/>
      <c r="C737" s="43"/>
      <c r="D737" s="43"/>
      <c r="E737" s="43"/>
      <c r="J737" s="799"/>
      <c r="L737" s="43"/>
    </row>
    <row r="738">
      <c r="B738" s="43"/>
      <c r="C738" s="43"/>
      <c r="D738" s="43"/>
      <c r="E738" s="43"/>
      <c r="J738" s="799"/>
      <c r="L738" s="43"/>
    </row>
    <row r="739">
      <c r="B739" s="43"/>
      <c r="C739" s="43"/>
      <c r="D739" s="43"/>
      <c r="E739" s="43"/>
      <c r="J739" s="799"/>
      <c r="L739" s="43"/>
    </row>
    <row r="740">
      <c r="B740" s="43"/>
      <c r="C740" s="43"/>
      <c r="D740" s="43"/>
      <c r="E740" s="43"/>
      <c r="J740" s="799"/>
      <c r="L740" s="43"/>
    </row>
    <row r="741">
      <c r="B741" s="43"/>
      <c r="C741" s="43"/>
      <c r="D741" s="43"/>
      <c r="E741" s="43"/>
      <c r="J741" s="799"/>
      <c r="L741" s="43"/>
    </row>
    <row r="742">
      <c r="B742" s="43"/>
      <c r="C742" s="43"/>
      <c r="D742" s="43"/>
      <c r="E742" s="43"/>
      <c r="J742" s="799"/>
      <c r="L742" s="43"/>
    </row>
    <row r="743">
      <c r="B743" s="43"/>
      <c r="C743" s="43"/>
      <c r="D743" s="43"/>
      <c r="E743" s="43"/>
      <c r="J743" s="799"/>
      <c r="L743" s="43"/>
    </row>
    <row r="744">
      <c r="B744" s="43"/>
      <c r="C744" s="43"/>
      <c r="D744" s="43"/>
      <c r="E744" s="43"/>
      <c r="J744" s="799"/>
      <c r="L744" s="43"/>
    </row>
    <row r="745">
      <c r="B745" s="43"/>
      <c r="C745" s="43"/>
      <c r="D745" s="43"/>
      <c r="E745" s="43"/>
      <c r="J745" s="799"/>
      <c r="L745" s="43"/>
    </row>
    <row r="746">
      <c r="B746" s="43"/>
      <c r="C746" s="43"/>
      <c r="D746" s="43"/>
      <c r="E746" s="43"/>
      <c r="J746" s="799"/>
      <c r="L746" s="43"/>
    </row>
    <row r="747">
      <c r="B747" s="43"/>
      <c r="C747" s="43"/>
      <c r="D747" s="43"/>
      <c r="E747" s="43"/>
      <c r="J747" s="799"/>
      <c r="L747" s="43"/>
    </row>
    <row r="748">
      <c r="B748" s="43"/>
      <c r="C748" s="43"/>
      <c r="D748" s="43"/>
      <c r="E748" s="43"/>
      <c r="J748" s="799"/>
      <c r="L748" s="43"/>
    </row>
    <row r="749">
      <c r="B749" s="43"/>
      <c r="C749" s="43"/>
      <c r="D749" s="43"/>
      <c r="E749" s="43"/>
      <c r="J749" s="799"/>
      <c r="L749" s="43"/>
    </row>
    <row r="750">
      <c r="B750" s="43"/>
      <c r="C750" s="43"/>
      <c r="D750" s="43"/>
      <c r="E750" s="43"/>
      <c r="J750" s="799"/>
      <c r="L750" s="43"/>
    </row>
    <row r="751">
      <c r="B751" s="43"/>
      <c r="C751" s="43"/>
      <c r="D751" s="43"/>
      <c r="E751" s="43"/>
      <c r="J751" s="799"/>
      <c r="L751" s="43"/>
    </row>
    <row r="752">
      <c r="B752" s="43"/>
      <c r="C752" s="43"/>
      <c r="D752" s="43"/>
      <c r="E752" s="43"/>
      <c r="J752" s="799"/>
      <c r="L752" s="43"/>
    </row>
    <row r="753">
      <c r="B753" s="43"/>
      <c r="C753" s="43"/>
      <c r="D753" s="43"/>
      <c r="E753" s="43"/>
      <c r="J753" s="799"/>
      <c r="L753" s="43"/>
    </row>
    <row r="754">
      <c r="B754" s="43"/>
      <c r="C754" s="43"/>
      <c r="D754" s="43"/>
      <c r="E754" s="43"/>
      <c r="J754" s="799"/>
      <c r="L754" s="43"/>
    </row>
    <row r="755">
      <c r="B755" s="43"/>
      <c r="C755" s="43"/>
      <c r="D755" s="43"/>
      <c r="E755" s="43"/>
      <c r="J755" s="799"/>
      <c r="L755" s="43"/>
    </row>
    <row r="756">
      <c r="B756" s="43"/>
      <c r="C756" s="43"/>
      <c r="D756" s="43"/>
      <c r="E756" s="43"/>
      <c r="J756" s="799"/>
      <c r="L756" s="43"/>
    </row>
    <row r="757">
      <c r="B757" s="43"/>
      <c r="C757" s="43"/>
      <c r="D757" s="43"/>
      <c r="E757" s="43"/>
      <c r="J757" s="799"/>
      <c r="L757" s="43"/>
    </row>
    <row r="758">
      <c r="B758" s="43"/>
      <c r="C758" s="43"/>
      <c r="D758" s="43"/>
      <c r="E758" s="43"/>
      <c r="J758" s="799"/>
      <c r="L758" s="43"/>
    </row>
    <row r="759">
      <c r="B759" s="43"/>
      <c r="C759" s="43"/>
      <c r="D759" s="43"/>
      <c r="E759" s="43"/>
      <c r="J759" s="799"/>
      <c r="L759" s="43"/>
    </row>
    <row r="760">
      <c r="B760" s="43"/>
      <c r="C760" s="43"/>
      <c r="D760" s="43"/>
      <c r="E760" s="43"/>
      <c r="J760" s="799"/>
      <c r="L760" s="43"/>
    </row>
    <row r="761">
      <c r="B761" s="43"/>
      <c r="C761" s="43"/>
      <c r="D761" s="43"/>
      <c r="E761" s="43"/>
      <c r="J761" s="799"/>
      <c r="L761" s="43"/>
    </row>
    <row r="762">
      <c r="B762" s="43"/>
      <c r="C762" s="43"/>
      <c r="D762" s="43"/>
      <c r="E762" s="43"/>
      <c r="J762" s="799"/>
      <c r="L762" s="43"/>
    </row>
    <row r="763">
      <c r="B763" s="43"/>
      <c r="C763" s="43"/>
      <c r="D763" s="43"/>
      <c r="E763" s="43"/>
      <c r="J763" s="799"/>
      <c r="L763" s="43"/>
    </row>
    <row r="764">
      <c r="B764" s="43"/>
      <c r="C764" s="43"/>
      <c r="D764" s="43"/>
      <c r="E764" s="43"/>
      <c r="J764" s="799"/>
      <c r="L764" s="43"/>
    </row>
    <row r="765">
      <c r="B765" s="43"/>
      <c r="C765" s="43"/>
      <c r="D765" s="43"/>
      <c r="E765" s="43"/>
      <c r="J765" s="799"/>
      <c r="L765" s="43"/>
    </row>
    <row r="766">
      <c r="B766" s="43"/>
      <c r="C766" s="43"/>
      <c r="D766" s="43"/>
      <c r="E766" s="43"/>
      <c r="J766" s="799"/>
      <c r="L766" s="43"/>
    </row>
    <row r="767">
      <c r="B767" s="43"/>
      <c r="C767" s="43"/>
      <c r="D767" s="43"/>
      <c r="E767" s="43"/>
      <c r="J767" s="799"/>
      <c r="L767" s="43"/>
    </row>
    <row r="768">
      <c r="B768" s="43"/>
      <c r="C768" s="43"/>
      <c r="D768" s="43"/>
      <c r="E768" s="43"/>
      <c r="J768" s="799"/>
      <c r="L768" s="43"/>
    </row>
    <row r="769">
      <c r="B769" s="43"/>
      <c r="C769" s="43"/>
      <c r="D769" s="43"/>
      <c r="E769" s="43"/>
      <c r="J769" s="799"/>
      <c r="L769" s="43"/>
    </row>
    <row r="770">
      <c r="B770" s="43"/>
      <c r="C770" s="43"/>
      <c r="D770" s="43"/>
      <c r="E770" s="43"/>
      <c r="J770" s="799"/>
      <c r="L770" s="43"/>
    </row>
    <row r="771">
      <c r="B771" s="43"/>
      <c r="C771" s="43"/>
      <c r="D771" s="43"/>
      <c r="E771" s="43"/>
      <c r="J771" s="799"/>
      <c r="L771" s="43"/>
    </row>
    <row r="772">
      <c r="B772" s="43"/>
      <c r="C772" s="43"/>
      <c r="D772" s="43"/>
      <c r="E772" s="43"/>
      <c r="J772" s="799"/>
      <c r="L772" s="43"/>
    </row>
    <row r="773">
      <c r="B773" s="43"/>
      <c r="C773" s="43"/>
      <c r="D773" s="43"/>
      <c r="E773" s="43"/>
      <c r="J773" s="799"/>
      <c r="L773" s="43"/>
    </row>
    <row r="774">
      <c r="B774" s="43"/>
      <c r="C774" s="43"/>
      <c r="D774" s="43"/>
      <c r="E774" s="43"/>
      <c r="J774" s="799"/>
      <c r="L774" s="43"/>
    </row>
    <row r="775">
      <c r="B775" s="43"/>
      <c r="C775" s="43"/>
      <c r="D775" s="43"/>
      <c r="E775" s="43"/>
      <c r="J775" s="799"/>
      <c r="L775" s="43"/>
    </row>
    <row r="776">
      <c r="B776" s="43"/>
      <c r="C776" s="43"/>
      <c r="D776" s="43"/>
      <c r="E776" s="43"/>
      <c r="J776" s="799"/>
      <c r="L776" s="43"/>
    </row>
    <row r="777">
      <c r="B777" s="43"/>
      <c r="C777" s="43"/>
      <c r="D777" s="43"/>
      <c r="E777" s="43"/>
      <c r="J777" s="799"/>
      <c r="L777" s="43"/>
    </row>
    <row r="778">
      <c r="B778" s="43"/>
      <c r="C778" s="43"/>
      <c r="D778" s="43"/>
      <c r="E778" s="43"/>
      <c r="J778" s="799"/>
      <c r="L778" s="43"/>
    </row>
    <row r="779">
      <c r="B779" s="43"/>
      <c r="C779" s="43"/>
      <c r="D779" s="43"/>
      <c r="E779" s="43"/>
      <c r="J779" s="799"/>
      <c r="L779" s="43"/>
    </row>
    <row r="780">
      <c r="B780" s="43"/>
      <c r="C780" s="43"/>
      <c r="D780" s="43"/>
      <c r="E780" s="43"/>
      <c r="J780" s="799"/>
      <c r="L780" s="43"/>
    </row>
    <row r="781">
      <c r="B781" s="43"/>
      <c r="C781" s="43"/>
      <c r="D781" s="43"/>
      <c r="E781" s="43"/>
      <c r="J781" s="799"/>
      <c r="L781" s="43"/>
    </row>
    <row r="782">
      <c r="B782" s="43"/>
      <c r="C782" s="43"/>
      <c r="D782" s="43"/>
      <c r="E782" s="43"/>
      <c r="J782" s="799"/>
      <c r="L782" s="43"/>
    </row>
    <row r="783">
      <c r="B783" s="43"/>
      <c r="C783" s="43"/>
      <c r="D783" s="43"/>
      <c r="E783" s="43"/>
      <c r="J783" s="799"/>
      <c r="L783" s="43"/>
    </row>
    <row r="784">
      <c r="B784" s="43"/>
      <c r="C784" s="43"/>
      <c r="D784" s="43"/>
      <c r="E784" s="43"/>
      <c r="J784" s="799"/>
      <c r="L784" s="43"/>
    </row>
    <row r="785">
      <c r="B785" s="43"/>
      <c r="C785" s="43"/>
      <c r="D785" s="43"/>
      <c r="E785" s="43"/>
      <c r="J785" s="799"/>
      <c r="L785" s="43"/>
    </row>
    <row r="786">
      <c r="B786" s="43"/>
      <c r="C786" s="43"/>
      <c r="D786" s="43"/>
      <c r="E786" s="43"/>
      <c r="J786" s="799"/>
      <c r="L786" s="43"/>
    </row>
    <row r="787">
      <c r="B787" s="43"/>
      <c r="C787" s="43"/>
      <c r="D787" s="43"/>
      <c r="E787" s="43"/>
      <c r="J787" s="799"/>
      <c r="L787" s="43"/>
    </row>
    <row r="788">
      <c r="B788" s="43"/>
      <c r="C788" s="43"/>
      <c r="D788" s="43"/>
      <c r="E788" s="43"/>
      <c r="J788" s="799"/>
      <c r="L788" s="43"/>
    </row>
    <row r="789">
      <c r="B789" s="43"/>
      <c r="C789" s="43"/>
      <c r="D789" s="43"/>
      <c r="E789" s="43"/>
      <c r="J789" s="799"/>
      <c r="L789" s="43"/>
    </row>
    <row r="790">
      <c r="B790" s="43"/>
      <c r="C790" s="43"/>
      <c r="D790" s="43"/>
      <c r="E790" s="43"/>
      <c r="J790" s="799"/>
      <c r="L790" s="43"/>
    </row>
    <row r="791">
      <c r="B791" s="43"/>
      <c r="C791" s="43"/>
      <c r="D791" s="43"/>
      <c r="E791" s="43"/>
      <c r="J791" s="799"/>
      <c r="L791" s="43"/>
    </row>
    <row r="792">
      <c r="B792" s="43"/>
      <c r="C792" s="43"/>
      <c r="D792" s="43"/>
      <c r="E792" s="43"/>
      <c r="J792" s="799"/>
      <c r="L792" s="43"/>
    </row>
    <row r="793">
      <c r="B793" s="43"/>
      <c r="C793" s="43"/>
      <c r="D793" s="43"/>
      <c r="E793" s="43"/>
      <c r="J793" s="799"/>
      <c r="L793" s="43"/>
    </row>
    <row r="794">
      <c r="B794" s="43"/>
      <c r="C794" s="43"/>
      <c r="D794" s="43"/>
      <c r="E794" s="43"/>
      <c r="J794" s="799"/>
      <c r="L794" s="43"/>
    </row>
    <row r="795">
      <c r="B795" s="43"/>
      <c r="C795" s="43"/>
      <c r="D795" s="43"/>
      <c r="E795" s="43"/>
      <c r="J795" s="799"/>
      <c r="L795" s="43"/>
    </row>
    <row r="796">
      <c r="B796" s="43"/>
      <c r="C796" s="43"/>
      <c r="D796" s="43"/>
      <c r="E796" s="43"/>
      <c r="J796" s="799"/>
      <c r="L796" s="43"/>
    </row>
    <row r="797">
      <c r="B797" s="43"/>
      <c r="C797" s="43"/>
      <c r="D797" s="43"/>
      <c r="E797" s="43"/>
      <c r="J797" s="799"/>
      <c r="L797" s="43"/>
    </row>
    <row r="798">
      <c r="B798" s="43"/>
      <c r="C798" s="43"/>
      <c r="D798" s="43"/>
      <c r="E798" s="43"/>
      <c r="J798" s="799"/>
      <c r="L798" s="43"/>
    </row>
    <row r="799">
      <c r="B799" s="43"/>
      <c r="C799" s="43"/>
      <c r="D799" s="43"/>
      <c r="E799" s="43"/>
      <c r="J799" s="799"/>
      <c r="L799" s="43"/>
    </row>
    <row r="800">
      <c r="B800" s="43"/>
      <c r="C800" s="43"/>
      <c r="D800" s="43"/>
      <c r="E800" s="43"/>
      <c r="J800" s="799"/>
      <c r="L800" s="43"/>
    </row>
    <row r="801">
      <c r="B801" s="43"/>
      <c r="C801" s="43"/>
      <c r="D801" s="43"/>
      <c r="E801" s="43"/>
      <c r="J801" s="799"/>
      <c r="L801" s="43"/>
    </row>
    <row r="802">
      <c r="B802" s="43"/>
      <c r="C802" s="43"/>
      <c r="D802" s="43"/>
      <c r="E802" s="43"/>
      <c r="J802" s="799"/>
      <c r="L802" s="43"/>
    </row>
    <row r="803">
      <c r="B803" s="43"/>
      <c r="C803" s="43"/>
      <c r="D803" s="43"/>
      <c r="E803" s="43"/>
      <c r="J803" s="799"/>
      <c r="L803" s="43"/>
    </row>
    <row r="804">
      <c r="B804" s="43"/>
      <c r="C804" s="43"/>
      <c r="D804" s="43"/>
      <c r="E804" s="43"/>
      <c r="J804" s="799"/>
      <c r="L804" s="43"/>
    </row>
    <row r="805">
      <c r="B805" s="43"/>
      <c r="C805" s="43"/>
      <c r="D805" s="43"/>
      <c r="E805" s="43"/>
      <c r="J805" s="799"/>
      <c r="L805" s="43"/>
    </row>
    <row r="806">
      <c r="B806" s="43"/>
      <c r="C806" s="43"/>
      <c r="D806" s="43"/>
      <c r="E806" s="43"/>
      <c r="J806" s="799"/>
      <c r="L806" s="43"/>
    </row>
    <row r="807">
      <c r="B807" s="43"/>
      <c r="C807" s="43"/>
      <c r="D807" s="43"/>
      <c r="E807" s="43"/>
      <c r="J807" s="799"/>
      <c r="L807" s="43"/>
    </row>
    <row r="808">
      <c r="B808" s="43"/>
      <c r="C808" s="43"/>
      <c r="D808" s="43"/>
      <c r="E808" s="43"/>
      <c r="J808" s="799"/>
      <c r="L808" s="43"/>
    </row>
    <row r="809">
      <c r="B809" s="43"/>
      <c r="C809" s="43"/>
      <c r="D809" s="43"/>
      <c r="E809" s="43"/>
      <c r="J809" s="799"/>
      <c r="L809" s="43"/>
    </row>
    <row r="810">
      <c r="B810" s="43"/>
      <c r="C810" s="43"/>
      <c r="D810" s="43"/>
      <c r="E810" s="43"/>
      <c r="J810" s="799"/>
      <c r="L810" s="43"/>
    </row>
    <row r="811">
      <c r="B811" s="43"/>
      <c r="C811" s="43"/>
      <c r="D811" s="43"/>
      <c r="E811" s="43"/>
      <c r="J811" s="799"/>
      <c r="L811" s="43"/>
    </row>
    <row r="812">
      <c r="B812" s="43"/>
      <c r="C812" s="43"/>
      <c r="D812" s="43"/>
      <c r="E812" s="43"/>
      <c r="J812" s="799"/>
      <c r="L812" s="43"/>
    </row>
    <row r="813">
      <c r="B813" s="43"/>
      <c r="C813" s="43"/>
      <c r="D813" s="43"/>
      <c r="E813" s="43"/>
      <c r="J813" s="799"/>
      <c r="L813" s="43"/>
    </row>
    <row r="814">
      <c r="B814" s="43"/>
      <c r="C814" s="43"/>
      <c r="D814" s="43"/>
      <c r="E814" s="43"/>
      <c r="J814" s="799"/>
      <c r="L814" s="43"/>
    </row>
    <row r="815">
      <c r="B815" s="43"/>
      <c r="C815" s="43"/>
      <c r="D815" s="43"/>
      <c r="E815" s="43"/>
      <c r="J815" s="799"/>
      <c r="L815" s="43"/>
    </row>
    <row r="816">
      <c r="B816" s="43"/>
      <c r="C816" s="43"/>
      <c r="D816" s="43"/>
      <c r="E816" s="43"/>
      <c r="J816" s="799"/>
      <c r="L816" s="43"/>
    </row>
    <row r="817">
      <c r="B817" s="43"/>
      <c r="C817" s="43"/>
      <c r="D817" s="43"/>
      <c r="E817" s="43"/>
      <c r="J817" s="799"/>
      <c r="L817" s="43"/>
    </row>
    <row r="818">
      <c r="B818" s="43"/>
      <c r="C818" s="43"/>
      <c r="D818" s="43"/>
      <c r="E818" s="43"/>
      <c r="J818" s="799"/>
      <c r="L818" s="43"/>
    </row>
    <row r="819">
      <c r="B819" s="43"/>
      <c r="C819" s="43"/>
      <c r="D819" s="43"/>
      <c r="E819" s="43"/>
      <c r="J819" s="799"/>
      <c r="L819" s="43"/>
    </row>
    <row r="820">
      <c r="B820" s="43"/>
      <c r="C820" s="43"/>
      <c r="D820" s="43"/>
      <c r="E820" s="43"/>
      <c r="J820" s="799"/>
      <c r="L820" s="43"/>
    </row>
    <row r="821">
      <c r="B821" s="43"/>
      <c r="C821" s="43"/>
      <c r="D821" s="43"/>
      <c r="E821" s="43"/>
      <c r="J821" s="799"/>
      <c r="L821" s="43"/>
    </row>
    <row r="822">
      <c r="B822" s="43"/>
      <c r="C822" s="43"/>
      <c r="D822" s="43"/>
      <c r="E822" s="43"/>
      <c r="J822" s="799"/>
      <c r="L822" s="43"/>
    </row>
    <row r="823">
      <c r="B823" s="43"/>
      <c r="C823" s="43"/>
      <c r="D823" s="43"/>
      <c r="E823" s="43"/>
      <c r="J823" s="799"/>
      <c r="L823" s="43"/>
    </row>
    <row r="824">
      <c r="B824" s="43"/>
      <c r="C824" s="43"/>
      <c r="D824" s="43"/>
      <c r="E824" s="43"/>
      <c r="J824" s="799"/>
      <c r="L824" s="43"/>
    </row>
    <row r="825">
      <c r="B825" s="43"/>
      <c r="C825" s="43"/>
      <c r="D825" s="43"/>
      <c r="E825" s="43"/>
      <c r="J825" s="799"/>
      <c r="L825" s="43"/>
    </row>
    <row r="826">
      <c r="B826" s="43"/>
      <c r="C826" s="43"/>
      <c r="D826" s="43"/>
      <c r="E826" s="43"/>
      <c r="J826" s="799"/>
      <c r="L826" s="43"/>
    </row>
    <row r="827">
      <c r="B827" s="43"/>
      <c r="C827" s="43"/>
      <c r="D827" s="43"/>
      <c r="E827" s="43"/>
      <c r="J827" s="799"/>
      <c r="L827" s="43"/>
    </row>
    <row r="828">
      <c r="B828" s="43"/>
      <c r="C828" s="43"/>
      <c r="D828" s="43"/>
      <c r="E828" s="43"/>
      <c r="J828" s="799"/>
      <c r="L828" s="43"/>
    </row>
    <row r="829">
      <c r="B829" s="43"/>
      <c r="C829" s="43"/>
      <c r="D829" s="43"/>
      <c r="E829" s="43"/>
      <c r="J829" s="799"/>
      <c r="L829" s="43"/>
    </row>
    <row r="830">
      <c r="B830" s="43"/>
      <c r="C830" s="43"/>
      <c r="D830" s="43"/>
      <c r="E830" s="43"/>
      <c r="J830" s="799"/>
      <c r="L830" s="43"/>
    </row>
    <row r="831">
      <c r="B831" s="43"/>
      <c r="C831" s="43"/>
      <c r="D831" s="43"/>
      <c r="E831" s="43"/>
      <c r="J831" s="799"/>
      <c r="L831" s="43"/>
    </row>
    <row r="832">
      <c r="B832" s="43"/>
      <c r="C832" s="43"/>
      <c r="D832" s="43"/>
      <c r="E832" s="43"/>
      <c r="J832" s="799"/>
      <c r="L832" s="43"/>
    </row>
    <row r="833">
      <c r="B833" s="43"/>
      <c r="C833" s="43"/>
      <c r="D833" s="43"/>
      <c r="E833" s="43"/>
      <c r="J833" s="799"/>
      <c r="L833" s="43"/>
    </row>
    <row r="834">
      <c r="B834" s="43"/>
      <c r="C834" s="43"/>
      <c r="D834" s="43"/>
      <c r="E834" s="43"/>
      <c r="J834" s="799"/>
      <c r="L834" s="43"/>
    </row>
    <row r="835">
      <c r="B835" s="43"/>
      <c r="C835" s="43"/>
      <c r="D835" s="43"/>
      <c r="E835" s="43"/>
      <c r="J835" s="799"/>
      <c r="L835" s="43"/>
    </row>
    <row r="836">
      <c r="B836" s="43"/>
      <c r="C836" s="43"/>
      <c r="D836" s="43"/>
      <c r="E836" s="43"/>
      <c r="J836" s="799"/>
      <c r="L836" s="43"/>
    </row>
    <row r="837">
      <c r="B837" s="43"/>
      <c r="C837" s="43"/>
      <c r="D837" s="43"/>
      <c r="E837" s="43"/>
      <c r="J837" s="799"/>
      <c r="L837" s="43"/>
    </row>
    <row r="838">
      <c r="B838" s="43"/>
      <c r="C838" s="43"/>
      <c r="D838" s="43"/>
      <c r="E838" s="43"/>
      <c r="J838" s="799"/>
      <c r="L838" s="43"/>
    </row>
    <row r="839">
      <c r="B839" s="43"/>
      <c r="C839" s="43"/>
      <c r="D839" s="43"/>
      <c r="E839" s="43"/>
      <c r="J839" s="799"/>
      <c r="L839" s="43"/>
    </row>
    <row r="840">
      <c r="B840" s="43"/>
      <c r="C840" s="43"/>
      <c r="D840" s="43"/>
      <c r="E840" s="43"/>
      <c r="J840" s="799"/>
      <c r="L840" s="43"/>
    </row>
    <row r="841">
      <c r="B841" s="43"/>
      <c r="C841" s="43"/>
      <c r="D841" s="43"/>
      <c r="E841" s="43"/>
      <c r="J841" s="799"/>
      <c r="L841" s="43"/>
    </row>
    <row r="842">
      <c r="B842" s="43"/>
      <c r="C842" s="43"/>
      <c r="D842" s="43"/>
      <c r="E842" s="43"/>
      <c r="J842" s="799"/>
      <c r="L842" s="43"/>
    </row>
    <row r="843">
      <c r="B843" s="43"/>
      <c r="C843" s="43"/>
      <c r="D843" s="43"/>
      <c r="E843" s="43"/>
      <c r="J843" s="799"/>
      <c r="L843" s="43"/>
    </row>
    <row r="844">
      <c r="B844" s="43"/>
      <c r="C844" s="43"/>
      <c r="D844" s="43"/>
      <c r="E844" s="43"/>
      <c r="J844" s="799"/>
      <c r="L844" s="43"/>
    </row>
    <row r="845">
      <c r="B845" s="43"/>
      <c r="C845" s="43"/>
      <c r="D845" s="43"/>
      <c r="E845" s="43"/>
      <c r="J845" s="799"/>
      <c r="L845" s="43"/>
    </row>
    <row r="846">
      <c r="B846" s="43"/>
      <c r="C846" s="43"/>
      <c r="D846" s="43"/>
      <c r="E846" s="43"/>
      <c r="J846" s="799"/>
      <c r="L846" s="43"/>
    </row>
    <row r="847">
      <c r="B847" s="43"/>
      <c r="C847" s="43"/>
      <c r="D847" s="43"/>
      <c r="E847" s="43"/>
      <c r="J847" s="799"/>
      <c r="L847" s="43"/>
    </row>
    <row r="848">
      <c r="B848" s="43"/>
      <c r="C848" s="43"/>
      <c r="D848" s="43"/>
      <c r="E848" s="43"/>
      <c r="J848" s="799"/>
      <c r="L848" s="43"/>
    </row>
    <row r="849">
      <c r="B849" s="43"/>
      <c r="C849" s="43"/>
      <c r="D849" s="43"/>
      <c r="E849" s="43"/>
      <c r="J849" s="799"/>
      <c r="L849" s="43"/>
    </row>
    <row r="850">
      <c r="B850" s="43"/>
      <c r="C850" s="43"/>
      <c r="D850" s="43"/>
      <c r="E850" s="43"/>
      <c r="J850" s="799"/>
      <c r="L850" s="43"/>
    </row>
    <row r="851">
      <c r="B851" s="43"/>
      <c r="C851" s="43"/>
      <c r="D851" s="43"/>
      <c r="E851" s="43"/>
      <c r="J851" s="799"/>
      <c r="L851" s="43"/>
    </row>
    <row r="852">
      <c r="B852" s="43"/>
      <c r="C852" s="43"/>
      <c r="D852" s="43"/>
      <c r="E852" s="43"/>
      <c r="J852" s="799"/>
      <c r="L852" s="43"/>
    </row>
    <row r="853">
      <c r="B853" s="43"/>
      <c r="C853" s="43"/>
      <c r="D853" s="43"/>
      <c r="E853" s="43"/>
      <c r="J853" s="799"/>
      <c r="L853" s="43"/>
    </row>
    <row r="854">
      <c r="B854" s="43"/>
      <c r="C854" s="43"/>
      <c r="D854" s="43"/>
      <c r="E854" s="43"/>
      <c r="J854" s="799"/>
      <c r="L854" s="43"/>
    </row>
    <row r="855">
      <c r="B855" s="43"/>
      <c r="C855" s="43"/>
      <c r="D855" s="43"/>
      <c r="E855" s="43"/>
      <c r="J855" s="799"/>
      <c r="L855" s="43"/>
    </row>
    <row r="856">
      <c r="B856" s="43"/>
      <c r="C856" s="43"/>
      <c r="D856" s="43"/>
      <c r="E856" s="43"/>
      <c r="J856" s="799"/>
      <c r="L856" s="43"/>
    </row>
    <row r="857">
      <c r="B857" s="43"/>
      <c r="C857" s="43"/>
      <c r="D857" s="43"/>
      <c r="E857" s="43"/>
      <c r="J857" s="799"/>
      <c r="L857" s="43"/>
    </row>
    <row r="858">
      <c r="B858" s="43"/>
      <c r="C858" s="43"/>
      <c r="D858" s="43"/>
      <c r="E858" s="43"/>
      <c r="J858" s="799"/>
      <c r="L858" s="43"/>
    </row>
    <row r="859">
      <c r="B859" s="43"/>
      <c r="C859" s="43"/>
      <c r="D859" s="43"/>
      <c r="E859" s="43"/>
      <c r="J859" s="799"/>
      <c r="L859" s="43"/>
    </row>
    <row r="860">
      <c r="B860" s="43"/>
      <c r="C860" s="43"/>
      <c r="D860" s="43"/>
      <c r="E860" s="43"/>
      <c r="J860" s="799"/>
      <c r="L860" s="43"/>
    </row>
    <row r="861">
      <c r="B861" s="43"/>
      <c r="C861" s="43"/>
      <c r="D861" s="43"/>
      <c r="E861" s="43"/>
      <c r="J861" s="799"/>
      <c r="L861" s="43"/>
    </row>
    <row r="862">
      <c r="B862" s="43"/>
      <c r="C862" s="43"/>
      <c r="D862" s="43"/>
      <c r="E862" s="43"/>
      <c r="J862" s="799"/>
      <c r="L862" s="43"/>
    </row>
    <row r="863">
      <c r="B863" s="43"/>
      <c r="C863" s="43"/>
      <c r="D863" s="43"/>
      <c r="E863" s="43"/>
      <c r="J863" s="799"/>
      <c r="L863" s="43"/>
    </row>
    <row r="864">
      <c r="B864" s="43"/>
      <c r="C864" s="43"/>
      <c r="D864" s="43"/>
      <c r="E864" s="43"/>
      <c r="J864" s="799"/>
      <c r="L864" s="43"/>
    </row>
    <row r="865">
      <c r="B865" s="43"/>
      <c r="C865" s="43"/>
      <c r="D865" s="43"/>
      <c r="E865" s="43"/>
      <c r="J865" s="799"/>
      <c r="L865" s="43"/>
    </row>
    <row r="866">
      <c r="B866" s="43"/>
      <c r="C866" s="43"/>
      <c r="D866" s="43"/>
      <c r="E866" s="43"/>
      <c r="J866" s="799"/>
      <c r="L866" s="43"/>
    </row>
    <row r="867">
      <c r="B867" s="43"/>
      <c r="C867" s="43"/>
      <c r="D867" s="43"/>
      <c r="E867" s="43"/>
      <c r="J867" s="799"/>
      <c r="L867" s="43"/>
    </row>
    <row r="868">
      <c r="B868" s="43"/>
      <c r="C868" s="43"/>
      <c r="D868" s="43"/>
      <c r="E868" s="43"/>
      <c r="J868" s="799"/>
      <c r="L868" s="43"/>
    </row>
    <row r="869">
      <c r="B869" s="43"/>
      <c r="C869" s="43"/>
      <c r="D869" s="43"/>
      <c r="E869" s="43"/>
      <c r="J869" s="799"/>
      <c r="L869" s="43"/>
    </row>
    <row r="870">
      <c r="B870" s="43"/>
      <c r="C870" s="43"/>
      <c r="D870" s="43"/>
      <c r="E870" s="43"/>
      <c r="J870" s="799"/>
      <c r="L870" s="43"/>
    </row>
    <row r="871">
      <c r="B871" s="43"/>
      <c r="C871" s="43"/>
      <c r="D871" s="43"/>
      <c r="E871" s="43"/>
      <c r="J871" s="799"/>
      <c r="L871" s="43"/>
    </row>
    <row r="872">
      <c r="B872" s="43"/>
      <c r="C872" s="43"/>
      <c r="D872" s="43"/>
      <c r="E872" s="43"/>
      <c r="J872" s="799"/>
      <c r="L872" s="43"/>
    </row>
    <row r="873">
      <c r="B873" s="43"/>
      <c r="C873" s="43"/>
      <c r="D873" s="43"/>
      <c r="E873" s="43"/>
      <c r="J873" s="799"/>
      <c r="L873" s="43"/>
    </row>
    <row r="874">
      <c r="B874" s="43"/>
      <c r="C874" s="43"/>
      <c r="D874" s="43"/>
      <c r="E874" s="43"/>
      <c r="J874" s="799"/>
      <c r="L874" s="43"/>
    </row>
    <row r="875">
      <c r="B875" s="43"/>
      <c r="C875" s="43"/>
      <c r="D875" s="43"/>
      <c r="E875" s="43"/>
      <c r="J875" s="799"/>
      <c r="L875" s="43"/>
    </row>
    <row r="876">
      <c r="B876" s="43"/>
      <c r="C876" s="43"/>
      <c r="D876" s="43"/>
      <c r="E876" s="43"/>
      <c r="J876" s="799"/>
      <c r="L876" s="43"/>
    </row>
    <row r="877">
      <c r="B877" s="43"/>
      <c r="C877" s="43"/>
      <c r="D877" s="43"/>
      <c r="E877" s="43"/>
      <c r="J877" s="799"/>
      <c r="L877" s="43"/>
    </row>
    <row r="878">
      <c r="B878" s="43"/>
      <c r="C878" s="43"/>
      <c r="D878" s="43"/>
      <c r="E878" s="43"/>
      <c r="J878" s="799"/>
      <c r="L878" s="43"/>
    </row>
    <row r="879">
      <c r="B879" s="43"/>
      <c r="C879" s="43"/>
      <c r="D879" s="43"/>
      <c r="E879" s="43"/>
      <c r="J879" s="799"/>
      <c r="L879" s="43"/>
    </row>
    <row r="880">
      <c r="B880" s="43"/>
      <c r="C880" s="43"/>
      <c r="D880" s="43"/>
      <c r="E880" s="43"/>
      <c r="J880" s="799"/>
      <c r="L880" s="43"/>
    </row>
    <row r="881">
      <c r="B881" s="43"/>
      <c r="C881" s="43"/>
      <c r="D881" s="43"/>
      <c r="E881" s="43"/>
      <c r="J881" s="799"/>
      <c r="L881" s="43"/>
    </row>
    <row r="882">
      <c r="B882" s="43"/>
      <c r="C882" s="43"/>
      <c r="D882" s="43"/>
      <c r="E882" s="43"/>
      <c r="J882" s="799"/>
      <c r="L882" s="43"/>
    </row>
    <row r="883">
      <c r="B883" s="43"/>
      <c r="C883" s="43"/>
      <c r="D883" s="43"/>
      <c r="E883" s="43"/>
      <c r="J883" s="799"/>
      <c r="L883" s="43"/>
    </row>
    <row r="884">
      <c r="B884" s="43"/>
      <c r="C884" s="43"/>
      <c r="D884" s="43"/>
      <c r="E884" s="43"/>
      <c r="J884" s="799"/>
      <c r="L884" s="43"/>
    </row>
    <row r="885">
      <c r="B885" s="43"/>
      <c r="C885" s="43"/>
      <c r="D885" s="43"/>
      <c r="E885" s="43"/>
      <c r="J885" s="799"/>
      <c r="L885" s="43"/>
    </row>
    <row r="886">
      <c r="B886" s="43"/>
      <c r="C886" s="43"/>
      <c r="D886" s="43"/>
      <c r="E886" s="43"/>
      <c r="J886" s="799"/>
      <c r="L886" s="43"/>
    </row>
    <row r="887">
      <c r="B887" s="43"/>
      <c r="C887" s="43"/>
      <c r="D887" s="43"/>
      <c r="E887" s="43"/>
      <c r="J887" s="799"/>
      <c r="L887" s="43"/>
    </row>
    <row r="888">
      <c r="B888" s="43"/>
      <c r="C888" s="43"/>
      <c r="D888" s="43"/>
      <c r="E888" s="43"/>
      <c r="J888" s="799"/>
      <c r="L888" s="43"/>
    </row>
    <row r="889">
      <c r="B889" s="43"/>
      <c r="C889" s="43"/>
      <c r="D889" s="43"/>
      <c r="E889" s="43"/>
      <c r="J889" s="799"/>
      <c r="L889" s="43"/>
    </row>
    <row r="890">
      <c r="B890" s="43"/>
      <c r="C890" s="43"/>
      <c r="D890" s="43"/>
      <c r="E890" s="43"/>
      <c r="J890" s="799"/>
      <c r="L890" s="43"/>
    </row>
    <row r="891">
      <c r="B891" s="43"/>
      <c r="C891" s="43"/>
      <c r="D891" s="43"/>
      <c r="E891" s="43"/>
      <c r="J891" s="799"/>
      <c r="L891" s="43"/>
    </row>
    <row r="892">
      <c r="B892" s="43"/>
      <c r="C892" s="43"/>
      <c r="D892" s="43"/>
      <c r="E892" s="43"/>
      <c r="J892" s="799"/>
      <c r="L892" s="43"/>
    </row>
    <row r="893">
      <c r="B893" s="43"/>
      <c r="C893" s="43"/>
      <c r="D893" s="43"/>
      <c r="E893" s="43"/>
      <c r="J893" s="799"/>
      <c r="L893" s="43"/>
    </row>
    <row r="894">
      <c r="B894" s="43"/>
      <c r="C894" s="43"/>
      <c r="D894" s="43"/>
      <c r="E894" s="43"/>
      <c r="J894" s="799"/>
      <c r="L894" s="43"/>
    </row>
    <row r="895">
      <c r="B895" s="43"/>
      <c r="C895" s="43"/>
      <c r="D895" s="43"/>
      <c r="E895" s="43"/>
      <c r="J895" s="799"/>
      <c r="L895" s="43"/>
    </row>
    <row r="896">
      <c r="B896" s="43"/>
      <c r="C896" s="43"/>
      <c r="D896" s="43"/>
      <c r="E896" s="43"/>
      <c r="J896" s="799"/>
      <c r="L896" s="43"/>
    </row>
    <row r="897">
      <c r="B897" s="43"/>
      <c r="C897" s="43"/>
      <c r="D897" s="43"/>
      <c r="E897" s="43"/>
      <c r="J897" s="799"/>
      <c r="L897" s="43"/>
    </row>
    <row r="898">
      <c r="B898" s="43"/>
      <c r="C898" s="43"/>
      <c r="D898" s="43"/>
      <c r="E898" s="43"/>
      <c r="J898" s="799"/>
      <c r="L898" s="43"/>
    </row>
    <row r="899">
      <c r="B899" s="43"/>
      <c r="C899" s="43"/>
      <c r="D899" s="43"/>
      <c r="E899" s="43"/>
      <c r="J899" s="799"/>
      <c r="L899" s="43"/>
    </row>
    <row r="900">
      <c r="B900" s="43"/>
      <c r="C900" s="43"/>
      <c r="D900" s="43"/>
      <c r="E900" s="43"/>
      <c r="J900" s="799"/>
      <c r="L900" s="43"/>
    </row>
    <row r="901">
      <c r="B901" s="43"/>
      <c r="C901" s="43"/>
      <c r="D901" s="43"/>
      <c r="E901" s="43"/>
      <c r="J901" s="799"/>
      <c r="L901" s="43"/>
    </row>
    <row r="902">
      <c r="B902" s="43"/>
      <c r="C902" s="43"/>
      <c r="D902" s="43"/>
      <c r="E902" s="43"/>
      <c r="J902" s="799"/>
      <c r="L902" s="43"/>
    </row>
    <row r="903">
      <c r="B903" s="43"/>
      <c r="C903" s="43"/>
      <c r="D903" s="43"/>
      <c r="E903" s="43"/>
      <c r="J903" s="799"/>
      <c r="L903" s="43"/>
    </row>
    <row r="904">
      <c r="B904" s="43"/>
      <c r="C904" s="43"/>
      <c r="D904" s="43"/>
      <c r="E904" s="43"/>
      <c r="J904" s="799"/>
      <c r="L904" s="43"/>
    </row>
    <row r="905">
      <c r="B905" s="43"/>
      <c r="C905" s="43"/>
      <c r="D905" s="43"/>
      <c r="E905" s="43"/>
      <c r="J905" s="799"/>
      <c r="L905" s="43"/>
    </row>
    <row r="906">
      <c r="B906" s="43"/>
      <c r="C906" s="43"/>
      <c r="D906" s="43"/>
      <c r="E906" s="43"/>
      <c r="J906" s="799"/>
      <c r="L906" s="43"/>
    </row>
    <row r="907">
      <c r="B907" s="43"/>
      <c r="C907" s="43"/>
      <c r="D907" s="43"/>
      <c r="E907" s="43"/>
      <c r="J907" s="799"/>
      <c r="L907" s="43"/>
    </row>
    <row r="908">
      <c r="B908" s="43"/>
      <c r="C908" s="43"/>
      <c r="D908" s="43"/>
      <c r="E908" s="43"/>
      <c r="J908" s="799"/>
      <c r="L908" s="43"/>
    </row>
    <row r="909">
      <c r="B909" s="43"/>
      <c r="C909" s="43"/>
      <c r="D909" s="43"/>
      <c r="E909" s="43"/>
      <c r="J909" s="799"/>
      <c r="L909" s="43"/>
    </row>
    <row r="910">
      <c r="B910" s="43"/>
      <c r="C910" s="43"/>
      <c r="D910" s="43"/>
      <c r="E910" s="43"/>
      <c r="J910" s="799"/>
      <c r="L910" s="43"/>
    </row>
    <row r="911">
      <c r="B911" s="43"/>
      <c r="C911" s="43"/>
      <c r="D911" s="43"/>
      <c r="E911" s="43"/>
      <c r="J911" s="799"/>
      <c r="L911" s="43"/>
    </row>
    <row r="912">
      <c r="B912" s="43"/>
      <c r="C912" s="43"/>
      <c r="D912" s="43"/>
      <c r="E912" s="43"/>
      <c r="J912" s="799"/>
      <c r="L912" s="43"/>
    </row>
    <row r="913">
      <c r="B913" s="43"/>
      <c r="C913" s="43"/>
      <c r="D913" s="43"/>
      <c r="E913" s="43"/>
      <c r="J913" s="799"/>
      <c r="L913" s="43"/>
    </row>
    <row r="914">
      <c r="B914" s="43"/>
      <c r="C914" s="43"/>
      <c r="D914" s="43"/>
      <c r="E914" s="43"/>
      <c r="J914" s="799"/>
      <c r="L914" s="43"/>
    </row>
    <row r="915">
      <c r="B915" s="43"/>
      <c r="C915" s="43"/>
      <c r="D915" s="43"/>
      <c r="E915" s="43"/>
      <c r="J915" s="799"/>
      <c r="L915" s="43"/>
    </row>
    <row r="916">
      <c r="B916" s="43"/>
      <c r="C916" s="43"/>
      <c r="D916" s="43"/>
      <c r="E916" s="43"/>
      <c r="J916" s="799"/>
      <c r="L916" s="43"/>
    </row>
    <row r="917">
      <c r="B917" s="43"/>
      <c r="C917" s="43"/>
      <c r="D917" s="43"/>
      <c r="E917" s="43"/>
      <c r="J917" s="799"/>
      <c r="L917" s="43"/>
    </row>
    <row r="918">
      <c r="B918" s="43"/>
      <c r="C918" s="43"/>
      <c r="D918" s="43"/>
      <c r="E918" s="43"/>
      <c r="J918" s="799"/>
      <c r="L918" s="43"/>
    </row>
    <row r="919">
      <c r="B919" s="43"/>
      <c r="C919" s="43"/>
      <c r="D919" s="43"/>
      <c r="E919" s="43"/>
      <c r="J919" s="799"/>
      <c r="L919" s="43"/>
    </row>
    <row r="920">
      <c r="B920" s="43"/>
      <c r="C920" s="43"/>
      <c r="D920" s="43"/>
      <c r="E920" s="43"/>
      <c r="J920" s="799"/>
      <c r="L920" s="43"/>
    </row>
    <row r="921">
      <c r="B921" s="43"/>
      <c r="C921" s="43"/>
      <c r="D921" s="43"/>
      <c r="E921" s="43"/>
      <c r="J921" s="799"/>
      <c r="L921" s="43"/>
    </row>
    <row r="922">
      <c r="B922" s="43"/>
      <c r="C922" s="43"/>
      <c r="D922" s="43"/>
      <c r="E922" s="43"/>
      <c r="J922" s="799"/>
      <c r="L922" s="43"/>
    </row>
    <row r="923">
      <c r="B923" s="43"/>
      <c r="C923" s="43"/>
      <c r="D923" s="43"/>
      <c r="E923" s="43"/>
      <c r="J923" s="799"/>
      <c r="L923" s="43"/>
    </row>
    <row r="924">
      <c r="B924" s="43"/>
      <c r="C924" s="43"/>
      <c r="D924" s="43"/>
      <c r="E924" s="43"/>
      <c r="J924" s="799"/>
      <c r="L924" s="43"/>
    </row>
    <row r="925">
      <c r="B925" s="43"/>
      <c r="C925" s="43"/>
      <c r="D925" s="43"/>
      <c r="E925" s="43"/>
      <c r="J925" s="799"/>
      <c r="L925" s="43"/>
    </row>
    <row r="926">
      <c r="B926" s="43"/>
      <c r="C926" s="43"/>
      <c r="D926" s="43"/>
      <c r="E926" s="43"/>
      <c r="J926" s="799"/>
      <c r="L926" s="43"/>
    </row>
    <row r="927">
      <c r="B927" s="43"/>
      <c r="C927" s="43"/>
      <c r="D927" s="43"/>
      <c r="E927" s="43"/>
      <c r="J927" s="799"/>
      <c r="L927" s="43"/>
    </row>
    <row r="928">
      <c r="B928" s="43"/>
      <c r="C928" s="43"/>
      <c r="D928" s="43"/>
      <c r="E928" s="43"/>
      <c r="J928" s="799"/>
      <c r="L928" s="43"/>
    </row>
    <row r="929">
      <c r="B929" s="43"/>
      <c r="C929" s="43"/>
      <c r="D929" s="43"/>
      <c r="E929" s="43"/>
      <c r="J929" s="799"/>
      <c r="L929" s="43"/>
    </row>
    <row r="930">
      <c r="B930" s="43"/>
      <c r="C930" s="43"/>
      <c r="D930" s="43"/>
      <c r="E930" s="43"/>
      <c r="J930" s="799"/>
      <c r="L930" s="43"/>
    </row>
    <row r="931">
      <c r="B931" s="43"/>
      <c r="C931" s="43"/>
      <c r="D931" s="43"/>
      <c r="E931" s="43"/>
      <c r="J931" s="799"/>
      <c r="L931" s="43"/>
    </row>
    <row r="932">
      <c r="B932" s="43"/>
      <c r="C932" s="43"/>
      <c r="D932" s="43"/>
      <c r="E932" s="43"/>
      <c r="J932" s="799"/>
      <c r="L932" s="43"/>
    </row>
    <row r="933">
      <c r="B933" s="43"/>
      <c r="C933" s="43"/>
      <c r="D933" s="43"/>
      <c r="E933" s="43"/>
      <c r="J933" s="799"/>
      <c r="L933" s="43"/>
    </row>
    <row r="934">
      <c r="B934" s="43"/>
      <c r="C934" s="43"/>
      <c r="D934" s="43"/>
      <c r="E934" s="43"/>
      <c r="J934" s="799"/>
      <c r="L934" s="43"/>
    </row>
    <row r="935">
      <c r="B935" s="43"/>
      <c r="C935" s="43"/>
      <c r="D935" s="43"/>
      <c r="E935" s="43"/>
      <c r="J935" s="799"/>
      <c r="L935" s="43"/>
    </row>
    <row r="936">
      <c r="B936" s="43"/>
      <c r="C936" s="43"/>
      <c r="D936" s="43"/>
      <c r="E936" s="43"/>
      <c r="J936" s="799"/>
      <c r="L936" s="43"/>
    </row>
    <row r="937">
      <c r="B937" s="43"/>
      <c r="C937" s="43"/>
      <c r="D937" s="43"/>
      <c r="E937" s="43"/>
      <c r="J937" s="799"/>
      <c r="L937" s="43"/>
    </row>
    <row r="938">
      <c r="B938" s="43"/>
      <c r="C938" s="43"/>
      <c r="D938" s="43"/>
      <c r="E938" s="43"/>
      <c r="J938" s="799"/>
      <c r="L938" s="43"/>
    </row>
    <row r="939">
      <c r="B939" s="43"/>
      <c r="C939" s="43"/>
      <c r="D939" s="43"/>
      <c r="E939" s="43"/>
      <c r="J939" s="799"/>
      <c r="L939" s="43"/>
    </row>
    <row r="940">
      <c r="B940" s="43"/>
      <c r="C940" s="43"/>
      <c r="D940" s="43"/>
      <c r="E940" s="43"/>
      <c r="J940" s="799"/>
      <c r="L940" s="43"/>
    </row>
    <row r="941">
      <c r="B941" s="43"/>
      <c r="C941" s="43"/>
      <c r="D941" s="43"/>
      <c r="E941" s="43"/>
      <c r="J941" s="799"/>
      <c r="L941" s="43"/>
    </row>
    <row r="942">
      <c r="B942" s="43"/>
      <c r="C942" s="43"/>
      <c r="D942" s="43"/>
      <c r="E942" s="43"/>
      <c r="J942" s="799"/>
      <c r="L942" s="43"/>
    </row>
    <row r="943">
      <c r="B943" s="43"/>
      <c r="C943" s="43"/>
      <c r="D943" s="43"/>
      <c r="E943" s="43"/>
      <c r="J943" s="799"/>
      <c r="L943" s="43"/>
    </row>
    <row r="944">
      <c r="B944" s="43"/>
      <c r="C944" s="43"/>
      <c r="D944" s="43"/>
      <c r="E944" s="43"/>
      <c r="J944" s="799"/>
      <c r="L944" s="43"/>
    </row>
    <row r="945">
      <c r="B945" s="43"/>
      <c r="C945" s="43"/>
      <c r="D945" s="43"/>
      <c r="E945" s="43"/>
      <c r="J945" s="799"/>
      <c r="L945" s="43"/>
    </row>
    <row r="946">
      <c r="B946" s="43"/>
      <c r="C946" s="43"/>
      <c r="D946" s="43"/>
      <c r="E946" s="43"/>
      <c r="J946" s="799"/>
      <c r="L946" s="43"/>
    </row>
    <row r="947">
      <c r="B947" s="43"/>
      <c r="C947" s="43"/>
      <c r="D947" s="43"/>
      <c r="E947" s="43"/>
      <c r="J947" s="799"/>
      <c r="L947" s="43"/>
    </row>
    <row r="948">
      <c r="B948" s="43"/>
      <c r="C948" s="43"/>
      <c r="D948" s="43"/>
      <c r="E948" s="43"/>
      <c r="J948" s="799"/>
      <c r="L948" s="43"/>
    </row>
    <row r="949">
      <c r="B949" s="43"/>
      <c r="C949" s="43"/>
      <c r="D949" s="43"/>
      <c r="E949" s="43"/>
      <c r="J949" s="799"/>
      <c r="L949" s="43"/>
    </row>
    <row r="950">
      <c r="B950" s="43"/>
      <c r="C950" s="43"/>
      <c r="D950" s="43"/>
      <c r="E950" s="43"/>
      <c r="J950" s="799"/>
      <c r="L950" s="43"/>
    </row>
    <row r="951">
      <c r="B951" s="43"/>
      <c r="C951" s="43"/>
      <c r="D951" s="43"/>
      <c r="E951" s="43"/>
      <c r="J951" s="799"/>
      <c r="L951" s="43"/>
    </row>
    <row r="952">
      <c r="B952" s="43"/>
      <c r="C952" s="43"/>
      <c r="D952" s="43"/>
      <c r="E952" s="43"/>
      <c r="J952" s="799"/>
      <c r="L952" s="43"/>
    </row>
    <row r="953">
      <c r="B953" s="43"/>
      <c r="C953" s="43"/>
      <c r="D953" s="43"/>
      <c r="E953" s="43"/>
      <c r="J953" s="799"/>
      <c r="L953" s="43"/>
    </row>
    <row r="954">
      <c r="B954" s="43"/>
      <c r="C954" s="43"/>
      <c r="D954" s="43"/>
      <c r="E954" s="43"/>
      <c r="J954" s="799"/>
      <c r="L954" s="43"/>
    </row>
    <row r="955">
      <c r="B955" s="43"/>
      <c r="C955" s="43"/>
      <c r="D955" s="43"/>
      <c r="E955" s="43"/>
      <c r="J955" s="799"/>
      <c r="L955" s="43"/>
    </row>
    <row r="956">
      <c r="B956" s="43"/>
      <c r="C956" s="43"/>
      <c r="D956" s="43"/>
      <c r="E956" s="43"/>
      <c r="J956" s="799"/>
      <c r="L956" s="43"/>
    </row>
    <row r="957">
      <c r="B957" s="43"/>
      <c r="C957" s="43"/>
      <c r="D957" s="43"/>
      <c r="E957" s="43"/>
      <c r="J957" s="799"/>
      <c r="L957" s="43"/>
    </row>
    <row r="958">
      <c r="B958" s="43"/>
      <c r="C958" s="43"/>
      <c r="D958" s="43"/>
      <c r="E958" s="43"/>
      <c r="J958" s="799"/>
      <c r="L958" s="43"/>
    </row>
    <row r="959">
      <c r="B959" s="43"/>
      <c r="C959" s="43"/>
      <c r="D959" s="43"/>
      <c r="E959" s="43"/>
      <c r="J959" s="799"/>
      <c r="L959" s="43"/>
    </row>
    <row r="960">
      <c r="B960" s="43"/>
      <c r="C960" s="43"/>
      <c r="D960" s="43"/>
      <c r="E960" s="43"/>
      <c r="J960" s="799"/>
      <c r="L960" s="43"/>
    </row>
    <row r="961">
      <c r="B961" s="43"/>
      <c r="C961" s="43"/>
      <c r="D961" s="43"/>
      <c r="E961" s="43"/>
      <c r="J961" s="799"/>
      <c r="L961" s="43"/>
    </row>
    <row r="962">
      <c r="B962" s="43"/>
      <c r="C962" s="43"/>
      <c r="D962" s="43"/>
      <c r="E962" s="43"/>
      <c r="J962" s="799"/>
      <c r="L962" s="43"/>
    </row>
    <row r="963">
      <c r="B963" s="43"/>
      <c r="C963" s="43"/>
      <c r="D963" s="43"/>
      <c r="E963" s="43"/>
      <c r="J963" s="799"/>
      <c r="L963" s="43"/>
    </row>
    <row r="964">
      <c r="B964" s="43"/>
      <c r="C964" s="43"/>
      <c r="D964" s="43"/>
      <c r="E964" s="43"/>
      <c r="J964" s="799"/>
      <c r="L964" s="43"/>
    </row>
    <row r="965">
      <c r="B965" s="43"/>
      <c r="C965" s="43"/>
      <c r="D965" s="43"/>
      <c r="E965" s="43"/>
      <c r="J965" s="799"/>
      <c r="L965" s="43"/>
    </row>
    <row r="966">
      <c r="B966" s="43"/>
      <c r="C966" s="43"/>
      <c r="D966" s="43"/>
      <c r="E966" s="43"/>
      <c r="J966" s="799"/>
      <c r="L966" s="43"/>
    </row>
    <row r="967">
      <c r="B967" s="43"/>
      <c r="C967" s="43"/>
      <c r="D967" s="43"/>
      <c r="E967" s="43"/>
      <c r="J967" s="799"/>
      <c r="L967" s="43"/>
    </row>
    <row r="968">
      <c r="B968" s="43"/>
      <c r="C968" s="43"/>
      <c r="D968" s="43"/>
      <c r="E968" s="43"/>
      <c r="J968" s="799"/>
      <c r="L968" s="43"/>
    </row>
    <row r="969">
      <c r="B969" s="43"/>
      <c r="C969" s="43"/>
      <c r="D969" s="43"/>
      <c r="E969" s="43"/>
      <c r="J969" s="799"/>
      <c r="L969" s="43"/>
    </row>
    <row r="970">
      <c r="B970" s="43"/>
      <c r="C970" s="43"/>
      <c r="D970" s="43"/>
      <c r="E970" s="43"/>
      <c r="J970" s="799"/>
      <c r="L970" s="43"/>
    </row>
    <row r="971">
      <c r="B971" s="43"/>
      <c r="C971" s="43"/>
      <c r="D971" s="43"/>
      <c r="E971" s="43"/>
      <c r="J971" s="799"/>
      <c r="L971" s="43"/>
    </row>
    <row r="972">
      <c r="B972" s="43"/>
      <c r="C972" s="43"/>
      <c r="D972" s="43"/>
      <c r="E972" s="43"/>
      <c r="J972" s="799"/>
      <c r="L972" s="43"/>
    </row>
    <row r="973">
      <c r="B973" s="43"/>
      <c r="C973" s="43"/>
      <c r="D973" s="43"/>
      <c r="E973" s="43"/>
      <c r="J973" s="799"/>
      <c r="L973" s="43"/>
    </row>
    <row r="974">
      <c r="B974" s="43"/>
      <c r="C974" s="43"/>
      <c r="D974" s="43"/>
      <c r="E974" s="43"/>
      <c r="J974" s="799"/>
      <c r="L974" s="43"/>
    </row>
    <row r="975">
      <c r="B975" s="43"/>
      <c r="C975" s="43"/>
      <c r="D975" s="43"/>
      <c r="E975" s="43"/>
      <c r="J975" s="799"/>
      <c r="L975" s="43"/>
    </row>
    <row r="976">
      <c r="B976" s="43"/>
      <c r="C976" s="43"/>
      <c r="D976" s="43"/>
      <c r="E976" s="43"/>
      <c r="J976" s="799"/>
      <c r="L976" s="43"/>
    </row>
    <row r="977">
      <c r="B977" s="43"/>
      <c r="C977" s="43"/>
      <c r="D977" s="43"/>
      <c r="E977" s="43"/>
      <c r="J977" s="799"/>
      <c r="L977" s="43"/>
    </row>
    <row r="978">
      <c r="B978" s="43"/>
      <c r="C978" s="43"/>
      <c r="D978" s="43"/>
      <c r="E978" s="43"/>
      <c r="J978" s="799"/>
      <c r="L978" s="43"/>
    </row>
    <row r="979">
      <c r="B979" s="43"/>
      <c r="C979" s="43"/>
      <c r="D979" s="43"/>
      <c r="E979" s="43"/>
      <c r="J979" s="799"/>
      <c r="L979" s="43"/>
    </row>
    <row r="980">
      <c r="B980" s="43"/>
      <c r="C980" s="43"/>
      <c r="D980" s="43"/>
      <c r="E980" s="43"/>
      <c r="J980" s="799"/>
      <c r="L980" s="43"/>
    </row>
    <row r="981">
      <c r="B981" s="43"/>
      <c r="C981" s="43"/>
      <c r="D981" s="43"/>
      <c r="E981" s="43"/>
      <c r="J981" s="799"/>
      <c r="L981" s="43"/>
    </row>
    <row r="982">
      <c r="B982" s="43"/>
      <c r="C982" s="43"/>
      <c r="D982" s="43"/>
      <c r="E982" s="43"/>
      <c r="J982" s="799"/>
      <c r="L982" s="43"/>
    </row>
    <row r="983">
      <c r="B983" s="43"/>
      <c r="C983" s="43"/>
      <c r="D983" s="43"/>
      <c r="E983" s="43"/>
      <c r="J983" s="799"/>
      <c r="L983" s="43"/>
    </row>
    <row r="984">
      <c r="B984" s="43"/>
      <c r="C984" s="43"/>
      <c r="D984" s="43"/>
      <c r="E984" s="43"/>
      <c r="J984" s="799"/>
      <c r="L984" s="43"/>
    </row>
    <row r="985">
      <c r="B985" s="43"/>
      <c r="C985" s="43"/>
      <c r="D985" s="43"/>
      <c r="E985" s="43"/>
      <c r="J985" s="799"/>
      <c r="L985" s="43"/>
    </row>
    <row r="986">
      <c r="B986" s="43"/>
      <c r="C986" s="43"/>
      <c r="D986" s="43"/>
      <c r="E986" s="43"/>
      <c r="J986" s="799"/>
      <c r="L986" s="43"/>
    </row>
    <row r="987">
      <c r="B987" s="43"/>
      <c r="C987" s="43"/>
      <c r="D987" s="43"/>
      <c r="E987" s="43"/>
      <c r="J987" s="799"/>
      <c r="L987" s="43"/>
    </row>
    <row r="988">
      <c r="B988" s="43"/>
      <c r="C988" s="43"/>
      <c r="D988" s="43"/>
      <c r="E988" s="43"/>
      <c r="J988" s="799"/>
      <c r="L988" s="43"/>
    </row>
    <row r="989">
      <c r="B989" s="43"/>
      <c r="C989" s="43"/>
      <c r="D989" s="43"/>
      <c r="E989" s="43"/>
      <c r="J989" s="799"/>
      <c r="L989" s="43"/>
    </row>
    <row r="990">
      <c r="B990" s="43"/>
      <c r="C990" s="43"/>
      <c r="D990" s="43"/>
      <c r="E990" s="43"/>
      <c r="J990" s="799"/>
      <c r="L990" s="43"/>
    </row>
    <row r="991">
      <c r="B991" s="43"/>
      <c r="C991" s="43"/>
      <c r="D991" s="43"/>
      <c r="E991" s="43"/>
      <c r="J991" s="799"/>
      <c r="L991" s="43"/>
    </row>
    <row r="992">
      <c r="B992" s="43"/>
      <c r="C992" s="43"/>
      <c r="D992" s="43"/>
      <c r="E992" s="43"/>
      <c r="J992" s="799"/>
      <c r="L992" s="43"/>
    </row>
    <row r="993">
      <c r="B993" s="43"/>
      <c r="C993" s="43"/>
      <c r="D993" s="43"/>
      <c r="E993" s="43"/>
      <c r="J993" s="799"/>
      <c r="L993" s="43"/>
    </row>
    <row r="994">
      <c r="B994" s="43"/>
      <c r="C994" s="43"/>
      <c r="D994" s="43"/>
      <c r="E994" s="43"/>
      <c r="J994" s="799"/>
      <c r="L994" s="43"/>
    </row>
    <row r="995">
      <c r="B995" s="43"/>
      <c r="C995" s="43"/>
      <c r="D995" s="43"/>
      <c r="E995" s="43"/>
      <c r="J995" s="799"/>
      <c r="L995" s="43"/>
    </row>
    <row r="996">
      <c r="B996" s="43"/>
      <c r="C996" s="43"/>
      <c r="D996" s="43"/>
      <c r="E996" s="43"/>
      <c r="J996" s="799"/>
      <c r="L996" s="43"/>
    </row>
    <row r="997">
      <c r="B997" s="43"/>
      <c r="C997" s="43"/>
      <c r="D997" s="43"/>
      <c r="E997" s="43"/>
      <c r="J997" s="799"/>
      <c r="L997" s="43"/>
    </row>
    <row r="998">
      <c r="B998" s="43"/>
      <c r="C998" s="43"/>
      <c r="D998" s="43"/>
      <c r="E998" s="43"/>
      <c r="J998" s="799"/>
      <c r="L998" s="43"/>
    </row>
    <row r="999">
      <c r="B999" s="43"/>
      <c r="C999" s="43"/>
      <c r="D999" s="43"/>
      <c r="E999" s="43"/>
      <c r="J999" s="799"/>
      <c r="L999" s="43"/>
    </row>
    <row r="1000">
      <c r="B1000" s="43"/>
      <c r="C1000" s="43"/>
      <c r="D1000" s="43"/>
      <c r="E1000" s="43"/>
      <c r="J1000" s="799"/>
      <c r="L1000" s="43"/>
    </row>
  </sheetData>
  <autoFilter ref="$L$2:$L$119"/>
  <mergeCells count="1">
    <mergeCell ref="A1:E1"/>
  </mergeCells>
  <printOptions/>
  <pageMargins bottom="0.75" footer="0.0" header="0.0" left="0.25" right="0.25" top="0.75"/>
  <pageSetup paperSize="9" orientation="landscape"/>
  <headerFooter>
    <oddHeader>&amp;LPACKING LIST - 360holds - PU</oddHead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C000"/>
    <pageSetUpPr/>
  </sheetPr>
  <sheetViews>
    <sheetView workbookViewId="0"/>
  </sheetViews>
  <sheetFormatPr customHeight="1" defaultColWidth="11.22" defaultRowHeight="15.0"/>
  <cols>
    <col customWidth="1" min="1" max="1" width="13.56"/>
    <col customWidth="1" min="2" max="11" width="6.56"/>
    <col customWidth="1" min="12" max="12" width="13.44"/>
    <col customWidth="1" min="13" max="13" width="11.11"/>
    <col customWidth="1" min="14" max="15" width="5.44"/>
    <col customWidth="1" min="16" max="17" width="6.56"/>
    <col customWidth="1" min="18" max="18" width="13.44"/>
    <col customWidth="1" min="19" max="19" width="11.11"/>
    <col customWidth="1" min="20" max="21" width="5.44"/>
    <col customWidth="1" min="22" max="23" width="4.78"/>
    <col customWidth="1" min="24" max="26" width="12.11"/>
  </cols>
  <sheetData>
    <row r="1" ht="33.0" customHeight="1">
      <c r="A1" s="800" t="str">
        <f>'PROD.LIST HANGBOARDS'!A3</f>
        <v/>
      </c>
      <c r="G1" s="37" t="str">
        <f>'PROD.LIST HANGBOARDS'!L3</f>
        <v/>
      </c>
      <c r="I1" s="606"/>
      <c r="J1" s="1"/>
      <c r="K1" s="1"/>
      <c r="L1" s="801"/>
      <c r="M1" s="802"/>
      <c r="N1" s="802"/>
      <c r="O1" s="802"/>
      <c r="P1" s="802"/>
      <c r="Q1" s="802"/>
      <c r="R1" s="802"/>
      <c r="S1" s="802"/>
      <c r="T1" s="802"/>
      <c r="U1" s="802"/>
      <c r="V1" s="802"/>
      <c r="W1" s="1"/>
      <c r="X1" s="1"/>
      <c r="Y1" s="1"/>
      <c r="Z1" s="1"/>
    </row>
    <row r="2" ht="33.0" customHeight="1">
      <c r="A2" s="800"/>
      <c r="B2" s="800"/>
      <c r="C2" s="800"/>
      <c r="D2" s="800"/>
      <c r="E2" s="800"/>
      <c r="F2" s="800"/>
      <c r="G2" s="37"/>
      <c r="H2" s="37"/>
      <c r="I2" s="606"/>
      <c r="J2" s="1"/>
      <c r="K2" s="1"/>
      <c r="L2" s="801"/>
      <c r="M2" s="802"/>
      <c r="N2" s="802"/>
      <c r="O2" s="802"/>
      <c r="P2" s="802"/>
      <c r="Q2" s="802"/>
      <c r="R2" s="802"/>
      <c r="S2" s="802"/>
      <c r="T2" s="802"/>
      <c r="U2" s="802"/>
      <c r="V2" s="802"/>
      <c r="W2" s="1"/>
      <c r="X2" s="1"/>
      <c r="Y2" s="1"/>
      <c r="Z2" s="1"/>
    </row>
    <row r="3" ht="33.0" customHeight="1">
      <c r="A3" s="803" t="str">
        <f>'PROD.LIST HANGBOARDS'!A6</f>
        <v>360 RAINBOW hangboard</v>
      </c>
      <c r="B3" s="804" t="str">
        <f>'PROD.LIST HANGBOARDS'!B4</f>
        <v>natural wooden look</v>
      </c>
      <c r="C3" s="59"/>
      <c r="D3" s="59"/>
      <c r="E3" s="60"/>
      <c r="F3" s="804" t="str">
        <f>'PROD.LIST HANGBOARDS'!F4</f>
        <v>black</v>
      </c>
      <c r="G3" s="59"/>
      <c r="H3" s="59"/>
      <c r="I3" s="60"/>
      <c r="J3" s="1"/>
      <c r="K3" s="256" t="s">
        <v>5270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22.5" customHeight="1">
      <c r="A4" s="376"/>
      <c r="B4" s="100" t="str">
        <f>'PROD.LIST HANGBOARDS'!B5</f>
        <v>black</v>
      </c>
      <c r="C4" s="100" t="str">
        <f>'PROD.LIST HANGBOARDS'!C5</f>
        <v>green</v>
      </c>
      <c r="D4" s="100" t="str">
        <f>'PROD.LIST HANGBOARDS'!D5</f>
        <v>yellow</v>
      </c>
      <c r="E4" s="100" t="str">
        <f>'PROD.LIST HANGBOARDS'!E5</f>
        <v>blue</v>
      </c>
      <c r="F4" s="100" t="str">
        <f>'PROD.LIST HANGBOARDS'!F5</f>
        <v>black</v>
      </c>
      <c r="G4" s="100" t="str">
        <f>'PROD.LIST HANGBOARDS'!G5</f>
        <v>green</v>
      </c>
      <c r="H4" s="100" t="str">
        <f>'PROD.LIST HANGBOARDS'!H5</f>
        <v>yellow</v>
      </c>
      <c r="I4" s="100" t="str">
        <f>'PROD.LIST HANGBOARDS'!I5</f>
        <v>blue</v>
      </c>
      <c r="J4" s="1"/>
      <c r="K4" s="781">
        <f>'PROD.LIST HANGBOARDS'!R6</f>
        <v>0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805"/>
      <c r="X4" s="1"/>
      <c r="Y4" s="1"/>
      <c r="Z4" s="1"/>
    </row>
    <row r="5" ht="31.5" customHeight="1">
      <c r="A5" s="376"/>
      <c r="B5" s="781" t="str">
        <f>'PROD.LIST HANGBOARDS'!B6</f>
        <v/>
      </c>
      <c r="C5" s="781" t="str">
        <f>'PROD.LIST HANGBOARDS'!C6</f>
        <v/>
      </c>
      <c r="D5" s="781" t="str">
        <f>'PROD.LIST HANGBOARDS'!D6</f>
        <v/>
      </c>
      <c r="E5" s="781" t="str">
        <f>'PROD.LIST HANGBOARDS'!E6</f>
        <v/>
      </c>
      <c r="F5" s="781" t="str">
        <f>'PROD.LIST HANGBOARDS'!F6</f>
        <v/>
      </c>
      <c r="G5" s="781" t="str">
        <f>'PROD.LIST HANGBOARDS'!G6</f>
        <v/>
      </c>
      <c r="H5" s="781" t="str">
        <f>'PROD.LIST HANGBOARDS'!H6</f>
        <v/>
      </c>
      <c r="I5" s="781" t="str">
        <f>'PROD.LIST HANGBOARDS'!I6</f>
        <v/>
      </c>
      <c r="J5" s="1"/>
      <c r="K5" s="78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37.5" customHeight="1">
      <c r="A6" s="376"/>
      <c r="B6" s="804" t="str">
        <f>'PROD.LIST HANGBOARDS'!J4</f>
        <v>turqoise</v>
      </c>
      <c r="C6" s="59"/>
      <c r="D6" s="59"/>
      <c r="E6" s="60"/>
      <c r="F6" s="804" t="str">
        <f>'PROD.LIST HANGBOARDS'!N4</f>
        <v>light gray</v>
      </c>
      <c r="G6" s="59"/>
      <c r="H6" s="59"/>
      <c r="I6" s="60"/>
      <c r="J6" s="805"/>
      <c r="K6" s="781"/>
      <c r="L6" s="806"/>
      <c r="M6" s="806"/>
      <c r="N6" s="807"/>
      <c r="O6" s="1"/>
      <c r="P6" s="1"/>
      <c r="Q6" s="1"/>
      <c r="R6" s="1"/>
      <c r="S6" s="1"/>
      <c r="T6" s="1"/>
      <c r="U6" s="1"/>
      <c r="V6" s="808"/>
      <c r="W6" s="1"/>
      <c r="X6" s="1"/>
      <c r="Y6" s="1"/>
      <c r="Z6" s="1"/>
    </row>
    <row r="7" ht="25.5" customHeight="1">
      <c r="A7" s="376"/>
      <c r="B7" s="100" t="str">
        <f>'PROD.LIST HANGBOARDS'!J5</f>
        <v>black</v>
      </c>
      <c r="C7" s="100" t="str">
        <f>'PROD.LIST HANGBOARDS'!K5</f>
        <v>green</v>
      </c>
      <c r="D7" s="100" t="str">
        <f>'PROD.LIST HANGBOARDS'!L5</f>
        <v>yellow</v>
      </c>
      <c r="E7" s="100" t="str">
        <f>'PROD.LIST HANGBOARDS'!M5</f>
        <v>blue</v>
      </c>
      <c r="F7" s="100" t="s">
        <v>63</v>
      </c>
      <c r="G7" s="100" t="s">
        <v>68</v>
      </c>
      <c r="H7" s="100" t="s">
        <v>66</v>
      </c>
      <c r="I7" s="100" t="s">
        <v>67</v>
      </c>
      <c r="J7" s="805"/>
      <c r="K7" s="781"/>
      <c r="L7" s="102"/>
      <c r="M7" s="102"/>
      <c r="N7" s="1"/>
      <c r="O7" s="1"/>
      <c r="P7" s="1"/>
      <c r="Q7" s="1"/>
      <c r="R7" s="1"/>
      <c r="S7" s="1"/>
      <c r="T7" s="1"/>
      <c r="U7" s="1"/>
      <c r="V7" s="808"/>
      <c r="W7" s="1"/>
      <c r="X7" s="1"/>
      <c r="Y7" s="1"/>
      <c r="Z7" s="1"/>
    </row>
    <row r="8" ht="30.75" customHeight="1">
      <c r="A8" s="421"/>
      <c r="B8" s="781" t="str">
        <f>'PROD.LIST HANGBOARDS'!J6</f>
        <v/>
      </c>
      <c r="C8" s="781" t="str">
        <f>'PROD.LIST HANGBOARDS'!K6</f>
        <v/>
      </c>
      <c r="D8" s="781" t="str">
        <f>'PROD.LIST HANGBOARDS'!L6</f>
        <v/>
      </c>
      <c r="E8" s="781" t="str">
        <f>'PROD.LIST HANGBOARDS'!M6</f>
        <v/>
      </c>
      <c r="F8" s="781" t="str">
        <f>'PROD.LIST HANGBOARDS'!N6</f>
        <v/>
      </c>
      <c r="G8" s="781" t="str">
        <f>'PROD.LIST HANGBOARDS'!O6</f>
        <v/>
      </c>
      <c r="H8" s="781" t="str">
        <f>'PROD.LIST HANGBOARDS'!P6</f>
        <v/>
      </c>
      <c r="I8" s="781" t="str">
        <f>'PROD.LIST HANGBOARDS'!Q6</f>
        <v/>
      </c>
      <c r="J8" s="102"/>
      <c r="K8" s="781"/>
      <c r="L8" s="102"/>
      <c r="M8" s="102"/>
      <c r="N8" s="1"/>
      <c r="O8" s="1"/>
      <c r="P8" s="1"/>
      <c r="Q8" s="1"/>
      <c r="R8" s="1"/>
      <c r="S8" s="1"/>
      <c r="T8" s="1"/>
      <c r="U8" s="1"/>
      <c r="V8" s="808"/>
      <c r="W8" s="1"/>
      <c r="X8" s="1"/>
      <c r="Y8" s="1"/>
      <c r="Z8" s="1"/>
    </row>
    <row r="9" ht="13.5" customHeight="1">
      <c r="A9" s="102"/>
      <c r="B9" s="1"/>
      <c r="C9" s="1"/>
      <c r="D9" s="1"/>
      <c r="E9" s="1"/>
      <c r="F9" s="1"/>
      <c r="G9" s="1"/>
      <c r="H9" s="1"/>
      <c r="I9" s="1"/>
      <c r="J9" s="1"/>
      <c r="K9" s="809"/>
      <c r="L9" s="1"/>
      <c r="M9" s="1"/>
      <c r="N9" s="808"/>
      <c r="O9" s="1"/>
      <c r="P9" s="1"/>
      <c r="Q9" s="1"/>
      <c r="R9" s="1"/>
      <c r="S9" s="1"/>
      <c r="T9" s="1"/>
      <c r="U9" s="1"/>
      <c r="V9" s="808"/>
      <c r="W9" s="1"/>
      <c r="X9" s="1"/>
      <c r="Y9" s="1"/>
      <c r="Z9" s="1"/>
    </row>
    <row r="10" ht="24.75" customHeight="1">
      <c r="A10" s="810" t="str">
        <f>'PROD.LIST HANGBOARDS'!A9</f>
        <v>360 SCHOOL BOARD</v>
      </c>
      <c r="B10" s="811" t="s">
        <v>5271</v>
      </c>
      <c r="C10" s="1"/>
      <c r="D10" s="1"/>
      <c r="E10" s="1"/>
      <c r="F10" s="1"/>
      <c r="G10" s="1"/>
      <c r="H10" s="1"/>
      <c r="I10" s="1"/>
      <c r="J10" s="1"/>
      <c r="K10" s="809"/>
      <c r="L10" s="1"/>
      <c r="M10" s="1"/>
      <c r="N10" s="808"/>
      <c r="O10" s="1"/>
      <c r="P10" s="1"/>
      <c r="Q10" s="1"/>
      <c r="R10" s="1"/>
      <c r="S10" s="1"/>
      <c r="T10" s="1"/>
      <c r="U10" s="1"/>
      <c r="V10" s="808"/>
      <c r="W10" s="1"/>
      <c r="X10" s="1"/>
      <c r="Y10" s="1"/>
      <c r="Z10" s="1"/>
    </row>
    <row r="11" ht="40.5" customHeight="1">
      <c r="A11" s="812"/>
      <c r="B11" s="813" t="str">
        <f>'PROD.LIST HANGBOARDS'!B9</f>
        <v/>
      </c>
      <c r="C11" s="1" t="str">
        <f>IF('360 GRP '!N125=0,"",'360 GRP '!N125)</f>
        <v/>
      </c>
      <c r="D11" s="1" t="str">
        <f>IF('360 GRP '!O125=0,"",'360 GRP '!O125)</f>
        <v/>
      </c>
      <c r="E11" s="1" t="str">
        <f>IF('360 GRP '!P125=0,"",'360 GRP '!P125)</f>
        <v/>
      </c>
      <c r="F11" s="1" t="str">
        <f>IF('360 GRP '!Q125=0,"",'360 GRP '!Q125)</f>
        <v/>
      </c>
      <c r="G11" s="1" t="str">
        <f>IF('360 GRP '!R125=0,"",'360 GRP '!R125)</f>
        <v/>
      </c>
      <c r="H11" s="1" t="str">
        <f>IF('360 GRP '!S125=0,"",'360 GRP '!S125)</f>
        <v/>
      </c>
      <c r="I11" s="1" t="str">
        <f>IF('360 GRP '!U125=0,"",'360 GRP '!U125)</f>
        <v/>
      </c>
      <c r="J11" s="1" t="str">
        <f>IF('360 GRP '!V125=0,"",'360 GRP '!V125)</f>
        <v/>
      </c>
      <c r="K11" s="781">
        <f>'PROD.LIST HANGBOARDS'!R9</f>
        <v>0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808"/>
      <c r="W11" s="1"/>
      <c r="X11" s="1"/>
      <c r="Y11" s="1"/>
      <c r="Z11" s="1"/>
    </row>
    <row r="12" ht="13.5" customHeight="1">
      <c r="A12" s="92"/>
      <c r="B12" s="1"/>
      <c r="C12" s="1"/>
      <c r="D12" s="1"/>
      <c r="E12" s="1"/>
      <c r="F12" s="1"/>
      <c r="G12" s="1"/>
      <c r="H12" s="1"/>
      <c r="I12" s="1"/>
      <c r="J12" s="1"/>
      <c r="K12" s="809"/>
      <c r="L12" s="1"/>
      <c r="M12" s="1"/>
      <c r="N12" s="1"/>
      <c r="O12" s="1"/>
      <c r="P12" s="1"/>
      <c r="Q12" s="1"/>
      <c r="R12" s="1"/>
      <c r="S12" s="1"/>
      <c r="T12" s="1"/>
      <c r="U12" s="1"/>
      <c r="V12" s="808"/>
      <c r="W12" s="1"/>
      <c r="X12" s="1"/>
      <c r="Y12" s="1"/>
      <c r="Z12" s="1"/>
    </row>
    <row r="13" ht="22.5" customHeight="1">
      <c r="A13" s="814" t="str">
        <f>'360 hangboards'!B19</f>
        <v>360 SHIFT BAR</v>
      </c>
      <c r="B13" s="811" t="s">
        <v>63</v>
      </c>
      <c r="C13" s="811" t="s">
        <v>68</v>
      </c>
      <c r="D13" s="811" t="s">
        <v>70</v>
      </c>
      <c r="E13" s="811" t="s">
        <v>67</v>
      </c>
      <c r="F13" s="62"/>
      <c r="G13" s="62"/>
      <c r="H13" s="62"/>
      <c r="I13" s="62"/>
      <c r="J13" s="62"/>
      <c r="K13" s="815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40.5" customHeight="1">
      <c r="A14" s="812"/>
      <c r="B14" s="813" t="str">
        <f>'PROD.LIST HANGBOARDS'!B12</f>
        <v/>
      </c>
      <c r="C14" s="813" t="str">
        <f>'PROD.LIST HANGBOARDS'!C12</f>
        <v/>
      </c>
      <c r="D14" s="813" t="str">
        <f>'PROD.LIST HANGBOARDS'!D12</f>
        <v/>
      </c>
      <c r="E14" s="813" t="str">
        <f>'PROD.LIST HANGBOARDS'!E12</f>
        <v/>
      </c>
      <c r="F14" s="815"/>
      <c r="G14" s="815"/>
      <c r="H14" s="815"/>
      <c r="I14" s="815"/>
      <c r="J14" s="815"/>
      <c r="K14" s="813">
        <f>SUM(B14:E14)</f>
        <v>0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9.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9.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9.5" customHeight="1">
      <c r="A17" s="1"/>
      <c r="B17" s="745" t="s">
        <v>5254</v>
      </c>
      <c r="C17" s="786"/>
      <c r="D17" s="81"/>
      <c r="E17" s="1"/>
      <c r="F17" s="1"/>
      <c r="G17" s="745" t="s">
        <v>5255</v>
      </c>
      <c r="H17" s="746"/>
      <c r="I17" s="746"/>
      <c r="J17" s="8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9.5" customHeight="1">
      <c r="A18" s="1"/>
      <c r="B18" s="745" t="s">
        <v>5256</v>
      </c>
      <c r="C18" s="786"/>
      <c r="D18" s="81"/>
      <c r="E18" s="1"/>
      <c r="F18" s="1"/>
      <c r="G18" s="745" t="s">
        <v>5257</v>
      </c>
      <c r="H18" s="747"/>
      <c r="I18" s="747"/>
      <c r="J18" s="219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>
      <c r="A19" s="1"/>
      <c r="B19" s="44"/>
      <c r="C19" s="44"/>
      <c r="D19" s="1"/>
      <c r="E19" s="1"/>
      <c r="F19" s="1"/>
      <c r="G19" s="745" t="s">
        <v>5258</v>
      </c>
      <c r="H19" s="747"/>
      <c r="I19" s="747"/>
      <c r="J19" s="219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autoFilter ref="$K$3:$K$12"/>
  <mergeCells count="9">
    <mergeCell ref="A10:A11"/>
    <mergeCell ref="A13:A14"/>
    <mergeCell ref="A1:F1"/>
    <mergeCell ref="G1:H1"/>
    <mergeCell ref="A3:A8"/>
    <mergeCell ref="B3:E3"/>
    <mergeCell ref="F3:I3"/>
    <mergeCell ref="B6:E6"/>
    <mergeCell ref="F6:I6"/>
  </mergeCells>
  <printOptions/>
  <pageMargins bottom="0.75" footer="0.0" header="0.0" left="0.25" right="0.25" top="0.75"/>
  <pageSetup paperSize="9" orientation="portrait"/>
  <headerFooter>
    <oddHeader>&amp;L000000PACKING LIST&amp;C 000000360 HANGBOARDS</oddHead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2D050"/>
    <pageSetUpPr/>
  </sheetPr>
  <sheetViews>
    <sheetView workbookViewId="0"/>
  </sheetViews>
  <sheetFormatPr customHeight="1" defaultColWidth="11.22" defaultRowHeight="15.0"/>
  <cols>
    <col customWidth="1" min="1" max="1" width="13.0"/>
    <col customWidth="1" min="2" max="2" width="11.0"/>
    <col customWidth="1" min="3" max="7" width="6.56"/>
    <col customWidth="1" min="8" max="8" width="5.56"/>
    <col customWidth="1" min="9" max="26" width="10.56"/>
  </cols>
  <sheetData>
    <row r="1" ht="45.0" customHeight="1">
      <c r="A1" s="733" t="str">
        <f>'PROD.LIST PU HOLDS'!A2</f>
        <v/>
      </c>
      <c r="G1" s="463" t="str">
        <f>'PROD.LIST PU HOLDS'!M2</f>
        <v/>
      </c>
    </row>
    <row r="2" ht="16.5" customHeight="1">
      <c r="A2" s="733"/>
      <c r="B2" s="733"/>
      <c r="C2" s="733"/>
    </row>
    <row r="3" ht="25.5" customHeight="1">
      <c r="A3" s="787" t="s">
        <v>5168</v>
      </c>
      <c r="B3" s="736" t="s">
        <v>5087</v>
      </c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</row>
    <row r="4" ht="22.5" customHeight="1">
      <c r="A4" s="737" t="str">
        <f>'PROD.LIST HOME WALL'!A5</f>
        <v>START UP SET</v>
      </c>
      <c r="B4" s="730" t="str">
        <f>'PROD.LIST HOME WALL'!D5</f>
        <v/>
      </c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</row>
    <row r="5" ht="22.5" customHeight="1">
      <c r="A5" s="737" t="str">
        <f>'PROD.LIST HOME WALL'!A6</f>
        <v>BEGINNER SET</v>
      </c>
      <c r="B5" s="730" t="str">
        <f>'PROD.LIST HOME WALL'!D6</f>
        <v/>
      </c>
      <c r="C5" s="102"/>
      <c r="D5" s="102"/>
      <c r="E5" s="102"/>
      <c r="F5" s="102"/>
      <c r="G5" s="102"/>
      <c r="H5" s="102"/>
      <c r="I5" s="102"/>
      <c r="J5" s="102"/>
      <c r="K5" s="102"/>
      <c r="L5" s="102"/>
      <c r="M5" s="102"/>
      <c r="N5" s="102"/>
      <c r="O5" s="102"/>
      <c r="P5" s="102"/>
      <c r="Q5" s="102"/>
      <c r="R5" s="102"/>
      <c r="S5" s="102"/>
      <c r="T5" s="102"/>
      <c r="U5" s="102"/>
      <c r="V5" s="102"/>
      <c r="W5" s="102"/>
      <c r="X5" s="102"/>
      <c r="Y5" s="102"/>
      <c r="Z5" s="102"/>
    </row>
    <row r="6" ht="22.5" customHeight="1">
      <c r="A6" s="737" t="str">
        <f>'PROD.LIST HOME WALL'!A7</f>
        <v>INTERMEDIATE SET</v>
      </c>
      <c r="B6" s="730" t="str">
        <f>'PROD.LIST HOME WALL'!D7</f>
        <v/>
      </c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</row>
    <row r="7" ht="22.5" customHeight="1">
      <c r="A7" s="737" t="str">
        <f>'PROD.LIST HOME WALL'!A8</f>
        <v>ADVANCED SET</v>
      </c>
      <c r="B7" s="730" t="str">
        <f>'PROD.LIST HOME WALL'!D8</f>
        <v/>
      </c>
      <c r="C7" s="102"/>
      <c r="D7" s="102"/>
      <c r="E7" s="102"/>
      <c r="F7" s="102"/>
      <c r="G7" s="102"/>
      <c r="H7" s="102"/>
      <c r="I7" s="102"/>
      <c r="J7" s="102"/>
      <c r="K7" s="102"/>
      <c r="L7" s="102"/>
      <c r="M7" s="102"/>
      <c r="N7" s="102"/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</row>
    <row r="8" ht="22.5" customHeight="1">
      <c r="A8" s="737" t="str">
        <f>'PROD.LIST HOME WALL'!A9</f>
        <v/>
      </c>
      <c r="B8" s="730" t="str">
        <f>'PROD.LIST HOME WALL'!D9</f>
        <v/>
      </c>
      <c r="C8" s="102"/>
      <c r="D8" s="102"/>
      <c r="E8" s="102"/>
      <c r="F8" s="102"/>
      <c r="G8" s="102"/>
      <c r="H8" s="102"/>
      <c r="I8" s="102"/>
      <c r="J8" s="102"/>
      <c r="K8" s="102"/>
      <c r="L8" s="102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</row>
    <row r="9" ht="22.5" customHeight="1">
      <c r="A9" s="737" t="str">
        <f>'PROD.LIST HOME WALL'!A10</f>
        <v>PLYWOOD 1</v>
      </c>
      <c r="B9" s="730" t="str">
        <f>'PROD.LIST HOME WALL'!D10</f>
        <v/>
      </c>
      <c r="C9" s="102"/>
      <c r="D9" s="102"/>
      <c r="E9" s="102"/>
      <c r="F9" s="102"/>
      <c r="G9" s="102"/>
      <c r="H9" s="102"/>
      <c r="I9" s="102"/>
      <c r="J9" s="102"/>
      <c r="K9" s="102"/>
      <c r="L9" s="102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</row>
    <row r="10" ht="22.5" customHeight="1">
      <c r="A10" s="737" t="str">
        <f>'PROD.LIST HOME WALL'!A11</f>
        <v>PLYWOOD 3</v>
      </c>
      <c r="B10" s="730" t="str">
        <f>'PROD.LIST HOME WALL'!D11</f>
        <v/>
      </c>
      <c r="C10" s="102"/>
      <c r="D10" s="102"/>
      <c r="E10" s="102"/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02"/>
      <c r="Q10" s="102"/>
      <c r="R10" s="102"/>
      <c r="S10" s="102"/>
      <c r="T10" s="102"/>
      <c r="U10" s="102"/>
      <c r="V10" s="102"/>
      <c r="W10" s="102"/>
      <c r="X10" s="102"/>
      <c r="Y10" s="102"/>
      <c r="Z10" s="102"/>
    </row>
    <row r="11">
      <c r="B11" s="43"/>
      <c r="C11" s="43"/>
      <c r="H11" s="43"/>
    </row>
    <row r="12">
      <c r="A12" s="796" t="s">
        <v>5254</v>
      </c>
      <c r="B12" s="786"/>
      <c r="C12" s="1"/>
      <c r="D12" s="745" t="s">
        <v>5255</v>
      </c>
      <c r="E12" s="746"/>
      <c r="F12" s="746"/>
      <c r="H12" s="43"/>
    </row>
    <row r="13">
      <c r="A13" s="796" t="s">
        <v>5256</v>
      </c>
      <c r="B13" s="786"/>
      <c r="C13" s="1"/>
      <c r="D13" s="745" t="s">
        <v>5257</v>
      </c>
      <c r="E13" s="747"/>
      <c r="F13" s="747"/>
      <c r="H13" s="43"/>
    </row>
    <row r="14">
      <c r="C14" s="1"/>
      <c r="D14" s="745" t="s">
        <v>5258</v>
      </c>
      <c r="E14" s="747"/>
      <c r="F14" s="747"/>
      <c r="H14" s="43"/>
    </row>
    <row r="15">
      <c r="B15" s="43"/>
      <c r="C15" s="43"/>
      <c r="H15" s="43"/>
    </row>
    <row r="16">
      <c r="B16" s="43"/>
      <c r="C16" s="43"/>
      <c r="H16" s="43"/>
    </row>
    <row r="17">
      <c r="H17" s="43"/>
    </row>
    <row r="18">
      <c r="H18" s="43"/>
    </row>
    <row r="19">
      <c r="H19" s="43"/>
    </row>
    <row r="20">
      <c r="B20" s="43"/>
      <c r="C20" s="43"/>
      <c r="H20" s="43"/>
    </row>
    <row r="21">
      <c r="B21" s="43"/>
      <c r="C21" s="43"/>
      <c r="H21" s="43"/>
    </row>
    <row r="22">
      <c r="B22" s="43"/>
      <c r="C22" s="43"/>
      <c r="H22" s="43"/>
    </row>
    <row r="23">
      <c r="B23" s="43"/>
      <c r="C23" s="43"/>
      <c r="H23" s="43"/>
    </row>
    <row r="24">
      <c r="B24" s="43"/>
      <c r="C24" s="43"/>
      <c r="H24" s="43"/>
    </row>
    <row r="25">
      <c r="B25" s="43"/>
      <c r="C25" s="43"/>
      <c r="H25" s="43"/>
    </row>
    <row r="26">
      <c r="B26" s="43"/>
      <c r="C26" s="43"/>
      <c r="H26" s="43"/>
    </row>
    <row r="27">
      <c r="B27" s="43"/>
      <c r="C27" s="43"/>
      <c r="H27" s="43"/>
    </row>
    <row r="28">
      <c r="B28" s="43"/>
      <c r="C28" s="43"/>
      <c r="H28" s="43"/>
    </row>
    <row r="29">
      <c r="B29" s="43"/>
      <c r="C29" s="43"/>
      <c r="H29" s="43"/>
    </row>
    <row r="30">
      <c r="B30" s="43"/>
      <c r="C30" s="43"/>
      <c r="H30" s="43"/>
    </row>
    <row r="31">
      <c r="B31" s="43"/>
      <c r="C31" s="43"/>
      <c r="H31" s="43"/>
    </row>
    <row r="32">
      <c r="B32" s="43"/>
      <c r="C32" s="43"/>
      <c r="H32" s="43"/>
    </row>
    <row r="33">
      <c r="B33" s="43"/>
      <c r="C33" s="43"/>
      <c r="H33" s="43"/>
    </row>
    <row r="34">
      <c r="B34" s="43"/>
      <c r="C34" s="43"/>
      <c r="H34" s="43"/>
    </row>
    <row r="35">
      <c r="B35" s="43"/>
      <c r="C35" s="43"/>
      <c r="H35" s="43"/>
    </row>
    <row r="36">
      <c r="B36" s="43"/>
      <c r="C36" s="43"/>
      <c r="H36" s="43"/>
    </row>
    <row r="37">
      <c r="B37" s="43"/>
      <c r="C37" s="43"/>
      <c r="H37" s="43"/>
    </row>
    <row r="38">
      <c r="B38" s="43"/>
      <c r="C38" s="43"/>
      <c r="H38" s="43"/>
    </row>
    <row r="39">
      <c r="B39" s="43"/>
      <c r="C39" s="43"/>
      <c r="H39" s="43"/>
    </row>
    <row r="40">
      <c r="B40" s="43"/>
      <c r="C40" s="43"/>
      <c r="H40" s="43"/>
    </row>
    <row r="41">
      <c r="B41" s="43"/>
      <c r="C41" s="43"/>
      <c r="H41" s="43"/>
    </row>
    <row r="42">
      <c r="B42" s="43"/>
      <c r="C42" s="43"/>
      <c r="H42" s="43"/>
    </row>
    <row r="43">
      <c r="B43" s="43"/>
      <c r="C43" s="43"/>
      <c r="H43" s="43"/>
    </row>
    <row r="44">
      <c r="B44" s="43"/>
      <c r="C44" s="43"/>
      <c r="H44" s="43"/>
    </row>
    <row r="45">
      <c r="B45" s="43"/>
      <c r="C45" s="43"/>
      <c r="H45" s="43"/>
    </row>
    <row r="46">
      <c r="B46" s="43"/>
      <c r="C46" s="43"/>
      <c r="H46" s="43"/>
    </row>
    <row r="47">
      <c r="B47" s="43"/>
      <c r="C47" s="43"/>
      <c r="H47" s="43"/>
    </row>
    <row r="48">
      <c r="B48" s="43"/>
      <c r="C48" s="43"/>
      <c r="H48" s="43"/>
    </row>
    <row r="49">
      <c r="B49" s="43"/>
      <c r="C49" s="43"/>
      <c r="H49" s="43"/>
    </row>
    <row r="50">
      <c r="B50" s="43"/>
      <c r="C50" s="43"/>
      <c r="H50" s="43"/>
    </row>
    <row r="51">
      <c r="B51" s="43"/>
      <c r="C51" s="43"/>
      <c r="H51" s="43"/>
    </row>
    <row r="52">
      <c r="B52" s="43"/>
      <c r="C52" s="43"/>
      <c r="H52" s="43"/>
    </row>
    <row r="53">
      <c r="B53" s="43"/>
      <c r="C53" s="43"/>
      <c r="H53" s="43"/>
    </row>
    <row r="54">
      <c r="B54" s="43"/>
      <c r="C54" s="43"/>
      <c r="H54" s="43"/>
    </row>
    <row r="55">
      <c r="B55" s="43"/>
      <c r="C55" s="43"/>
      <c r="H55" s="43"/>
    </row>
    <row r="56">
      <c r="B56" s="43"/>
      <c r="C56" s="43"/>
      <c r="H56" s="43"/>
    </row>
    <row r="57">
      <c r="B57" s="43"/>
      <c r="C57" s="43"/>
      <c r="H57" s="43"/>
    </row>
    <row r="58">
      <c r="B58" s="43"/>
      <c r="C58" s="43"/>
      <c r="H58" s="43"/>
    </row>
    <row r="59">
      <c r="B59" s="43"/>
      <c r="C59" s="43"/>
      <c r="H59" s="43"/>
    </row>
    <row r="60">
      <c r="B60" s="43"/>
      <c r="C60" s="43"/>
      <c r="H60" s="43"/>
    </row>
    <row r="61">
      <c r="B61" s="43"/>
      <c r="C61" s="43"/>
      <c r="H61" s="43"/>
    </row>
    <row r="62">
      <c r="B62" s="43"/>
      <c r="C62" s="43"/>
      <c r="H62" s="43"/>
    </row>
    <row r="63">
      <c r="B63" s="43"/>
      <c r="C63" s="43"/>
      <c r="H63" s="43"/>
    </row>
    <row r="64">
      <c r="B64" s="43"/>
      <c r="C64" s="43"/>
      <c r="H64" s="43"/>
    </row>
    <row r="65">
      <c r="B65" s="43"/>
      <c r="C65" s="43"/>
      <c r="H65" s="43"/>
    </row>
    <row r="66">
      <c r="B66" s="43"/>
      <c r="C66" s="43"/>
      <c r="H66" s="43"/>
    </row>
    <row r="67">
      <c r="B67" s="43"/>
      <c r="C67" s="43"/>
      <c r="H67" s="43"/>
    </row>
    <row r="68">
      <c r="B68" s="43"/>
      <c r="C68" s="43"/>
      <c r="H68" s="43"/>
    </row>
    <row r="69">
      <c r="B69" s="43"/>
      <c r="C69" s="43"/>
      <c r="H69" s="43"/>
    </row>
    <row r="70">
      <c r="B70" s="43"/>
      <c r="C70" s="43"/>
      <c r="H70" s="43"/>
    </row>
    <row r="71">
      <c r="B71" s="43"/>
      <c r="C71" s="43"/>
      <c r="H71" s="43"/>
    </row>
    <row r="72">
      <c r="B72" s="43"/>
      <c r="C72" s="43"/>
      <c r="H72" s="43"/>
    </row>
    <row r="73">
      <c r="B73" s="43"/>
      <c r="C73" s="43"/>
      <c r="H73" s="43"/>
    </row>
    <row r="74">
      <c r="B74" s="43"/>
      <c r="C74" s="43"/>
      <c r="H74" s="43"/>
    </row>
    <row r="75">
      <c r="B75" s="43"/>
      <c r="C75" s="43"/>
      <c r="H75" s="43"/>
    </row>
    <row r="76">
      <c r="B76" s="43"/>
      <c r="C76" s="43"/>
      <c r="H76" s="43"/>
    </row>
    <row r="77">
      <c r="B77" s="43"/>
      <c r="C77" s="43"/>
      <c r="H77" s="43"/>
    </row>
    <row r="78">
      <c r="B78" s="43"/>
      <c r="C78" s="43"/>
      <c r="H78" s="43"/>
    </row>
    <row r="79">
      <c r="B79" s="43"/>
      <c r="C79" s="43"/>
      <c r="H79" s="43"/>
    </row>
    <row r="80">
      <c r="B80" s="43"/>
      <c r="C80" s="43"/>
      <c r="H80" s="43"/>
    </row>
    <row r="81">
      <c r="B81" s="43"/>
      <c r="C81" s="43"/>
      <c r="H81" s="43"/>
    </row>
    <row r="82">
      <c r="B82" s="43"/>
      <c r="C82" s="43"/>
      <c r="H82" s="43"/>
    </row>
    <row r="83">
      <c r="B83" s="43"/>
      <c r="C83" s="43"/>
      <c r="H83" s="43"/>
    </row>
    <row r="84">
      <c r="B84" s="43"/>
      <c r="C84" s="43"/>
      <c r="H84" s="43"/>
    </row>
    <row r="85">
      <c r="B85" s="43"/>
      <c r="C85" s="43"/>
      <c r="H85" s="43"/>
    </row>
    <row r="86">
      <c r="B86" s="43"/>
      <c r="C86" s="43"/>
      <c r="H86" s="43"/>
    </row>
    <row r="87">
      <c r="B87" s="43"/>
      <c r="C87" s="43"/>
      <c r="H87" s="43"/>
    </row>
    <row r="88">
      <c r="B88" s="43"/>
      <c r="C88" s="43"/>
      <c r="H88" s="43"/>
    </row>
    <row r="89">
      <c r="B89" s="43"/>
      <c r="C89" s="43"/>
      <c r="H89" s="43"/>
    </row>
    <row r="90">
      <c r="B90" s="43"/>
      <c r="C90" s="43"/>
      <c r="H90" s="43"/>
    </row>
    <row r="91">
      <c r="B91" s="43"/>
      <c r="C91" s="43"/>
      <c r="H91" s="43"/>
    </row>
    <row r="92">
      <c r="B92" s="43"/>
      <c r="C92" s="43"/>
      <c r="H92" s="43"/>
    </row>
    <row r="93">
      <c r="B93" s="43"/>
      <c r="C93" s="43"/>
      <c r="H93" s="43"/>
    </row>
    <row r="94">
      <c r="B94" s="43"/>
      <c r="C94" s="43"/>
      <c r="H94" s="43"/>
    </row>
    <row r="95">
      <c r="B95" s="43"/>
      <c r="C95" s="43"/>
      <c r="H95" s="43"/>
    </row>
    <row r="96">
      <c r="B96" s="43"/>
      <c r="C96" s="43"/>
      <c r="H96" s="43"/>
    </row>
    <row r="97">
      <c r="B97" s="43"/>
      <c r="C97" s="43"/>
      <c r="H97" s="43"/>
    </row>
    <row r="98">
      <c r="B98" s="43"/>
      <c r="C98" s="43"/>
      <c r="H98" s="43"/>
    </row>
    <row r="99">
      <c r="B99" s="43"/>
      <c r="C99" s="43"/>
      <c r="H99" s="43"/>
    </row>
    <row r="100">
      <c r="B100" s="43"/>
      <c r="C100" s="43"/>
      <c r="H100" s="43"/>
    </row>
    <row r="101">
      <c r="B101" s="43"/>
      <c r="C101" s="43"/>
      <c r="H101" s="43"/>
    </row>
    <row r="102">
      <c r="B102" s="43"/>
      <c r="C102" s="43"/>
      <c r="H102" s="43"/>
    </row>
    <row r="103">
      <c r="B103" s="43"/>
      <c r="C103" s="43"/>
      <c r="H103" s="43"/>
    </row>
    <row r="104">
      <c r="B104" s="43"/>
      <c r="C104" s="43"/>
      <c r="H104" s="43"/>
    </row>
    <row r="105">
      <c r="B105" s="43"/>
      <c r="C105" s="43"/>
      <c r="H105" s="43"/>
    </row>
    <row r="106">
      <c r="B106" s="43"/>
      <c r="C106" s="43"/>
      <c r="H106" s="43"/>
    </row>
    <row r="107">
      <c r="B107" s="43"/>
      <c r="C107" s="43"/>
      <c r="H107" s="43"/>
    </row>
    <row r="108">
      <c r="B108" s="43"/>
      <c r="C108" s="43"/>
      <c r="H108" s="43"/>
    </row>
    <row r="109">
      <c r="B109" s="43"/>
      <c r="C109" s="43"/>
      <c r="H109" s="43"/>
    </row>
    <row r="110">
      <c r="B110" s="43"/>
      <c r="C110" s="43"/>
      <c r="H110" s="43"/>
    </row>
    <row r="111">
      <c r="B111" s="43"/>
      <c r="C111" s="43"/>
      <c r="H111" s="43"/>
    </row>
    <row r="112">
      <c r="B112" s="43"/>
      <c r="C112" s="43"/>
      <c r="H112" s="43"/>
    </row>
    <row r="113">
      <c r="B113" s="43"/>
      <c r="C113" s="43"/>
      <c r="H113" s="43"/>
    </row>
    <row r="114">
      <c r="B114" s="43"/>
      <c r="C114" s="43"/>
      <c r="H114" s="43"/>
    </row>
    <row r="115">
      <c r="B115" s="43"/>
      <c r="C115" s="43"/>
      <c r="H115" s="43"/>
    </row>
    <row r="116">
      <c r="B116" s="43"/>
      <c r="C116" s="43"/>
      <c r="H116" s="43"/>
    </row>
    <row r="117">
      <c r="B117" s="43"/>
      <c r="C117" s="43"/>
      <c r="H117" s="43"/>
    </row>
    <row r="118">
      <c r="B118" s="43"/>
      <c r="C118" s="43"/>
      <c r="H118" s="43"/>
    </row>
    <row r="119">
      <c r="B119" s="43"/>
      <c r="C119" s="43"/>
      <c r="H119" s="43"/>
    </row>
    <row r="120">
      <c r="B120" s="43"/>
      <c r="C120" s="43"/>
      <c r="H120" s="43"/>
    </row>
    <row r="121">
      <c r="B121" s="43"/>
      <c r="C121" s="43"/>
      <c r="H121" s="43"/>
    </row>
    <row r="122">
      <c r="B122" s="43"/>
      <c r="C122" s="43"/>
      <c r="H122" s="43"/>
    </row>
    <row r="123">
      <c r="B123" s="43"/>
      <c r="C123" s="43"/>
      <c r="H123" s="43"/>
    </row>
    <row r="124">
      <c r="B124" s="43"/>
      <c r="C124" s="43"/>
      <c r="H124" s="43"/>
    </row>
    <row r="125">
      <c r="B125" s="43"/>
      <c r="C125" s="43"/>
      <c r="H125" s="43"/>
    </row>
    <row r="126">
      <c r="B126" s="43"/>
      <c r="C126" s="43"/>
      <c r="H126" s="43"/>
    </row>
    <row r="127">
      <c r="B127" s="43"/>
      <c r="C127" s="43"/>
      <c r="H127" s="43"/>
    </row>
    <row r="128">
      <c r="B128" s="43"/>
      <c r="C128" s="43"/>
      <c r="H128" s="43"/>
    </row>
    <row r="129">
      <c r="B129" s="43"/>
      <c r="C129" s="43"/>
      <c r="H129" s="43"/>
    </row>
    <row r="130">
      <c r="B130" s="43"/>
      <c r="C130" s="43"/>
      <c r="H130" s="43"/>
    </row>
    <row r="131">
      <c r="B131" s="43"/>
      <c r="C131" s="43"/>
      <c r="H131" s="43"/>
    </row>
    <row r="132">
      <c r="B132" s="43"/>
      <c r="C132" s="43"/>
      <c r="H132" s="43"/>
    </row>
    <row r="133">
      <c r="B133" s="43"/>
      <c r="C133" s="43"/>
      <c r="H133" s="43"/>
    </row>
    <row r="134">
      <c r="B134" s="43"/>
      <c r="C134" s="43"/>
      <c r="H134" s="43"/>
    </row>
    <row r="135">
      <c r="B135" s="43"/>
      <c r="C135" s="43"/>
      <c r="H135" s="43"/>
    </row>
    <row r="136">
      <c r="B136" s="43"/>
      <c r="C136" s="43"/>
      <c r="H136" s="43"/>
    </row>
    <row r="137">
      <c r="B137" s="43"/>
      <c r="C137" s="43"/>
      <c r="H137" s="43"/>
    </row>
    <row r="138">
      <c r="B138" s="43"/>
      <c r="C138" s="43"/>
      <c r="H138" s="43"/>
    </row>
    <row r="139">
      <c r="B139" s="43"/>
      <c r="C139" s="43"/>
      <c r="H139" s="43"/>
    </row>
    <row r="140">
      <c r="B140" s="43"/>
      <c r="C140" s="43"/>
      <c r="H140" s="43"/>
    </row>
    <row r="141">
      <c r="B141" s="43"/>
      <c r="C141" s="43"/>
      <c r="H141" s="43"/>
    </row>
    <row r="142">
      <c r="B142" s="43"/>
      <c r="C142" s="43"/>
      <c r="H142" s="43"/>
    </row>
    <row r="143">
      <c r="B143" s="43"/>
      <c r="C143" s="43"/>
      <c r="H143" s="43"/>
    </row>
    <row r="144">
      <c r="B144" s="43"/>
      <c r="C144" s="43"/>
      <c r="H144" s="43"/>
    </row>
    <row r="145">
      <c r="B145" s="43"/>
      <c r="C145" s="43"/>
      <c r="H145" s="43"/>
    </row>
    <row r="146">
      <c r="B146" s="43"/>
      <c r="C146" s="43"/>
      <c r="H146" s="43"/>
    </row>
    <row r="147">
      <c r="B147" s="43"/>
      <c r="C147" s="43"/>
      <c r="H147" s="43"/>
    </row>
    <row r="148">
      <c r="B148" s="43"/>
      <c r="C148" s="43"/>
      <c r="H148" s="43"/>
    </row>
    <row r="149">
      <c r="B149" s="43"/>
      <c r="C149" s="43"/>
      <c r="H149" s="43"/>
    </row>
    <row r="150">
      <c r="B150" s="43"/>
      <c r="C150" s="43"/>
      <c r="H150" s="43"/>
    </row>
    <row r="151">
      <c r="B151" s="43"/>
      <c r="C151" s="43"/>
      <c r="H151" s="43"/>
    </row>
    <row r="152">
      <c r="B152" s="43"/>
      <c r="C152" s="43"/>
      <c r="H152" s="43"/>
    </row>
    <row r="153">
      <c r="B153" s="43"/>
      <c r="C153" s="43"/>
      <c r="H153" s="43"/>
    </row>
    <row r="154">
      <c r="B154" s="43"/>
      <c r="C154" s="43"/>
      <c r="H154" s="43"/>
    </row>
    <row r="155">
      <c r="B155" s="43"/>
      <c r="C155" s="43"/>
      <c r="H155" s="43"/>
    </row>
    <row r="156">
      <c r="B156" s="43"/>
      <c r="C156" s="43"/>
      <c r="H156" s="43"/>
    </row>
    <row r="157">
      <c r="B157" s="43"/>
      <c r="C157" s="43"/>
      <c r="H157" s="43"/>
    </row>
    <row r="158">
      <c r="B158" s="43"/>
      <c r="C158" s="43"/>
      <c r="H158" s="43"/>
    </row>
    <row r="159">
      <c r="B159" s="43"/>
      <c r="C159" s="43"/>
      <c r="H159" s="43"/>
    </row>
    <row r="160">
      <c r="B160" s="43"/>
      <c r="C160" s="43"/>
      <c r="H160" s="43"/>
    </row>
    <row r="161">
      <c r="B161" s="43"/>
      <c r="C161" s="43"/>
      <c r="H161" s="43"/>
    </row>
    <row r="162">
      <c r="B162" s="43"/>
      <c r="C162" s="43"/>
      <c r="H162" s="43"/>
    </row>
    <row r="163">
      <c r="B163" s="43"/>
      <c r="C163" s="43"/>
      <c r="H163" s="43"/>
    </row>
    <row r="164">
      <c r="B164" s="43"/>
      <c r="C164" s="43"/>
      <c r="H164" s="43"/>
    </row>
    <row r="165">
      <c r="B165" s="43"/>
      <c r="C165" s="43"/>
      <c r="H165" s="43"/>
    </row>
    <row r="166">
      <c r="B166" s="43"/>
      <c r="C166" s="43"/>
      <c r="H166" s="43"/>
    </row>
    <row r="167">
      <c r="B167" s="43"/>
      <c r="C167" s="43"/>
      <c r="H167" s="43"/>
    </row>
    <row r="168">
      <c r="B168" s="43"/>
      <c r="C168" s="43"/>
      <c r="H168" s="43"/>
    </row>
    <row r="169">
      <c r="B169" s="43"/>
      <c r="C169" s="43"/>
      <c r="H169" s="43"/>
    </row>
    <row r="170">
      <c r="B170" s="43"/>
      <c r="C170" s="43"/>
      <c r="H170" s="43"/>
    </row>
    <row r="171">
      <c r="B171" s="43"/>
      <c r="C171" s="43"/>
      <c r="H171" s="43"/>
    </row>
    <row r="172">
      <c r="B172" s="43"/>
      <c r="C172" s="43"/>
      <c r="H172" s="43"/>
    </row>
    <row r="173">
      <c r="B173" s="43"/>
      <c r="C173" s="43"/>
      <c r="H173" s="43"/>
    </row>
    <row r="174">
      <c r="B174" s="43"/>
      <c r="C174" s="43"/>
      <c r="H174" s="43"/>
    </row>
    <row r="175">
      <c r="B175" s="43"/>
      <c r="C175" s="43"/>
      <c r="H175" s="43"/>
    </row>
    <row r="176">
      <c r="B176" s="43"/>
      <c r="C176" s="43"/>
      <c r="H176" s="43"/>
    </row>
    <row r="177">
      <c r="B177" s="43"/>
      <c r="C177" s="43"/>
      <c r="H177" s="43"/>
    </row>
    <row r="178">
      <c r="B178" s="43"/>
      <c r="C178" s="43"/>
      <c r="H178" s="43"/>
    </row>
    <row r="179">
      <c r="B179" s="43"/>
      <c r="C179" s="43"/>
      <c r="H179" s="43"/>
    </row>
    <row r="180">
      <c r="B180" s="43"/>
      <c r="C180" s="43"/>
      <c r="H180" s="43"/>
    </row>
    <row r="181">
      <c r="B181" s="43"/>
      <c r="C181" s="43"/>
      <c r="H181" s="43"/>
    </row>
    <row r="182">
      <c r="B182" s="43"/>
      <c r="C182" s="43"/>
      <c r="H182" s="43"/>
    </row>
    <row r="183">
      <c r="B183" s="43"/>
      <c r="C183" s="43"/>
      <c r="H183" s="43"/>
    </row>
    <row r="184">
      <c r="B184" s="43"/>
      <c r="C184" s="43"/>
      <c r="H184" s="43"/>
    </row>
    <row r="185">
      <c r="B185" s="43"/>
      <c r="C185" s="43"/>
      <c r="H185" s="43"/>
    </row>
    <row r="186">
      <c r="B186" s="43"/>
      <c r="C186" s="43"/>
      <c r="H186" s="43"/>
    </row>
    <row r="187">
      <c r="B187" s="43"/>
      <c r="C187" s="43"/>
      <c r="H187" s="43"/>
    </row>
    <row r="188">
      <c r="B188" s="43"/>
      <c r="C188" s="43"/>
      <c r="H188" s="43"/>
    </row>
    <row r="189">
      <c r="B189" s="43"/>
      <c r="C189" s="43"/>
      <c r="H189" s="43"/>
    </row>
    <row r="190">
      <c r="B190" s="43"/>
      <c r="C190" s="43"/>
      <c r="H190" s="43"/>
    </row>
    <row r="191">
      <c r="B191" s="43"/>
      <c r="C191" s="43"/>
      <c r="H191" s="43"/>
    </row>
    <row r="192">
      <c r="B192" s="43"/>
      <c r="C192" s="43"/>
      <c r="H192" s="43"/>
    </row>
    <row r="193">
      <c r="B193" s="43"/>
      <c r="C193" s="43"/>
      <c r="H193" s="43"/>
    </row>
    <row r="194">
      <c r="B194" s="43"/>
      <c r="C194" s="43"/>
      <c r="H194" s="43"/>
    </row>
    <row r="195">
      <c r="B195" s="43"/>
      <c r="C195" s="43"/>
      <c r="H195" s="43"/>
    </row>
    <row r="196">
      <c r="B196" s="43"/>
      <c r="C196" s="43"/>
      <c r="H196" s="43"/>
    </row>
    <row r="197">
      <c r="B197" s="43"/>
      <c r="C197" s="43"/>
      <c r="H197" s="43"/>
    </row>
    <row r="198">
      <c r="B198" s="43"/>
      <c r="C198" s="43"/>
      <c r="H198" s="43"/>
    </row>
    <row r="199">
      <c r="B199" s="43"/>
      <c r="C199" s="43"/>
      <c r="H199" s="43"/>
    </row>
    <row r="200">
      <c r="B200" s="43"/>
      <c r="C200" s="43"/>
      <c r="H200" s="43"/>
    </row>
    <row r="201">
      <c r="B201" s="43"/>
      <c r="C201" s="43"/>
      <c r="H201" s="43"/>
    </row>
    <row r="202">
      <c r="B202" s="43"/>
      <c r="C202" s="43"/>
      <c r="H202" s="43"/>
    </row>
    <row r="203">
      <c r="B203" s="43"/>
      <c r="C203" s="43"/>
      <c r="H203" s="43"/>
    </row>
    <row r="204">
      <c r="B204" s="43"/>
      <c r="C204" s="43"/>
      <c r="H204" s="43"/>
    </row>
    <row r="205">
      <c r="B205" s="43"/>
      <c r="C205" s="43"/>
      <c r="H205" s="43"/>
    </row>
    <row r="206">
      <c r="B206" s="43"/>
      <c r="C206" s="43"/>
      <c r="H206" s="43"/>
    </row>
    <row r="207">
      <c r="B207" s="43"/>
      <c r="C207" s="43"/>
      <c r="H207" s="43"/>
    </row>
    <row r="208">
      <c r="B208" s="43"/>
      <c r="C208" s="43"/>
      <c r="H208" s="43"/>
    </row>
    <row r="209">
      <c r="B209" s="43"/>
      <c r="C209" s="43"/>
      <c r="H209" s="43"/>
    </row>
    <row r="210">
      <c r="B210" s="43"/>
      <c r="C210" s="43"/>
      <c r="H210" s="43"/>
    </row>
    <row r="211">
      <c r="B211" s="43"/>
      <c r="C211" s="43"/>
      <c r="H211" s="43"/>
    </row>
    <row r="212">
      <c r="B212" s="43"/>
      <c r="C212" s="43"/>
      <c r="H212" s="43"/>
    </row>
    <row r="213">
      <c r="B213" s="43"/>
      <c r="C213" s="43"/>
      <c r="H213" s="43"/>
    </row>
    <row r="214">
      <c r="B214" s="43"/>
      <c r="C214" s="43"/>
      <c r="H214" s="43"/>
    </row>
    <row r="215">
      <c r="B215" s="43"/>
      <c r="C215" s="43"/>
      <c r="H215" s="43"/>
    </row>
    <row r="216">
      <c r="B216" s="43"/>
      <c r="C216" s="43"/>
      <c r="H216" s="43"/>
    </row>
    <row r="217">
      <c r="B217" s="43"/>
      <c r="C217" s="43"/>
      <c r="H217" s="43"/>
    </row>
    <row r="218">
      <c r="B218" s="43"/>
      <c r="C218" s="43"/>
      <c r="H218" s="43"/>
    </row>
    <row r="219">
      <c r="B219" s="43"/>
      <c r="C219" s="43"/>
      <c r="H219" s="43"/>
    </row>
    <row r="220">
      <c r="B220" s="43"/>
      <c r="C220" s="43"/>
      <c r="H220" s="43"/>
    </row>
    <row r="221">
      <c r="B221" s="43"/>
      <c r="C221" s="43"/>
      <c r="H221" s="43"/>
    </row>
    <row r="222">
      <c r="B222" s="43"/>
      <c r="C222" s="43"/>
      <c r="H222" s="43"/>
    </row>
    <row r="223">
      <c r="B223" s="43"/>
      <c r="C223" s="43"/>
      <c r="H223" s="43"/>
    </row>
    <row r="224">
      <c r="B224" s="43"/>
      <c r="C224" s="43"/>
      <c r="H224" s="43"/>
    </row>
    <row r="225">
      <c r="B225" s="43"/>
      <c r="C225" s="43"/>
      <c r="H225" s="43"/>
    </row>
    <row r="226">
      <c r="B226" s="43"/>
      <c r="C226" s="43"/>
      <c r="H226" s="43"/>
    </row>
    <row r="227">
      <c r="B227" s="43"/>
      <c r="C227" s="43"/>
      <c r="H227" s="43"/>
    </row>
    <row r="228">
      <c r="B228" s="43"/>
      <c r="C228" s="43"/>
      <c r="H228" s="43"/>
    </row>
    <row r="229">
      <c r="B229" s="43"/>
      <c r="C229" s="43"/>
      <c r="H229" s="43"/>
    </row>
    <row r="230">
      <c r="B230" s="43"/>
      <c r="C230" s="43"/>
      <c r="H230" s="43"/>
    </row>
    <row r="231">
      <c r="B231" s="43"/>
      <c r="C231" s="43"/>
      <c r="H231" s="43"/>
    </row>
    <row r="232">
      <c r="B232" s="43"/>
      <c r="C232" s="43"/>
      <c r="H232" s="43"/>
    </row>
    <row r="233">
      <c r="B233" s="43"/>
      <c r="C233" s="43"/>
      <c r="H233" s="43"/>
    </row>
    <row r="234">
      <c r="B234" s="43"/>
      <c r="C234" s="43"/>
      <c r="H234" s="43"/>
    </row>
    <row r="235">
      <c r="B235" s="43"/>
      <c r="C235" s="43"/>
      <c r="H235" s="43"/>
    </row>
    <row r="236">
      <c r="B236" s="43"/>
      <c r="C236" s="43"/>
      <c r="H236" s="43"/>
    </row>
    <row r="237">
      <c r="B237" s="43"/>
      <c r="C237" s="43"/>
      <c r="H237" s="43"/>
    </row>
    <row r="238">
      <c r="B238" s="43"/>
      <c r="C238" s="43"/>
      <c r="H238" s="43"/>
    </row>
    <row r="239">
      <c r="B239" s="43"/>
      <c r="C239" s="43"/>
      <c r="H239" s="43"/>
    </row>
    <row r="240">
      <c r="B240" s="43"/>
      <c r="C240" s="43"/>
      <c r="H240" s="43"/>
    </row>
    <row r="241">
      <c r="B241" s="43"/>
      <c r="C241" s="43"/>
      <c r="H241" s="43"/>
    </row>
    <row r="242">
      <c r="B242" s="43"/>
      <c r="C242" s="43"/>
      <c r="H242" s="43"/>
    </row>
    <row r="243">
      <c r="B243" s="43"/>
      <c r="C243" s="43"/>
      <c r="H243" s="43"/>
    </row>
    <row r="244">
      <c r="B244" s="43"/>
      <c r="C244" s="43"/>
      <c r="H244" s="43"/>
    </row>
    <row r="245">
      <c r="B245" s="43"/>
      <c r="C245" s="43"/>
      <c r="H245" s="43"/>
    </row>
    <row r="246">
      <c r="B246" s="43"/>
      <c r="C246" s="43"/>
      <c r="H246" s="43"/>
    </row>
    <row r="247">
      <c r="B247" s="43"/>
      <c r="C247" s="43"/>
      <c r="H247" s="43"/>
    </row>
    <row r="248">
      <c r="B248" s="43"/>
      <c r="C248" s="43"/>
      <c r="H248" s="43"/>
    </row>
    <row r="249">
      <c r="B249" s="43"/>
      <c r="C249" s="43"/>
      <c r="H249" s="43"/>
    </row>
    <row r="250">
      <c r="B250" s="43"/>
      <c r="C250" s="43"/>
      <c r="H250" s="43"/>
    </row>
    <row r="251">
      <c r="B251" s="43"/>
      <c r="C251" s="43"/>
      <c r="H251" s="43"/>
    </row>
    <row r="252">
      <c r="B252" s="43"/>
      <c r="C252" s="43"/>
      <c r="H252" s="43"/>
    </row>
    <row r="253">
      <c r="B253" s="43"/>
      <c r="C253" s="43"/>
      <c r="H253" s="43"/>
    </row>
    <row r="254">
      <c r="B254" s="43"/>
      <c r="C254" s="43"/>
      <c r="H254" s="43"/>
    </row>
    <row r="255">
      <c r="B255" s="43"/>
      <c r="C255" s="43"/>
      <c r="H255" s="43"/>
    </row>
    <row r="256">
      <c r="B256" s="43"/>
      <c r="C256" s="43"/>
      <c r="H256" s="43"/>
    </row>
    <row r="257">
      <c r="B257" s="43"/>
      <c r="C257" s="43"/>
      <c r="H257" s="43"/>
    </row>
    <row r="258">
      <c r="B258" s="43"/>
      <c r="C258" s="43"/>
      <c r="H258" s="43"/>
    </row>
    <row r="259">
      <c r="B259" s="43"/>
      <c r="C259" s="43"/>
      <c r="H259" s="43"/>
    </row>
    <row r="260">
      <c r="B260" s="43"/>
      <c r="C260" s="43"/>
      <c r="H260" s="43"/>
    </row>
    <row r="261">
      <c r="B261" s="43"/>
      <c r="C261" s="43"/>
      <c r="H261" s="43"/>
    </row>
    <row r="262">
      <c r="B262" s="43"/>
      <c r="C262" s="43"/>
      <c r="H262" s="43"/>
    </row>
    <row r="263">
      <c r="B263" s="43"/>
      <c r="C263" s="43"/>
      <c r="H263" s="43"/>
    </row>
    <row r="264">
      <c r="B264" s="43"/>
      <c r="C264" s="43"/>
      <c r="H264" s="43"/>
    </row>
    <row r="265">
      <c r="B265" s="43"/>
      <c r="C265" s="43"/>
      <c r="H265" s="43"/>
    </row>
    <row r="266">
      <c r="B266" s="43"/>
      <c r="C266" s="43"/>
      <c r="H266" s="43"/>
    </row>
    <row r="267">
      <c r="B267" s="43"/>
      <c r="C267" s="43"/>
      <c r="H267" s="43"/>
    </row>
    <row r="268">
      <c r="B268" s="43"/>
      <c r="C268" s="43"/>
      <c r="H268" s="43"/>
    </row>
    <row r="269">
      <c r="B269" s="43"/>
      <c r="C269" s="43"/>
      <c r="H269" s="43"/>
    </row>
    <row r="270">
      <c r="B270" s="43"/>
      <c r="C270" s="43"/>
      <c r="H270" s="43"/>
    </row>
    <row r="271">
      <c r="B271" s="43"/>
      <c r="C271" s="43"/>
      <c r="H271" s="43"/>
    </row>
    <row r="272">
      <c r="B272" s="43"/>
      <c r="C272" s="43"/>
      <c r="H272" s="43"/>
    </row>
    <row r="273">
      <c r="B273" s="43"/>
      <c r="C273" s="43"/>
      <c r="H273" s="43"/>
    </row>
    <row r="274">
      <c r="B274" s="43"/>
      <c r="C274" s="43"/>
      <c r="H274" s="43"/>
    </row>
    <row r="275">
      <c r="B275" s="43"/>
      <c r="C275" s="43"/>
      <c r="H275" s="43"/>
    </row>
    <row r="276">
      <c r="B276" s="43"/>
      <c r="C276" s="43"/>
      <c r="H276" s="43"/>
    </row>
    <row r="277">
      <c r="B277" s="43"/>
      <c r="C277" s="43"/>
      <c r="H277" s="43"/>
    </row>
    <row r="278">
      <c r="B278" s="43"/>
      <c r="C278" s="43"/>
      <c r="H278" s="43"/>
    </row>
    <row r="279">
      <c r="B279" s="43"/>
      <c r="C279" s="43"/>
      <c r="H279" s="43"/>
    </row>
    <row r="280">
      <c r="B280" s="43"/>
      <c r="C280" s="43"/>
      <c r="H280" s="43"/>
    </row>
    <row r="281">
      <c r="B281" s="43"/>
      <c r="C281" s="43"/>
      <c r="H281" s="43"/>
    </row>
    <row r="282">
      <c r="B282" s="43"/>
      <c r="C282" s="43"/>
      <c r="H282" s="43"/>
    </row>
    <row r="283">
      <c r="B283" s="43"/>
      <c r="C283" s="43"/>
      <c r="H283" s="43"/>
    </row>
    <row r="284">
      <c r="B284" s="43"/>
      <c r="C284" s="43"/>
      <c r="H284" s="43"/>
    </row>
    <row r="285">
      <c r="B285" s="43"/>
      <c r="C285" s="43"/>
      <c r="H285" s="43"/>
    </row>
    <row r="286">
      <c r="B286" s="43"/>
      <c r="C286" s="43"/>
      <c r="H286" s="43"/>
    </row>
    <row r="287">
      <c r="B287" s="43"/>
      <c r="C287" s="43"/>
      <c r="H287" s="43"/>
    </row>
    <row r="288">
      <c r="B288" s="43"/>
      <c r="C288" s="43"/>
      <c r="H288" s="43"/>
    </row>
    <row r="289">
      <c r="B289" s="43"/>
      <c r="C289" s="43"/>
      <c r="H289" s="43"/>
    </row>
    <row r="290">
      <c r="B290" s="43"/>
      <c r="C290" s="43"/>
      <c r="H290" s="43"/>
    </row>
    <row r="291">
      <c r="B291" s="43"/>
      <c r="C291" s="43"/>
      <c r="H291" s="43"/>
    </row>
    <row r="292">
      <c r="B292" s="43"/>
      <c r="C292" s="43"/>
      <c r="H292" s="43"/>
    </row>
    <row r="293">
      <c r="B293" s="43"/>
      <c r="C293" s="43"/>
      <c r="H293" s="43"/>
    </row>
    <row r="294">
      <c r="B294" s="43"/>
      <c r="C294" s="43"/>
      <c r="H294" s="43"/>
    </row>
    <row r="295">
      <c r="B295" s="43"/>
      <c r="C295" s="43"/>
      <c r="H295" s="43"/>
    </row>
    <row r="296">
      <c r="B296" s="43"/>
      <c r="C296" s="43"/>
      <c r="H296" s="43"/>
    </row>
    <row r="297">
      <c r="B297" s="43"/>
      <c r="C297" s="43"/>
      <c r="H297" s="43"/>
    </row>
    <row r="298">
      <c r="B298" s="43"/>
      <c r="C298" s="43"/>
      <c r="H298" s="43"/>
    </row>
    <row r="299">
      <c r="B299" s="43"/>
      <c r="C299" s="43"/>
      <c r="H299" s="43"/>
    </row>
    <row r="300">
      <c r="B300" s="43"/>
      <c r="C300" s="43"/>
      <c r="H300" s="43"/>
    </row>
    <row r="301">
      <c r="B301" s="43"/>
      <c r="C301" s="43"/>
      <c r="H301" s="43"/>
    </row>
    <row r="302">
      <c r="B302" s="43"/>
      <c r="C302" s="43"/>
      <c r="H302" s="43"/>
    </row>
    <row r="303">
      <c r="B303" s="43"/>
      <c r="C303" s="43"/>
      <c r="H303" s="43"/>
    </row>
    <row r="304">
      <c r="B304" s="43"/>
      <c r="C304" s="43"/>
      <c r="H304" s="43"/>
    </row>
    <row r="305">
      <c r="B305" s="43"/>
      <c r="C305" s="43"/>
      <c r="H305" s="43"/>
    </row>
    <row r="306">
      <c r="B306" s="43"/>
      <c r="C306" s="43"/>
      <c r="H306" s="43"/>
    </row>
    <row r="307">
      <c r="B307" s="43"/>
      <c r="C307" s="43"/>
      <c r="H307" s="43"/>
    </row>
    <row r="308">
      <c r="B308" s="43"/>
      <c r="C308" s="43"/>
      <c r="H308" s="43"/>
    </row>
    <row r="309">
      <c r="B309" s="43"/>
      <c r="C309" s="43"/>
      <c r="H309" s="43"/>
    </row>
    <row r="310">
      <c r="B310" s="43"/>
      <c r="C310" s="43"/>
      <c r="H310" s="43"/>
    </row>
    <row r="311">
      <c r="B311" s="43"/>
      <c r="C311" s="43"/>
      <c r="H311" s="43"/>
    </row>
    <row r="312">
      <c r="B312" s="43"/>
      <c r="C312" s="43"/>
      <c r="H312" s="43"/>
    </row>
    <row r="313">
      <c r="B313" s="43"/>
      <c r="C313" s="43"/>
      <c r="H313" s="43"/>
    </row>
    <row r="314">
      <c r="B314" s="43"/>
      <c r="C314" s="43"/>
      <c r="H314" s="43"/>
    </row>
    <row r="315">
      <c r="B315" s="43"/>
      <c r="C315" s="43"/>
      <c r="H315" s="43"/>
    </row>
    <row r="316">
      <c r="B316" s="43"/>
      <c r="C316" s="43"/>
      <c r="H316" s="43"/>
    </row>
    <row r="317">
      <c r="B317" s="43"/>
      <c r="C317" s="43"/>
      <c r="H317" s="43"/>
    </row>
    <row r="318">
      <c r="B318" s="43"/>
      <c r="C318" s="43"/>
      <c r="H318" s="43"/>
    </row>
    <row r="319">
      <c r="B319" s="43"/>
      <c r="C319" s="43"/>
      <c r="H319" s="43"/>
    </row>
    <row r="320">
      <c r="B320" s="43"/>
      <c r="C320" s="43"/>
      <c r="H320" s="43"/>
    </row>
    <row r="321">
      <c r="B321" s="43"/>
      <c r="C321" s="43"/>
      <c r="H321" s="43"/>
    </row>
    <row r="322">
      <c r="B322" s="43"/>
      <c r="C322" s="43"/>
      <c r="H322" s="43"/>
    </row>
    <row r="323">
      <c r="B323" s="43"/>
      <c r="C323" s="43"/>
      <c r="H323" s="43"/>
    </row>
    <row r="324">
      <c r="B324" s="43"/>
      <c r="C324" s="43"/>
      <c r="H324" s="43"/>
    </row>
    <row r="325">
      <c r="B325" s="43"/>
      <c r="C325" s="43"/>
      <c r="H325" s="43"/>
    </row>
    <row r="326">
      <c r="B326" s="43"/>
      <c r="C326" s="43"/>
      <c r="H326" s="43"/>
    </row>
    <row r="327">
      <c r="B327" s="43"/>
      <c r="C327" s="43"/>
      <c r="H327" s="43"/>
    </row>
    <row r="328">
      <c r="B328" s="43"/>
      <c r="C328" s="43"/>
      <c r="H328" s="43"/>
    </row>
    <row r="329">
      <c r="B329" s="43"/>
      <c r="C329" s="43"/>
      <c r="H329" s="43"/>
    </row>
    <row r="330">
      <c r="B330" s="43"/>
      <c r="C330" s="43"/>
      <c r="H330" s="43"/>
    </row>
    <row r="331">
      <c r="B331" s="43"/>
      <c r="C331" s="43"/>
      <c r="H331" s="43"/>
    </row>
    <row r="332">
      <c r="B332" s="43"/>
      <c r="C332" s="43"/>
      <c r="H332" s="43"/>
    </row>
    <row r="333">
      <c r="B333" s="43"/>
      <c r="C333" s="43"/>
      <c r="H333" s="43"/>
    </row>
    <row r="334">
      <c r="B334" s="43"/>
      <c r="C334" s="43"/>
      <c r="H334" s="43"/>
    </row>
    <row r="335">
      <c r="B335" s="43"/>
      <c r="C335" s="43"/>
      <c r="H335" s="43"/>
    </row>
    <row r="336">
      <c r="B336" s="43"/>
      <c r="C336" s="43"/>
      <c r="H336" s="43"/>
    </row>
    <row r="337">
      <c r="B337" s="43"/>
      <c r="C337" s="43"/>
      <c r="H337" s="43"/>
    </row>
    <row r="338">
      <c r="B338" s="43"/>
      <c r="C338" s="43"/>
      <c r="H338" s="43"/>
    </row>
    <row r="339">
      <c r="B339" s="43"/>
      <c r="C339" s="43"/>
      <c r="H339" s="43"/>
    </row>
    <row r="340">
      <c r="B340" s="43"/>
      <c r="C340" s="43"/>
      <c r="H340" s="43"/>
    </row>
    <row r="341">
      <c r="B341" s="43"/>
      <c r="C341" s="43"/>
      <c r="H341" s="43"/>
    </row>
    <row r="342">
      <c r="B342" s="43"/>
      <c r="C342" s="43"/>
      <c r="H342" s="43"/>
    </row>
    <row r="343">
      <c r="B343" s="43"/>
      <c r="C343" s="43"/>
      <c r="H343" s="43"/>
    </row>
    <row r="344">
      <c r="B344" s="43"/>
      <c r="C344" s="43"/>
      <c r="H344" s="43"/>
    </row>
    <row r="345">
      <c r="B345" s="43"/>
      <c r="C345" s="43"/>
      <c r="H345" s="43"/>
    </row>
    <row r="346">
      <c r="B346" s="43"/>
      <c r="C346" s="43"/>
      <c r="H346" s="43"/>
    </row>
    <row r="347">
      <c r="B347" s="43"/>
      <c r="C347" s="43"/>
      <c r="H347" s="43"/>
    </row>
    <row r="348">
      <c r="B348" s="43"/>
      <c r="C348" s="43"/>
      <c r="H348" s="43"/>
    </row>
    <row r="349">
      <c r="B349" s="43"/>
      <c r="C349" s="43"/>
      <c r="H349" s="43"/>
    </row>
    <row r="350">
      <c r="B350" s="43"/>
      <c r="C350" s="43"/>
      <c r="H350" s="43"/>
    </row>
    <row r="351">
      <c r="B351" s="43"/>
      <c r="C351" s="43"/>
      <c r="H351" s="43"/>
    </row>
    <row r="352">
      <c r="B352" s="43"/>
      <c r="C352" s="43"/>
      <c r="H352" s="43"/>
    </row>
    <row r="353">
      <c r="B353" s="43"/>
      <c r="C353" s="43"/>
      <c r="H353" s="43"/>
    </row>
    <row r="354">
      <c r="B354" s="43"/>
      <c r="C354" s="43"/>
      <c r="H354" s="43"/>
    </row>
    <row r="355">
      <c r="B355" s="43"/>
      <c r="C355" s="43"/>
      <c r="H355" s="43"/>
    </row>
    <row r="356">
      <c r="B356" s="43"/>
      <c r="C356" s="43"/>
      <c r="H356" s="43"/>
    </row>
    <row r="357">
      <c r="B357" s="43"/>
      <c r="C357" s="43"/>
      <c r="H357" s="43"/>
    </row>
    <row r="358">
      <c r="B358" s="43"/>
      <c r="C358" s="43"/>
      <c r="H358" s="43"/>
    </row>
    <row r="359">
      <c r="B359" s="43"/>
      <c r="C359" s="43"/>
      <c r="H359" s="43"/>
    </row>
    <row r="360">
      <c r="B360" s="43"/>
      <c r="C360" s="43"/>
      <c r="H360" s="43"/>
    </row>
    <row r="361">
      <c r="B361" s="43"/>
      <c r="C361" s="43"/>
      <c r="H361" s="43"/>
    </row>
    <row r="362">
      <c r="B362" s="43"/>
      <c r="C362" s="43"/>
      <c r="H362" s="43"/>
    </row>
    <row r="363">
      <c r="B363" s="43"/>
      <c r="C363" s="43"/>
      <c r="H363" s="43"/>
    </row>
    <row r="364">
      <c r="B364" s="43"/>
      <c r="C364" s="43"/>
      <c r="H364" s="43"/>
    </row>
    <row r="365">
      <c r="B365" s="43"/>
      <c r="C365" s="43"/>
      <c r="H365" s="43"/>
    </row>
    <row r="366">
      <c r="B366" s="43"/>
      <c r="C366" s="43"/>
      <c r="H366" s="43"/>
    </row>
    <row r="367">
      <c r="B367" s="43"/>
      <c r="C367" s="43"/>
      <c r="H367" s="43"/>
    </row>
    <row r="368">
      <c r="B368" s="43"/>
      <c r="C368" s="43"/>
      <c r="H368" s="43"/>
    </row>
    <row r="369">
      <c r="B369" s="43"/>
      <c r="C369" s="43"/>
      <c r="H369" s="43"/>
    </row>
    <row r="370">
      <c r="B370" s="43"/>
      <c r="C370" s="43"/>
      <c r="H370" s="43"/>
    </row>
    <row r="371">
      <c r="B371" s="43"/>
      <c r="C371" s="43"/>
      <c r="H371" s="43"/>
    </row>
    <row r="372">
      <c r="B372" s="43"/>
      <c r="C372" s="43"/>
      <c r="H372" s="43"/>
    </row>
    <row r="373">
      <c r="B373" s="43"/>
      <c r="C373" s="43"/>
      <c r="H373" s="43"/>
    </row>
    <row r="374">
      <c r="B374" s="43"/>
      <c r="C374" s="43"/>
      <c r="H374" s="43"/>
    </row>
    <row r="375">
      <c r="B375" s="43"/>
      <c r="C375" s="43"/>
      <c r="H375" s="43"/>
    </row>
    <row r="376">
      <c r="B376" s="43"/>
      <c r="C376" s="43"/>
      <c r="H376" s="43"/>
    </row>
    <row r="377">
      <c r="B377" s="43"/>
      <c r="C377" s="43"/>
      <c r="H377" s="43"/>
    </row>
    <row r="378">
      <c r="B378" s="43"/>
      <c r="C378" s="43"/>
      <c r="H378" s="43"/>
    </row>
    <row r="379">
      <c r="B379" s="43"/>
      <c r="C379" s="43"/>
      <c r="H379" s="43"/>
    </row>
    <row r="380">
      <c r="B380" s="43"/>
      <c r="C380" s="43"/>
      <c r="H380" s="43"/>
    </row>
    <row r="381">
      <c r="B381" s="43"/>
      <c r="C381" s="43"/>
      <c r="H381" s="43"/>
    </row>
    <row r="382">
      <c r="B382" s="43"/>
      <c r="C382" s="43"/>
      <c r="H382" s="43"/>
    </row>
    <row r="383">
      <c r="B383" s="43"/>
      <c r="C383" s="43"/>
      <c r="H383" s="43"/>
    </row>
    <row r="384">
      <c r="B384" s="43"/>
      <c r="C384" s="43"/>
      <c r="H384" s="43"/>
    </row>
    <row r="385">
      <c r="B385" s="43"/>
      <c r="C385" s="43"/>
      <c r="H385" s="43"/>
    </row>
    <row r="386">
      <c r="B386" s="43"/>
      <c r="C386" s="43"/>
      <c r="H386" s="43"/>
    </row>
    <row r="387">
      <c r="B387" s="43"/>
      <c r="C387" s="43"/>
      <c r="H387" s="43"/>
    </row>
    <row r="388">
      <c r="B388" s="43"/>
      <c r="C388" s="43"/>
      <c r="H388" s="43"/>
    </row>
    <row r="389">
      <c r="B389" s="43"/>
      <c r="C389" s="43"/>
      <c r="H389" s="43"/>
    </row>
    <row r="390">
      <c r="B390" s="43"/>
      <c r="C390" s="43"/>
      <c r="H390" s="43"/>
    </row>
    <row r="391">
      <c r="B391" s="43"/>
      <c r="C391" s="43"/>
      <c r="H391" s="43"/>
    </row>
    <row r="392">
      <c r="B392" s="43"/>
      <c r="C392" s="43"/>
      <c r="H392" s="43"/>
    </row>
    <row r="393">
      <c r="B393" s="43"/>
      <c r="C393" s="43"/>
      <c r="H393" s="43"/>
    </row>
    <row r="394">
      <c r="B394" s="43"/>
      <c r="C394" s="43"/>
      <c r="H394" s="43"/>
    </row>
    <row r="395">
      <c r="B395" s="43"/>
      <c r="C395" s="43"/>
      <c r="H395" s="43"/>
    </row>
    <row r="396">
      <c r="B396" s="43"/>
      <c r="C396" s="43"/>
      <c r="H396" s="43"/>
    </row>
    <row r="397">
      <c r="B397" s="43"/>
      <c r="C397" s="43"/>
      <c r="H397" s="43"/>
    </row>
    <row r="398">
      <c r="B398" s="43"/>
      <c r="C398" s="43"/>
      <c r="H398" s="43"/>
    </row>
    <row r="399">
      <c r="B399" s="43"/>
      <c r="C399" s="43"/>
      <c r="H399" s="43"/>
    </row>
    <row r="400">
      <c r="B400" s="43"/>
      <c r="C400" s="43"/>
      <c r="H400" s="43"/>
    </row>
    <row r="401">
      <c r="B401" s="43"/>
      <c r="C401" s="43"/>
      <c r="H401" s="43"/>
    </row>
    <row r="402">
      <c r="B402" s="43"/>
      <c r="C402" s="43"/>
      <c r="H402" s="43"/>
    </row>
    <row r="403">
      <c r="B403" s="43"/>
      <c r="C403" s="43"/>
      <c r="H403" s="43"/>
    </row>
    <row r="404">
      <c r="B404" s="43"/>
      <c r="C404" s="43"/>
      <c r="H404" s="43"/>
    </row>
    <row r="405">
      <c r="B405" s="43"/>
      <c r="C405" s="43"/>
      <c r="H405" s="43"/>
    </row>
    <row r="406">
      <c r="B406" s="43"/>
      <c r="C406" s="43"/>
      <c r="H406" s="43"/>
    </row>
    <row r="407">
      <c r="B407" s="43"/>
      <c r="C407" s="43"/>
      <c r="H407" s="43"/>
    </row>
    <row r="408">
      <c r="B408" s="43"/>
      <c r="C408" s="43"/>
      <c r="H408" s="43"/>
    </row>
    <row r="409">
      <c r="B409" s="43"/>
      <c r="C409" s="43"/>
      <c r="H409" s="43"/>
    </row>
    <row r="410">
      <c r="B410" s="43"/>
      <c r="C410" s="43"/>
      <c r="H410" s="43"/>
    </row>
    <row r="411">
      <c r="B411" s="43"/>
      <c r="C411" s="43"/>
      <c r="H411" s="43"/>
    </row>
    <row r="412">
      <c r="B412" s="43"/>
      <c r="C412" s="43"/>
      <c r="H412" s="43"/>
    </row>
    <row r="413">
      <c r="B413" s="43"/>
      <c r="C413" s="43"/>
      <c r="H413" s="43"/>
    </row>
    <row r="414">
      <c r="B414" s="43"/>
      <c r="C414" s="43"/>
      <c r="H414" s="43"/>
    </row>
    <row r="415">
      <c r="B415" s="43"/>
      <c r="C415" s="43"/>
      <c r="H415" s="43"/>
    </row>
    <row r="416">
      <c r="B416" s="43"/>
      <c r="C416" s="43"/>
      <c r="H416" s="43"/>
    </row>
    <row r="417">
      <c r="B417" s="43"/>
      <c r="C417" s="43"/>
      <c r="H417" s="43"/>
    </row>
    <row r="418">
      <c r="B418" s="43"/>
      <c r="C418" s="43"/>
      <c r="H418" s="43"/>
    </row>
    <row r="419">
      <c r="B419" s="43"/>
      <c r="C419" s="43"/>
      <c r="H419" s="43"/>
    </row>
    <row r="420">
      <c r="B420" s="43"/>
      <c r="C420" s="43"/>
      <c r="H420" s="43"/>
    </row>
    <row r="421">
      <c r="B421" s="43"/>
      <c r="C421" s="43"/>
      <c r="H421" s="43"/>
    </row>
    <row r="422">
      <c r="B422" s="43"/>
      <c r="C422" s="43"/>
      <c r="H422" s="43"/>
    </row>
    <row r="423">
      <c r="B423" s="43"/>
      <c r="C423" s="43"/>
      <c r="H423" s="43"/>
    </row>
    <row r="424">
      <c r="B424" s="43"/>
      <c r="C424" s="43"/>
      <c r="H424" s="43"/>
    </row>
    <row r="425">
      <c r="B425" s="43"/>
      <c r="C425" s="43"/>
      <c r="H425" s="43"/>
    </row>
    <row r="426">
      <c r="B426" s="43"/>
      <c r="C426" s="43"/>
      <c r="H426" s="43"/>
    </row>
    <row r="427">
      <c r="B427" s="43"/>
      <c r="C427" s="43"/>
      <c r="H427" s="43"/>
    </row>
    <row r="428">
      <c r="B428" s="43"/>
      <c r="C428" s="43"/>
      <c r="H428" s="43"/>
    </row>
    <row r="429">
      <c r="B429" s="43"/>
      <c r="C429" s="43"/>
      <c r="H429" s="43"/>
    </row>
    <row r="430">
      <c r="B430" s="43"/>
      <c r="C430" s="43"/>
      <c r="H430" s="43"/>
    </row>
    <row r="431">
      <c r="B431" s="43"/>
      <c r="C431" s="43"/>
      <c r="H431" s="43"/>
    </row>
    <row r="432">
      <c r="B432" s="43"/>
      <c r="C432" s="43"/>
      <c r="H432" s="43"/>
    </row>
    <row r="433">
      <c r="B433" s="43"/>
      <c r="C433" s="43"/>
      <c r="H433" s="43"/>
    </row>
    <row r="434">
      <c r="B434" s="43"/>
      <c r="C434" s="43"/>
      <c r="H434" s="43"/>
    </row>
    <row r="435">
      <c r="B435" s="43"/>
      <c r="C435" s="43"/>
      <c r="H435" s="43"/>
    </row>
    <row r="436">
      <c r="B436" s="43"/>
      <c r="C436" s="43"/>
      <c r="H436" s="43"/>
    </row>
    <row r="437">
      <c r="B437" s="43"/>
      <c r="C437" s="43"/>
      <c r="H437" s="43"/>
    </row>
    <row r="438">
      <c r="B438" s="43"/>
      <c r="C438" s="43"/>
      <c r="H438" s="43"/>
    </row>
    <row r="439">
      <c r="B439" s="43"/>
      <c r="C439" s="43"/>
      <c r="H439" s="43"/>
    </row>
    <row r="440">
      <c r="B440" s="43"/>
      <c r="C440" s="43"/>
      <c r="H440" s="43"/>
    </row>
    <row r="441">
      <c r="B441" s="43"/>
      <c r="C441" s="43"/>
      <c r="H441" s="43"/>
    </row>
    <row r="442">
      <c r="B442" s="43"/>
      <c r="C442" s="43"/>
      <c r="H442" s="43"/>
    </row>
    <row r="443">
      <c r="B443" s="43"/>
      <c r="C443" s="43"/>
      <c r="H443" s="43"/>
    </row>
    <row r="444">
      <c r="B444" s="43"/>
      <c r="C444" s="43"/>
      <c r="H444" s="43"/>
    </row>
    <row r="445">
      <c r="B445" s="43"/>
      <c r="C445" s="43"/>
      <c r="H445" s="43"/>
    </row>
    <row r="446">
      <c r="B446" s="43"/>
      <c r="C446" s="43"/>
      <c r="H446" s="43"/>
    </row>
    <row r="447">
      <c r="B447" s="43"/>
      <c r="C447" s="43"/>
      <c r="H447" s="43"/>
    </row>
    <row r="448">
      <c r="B448" s="43"/>
      <c r="C448" s="43"/>
      <c r="H448" s="43"/>
    </row>
    <row r="449">
      <c r="B449" s="43"/>
      <c r="C449" s="43"/>
      <c r="H449" s="43"/>
    </row>
    <row r="450">
      <c r="B450" s="43"/>
      <c r="C450" s="43"/>
      <c r="H450" s="43"/>
    </row>
    <row r="451">
      <c r="B451" s="43"/>
      <c r="C451" s="43"/>
      <c r="H451" s="43"/>
    </row>
    <row r="452">
      <c r="B452" s="43"/>
      <c r="C452" s="43"/>
      <c r="H452" s="43"/>
    </row>
    <row r="453">
      <c r="B453" s="43"/>
      <c r="C453" s="43"/>
      <c r="H453" s="43"/>
    </row>
    <row r="454">
      <c r="B454" s="43"/>
      <c r="C454" s="43"/>
      <c r="H454" s="43"/>
    </row>
    <row r="455">
      <c r="B455" s="43"/>
      <c r="C455" s="43"/>
      <c r="H455" s="43"/>
    </row>
    <row r="456">
      <c r="B456" s="43"/>
      <c r="C456" s="43"/>
      <c r="H456" s="43"/>
    </row>
    <row r="457">
      <c r="B457" s="43"/>
      <c r="C457" s="43"/>
      <c r="H457" s="43"/>
    </row>
    <row r="458">
      <c r="B458" s="43"/>
      <c r="C458" s="43"/>
      <c r="H458" s="43"/>
    </row>
    <row r="459">
      <c r="B459" s="43"/>
      <c r="C459" s="43"/>
      <c r="H459" s="43"/>
    </row>
    <row r="460">
      <c r="B460" s="43"/>
      <c r="C460" s="43"/>
      <c r="H460" s="43"/>
    </row>
    <row r="461">
      <c r="B461" s="43"/>
      <c r="C461" s="43"/>
      <c r="H461" s="43"/>
    </row>
    <row r="462">
      <c r="B462" s="43"/>
      <c r="C462" s="43"/>
      <c r="H462" s="43"/>
    </row>
    <row r="463">
      <c r="B463" s="43"/>
      <c r="C463" s="43"/>
      <c r="H463" s="43"/>
    </row>
    <row r="464">
      <c r="B464" s="43"/>
      <c r="C464" s="43"/>
      <c r="H464" s="43"/>
    </row>
    <row r="465">
      <c r="B465" s="43"/>
      <c r="C465" s="43"/>
      <c r="H465" s="43"/>
    </row>
    <row r="466">
      <c r="B466" s="43"/>
      <c r="C466" s="43"/>
      <c r="H466" s="43"/>
    </row>
    <row r="467">
      <c r="B467" s="43"/>
      <c r="C467" s="43"/>
      <c r="H467" s="43"/>
    </row>
    <row r="468">
      <c r="B468" s="43"/>
      <c r="C468" s="43"/>
      <c r="H468" s="43"/>
    </row>
    <row r="469">
      <c r="B469" s="43"/>
      <c r="C469" s="43"/>
      <c r="H469" s="43"/>
    </row>
    <row r="470">
      <c r="B470" s="43"/>
      <c r="C470" s="43"/>
      <c r="H470" s="43"/>
    </row>
    <row r="471">
      <c r="B471" s="43"/>
      <c r="C471" s="43"/>
      <c r="H471" s="43"/>
    </row>
    <row r="472">
      <c r="B472" s="43"/>
      <c r="C472" s="43"/>
      <c r="H472" s="43"/>
    </row>
    <row r="473">
      <c r="B473" s="43"/>
      <c r="C473" s="43"/>
      <c r="H473" s="43"/>
    </row>
    <row r="474">
      <c r="B474" s="43"/>
      <c r="C474" s="43"/>
      <c r="H474" s="43"/>
    </row>
    <row r="475">
      <c r="B475" s="43"/>
      <c r="C475" s="43"/>
      <c r="H475" s="43"/>
    </row>
    <row r="476">
      <c r="B476" s="43"/>
      <c r="C476" s="43"/>
      <c r="H476" s="43"/>
    </row>
    <row r="477">
      <c r="B477" s="43"/>
      <c r="C477" s="43"/>
      <c r="H477" s="43"/>
    </row>
    <row r="478">
      <c r="B478" s="43"/>
      <c r="C478" s="43"/>
      <c r="H478" s="43"/>
    </row>
    <row r="479">
      <c r="B479" s="43"/>
      <c r="C479" s="43"/>
      <c r="H479" s="43"/>
    </row>
    <row r="480">
      <c r="B480" s="43"/>
      <c r="C480" s="43"/>
      <c r="H480" s="43"/>
    </row>
    <row r="481">
      <c r="B481" s="43"/>
      <c r="C481" s="43"/>
      <c r="H481" s="43"/>
    </row>
    <row r="482">
      <c r="B482" s="43"/>
      <c r="C482" s="43"/>
      <c r="H482" s="43"/>
    </row>
    <row r="483">
      <c r="B483" s="43"/>
      <c r="C483" s="43"/>
      <c r="H483" s="43"/>
    </row>
    <row r="484">
      <c r="B484" s="43"/>
      <c r="C484" s="43"/>
      <c r="H484" s="43"/>
    </row>
    <row r="485">
      <c r="B485" s="43"/>
      <c r="C485" s="43"/>
      <c r="H485" s="43"/>
    </row>
    <row r="486">
      <c r="B486" s="43"/>
      <c r="C486" s="43"/>
      <c r="H486" s="43"/>
    </row>
    <row r="487">
      <c r="B487" s="43"/>
      <c r="C487" s="43"/>
      <c r="H487" s="43"/>
    </row>
    <row r="488">
      <c r="B488" s="43"/>
      <c r="C488" s="43"/>
      <c r="H488" s="43"/>
    </row>
    <row r="489">
      <c r="B489" s="43"/>
      <c r="C489" s="43"/>
      <c r="H489" s="43"/>
    </row>
    <row r="490">
      <c r="B490" s="43"/>
      <c r="C490" s="43"/>
      <c r="H490" s="43"/>
    </row>
    <row r="491">
      <c r="B491" s="43"/>
      <c r="C491" s="43"/>
      <c r="H491" s="43"/>
    </row>
    <row r="492">
      <c r="B492" s="43"/>
      <c r="C492" s="43"/>
      <c r="H492" s="43"/>
    </row>
    <row r="493">
      <c r="B493" s="43"/>
      <c r="C493" s="43"/>
      <c r="H493" s="43"/>
    </row>
    <row r="494">
      <c r="B494" s="43"/>
      <c r="C494" s="43"/>
      <c r="H494" s="43"/>
    </row>
    <row r="495">
      <c r="B495" s="43"/>
      <c r="C495" s="43"/>
      <c r="H495" s="43"/>
    </row>
    <row r="496">
      <c r="B496" s="43"/>
      <c r="C496" s="43"/>
      <c r="H496" s="43"/>
    </row>
    <row r="497">
      <c r="B497" s="43"/>
      <c r="C497" s="43"/>
      <c r="H497" s="43"/>
    </row>
    <row r="498">
      <c r="B498" s="43"/>
      <c r="C498" s="43"/>
      <c r="H498" s="43"/>
    </row>
    <row r="499">
      <c r="B499" s="43"/>
      <c r="C499" s="43"/>
      <c r="H499" s="43"/>
    </row>
    <row r="500">
      <c r="B500" s="43"/>
      <c r="C500" s="43"/>
      <c r="H500" s="43"/>
    </row>
    <row r="501">
      <c r="B501" s="43"/>
      <c r="C501" s="43"/>
      <c r="H501" s="43"/>
    </row>
    <row r="502">
      <c r="B502" s="43"/>
      <c r="C502" s="43"/>
      <c r="H502" s="43"/>
    </row>
    <row r="503">
      <c r="B503" s="43"/>
      <c r="C503" s="43"/>
      <c r="H503" s="43"/>
    </row>
    <row r="504">
      <c r="B504" s="43"/>
      <c r="C504" s="43"/>
      <c r="H504" s="43"/>
    </row>
    <row r="505">
      <c r="B505" s="43"/>
      <c r="C505" s="43"/>
      <c r="H505" s="43"/>
    </row>
    <row r="506">
      <c r="B506" s="43"/>
      <c r="C506" s="43"/>
      <c r="H506" s="43"/>
    </row>
    <row r="507">
      <c r="B507" s="43"/>
      <c r="C507" s="43"/>
      <c r="H507" s="43"/>
    </row>
    <row r="508">
      <c r="B508" s="43"/>
      <c r="C508" s="43"/>
      <c r="H508" s="43"/>
    </row>
    <row r="509">
      <c r="B509" s="43"/>
      <c r="C509" s="43"/>
      <c r="H509" s="43"/>
    </row>
    <row r="510">
      <c r="B510" s="43"/>
      <c r="C510" s="43"/>
      <c r="H510" s="43"/>
    </row>
    <row r="511">
      <c r="B511" s="43"/>
      <c r="C511" s="43"/>
      <c r="H511" s="43"/>
    </row>
    <row r="512">
      <c r="B512" s="43"/>
      <c r="C512" s="43"/>
      <c r="H512" s="43"/>
    </row>
    <row r="513">
      <c r="B513" s="43"/>
      <c r="C513" s="43"/>
      <c r="H513" s="43"/>
    </row>
    <row r="514">
      <c r="B514" s="43"/>
      <c r="C514" s="43"/>
      <c r="H514" s="43"/>
    </row>
    <row r="515">
      <c r="B515" s="43"/>
      <c r="C515" s="43"/>
      <c r="H515" s="43"/>
    </row>
    <row r="516">
      <c r="B516" s="43"/>
      <c r="C516" s="43"/>
      <c r="H516" s="43"/>
    </row>
    <row r="517">
      <c r="B517" s="43"/>
      <c r="C517" s="43"/>
      <c r="H517" s="43"/>
    </row>
    <row r="518">
      <c r="B518" s="43"/>
      <c r="C518" s="43"/>
      <c r="H518" s="43"/>
    </row>
    <row r="519">
      <c r="B519" s="43"/>
      <c r="C519" s="43"/>
      <c r="H519" s="43"/>
    </row>
    <row r="520">
      <c r="B520" s="43"/>
      <c r="C520" s="43"/>
      <c r="H520" s="43"/>
    </row>
    <row r="521">
      <c r="B521" s="43"/>
      <c r="C521" s="43"/>
      <c r="H521" s="43"/>
    </row>
    <row r="522">
      <c r="B522" s="43"/>
      <c r="C522" s="43"/>
      <c r="H522" s="43"/>
    </row>
    <row r="523">
      <c r="B523" s="43"/>
      <c r="C523" s="43"/>
      <c r="H523" s="43"/>
    </row>
    <row r="524">
      <c r="B524" s="43"/>
      <c r="C524" s="43"/>
      <c r="H524" s="43"/>
    </row>
    <row r="525">
      <c r="B525" s="43"/>
      <c r="C525" s="43"/>
      <c r="H525" s="43"/>
    </row>
    <row r="526">
      <c r="B526" s="43"/>
      <c r="C526" s="43"/>
      <c r="H526" s="43"/>
    </row>
    <row r="527">
      <c r="B527" s="43"/>
      <c r="C527" s="43"/>
      <c r="H527" s="43"/>
    </row>
    <row r="528">
      <c r="B528" s="43"/>
      <c r="C528" s="43"/>
      <c r="H528" s="43"/>
    </row>
    <row r="529">
      <c r="B529" s="43"/>
      <c r="C529" s="43"/>
      <c r="H529" s="43"/>
    </row>
    <row r="530">
      <c r="B530" s="43"/>
      <c r="C530" s="43"/>
      <c r="H530" s="43"/>
    </row>
    <row r="531">
      <c r="B531" s="43"/>
      <c r="C531" s="43"/>
      <c r="H531" s="43"/>
    </row>
    <row r="532">
      <c r="B532" s="43"/>
      <c r="C532" s="43"/>
      <c r="H532" s="43"/>
    </row>
    <row r="533">
      <c r="B533" s="43"/>
      <c r="C533" s="43"/>
      <c r="H533" s="43"/>
    </row>
    <row r="534">
      <c r="B534" s="43"/>
      <c r="C534" s="43"/>
      <c r="H534" s="43"/>
    </row>
    <row r="535">
      <c r="B535" s="43"/>
      <c r="C535" s="43"/>
      <c r="H535" s="43"/>
    </row>
    <row r="536">
      <c r="B536" s="43"/>
      <c r="C536" s="43"/>
      <c r="H536" s="43"/>
    </row>
    <row r="537">
      <c r="B537" s="43"/>
      <c r="C537" s="43"/>
      <c r="H537" s="43"/>
    </row>
    <row r="538">
      <c r="B538" s="43"/>
      <c r="C538" s="43"/>
      <c r="H538" s="43"/>
    </row>
    <row r="539">
      <c r="B539" s="43"/>
      <c r="C539" s="43"/>
      <c r="H539" s="43"/>
    </row>
    <row r="540">
      <c r="B540" s="43"/>
      <c r="C540" s="43"/>
      <c r="H540" s="43"/>
    </row>
    <row r="541">
      <c r="B541" s="43"/>
      <c r="C541" s="43"/>
      <c r="H541" s="43"/>
    </row>
    <row r="542">
      <c r="B542" s="43"/>
      <c r="C542" s="43"/>
      <c r="H542" s="43"/>
    </row>
    <row r="543">
      <c r="B543" s="43"/>
      <c r="C543" s="43"/>
      <c r="H543" s="43"/>
    </row>
    <row r="544">
      <c r="B544" s="43"/>
      <c r="C544" s="43"/>
      <c r="H544" s="43"/>
    </row>
    <row r="545">
      <c r="B545" s="43"/>
      <c r="C545" s="43"/>
      <c r="H545" s="43"/>
    </row>
    <row r="546">
      <c r="B546" s="43"/>
      <c r="C546" s="43"/>
      <c r="H546" s="43"/>
    </row>
    <row r="547">
      <c r="B547" s="43"/>
      <c r="C547" s="43"/>
      <c r="H547" s="43"/>
    </row>
    <row r="548">
      <c r="B548" s="43"/>
      <c r="C548" s="43"/>
      <c r="H548" s="43"/>
    </row>
    <row r="549">
      <c r="B549" s="43"/>
      <c r="C549" s="43"/>
      <c r="H549" s="43"/>
    </row>
    <row r="550">
      <c r="B550" s="43"/>
      <c r="C550" s="43"/>
      <c r="H550" s="43"/>
    </row>
    <row r="551">
      <c r="B551" s="43"/>
      <c r="C551" s="43"/>
      <c r="H551" s="43"/>
    </row>
    <row r="552">
      <c r="B552" s="43"/>
      <c r="C552" s="43"/>
      <c r="H552" s="43"/>
    </row>
    <row r="553">
      <c r="B553" s="43"/>
      <c r="C553" s="43"/>
      <c r="H553" s="43"/>
    </row>
    <row r="554">
      <c r="B554" s="43"/>
      <c r="C554" s="43"/>
      <c r="H554" s="43"/>
    </row>
    <row r="555">
      <c r="B555" s="43"/>
      <c r="C555" s="43"/>
      <c r="H555" s="43"/>
    </row>
    <row r="556">
      <c r="B556" s="43"/>
      <c r="C556" s="43"/>
      <c r="H556" s="43"/>
    </row>
    <row r="557">
      <c r="B557" s="43"/>
      <c r="C557" s="43"/>
      <c r="H557" s="43"/>
    </row>
    <row r="558">
      <c r="B558" s="43"/>
      <c r="C558" s="43"/>
      <c r="H558" s="43"/>
    </row>
    <row r="559">
      <c r="B559" s="43"/>
      <c r="C559" s="43"/>
      <c r="H559" s="43"/>
    </row>
    <row r="560">
      <c r="B560" s="43"/>
      <c r="C560" s="43"/>
      <c r="H560" s="43"/>
    </row>
    <row r="561">
      <c r="B561" s="43"/>
      <c r="C561" s="43"/>
      <c r="H561" s="43"/>
    </row>
    <row r="562">
      <c r="B562" s="43"/>
      <c r="C562" s="43"/>
      <c r="H562" s="43"/>
    </row>
    <row r="563">
      <c r="B563" s="43"/>
      <c r="C563" s="43"/>
      <c r="H563" s="43"/>
    </row>
    <row r="564">
      <c r="B564" s="43"/>
      <c r="C564" s="43"/>
      <c r="H564" s="43"/>
    </row>
    <row r="565">
      <c r="B565" s="43"/>
      <c r="C565" s="43"/>
      <c r="H565" s="43"/>
    </row>
    <row r="566">
      <c r="B566" s="43"/>
      <c r="C566" s="43"/>
      <c r="H566" s="43"/>
    </row>
    <row r="567">
      <c r="B567" s="43"/>
      <c r="C567" s="43"/>
      <c r="H567" s="43"/>
    </row>
    <row r="568">
      <c r="B568" s="43"/>
      <c r="C568" s="43"/>
      <c r="H568" s="43"/>
    </row>
    <row r="569">
      <c r="B569" s="43"/>
      <c r="C569" s="43"/>
      <c r="H569" s="43"/>
    </row>
    <row r="570">
      <c r="B570" s="43"/>
      <c r="C570" s="43"/>
      <c r="H570" s="43"/>
    </row>
    <row r="571">
      <c r="B571" s="43"/>
      <c r="C571" s="43"/>
      <c r="H571" s="43"/>
    </row>
    <row r="572">
      <c r="B572" s="43"/>
      <c r="C572" s="43"/>
      <c r="H572" s="43"/>
    </row>
    <row r="573">
      <c r="B573" s="43"/>
      <c r="C573" s="43"/>
      <c r="H573" s="43"/>
    </row>
    <row r="574">
      <c r="B574" s="43"/>
      <c r="C574" s="43"/>
      <c r="H574" s="43"/>
    </row>
    <row r="575">
      <c r="B575" s="43"/>
      <c r="C575" s="43"/>
      <c r="H575" s="43"/>
    </row>
    <row r="576">
      <c r="B576" s="43"/>
      <c r="C576" s="43"/>
      <c r="H576" s="43"/>
    </row>
    <row r="577">
      <c r="B577" s="43"/>
      <c r="C577" s="43"/>
      <c r="H577" s="43"/>
    </row>
    <row r="578">
      <c r="B578" s="43"/>
      <c r="C578" s="43"/>
      <c r="H578" s="43"/>
    </row>
    <row r="579">
      <c r="B579" s="43"/>
      <c r="C579" s="43"/>
      <c r="H579" s="43"/>
    </row>
    <row r="580">
      <c r="B580" s="43"/>
      <c r="C580" s="43"/>
      <c r="H580" s="43"/>
    </row>
    <row r="581">
      <c r="B581" s="43"/>
      <c r="C581" s="43"/>
      <c r="H581" s="43"/>
    </row>
    <row r="582">
      <c r="B582" s="43"/>
      <c r="C582" s="43"/>
      <c r="H582" s="43"/>
    </row>
    <row r="583">
      <c r="B583" s="43"/>
      <c r="C583" s="43"/>
      <c r="H583" s="43"/>
    </row>
    <row r="584">
      <c r="B584" s="43"/>
      <c r="C584" s="43"/>
      <c r="H584" s="43"/>
    </row>
    <row r="585">
      <c r="B585" s="43"/>
      <c r="C585" s="43"/>
      <c r="H585" s="43"/>
    </row>
    <row r="586">
      <c r="B586" s="43"/>
      <c r="C586" s="43"/>
      <c r="H586" s="43"/>
    </row>
    <row r="587">
      <c r="B587" s="43"/>
      <c r="C587" s="43"/>
      <c r="H587" s="43"/>
    </row>
    <row r="588">
      <c r="B588" s="43"/>
      <c r="C588" s="43"/>
      <c r="H588" s="43"/>
    </row>
    <row r="589">
      <c r="B589" s="43"/>
      <c r="C589" s="43"/>
      <c r="H589" s="43"/>
    </row>
    <row r="590">
      <c r="B590" s="43"/>
      <c r="C590" s="43"/>
      <c r="H590" s="43"/>
    </row>
    <row r="591">
      <c r="B591" s="43"/>
      <c r="C591" s="43"/>
      <c r="H591" s="43"/>
    </row>
    <row r="592">
      <c r="B592" s="43"/>
      <c r="C592" s="43"/>
      <c r="H592" s="43"/>
    </row>
    <row r="593">
      <c r="B593" s="43"/>
      <c r="C593" s="43"/>
      <c r="H593" s="43"/>
    </row>
    <row r="594">
      <c r="B594" s="43"/>
      <c r="C594" s="43"/>
      <c r="H594" s="43"/>
    </row>
    <row r="595">
      <c r="B595" s="43"/>
      <c r="C595" s="43"/>
      <c r="H595" s="43"/>
    </row>
    <row r="596">
      <c r="B596" s="43"/>
      <c r="C596" s="43"/>
      <c r="H596" s="43"/>
    </row>
    <row r="597">
      <c r="B597" s="43"/>
      <c r="C597" s="43"/>
      <c r="H597" s="43"/>
    </row>
    <row r="598">
      <c r="B598" s="43"/>
      <c r="C598" s="43"/>
      <c r="H598" s="43"/>
    </row>
    <row r="599">
      <c r="B599" s="43"/>
      <c r="C599" s="43"/>
      <c r="H599" s="43"/>
    </row>
    <row r="600">
      <c r="B600" s="43"/>
      <c r="C600" s="43"/>
      <c r="H600" s="43"/>
    </row>
    <row r="601">
      <c r="B601" s="43"/>
      <c r="C601" s="43"/>
      <c r="H601" s="43"/>
    </row>
    <row r="602">
      <c r="B602" s="43"/>
      <c r="C602" s="43"/>
      <c r="H602" s="43"/>
    </row>
    <row r="603">
      <c r="B603" s="43"/>
      <c r="C603" s="43"/>
      <c r="H603" s="43"/>
    </row>
    <row r="604">
      <c r="B604" s="43"/>
      <c r="C604" s="43"/>
      <c r="H604" s="43"/>
    </row>
    <row r="605">
      <c r="B605" s="43"/>
      <c r="C605" s="43"/>
      <c r="H605" s="43"/>
    </row>
    <row r="606">
      <c r="B606" s="43"/>
      <c r="C606" s="43"/>
      <c r="H606" s="43"/>
    </row>
    <row r="607">
      <c r="B607" s="43"/>
      <c r="C607" s="43"/>
      <c r="H607" s="43"/>
    </row>
    <row r="608">
      <c r="B608" s="43"/>
      <c r="C608" s="43"/>
      <c r="H608" s="43"/>
    </row>
    <row r="609">
      <c r="B609" s="43"/>
      <c r="C609" s="43"/>
      <c r="H609" s="43"/>
    </row>
    <row r="610">
      <c r="B610" s="43"/>
      <c r="C610" s="43"/>
      <c r="H610" s="43"/>
    </row>
    <row r="611">
      <c r="B611" s="43"/>
      <c r="C611" s="43"/>
      <c r="H611" s="43"/>
    </row>
    <row r="612">
      <c r="B612" s="43"/>
      <c r="C612" s="43"/>
      <c r="H612" s="43"/>
    </row>
    <row r="613">
      <c r="B613" s="43"/>
      <c r="C613" s="43"/>
      <c r="H613" s="43"/>
    </row>
    <row r="614">
      <c r="B614" s="43"/>
      <c r="C614" s="43"/>
      <c r="H614" s="43"/>
    </row>
    <row r="615">
      <c r="B615" s="43"/>
      <c r="C615" s="43"/>
      <c r="H615" s="43"/>
    </row>
    <row r="616">
      <c r="B616" s="43"/>
      <c r="C616" s="43"/>
      <c r="H616" s="43"/>
    </row>
    <row r="617">
      <c r="B617" s="43"/>
      <c r="C617" s="43"/>
      <c r="H617" s="43"/>
    </row>
    <row r="618">
      <c r="B618" s="43"/>
      <c r="C618" s="43"/>
      <c r="H618" s="43"/>
    </row>
    <row r="619">
      <c r="B619" s="43"/>
      <c r="C619" s="43"/>
      <c r="H619" s="43"/>
    </row>
    <row r="620">
      <c r="B620" s="43"/>
      <c r="C620" s="43"/>
      <c r="H620" s="43"/>
    </row>
    <row r="621">
      <c r="B621" s="43"/>
      <c r="C621" s="43"/>
      <c r="H621" s="43"/>
    </row>
    <row r="622">
      <c r="B622" s="43"/>
      <c r="C622" s="43"/>
      <c r="H622" s="43"/>
    </row>
    <row r="623">
      <c r="B623" s="43"/>
      <c r="C623" s="43"/>
      <c r="H623" s="43"/>
    </row>
    <row r="624">
      <c r="B624" s="43"/>
      <c r="C624" s="43"/>
      <c r="H624" s="43"/>
    </row>
    <row r="625">
      <c r="B625" s="43"/>
      <c r="C625" s="43"/>
      <c r="H625" s="43"/>
    </row>
    <row r="626">
      <c r="B626" s="43"/>
      <c r="C626" s="43"/>
      <c r="H626" s="43"/>
    </row>
    <row r="627">
      <c r="B627" s="43"/>
      <c r="C627" s="43"/>
      <c r="H627" s="43"/>
    </row>
    <row r="628">
      <c r="B628" s="43"/>
      <c r="C628" s="43"/>
      <c r="H628" s="43"/>
    </row>
    <row r="629">
      <c r="B629" s="43"/>
      <c r="C629" s="43"/>
      <c r="H629" s="43"/>
    </row>
    <row r="630">
      <c r="B630" s="43"/>
      <c r="C630" s="43"/>
      <c r="H630" s="43"/>
    </row>
    <row r="631">
      <c r="B631" s="43"/>
      <c r="C631" s="43"/>
      <c r="H631" s="43"/>
    </row>
    <row r="632">
      <c r="B632" s="43"/>
      <c r="C632" s="43"/>
      <c r="H632" s="43"/>
    </row>
    <row r="633">
      <c r="B633" s="43"/>
      <c r="C633" s="43"/>
      <c r="H633" s="43"/>
    </row>
    <row r="634">
      <c r="B634" s="43"/>
      <c r="C634" s="43"/>
      <c r="H634" s="43"/>
    </row>
    <row r="635">
      <c r="B635" s="43"/>
      <c r="C635" s="43"/>
      <c r="H635" s="43"/>
    </row>
    <row r="636">
      <c r="B636" s="43"/>
      <c r="C636" s="43"/>
      <c r="H636" s="43"/>
    </row>
    <row r="637">
      <c r="B637" s="43"/>
      <c r="C637" s="43"/>
      <c r="H637" s="43"/>
    </row>
    <row r="638">
      <c r="B638" s="43"/>
      <c r="C638" s="43"/>
      <c r="H638" s="43"/>
    </row>
    <row r="639">
      <c r="B639" s="43"/>
      <c r="C639" s="43"/>
      <c r="H639" s="43"/>
    </row>
    <row r="640">
      <c r="B640" s="43"/>
      <c r="C640" s="43"/>
      <c r="H640" s="43"/>
    </row>
    <row r="641">
      <c r="B641" s="43"/>
      <c r="C641" s="43"/>
      <c r="H641" s="43"/>
    </row>
    <row r="642">
      <c r="B642" s="43"/>
      <c r="C642" s="43"/>
      <c r="H642" s="43"/>
    </row>
    <row r="643">
      <c r="B643" s="43"/>
      <c r="C643" s="43"/>
      <c r="H643" s="43"/>
    </row>
    <row r="644">
      <c r="B644" s="43"/>
      <c r="C644" s="43"/>
      <c r="H644" s="43"/>
    </row>
    <row r="645">
      <c r="B645" s="43"/>
      <c r="C645" s="43"/>
      <c r="H645" s="43"/>
    </row>
    <row r="646">
      <c r="B646" s="43"/>
      <c r="C646" s="43"/>
      <c r="H646" s="43"/>
    </row>
    <row r="647">
      <c r="B647" s="43"/>
      <c r="C647" s="43"/>
      <c r="H647" s="43"/>
    </row>
    <row r="648">
      <c r="B648" s="43"/>
      <c r="C648" s="43"/>
      <c r="H648" s="43"/>
    </row>
    <row r="649">
      <c r="B649" s="43"/>
      <c r="C649" s="43"/>
      <c r="H649" s="43"/>
    </row>
    <row r="650">
      <c r="B650" s="43"/>
      <c r="C650" s="43"/>
      <c r="H650" s="43"/>
    </row>
    <row r="651">
      <c r="B651" s="43"/>
      <c r="C651" s="43"/>
      <c r="H651" s="43"/>
    </row>
    <row r="652">
      <c r="B652" s="43"/>
      <c r="C652" s="43"/>
      <c r="H652" s="43"/>
    </row>
    <row r="653">
      <c r="B653" s="43"/>
      <c r="C653" s="43"/>
      <c r="H653" s="43"/>
    </row>
    <row r="654">
      <c r="B654" s="43"/>
      <c r="C654" s="43"/>
      <c r="H654" s="43"/>
    </row>
    <row r="655">
      <c r="B655" s="43"/>
      <c r="C655" s="43"/>
      <c r="H655" s="43"/>
    </row>
    <row r="656">
      <c r="B656" s="43"/>
      <c r="C656" s="43"/>
      <c r="H656" s="43"/>
    </row>
    <row r="657">
      <c r="B657" s="43"/>
      <c r="C657" s="43"/>
      <c r="H657" s="43"/>
    </row>
    <row r="658">
      <c r="B658" s="43"/>
      <c r="C658" s="43"/>
      <c r="H658" s="43"/>
    </row>
    <row r="659">
      <c r="B659" s="43"/>
      <c r="C659" s="43"/>
      <c r="H659" s="43"/>
    </row>
    <row r="660">
      <c r="B660" s="43"/>
      <c r="C660" s="43"/>
      <c r="H660" s="43"/>
    </row>
    <row r="661">
      <c r="B661" s="43"/>
      <c r="C661" s="43"/>
      <c r="H661" s="43"/>
    </row>
    <row r="662">
      <c r="B662" s="43"/>
      <c r="C662" s="43"/>
      <c r="H662" s="43"/>
    </row>
    <row r="663">
      <c r="B663" s="43"/>
      <c r="C663" s="43"/>
      <c r="H663" s="43"/>
    </row>
    <row r="664">
      <c r="B664" s="43"/>
      <c r="C664" s="43"/>
      <c r="H664" s="43"/>
    </row>
    <row r="665">
      <c r="B665" s="43"/>
      <c r="C665" s="43"/>
      <c r="H665" s="43"/>
    </row>
    <row r="666">
      <c r="B666" s="43"/>
      <c r="C666" s="43"/>
      <c r="H666" s="43"/>
    </row>
    <row r="667">
      <c r="B667" s="43"/>
      <c r="C667" s="43"/>
      <c r="H667" s="43"/>
    </row>
    <row r="668">
      <c r="B668" s="43"/>
      <c r="C668" s="43"/>
      <c r="H668" s="43"/>
    </row>
    <row r="669">
      <c r="B669" s="43"/>
      <c r="C669" s="43"/>
      <c r="H669" s="43"/>
    </row>
    <row r="670">
      <c r="B670" s="43"/>
      <c r="C670" s="43"/>
      <c r="H670" s="43"/>
    </row>
    <row r="671">
      <c r="B671" s="43"/>
      <c r="C671" s="43"/>
      <c r="H671" s="43"/>
    </row>
    <row r="672">
      <c r="B672" s="43"/>
      <c r="C672" s="43"/>
      <c r="H672" s="43"/>
    </row>
    <row r="673">
      <c r="B673" s="43"/>
      <c r="C673" s="43"/>
      <c r="H673" s="43"/>
    </row>
    <row r="674">
      <c r="B674" s="43"/>
      <c r="C674" s="43"/>
      <c r="H674" s="43"/>
    </row>
    <row r="675">
      <c r="B675" s="43"/>
      <c r="C675" s="43"/>
      <c r="H675" s="43"/>
    </row>
    <row r="676">
      <c r="B676" s="43"/>
      <c r="C676" s="43"/>
      <c r="H676" s="43"/>
    </row>
    <row r="677">
      <c r="B677" s="43"/>
      <c r="C677" s="43"/>
      <c r="H677" s="43"/>
    </row>
    <row r="678">
      <c r="B678" s="43"/>
      <c r="C678" s="43"/>
      <c r="H678" s="43"/>
    </row>
    <row r="679">
      <c r="B679" s="43"/>
      <c r="C679" s="43"/>
      <c r="H679" s="43"/>
    </row>
    <row r="680">
      <c r="B680" s="43"/>
      <c r="C680" s="43"/>
      <c r="H680" s="43"/>
    </row>
    <row r="681">
      <c r="B681" s="43"/>
      <c r="C681" s="43"/>
      <c r="H681" s="43"/>
    </row>
    <row r="682">
      <c r="B682" s="43"/>
      <c r="C682" s="43"/>
      <c r="H682" s="43"/>
    </row>
    <row r="683">
      <c r="B683" s="43"/>
      <c r="C683" s="43"/>
      <c r="H683" s="43"/>
    </row>
    <row r="684">
      <c r="B684" s="43"/>
      <c r="C684" s="43"/>
      <c r="H684" s="43"/>
    </row>
    <row r="685">
      <c r="B685" s="43"/>
      <c r="C685" s="43"/>
      <c r="H685" s="43"/>
    </row>
    <row r="686">
      <c r="B686" s="43"/>
      <c r="C686" s="43"/>
      <c r="H686" s="43"/>
    </row>
    <row r="687">
      <c r="B687" s="43"/>
      <c r="C687" s="43"/>
      <c r="H687" s="43"/>
    </row>
    <row r="688">
      <c r="B688" s="43"/>
      <c r="C688" s="43"/>
      <c r="H688" s="43"/>
    </row>
    <row r="689">
      <c r="B689" s="43"/>
      <c r="C689" s="43"/>
      <c r="H689" s="43"/>
    </row>
    <row r="690">
      <c r="B690" s="43"/>
      <c r="C690" s="43"/>
      <c r="H690" s="43"/>
    </row>
    <row r="691">
      <c r="B691" s="43"/>
      <c r="C691" s="43"/>
      <c r="H691" s="43"/>
    </row>
    <row r="692">
      <c r="B692" s="43"/>
      <c r="C692" s="43"/>
      <c r="H692" s="43"/>
    </row>
    <row r="693">
      <c r="B693" s="43"/>
      <c r="C693" s="43"/>
      <c r="H693" s="43"/>
    </row>
    <row r="694">
      <c r="B694" s="43"/>
      <c r="C694" s="43"/>
      <c r="H694" s="43"/>
    </row>
    <row r="695">
      <c r="B695" s="43"/>
      <c r="C695" s="43"/>
      <c r="H695" s="43"/>
    </row>
    <row r="696">
      <c r="B696" s="43"/>
      <c r="C696" s="43"/>
      <c r="H696" s="43"/>
    </row>
    <row r="697">
      <c r="B697" s="43"/>
      <c r="C697" s="43"/>
      <c r="H697" s="43"/>
    </row>
    <row r="698">
      <c r="B698" s="43"/>
      <c r="C698" s="43"/>
      <c r="H698" s="43"/>
    </row>
    <row r="699">
      <c r="B699" s="43"/>
      <c r="C699" s="43"/>
      <c r="H699" s="43"/>
    </row>
    <row r="700">
      <c r="B700" s="43"/>
      <c r="C700" s="43"/>
      <c r="H700" s="43"/>
    </row>
    <row r="701">
      <c r="B701" s="43"/>
      <c r="C701" s="43"/>
      <c r="H701" s="43"/>
    </row>
    <row r="702">
      <c r="B702" s="43"/>
      <c r="C702" s="43"/>
      <c r="H702" s="43"/>
    </row>
    <row r="703">
      <c r="B703" s="43"/>
      <c r="C703" s="43"/>
      <c r="H703" s="43"/>
    </row>
    <row r="704">
      <c r="B704" s="43"/>
      <c r="C704" s="43"/>
      <c r="H704" s="43"/>
    </row>
    <row r="705">
      <c r="B705" s="43"/>
      <c r="C705" s="43"/>
      <c r="H705" s="43"/>
    </row>
    <row r="706">
      <c r="B706" s="43"/>
      <c r="C706" s="43"/>
      <c r="H706" s="43"/>
    </row>
    <row r="707">
      <c r="B707" s="43"/>
      <c r="C707" s="43"/>
      <c r="H707" s="43"/>
    </row>
    <row r="708">
      <c r="B708" s="43"/>
      <c r="C708" s="43"/>
      <c r="H708" s="43"/>
    </row>
    <row r="709">
      <c r="B709" s="43"/>
      <c r="C709" s="43"/>
      <c r="H709" s="43"/>
    </row>
    <row r="710">
      <c r="B710" s="43"/>
      <c r="C710" s="43"/>
      <c r="H710" s="43"/>
    </row>
    <row r="711">
      <c r="B711" s="43"/>
      <c r="C711" s="43"/>
      <c r="H711" s="43"/>
    </row>
    <row r="712">
      <c r="B712" s="43"/>
      <c r="C712" s="43"/>
      <c r="H712" s="43"/>
    </row>
    <row r="713">
      <c r="B713" s="43"/>
      <c r="C713" s="43"/>
      <c r="H713" s="43"/>
    </row>
    <row r="714">
      <c r="B714" s="43"/>
      <c r="C714" s="43"/>
      <c r="H714" s="43"/>
    </row>
    <row r="715">
      <c r="B715" s="43"/>
      <c r="C715" s="43"/>
      <c r="H715" s="43"/>
    </row>
    <row r="716">
      <c r="B716" s="43"/>
      <c r="C716" s="43"/>
      <c r="H716" s="43"/>
    </row>
    <row r="717">
      <c r="B717" s="43"/>
      <c r="C717" s="43"/>
      <c r="H717" s="43"/>
    </row>
    <row r="718">
      <c r="B718" s="43"/>
      <c r="C718" s="43"/>
      <c r="H718" s="43"/>
    </row>
    <row r="719">
      <c r="B719" s="43"/>
      <c r="C719" s="43"/>
      <c r="H719" s="43"/>
    </row>
    <row r="720">
      <c r="B720" s="43"/>
      <c r="C720" s="43"/>
      <c r="H720" s="43"/>
    </row>
    <row r="721">
      <c r="B721" s="43"/>
      <c r="C721" s="43"/>
      <c r="H721" s="43"/>
    </row>
    <row r="722">
      <c r="B722" s="43"/>
      <c r="C722" s="43"/>
      <c r="H722" s="43"/>
    </row>
    <row r="723">
      <c r="B723" s="43"/>
      <c r="C723" s="43"/>
      <c r="H723" s="43"/>
    </row>
    <row r="724">
      <c r="B724" s="43"/>
      <c r="C724" s="43"/>
      <c r="H724" s="43"/>
    </row>
    <row r="725">
      <c r="B725" s="43"/>
      <c r="C725" s="43"/>
      <c r="H725" s="43"/>
    </row>
    <row r="726">
      <c r="B726" s="43"/>
      <c r="C726" s="43"/>
      <c r="H726" s="43"/>
    </row>
    <row r="727">
      <c r="B727" s="43"/>
      <c r="C727" s="43"/>
      <c r="H727" s="43"/>
    </row>
    <row r="728">
      <c r="B728" s="43"/>
      <c r="C728" s="43"/>
      <c r="H728" s="43"/>
    </row>
    <row r="729">
      <c r="B729" s="43"/>
      <c r="C729" s="43"/>
      <c r="H729" s="43"/>
    </row>
    <row r="730">
      <c r="B730" s="43"/>
      <c r="C730" s="43"/>
      <c r="H730" s="43"/>
    </row>
    <row r="731">
      <c r="B731" s="43"/>
      <c r="C731" s="43"/>
      <c r="H731" s="43"/>
    </row>
    <row r="732">
      <c r="B732" s="43"/>
      <c r="C732" s="43"/>
      <c r="H732" s="43"/>
    </row>
    <row r="733">
      <c r="B733" s="43"/>
      <c r="C733" s="43"/>
      <c r="H733" s="43"/>
    </row>
    <row r="734">
      <c r="B734" s="43"/>
      <c r="C734" s="43"/>
      <c r="H734" s="43"/>
    </row>
    <row r="735">
      <c r="B735" s="43"/>
      <c r="C735" s="43"/>
      <c r="H735" s="43"/>
    </row>
    <row r="736">
      <c r="B736" s="43"/>
      <c r="C736" s="43"/>
      <c r="H736" s="43"/>
    </row>
    <row r="737">
      <c r="B737" s="43"/>
      <c r="C737" s="43"/>
      <c r="H737" s="43"/>
    </row>
    <row r="738">
      <c r="B738" s="43"/>
      <c r="C738" s="43"/>
      <c r="H738" s="43"/>
    </row>
    <row r="739">
      <c r="B739" s="43"/>
      <c r="C739" s="43"/>
      <c r="H739" s="43"/>
    </row>
    <row r="740">
      <c r="B740" s="43"/>
      <c r="C740" s="43"/>
      <c r="H740" s="43"/>
    </row>
    <row r="741">
      <c r="B741" s="43"/>
      <c r="C741" s="43"/>
      <c r="H741" s="43"/>
    </row>
    <row r="742">
      <c r="B742" s="43"/>
      <c r="C742" s="43"/>
      <c r="H742" s="43"/>
    </row>
    <row r="743">
      <c r="B743" s="43"/>
      <c r="C743" s="43"/>
      <c r="H743" s="43"/>
    </row>
    <row r="744">
      <c r="B744" s="43"/>
      <c r="C744" s="43"/>
      <c r="H744" s="43"/>
    </row>
    <row r="745">
      <c r="B745" s="43"/>
      <c r="C745" s="43"/>
      <c r="H745" s="43"/>
    </row>
    <row r="746">
      <c r="B746" s="43"/>
      <c r="C746" s="43"/>
      <c r="H746" s="43"/>
    </row>
    <row r="747">
      <c r="B747" s="43"/>
      <c r="C747" s="43"/>
      <c r="H747" s="43"/>
    </row>
    <row r="748">
      <c r="B748" s="43"/>
      <c r="C748" s="43"/>
      <c r="H748" s="43"/>
    </row>
    <row r="749">
      <c r="B749" s="43"/>
      <c r="C749" s="43"/>
      <c r="H749" s="43"/>
    </row>
    <row r="750">
      <c r="B750" s="43"/>
      <c r="C750" s="43"/>
      <c r="H750" s="43"/>
    </row>
    <row r="751">
      <c r="B751" s="43"/>
      <c r="C751" s="43"/>
      <c r="H751" s="43"/>
    </row>
    <row r="752">
      <c r="B752" s="43"/>
      <c r="C752" s="43"/>
      <c r="H752" s="43"/>
    </row>
    <row r="753">
      <c r="B753" s="43"/>
      <c r="C753" s="43"/>
      <c r="H753" s="43"/>
    </row>
    <row r="754">
      <c r="B754" s="43"/>
      <c r="C754" s="43"/>
      <c r="H754" s="43"/>
    </row>
    <row r="755">
      <c r="B755" s="43"/>
      <c r="C755" s="43"/>
      <c r="H755" s="43"/>
    </row>
    <row r="756">
      <c r="B756" s="43"/>
      <c r="C756" s="43"/>
      <c r="H756" s="43"/>
    </row>
    <row r="757">
      <c r="B757" s="43"/>
      <c r="C757" s="43"/>
      <c r="H757" s="43"/>
    </row>
    <row r="758">
      <c r="B758" s="43"/>
      <c r="C758" s="43"/>
      <c r="H758" s="43"/>
    </row>
    <row r="759">
      <c r="B759" s="43"/>
      <c r="C759" s="43"/>
      <c r="H759" s="43"/>
    </row>
    <row r="760">
      <c r="B760" s="43"/>
      <c r="C760" s="43"/>
      <c r="H760" s="43"/>
    </row>
    <row r="761">
      <c r="B761" s="43"/>
      <c r="C761" s="43"/>
      <c r="H761" s="43"/>
    </row>
    <row r="762">
      <c r="B762" s="43"/>
      <c r="C762" s="43"/>
      <c r="H762" s="43"/>
    </row>
    <row r="763">
      <c r="B763" s="43"/>
      <c r="C763" s="43"/>
      <c r="H763" s="43"/>
    </row>
    <row r="764">
      <c r="B764" s="43"/>
      <c r="C764" s="43"/>
      <c r="H764" s="43"/>
    </row>
    <row r="765">
      <c r="B765" s="43"/>
      <c r="C765" s="43"/>
      <c r="H765" s="43"/>
    </row>
    <row r="766">
      <c r="B766" s="43"/>
      <c r="C766" s="43"/>
      <c r="H766" s="43"/>
    </row>
    <row r="767">
      <c r="B767" s="43"/>
      <c r="C767" s="43"/>
      <c r="H767" s="43"/>
    </row>
    <row r="768">
      <c r="B768" s="43"/>
      <c r="C768" s="43"/>
      <c r="H768" s="43"/>
    </row>
    <row r="769">
      <c r="B769" s="43"/>
      <c r="C769" s="43"/>
      <c r="H769" s="43"/>
    </row>
    <row r="770">
      <c r="B770" s="43"/>
      <c r="C770" s="43"/>
      <c r="H770" s="43"/>
    </row>
    <row r="771">
      <c r="B771" s="43"/>
      <c r="C771" s="43"/>
      <c r="H771" s="43"/>
    </row>
    <row r="772">
      <c r="B772" s="43"/>
      <c r="C772" s="43"/>
      <c r="H772" s="43"/>
    </row>
    <row r="773">
      <c r="B773" s="43"/>
      <c r="C773" s="43"/>
      <c r="H773" s="43"/>
    </row>
    <row r="774">
      <c r="B774" s="43"/>
      <c r="C774" s="43"/>
      <c r="H774" s="43"/>
    </row>
    <row r="775">
      <c r="B775" s="43"/>
      <c r="C775" s="43"/>
      <c r="H775" s="43"/>
    </row>
    <row r="776">
      <c r="B776" s="43"/>
      <c r="C776" s="43"/>
      <c r="H776" s="43"/>
    </row>
    <row r="777">
      <c r="B777" s="43"/>
      <c r="C777" s="43"/>
      <c r="H777" s="43"/>
    </row>
    <row r="778">
      <c r="B778" s="43"/>
      <c r="C778" s="43"/>
      <c r="H778" s="43"/>
    </row>
    <row r="779">
      <c r="B779" s="43"/>
      <c r="C779" s="43"/>
      <c r="H779" s="43"/>
    </row>
    <row r="780">
      <c r="B780" s="43"/>
      <c r="C780" s="43"/>
      <c r="H780" s="43"/>
    </row>
    <row r="781">
      <c r="B781" s="43"/>
      <c r="C781" s="43"/>
      <c r="H781" s="43"/>
    </row>
    <row r="782">
      <c r="B782" s="43"/>
      <c r="C782" s="43"/>
      <c r="H782" s="43"/>
    </row>
    <row r="783">
      <c r="B783" s="43"/>
      <c r="C783" s="43"/>
      <c r="H783" s="43"/>
    </row>
    <row r="784">
      <c r="B784" s="43"/>
      <c r="C784" s="43"/>
      <c r="H784" s="43"/>
    </row>
    <row r="785">
      <c r="B785" s="43"/>
      <c r="C785" s="43"/>
      <c r="H785" s="43"/>
    </row>
    <row r="786">
      <c r="B786" s="43"/>
      <c r="C786" s="43"/>
      <c r="H786" s="43"/>
    </row>
    <row r="787">
      <c r="B787" s="43"/>
      <c r="C787" s="43"/>
      <c r="H787" s="43"/>
    </row>
    <row r="788">
      <c r="B788" s="43"/>
      <c r="C788" s="43"/>
      <c r="H788" s="43"/>
    </row>
    <row r="789">
      <c r="B789" s="43"/>
      <c r="C789" s="43"/>
      <c r="H789" s="43"/>
    </row>
    <row r="790">
      <c r="B790" s="43"/>
      <c r="C790" s="43"/>
      <c r="H790" s="43"/>
    </row>
    <row r="791">
      <c r="B791" s="43"/>
      <c r="C791" s="43"/>
      <c r="H791" s="43"/>
    </row>
    <row r="792">
      <c r="B792" s="43"/>
      <c r="C792" s="43"/>
      <c r="H792" s="43"/>
    </row>
    <row r="793">
      <c r="B793" s="43"/>
      <c r="C793" s="43"/>
      <c r="H793" s="43"/>
    </row>
    <row r="794">
      <c r="B794" s="43"/>
      <c r="C794" s="43"/>
      <c r="H794" s="43"/>
    </row>
    <row r="795">
      <c r="B795" s="43"/>
      <c r="C795" s="43"/>
      <c r="H795" s="43"/>
    </row>
    <row r="796">
      <c r="B796" s="43"/>
      <c r="C796" s="43"/>
      <c r="H796" s="43"/>
    </row>
    <row r="797">
      <c r="B797" s="43"/>
      <c r="C797" s="43"/>
      <c r="H797" s="43"/>
    </row>
    <row r="798">
      <c r="B798" s="43"/>
      <c r="C798" s="43"/>
      <c r="H798" s="43"/>
    </row>
    <row r="799">
      <c r="B799" s="43"/>
      <c r="C799" s="43"/>
      <c r="H799" s="43"/>
    </row>
    <row r="800">
      <c r="B800" s="43"/>
      <c r="C800" s="43"/>
      <c r="H800" s="43"/>
    </row>
    <row r="801">
      <c r="B801" s="43"/>
      <c r="C801" s="43"/>
      <c r="H801" s="43"/>
    </row>
    <row r="802">
      <c r="B802" s="43"/>
      <c r="C802" s="43"/>
      <c r="H802" s="43"/>
    </row>
    <row r="803">
      <c r="B803" s="43"/>
      <c r="C803" s="43"/>
      <c r="H803" s="43"/>
    </row>
    <row r="804">
      <c r="B804" s="43"/>
      <c r="C804" s="43"/>
      <c r="H804" s="43"/>
    </row>
    <row r="805">
      <c r="B805" s="43"/>
      <c r="C805" s="43"/>
      <c r="H805" s="43"/>
    </row>
    <row r="806">
      <c r="B806" s="43"/>
      <c r="C806" s="43"/>
      <c r="H806" s="43"/>
    </row>
    <row r="807">
      <c r="B807" s="43"/>
      <c r="C807" s="43"/>
      <c r="H807" s="43"/>
    </row>
    <row r="808">
      <c r="B808" s="43"/>
      <c r="C808" s="43"/>
      <c r="H808" s="43"/>
    </row>
    <row r="809">
      <c r="B809" s="43"/>
      <c r="C809" s="43"/>
      <c r="H809" s="43"/>
    </row>
    <row r="810">
      <c r="B810" s="43"/>
      <c r="C810" s="43"/>
      <c r="H810" s="43"/>
    </row>
    <row r="811">
      <c r="B811" s="43"/>
      <c r="C811" s="43"/>
      <c r="H811" s="43"/>
    </row>
    <row r="812">
      <c r="B812" s="43"/>
      <c r="C812" s="43"/>
      <c r="H812" s="43"/>
    </row>
    <row r="813">
      <c r="B813" s="43"/>
      <c r="C813" s="43"/>
      <c r="H813" s="43"/>
    </row>
    <row r="814">
      <c r="B814" s="43"/>
      <c r="C814" s="43"/>
      <c r="H814" s="43"/>
    </row>
    <row r="815">
      <c r="B815" s="43"/>
      <c r="C815" s="43"/>
      <c r="H815" s="43"/>
    </row>
    <row r="816">
      <c r="B816" s="43"/>
      <c r="C816" s="43"/>
      <c r="H816" s="43"/>
    </row>
    <row r="817">
      <c r="B817" s="43"/>
      <c r="C817" s="43"/>
      <c r="H817" s="43"/>
    </row>
    <row r="818">
      <c r="B818" s="43"/>
      <c r="C818" s="43"/>
      <c r="H818" s="43"/>
    </row>
    <row r="819">
      <c r="B819" s="43"/>
      <c r="C819" s="43"/>
      <c r="H819" s="43"/>
    </row>
    <row r="820">
      <c r="B820" s="43"/>
      <c r="C820" s="43"/>
      <c r="H820" s="43"/>
    </row>
    <row r="821">
      <c r="B821" s="43"/>
      <c r="C821" s="43"/>
      <c r="H821" s="43"/>
    </row>
    <row r="822">
      <c r="B822" s="43"/>
      <c r="C822" s="43"/>
      <c r="H822" s="43"/>
    </row>
    <row r="823">
      <c r="B823" s="43"/>
      <c r="C823" s="43"/>
      <c r="H823" s="43"/>
    </row>
    <row r="824">
      <c r="B824" s="43"/>
      <c r="C824" s="43"/>
      <c r="H824" s="43"/>
    </row>
    <row r="825">
      <c r="B825" s="43"/>
      <c r="C825" s="43"/>
      <c r="H825" s="43"/>
    </row>
    <row r="826">
      <c r="B826" s="43"/>
      <c r="C826" s="43"/>
      <c r="H826" s="43"/>
    </row>
    <row r="827">
      <c r="B827" s="43"/>
      <c r="C827" s="43"/>
      <c r="H827" s="43"/>
    </row>
    <row r="828">
      <c r="B828" s="43"/>
      <c r="C828" s="43"/>
      <c r="H828" s="43"/>
    </row>
    <row r="829">
      <c r="B829" s="43"/>
      <c r="C829" s="43"/>
      <c r="H829" s="43"/>
    </row>
    <row r="830">
      <c r="B830" s="43"/>
      <c r="C830" s="43"/>
      <c r="H830" s="43"/>
    </row>
    <row r="831">
      <c r="B831" s="43"/>
      <c r="C831" s="43"/>
      <c r="H831" s="43"/>
    </row>
    <row r="832">
      <c r="B832" s="43"/>
      <c r="C832" s="43"/>
      <c r="H832" s="43"/>
    </row>
    <row r="833">
      <c r="B833" s="43"/>
      <c r="C833" s="43"/>
      <c r="H833" s="43"/>
    </row>
    <row r="834">
      <c r="B834" s="43"/>
      <c r="C834" s="43"/>
      <c r="H834" s="43"/>
    </row>
    <row r="835">
      <c r="B835" s="43"/>
      <c r="C835" s="43"/>
      <c r="H835" s="43"/>
    </row>
    <row r="836">
      <c r="B836" s="43"/>
      <c r="C836" s="43"/>
      <c r="H836" s="43"/>
    </row>
    <row r="837">
      <c r="B837" s="43"/>
      <c r="C837" s="43"/>
      <c r="H837" s="43"/>
    </row>
    <row r="838">
      <c r="B838" s="43"/>
      <c r="C838" s="43"/>
      <c r="H838" s="43"/>
    </row>
    <row r="839">
      <c r="B839" s="43"/>
      <c r="C839" s="43"/>
      <c r="H839" s="43"/>
    </row>
    <row r="840">
      <c r="B840" s="43"/>
      <c r="C840" s="43"/>
      <c r="H840" s="43"/>
    </row>
    <row r="841">
      <c r="B841" s="43"/>
      <c r="C841" s="43"/>
      <c r="H841" s="43"/>
    </row>
    <row r="842">
      <c r="B842" s="43"/>
      <c r="C842" s="43"/>
      <c r="H842" s="43"/>
    </row>
    <row r="843">
      <c r="B843" s="43"/>
      <c r="C843" s="43"/>
      <c r="H843" s="43"/>
    </row>
    <row r="844">
      <c r="B844" s="43"/>
      <c r="C844" s="43"/>
      <c r="H844" s="43"/>
    </row>
    <row r="845">
      <c r="B845" s="43"/>
      <c r="C845" s="43"/>
      <c r="H845" s="43"/>
    </row>
    <row r="846">
      <c r="B846" s="43"/>
      <c r="C846" s="43"/>
      <c r="H846" s="43"/>
    </row>
    <row r="847">
      <c r="B847" s="43"/>
      <c r="C847" s="43"/>
      <c r="H847" s="43"/>
    </row>
    <row r="848">
      <c r="B848" s="43"/>
      <c r="C848" s="43"/>
      <c r="H848" s="43"/>
    </row>
    <row r="849">
      <c r="B849" s="43"/>
      <c r="C849" s="43"/>
      <c r="H849" s="43"/>
    </row>
    <row r="850">
      <c r="B850" s="43"/>
      <c r="C850" s="43"/>
      <c r="H850" s="43"/>
    </row>
    <row r="851">
      <c r="B851" s="43"/>
      <c r="C851" s="43"/>
      <c r="H851" s="43"/>
    </row>
    <row r="852">
      <c r="B852" s="43"/>
      <c r="C852" s="43"/>
      <c r="H852" s="43"/>
    </row>
    <row r="853">
      <c r="B853" s="43"/>
      <c r="C853" s="43"/>
      <c r="H853" s="43"/>
    </row>
    <row r="854">
      <c r="B854" s="43"/>
      <c r="C854" s="43"/>
      <c r="H854" s="43"/>
    </row>
    <row r="855">
      <c r="B855" s="43"/>
      <c r="C855" s="43"/>
      <c r="H855" s="43"/>
    </row>
    <row r="856">
      <c r="B856" s="43"/>
      <c r="C856" s="43"/>
      <c r="H856" s="43"/>
    </row>
    <row r="857">
      <c r="B857" s="43"/>
      <c r="C857" s="43"/>
      <c r="H857" s="43"/>
    </row>
    <row r="858">
      <c r="B858" s="43"/>
      <c r="C858" s="43"/>
      <c r="H858" s="43"/>
    </row>
    <row r="859">
      <c r="B859" s="43"/>
      <c r="C859" s="43"/>
      <c r="H859" s="43"/>
    </row>
    <row r="860">
      <c r="B860" s="43"/>
      <c r="C860" s="43"/>
      <c r="H860" s="43"/>
    </row>
    <row r="861">
      <c r="B861" s="43"/>
      <c r="C861" s="43"/>
      <c r="H861" s="43"/>
    </row>
    <row r="862">
      <c r="B862" s="43"/>
      <c r="C862" s="43"/>
      <c r="H862" s="43"/>
    </row>
    <row r="863">
      <c r="B863" s="43"/>
      <c r="C863" s="43"/>
      <c r="H863" s="43"/>
    </row>
    <row r="864">
      <c r="B864" s="43"/>
      <c r="C864" s="43"/>
      <c r="H864" s="43"/>
    </row>
    <row r="865">
      <c r="B865" s="43"/>
      <c r="C865" s="43"/>
      <c r="H865" s="43"/>
    </row>
    <row r="866">
      <c r="B866" s="43"/>
      <c r="C866" s="43"/>
      <c r="H866" s="43"/>
    </row>
    <row r="867">
      <c r="B867" s="43"/>
      <c r="C867" s="43"/>
      <c r="H867" s="43"/>
    </row>
    <row r="868">
      <c r="B868" s="43"/>
      <c r="C868" s="43"/>
      <c r="H868" s="43"/>
    </row>
    <row r="869">
      <c r="B869" s="43"/>
      <c r="C869" s="43"/>
      <c r="H869" s="43"/>
    </row>
    <row r="870">
      <c r="B870" s="43"/>
      <c r="C870" s="43"/>
      <c r="H870" s="43"/>
    </row>
    <row r="871">
      <c r="B871" s="43"/>
      <c r="C871" s="43"/>
      <c r="H871" s="43"/>
    </row>
    <row r="872">
      <c r="B872" s="43"/>
      <c r="C872" s="43"/>
      <c r="H872" s="43"/>
    </row>
    <row r="873">
      <c r="B873" s="43"/>
      <c r="C873" s="43"/>
      <c r="H873" s="43"/>
    </row>
    <row r="874">
      <c r="B874" s="43"/>
      <c r="C874" s="43"/>
      <c r="H874" s="43"/>
    </row>
    <row r="875">
      <c r="B875" s="43"/>
      <c r="C875" s="43"/>
      <c r="H875" s="43"/>
    </row>
    <row r="876">
      <c r="B876" s="43"/>
      <c r="C876" s="43"/>
      <c r="H876" s="43"/>
    </row>
    <row r="877">
      <c r="B877" s="43"/>
      <c r="C877" s="43"/>
      <c r="H877" s="43"/>
    </row>
    <row r="878">
      <c r="B878" s="43"/>
      <c r="C878" s="43"/>
      <c r="H878" s="43"/>
    </row>
    <row r="879">
      <c r="B879" s="43"/>
      <c r="C879" s="43"/>
      <c r="H879" s="43"/>
    </row>
    <row r="880">
      <c r="B880" s="43"/>
      <c r="C880" s="43"/>
      <c r="H880" s="43"/>
    </row>
    <row r="881">
      <c r="B881" s="43"/>
      <c r="C881" s="43"/>
      <c r="H881" s="43"/>
    </row>
    <row r="882">
      <c r="B882" s="43"/>
      <c r="C882" s="43"/>
      <c r="H882" s="43"/>
    </row>
    <row r="883">
      <c r="B883" s="43"/>
      <c r="C883" s="43"/>
      <c r="H883" s="43"/>
    </row>
    <row r="884">
      <c r="B884" s="43"/>
      <c r="C884" s="43"/>
      <c r="H884" s="43"/>
    </row>
    <row r="885">
      <c r="B885" s="43"/>
      <c r="C885" s="43"/>
      <c r="H885" s="43"/>
    </row>
    <row r="886">
      <c r="B886" s="43"/>
      <c r="C886" s="43"/>
      <c r="H886" s="43"/>
    </row>
    <row r="887">
      <c r="B887" s="43"/>
      <c r="C887" s="43"/>
      <c r="H887" s="43"/>
    </row>
    <row r="888">
      <c r="B888" s="43"/>
      <c r="C888" s="43"/>
      <c r="H888" s="43"/>
    </row>
    <row r="889">
      <c r="B889" s="43"/>
      <c r="C889" s="43"/>
      <c r="H889" s="43"/>
    </row>
    <row r="890">
      <c r="B890" s="43"/>
      <c r="C890" s="43"/>
      <c r="H890" s="43"/>
    </row>
    <row r="891">
      <c r="B891" s="43"/>
      <c r="C891" s="43"/>
      <c r="H891" s="43"/>
    </row>
    <row r="892">
      <c r="B892" s="43"/>
      <c r="C892" s="43"/>
      <c r="H892" s="43"/>
    </row>
    <row r="893">
      <c r="B893" s="43"/>
      <c r="C893" s="43"/>
      <c r="H893" s="43"/>
    </row>
    <row r="894">
      <c r="B894" s="43"/>
      <c r="C894" s="43"/>
      <c r="H894" s="43"/>
    </row>
    <row r="895">
      <c r="B895" s="43"/>
      <c r="C895" s="43"/>
      <c r="H895" s="43"/>
    </row>
    <row r="896">
      <c r="B896" s="43"/>
      <c r="C896" s="43"/>
      <c r="H896" s="43"/>
    </row>
    <row r="897">
      <c r="B897" s="43"/>
      <c r="C897" s="43"/>
      <c r="H897" s="43"/>
    </row>
    <row r="898">
      <c r="B898" s="43"/>
      <c r="C898" s="43"/>
      <c r="H898" s="43"/>
    </row>
    <row r="899">
      <c r="B899" s="43"/>
      <c r="C899" s="43"/>
      <c r="H899" s="43"/>
    </row>
    <row r="900">
      <c r="B900" s="43"/>
      <c r="C900" s="43"/>
      <c r="H900" s="43"/>
    </row>
    <row r="901">
      <c r="B901" s="43"/>
      <c r="C901" s="43"/>
      <c r="H901" s="43"/>
    </row>
    <row r="902">
      <c r="B902" s="43"/>
      <c r="C902" s="43"/>
      <c r="H902" s="43"/>
    </row>
    <row r="903">
      <c r="B903" s="43"/>
      <c r="C903" s="43"/>
      <c r="H903" s="43"/>
    </row>
    <row r="904">
      <c r="B904" s="43"/>
      <c r="C904" s="43"/>
      <c r="H904" s="43"/>
    </row>
    <row r="905">
      <c r="B905" s="43"/>
      <c r="C905" s="43"/>
      <c r="H905" s="43"/>
    </row>
    <row r="906">
      <c r="B906" s="43"/>
      <c r="C906" s="43"/>
      <c r="H906" s="43"/>
    </row>
    <row r="907">
      <c r="B907" s="43"/>
      <c r="C907" s="43"/>
      <c r="H907" s="43"/>
    </row>
    <row r="908">
      <c r="B908" s="43"/>
      <c r="C908" s="43"/>
      <c r="H908" s="43"/>
    </row>
    <row r="909">
      <c r="B909" s="43"/>
      <c r="C909" s="43"/>
      <c r="H909" s="43"/>
    </row>
    <row r="910">
      <c r="B910" s="43"/>
      <c r="C910" s="43"/>
      <c r="H910" s="43"/>
    </row>
    <row r="911">
      <c r="B911" s="43"/>
      <c r="C911" s="43"/>
      <c r="H911" s="43"/>
    </row>
    <row r="912">
      <c r="B912" s="43"/>
      <c r="C912" s="43"/>
      <c r="H912" s="43"/>
    </row>
    <row r="913">
      <c r="B913" s="43"/>
      <c r="C913" s="43"/>
      <c r="H913" s="43"/>
    </row>
    <row r="914">
      <c r="B914" s="43"/>
      <c r="C914" s="43"/>
      <c r="H914" s="43"/>
    </row>
    <row r="915">
      <c r="B915" s="43"/>
      <c r="C915" s="43"/>
      <c r="H915" s="43"/>
    </row>
    <row r="916">
      <c r="B916" s="43"/>
      <c r="C916" s="43"/>
      <c r="H916" s="43"/>
    </row>
    <row r="917">
      <c r="B917" s="43"/>
      <c r="C917" s="43"/>
      <c r="H917" s="43"/>
    </row>
    <row r="918">
      <c r="B918" s="43"/>
      <c r="C918" s="43"/>
      <c r="H918" s="43"/>
    </row>
    <row r="919">
      <c r="B919" s="43"/>
      <c r="C919" s="43"/>
      <c r="H919" s="43"/>
    </row>
    <row r="920">
      <c r="B920" s="43"/>
      <c r="C920" s="43"/>
      <c r="H920" s="43"/>
    </row>
    <row r="921">
      <c r="B921" s="43"/>
      <c r="C921" s="43"/>
      <c r="H921" s="43"/>
    </row>
    <row r="922">
      <c r="B922" s="43"/>
      <c r="C922" s="43"/>
      <c r="H922" s="43"/>
    </row>
    <row r="923">
      <c r="B923" s="43"/>
      <c r="C923" s="43"/>
      <c r="H923" s="43"/>
    </row>
    <row r="924">
      <c r="B924" s="43"/>
      <c r="C924" s="43"/>
      <c r="H924" s="43"/>
    </row>
    <row r="925">
      <c r="B925" s="43"/>
      <c r="C925" s="43"/>
      <c r="H925" s="43"/>
    </row>
    <row r="926">
      <c r="B926" s="43"/>
      <c r="C926" s="43"/>
      <c r="H926" s="43"/>
    </row>
    <row r="927">
      <c r="B927" s="43"/>
      <c r="C927" s="43"/>
      <c r="H927" s="43"/>
    </row>
    <row r="928">
      <c r="B928" s="43"/>
      <c r="C928" s="43"/>
      <c r="H928" s="43"/>
    </row>
    <row r="929">
      <c r="B929" s="43"/>
      <c r="C929" s="43"/>
      <c r="H929" s="43"/>
    </row>
    <row r="930">
      <c r="B930" s="43"/>
      <c r="C930" s="43"/>
      <c r="H930" s="43"/>
    </row>
    <row r="931">
      <c r="B931" s="43"/>
      <c r="C931" s="43"/>
      <c r="H931" s="43"/>
    </row>
    <row r="932">
      <c r="B932" s="43"/>
      <c r="C932" s="43"/>
      <c r="H932" s="43"/>
    </row>
    <row r="933">
      <c r="B933" s="43"/>
      <c r="C933" s="43"/>
      <c r="H933" s="43"/>
    </row>
    <row r="934">
      <c r="B934" s="43"/>
      <c r="C934" s="43"/>
      <c r="H934" s="43"/>
    </row>
    <row r="935">
      <c r="B935" s="43"/>
      <c r="C935" s="43"/>
      <c r="H935" s="43"/>
    </row>
    <row r="936">
      <c r="B936" s="43"/>
      <c r="C936" s="43"/>
      <c r="H936" s="43"/>
    </row>
    <row r="937">
      <c r="B937" s="43"/>
      <c r="C937" s="43"/>
      <c r="H937" s="43"/>
    </row>
    <row r="938">
      <c r="B938" s="43"/>
      <c r="C938" s="43"/>
      <c r="H938" s="43"/>
    </row>
    <row r="939">
      <c r="B939" s="43"/>
      <c r="C939" s="43"/>
      <c r="H939" s="43"/>
    </row>
    <row r="940">
      <c r="B940" s="43"/>
      <c r="C940" s="43"/>
      <c r="H940" s="43"/>
    </row>
    <row r="941">
      <c r="B941" s="43"/>
      <c r="C941" s="43"/>
      <c r="H941" s="43"/>
    </row>
    <row r="942">
      <c r="B942" s="43"/>
      <c r="C942" s="43"/>
      <c r="H942" s="43"/>
    </row>
    <row r="943">
      <c r="B943" s="43"/>
      <c r="C943" s="43"/>
      <c r="H943" s="43"/>
    </row>
    <row r="944">
      <c r="B944" s="43"/>
      <c r="C944" s="43"/>
      <c r="H944" s="43"/>
    </row>
    <row r="945">
      <c r="B945" s="43"/>
      <c r="C945" s="43"/>
      <c r="H945" s="43"/>
    </row>
    <row r="946">
      <c r="B946" s="43"/>
      <c r="C946" s="43"/>
      <c r="H946" s="43"/>
    </row>
    <row r="947">
      <c r="B947" s="43"/>
      <c r="C947" s="43"/>
      <c r="H947" s="43"/>
    </row>
    <row r="948">
      <c r="B948" s="43"/>
      <c r="C948" s="43"/>
      <c r="H948" s="43"/>
    </row>
    <row r="949">
      <c r="B949" s="43"/>
      <c r="C949" s="43"/>
      <c r="H949" s="43"/>
    </row>
    <row r="950">
      <c r="B950" s="43"/>
      <c r="C950" s="43"/>
      <c r="H950" s="43"/>
    </row>
    <row r="951">
      <c r="B951" s="43"/>
      <c r="C951" s="43"/>
      <c r="H951" s="43"/>
    </row>
    <row r="952">
      <c r="B952" s="43"/>
      <c r="C952" s="43"/>
      <c r="H952" s="43"/>
    </row>
    <row r="953">
      <c r="B953" s="43"/>
      <c r="C953" s="43"/>
      <c r="H953" s="43"/>
    </row>
    <row r="954">
      <c r="B954" s="43"/>
      <c r="C954" s="43"/>
      <c r="H954" s="43"/>
    </row>
    <row r="955">
      <c r="B955" s="43"/>
      <c r="C955" s="43"/>
      <c r="H955" s="43"/>
    </row>
    <row r="956">
      <c r="B956" s="43"/>
      <c r="C956" s="43"/>
      <c r="H956" s="43"/>
    </row>
    <row r="957">
      <c r="B957" s="43"/>
      <c r="C957" s="43"/>
      <c r="H957" s="43"/>
    </row>
    <row r="958">
      <c r="B958" s="43"/>
      <c r="C958" s="43"/>
      <c r="H958" s="43"/>
    </row>
    <row r="959">
      <c r="B959" s="43"/>
      <c r="C959" s="43"/>
      <c r="H959" s="43"/>
    </row>
    <row r="960">
      <c r="B960" s="43"/>
      <c r="C960" s="43"/>
      <c r="H960" s="43"/>
    </row>
    <row r="961">
      <c r="B961" s="43"/>
      <c r="C961" s="43"/>
      <c r="H961" s="43"/>
    </row>
    <row r="962">
      <c r="B962" s="43"/>
      <c r="C962" s="43"/>
      <c r="H962" s="43"/>
    </row>
    <row r="963">
      <c r="B963" s="43"/>
      <c r="C963" s="43"/>
      <c r="H963" s="43"/>
    </row>
    <row r="964">
      <c r="B964" s="43"/>
      <c r="C964" s="43"/>
      <c r="H964" s="43"/>
    </row>
    <row r="965">
      <c r="B965" s="43"/>
      <c r="C965" s="43"/>
      <c r="H965" s="43"/>
    </row>
    <row r="966">
      <c r="B966" s="43"/>
      <c r="C966" s="43"/>
      <c r="H966" s="43"/>
    </row>
    <row r="967">
      <c r="B967" s="43"/>
      <c r="C967" s="43"/>
      <c r="H967" s="43"/>
    </row>
    <row r="968">
      <c r="B968" s="43"/>
      <c r="C968" s="43"/>
      <c r="H968" s="43"/>
    </row>
    <row r="969">
      <c r="B969" s="43"/>
      <c r="C969" s="43"/>
      <c r="H969" s="43"/>
    </row>
    <row r="970">
      <c r="B970" s="43"/>
      <c r="C970" s="43"/>
      <c r="H970" s="43"/>
    </row>
    <row r="971">
      <c r="B971" s="43"/>
      <c r="C971" s="43"/>
      <c r="H971" s="43"/>
    </row>
    <row r="972">
      <c r="B972" s="43"/>
      <c r="C972" s="43"/>
      <c r="H972" s="43"/>
    </row>
    <row r="973">
      <c r="B973" s="43"/>
      <c r="C973" s="43"/>
      <c r="H973" s="43"/>
    </row>
    <row r="974">
      <c r="B974" s="43"/>
      <c r="C974" s="43"/>
      <c r="H974" s="43"/>
    </row>
    <row r="975">
      <c r="B975" s="43"/>
      <c r="C975" s="43"/>
      <c r="H975" s="43"/>
    </row>
    <row r="976">
      <c r="B976" s="43"/>
      <c r="C976" s="43"/>
      <c r="H976" s="43"/>
    </row>
    <row r="977">
      <c r="B977" s="43"/>
      <c r="C977" s="43"/>
      <c r="H977" s="43"/>
    </row>
    <row r="978">
      <c r="B978" s="43"/>
      <c r="C978" s="43"/>
      <c r="H978" s="43"/>
    </row>
    <row r="979">
      <c r="B979" s="43"/>
      <c r="C979" s="43"/>
      <c r="H979" s="43"/>
    </row>
    <row r="980">
      <c r="B980" s="43"/>
      <c r="C980" s="43"/>
      <c r="H980" s="43"/>
    </row>
    <row r="981">
      <c r="B981" s="43"/>
      <c r="C981" s="43"/>
      <c r="H981" s="43"/>
    </row>
    <row r="982">
      <c r="B982" s="43"/>
      <c r="C982" s="43"/>
      <c r="H982" s="43"/>
    </row>
    <row r="983">
      <c r="B983" s="43"/>
      <c r="C983" s="43"/>
      <c r="H983" s="43"/>
    </row>
    <row r="984">
      <c r="B984" s="43"/>
      <c r="C984" s="43"/>
      <c r="H984" s="43"/>
    </row>
    <row r="985">
      <c r="B985" s="43"/>
      <c r="C985" s="43"/>
      <c r="H985" s="43"/>
    </row>
    <row r="986">
      <c r="B986" s="43"/>
      <c r="C986" s="43"/>
      <c r="H986" s="43"/>
    </row>
    <row r="987">
      <c r="B987" s="43"/>
      <c r="C987" s="43"/>
      <c r="H987" s="43"/>
    </row>
    <row r="988">
      <c r="B988" s="43"/>
      <c r="C988" s="43"/>
      <c r="H988" s="43"/>
    </row>
    <row r="989">
      <c r="B989" s="43"/>
      <c r="C989" s="43"/>
      <c r="H989" s="43"/>
    </row>
    <row r="990">
      <c r="B990" s="43"/>
      <c r="C990" s="43"/>
      <c r="H990" s="43"/>
    </row>
    <row r="991">
      <c r="B991" s="43"/>
      <c r="C991" s="43"/>
      <c r="H991" s="43"/>
    </row>
    <row r="992">
      <c r="B992" s="43"/>
      <c r="C992" s="43"/>
      <c r="H992" s="43"/>
    </row>
    <row r="993">
      <c r="B993" s="43"/>
      <c r="C993" s="43"/>
      <c r="H993" s="43"/>
    </row>
    <row r="994">
      <c r="B994" s="43"/>
      <c r="C994" s="43"/>
      <c r="H994" s="43"/>
    </row>
    <row r="995">
      <c r="B995" s="43"/>
      <c r="C995" s="43"/>
      <c r="H995" s="43"/>
    </row>
    <row r="996">
      <c r="B996" s="43"/>
      <c r="C996" s="43"/>
      <c r="H996" s="43"/>
    </row>
    <row r="997">
      <c r="B997" s="43"/>
      <c r="C997" s="43"/>
      <c r="H997" s="43"/>
    </row>
    <row r="998">
      <c r="B998" s="43"/>
      <c r="C998" s="43"/>
      <c r="H998" s="43"/>
    </row>
    <row r="999">
      <c r="B999" s="43"/>
      <c r="C999" s="43"/>
      <c r="H999" s="43"/>
    </row>
    <row r="1000">
      <c r="B1000" s="43"/>
      <c r="C1000" s="43"/>
      <c r="H1000" s="43"/>
    </row>
  </sheetData>
  <autoFilter ref="$B$3:$B$10"/>
  <mergeCells count="1">
    <mergeCell ref="A1:C1"/>
  </mergeCells>
  <printOptions/>
  <pageMargins bottom="0.75" footer="0.0" header="0.0" left="0.7" right="0.7" top="0.75"/>
  <pageSetup paperSize="9" orientation="portrait"/>
  <headerFooter>
    <oddHeader>&amp;LPACKING LIST&amp;C360 HOME WALL SETS</oddHeader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B6DDE8"/>
    <pageSetUpPr/>
  </sheetPr>
  <sheetViews>
    <sheetView workbookViewId="0"/>
  </sheetViews>
  <sheetFormatPr customHeight="1" defaultColWidth="11.22" defaultRowHeight="15.0"/>
  <cols>
    <col customWidth="1" min="1" max="1" width="11.0"/>
    <col customWidth="1" min="2" max="2" width="12.0"/>
    <col customWidth="1" min="3" max="3" width="12.78"/>
    <col customWidth="1" min="4" max="26" width="11.0"/>
  </cols>
  <sheetData>
    <row r="1">
      <c r="B1" s="44"/>
      <c r="C1" s="44"/>
      <c r="D1" s="816"/>
      <c r="E1" s="44"/>
      <c r="F1" s="44"/>
      <c r="G1" s="816"/>
      <c r="H1" s="816"/>
      <c r="I1" s="44"/>
      <c r="J1" s="816"/>
    </row>
    <row r="2">
      <c r="B2" s="44"/>
      <c r="C2" s="44"/>
      <c r="D2" s="816"/>
      <c r="E2" s="44"/>
      <c r="F2" s="44"/>
      <c r="G2" s="816"/>
      <c r="H2" s="816"/>
      <c r="I2" s="44"/>
      <c r="J2" s="816"/>
    </row>
    <row r="3">
      <c r="B3" s="44"/>
      <c r="C3" s="44"/>
      <c r="D3" s="816"/>
      <c r="E3" s="44"/>
      <c r="F3" s="44"/>
      <c r="G3" s="816"/>
      <c r="H3" s="816"/>
      <c r="I3" s="44"/>
      <c r="J3" s="816"/>
    </row>
    <row r="4">
      <c r="B4" s="44"/>
      <c r="C4" s="44"/>
      <c r="D4" s="816"/>
      <c r="E4" s="44"/>
      <c r="F4" s="44"/>
      <c r="G4" s="816"/>
      <c r="H4" s="816"/>
      <c r="I4" s="44"/>
      <c r="J4" s="816"/>
    </row>
    <row r="5">
      <c r="B5" s="44"/>
      <c r="C5" s="44"/>
      <c r="D5" s="816"/>
      <c r="E5" s="44"/>
      <c r="F5" s="44"/>
      <c r="G5" s="816"/>
      <c r="H5" s="816"/>
      <c r="I5" s="44"/>
      <c r="J5" s="816"/>
    </row>
    <row r="6">
      <c r="B6" s="44"/>
      <c r="C6" s="44"/>
      <c r="D6" s="816"/>
      <c r="E6" s="44"/>
      <c r="F6" s="44"/>
      <c r="G6" s="816"/>
      <c r="H6" s="816"/>
      <c r="I6" s="44"/>
      <c r="J6" s="816"/>
    </row>
    <row r="7">
      <c r="A7" s="1"/>
      <c r="B7" s="817" t="s">
        <v>394</v>
      </c>
      <c r="C7" s="818" t="s">
        <v>395</v>
      </c>
      <c r="D7" s="819" t="s">
        <v>88</v>
      </c>
      <c r="E7" s="817" t="s">
        <v>89</v>
      </c>
      <c r="F7" s="818" t="s">
        <v>396</v>
      </c>
      <c r="G7" s="820" t="s">
        <v>5272</v>
      </c>
      <c r="H7" s="819" t="s">
        <v>5273</v>
      </c>
      <c r="I7" s="818" t="s">
        <v>5274</v>
      </c>
      <c r="J7" s="820" t="s">
        <v>5275</v>
      </c>
      <c r="K7" s="821" t="s">
        <v>5276</v>
      </c>
      <c r="L7" s="821" t="s">
        <v>5277</v>
      </c>
    </row>
    <row r="8" ht="28.5" customHeight="1">
      <c r="A8" s="365" t="s">
        <v>58</v>
      </c>
      <c r="B8" s="822">
        <f t="shared" ref="B8:F8" si="1">SUM(B9:B9999)</f>
        <v>0</v>
      </c>
      <c r="C8" s="823">
        <f t="shared" si="1"/>
        <v>0</v>
      </c>
      <c r="D8" s="823">
        <f t="shared" si="1"/>
        <v>0</v>
      </c>
      <c r="E8" s="823">
        <f t="shared" si="1"/>
        <v>0</v>
      </c>
      <c r="F8" s="823">
        <f t="shared" si="1"/>
        <v>0</v>
      </c>
      <c r="G8" s="823">
        <f t="shared" ref="G8:J8" si="2">SUM(G9:G9999)/1000</f>
        <v>0</v>
      </c>
      <c r="H8" s="823">
        <f t="shared" si="2"/>
        <v>0</v>
      </c>
      <c r="I8" s="823">
        <f t="shared" si="2"/>
        <v>0</v>
      </c>
      <c r="J8" s="823">
        <f t="shared" si="2"/>
        <v>0</v>
      </c>
      <c r="K8" s="823">
        <f>SUM(K9:K300)</f>
        <v>0</v>
      </c>
      <c r="L8" s="823">
        <f>SUM(L9:L9999)</f>
        <v>0</v>
      </c>
    </row>
    <row r="9">
      <c r="A9" s="1" t="str">
        <f>'360 GRP '!D113</f>
        <v>360-461</v>
      </c>
      <c r="B9" s="230">
        <f>SUM('360 GRP '!M113:W113)*'360 GRP '!BU113</f>
        <v>0</v>
      </c>
      <c r="C9" s="80">
        <f>SUM('360 GRP '!M113:W113)*'360 GRP '!BV113</f>
        <v>0</v>
      </c>
      <c r="D9" s="824">
        <f>SUM('360 GRP '!M113:W113)*'360 GRP '!BW113</f>
        <v>0</v>
      </c>
      <c r="E9" s="824">
        <f>SUM('360 GRP '!M113:W113)*'360 GRP '!BX113</f>
        <v>0</v>
      </c>
      <c r="F9" s="824">
        <f>SUM('360 GRP '!M113:W113)*'360 GRP '!BY113</f>
        <v>0</v>
      </c>
      <c r="G9" s="824">
        <f>SUM('360 GRP '!M113:W113)*'360 GRP '!BZ127</f>
        <v>0</v>
      </c>
      <c r="H9" s="824">
        <f>SUM('360 GRP '!M113:W113)*'360 GRP '!CA113</f>
        <v>0</v>
      </c>
      <c r="I9" s="824">
        <f>SUM('360 GRP '!M113:W113)*'360 GRP '!CB113</f>
        <v>0</v>
      </c>
      <c r="J9" s="824">
        <f>SUM('360 GRP '!M113:W113)*'360 GRP '!CC113</f>
        <v>0</v>
      </c>
      <c r="K9" s="824">
        <f>'360 GRP '!CD113</f>
        <v>0</v>
      </c>
      <c r="L9" s="824">
        <f>'360 GRP '!J113*SUM('360 GRP '!M113:W113)</f>
        <v>0</v>
      </c>
    </row>
    <row r="10">
      <c r="A10" s="1" t="str">
        <f>'360 GRP '!D114</f>
        <v>360-461-DT</v>
      </c>
      <c r="B10" s="230">
        <f>SUM('360 GRP '!M114:W114)*'360 GRP '!BU114</f>
        <v>0</v>
      </c>
      <c r="C10" s="80">
        <f>SUM('360 GRP '!M114:W114)*'360 GRP '!BV114</f>
        <v>0</v>
      </c>
      <c r="D10" s="824">
        <f>SUM('360 GRP '!M114:W114)*'360 GRP '!BW114</f>
        <v>0</v>
      </c>
      <c r="E10" s="824">
        <f>SUM('360 GRP '!M114:W114)*'360 GRP '!BX114</f>
        <v>0</v>
      </c>
      <c r="F10" s="824">
        <f>SUM('360 GRP '!M114:W114)*'360 GRP '!BY114</f>
        <v>0</v>
      </c>
      <c r="G10" s="824">
        <f>SUM('360 GRP '!M114:W114)*'360 GRP '!BZ128</f>
        <v>0</v>
      </c>
      <c r="H10" s="824">
        <f>SUM('360 GRP '!M114:W114)*'360 GRP '!CA114</f>
        <v>0</v>
      </c>
      <c r="I10" s="824">
        <f>SUM('360 GRP '!M114:W114)*'360 GRP '!CB114</f>
        <v>0</v>
      </c>
      <c r="J10" s="824">
        <f>SUM('360 GRP '!M114:W114)*'360 GRP '!CC114</f>
        <v>0</v>
      </c>
      <c r="K10" s="824">
        <f>'360 GRP '!CD114</f>
        <v>0</v>
      </c>
      <c r="L10" s="824">
        <f>'360 GRP '!J114*SUM('360 GRP '!M114:W114)</f>
        <v>0</v>
      </c>
    </row>
    <row r="11">
      <c r="A11" s="1" t="str">
        <f>'360 GRP '!D115</f>
        <v>360-463</v>
      </c>
      <c r="B11" s="230">
        <f>SUM('360 GRP '!M115:W115)*'360 GRP '!BU115</f>
        <v>0</v>
      </c>
      <c r="C11" s="80">
        <f>SUM('360 GRP '!M115:W115)*'360 GRP '!BV115</f>
        <v>0</v>
      </c>
      <c r="D11" s="824">
        <f>SUM('360 GRP '!M115:W115)*'360 GRP '!BW115</f>
        <v>0</v>
      </c>
      <c r="E11" s="824">
        <f>SUM('360 GRP '!M115:W115)*'360 GRP '!BX115</f>
        <v>0</v>
      </c>
      <c r="F11" s="824">
        <f>SUM('360 GRP '!M115:W115)*'360 GRP '!BY115</f>
        <v>0</v>
      </c>
      <c r="G11" s="824">
        <f>SUM('360 GRP '!M115:W115)*'360 GRP '!BZ32</f>
        <v>0</v>
      </c>
      <c r="H11" s="824">
        <f>SUM('360 GRP '!M115:W115)*'360 GRP '!CA115</f>
        <v>0</v>
      </c>
      <c r="I11" s="824">
        <f>SUM('360 GRP '!M115:W115)*'360 GRP '!CB115</f>
        <v>0</v>
      </c>
      <c r="J11" s="824">
        <f>SUM('360 GRP '!M115:W115)*'360 GRP '!CC115</f>
        <v>0</v>
      </c>
      <c r="K11" s="824">
        <f>'360 GRP '!CD115</f>
        <v>0</v>
      </c>
      <c r="L11" s="824">
        <f>'360 GRP '!J115*SUM('360 GRP '!M115:W115)</f>
        <v>0</v>
      </c>
    </row>
    <row r="12">
      <c r="A12" s="1" t="str">
        <f>'360 GRP '!D116</f>
        <v>360-463-DT</v>
      </c>
      <c r="B12" s="230">
        <f>SUM('360 GRP '!M116:W116)*'360 GRP '!BU116</f>
        <v>0</v>
      </c>
      <c r="C12" s="80">
        <f>SUM('360 GRP '!M116:W116)*'360 GRP '!BV116</f>
        <v>0</v>
      </c>
      <c r="D12" s="824">
        <f>SUM('360 GRP '!M116:W116)*'360 GRP '!BW116</f>
        <v>0</v>
      </c>
      <c r="E12" s="824">
        <f>SUM('360 GRP '!M116:W116)*'360 GRP '!BX116</f>
        <v>0</v>
      </c>
      <c r="F12" s="824">
        <f>SUM('360 GRP '!M116:W116)*'360 GRP '!BY116</f>
        <v>0</v>
      </c>
      <c r="G12" s="824">
        <f>SUM('360 GRP '!M116:W116)*'360 GRP '!BZ34</f>
        <v>0</v>
      </c>
      <c r="H12" s="824">
        <f>SUM('360 GRP '!M116:W116)*'360 GRP '!CA116</f>
        <v>0</v>
      </c>
      <c r="I12" s="824">
        <f>SUM('360 GRP '!M116:W116)*'360 GRP '!CB116</f>
        <v>0</v>
      </c>
      <c r="J12" s="824">
        <f>SUM('360 GRP '!M116:W116)*'360 GRP '!CC116</f>
        <v>0</v>
      </c>
      <c r="K12" s="824">
        <f>'360 GRP '!CD116</f>
        <v>0</v>
      </c>
      <c r="L12" s="824">
        <f>'360 GRP '!J116*SUM('360 GRP '!M116:W116)</f>
        <v>0</v>
      </c>
    </row>
    <row r="13">
      <c r="A13" s="1" t="str">
        <f>'360 GRP '!D117</f>
        <v>360-464</v>
      </c>
      <c r="B13" s="230">
        <f>SUM('360 GRP '!M117:W117)*'360 GRP '!BU117</f>
        <v>0</v>
      </c>
      <c r="C13" s="80">
        <f>SUM('360 GRP '!M117:W117)*'360 GRP '!BV117</f>
        <v>0</v>
      </c>
      <c r="D13" s="824">
        <f>SUM('360 GRP '!M117:W117)*'360 GRP '!BW117</f>
        <v>0</v>
      </c>
      <c r="E13" s="824">
        <f>SUM('360 GRP '!M117:W117)*'360 GRP '!BX117</f>
        <v>0</v>
      </c>
      <c r="F13" s="824">
        <f>SUM('360 GRP '!M117:W117)*'360 GRP '!BY117</f>
        <v>0</v>
      </c>
      <c r="G13" s="824">
        <f>SUM('360 GRP '!M117:W117)*'360 GRP '!BZ35</f>
        <v>0</v>
      </c>
      <c r="H13" s="824">
        <f>SUM('360 GRP '!M117:W117)*'360 GRP '!CA117</f>
        <v>0</v>
      </c>
      <c r="I13" s="824">
        <f>SUM('360 GRP '!M117:W117)*'360 GRP '!CB117</f>
        <v>0</v>
      </c>
      <c r="J13" s="824">
        <f>SUM('360 GRP '!M117:W117)*'360 GRP '!CC117</f>
        <v>0</v>
      </c>
      <c r="K13" s="824">
        <f>'360 GRP '!CD117</f>
        <v>0</v>
      </c>
      <c r="L13" s="824">
        <f>'360 GRP '!J117*SUM('360 GRP '!M117:W117)</f>
        <v>0</v>
      </c>
    </row>
    <row r="14">
      <c r="A14" s="1" t="str">
        <f>'360 GRP '!D118</f>
        <v>360-464-DT</v>
      </c>
      <c r="B14" s="230">
        <f>SUM('360 GRP '!M118:W118)*'360 GRP '!BU118</f>
        <v>0</v>
      </c>
      <c r="C14" s="80">
        <f>SUM('360 GRP '!M118:W118)*'360 GRP '!BV118</f>
        <v>0</v>
      </c>
      <c r="D14" s="824">
        <f>SUM('360 GRP '!M118:W118)*'360 GRP '!BW118</f>
        <v>0</v>
      </c>
      <c r="E14" s="824">
        <f>SUM('360 GRP '!M118:W118)*'360 GRP '!BX118</f>
        <v>0</v>
      </c>
      <c r="F14" s="824">
        <f>SUM('360 GRP '!M118:W118)*'360 GRP '!BY118</f>
        <v>0</v>
      </c>
      <c r="G14" s="824">
        <f>SUM('360 GRP '!M118:W118)*'360 GRP '!BZ36</f>
        <v>0</v>
      </c>
      <c r="H14" s="824">
        <f>SUM('360 GRP '!M118:W118)*'360 GRP '!CA118</f>
        <v>0</v>
      </c>
      <c r="I14" s="824">
        <f>SUM('360 GRP '!M118:W118)*'360 GRP '!CB118</f>
        <v>0</v>
      </c>
      <c r="J14" s="824">
        <f>SUM('360 GRP '!M118:W118)*'360 GRP '!CC118</f>
        <v>0</v>
      </c>
      <c r="K14" s="824">
        <f>'360 GRP '!CD118</f>
        <v>0</v>
      </c>
      <c r="L14" s="824">
        <f>'360 GRP '!J118*SUM('360 GRP '!M118:W118)</f>
        <v>0</v>
      </c>
    </row>
    <row r="15">
      <c r="A15" s="1" t="str">
        <f>'360 GRP '!D119</f>
        <v>360-470</v>
      </c>
      <c r="B15" s="230">
        <f>SUM('360 GRP '!M119:W119)*'360 GRP '!BU119</f>
        <v>0</v>
      </c>
      <c r="C15" s="80">
        <f>SUM('360 GRP '!M119:W119)*'360 GRP '!BV119</f>
        <v>0</v>
      </c>
      <c r="D15" s="824">
        <f>SUM('360 GRP '!M119:W119)*'360 GRP '!BW119</f>
        <v>0</v>
      </c>
      <c r="E15" s="824">
        <f>SUM('360 GRP '!M119:W119)*'360 GRP '!BX119</f>
        <v>0</v>
      </c>
      <c r="F15" s="824">
        <f>SUM('360 GRP '!M119:W119)*'360 GRP '!BY119</f>
        <v>0</v>
      </c>
      <c r="G15" s="824">
        <f>SUM('360 GRP '!M119:W119)*'360 GRP '!BZ37</f>
        <v>0</v>
      </c>
      <c r="H15" s="824">
        <f>SUM('360 GRP '!M119:W119)*'360 GRP '!CA119</f>
        <v>0</v>
      </c>
      <c r="I15" s="824">
        <f>SUM('360 GRP '!M119:W119)*'360 GRP '!CB119</f>
        <v>0</v>
      </c>
      <c r="J15" s="824">
        <f>SUM('360 GRP '!M119:W119)*'360 GRP '!CC119</f>
        <v>0</v>
      </c>
      <c r="K15" s="824">
        <f>'360 GRP '!CD119</f>
        <v>0</v>
      </c>
      <c r="L15" s="824">
        <f>'360 GRP '!J119*SUM('360 GRP '!M119:W119)</f>
        <v>0</v>
      </c>
    </row>
    <row r="16">
      <c r="A16" s="1" t="str">
        <f>'360 GRP '!D120</f>
        <v>360-470-DT</v>
      </c>
      <c r="B16" s="230">
        <f>SUM('360 GRP '!M120:W120)*'360 GRP '!BU120</f>
        <v>0</v>
      </c>
      <c r="C16" s="80">
        <f>SUM('360 GRP '!M120:W120)*'360 GRP '!BV120</f>
        <v>0</v>
      </c>
      <c r="D16" s="824">
        <f>SUM('360 GRP '!M120:W120)*'360 GRP '!BW120</f>
        <v>0</v>
      </c>
      <c r="E16" s="824">
        <f>SUM('360 GRP '!M120:W120)*'360 GRP '!BX120</f>
        <v>0</v>
      </c>
      <c r="F16" s="824">
        <f>SUM('360 GRP '!M120:W120)*'360 GRP '!BY120</f>
        <v>0</v>
      </c>
      <c r="G16" s="824">
        <f>SUM('360 GRP '!M120:W120)*'360 GRP '!BZ38</f>
        <v>0</v>
      </c>
      <c r="H16" s="824">
        <f>SUM('360 GRP '!M120:W120)*'360 GRP '!CA120</f>
        <v>0</v>
      </c>
      <c r="I16" s="824">
        <f>SUM('360 GRP '!M120:W120)*'360 GRP '!CB120</f>
        <v>0</v>
      </c>
      <c r="J16" s="824">
        <f>SUM('360 GRP '!M120:W120)*'360 GRP '!CC120</f>
        <v>0</v>
      </c>
      <c r="K16" s="824">
        <f>'360 GRP '!CD120</f>
        <v>0</v>
      </c>
      <c r="L16" s="824">
        <f>'360 GRP '!J120*SUM('360 GRP '!M120:W120)</f>
        <v>0</v>
      </c>
    </row>
    <row r="17">
      <c r="A17" s="1" t="str">
        <f>'360 GRP '!D121</f>
        <v>360-471</v>
      </c>
      <c r="B17" s="230">
        <f>SUM('360 GRP '!M121:W121)*'360 GRP '!BU121</f>
        <v>0</v>
      </c>
      <c r="C17" s="80">
        <f>SUM('360 GRP '!M121:W121)*'360 GRP '!BV121</f>
        <v>0</v>
      </c>
      <c r="D17" s="824">
        <f>SUM('360 GRP '!M121:W121)*'360 GRP '!BW121</f>
        <v>0</v>
      </c>
      <c r="E17" s="824">
        <f>SUM('360 GRP '!M121:W121)*'360 GRP '!BX121</f>
        <v>0</v>
      </c>
      <c r="F17" s="824">
        <f>SUM('360 GRP '!M121:W121)*'360 GRP '!BY121</f>
        <v>0</v>
      </c>
      <c r="G17" s="824">
        <f>SUM('360 GRP '!M121:W121)*'360 GRP '!BZ39</f>
        <v>0</v>
      </c>
      <c r="H17" s="824">
        <f>SUM('360 GRP '!M121:W121)*'360 GRP '!CA121</f>
        <v>0</v>
      </c>
      <c r="I17" s="824">
        <f>SUM('360 GRP '!M121:W121)*'360 GRP '!CB121</f>
        <v>0</v>
      </c>
      <c r="J17" s="824">
        <f>SUM('360 GRP '!M121:W121)*'360 GRP '!CC121</f>
        <v>0</v>
      </c>
      <c r="K17" s="824">
        <f>'360 GRP '!CD121</f>
        <v>0</v>
      </c>
      <c r="L17" s="824">
        <f>'360 GRP '!J121*SUM('360 GRP '!M121:W121)</f>
        <v>0</v>
      </c>
    </row>
    <row r="18">
      <c r="A18" s="1" t="str">
        <f>'360 GRP '!D122</f>
        <v>360-471-DT</v>
      </c>
      <c r="B18" s="230">
        <f>SUM('360 GRP '!M122:W122)*'360 GRP '!BU122</f>
        <v>0</v>
      </c>
      <c r="C18" s="80">
        <f>SUM('360 GRP '!M122:W122)*'360 GRP '!BV122</f>
        <v>0</v>
      </c>
      <c r="D18" s="824">
        <f>SUM('360 GRP '!M122:W122)*'360 GRP '!BW122</f>
        <v>0</v>
      </c>
      <c r="E18" s="824">
        <f>SUM('360 GRP '!M122:W122)*'360 GRP '!BX122</f>
        <v>0</v>
      </c>
      <c r="F18" s="824">
        <f>SUM('360 GRP '!M122:W122)*'360 GRP '!BY122</f>
        <v>0</v>
      </c>
      <c r="G18" s="824">
        <f>SUM('360 GRP '!M122:W122)*'360 GRP '!BZ40</f>
        <v>0</v>
      </c>
      <c r="H18" s="824">
        <f>SUM('360 GRP '!M122:W122)*'360 GRP '!CA122</f>
        <v>0</v>
      </c>
      <c r="I18" s="824">
        <f>SUM('360 GRP '!M122:W122)*'360 GRP '!CB122</f>
        <v>0</v>
      </c>
      <c r="J18" s="824">
        <f>SUM('360 GRP '!M122:W122)*'360 GRP '!CC122</f>
        <v>0</v>
      </c>
      <c r="K18" s="824">
        <f>'360 GRP '!CD122</f>
        <v>0</v>
      </c>
      <c r="L18" s="824">
        <f>'360 GRP '!J122*SUM('360 GRP '!M122:W122)</f>
        <v>0</v>
      </c>
    </row>
    <row r="19">
      <c r="A19" s="1" t="str">
        <f>'360 GRP '!D123</f>
        <v>360-474</v>
      </c>
      <c r="B19" s="230">
        <f>SUM('360 GRP '!M123:W123)*'360 GRP '!BU123</f>
        <v>0</v>
      </c>
      <c r="C19" s="80">
        <f>SUM('360 GRP '!M123:W123)*'360 GRP '!BV123</f>
        <v>0</v>
      </c>
      <c r="D19" s="824">
        <f>SUM('360 GRP '!M123:W123)*'360 GRP '!BW123</f>
        <v>0</v>
      </c>
      <c r="E19" s="824">
        <f>SUM('360 GRP '!M123:W123)*'360 GRP '!BX123</f>
        <v>0</v>
      </c>
      <c r="F19" s="824">
        <f>SUM('360 GRP '!M123:W123)*'360 GRP '!BY123</f>
        <v>0</v>
      </c>
      <c r="G19" s="824">
        <f>SUM('360 GRP '!M123:W123)*'360 GRP '!BZ41</f>
        <v>0</v>
      </c>
      <c r="H19" s="824">
        <f>SUM('360 GRP '!M123:W123)*'360 GRP '!CA123</f>
        <v>0</v>
      </c>
      <c r="I19" s="824">
        <f>SUM('360 GRP '!M123:W123)*'360 GRP '!CB123</f>
        <v>0</v>
      </c>
      <c r="J19" s="824">
        <f>SUM('360 GRP '!M123:W123)*'360 GRP '!CC123</f>
        <v>0</v>
      </c>
      <c r="K19" s="824">
        <f>'360 GRP '!CD123</f>
        <v>0</v>
      </c>
      <c r="L19" s="824">
        <f>'360 GRP '!J123*SUM('360 GRP '!M123:W123)</f>
        <v>0</v>
      </c>
    </row>
    <row r="20">
      <c r="A20" s="1" t="str">
        <f>'360 GRP '!D124</f>
        <v>360-474-DT</v>
      </c>
      <c r="B20" s="230">
        <f>SUM('360 GRP '!M124:W124)*'360 GRP '!BU124</f>
        <v>0</v>
      </c>
      <c r="C20" s="80">
        <f>SUM('360 GRP '!M124:W124)*'360 GRP '!BV124</f>
        <v>0</v>
      </c>
      <c r="D20" s="824">
        <f>SUM('360 GRP '!M124:W124)*'360 GRP '!BW124</f>
        <v>0</v>
      </c>
      <c r="E20" s="824">
        <f>SUM('360 GRP '!M124:W124)*'360 GRP '!BX124</f>
        <v>0</v>
      </c>
      <c r="F20" s="824">
        <f>SUM('360 GRP '!M124:W124)*'360 GRP '!BY124</f>
        <v>0</v>
      </c>
      <c r="G20" s="824">
        <f>SUM('360 GRP '!M124:W124)*'360 GRP '!BZ42</f>
        <v>0</v>
      </c>
      <c r="H20" s="824">
        <f>SUM('360 GRP '!M124:W124)*'360 GRP '!CA124</f>
        <v>0</v>
      </c>
      <c r="I20" s="824">
        <f>SUM('360 GRP '!M124:W124)*'360 GRP '!CB124</f>
        <v>0</v>
      </c>
      <c r="J20" s="824">
        <f>SUM('360 GRP '!M124:W124)*'360 GRP '!CC124</f>
        <v>0</v>
      </c>
      <c r="K20" s="824">
        <f>'360 GRP '!CD124</f>
        <v>0</v>
      </c>
      <c r="L20" s="824">
        <f>'360 GRP '!J124*SUM('360 GRP '!M124:W124)</f>
        <v>0</v>
      </c>
    </row>
    <row r="21">
      <c r="A21" s="1" t="str">
        <f>'360 GRP '!D125</f>
        <v>360-478</v>
      </c>
      <c r="B21" s="230">
        <f>SUM('360 GRP '!M125:W125)*'360 GRP '!BU125</f>
        <v>0</v>
      </c>
      <c r="C21" s="80">
        <f>SUM('360 GRP '!M125:W125)*'360 GRP '!BV125</f>
        <v>0</v>
      </c>
      <c r="D21" s="824">
        <f>SUM('360 GRP '!M125:W125)*'360 GRP '!BW125</f>
        <v>0</v>
      </c>
      <c r="E21" s="824">
        <f>SUM('360 GRP '!M125:W125)*'360 GRP '!BX125</f>
        <v>0</v>
      </c>
      <c r="F21" s="824">
        <f>SUM('360 GRP '!M125:W125)*'360 GRP '!BY125</f>
        <v>0</v>
      </c>
      <c r="G21" s="824">
        <f>SUM('360 GRP '!M125:W125)*'360 GRP '!BZ43</f>
        <v>0</v>
      </c>
      <c r="H21" s="824">
        <f>SUM('360 GRP '!M125:W125)*'360 GRP '!CA125</f>
        <v>0</v>
      </c>
      <c r="I21" s="824">
        <f>SUM('360 GRP '!M125:W125)*'360 GRP '!CB125</f>
        <v>0</v>
      </c>
      <c r="J21" s="824">
        <f>SUM('360 GRP '!M125:W125)*'360 GRP '!CC125</f>
        <v>0</v>
      </c>
      <c r="K21" s="824">
        <f>'360 GRP '!CD125</f>
        <v>0</v>
      </c>
      <c r="L21" s="824">
        <f>'360 GRP '!J125*SUM('360 GRP '!M125:W125)</f>
        <v>0</v>
      </c>
    </row>
    <row r="22">
      <c r="A22" s="1" t="str">
        <f>'360 GRP '!D126</f>
        <v>360-478-DT</v>
      </c>
      <c r="B22" s="230">
        <f>SUM('360 GRP '!M126:W126)*'360 GRP '!BU126</f>
        <v>0</v>
      </c>
      <c r="C22" s="80">
        <f>SUM('360 GRP '!M126:W126)*'360 GRP '!BV126</f>
        <v>0</v>
      </c>
      <c r="D22" s="824">
        <f>SUM('360 GRP '!M126:W126)*'360 GRP '!BW126</f>
        <v>0</v>
      </c>
      <c r="E22" s="824">
        <f>SUM('360 GRP '!M126:W126)*'360 GRP '!BX126</f>
        <v>0</v>
      </c>
      <c r="F22" s="824">
        <f>SUM('360 GRP '!M126:W126)*'360 GRP '!BY126</f>
        <v>0</v>
      </c>
      <c r="G22" s="824">
        <f>SUM('360 GRP '!M126:W126)*'360 GRP '!BZ44</f>
        <v>0</v>
      </c>
      <c r="H22" s="824">
        <f>SUM('360 GRP '!M126:W126)*'360 GRP '!CA126</f>
        <v>0</v>
      </c>
      <c r="I22" s="824">
        <f>SUM('360 GRP '!M126:W126)*'360 GRP '!CB126</f>
        <v>0</v>
      </c>
      <c r="J22" s="824">
        <f>SUM('360 GRP '!M126:W126)*'360 GRP '!CC126</f>
        <v>0</v>
      </c>
      <c r="K22" s="824">
        <f>'360 GRP '!CD126</f>
        <v>0</v>
      </c>
      <c r="L22" s="824">
        <f>'360 GRP '!J126*SUM('360 GRP '!M126:W126)</f>
        <v>0</v>
      </c>
    </row>
    <row r="23">
      <c r="A23" s="1" t="str">
        <f>'360 GRP '!D127</f>
        <v>360-479</v>
      </c>
      <c r="B23" s="230">
        <f>SUM('360 GRP '!M127:W127)*'360 GRP '!BU127</f>
        <v>0</v>
      </c>
      <c r="C23" s="80">
        <f>SUM('360 GRP '!M127:W127)*'360 GRP '!BV127</f>
        <v>0</v>
      </c>
      <c r="D23" s="824">
        <f>SUM('360 GRP '!M127:W127)*'360 GRP '!BW127</f>
        <v>0</v>
      </c>
      <c r="E23" s="824">
        <f>SUM('360 GRP '!M127:W127)*'360 GRP '!BX127</f>
        <v>0</v>
      </c>
      <c r="F23" s="824">
        <f>SUM('360 GRP '!M127:W127)*'360 GRP '!BY127</f>
        <v>0</v>
      </c>
      <c r="G23" s="824">
        <f>SUM('360 GRP '!M127:W127)*'360 GRP '!BZ45</f>
        <v>0</v>
      </c>
      <c r="H23" s="824">
        <f>SUM('360 GRP '!M127:W127)*'360 GRP '!CA127</f>
        <v>0</v>
      </c>
      <c r="I23" s="824">
        <f>SUM('360 GRP '!M127:W127)*'360 GRP '!CB127</f>
        <v>0</v>
      </c>
      <c r="J23" s="824">
        <f>SUM('360 GRP '!M127:W127)*'360 GRP '!CC127</f>
        <v>0</v>
      </c>
      <c r="K23" s="824">
        <f>'360 GRP '!CD127</f>
        <v>0</v>
      </c>
      <c r="L23" s="824">
        <f>'360 GRP '!J127*SUM('360 GRP '!M127:W127)</f>
        <v>0</v>
      </c>
    </row>
    <row r="24">
      <c r="A24" s="1" t="str">
        <f>'360 GRP '!D128</f>
        <v>360-479-DT</v>
      </c>
      <c r="B24" s="230">
        <f>SUM('360 GRP '!M128:W128)*'360 GRP '!BU128</f>
        <v>0</v>
      </c>
      <c r="C24" s="80">
        <f>SUM('360 GRP '!M128:W128)*'360 GRP '!BV128</f>
        <v>0</v>
      </c>
      <c r="D24" s="824">
        <f>SUM('360 GRP '!M128:W128)*'360 GRP '!BW128</f>
        <v>0</v>
      </c>
      <c r="E24" s="824">
        <f>SUM('360 GRP '!M128:W128)*'360 GRP '!BX128</f>
        <v>0</v>
      </c>
      <c r="F24" s="824">
        <f>SUM('360 GRP '!M128:W128)*'360 GRP '!BY128</f>
        <v>0</v>
      </c>
      <c r="G24" s="824">
        <f>SUM('360 GRP '!M128:W128)*'360 GRP '!BZ46</f>
        <v>0</v>
      </c>
      <c r="H24" s="824">
        <f>SUM('360 GRP '!M128:W128)*'360 GRP '!CA128</f>
        <v>0</v>
      </c>
      <c r="I24" s="824">
        <f>SUM('360 GRP '!M128:W128)*'360 GRP '!CB128</f>
        <v>0</v>
      </c>
      <c r="J24" s="824">
        <f>SUM('360 GRP '!M128:W128)*'360 GRP '!CC128</f>
        <v>0</v>
      </c>
      <c r="K24" s="824">
        <f>'360 GRP '!CD128</f>
        <v>0</v>
      </c>
      <c r="L24" s="824">
        <f>'360 GRP '!J128*SUM('360 GRP '!M128:W128)</f>
        <v>0</v>
      </c>
    </row>
    <row r="25">
      <c r="A25" s="1" t="str">
        <f>'360 GRP '!D32</f>
        <v/>
      </c>
      <c r="B25" s="230">
        <f>SUM('360 GRP '!M32:W32)*'360 GRP '!BU32</f>
        <v>0</v>
      </c>
      <c r="C25" s="80">
        <f>SUM('360 GRP '!M32:W32)*'360 GRP '!BV32</f>
        <v>0</v>
      </c>
      <c r="D25" s="824">
        <f>SUM('360 GRP '!M32:W32)*'360 GRP '!BW32</f>
        <v>0</v>
      </c>
      <c r="E25" s="824">
        <f>SUM('360 GRP '!M32:W32)*'360 GRP '!BX32</f>
        <v>0</v>
      </c>
      <c r="F25" s="824">
        <f>SUM('360 GRP '!M32:W32)*'360 GRP '!BY32</f>
        <v>0</v>
      </c>
      <c r="G25" s="824">
        <f>SUM('360 GRP '!M32:W32)*'360 GRP '!BZ47</f>
        <v>0</v>
      </c>
      <c r="H25" s="824">
        <f>SUM('360 GRP '!M32:W32)*'360 GRP '!CA32</f>
        <v>0</v>
      </c>
      <c r="I25" s="824">
        <f>SUM('360 GRP '!M32:W32)*'360 GRP '!CB32</f>
        <v>0</v>
      </c>
      <c r="J25" s="824">
        <f>SUM('360 GRP '!M32:W32)*'360 GRP '!CC32</f>
        <v>0</v>
      </c>
      <c r="K25" s="824">
        <f>'360 GRP '!CD32</f>
        <v>0</v>
      </c>
      <c r="L25" s="824">
        <f>'360 GRP '!J32*SUM('360 GRP '!M32:W32)</f>
        <v>0</v>
      </c>
    </row>
    <row r="26">
      <c r="A26" s="1" t="str">
        <f>'360 GRP '!D34</f>
        <v>360-301</v>
      </c>
      <c r="B26" s="230">
        <f>SUM('360 GRP '!M34:W34)*'360 GRP '!BU34</f>
        <v>0</v>
      </c>
      <c r="C26" s="80">
        <f>SUM('360 GRP '!M34:W34)*'360 GRP '!BV34</f>
        <v>0</v>
      </c>
      <c r="D26" s="824">
        <f>SUM('360 GRP '!M34:W34)*'360 GRP '!BW34</f>
        <v>0</v>
      </c>
      <c r="E26" s="824">
        <f>SUM('360 GRP '!M34:W34)*'360 GRP '!BX34</f>
        <v>0</v>
      </c>
      <c r="F26" s="824">
        <f>SUM('360 GRP '!M34:W34)*'360 GRP '!BY34</f>
        <v>0</v>
      </c>
      <c r="G26" s="824">
        <f>SUM('360 GRP '!M34:W34)*'360 GRP '!BZ52</f>
        <v>0</v>
      </c>
      <c r="H26" s="824">
        <f>SUM('360 GRP '!M34:W34)*'360 GRP '!CA34</f>
        <v>0</v>
      </c>
      <c r="I26" s="824">
        <f>SUM('360 GRP '!M34:W34)*'360 GRP '!CB34</f>
        <v>0</v>
      </c>
      <c r="J26" s="824">
        <f>SUM('360 GRP '!M34:W34)*'360 GRP '!CC34</f>
        <v>0</v>
      </c>
      <c r="K26" s="824">
        <f>'360 GRP '!CD34</f>
        <v>0</v>
      </c>
      <c r="L26" s="824">
        <f>'360 GRP '!J34*SUM('360 GRP '!M34:W34)</f>
        <v>0</v>
      </c>
    </row>
    <row r="27">
      <c r="A27" s="1" t="str">
        <f>'360 GRP '!D35</f>
        <v>360-301-DT</v>
      </c>
      <c r="B27" s="230">
        <f>SUM('360 GRP '!M35:W35)*'360 GRP '!BU35</f>
        <v>0</v>
      </c>
      <c r="C27" s="80">
        <f>SUM('360 GRP '!M35:W35)*'360 GRP '!BV35</f>
        <v>0</v>
      </c>
      <c r="D27" s="824">
        <f>SUM('360 GRP '!M35:W35)*'360 GRP '!BW35</f>
        <v>0</v>
      </c>
      <c r="E27" s="824">
        <f>SUM('360 GRP '!M35:W35)*'360 GRP '!BX35</f>
        <v>0</v>
      </c>
      <c r="F27" s="824">
        <f>SUM('360 GRP '!M35:W35)*'360 GRP '!BY35</f>
        <v>0</v>
      </c>
      <c r="G27" s="824">
        <f>SUM('360 GRP '!M35:W35)*'360 GRP '!BZ53</f>
        <v>0</v>
      </c>
      <c r="H27" s="824">
        <f>SUM('360 GRP '!M35:W35)*'360 GRP '!CA35</f>
        <v>0</v>
      </c>
      <c r="I27" s="824">
        <f>SUM('360 GRP '!M35:W35)*'360 GRP '!CB35</f>
        <v>0</v>
      </c>
      <c r="J27" s="824">
        <f>SUM('360 GRP '!M35:W35)*'360 GRP '!CC35</f>
        <v>0</v>
      </c>
      <c r="K27" s="824">
        <f>'360 GRP '!CD35</f>
        <v>0</v>
      </c>
      <c r="L27" s="824">
        <f>'360 GRP '!J35*SUM('360 GRP '!M35:W35)</f>
        <v>0</v>
      </c>
    </row>
    <row r="28">
      <c r="A28" s="1" t="str">
        <f>'360 GRP '!D36</f>
        <v>360-302</v>
      </c>
      <c r="B28" s="230">
        <f>SUM('360 GRP '!M36:W36)*'360 GRP '!BU36</f>
        <v>0</v>
      </c>
      <c r="C28" s="80">
        <f>SUM('360 GRP '!M36:W36)*'360 GRP '!BV36</f>
        <v>0</v>
      </c>
      <c r="D28" s="824">
        <f>SUM('360 GRP '!M36:W36)*'360 GRP '!BW36</f>
        <v>0</v>
      </c>
      <c r="E28" s="824">
        <f>SUM('360 GRP '!M36:W36)*'360 GRP '!BX36</f>
        <v>0</v>
      </c>
      <c r="F28" s="824">
        <f>SUM('360 GRP '!M36:W36)*'360 GRP '!BY36</f>
        <v>0</v>
      </c>
      <c r="G28" s="824">
        <f>SUM('360 GRP '!M36:W36)*'360 GRP '!BZ60</f>
        <v>0</v>
      </c>
      <c r="H28" s="824">
        <f>SUM('360 GRP '!M36:W36)*'360 GRP '!CA36</f>
        <v>0</v>
      </c>
      <c r="I28" s="824">
        <f>SUM('360 GRP '!M36:W36)*'360 GRP '!CB36</f>
        <v>0</v>
      </c>
      <c r="J28" s="824">
        <f>SUM('360 GRP '!M36:W36)*'360 GRP '!CC36</f>
        <v>0</v>
      </c>
      <c r="K28" s="824">
        <f>'360 GRP '!CD36</f>
        <v>0</v>
      </c>
      <c r="L28" s="824">
        <f>'360 GRP '!J36*SUM('360 GRP '!M36:W36)</f>
        <v>0</v>
      </c>
    </row>
    <row r="29">
      <c r="A29" s="1" t="str">
        <f>'360 GRP '!D37</f>
        <v>360-302-DT</v>
      </c>
      <c r="B29" s="230">
        <f>SUM('360 GRP '!M37:W37)*'360 GRP '!BU37</f>
        <v>0</v>
      </c>
      <c r="C29" s="80">
        <f>SUM('360 GRP '!M37:W37)*'360 GRP '!BV37</f>
        <v>0</v>
      </c>
      <c r="D29" s="824">
        <f>SUM('360 GRP '!M37:W37)*'360 GRP '!BW37</f>
        <v>0</v>
      </c>
      <c r="E29" s="824">
        <f>SUM('360 GRP '!M37:W37)*'360 GRP '!BX37</f>
        <v>0</v>
      </c>
      <c r="F29" s="824">
        <f>SUM('360 GRP '!M37:W37)*'360 GRP '!BY37</f>
        <v>0</v>
      </c>
      <c r="G29" s="824">
        <f>SUM('360 GRP '!M37:W37)*'360 GRP '!BZ61</f>
        <v>0</v>
      </c>
      <c r="H29" s="824">
        <f>SUM('360 GRP '!M37:W37)*'360 GRP '!CA37</f>
        <v>0</v>
      </c>
      <c r="I29" s="824">
        <f>SUM('360 GRP '!M37:W37)*'360 GRP '!CB37</f>
        <v>0</v>
      </c>
      <c r="J29" s="824">
        <f>SUM('360 GRP '!M37:W37)*'360 GRP '!CC37</f>
        <v>0</v>
      </c>
      <c r="K29" s="824">
        <f>'360 GRP '!CD37</f>
        <v>0</v>
      </c>
      <c r="L29" s="824">
        <f>'360 GRP '!J37*SUM('360 GRP '!M37:W37)</f>
        <v>0</v>
      </c>
    </row>
    <row r="30">
      <c r="A30" s="1" t="str">
        <f>'360 GRP '!D38</f>
        <v>360-303</v>
      </c>
      <c r="B30" s="230">
        <f>SUM('360 GRP '!M38:W38)*'360 GRP '!BU38</f>
        <v>0</v>
      </c>
      <c r="C30" s="80">
        <f>SUM('360 GRP '!M38:W38)*'360 GRP '!BV38</f>
        <v>0</v>
      </c>
      <c r="D30" s="824">
        <f>SUM('360 GRP '!M38:W38)*'360 GRP '!BW38</f>
        <v>0</v>
      </c>
      <c r="E30" s="824">
        <f>SUM('360 GRP '!M38:W38)*'360 GRP '!BX38</f>
        <v>0</v>
      </c>
      <c r="F30" s="824">
        <f>SUM('360 GRP '!M38:W38)*'360 GRP '!BY38</f>
        <v>0</v>
      </c>
      <c r="G30" s="824">
        <f>SUM('360 GRP '!M38:W38)*'360 GRP '!BZ62</f>
        <v>0</v>
      </c>
      <c r="H30" s="824">
        <f>SUM('360 GRP '!M38:W38)*'360 GRP '!CA38</f>
        <v>0</v>
      </c>
      <c r="I30" s="824">
        <f>SUM('360 GRP '!M38:W38)*'360 GRP '!CB38</f>
        <v>0</v>
      </c>
      <c r="J30" s="824">
        <f>SUM('360 GRP '!M38:W38)*'360 GRP '!CC38</f>
        <v>0</v>
      </c>
      <c r="K30" s="824" t="str">
        <f>'360 GRP '!CD38</f>
        <v/>
      </c>
      <c r="L30" s="824">
        <f>'360 GRP '!J38*SUM('360 GRP '!M38:W38)</f>
        <v>0</v>
      </c>
    </row>
    <row r="31">
      <c r="A31" s="1" t="str">
        <f>'360 GRP '!D39</f>
        <v>360-303-DT</v>
      </c>
      <c r="B31" s="230">
        <f>SUM('360 GRP '!M39:W39)*'360 GRP '!BU39</f>
        <v>0</v>
      </c>
      <c r="C31" s="80">
        <f>SUM('360 GRP '!M39:W39)*'360 GRP '!BV39</f>
        <v>0</v>
      </c>
      <c r="D31" s="824">
        <f>SUM('360 GRP '!M39:W39)*'360 GRP '!BW39</f>
        <v>0</v>
      </c>
      <c r="E31" s="824">
        <f>SUM('360 GRP '!M39:W39)*'360 GRP '!BX39</f>
        <v>0</v>
      </c>
      <c r="F31" s="824">
        <f>SUM('360 GRP '!M39:W39)*'360 GRP '!BY39</f>
        <v>0</v>
      </c>
      <c r="G31" s="824">
        <f>SUM('360 GRP '!M39:W39)*'360 GRP '!BZ63</f>
        <v>0</v>
      </c>
      <c r="H31" s="824">
        <f>SUM('360 GRP '!M39:W39)*'360 GRP '!CA39</f>
        <v>0</v>
      </c>
      <c r="I31" s="824">
        <f>SUM('360 GRP '!M39:W39)*'360 GRP '!CB39</f>
        <v>0</v>
      </c>
      <c r="J31" s="824">
        <f>SUM('360 GRP '!M39:W39)*'360 GRP '!CC39</f>
        <v>0</v>
      </c>
      <c r="K31" s="824" t="str">
        <f>'360 GRP '!CD39</f>
        <v/>
      </c>
      <c r="L31" s="824">
        <f>'360 GRP '!J39*SUM('360 GRP '!M39:W39)</f>
        <v>0</v>
      </c>
    </row>
    <row r="32">
      <c r="A32" s="1" t="str">
        <f>'360 GRP '!D40</f>
        <v>360-304</v>
      </c>
      <c r="B32" s="230">
        <f>SUM('360 GRP '!M40:W40)*'360 GRP '!BU40</f>
        <v>0</v>
      </c>
      <c r="C32" s="80">
        <f>SUM('360 GRP '!M40:W40)*'360 GRP '!BV40</f>
        <v>0</v>
      </c>
      <c r="D32" s="824">
        <f>SUM('360 GRP '!M40:W40)*'360 GRP '!BW40</f>
        <v>0</v>
      </c>
      <c r="E32" s="824">
        <f>SUM('360 GRP '!M40:W40)*'360 GRP '!BX40</f>
        <v>0</v>
      </c>
      <c r="F32" s="824">
        <f>SUM('360 GRP '!M40:W40)*'360 GRP '!BY40</f>
        <v>0</v>
      </c>
      <c r="G32" s="824">
        <f>SUM('360 GRP '!M40:W40)*'360 GRP '!BZ68</f>
        <v>0</v>
      </c>
      <c r="H32" s="824">
        <f>SUM('360 GRP '!M40:W40)*'360 GRP '!CA40</f>
        <v>0</v>
      </c>
      <c r="I32" s="824">
        <f>SUM('360 GRP '!M40:W40)*'360 GRP '!CB40</f>
        <v>0</v>
      </c>
      <c r="J32" s="824">
        <f>SUM('360 GRP '!M40:W40)*'360 GRP '!CC40</f>
        <v>0</v>
      </c>
      <c r="K32" s="824" t="str">
        <f>'360 GRP '!CD40</f>
        <v/>
      </c>
      <c r="L32" s="824">
        <f>'360 GRP '!J40*SUM('360 GRP '!M40:W40)</f>
        <v>0</v>
      </c>
    </row>
    <row r="33">
      <c r="A33" s="1" t="str">
        <f>'360 GRP '!D41</f>
        <v>360-304-DT</v>
      </c>
      <c r="B33" s="230">
        <f>SUM('360 GRP '!M41:W41)*'360 GRP '!BU41</f>
        <v>0</v>
      </c>
      <c r="C33" s="80">
        <f>SUM('360 GRP '!M41:W41)*'360 GRP '!BV41</f>
        <v>0</v>
      </c>
      <c r="D33" s="824">
        <f>SUM('360 GRP '!M41:W41)*'360 GRP '!BW41</f>
        <v>0</v>
      </c>
      <c r="E33" s="824">
        <f>SUM('360 GRP '!M41:W41)*'360 GRP '!BX41</f>
        <v>0</v>
      </c>
      <c r="F33" s="824">
        <f>SUM('360 GRP '!M41:W41)*'360 GRP '!BY41</f>
        <v>0</v>
      </c>
      <c r="G33" s="824">
        <f>SUM('360 GRP '!M41:W41)*'360 GRP '!BZ69</f>
        <v>0</v>
      </c>
      <c r="H33" s="824">
        <f>SUM('360 GRP '!M41:W41)*'360 GRP '!CA41</f>
        <v>0</v>
      </c>
      <c r="I33" s="824">
        <f>SUM('360 GRP '!M41:W41)*'360 GRP '!CB41</f>
        <v>0</v>
      </c>
      <c r="J33" s="824">
        <f>SUM('360 GRP '!M41:W41)*'360 GRP '!CC41</f>
        <v>0</v>
      </c>
      <c r="K33" s="824" t="str">
        <f>'360 GRP '!CD41</f>
        <v/>
      </c>
      <c r="L33" s="824">
        <f>'360 GRP '!J41*SUM('360 GRP '!M41:W41)</f>
        <v>0</v>
      </c>
    </row>
    <row r="34">
      <c r="A34" s="1" t="str">
        <f>'360 GRP '!D42</f>
        <v>360-305</v>
      </c>
      <c r="B34" s="230">
        <f>SUM('360 GRP '!M42:W42)*'360 GRP '!BU42</f>
        <v>0</v>
      </c>
      <c r="C34" s="80">
        <f>SUM('360 GRP '!M42:W42)*'360 GRP '!BV42</f>
        <v>0</v>
      </c>
      <c r="D34" s="824">
        <f>SUM('360 GRP '!M42:W42)*'360 GRP '!BW42</f>
        <v>0</v>
      </c>
      <c r="E34" s="824">
        <f>SUM('360 GRP '!M42:W42)*'360 GRP '!BX42</f>
        <v>0</v>
      </c>
      <c r="F34" s="824">
        <f>SUM('360 GRP '!M42:W42)*'360 GRP '!BY42</f>
        <v>0</v>
      </c>
      <c r="G34" s="824">
        <f>SUM('360 GRP '!M42:W42)*'360 GRP '!BZ70</f>
        <v>0</v>
      </c>
      <c r="H34" s="824">
        <f>SUM('360 GRP '!M42:W42)*'360 GRP '!CA42</f>
        <v>0</v>
      </c>
      <c r="I34" s="824">
        <f>SUM('360 GRP '!M42:W42)*'360 GRP '!CB42</f>
        <v>0</v>
      </c>
      <c r="J34" s="824">
        <f>SUM('360 GRP '!M42:W42)*'360 GRP '!CC42</f>
        <v>0</v>
      </c>
      <c r="K34" s="824">
        <f>'360 GRP '!CD42</f>
        <v>0</v>
      </c>
      <c r="L34" s="824">
        <f>'360 GRP '!J42*SUM('360 GRP '!M42:W42)</f>
        <v>0</v>
      </c>
    </row>
    <row r="35">
      <c r="A35" s="1" t="str">
        <f>'360 GRP '!D43</f>
        <v>360-305-DT</v>
      </c>
      <c r="B35" s="230">
        <f>SUM('360 GRP '!M43:W43)*'360 GRP '!BU43</f>
        <v>0</v>
      </c>
      <c r="C35" s="80">
        <f>SUM('360 GRP '!M43:W43)*'360 GRP '!BV43</f>
        <v>0</v>
      </c>
      <c r="D35" s="824">
        <f>SUM('360 GRP '!M43:W43)*'360 GRP '!BW43</f>
        <v>0</v>
      </c>
      <c r="E35" s="824">
        <f>SUM('360 GRP '!M43:W43)*'360 GRP '!BX43</f>
        <v>0</v>
      </c>
      <c r="F35" s="824">
        <f>SUM('360 GRP '!M43:W43)*'360 GRP '!BY43</f>
        <v>0</v>
      </c>
      <c r="G35" s="824">
        <f>SUM('360 GRP '!M43:W43)*'360 GRP '!BZ71</f>
        <v>0</v>
      </c>
      <c r="H35" s="824">
        <f>SUM('360 GRP '!M43:W43)*'360 GRP '!CA43</f>
        <v>0</v>
      </c>
      <c r="I35" s="824">
        <f>SUM('360 GRP '!M43:W43)*'360 GRP '!CB43</f>
        <v>0</v>
      </c>
      <c r="J35" s="824">
        <f>SUM('360 GRP '!M43:W43)*'360 GRP '!CC43</f>
        <v>0</v>
      </c>
      <c r="K35" s="824">
        <f>'360 GRP '!CD43</f>
        <v>0</v>
      </c>
      <c r="L35" s="824">
        <f>'360 GRP '!J43*SUM('360 GRP '!M43:W43)</f>
        <v>0</v>
      </c>
    </row>
    <row r="36">
      <c r="A36" s="1" t="str">
        <f>'360 GRP '!D44</f>
        <v>360-306</v>
      </c>
      <c r="B36" s="230">
        <f>SUM('360 GRP '!M44:W44)*'360 GRP '!BU44</f>
        <v>0</v>
      </c>
      <c r="C36" s="80">
        <f>SUM('360 GRP '!M44:W44)*'360 GRP '!BV44</f>
        <v>0</v>
      </c>
      <c r="D36" s="824">
        <f>SUM('360 GRP '!M44:W44)*'360 GRP '!BW44</f>
        <v>0</v>
      </c>
      <c r="E36" s="824">
        <f>SUM('360 GRP '!M44:W44)*'360 GRP '!BX44</f>
        <v>0</v>
      </c>
      <c r="F36" s="824">
        <f>SUM('360 GRP '!M44:W44)*'360 GRP '!BY44</f>
        <v>0</v>
      </c>
      <c r="G36" s="824">
        <f>SUM('360 GRP '!M44:W44)*'360 GRP '!BZ129</f>
        <v>0</v>
      </c>
      <c r="H36" s="824">
        <f>SUM('360 GRP '!M44:W44)*'360 GRP '!CA44</f>
        <v>0</v>
      </c>
      <c r="I36" s="824">
        <f>SUM('360 GRP '!M44:W44)*'360 GRP '!CB44</f>
        <v>0</v>
      </c>
      <c r="J36" s="824">
        <f>SUM('360 GRP '!M44:W44)*'360 GRP '!CC44</f>
        <v>0</v>
      </c>
      <c r="K36" s="824">
        <f>'360 GRP '!CD44</f>
        <v>0</v>
      </c>
      <c r="L36" s="824">
        <f>'360 GRP '!J44*SUM('360 GRP '!M44:W44)</f>
        <v>0</v>
      </c>
    </row>
    <row r="37">
      <c r="A37" s="1" t="str">
        <f>'360 GRP '!D45</f>
        <v>360-306-DT</v>
      </c>
      <c r="B37" s="230">
        <f>SUM('360 GRP '!M45:W45)*'360 GRP '!BU45</f>
        <v>0</v>
      </c>
      <c r="C37" s="80">
        <f>SUM('360 GRP '!M45:W45)*'360 GRP '!BV45</f>
        <v>0</v>
      </c>
      <c r="D37" s="824">
        <f>SUM('360 GRP '!M45:W45)*'360 GRP '!BW45</f>
        <v>0</v>
      </c>
      <c r="E37" s="824">
        <f>SUM('360 GRP '!M45:W45)*'360 GRP '!BX45</f>
        <v>0</v>
      </c>
      <c r="F37" s="824">
        <f>SUM('360 GRP '!M45:W45)*'360 GRP '!BY45</f>
        <v>0</v>
      </c>
      <c r="G37" s="824">
        <f>SUM('360 GRP '!M45:W45)*'360 GRP '!BZ130</f>
        <v>0</v>
      </c>
      <c r="H37" s="824">
        <f>SUM('360 GRP '!M45:W45)*'360 GRP '!CA45</f>
        <v>0</v>
      </c>
      <c r="I37" s="824">
        <f>SUM('360 GRP '!M45:W45)*'360 GRP '!CB45</f>
        <v>0</v>
      </c>
      <c r="J37" s="824">
        <f>SUM('360 GRP '!M45:W45)*'360 GRP '!CC45</f>
        <v>0</v>
      </c>
      <c r="K37" s="824">
        <f>'360 GRP '!CD45</f>
        <v>0</v>
      </c>
      <c r="L37" s="824">
        <f>'360 GRP '!J45*SUM('360 GRP '!M45:W45)</f>
        <v>0</v>
      </c>
    </row>
    <row r="38">
      <c r="A38" s="1" t="str">
        <f>'360 GRP '!D46</f>
        <v>360-307</v>
      </c>
      <c r="B38" s="230">
        <f>SUM('360 GRP '!M46:W46)*'360 GRP '!BU46</f>
        <v>0</v>
      </c>
      <c r="C38" s="80">
        <f>SUM('360 GRP '!M46:W46)*'360 GRP '!BV46</f>
        <v>0</v>
      </c>
      <c r="D38" s="824">
        <f>SUM('360 GRP '!M46:W46)*'360 GRP '!BW46</f>
        <v>0</v>
      </c>
      <c r="E38" s="824">
        <f>SUM('360 GRP '!M46:W46)*'360 GRP '!BX46</f>
        <v>0</v>
      </c>
      <c r="F38" s="824">
        <f>SUM('360 GRP '!M46:W46)*'360 GRP '!BY46</f>
        <v>0</v>
      </c>
      <c r="G38" s="824">
        <f>SUM('360 GRP '!M46:W46)*'360 GRP '!BZ131</f>
        <v>0</v>
      </c>
      <c r="H38" s="824">
        <f>SUM('360 GRP '!M46:W46)*'360 GRP '!CA46</f>
        <v>0</v>
      </c>
      <c r="I38" s="824">
        <f>SUM('360 GRP '!M46:W46)*'360 GRP '!CB46</f>
        <v>0</v>
      </c>
      <c r="J38" s="824">
        <f>SUM('360 GRP '!M46:W46)*'360 GRP '!CC46</f>
        <v>0</v>
      </c>
      <c r="K38" s="824">
        <f>'360 GRP '!CD46</f>
        <v>0</v>
      </c>
      <c r="L38" s="824">
        <f>'360 GRP '!J46*SUM('360 GRP '!M46:W46)</f>
        <v>0</v>
      </c>
    </row>
    <row r="39">
      <c r="A39" s="1" t="str">
        <f>'360 GRP '!D47</f>
        <v>360-307-DT</v>
      </c>
      <c r="B39" s="230">
        <f>SUM('360 GRP '!M47:W47)*'360 GRP '!BU47</f>
        <v>0</v>
      </c>
      <c r="C39" s="80">
        <f>SUM('360 GRP '!M47:W47)*'360 GRP '!BV47</f>
        <v>0</v>
      </c>
      <c r="D39" s="824">
        <f>SUM('360 GRP '!M47:W47)*'360 GRP '!BW47</f>
        <v>0</v>
      </c>
      <c r="E39" s="824">
        <f>SUM('360 GRP '!M47:W47)*'360 GRP '!BX47</f>
        <v>0</v>
      </c>
      <c r="F39" s="824">
        <f>SUM('360 GRP '!M47:W47)*'360 GRP '!BY47</f>
        <v>0</v>
      </c>
      <c r="G39" s="824">
        <f>SUM('360 GRP '!M47:W47)*'360 GRP '!BZ132</f>
        <v>0</v>
      </c>
      <c r="H39" s="824">
        <f>SUM('360 GRP '!M47:W47)*'360 GRP '!CA47</f>
        <v>0</v>
      </c>
      <c r="I39" s="824">
        <f>SUM('360 GRP '!M47:W47)*'360 GRP '!CB47</f>
        <v>0</v>
      </c>
      <c r="J39" s="824">
        <f>SUM('360 GRP '!M47:W47)*'360 GRP '!CC47</f>
        <v>0</v>
      </c>
      <c r="K39" s="824">
        <f>'360 GRP '!CD47</f>
        <v>0</v>
      </c>
      <c r="L39" s="824">
        <f>'360 GRP '!J47*SUM('360 GRP '!M47:W47)</f>
        <v>0</v>
      </c>
    </row>
    <row r="40">
      <c r="A40" s="1" t="str">
        <f>'360 GRP '!D52</f>
        <v>360-310</v>
      </c>
      <c r="B40" s="230">
        <f>SUM('360 GRP '!M52:W52)*'360 GRP '!BU52</f>
        <v>0</v>
      </c>
      <c r="C40" s="80">
        <f>SUM('360 GRP '!M52:W52)*'360 GRP '!BV52</f>
        <v>0</v>
      </c>
      <c r="D40" s="824">
        <f>SUM('360 GRP '!M52:W52)*'360 GRP '!BW52</f>
        <v>0</v>
      </c>
      <c r="E40" s="824">
        <f>SUM('360 GRP '!M52:W52)*'360 GRP '!BX52</f>
        <v>0</v>
      </c>
      <c r="F40" s="824">
        <f>SUM('360 GRP '!M52:W52)*'360 GRP '!BY52</f>
        <v>0</v>
      </c>
      <c r="G40" s="824">
        <f>SUM('360 GRP '!M52:W52)*'360 GRP '!BZ133</f>
        <v>0</v>
      </c>
      <c r="H40" s="824">
        <f>SUM('360 GRP '!M52:W52)*'360 GRP '!CA52</f>
        <v>0</v>
      </c>
      <c r="I40" s="824">
        <f>SUM('360 GRP '!M52:W52)*'360 GRP '!CB52</f>
        <v>0</v>
      </c>
      <c r="J40" s="824">
        <f>SUM('360 GRP '!M52:W52)*'360 GRP '!CC52</f>
        <v>0</v>
      </c>
      <c r="K40" s="824">
        <f>'360 GRP '!CD52</f>
        <v>0</v>
      </c>
      <c r="L40" s="824">
        <f>'360 GRP '!J52*SUM('360 GRP '!M52:W52)</f>
        <v>0</v>
      </c>
    </row>
    <row r="41">
      <c r="A41" s="1" t="str">
        <f>'360 GRP '!D53</f>
        <v>360-310-DT</v>
      </c>
      <c r="B41" s="230">
        <f>SUM('360 GRP '!M53:W53)*'360 GRP '!BU53</f>
        <v>0</v>
      </c>
      <c r="C41" s="80">
        <f>SUM('360 GRP '!M53:W53)*'360 GRP '!BV53</f>
        <v>0</v>
      </c>
      <c r="D41" s="824">
        <f>SUM('360 GRP '!M53:W53)*'360 GRP '!BW53</f>
        <v>0</v>
      </c>
      <c r="E41" s="824">
        <f>SUM('360 GRP '!M53:W53)*'360 GRP '!BX53</f>
        <v>0</v>
      </c>
      <c r="F41" s="824">
        <f>SUM('360 GRP '!M53:W53)*'360 GRP '!BY53</f>
        <v>0</v>
      </c>
      <c r="G41" s="824">
        <f>SUM('360 GRP '!M53:W53)*'360 GRP '!BZ134</f>
        <v>0</v>
      </c>
      <c r="H41" s="824">
        <f>SUM('360 GRP '!M53:W53)*'360 GRP '!CA53</f>
        <v>0</v>
      </c>
      <c r="I41" s="824">
        <f>SUM('360 GRP '!M53:W53)*'360 GRP '!CB53</f>
        <v>0</v>
      </c>
      <c r="J41" s="824">
        <f>SUM('360 GRP '!M53:W53)*'360 GRP '!CC53</f>
        <v>0</v>
      </c>
      <c r="K41" s="824">
        <f>'360 GRP '!CD53</f>
        <v>0</v>
      </c>
      <c r="L41" s="824">
        <f>'360 GRP '!J53*SUM('360 GRP '!M53:W53)</f>
        <v>0</v>
      </c>
    </row>
    <row r="42">
      <c r="A42" s="1" t="str">
        <f>'360 GRP '!D60</f>
        <v>360-314</v>
      </c>
      <c r="B42" s="230">
        <f>SUM('360 GRP '!M60:W60)*'360 GRP '!BU60</f>
        <v>0</v>
      </c>
      <c r="C42" s="80">
        <f>SUM('360 GRP '!M60:W60)*'360 GRP '!BV60</f>
        <v>0</v>
      </c>
      <c r="D42" s="824">
        <f>SUM('360 GRP '!M60:W60)*'360 GRP '!BW60</f>
        <v>0</v>
      </c>
      <c r="E42" s="824">
        <f>SUM('360 GRP '!M60:W60)*'360 GRP '!BX60</f>
        <v>0</v>
      </c>
      <c r="F42" s="824">
        <f>SUM('360 GRP '!M60:W60)*'360 GRP '!BY60</f>
        <v>0</v>
      </c>
      <c r="G42" s="824">
        <f>SUM('360 GRP '!M60:W60)*'360 GRP '!BZ135</f>
        <v>0</v>
      </c>
      <c r="H42" s="824">
        <f>SUM('360 GRP '!M60:W60)*'360 GRP '!CA60</f>
        <v>0</v>
      </c>
      <c r="I42" s="824">
        <f>SUM('360 GRP '!M60:W60)*'360 GRP '!CB60</f>
        <v>0</v>
      </c>
      <c r="J42" s="824">
        <f>SUM('360 GRP '!M60:W60)*'360 GRP '!CC60</f>
        <v>0</v>
      </c>
      <c r="K42" s="824">
        <f>'360 GRP '!CD60</f>
        <v>0</v>
      </c>
      <c r="L42" s="824">
        <f>'360 GRP '!J60*SUM('360 GRP '!M60:W60)</f>
        <v>0</v>
      </c>
    </row>
    <row r="43">
      <c r="A43" s="1" t="str">
        <f>'360 GRP '!D61</f>
        <v>360-314-DT</v>
      </c>
      <c r="B43" s="230">
        <f>SUM('360 GRP '!M61:W61)*'360 GRP '!BU61</f>
        <v>0</v>
      </c>
      <c r="C43" s="80">
        <f>SUM('360 GRP '!M61:W61)*'360 GRP '!BV61</f>
        <v>0</v>
      </c>
      <c r="D43" s="824">
        <f>SUM('360 GRP '!M61:W61)*'360 GRP '!BW61</f>
        <v>0</v>
      </c>
      <c r="E43" s="824">
        <f>SUM('360 GRP '!M61:W61)*'360 GRP '!BX61</f>
        <v>0</v>
      </c>
      <c r="F43" s="824">
        <f>SUM('360 GRP '!M61:W61)*'360 GRP '!BY61</f>
        <v>0</v>
      </c>
      <c r="G43" s="824">
        <f>SUM('360 GRP '!M61:W61)*'360 GRP '!BZ136</f>
        <v>0</v>
      </c>
      <c r="H43" s="824">
        <f>SUM('360 GRP '!M61:W61)*'360 GRP '!CA61</f>
        <v>0</v>
      </c>
      <c r="I43" s="824">
        <f>SUM('360 GRP '!M61:W61)*'360 GRP '!CB61</f>
        <v>0</v>
      </c>
      <c r="J43" s="824">
        <f>SUM('360 GRP '!M61:W61)*'360 GRP '!CC61</f>
        <v>0</v>
      </c>
      <c r="K43" s="824">
        <f>'360 GRP '!CD61</f>
        <v>0</v>
      </c>
      <c r="L43" s="824">
        <f>'360 GRP '!J61*SUM('360 GRP '!M61:W61)</f>
        <v>0</v>
      </c>
    </row>
    <row r="44">
      <c r="A44" s="1" t="str">
        <f>'360 GRP '!D62</f>
        <v>360-315</v>
      </c>
      <c r="B44" s="230">
        <f>SUM('360 GRP '!M62:W62)*'360 GRP '!BU62</f>
        <v>0</v>
      </c>
      <c r="C44" s="80">
        <f>SUM('360 GRP '!M62:W62)*'360 GRP '!BV62</f>
        <v>0</v>
      </c>
      <c r="D44" s="824">
        <f>SUM('360 GRP '!M62:W62)*'360 GRP '!BW62</f>
        <v>0</v>
      </c>
      <c r="E44" s="824">
        <f>SUM('360 GRP '!M62:W62)*'360 GRP '!BX62</f>
        <v>0</v>
      </c>
      <c r="F44" s="824">
        <f>SUM('360 GRP '!M62:W62)*'360 GRP '!BY62</f>
        <v>0</v>
      </c>
      <c r="G44" s="824">
        <f>SUM('360 GRP '!M62:W62)*'360 GRP '!BZ137</f>
        <v>0</v>
      </c>
      <c r="H44" s="824">
        <f>SUM('360 GRP '!M62:W62)*'360 GRP '!CA62</f>
        <v>0</v>
      </c>
      <c r="I44" s="824">
        <f>SUM('360 GRP '!M62:W62)*'360 GRP '!CB62</f>
        <v>0</v>
      </c>
      <c r="J44" s="824">
        <f>SUM('360 GRP '!M62:W62)*'360 GRP '!CC62</f>
        <v>0</v>
      </c>
      <c r="K44" s="824">
        <f>'360 GRP '!CD62</f>
        <v>0</v>
      </c>
      <c r="L44" s="824">
        <f>'360 GRP '!J62*SUM('360 GRP '!M62:W62)</f>
        <v>0</v>
      </c>
    </row>
    <row r="45">
      <c r="A45" s="1" t="str">
        <f>'360 GRP '!D63</f>
        <v>360-315-DT</v>
      </c>
      <c r="B45" s="230">
        <f>SUM('360 GRP '!M63:W63)*'360 GRP '!BU63</f>
        <v>0</v>
      </c>
      <c r="C45" s="80">
        <f>SUM('360 GRP '!M63:W63)*'360 GRP '!BV63</f>
        <v>0</v>
      </c>
      <c r="D45" s="824">
        <f>SUM('360 GRP '!M63:W63)*'360 GRP '!BW63</f>
        <v>0</v>
      </c>
      <c r="E45" s="824">
        <f>SUM('360 GRP '!M63:W63)*'360 GRP '!BX63</f>
        <v>0</v>
      </c>
      <c r="F45" s="824">
        <f>SUM('360 GRP '!M63:W63)*'360 GRP '!BY63</f>
        <v>0</v>
      </c>
      <c r="G45" s="824">
        <f>SUM('360 GRP '!M63:W63)*'360 GRP '!BZ138</f>
        <v>0</v>
      </c>
      <c r="H45" s="824">
        <f>SUM('360 GRP '!M63:W63)*'360 GRP '!CA63</f>
        <v>0</v>
      </c>
      <c r="I45" s="824">
        <f>SUM('360 GRP '!M63:W63)*'360 GRP '!CB63</f>
        <v>0</v>
      </c>
      <c r="J45" s="824">
        <f>SUM('360 GRP '!M63:W63)*'360 GRP '!CC63</f>
        <v>0</v>
      </c>
      <c r="K45" s="824">
        <f>'360 GRP '!CD63</f>
        <v>0</v>
      </c>
      <c r="L45" s="824">
        <f>'360 GRP '!J63*SUM('360 GRP '!M63:W63)</f>
        <v>0</v>
      </c>
    </row>
    <row r="46">
      <c r="A46" s="1" t="str">
        <f>'360 GRP '!D68</f>
        <v>360-318</v>
      </c>
      <c r="B46" s="230">
        <f>SUM('360 GRP '!M68:W68)*'360 GRP '!BU68</f>
        <v>0</v>
      </c>
      <c r="C46" s="80">
        <f>SUM('360 GRP '!M68:W68)*'360 GRP '!BV68</f>
        <v>0</v>
      </c>
      <c r="D46" s="824">
        <f>SUM('360 GRP '!M68:W68)*'360 GRP '!BW68</f>
        <v>0</v>
      </c>
      <c r="E46" s="824">
        <f>SUM('360 GRP '!M68:W68)*'360 GRP '!BX68</f>
        <v>0</v>
      </c>
      <c r="F46" s="824">
        <f>SUM('360 GRP '!M68:W68)*'360 GRP '!BY68</f>
        <v>0</v>
      </c>
      <c r="G46" s="824">
        <f>SUM('360 GRP '!M68:W68)*'360 GRP '!BZ139</f>
        <v>0</v>
      </c>
      <c r="H46" s="824">
        <f>SUM('360 GRP '!M68:W68)*'360 GRP '!CA68</f>
        <v>0</v>
      </c>
      <c r="I46" s="824">
        <f>SUM('360 GRP '!M68:W68)*'360 GRP '!CB68</f>
        <v>0</v>
      </c>
      <c r="J46" s="824">
        <f>SUM('360 GRP '!M68:W68)*'360 GRP '!CC68</f>
        <v>0</v>
      </c>
      <c r="K46" s="824">
        <f>'360 GRP '!CD68</f>
        <v>0</v>
      </c>
      <c r="L46" s="824">
        <f>'360 GRP '!J68*SUM('360 GRP '!M68:W68)</f>
        <v>0</v>
      </c>
    </row>
    <row r="47">
      <c r="A47" s="1" t="str">
        <f>'360 GRP '!D69</f>
        <v>360-318-DT</v>
      </c>
      <c r="B47" s="230">
        <f>SUM('360 GRP '!M69:W69)*'360 GRP '!BU69</f>
        <v>0</v>
      </c>
      <c r="C47" s="80">
        <f>SUM('360 GRP '!M69:W69)*'360 GRP '!BV69</f>
        <v>0</v>
      </c>
      <c r="D47" s="824">
        <f>SUM('360 GRP '!M69:W69)*'360 GRP '!BW69</f>
        <v>0</v>
      </c>
      <c r="E47" s="824">
        <f>SUM('360 GRP '!M69:W69)*'360 GRP '!BX69</f>
        <v>0</v>
      </c>
      <c r="F47" s="824">
        <f>SUM('360 GRP '!M69:W69)*'360 GRP '!BY69</f>
        <v>0</v>
      </c>
      <c r="G47" s="824">
        <f>SUM('360 GRP '!M69:W69)*'360 GRP '!BZ140</f>
        <v>0</v>
      </c>
      <c r="H47" s="824">
        <f>SUM('360 GRP '!M69:W69)*'360 GRP '!CA69</f>
        <v>0</v>
      </c>
      <c r="I47" s="824">
        <f>SUM('360 GRP '!M69:W69)*'360 GRP '!CB69</f>
        <v>0</v>
      </c>
      <c r="J47" s="824">
        <f>SUM('360 GRP '!M69:W69)*'360 GRP '!CC69</f>
        <v>0</v>
      </c>
      <c r="K47" s="824">
        <f>'360 GRP '!CD69</f>
        <v>0</v>
      </c>
      <c r="L47" s="824">
        <f>'360 GRP '!J69*SUM('360 GRP '!M69:W69)</f>
        <v>0</v>
      </c>
    </row>
    <row r="48">
      <c r="A48" s="1" t="str">
        <f>'360 GRP '!D70</f>
        <v>360-319</v>
      </c>
      <c r="B48" s="230">
        <f>SUM('360 GRP '!M70:W70)*'360 GRP '!BU70</f>
        <v>0</v>
      </c>
      <c r="C48" s="80">
        <f>SUM('360 GRP '!M70:W70)*'360 GRP '!BV70</f>
        <v>0</v>
      </c>
      <c r="D48" s="824">
        <f>SUM('360 GRP '!M70:W70)*'360 GRP '!BW70</f>
        <v>0</v>
      </c>
      <c r="E48" s="824">
        <f>SUM('360 GRP '!M70:W70)*'360 GRP '!BX70</f>
        <v>0</v>
      </c>
      <c r="F48" s="824">
        <f>SUM('360 GRP '!M70:W70)*'360 GRP '!BY70</f>
        <v>0</v>
      </c>
      <c r="G48" s="824">
        <f>SUM('360 GRP '!M70:W70)*'360 GRP '!BZ141</f>
        <v>0</v>
      </c>
      <c r="H48" s="824">
        <f>SUM('360 GRP '!M70:W70)*'360 GRP '!CA70</f>
        <v>0</v>
      </c>
      <c r="I48" s="824">
        <f>SUM('360 GRP '!M70:W70)*'360 GRP '!CB70</f>
        <v>0</v>
      </c>
      <c r="J48" s="824">
        <f>SUM('360 GRP '!M70:W70)*'360 GRP '!CC70</f>
        <v>0</v>
      </c>
      <c r="K48" s="824">
        <f>'360 GRP '!CD70</f>
        <v>0</v>
      </c>
      <c r="L48" s="824">
        <f>'360 GRP '!J70*SUM('360 GRP '!M70:W70)</f>
        <v>0</v>
      </c>
    </row>
    <row r="49">
      <c r="A49" s="1" t="str">
        <f>'360 GRP '!D71</f>
        <v>360-319-DT</v>
      </c>
      <c r="B49" s="230">
        <f>SUM('360 GRP '!M71:W71)*'360 GRP '!BU71</f>
        <v>0</v>
      </c>
      <c r="C49" s="80">
        <f>SUM('360 GRP '!M71:W71)*'360 GRP '!BV71</f>
        <v>0</v>
      </c>
      <c r="D49" s="824">
        <f>SUM('360 GRP '!M71:W71)*'360 GRP '!BW71</f>
        <v>0</v>
      </c>
      <c r="E49" s="824">
        <f>SUM('360 GRP '!M71:W71)*'360 GRP '!BX71</f>
        <v>0</v>
      </c>
      <c r="F49" s="824">
        <f>SUM('360 GRP '!M71:W71)*'360 GRP '!BY71</f>
        <v>0</v>
      </c>
      <c r="G49" s="824">
        <f>SUM('360 GRP '!M71:W71)*'360 GRP '!BZ142</f>
        <v>0</v>
      </c>
      <c r="H49" s="824">
        <f>SUM('360 GRP '!M71:W71)*'360 GRP '!CA71</f>
        <v>0</v>
      </c>
      <c r="I49" s="824">
        <f>SUM('360 GRP '!M71:W71)*'360 GRP '!CB71</f>
        <v>0</v>
      </c>
      <c r="J49" s="824">
        <f>SUM('360 GRP '!M71:W71)*'360 GRP '!CC71</f>
        <v>0</v>
      </c>
      <c r="K49" s="824">
        <f>'360 GRP '!CD71</f>
        <v>0</v>
      </c>
      <c r="L49" s="824">
        <f>'360 GRP '!J71*SUM('360 GRP '!M71:W71)</f>
        <v>0</v>
      </c>
    </row>
    <row r="50">
      <c r="A50" s="1" t="str">
        <f>'360 GRP '!D129</f>
        <v/>
      </c>
      <c r="B50" s="230">
        <f>SUM('360 GRP '!M129:W129)*'360 GRP '!BU129</f>
        <v>0</v>
      </c>
      <c r="C50" s="80">
        <f>SUM('360 GRP '!M129:W129)*'360 GRP '!BV129</f>
        <v>0</v>
      </c>
      <c r="D50" s="824">
        <f>SUM('360 GRP '!M129:W129)*'360 GRP '!BW129</f>
        <v>0</v>
      </c>
      <c r="E50" s="824">
        <f>SUM('360 GRP '!M129:W129)*'360 GRP '!BX129</f>
        <v>0</v>
      </c>
      <c r="F50" s="824">
        <f>SUM('360 GRP '!M129:W129)*'360 GRP '!BY129</f>
        <v>0</v>
      </c>
      <c r="G50" s="824">
        <f>SUM('360 GRP '!M129:W129)*'360 GRP '!BZ143</f>
        <v>0</v>
      </c>
      <c r="H50" s="824">
        <f>SUM('360 GRP '!M129:W129)*'360 GRP '!CA129</f>
        <v>0</v>
      </c>
      <c r="I50" s="824">
        <f>SUM('360 GRP '!M129:W129)*'360 GRP '!CB129</f>
        <v>0</v>
      </c>
      <c r="J50" s="824">
        <f>SUM('360 GRP '!M129:W129)*'360 GRP '!CC129</f>
        <v>0</v>
      </c>
      <c r="K50" s="824">
        <f>'360 GRP '!CD129</f>
        <v>0</v>
      </c>
      <c r="L50" s="824">
        <f>'360 GRP '!J129*SUM('360 GRP '!M129:W129)</f>
        <v>0</v>
      </c>
    </row>
    <row r="51">
      <c r="A51" s="1" t="str">
        <f>'360 GRP '!D130</f>
        <v>360-281</v>
      </c>
      <c r="B51" s="230">
        <f>SUM('360 GRP '!M130:W130)*'360 GRP '!BU130</f>
        <v>0</v>
      </c>
      <c r="C51" s="80">
        <f>SUM('360 GRP '!M130:W130)*'360 GRP '!BV130</f>
        <v>0</v>
      </c>
      <c r="D51" s="824">
        <f>SUM('360 GRP '!M130:W130)*'360 GRP '!BW130</f>
        <v>0</v>
      </c>
      <c r="E51" s="824">
        <f>SUM('360 GRP '!M130:W130)*'360 GRP '!BX130</f>
        <v>0</v>
      </c>
      <c r="F51" s="824">
        <f>SUM('360 GRP '!M130:W130)*'360 GRP '!BY130</f>
        <v>0</v>
      </c>
      <c r="G51" s="824">
        <f>SUM('360 GRP '!M130:W130)*'360 GRP '!BZ144</f>
        <v>0</v>
      </c>
      <c r="H51" s="824">
        <f>SUM('360 GRP '!M130:W130)*'360 GRP '!CA130</f>
        <v>0</v>
      </c>
      <c r="I51" s="824">
        <f>SUM('360 GRP '!M130:W130)*'360 GRP '!CB130</f>
        <v>0</v>
      </c>
      <c r="J51" s="824">
        <f>SUM('360 GRP '!M130:W130)*'360 GRP '!CC130</f>
        <v>0</v>
      </c>
      <c r="K51" s="824">
        <f>'360 GRP '!CD130</f>
        <v>0</v>
      </c>
      <c r="L51" s="824">
        <f>'360 GRP '!J130*SUM('360 GRP '!M130:W130)</f>
        <v>0</v>
      </c>
    </row>
    <row r="52">
      <c r="A52" s="1" t="str">
        <f>'360 GRP '!D131</f>
        <v>360-289</v>
      </c>
      <c r="B52" s="230">
        <f>SUM('360 GRP '!M131:W131)*'360 GRP '!BU131</f>
        <v>0</v>
      </c>
      <c r="C52" s="80">
        <f>SUM('360 GRP '!M131:W131)*'360 GRP '!BV131</f>
        <v>0</v>
      </c>
      <c r="D52" s="824">
        <f>SUM('360 GRP '!M131:W131)*'360 GRP '!BW131</f>
        <v>0</v>
      </c>
      <c r="E52" s="824">
        <f>SUM('360 GRP '!M131:W131)*'360 GRP '!BX131</f>
        <v>0</v>
      </c>
      <c r="F52" s="824">
        <f>SUM('360 GRP '!M131:W131)*'360 GRP '!BY131</f>
        <v>0</v>
      </c>
      <c r="G52" s="824">
        <f>SUM('360 GRP '!M131:W131)*'360 GRP '!BZ145</f>
        <v>0</v>
      </c>
      <c r="H52" s="824">
        <f>SUM('360 GRP '!M131:W131)*'360 GRP '!CA131</f>
        <v>0</v>
      </c>
      <c r="I52" s="824">
        <f>SUM('360 GRP '!M131:W131)*'360 GRP '!CB131</f>
        <v>0</v>
      </c>
      <c r="J52" s="824">
        <f>SUM('360 GRP '!M131:W131)*'360 GRP '!CC131</f>
        <v>0</v>
      </c>
      <c r="K52" s="824">
        <f>'360 GRP '!CD131</f>
        <v>0</v>
      </c>
      <c r="L52" s="824">
        <f>'360 GRP '!J131*SUM('360 GRP '!M131:W131)</f>
        <v>0</v>
      </c>
    </row>
    <row r="53">
      <c r="A53" s="1" t="str">
        <f>'360 GRP '!D132</f>
        <v>360-289-DT</v>
      </c>
      <c r="B53" s="230">
        <f>SUM('360 GRP '!M132:W132)*'360 GRP '!BU132</f>
        <v>0</v>
      </c>
      <c r="C53" s="80">
        <f>SUM('360 GRP '!M132:W132)*'360 GRP '!BV132</f>
        <v>0</v>
      </c>
      <c r="D53" s="824">
        <f>SUM('360 GRP '!M132:W132)*'360 GRP '!BW132</f>
        <v>0</v>
      </c>
      <c r="E53" s="824">
        <f>SUM('360 GRP '!M132:W132)*'360 GRP '!BX132</f>
        <v>0</v>
      </c>
      <c r="F53" s="824">
        <f>SUM('360 GRP '!M132:W132)*'360 GRP '!BY132</f>
        <v>0</v>
      </c>
      <c r="G53" s="824">
        <f>SUM('360 GRP '!M132:W132)*'360 GRP '!BZ146</f>
        <v>0</v>
      </c>
      <c r="H53" s="824">
        <f>SUM('360 GRP '!M132:W132)*'360 GRP '!CA132</f>
        <v>0</v>
      </c>
      <c r="I53" s="824">
        <f>SUM('360 GRP '!M132:W132)*'360 GRP '!CB132</f>
        <v>0</v>
      </c>
      <c r="J53" s="824">
        <f>SUM('360 GRP '!M132:W132)*'360 GRP '!CC132</f>
        <v>0</v>
      </c>
      <c r="K53" s="824">
        <f>'360 GRP '!CD132</f>
        <v>0</v>
      </c>
      <c r="L53" s="824">
        <f>'360 GRP '!J132*SUM('360 GRP '!M132:W132)</f>
        <v>0</v>
      </c>
    </row>
    <row r="54">
      <c r="A54" s="1" t="str">
        <f>'360 GRP '!D133</f>
        <v>360-290</v>
      </c>
      <c r="B54" s="230">
        <f>SUM('360 GRP '!M133:W133)*'360 GRP '!BU133</f>
        <v>0</v>
      </c>
      <c r="C54" s="80">
        <f>SUM('360 GRP '!M133:W133)*'360 GRP '!BV133</f>
        <v>0</v>
      </c>
      <c r="D54" s="824">
        <f>SUM('360 GRP '!M133:W133)*'360 GRP '!BW133</f>
        <v>0</v>
      </c>
      <c r="E54" s="824">
        <f>SUM('360 GRP '!M133:W133)*'360 GRP '!BX133</f>
        <v>0</v>
      </c>
      <c r="F54" s="824">
        <f>SUM('360 GRP '!M133:W133)*'360 GRP '!BY133</f>
        <v>0</v>
      </c>
      <c r="G54" s="824">
        <f>SUM('360 GRP '!M133:W133)*'360 GRP '!BZ147</f>
        <v>0</v>
      </c>
      <c r="H54" s="824">
        <f>SUM('360 GRP '!M133:W133)*'360 GRP '!CA133</f>
        <v>0</v>
      </c>
      <c r="I54" s="824">
        <f>SUM('360 GRP '!M133:W133)*'360 GRP '!CB133</f>
        <v>0</v>
      </c>
      <c r="J54" s="824">
        <f>SUM('360 GRP '!M133:W133)*'360 GRP '!CC133</f>
        <v>0</v>
      </c>
      <c r="K54" s="824">
        <f>'360 GRP '!CD133</f>
        <v>0</v>
      </c>
      <c r="L54" s="824">
        <f>'360 GRP '!J133*SUM('360 GRP '!M133:W133)</f>
        <v>0</v>
      </c>
    </row>
    <row r="55">
      <c r="A55" s="1" t="str">
        <f>'360 GRP '!D134</f>
        <v>360-290-DT</v>
      </c>
      <c r="B55" s="230">
        <f>SUM('360 GRP '!M134:W134)*'360 GRP '!BU134</f>
        <v>0</v>
      </c>
      <c r="C55" s="80">
        <f>SUM('360 GRP '!M134:W134)*'360 GRP '!BV134</f>
        <v>0</v>
      </c>
      <c r="D55" s="824">
        <f>SUM('360 GRP '!M134:W134)*'360 GRP '!BW134</f>
        <v>0</v>
      </c>
      <c r="E55" s="824">
        <f>SUM('360 GRP '!M134:W134)*'360 GRP '!BX134</f>
        <v>0</v>
      </c>
      <c r="F55" s="824">
        <f>SUM('360 GRP '!M134:W134)*'360 GRP '!BY134</f>
        <v>0</v>
      </c>
      <c r="G55" s="824">
        <f>SUM('360 GRP '!M134:W134)*'360 GRP '!BZ148</f>
        <v>0</v>
      </c>
      <c r="H55" s="824">
        <f>SUM('360 GRP '!M134:W134)*'360 GRP '!CA134</f>
        <v>0</v>
      </c>
      <c r="I55" s="824">
        <f>SUM('360 GRP '!M134:W134)*'360 GRP '!CB134</f>
        <v>0</v>
      </c>
      <c r="J55" s="824">
        <f>SUM('360 GRP '!M134:W134)*'360 GRP '!CC134</f>
        <v>0</v>
      </c>
      <c r="K55" s="824">
        <f>'360 GRP '!CD134</f>
        <v>0</v>
      </c>
      <c r="L55" s="824">
        <f>'360 GRP '!J134*SUM('360 GRP '!M134:W134)</f>
        <v>0</v>
      </c>
    </row>
    <row r="56">
      <c r="A56" s="1" t="str">
        <f>'360 GRP '!D135</f>
        <v>360-291</v>
      </c>
      <c r="B56" s="230">
        <f>SUM('360 GRP '!M135:W135)*'360 GRP '!BU135</f>
        <v>0</v>
      </c>
      <c r="C56" s="80">
        <f>SUM('360 GRP '!M135:W135)*'360 GRP '!BV135</f>
        <v>0</v>
      </c>
      <c r="D56" s="824">
        <f>SUM('360 GRP '!M135:W135)*'360 GRP '!BW135</f>
        <v>0</v>
      </c>
      <c r="E56" s="824">
        <f>SUM('360 GRP '!M135:W135)*'360 GRP '!BX135</f>
        <v>0</v>
      </c>
      <c r="F56" s="824">
        <f>SUM('360 GRP '!M135:W135)*'360 GRP '!BY135</f>
        <v>0</v>
      </c>
      <c r="G56" s="824">
        <f>SUM('360 GRP '!M135:W135)*'360 GRP '!BZ150</f>
        <v>0</v>
      </c>
      <c r="H56" s="824">
        <f>SUM('360 GRP '!M135:W135)*'360 GRP '!CA135</f>
        <v>0</v>
      </c>
      <c r="I56" s="824">
        <f>SUM('360 GRP '!M135:W135)*'360 GRP '!CB135</f>
        <v>0</v>
      </c>
      <c r="J56" s="824">
        <f>SUM('360 GRP '!M135:W135)*'360 GRP '!CC135</f>
        <v>0</v>
      </c>
      <c r="K56" s="824">
        <f>'360 GRP '!CD135</f>
        <v>0</v>
      </c>
      <c r="L56" s="824">
        <f>'360 GRP '!J135*SUM('360 GRP '!M135:W135)</f>
        <v>0</v>
      </c>
    </row>
    <row r="57">
      <c r="A57" s="1" t="str">
        <f>'360 GRP '!D136</f>
        <v>360-292</v>
      </c>
      <c r="B57" s="230">
        <f>SUM('360 GRP '!M136:W136)*'360 GRP '!BU136</f>
        <v>0</v>
      </c>
      <c r="C57" s="80">
        <f>SUM('360 GRP '!M136:W136)*'360 GRP '!BV136</f>
        <v>0</v>
      </c>
      <c r="D57" s="824">
        <f>SUM('360 GRP '!M136:W136)*'360 GRP '!BW136</f>
        <v>0</v>
      </c>
      <c r="E57" s="824">
        <f>SUM('360 GRP '!M136:W136)*'360 GRP '!BX136</f>
        <v>0</v>
      </c>
      <c r="F57" s="824">
        <f>SUM('360 GRP '!M136:W136)*'360 GRP '!BY136</f>
        <v>0</v>
      </c>
      <c r="G57" s="824">
        <f>SUM('360 GRP '!M136:W136)*'360 GRP '!BZ151</f>
        <v>0</v>
      </c>
      <c r="H57" s="824">
        <f>SUM('360 GRP '!M136:W136)*'360 GRP '!CA136</f>
        <v>0</v>
      </c>
      <c r="I57" s="824">
        <f>SUM('360 GRP '!M136:W136)*'360 GRP '!CB136</f>
        <v>0</v>
      </c>
      <c r="J57" s="824">
        <f>SUM('360 GRP '!M136:W136)*'360 GRP '!CC136</f>
        <v>0</v>
      </c>
      <c r="K57" s="824">
        <f>'360 GRP '!CD136</f>
        <v>0</v>
      </c>
      <c r="L57" s="824">
        <f>'360 GRP '!J136*SUM('360 GRP '!M136:W136)</f>
        <v>0</v>
      </c>
    </row>
    <row r="58">
      <c r="A58" s="1" t="str">
        <f>'360 GRP '!D137</f>
        <v>360-293</v>
      </c>
      <c r="B58" s="230">
        <f>SUM('360 GRP '!M137:W137)*'360 GRP '!BU137</f>
        <v>0</v>
      </c>
      <c r="C58" s="80">
        <f>SUM('360 GRP '!M137:W137)*'360 GRP '!BV137</f>
        <v>0</v>
      </c>
      <c r="D58" s="824">
        <f>SUM('360 GRP '!M137:W137)*'360 GRP '!BW137</f>
        <v>0</v>
      </c>
      <c r="E58" s="824">
        <f>SUM('360 GRP '!M137:W137)*'360 GRP '!BX137</f>
        <v>0</v>
      </c>
      <c r="F58" s="824">
        <f>SUM('360 GRP '!M137:W137)*'360 GRP '!BY137</f>
        <v>0</v>
      </c>
      <c r="G58" s="824">
        <f>SUM('360 GRP '!M137:W137)*'360 GRP '!BZ152</f>
        <v>0</v>
      </c>
      <c r="H58" s="824">
        <f>SUM('360 GRP '!M137:W137)*'360 GRP '!CA137</f>
        <v>0</v>
      </c>
      <c r="I58" s="824">
        <f>SUM('360 GRP '!M137:W137)*'360 GRP '!CB137</f>
        <v>0</v>
      </c>
      <c r="J58" s="824">
        <f>SUM('360 GRP '!M137:W137)*'360 GRP '!CC137</f>
        <v>0</v>
      </c>
      <c r="K58" s="824">
        <f>'360 GRP '!CD137</f>
        <v>0</v>
      </c>
      <c r="L58" s="824">
        <f>'360 GRP '!J137*SUM('360 GRP '!M137:W137)</f>
        <v>0</v>
      </c>
    </row>
    <row r="59">
      <c r="A59" s="1" t="str">
        <f>'360 GRP '!D138</f>
        <v>360-294</v>
      </c>
      <c r="B59" s="230">
        <f>SUM('360 GRP '!M138:W138)*'360 GRP '!BU138</f>
        <v>0</v>
      </c>
      <c r="C59" s="80">
        <f>SUM('360 GRP '!M138:W138)*'360 GRP '!BV138</f>
        <v>0</v>
      </c>
      <c r="D59" s="824">
        <f>SUM('360 GRP '!M138:W138)*'360 GRP '!BW138</f>
        <v>0</v>
      </c>
      <c r="E59" s="824">
        <f>SUM('360 GRP '!M138:W138)*'360 GRP '!BX138</f>
        <v>0</v>
      </c>
      <c r="F59" s="824">
        <f>SUM('360 GRP '!M138:W138)*'360 GRP '!BY138</f>
        <v>0</v>
      </c>
      <c r="G59" s="824">
        <f>SUM('360 GRP '!M138:W138)*'360 GRP '!BZ153</f>
        <v>0</v>
      </c>
      <c r="H59" s="824">
        <f>SUM('360 GRP '!M138:W138)*'360 GRP '!CA138</f>
        <v>0</v>
      </c>
      <c r="I59" s="824">
        <f>SUM('360 GRP '!M138:W138)*'360 GRP '!CB138</f>
        <v>0</v>
      </c>
      <c r="J59" s="824">
        <f>SUM('360 GRP '!M138:W138)*'360 GRP '!CC138</f>
        <v>0</v>
      </c>
      <c r="K59" s="824">
        <f>'360 GRP '!CD138</f>
        <v>0</v>
      </c>
      <c r="L59" s="824">
        <f>'360 GRP '!J138*SUM('360 GRP '!M138:W138)</f>
        <v>0</v>
      </c>
    </row>
    <row r="60">
      <c r="A60" s="1" t="str">
        <f>'360 GRP '!D139</f>
        <v>360-295</v>
      </c>
      <c r="B60" s="230">
        <f>SUM('360 GRP '!M139:W139)*'360 GRP '!BU139</f>
        <v>0</v>
      </c>
      <c r="C60" s="80">
        <f>SUM('360 GRP '!M139:W139)*'360 GRP '!BV139</f>
        <v>0</v>
      </c>
      <c r="D60" s="824">
        <f>SUM('360 GRP '!M139:W139)*'360 GRP '!BW139</f>
        <v>0</v>
      </c>
      <c r="E60" s="824">
        <f>SUM('360 GRP '!M139:W139)*'360 GRP '!BX139</f>
        <v>0</v>
      </c>
      <c r="F60" s="824">
        <f>SUM('360 GRP '!M139:W139)*'360 GRP '!BY139</f>
        <v>0</v>
      </c>
      <c r="G60" s="824">
        <f>SUM('360 GRP '!M139:W139)*'360 GRP '!BZ154</f>
        <v>0</v>
      </c>
      <c r="H60" s="824">
        <f>SUM('360 GRP '!M139:W139)*'360 GRP '!CA139</f>
        <v>0</v>
      </c>
      <c r="I60" s="824">
        <f>SUM('360 GRP '!M139:W139)*'360 GRP '!CB139</f>
        <v>0</v>
      </c>
      <c r="J60" s="824">
        <f>SUM('360 GRP '!M139:W139)*'360 GRP '!CC139</f>
        <v>0</v>
      </c>
      <c r="K60" s="824">
        <f>'360 GRP '!CD139</f>
        <v>0</v>
      </c>
      <c r="L60" s="824">
        <f>'360 GRP '!J139*SUM('360 GRP '!M139:W139)</f>
        <v>0</v>
      </c>
    </row>
    <row r="61">
      <c r="A61" s="1" t="str">
        <f>'360 GRP '!D140</f>
        <v/>
      </c>
      <c r="B61" s="230">
        <f>SUM('360 GRP '!M140:W140)*'360 GRP '!BU140</f>
        <v>0</v>
      </c>
      <c r="C61" s="80">
        <f>SUM('360 GRP '!M140:W140)*'360 GRP '!BV140</f>
        <v>0</v>
      </c>
      <c r="D61" s="824">
        <f>SUM('360 GRP '!M140:W140)*'360 GRP '!BW140</f>
        <v>0</v>
      </c>
      <c r="E61" s="824">
        <f>SUM('360 GRP '!M140:W140)*'360 GRP '!BX140</f>
        <v>0</v>
      </c>
      <c r="F61" s="824">
        <f>SUM('360 GRP '!M140:W140)*'360 GRP '!BY140</f>
        <v>0</v>
      </c>
      <c r="G61" s="824">
        <f>SUM('360 GRP '!M140:W140)*'360 GRP '!BZ155</f>
        <v>0</v>
      </c>
      <c r="H61" s="824">
        <f>SUM('360 GRP '!M140:W140)*'360 GRP '!CA140</f>
        <v>0</v>
      </c>
      <c r="I61" s="824">
        <f>SUM('360 GRP '!M140:W140)*'360 GRP '!CB140</f>
        <v>0</v>
      </c>
      <c r="J61" s="824">
        <f>SUM('360 GRP '!M140:W140)*'360 GRP '!CC140</f>
        <v>0</v>
      </c>
      <c r="K61" s="824">
        <f>'360 GRP '!CD140</f>
        <v>0</v>
      </c>
      <c r="L61" s="824">
        <f>'360 GRP '!J140*SUM('360 GRP '!M140:W140)</f>
        <v>0</v>
      </c>
    </row>
    <row r="62">
      <c r="A62" s="1" t="str">
        <f>'360 GRP '!D141</f>
        <v>360-121</v>
      </c>
      <c r="B62" s="230">
        <f>SUM('360 GRP '!M141:W141)*'360 GRP '!BU141</f>
        <v>0</v>
      </c>
      <c r="C62" s="80">
        <f>SUM('360 GRP '!M141:W141)*'360 GRP '!BV141</f>
        <v>0</v>
      </c>
      <c r="D62" s="824">
        <f>SUM('360 GRP '!M141:W141)*'360 GRP '!BW141</f>
        <v>0</v>
      </c>
      <c r="E62" s="824">
        <f>SUM('360 GRP '!M141:W141)*'360 GRP '!BX141</f>
        <v>0</v>
      </c>
      <c r="F62" s="824">
        <f>SUM('360 GRP '!M141:W141)*'360 GRP '!BY141</f>
        <v>0</v>
      </c>
      <c r="G62" s="824">
        <f>SUM('360 GRP '!M141:W141)*'360 GRP '!BZ156</f>
        <v>0</v>
      </c>
      <c r="H62" s="824">
        <f>SUM('360 GRP '!M141:W141)*'360 GRP '!CA141</f>
        <v>0</v>
      </c>
      <c r="I62" s="824">
        <f>SUM('360 GRP '!M141:W141)*'360 GRP '!CB141</f>
        <v>0</v>
      </c>
      <c r="J62" s="824">
        <f>SUM('360 GRP '!M141:W141)*'360 GRP '!CC141</f>
        <v>0</v>
      </c>
      <c r="K62" s="824">
        <f>'360 GRP '!CD141</f>
        <v>0</v>
      </c>
      <c r="L62" s="824">
        <f>'360 GRP '!J141*SUM('360 GRP '!M141:W141)</f>
        <v>0</v>
      </c>
    </row>
    <row r="63">
      <c r="A63" s="1" t="str">
        <f>'360 GRP '!D142</f>
        <v>360-121-DT</v>
      </c>
      <c r="B63" s="230">
        <f>SUM('360 GRP '!M142:W142)*'360 GRP '!BU142</f>
        <v>0</v>
      </c>
      <c r="C63" s="80">
        <f>SUM('360 GRP '!M142:W142)*'360 GRP '!BV142</f>
        <v>0</v>
      </c>
      <c r="D63" s="824">
        <f>SUM('360 GRP '!M142:W142)*'360 GRP '!BW142</f>
        <v>0</v>
      </c>
      <c r="E63" s="824">
        <f>SUM('360 GRP '!M142:W142)*'360 GRP '!BX142</f>
        <v>0</v>
      </c>
      <c r="F63" s="824">
        <f>SUM('360 GRP '!M142:W142)*'360 GRP '!BY142</f>
        <v>0</v>
      </c>
      <c r="G63" s="824">
        <f>SUM('360 GRP '!M142:W142)*'360 GRP '!BZ157</f>
        <v>0</v>
      </c>
      <c r="H63" s="824">
        <f>SUM('360 GRP '!M142:W142)*'360 GRP '!CA142</f>
        <v>0</v>
      </c>
      <c r="I63" s="824">
        <f>SUM('360 GRP '!M142:W142)*'360 GRP '!CB142</f>
        <v>0</v>
      </c>
      <c r="J63" s="824">
        <f>SUM('360 GRP '!M142:W142)*'360 GRP '!CC142</f>
        <v>0</v>
      </c>
      <c r="K63" s="824">
        <f>'360 GRP '!CD142</f>
        <v>0</v>
      </c>
      <c r="L63" s="824">
        <f>'360 GRP '!J142*SUM('360 GRP '!M142:W142)</f>
        <v>0</v>
      </c>
    </row>
    <row r="64">
      <c r="A64" s="1" t="str">
        <f>'360 GRP '!D143</f>
        <v>360-122</v>
      </c>
      <c r="B64" s="230">
        <f>SUM('360 GRP '!M143:W143)*'360 GRP '!BU143</f>
        <v>0</v>
      </c>
      <c r="C64" s="80">
        <f>SUM('360 GRP '!M143:W143)*'360 GRP '!BV143</f>
        <v>0</v>
      </c>
      <c r="D64" s="824">
        <f>SUM('360 GRP '!M143:W143)*'360 GRP '!BW143</f>
        <v>0</v>
      </c>
      <c r="E64" s="824">
        <f>SUM('360 GRP '!M143:W143)*'360 GRP '!BX143</f>
        <v>0</v>
      </c>
      <c r="F64" s="824">
        <f>SUM('360 GRP '!M143:W143)*'360 GRP '!BY143</f>
        <v>0</v>
      </c>
      <c r="G64" s="824">
        <f>SUM('360 GRP '!M143:W143)*'360 GRP '!BZ158</f>
        <v>0</v>
      </c>
      <c r="H64" s="824">
        <f>SUM('360 GRP '!M143:W143)*'360 GRP '!CA143</f>
        <v>0</v>
      </c>
      <c r="I64" s="824">
        <f>SUM('360 GRP '!M143:W143)*'360 GRP '!CB143</f>
        <v>0</v>
      </c>
      <c r="J64" s="824">
        <f>SUM('360 GRP '!M143:W143)*'360 GRP '!CC143</f>
        <v>0</v>
      </c>
      <c r="K64" s="824">
        <f>'360 GRP '!CD143</f>
        <v>0</v>
      </c>
      <c r="L64" s="824">
        <f>'360 GRP '!J143*SUM('360 GRP '!M143:W143)</f>
        <v>0</v>
      </c>
    </row>
    <row r="65">
      <c r="A65" s="1" t="str">
        <f>'360 GRP '!D144</f>
        <v>360-122-DT</v>
      </c>
      <c r="B65" s="230">
        <f>SUM('360 GRP '!M144:W144)*'360 GRP '!BU144</f>
        <v>0</v>
      </c>
      <c r="C65" s="80">
        <f>SUM('360 GRP '!M144:W144)*'360 GRP '!BV144</f>
        <v>0</v>
      </c>
      <c r="D65" s="824">
        <f>SUM('360 GRP '!M144:W144)*'360 GRP '!BW144</f>
        <v>0</v>
      </c>
      <c r="E65" s="824">
        <f>SUM('360 GRP '!M144:W144)*'360 GRP '!BX144</f>
        <v>0</v>
      </c>
      <c r="F65" s="824">
        <f>SUM('360 GRP '!M144:W144)*'360 GRP '!BY144</f>
        <v>0</v>
      </c>
      <c r="G65" s="824">
        <f>SUM('360 GRP '!M144:W144)*'360 GRP '!BZ159</f>
        <v>0</v>
      </c>
      <c r="H65" s="824">
        <f>SUM('360 GRP '!M144:W144)*'360 GRP '!CA144</f>
        <v>0</v>
      </c>
      <c r="I65" s="824">
        <f>SUM('360 GRP '!M144:W144)*'360 GRP '!CB144</f>
        <v>0</v>
      </c>
      <c r="J65" s="824">
        <f>SUM('360 GRP '!M144:W144)*'360 GRP '!CC144</f>
        <v>0</v>
      </c>
      <c r="K65" s="824">
        <f>'360 GRP '!CD144</f>
        <v>0</v>
      </c>
      <c r="L65" s="824">
        <f>'360 GRP '!J144*SUM('360 GRP '!M144:W144)</f>
        <v>0</v>
      </c>
    </row>
    <row r="66">
      <c r="A66" s="1" t="str">
        <f>'360 GRP '!D145</f>
        <v>360-123</v>
      </c>
      <c r="B66" s="230">
        <f>SUM('360 GRP '!M145:W145)*'360 GRP '!BU145</f>
        <v>0</v>
      </c>
      <c r="C66" s="80">
        <f>SUM('360 GRP '!M145:W145)*'360 GRP '!BV145</f>
        <v>0</v>
      </c>
      <c r="D66" s="824">
        <f>SUM('360 GRP '!M145:W145)*'360 GRP '!BW145</f>
        <v>0</v>
      </c>
      <c r="E66" s="824">
        <f>SUM('360 GRP '!M145:W145)*'360 GRP '!BX145</f>
        <v>0</v>
      </c>
      <c r="F66" s="824">
        <f>SUM('360 GRP '!M145:W145)*'360 GRP '!BY145</f>
        <v>0</v>
      </c>
      <c r="G66" s="824">
        <f>SUM('360 GRP '!M145:W145)*'360 GRP '!BZ160</f>
        <v>0</v>
      </c>
      <c r="H66" s="824">
        <f>SUM('360 GRP '!M145:W145)*'360 GRP '!CA145</f>
        <v>0</v>
      </c>
      <c r="I66" s="824">
        <f>SUM('360 GRP '!M145:W145)*'360 GRP '!CB145</f>
        <v>0</v>
      </c>
      <c r="J66" s="824">
        <f>SUM('360 GRP '!M145:W145)*'360 GRP '!CC145</f>
        <v>0</v>
      </c>
      <c r="K66" s="824">
        <f>'360 GRP '!CD145</f>
        <v>0</v>
      </c>
      <c r="L66" s="824">
        <f>'360 GRP '!J145*SUM('360 GRP '!M145:W145)</f>
        <v>0</v>
      </c>
    </row>
    <row r="67">
      <c r="A67" s="1" t="str">
        <f>'360 GRP '!D146</f>
        <v>360-123-DT</v>
      </c>
      <c r="B67" s="230">
        <f>SUM('360 GRP '!M146:W146)*'360 GRP '!BU146</f>
        <v>0</v>
      </c>
      <c r="C67" s="80">
        <f>SUM('360 GRP '!M146:W146)*'360 GRP '!BV146</f>
        <v>0</v>
      </c>
      <c r="D67" s="824">
        <f>SUM('360 GRP '!M146:W146)*'360 GRP '!BW146</f>
        <v>0</v>
      </c>
      <c r="E67" s="824">
        <f>SUM('360 GRP '!M146:W146)*'360 GRP '!BX146</f>
        <v>0</v>
      </c>
      <c r="F67" s="824">
        <f>SUM('360 GRP '!M146:W146)*'360 GRP '!BY146</f>
        <v>0</v>
      </c>
      <c r="G67" s="824">
        <f>SUM('360 GRP '!M146:W146)*'360 GRP '!BZ161</f>
        <v>0</v>
      </c>
      <c r="H67" s="824">
        <f>SUM('360 GRP '!M146:W146)*'360 GRP '!CA146</f>
        <v>0</v>
      </c>
      <c r="I67" s="824">
        <f>SUM('360 GRP '!M146:W146)*'360 GRP '!CB146</f>
        <v>0</v>
      </c>
      <c r="J67" s="824">
        <f>SUM('360 GRP '!M146:W146)*'360 GRP '!CC146</f>
        <v>0</v>
      </c>
      <c r="K67" s="824">
        <f>'360 GRP '!CD146</f>
        <v>0</v>
      </c>
      <c r="L67" s="824">
        <f>'360 GRP '!J146*SUM('360 GRP '!M146:W146)</f>
        <v>0</v>
      </c>
    </row>
    <row r="68">
      <c r="A68" s="1" t="str">
        <f>'360 GRP '!D147</f>
        <v>360-124</v>
      </c>
      <c r="B68" s="230">
        <f>SUM('360 GRP '!M147:W147)*'360 GRP '!BU147</f>
        <v>0</v>
      </c>
      <c r="C68" s="80">
        <f>SUM('360 GRP '!M147:W147)*'360 GRP '!BV147</f>
        <v>0</v>
      </c>
      <c r="D68" s="824">
        <f>SUM('360 GRP '!M147:W147)*'360 GRP '!BW147</f>
        <v>0</v>
      </c>
      <c r="E68" s="824">
        <f>SUM('360 GRP '!M147:W147)*'360 GRP '!BX147</f>
        <v>0</v>
      </c>
      <c r="F68" s="824">
        <f>SUM('360 GRP '!M147:W147)*'360 GRP '!BY147</f>
        <v>0</v>
      </c>
      <c r="G68" s="824">
        <f>SUM('360 GRP '!M147:W147)*'360 GRP '!BZ162</f>
        <v>0</v>
      </c>
      <c r="H68" s="824">
        <f>SUM('360 GRP '!M147:W147)*'360 GRP '!CA147</f>
        <v>0</v>
      </c>
      <c r="I68" s="824">
        <f>SUM('360 GRP '!M147:W147)*'360 GRP '!CB147</f>
        <v>0</v>
      </c>
      <c r="J68" s="824">
        <f>SUM('360 GRP '!M147:W147)*'360 GRP '!CC147</f>
        <v>0</v>
      </c>
      <c r="K68" s="824">
        <f>'360 GRP '!CD147</f>
        <v>0</v>
      </c>
      <c r="L68" s="824">
        <f>'360 GRP '!J147*SUM('360 GRP '!M147:W147)</f>
        <v>0</v>
      </c>
    </row>
    <row r="69">
      <c r="A69" s="1" t="str">
        <f>'360 GRP '!D148</f>
        <v>360-125</v>
      </c>
      <c r="B69" s="230">
        <f>SUM('360 GRP '!M148:W148)*'360 GRP '!BU148</f>
        <v>0</v>
      </c>
      <c r="C69" s="80">
        <f>SUM('360 GRP '!M148:W148)*'360 GRP '!BV148</f>
        <v>0</v>
      </c>
      <c r="D69" s="824">
        <f>SUM('360 GRP '!M148:W148)*'360 GRP '!BW148</f>
        <v>0</v>
      </c>
      <c r="E69" s="824">
        <f>SUM('360 GRP '!M148:W148)*'360 GRP '!BX148</f>
        <v>0</v>
      </c>
      <c r="F69" s="824">
        <f>SUM('360 GRP '!M148:W148)*'360 GRP '!BY148</f>
        <v>0</v>
      </c>
      <c r="G69" s="824">
        <f>SUM('360 GRP '!M148:W148)*'360 GRP '!BZ163</f>
        <v>0</v>
      </c>
      <c r="H69" s="824">
        <f>SUM('360 GRP '!M148:W148)*'360 GRP '!CA148</f>
        <v>0</v>
      </c>
      <c r="I69" s="824">
        <f>SUM('360 GRP '!M148:W148)*'360 GRP '!CB148</f>
        <v>0</v>
      </c>
      <c r="J69" s="824">
        <f>SUM('360 GRP '!M148:W148)*'360 GRP '!CC148</f>
        <v>0</v>
      </c>
      <c r="K69" s="824">
        <f>'360 GRP '!CD148</f>
        <v>0</v>
      </c>
      <c r="L69" s="824">
        <f>'360 GRP '!J148*SUM('360 GRP '!M148:W148)</f>
        <v>0</v>
      </c>
    </row>
    <row r="70">
      <c r="A70" s="1" t="str">
        <f>'360 GRP '!D150</f>
        <v>360-127</v>
      </c>
      <c r="B70" s="230">
        <f>SUM('360 GRP '!M150:W150)*'360 GRP '!BU150</f>
        <v>0</v>
      </c>
      <c r="C70" s="80">
        <f>SUM('360 GRP '!M150:W150)*'360 GRP '!BV150</f>
        <v>0</v>
      </c>
      <c r="D70" s="824">
        <f>SUM('360 GRP '!M150:W150)*'360 GRP '!BW150</f>
        <v>0</v>
      </c>
      <c r="E70" s="824">
        <f>SUM('360 GRP '!M150:W150)*'360 GRP '!BX150</f>
        <v>0</v>
      </c>
      <c r="F70" s="824">
        <f>SUM('360 GRP '!M150:W150)*'360 GRP '!BY150</f>
        <v>0</v>
      </c>
      <c r="G70" s="824">
        <f>SUM('360 GRP '!M150:W150)*'360 GRP '!BZ164</f>
        <v>0</v>
      </c>
      <c r="H70" s="824">
        <f>SUM('360 GRP '!M150:W150)*'360 GRP '!CA150</f>
        <v>0</v>
      </c>
      <c r="I70" s="824">
        <f>SUM('360 GRP '!M150:W150)*'360 GRP '!CB150</f>
        <v>0</v>
      </c>
      <c r="J70" s="824">
        <f>SUM('360 GRP '!M150:W150)*'360 GRP '!CC150</f>
        <v>0</v>
      </c>
      <c r="K70" s="824">
        <f>'360 GRP '!CD150</f>
        <v>0</v>
      </c>
      <c r="L70" s="824">
        <f>'360 GRP '!J150*SUM('360 GRP '!M150:W150)</f>
        <v>0</v>
      </c>
    </row>
    <row r="71">
      <c r="A71" s="1" t="str">
        <f>'360 GRP '!D151</f>
        <v>360-127-WI</v>
      </c>
      <c r="B71" s="230">
        <f>SUM('360 GRP '!M151:W151)*'360 GRP '!BU151</f>
        <v>0</v>
      </c>
      <c r="C71" s="80">
        <f>SUM('360 GRP '!M151:W151)*'360 GRP '!BV151</f>
        <v>0</v>
      </c>
      <c r="D71" s="824">
        <f>SUM('360 GRP '!M151:W151)*'360 GRP '!BW151</f>
        <v>0</v>
      </c>
      <c r="E71" s="824">
        <f>SUM('360 GRP '!M151:W151)*'360 GRP '!BX151</f>
        <v>0</v>
      </c>
      <c r="F71" s="824">
        <f>SUM('360 GRP '!M151:W151)*'360 GRP '!BY151</f>
        <v>0</v>
      </c>
      <c r="G71" s="824">
        <f>SUM('360 GRP '!M151:W151)*'360 GRP '!BZ165</f>
        <v>0</v>
      </c>
      <c r="H71" s="824">
        <f>SUM('360 GRP '!M151:W151)*'360 GRP '!CA151</f>
        <v>0</v>
      </c>
      <c r="I71" s="824">
        <f>SUM('360 GRP '!M151:W151)*'360 GRP '!CB151</f>
        <v>0</v>
      </c>
      <c r="J71" s="824">
        <f>SUM('360 GRP '!M151:W151)*'360 GRP '!CC151</f>
        <v>0</v>
      </c>
      <c r="K71" s="824">
        <f>'360 GRP '!CD151</f>
        <v>0</v>
      </c>
      <c r="L71" s="824">
        <f>'360 GRP '!J151*SUM('360 GRP '!M151:W151)</f>
        <v>0</v>
      </c>
    </row>
    <row r="72">
      <c r="A72" s="1" t="str">
        <f>'360 GRP '!D152</f>
        <v>360-128</v>
      </c>
      <c r="B72" s="230">
        <f>SUM('360 GRP '!M152:W152)*'360 GRP '!BU152</f>
        <v>0</v>
      </c>
      <c r="C72" s="80">
        <f>SUM('360 GRP '!M152:W152)*'360 GRP '!BV152</f>
        <v>0</v>
      </c>
      <c r="D72" s="824">
        <f>SUM('360 GRP '!M152:W152)*'360 GRP '!BW152</f>
        <v>0</v>
      </c>
      <c r="E72" s="824">
        <f>SUM('360 GRP '!M152:W152)*'360 GRP '!BX152</f>
        <v>0</v>
      </c>
      <c r="F72" s="824">
        <f>SUM('360 GRP '!M152:W152)*'360 GRP '!BY152</f>
        <v>0</v>
      </c>
      <c r="G72" s="824">
        <f>SUM('360 GRP '!M152:W152)*'360 GRP '!BZ166</f>
        <v>0</v>
      </c>
      <c r="H72" s="824">
        <f>SUM('360 GRP '!M152:W152)*'360 GRP '!CA152</f>
        <v>0</v>
      </c>
      <c r="I72" s="824">
        <f>SUM('360 GRP '!M152:W152)*'360 GRP '!CB152</f>
        <v>0</v>
      </c>
      <c r="J72" s="824">
        <f>SUM('360 GRP '!M152:W152)*'360 GRP '!CC152</f>
        <v>0</v>
      </c>
      <c r="K72" s="824">
        <f>'360 GRP '!CD152</f>
        <v>0</v>
      </c>
      <c r="L72" s="824">
        <f>'360 GRP '!J152*SUM('360 GRP '!M152:W152)</f>
        <v>0</v>
      </c>
    </row>
    <row r="73">
      <c r="A73" s="1" t="str">
        <f>'360 GRP '!D153</f>
        <v>360-128-WI</v>
      </c>
      <c r="B73" s="230">
        <f>SUM('360 GRP '!M153:W153)*'360 GRP '!BU153</f>
        <v>0</v>
      </c>
      <c r="C73" s="80">
        <f>SUM('360 GRP '!M153:W153)*'360 GRP '!BV153</f>
        <v>0</v>
      </c>
      <c r="D73" s="824">
        <f>SUM('360 GRP '!M153:W153)*'360 GRP '!BW153</f>
        <v>0</v>
      </c>
      <c r="E73" s="824">
        <f>SUM('360 GRP '!M153:W153)*'360 GRP '!BX153</f>
        <v>0</v>
      </c>
      <c r="F73" s="824">
        <f>SUM('360 GRP '!M153:W153)*'360 GRP '!BY153</f>
        <v>0</v>
      </c>
      <c r="G73" s="824">
        <f>SUM('360 GRP '!M153:W153)*'360 GRP '!BZ167</f>
        <v>0</v>
      </c>
      <c r="H73" s="824">
        <f>SUM('360 GRP '!M153:W153)*'360 GRP '!CA153</f>
        <v>0</v>
      </c>
      <c r="I73" s="824">
        <f>SUM('360 GRP '!M153:W153)*'360 GRP '!CB153</f>
        <v>0</v>
      </c>
      <c r="J73" s="824">
        <f>SUM('360 GRP '!M153:W153)*'360 GRP '!CC153</f>
        <v>0</v>
      </c>
      <c r="K73" s="824">
        <f>'360 GRP '!CD153</f>
        <v>0</v>
      </c>
      <c r="L73" s="824">
        <f>'360 GRP '!J153*SUM('360 GRP '!M153:W153)</f>
        <v>0</v>
      </c>
    </row>
    <row r="74">
      <c r="A74" s="1" t="str">
        <f>'360 GRP '!D154</f>
        <v>360-129</v>
      </c>
      <c r="B74" s="230">
        <f>SUM('360 GRP '!M154:W154)*'360 GRP '!BU154</f>
        <v>0</v>
      </c>
      <c r="C74" s="80">
        <f>SUM('360 GRP '!M154:W154)*'360 GRP '!BV154</f>
        <v>0</v>
      </c>
      <c r="D74" s="824">
        <f>SUM('360 GRP '!M154:W154)*'360 GRP '!BW154</f>
        <v>0</v>
      </c>
      <c r="E74" s="824">
        <f>SUM('360 GRP '!M154:W154)*'360 GRP '!BX154</f>
        <v>0</v>
      </c>
      <c r="F74" s="824">
        <f>SUM('360 GRP '!M154:W154)*'360 GRP '!BY154</f>
        <v>0</v>
      </c>
      <c r="G74" s="824">
        <f>SUM('360 GRP '!M154:W154)*'360 GRP '!BZ92</f>
        <v>0</v>
      </c>
      <c r="H74" s="824">
        <f>SUM('360 GRP '!M154:W154)*'360 GRP '!CA154</f>
        <v>0</v>
      </c>
      <c r="I74" s="824">
        <f>SUM('360 GRP '!M154:W154)*'360 GRP '!CB154</f>
        <v>0</v>
      </c>
      <c r="J74" s="824">
        <f>SUM('360 GRP '!M154:W154)*'360 GRP '!CC154</f>
        <v>0</v>
      </c>
      <c r="K74" s="824">
        <f>'360 GRP '!CD154</f>
        <v>0</v>
      </c>
      <c r="L74" s="824">
        <f>'360 GRP '!J154*SUM('360 GRP '!M154:W154)</f>
        <v>0</v>
      </c>
    </row>
    <row r="75">
      <c r="A75" s="1" t="str">
        <f>'360 GRP '!D155</f>
        <v>360-129-WI</v>
      </c>
      <c r="B75" s="230">
        <f>SUM('360 GRP '!M155:W155)*'360 GRP '!BU155</f>
        <v>0</v>
      </c>
      <c r="C75" s="80">
        <f>SUM('360 GRP '!M155:W155)*'360 GRP '!BV155</f>
        <v>0</v>
      </c>
      <c r="D75" s="824">
        <f>SUM('360 GRP '!M155:W155)*'360 GRP '!BW155</f>
        <v>0</v>
      </c>
      <c r="E75" s="824">
        <f>SUM('360 GRP '!M155:W155)*'360 GRP '!BX155</f>
        <v>0</v>
      </c>
      <c r="F75" s="824">
        <f>SUM('360 GRP '!M155:W155)*'360 GRP '!BY155</f>
        <v>0</v>
      </c>
      <c r="G75" s="824">
        <f>SUM('360 GRP '!M155:W155)*'360 GRP '!BZ93</f>
        <v>0</v>
      </c>
      <c r="H75" s="824">
        <f>SUM('360 GRP '!M155:W155)*'360 GRP '!CA155</f>
        <v>0</v>
      </c>
      <c r="I75" s="824">
        <f>SUM('360 GRP '!M155:W155)*'360 GRP '!CB155</f>
        <v>0</v>
      </c>
      <c r="J75" s="824">
        <f>SUM('360 GRP '!M155:W155)*'360 GRP '!CC155</f>
        <v>0</v>
      </c>
      <c r="K75" s="824">
        <f>'360 GRP '!CD155</f>
        <v>0</v>
      </c>
      <c r="L75" s="824">
        <f>'360 GRP '!J155*SUM('360 GRP '!M155:W155)</f>
        <v>0</v>
      </c>
    </row>
    <row r="76">
      <c r="A76" s="1" t="str">
        <f>'360 GRP '!D156</f>
        <v>360-132</v>
      </c>
      <c r="B76" s="230">
        <f>SUM('360 GRP '!M156:W156)*'360 GRP '!BU156</f>
        <v>0</v>
      </c>
      <c r="C76" s="80">
        <f>SUM('360 GRP '!M156:W156)*'360 GRP '!BV156</f>
        <v>0</v>
      </c>
      <c r="D76" s="824">
        <f>SUM('360 GRP '!M156:W156)*'360 GRP '!BW156</f>
        <v>0</v>
      </c>
      <c r="E76" s="824">
        <f>SUM('360 GRP '!M156:W156)*'360 GRP '!BX156</f>
        <v>0</v>
      </c>
      <c r="F76" s="824">
        <f>SUM('360 GRP '!M156:W156)*'360 GRP '!BY156</f>
        <v>0</v>
      </c>
      <c r="G76" s="824">
        <f>SUM('360 GRP '!M156:W156)*'360 GRP '!BZ94</f>
        <v>0</v>
      </c>
      <c r="H76" s="824">
        <f>SUM('360 GRP '!M156:W156)*'360 GRP '!CA156</f>
        <v>0</v>
      </c>
      <c r="I76" s="824">
        <f>SUM('360 GRP '!M156:W156)*'360 GRP '!CB156</f>
        <v>0</v>
      </c>
      <c r="J76" s="824">
        <f>SUM('360 GRP '!M156:W156)*'360 GRP '!CC156</f>
        <v>0</v>
      </c>
      <c r="K76" s="824">
        <f>'360 GRP '!CD156</f>
        <v>0</v>
      </c>
      <c r="L76" s="824">
        <f>'360 GRP '!J156*SUM('360 GRP '!M156:W156)</f>
        <v>0</v>
      </c>
    </row>
    <row r="77">
      <c r="A77" s="1" t="str">
        <f>'360 GRP '!D157</f>
        <v>360-132-WI</v>
      </c>
      <c r="B77" s="230">
        <f>SUM('360 GRP '!M157:W157)*'360 GRP '!BU157</f>
        <v>0</v>
      </c>
      <c r="C77" s="80">
        <f>SUM('360 GRP '!M157:W157)*'360 GRP '!BV157</f>
        <v>0</v>
      </c>
      <c r="D77" s="824">
        <f>SUM('360 GRP '!M157:W157)*'360 GRP '!BW157</f>
        <v>0</v>
      </c>
      <c r="E77" s="824">
        <f>SUM('360 GRP '!M157:W157)*'360 GRP '!BX157</f>
        <v>0</v>
      </c>
      <c r="F77" s="824">
        <f>SUM('360 GRP '!M157:W157)*'360 GRP '!BY157</f>
        <v>0</v>
      </c>
      <c r="G77" s="824">
        <f>SUM('360 GRP '!M157:W157)*'360 GRP '!BZ95</f>
        <v>0</v>
      </c>
      <c r="H77" s="824">
        <f>SUM('360 GRP '!M157:W157)*'360 GRP '!CA157</f>
        <v>0</v>
      </c>
      <c r="I77" s="824">
        <f>SUM('360 GRP '!M157:W157)*'360 GRP '!CB157</f>
        <v>0</v>
      </c>
      <c r="J77" s="824">
        <f>SUM('360 GRP '!M157:W157)*'360 GRP '!CC157</f>
        <v>0</v>
      </c>
      <c r="K77" s="824">
        <f>'360 GRP '!CD157</f>
        <v>0</v>
      </c>
      <c r="L77" s="824">
        <f>'360 GRP '!J157*SUM('360 GRP '!M157:W157)</f>
        <v>0</v>
      </c>
    </row>
    <row r="78">
      <c r="A78" s="1" t="str">
        <f>'360 GRP '!D158</f>
        <v/>
      </c>
      <c r="B78" s="230">
        <f>SUM('360 GRP '!M158:W158)*'360 GRP '!BU158</f>
        <v>0</v>
      </c>
      <c r="C78" s="80">
        <f>SUM('360 GRP '!M158:W158)*'360 GRP '!BV158</f>
        <v>0</v>
      </c>
      <c r="D78" s="824">
        <f>SUM('360 GRP '!M158:W158)*'360 GRP '!BW158</f>
        <v>0</v>
      </c>
      <c r="E78" s="824">
        <f>SUM('360 GRP '!M158:W158)*'360 GRP '!BX158</f>
        <v>0</v>
      </c>
      <c r="F78" s="824">
        <f>SUM('360 GRP '!M158:W158)*'360 GRP '!BY158</f>
        <v>0</v>
      </c>
      <c r="G78" s="824">
        <f>SUM('360 GRP '!M158:W158)*'360 GRP '!BZ96</f>
        <v>0</v>
      </c>
      <c r="H78" s="824">
        <f>SUM('360 GRP '!M158:W158)*'360 GRP '!CA158</f>
        <v>0</v>
      </c>
      <c r="I78" s="824">
        <f>SUM('360 GRP '!M158:W158)*'360 GRP '!CB158</f>
        <v>0</v>
      </c>
      <c r="J78" s="824">
        <f>SUM('360 GRP '!M158:W158)*'360 GRP '!CC158</f>
        <v>0</v>
      </c>
      <c r="K78" s="824" t="str">
        <f>'360 GRP '!CD158</f>
        <v/>
      </c>
      <c r="L78" s="824">
        <f>'360 GRP '!J158*SUM('360 GRP '!M158:W158)</f>
        <v>0</v>
      </c>
    </row>
    <row r="79">
      <c r="A79" s="1" t="str">
        <f>'360 GRP '!D159</f>
        <v>360-001</v>
      </c>
      <c r="B79" s="230">
        <f>SUM('360 GRP '!M159:W159)*'360 GRP '!BU159</f>
        <v>0</v>
      </c>
      <c r="C79" s="80">
        <f>SUM('360 GRP '!M159:W159)*'360 GRP '!BV159</f>
        <v>0</v>
      </c>
      <c r="D79" s="824">
        <f>SUM('360 GRP '!M159:W159)*'360 GRP '!BW159</f>
        <v>0</v>
      </c>
      <c r="E79" s="824">
        <f>SUM('360 GRP '!M159:W159)*'360 GRP '!BX159</f>
        <v>0</v>
      </c>
      <c r="F79" s="824">
        <f>SUM('360 GRP '!M159:W159)*'360 GRP '!BY159</f>
        <v>0</v>
      </c>
      <c r="G79" s="824">
        <f>SUM('360 GRP '!M159:W159)*'360 GRP '!BZ97</f>
        <v>0</v>
      </c>
      <c r="H79" s="824">
        <f>SUM('360 GRP '!M159:W159)*'360 GRP '!CA159</f>
        <v>0</v>
      </c>
      <c r="I79" s="824">
        <f>SUM('360 GRP '!M159:W159)*'360 GRP '!CB159</f>
        <v>0</v>
      </c>
      <c r="J79" s="824">
        <f>SUM('360 GRP '!M159:W159)*'360 GRP '!CC159</f>
        <v>0</v>
      </c>
      <c r="K79" s="824">
        <f>'360 GRP '!CD159</f>
        <v>0</v>
      </c>
      <c r="L79" s="824">
        <f>'360 GRP '!J159*SUM('360 GRP '!M159:W159)</f>
        <v>0</v>
      </c>
    </row>
    <row r="80">
      <c r="A80" s="1" t="str">
        <f>'360 GRP '!D160</f>
        <v>360-009</v>
      </c>
      <c r="B80" s="230">
        <f>SUM('360 GRP '!M160:W160)*'360 GRP '!BU160</f>
        <v>0</v>
      </c>
      <c r="C80" s="80">
        <f>SUM('360 GRP '!M160:W160)*'360 GRP '!BV160</f>
        <v>0</v>
      </c>
      <c r="D80" s="824">
        <f>SUM('360 GRP '!M160:W160)*'360 GRP '!BW160</f>
        <v>0</v>
      </c>
      <c r="E80" s="824">
        <f>SUM('360 GRP '!M160:W160)*'360 GRP '!BX160</f>
        <v>0</v>
      </c>
      <c r="F80" s="824">
        <f>SUM('360 GRP '!M160:W160)*'360 GRP '!BY160</f>
        <v>0</v>
      </c>
      <c r="G80" s="824">
        <f>SUM('360 GRP '!M160:W160)*'360 GRP '!BZ98</f>
        <v>0</v>
      </c>
      <c r="H80" s="824">
        <f>SUM('360 GRP '!M160:W160)*'360 GRP '!CA160</f>
        <v>0</v>
      </c>
      <c r="I80" s="824">
        <f>SUM('360 GRP '!M160:W160)*'360 GRP '!CB160</f>
        <v>0</v>
      </c>
      <c r="J80" s="824">
        <f>SUM('360 GRP '!M160:W160)*'360 GRP '!CC160</f>
        <v>0</v>
      </c>
      <c r="K80" s="824">
        <f>'360 GRP '!CD160</f>
        <v>0</v>
      </c>
      <c r="L80" s="824">
        <f>'360 GRP '!J160*SUM('360 GRP '!M160:W160)</f>
        <v>0</v>
      </c>
    </row>
    <row r="81">
      <c r="A81" s="1" t="str">
        <f>'360 GRP '!D161</f>
        <v>360-010</v>
      </c>
      <c r="B81" s="230">
        <f>SUM('360 GRP '!M161:W161)*'360 GRP '!BU161</f>
        <v>0</v>
      </c>
      <c r="C81" s="80">
        <f>SUM('360 GRP '!M161:W161)*'360 GRP '!BV161</f>
        <v>0</v>
      </c>
      <c r="D81" s="824">
        <f>SUM('360 GRP '!M161:W161)*'360 GRP '!BW161</f>
        <v>0</v>
      </c>
      <c r="E81" s="824">
        <f>SUM('360 GRP '!M161:W161)*'360 GRP '!BX161</f>
        <v>0</v>
      </c>
      <c r="F81" s="824">
        <f>SUM('360 GRP '!M161:W161)*'360 GRP '!BY161</f>
        <v>0</v>
      </c>
      <c r="G81" s="824">
        <f>SUM('360 GRP '!M161:W161)*'360 GRP '!BZ99</f>
        <v>0</v>
      </c>
      <c r="H81" s="824">
        <f>SUM('360 GRP '!M161:W161)*'360 GRP '!CA161</f>
        <v>0</v>
      </c>
      <c r="I81" s="824">
        <f>SUM('360 GRP '!M161:W161)*'360 GRP '!CB161</f>
        <v>0</v>
      </c>
      <c r="J81" s="824">
        <f>SUM('360 GRP '!M161:W161)*'360 GRP '!CC161</f>
        <v>0</v>
      </c>
      <c r="K81" s="824">
        <f>'360 GRP '!CD161</f>
        <v>0</v>
      </c>
      <c r="L81" s="824">
        <f>'360 GRP '!J161*SUM('360 GRP '!M161:W161)</f>
        <v>0</v>
      </c>
    </row>
    <row r="82">
      <c r="A82" s="1" t="str">
        <f>'360 GRP '!D162</f>
        <v>360-011</v>
      </c>
      <c r="B82" s="230">
        <f>SUM('360 GRP '!M162:W162)*'360 GRP '!BU162</f>
        <v>0</v>
      </c>
      <c r="C82" s="80">
        <f>SUM('360 GRP '!M162:W162)*'360 GRP '!BV162</f>
        <v>0</v>
      </c>
      <c r="D82" s="824">
        <f>SUM('360 GRP '!M162:W162)*'360 GRP '!BW162</f>
        <v>0</v>
      </c>
      <c r="E82" s="824">
        <f>SUM('360 GRP '!M162:W162)*'360 GRP '!BX162</f>
        <v>0</v>
      </c>
      <c r="F82" s="824">
        <f>SUM('360 GRP '!M162:W162)*'360 GRP '!BY162</f>
        <v>0</v>
      </c>
      <c r="G82" s="824">
        <f>SUM('360 GRP '!M162:W162)*'360 GRP '!BZ100</f>
        <v>0</v>
      </c>
      <c r="H82" s="824">
        <f>SUM('360 GRP '!M162:W162)*'360 GRP '!CA162</f>
        <v>0</v>
      </c>
      <c r="I82" s="824">
        <f>SUM('360 GRP '!M162:W162)*'360 GRP '!CB162</f>
        <v>0</v>
      </c>
      <c r="J82" s="824">
        <f>SUM('360 GRP '!M162:W162)*'360 GRP '!CC162</f>
        <v>0</v>
      </c>
      <c r="K82" s="824">
        <f>'360 GRP '!CD162</f>
        <v>0</v>
      </c>
      <c r="L82" s="824">
        <f>'360 GRP '!J162*SUM('360 GRP '!M162:W162)</f>
        <v>0</v>
      </c>
    </row>
    <row r="83">
      <c r="A83" s="1" t="str">
        <f>'360 GRP '!D163</f>
        <v>360-014</v>
      </c>
      <c r="B83" s="230">
        <f>SUM('360 GRP '!M163:W163)*'360 GRP '!BU163</f>
        <v>0</v>
      </c>
      <c r="C83" s="80">
        <f>SUM('360 GRP '!M163:W163)*'360 GRP '!BV163</f>
        <v>0</v>
      </c>
      <c r="D83" s="824">
        <f>SUM('360 GRP '!M163:W163)*'360 GRP '!BW163</f>
        <v>0</v>
      </c>
      <c r="E83" s="824">
        <f>SUM('360 GRP '!M163:W163)*'360 GRP '!BX163</f>
        <v>0</v>
      </c>
      <c r="F83" s="824">
        <f>SUM('360 GRP '!M163:W163)*'360 GRP '!BY163</f>
        <v>0</v>
      </c>
      <c r="G83" s="824">
        <f>SUM('360 GRP '!M163:W163)*'360 GRP '!BZ101</f>
        <v>0</v>
      </c>
      <c r="H83" s="824">
        <f>SUM('360 GRP '!M163:W163)*'360 GRP '!CA163</f>
        <v>0</v>
      </c>
      <c r="I83" s="824">
        <f>SUM('360 GRP '!M163:W163)*'360 GRP '!CB163</f>
        <v>0</v>
      </c>
      <c r="J83" s="824">
        <f>SUM('360 GRP '!M163:W163)*'360 GRP '!CC163</f>
        <v>0</v>
      </c>
      <c r="K83" s="824">
        <f>'360 GRP '!CD163</f>
        <v>0</v>
      </c>
      <c r="L83" s="824">
        <f>'360 GRP '!J163*SUM('360 GRP '!M163:W163)</f>
        <v>0</v>
      </c>
    </row>
    <row r="84">
      <c r="A84" s="1" t="str">
        <f>'360 GRP '!D164</f>
        <v>360-014-DT</v>
      </c>
      <c r="B84" s="230">
        <f>SUM('360 GRP '!M164:W164)*'360 GRP '!BU164</f>
        <v>0</v>
      </c>
      <c r="C84" s="80">
        <f>SUM('360 GRP '!M164:W164)*'360 GRP '!BV164</f>
        <v>0</v>
      </c>
      <c r="D84" s="824">
        <f>SUM('360 GRP '!M164:W164)*'360 GRP '!BW164</f>
        <v>0</v>
      </c>
      <c r="E84" s="824">
        <f>SUM('360 GRP '!M164:W164)*'360 GRP '!BX164</f>
        <v>0</v>
      </c>
      <c r="F84" s="824">
        <f>SUM('360 GRP '!M164:W164)*'360 GRP '!BY164</f>
        <v>0</v>
      </c>
      <c r="G84" s="824">
        <f>SUM('360 GRP '!M164:W164)*'360 GRP '!BZ103</f>
        <v>0</v>
      </c>
      <c r="H84" s="824">
        <f>SUM('360 GRP '!M164:W164)*'360 GRP '!CA164</f>
        <v>0</v>
      </c>
      <c r="I84" s="824">
        <f>SUM('360 GRP '!M164:W164)*'360 GRP '!CB164</f>
        <v>0</v>
      </c>
      <c r="J84" s="824">
        <f>SUM('360 GRP '!M164:W164)*'360 GRP '!CC164</f>
        <v>0</v>
      </c>
      <c r="K84" s="824">
        <f>'360 GRP '!CD164</f>
        <v>0</v>
      </c>
      <c r="L84" s="824">
        <f>'360 GRP '!J164*SUM('360 GRP '!M164:W164)</f>
        <v>0</v>
      </c>
    </row>
    <row r="85">
      <c r="A85" s="1" t="str">
        <f>'360 GRP '!D165</f>
        <v>360-016-DT</v>
      </c>
      <c r="B85" s="230">
        <f>SUM('360 GRP '!M165:W165)*'360 GRP '!BU165</f>
        <v>0</v>
      </c>
      <c r="C85" s="80">
        <f>SUM('360 GRP '!M165:W165)*'360 GRP '!BV165</f>
        <v>0</v>
      </c>
      <c r="D85" s="824">
        <f>SUM('360 GRP '!M165:W165)*'360 GRP '!BW165</f>
        <v>0</v>
      </c>
      <c r="E85" s="824">
        <f>SUM('360 GRP '!M165:W165)*'360 GRP '!BX165</f>
        <v>0</v>
      </c>
      <c r="F85" s="824">
        <f>SUM('360 GRP '!M165:W165)*'360 GRP '!BY165</f>
        <v>0</v>
      </c>
      <c r="G85" s="824">
        <f>SUM('360 GRP '!M165:W165)*'360 GRP '!BZ104</f>
        <v>0</v>
      </c>
      <c r="H85" s="824">
        <f>SUM('360 GRP '!M165:W165)*'360 GRP '!CA165</f>
        <v>0</v>
      </c>
      <c r="I85" s="824">
        <f>SUM('360 GRP '!M165:W165)*'360 GRP '!CB165</f>
        <v>0</v>
      </c>
      <c r="J85" s="824">
        <f>SUM('360 GRP '!M165:W165)*'360 GRP '!CC165</f>
        <v>0</v>
      </c>
      <c r="K85" s="824">
        <f>'360 GRP '!CD165</f>
        <v>0</v>
      </c>
      <c r="L85" s="824">
        <f>'360 GRP '!J165*SUM('360 GRP '!M165:W165)</f>
        <v>0</v>
      </c>
    </row>
    <row r="86">
      <c r="A86" s="1" t="str">
        <f>'360 GRP '!D166</f>
        <v>360-017</v>
      </c>
      <c r="B86" s="230">
        <f>SUM('360 GRP '!M166:W166)*'360 GRP '!BU166</f>
        <v>0</v>
      </c>
      <c r="C86" s="80">
        <f>SUM('360 GRP '!M166:W166)*'360 GRP '!BV166</f>
        <v>0</v>
      </c>
      <c r="D86" s="824">
        <f>SUM('360 GRP '!M166:W166)*'360 GRP '!BW166</f>
        <v>0</v>
      </c>
      <c r="E86" s="824">
        <f>SUM('360 GRP '!M166:W166)*'360 GRP '!BX166</f>
        <v>0</v>
      </c>
      <c r="F86" s="824">
        <f>SUM('360 GRP '!M166:W166)*'360 GRP '!BY166</f>
        <v>0</v>
      </c>
      <c r="G86" s="824">
        <f>SUM('360 GRP '!M166:W166)*'360 GRP '!BZ168</f>
        <v>0</v>
      </c>
      <c r="H86" s="824">
        <f>SUM('360 GRP '!M166:W166)*'360 GRP '!CA166</f>
        <v>0</v>
      </c>
      <c r="I86" s="824">
        <f>SUM('360 GRP '!M166:W166)*'360 GRP '!CB166</f>
        <v>0</v>
      </c>
      <c r="J86" s="824">
        <f>SUM('360 GRP '!M166:W166)*'360 GRP '!CC166</f>
        <v>0</v>
      </c>
      <c r="K86" s="824">
        <f>'360 GRP '!CD166</f>
        <v>0</v>
      </c>
      <c r="L86" s="824">
        <f>'360 GRP '!J166*SUM('360 GRP '!M166:W166)</f>
        <v>0</v>
      </c>
    </row>
    <row r="87">
      <c r="A87" s="1" t="str">
        <f>'360 GRP '!D167</f>
        <v>360-018</v>
      </c>
      <c r="B87" s="230">
        <f>SUM('360 GRP '!M167:W167)*'360 GRP '!BU167</f>
        <v>0</v>
      </c>
      <c r="C87" s="80">
        <f>SUM('360 GRP '!M167:W167)*'360 GRP '!BV167</f>
        <v>0</v>
      </c>
      <c r="D87" s="824">
        <f>SUM('360 GRP '!M167:W167)*'360 GRP '!BW167</f>
        <v>0</v>
      </c>
      <c r="E87" s="824">
        <f>SUM('360 GRP '!M167:W167)*'360 GRP '!BX167</f>
        <v>0</v>
      </c>
      <c r="F87" s="824">
        <f>SUM('360 GRP '!M167:W167)*'360 GRP '!BY167</f>
        <v>0</v>
      </c>
      <c r="G87" s="824">
        <f>SUM('360 GRP '!M167:W167)*'360 GRP '!BZ169</f>
        <v>0</v>
      </c>
      <c r="H87" s="824">
        <f>SUM('360 GRP '!M167:W167)*'360 GRP '!CA167</f>
        <v>0</v>
      </c>
      <c r="I87" s="824">
        <f>SUM('360 GRP '!M167:W167)*'360 GRP '!CB167</f>
        <v>0</v>
      </c>
      <c r="J87" s="824">
        <f>SUM('360 GRP '!M167:W167)*'360 GRP '!CC167</f>
        <v>0</v>
      </c>
      <c r="K87" s="824">
        <f>'360 GRP '!CD167</f>
        <v>0</v>
      </c>
      <c r="L87" s="824">
        <f>'360 GRP '!J167*SUM('360 GRP '!M167:W167)</f>
        <v>0</v>
      </c>
    </row>
    <row r="88">
      <c r="A88" s="1" t="str">
        <f>'360 GRP '!D92</f>
        <v/>
      </c>
      <c r="B88" s="230">
        <f>SUM('360 GRP '!M92:W92)*'360 GRP '!BU92</f>
        <v>0</v>
      </c>
      <c r="C88" s="80">
        <f>SUM('360 GRP '!M92:W92)*'360 GRP '!BV92</f>
        <v>0</v>
      </c>
      <c r="D88" s="824">
        <f>SUM('360 GRP '!M92:W92)*'360 GRP '!BW92</f>
        <v>0</v>
      </c>
      <c r="E88" s="824">
        <f>SUM('360 GRP '!M92:W92)*'360 GRP '!BX92</f>
        <v>0</v>
      </c>
      <c r="F88" s="824">
        <f>SUM('360 GRP '!M92:W92)*'360 GRP '!BY92</f>
        <v>0</v>
      </c>
      <c r="G88" s="824">
        <f>SUM('360 GRP '!M92:W92)*'360 GRP '!BZ170</f>
        <v>0</v>
      </c>
      <c r="H88" s="824">
        <f>SUM('360 GRP '!M92:W92)*'360 GRP '!CA92</f>
        <v>0</v>
      </c>
      <c r="I88" s="824">
        <f>SUM('360 GRP '!M92:W92)*'360 GRP '!CB92</f>
        <v>0</v>
      </c>
      <c r="J88" s="824">
        <f>SUM('360 GRP '!M92:W92)*'360 GRP '!CC92</f>
        <v>0</v>
      </c>
      <c r="K88" s="824">
        <f>'360 GRP '!CD92</f>
        <v>0</v>
      </c>
      <c r="L88" s="824">
        <f>'360 GRP '!J92*SUM('360 GRP '!M92:W92)</f>
        <v>0</v>
      </c>
    </row>
    <row r="89">
      <c r="A89" s="1" t="str">
        <f>'360 GRP '!D93</f>
        <v>360-381</v>
      </c>
      <c r="B89" s="230">
        <f>SUM('360 GRP '!M93:W93)*'360 GRP '!BU93</f>
        <v>0</v>
      </c>
      <c r="C89" s="80">
        <f>SUM('360 GRP '!M93:W93)*'360 GRP '!BV93</f>
        <v>0</v>
      </c>
      <c r="D89" s="824">
        <f>SUM('360 GRP '!M93:W93)*'360 GRP '!BW93</f>
        <v>0</v>
      </c>
      <c r="E89" s="824">
        <f>SUM('360 GRP '!M93:W93)*'360 GRP '!BX93</f>
        <v>0</v>
      </c>
      <c r="F89" s="824">
        <f>SUM('360 GRP '!M93:W93)*'360 GRP '!BY93</f>
        <v>0</v>
      </c>
      <c r="G89" s="824">
        <f>SUM('360 GRP '!M93:W93)*'360 GRP '!BZ171</f>
        <v>0</v>
      </c>
      <c r="H89" s="824">
        <f>SUM('360 GRP '!M93:W93)*'360 GRP '!CA93</f>
        <v>0</v>
      </c>
      <c r="I89" s="824">
        <f>SUM('360 GRP '!M93:W93)*'360 GRP '!CB93</f>
        <v>0</v>
      </c>
      <c r="J89" s="824">
        <f>SUM('360 GRP '!M93:W93)*'360 GRP '!CC93</f>
        <v>0</v>
      </c>
      <c r="K89" s="824">
        <f>'360 GRP '!CD93</f>
        <v>0</v>
      </c>
      <c r="L89" s="824">
        <f>'360 GRP '!J93*SUM('360 GRP '!M93:W93)</f>
        <v>0</v>
      </c>
    </row>
    <row r="90">
      <c r="A90" s="1" t="str">
        <f>'360 GRP '!D94</f>
        <v>360-382</v>
      </c>
      <c r="B90" s="230">
        <f>SUM('360 GRP '!M94:W94)*'360 GRP '!BU94</f>
        <v>0</v>
      </c>
      <c r="C90" s="80">
        <f>SUM('360 GRP '!M94:W94)*'360 GRP '!BV94</f>
        <v>0</v>
      </c>
      <c r="D90" s="824">
        <f>SUM('360 GRP '!M94:W94)*'360 GRP '!BW94</f>
        <v>0</v>
      </c>
      <c r="E90" s="824">
        <f>SUM('360 GRP '!M94:W94)*'360 GRP '!BX94</f>
        <v>0</v>
      </c>
      <c r="F90" s="824">
        <f>SUM('360 GRP '!M94:W94)*'360 GRP '!BY94</f>
        <v>0</v>
      </c>
      <c r="G90" s="824">
        <f>SUM('360 GRP '!M94:W94)*'360 GRP '!BZ172</f>
        <v>0</v>
      </c>
      <c r="H90" s="824">
        <f>SUM('360 GRP '!M94:W94)*'360 GRP '!CA94</f>
        <v>0</v>
      </c>
      <c r="I90" s="824">
        <f>SUM('360 GRP '!M94:W94)*'360 GRP '!CB94</f>
        <v>0</v>
      </c>
      <c r="J90" s="824">
        <f>SUM('360 GRP '!M94:W94)*'360 GRP '!CC94</f>
        <v>0</v>
      </c>
      <c r="K90" s="824">
        <f>'360 GRP '!CD94</f>
        <v>0</v>
      </c>
      <c r="L90" s="824">
        <f>'360 GRP '!J94*SUM('360 GRP '!M94:W94)</f>
        <v>0</v>
      </c>
    </row>
    <row r="91">
      <c r="A91" s="1" t="str">
        <f>'360 GRP '!D95</f>
        <v>360-384</v>
      </c>
      <c r="B91" s="230">
        <f>SUM('360 GRP '!M95:W95)*'360 GRP '!BU95</f>
        <v>0</v>
      </c>
      <c r="C91" s="80">
        <f>SUM('360 GRP '!M95:W95)*'360 GRP '!BV95</f>
        <v>0</v>
      </c>
      <c r="D91" s="824">
        <f>SUM('360 GRP '!M95:W95)*'360 GRP '!BW95</f>
        <v>0</v>
      </c>
      <c r="E91" s="824">
        <f>SUM('360 GRP '!M95:W95)*'360 GRP '!BX95</f>
        <v>0</v>
      </c>
      <c r="F91" s="824">
        <f>SUM('360 GRP '!M95:W95)*'360 GRP '!BY95</f>
        <v>0</v>
      </c>
      <c r="G91" s="824">
        <f>SUM('360 GRP '!M95:W95)*'360 GRP '!BZ173</f>
        <v>0</v>
      </c>
      <c r="H91" s="824">
        <f>SUM('360 GRP '!M95:W95)*'360 GRP '!CA95</f>
        <v>0</v>
      </c>
      <c r="I91" s="824">
        <f>SUM('360 GRP '!M95:W95)*'360 GRP '!CB95</f>
        <v>0</v>
      </c>
      <c r="J91" s="824">
        <f>SUM('360 GRP '!M95:W95)*'360 GRP '!CC95</f>
        <v>0</v>
      </c>
      <c r="K91" s="824">
        <f>'360 GRP '!CD95</f>
        <v>0</v>
      </c>
      <c r="L91" s="824">
        <f>'360 GRP '!J95*SUM('360 GRP '!M95:W95)</f>
        <v>0</v>
      </c>
    </row>
    <row r="92">
      <c r="A92" s="1" t="str">
        <f>'360 GRP '!D96</f>
        <v>360-385</v>
      </c>
      <c r="B92" s="230">
        <f>SUM('360 GRP '!M96:W96)*'360 GRP '!BU96</f>
        <v>0</v>
      </c>
      <c r="C92" s="80">
        <f>SUM('360 GRP '!M96:W96)*'360 GRP '!BV96</f>
        <v>0</v>
      </c>
      <c r="D92" s="824">
        <f>SUM('360 GRP '!M96:W96)*'360 GRP '!BW96</f>
        <v>0</v>
      </c>
      <c r="E92" s="824">
        <f>SUM('360 GRP '!M96:W96)*'360 GRP '!BX96</f>
        <v>0</v>
      </c>
      <c r="F92" s="824">
        <f>SUM('360 GRP '!M96:W96)*'360 GRP '!BY96</f>
        <v>0</v>
      </c>
      <c r="G92" s="824">
        <f>SUM('360 GRP '!M96:W96)*'360 GRP '!BZ174</f>
        <v>0</v>
      </c>
      <c r="H92" s="824">
        <f>SUM('360 GRP '!M96:W96)*'360 GRP '!CA96</f>
        <v>0</v>
      </c>
      <c r="I92" s="824">
        <f>SUM('360 GRP '!M96:W96)*'360 GRP '!CB96</f>
        <v>0</v>
      </c>
      <c r="J92" s="824">
        <f>SUM('360 GRP '!M96:W96)*'360 GRP '!CC96</f>
        <v>0</v>
      </c>
      <c r="K92" s="824">
        <f>'360 GRP '!CD96</f>
        <v>0</v>
      </c>
      <c r="L92" s="824">
        <f>'360 GRP '!J96*SUM('360 GRP '!M96:W96)</f>
        <v>0</v>
      </c>
    </row>
    <row r="93">
      <c r="A93" s="1" t="str">
        <f>'360 GRP '!D97</f>
        <v>360-388</v>
      </c>
      <c r="B93" s="230">
        <f>SUM('360 GRP '!M97:W97)*'360 GRP '!BU97</f>
        <v>0</v>
      </c>
      <c r="C93" s="80">
        <f>SUM('360 GRP '!M97:W97)*'360 GRP '!BV97</f>
        <v>0</v>
      </c>
      <c r="D93" s="824">
        <f>SUM('360 GRP '!M97:W97)*'360 GRP '!BW97</f>
        <v>0</v>
      </c>
      <c r="E93" s="824">
        <f>SUM('360 GRP '!M97:W97)*'360 GRP '!BX97</f>
        <v>0</v>
      </c>
      <c r="F93" s="824">
        <f>SUM('360 GRP '!M97:W97)*'360 GRP '!BY97</f>
        <v>0</v>
      </c>
      <c r="G93" s="824">
        <f>SUM('360 GRP '!M97:W97)*'360 GRP '!BZ175</f>
        <v>0</v>
      </c>
      <c r="H93" s="824">
        <f>SUM('360 GRP '!M97:W97)*'360 GRP '!CA97</f>
        <v>0</v>
      </c>
      <c r="I93" s="824">
        <f>SUM('360 GRP '!M97:W97)*'360 GRP '!CB97</f>
        <v>0</v>
      </c>
      <c r="J93" s="824">
        <f>SUM('360 GRP '!M97:W97)*'360 GRP '!CC97</f>
        <v>0</v>
      </c>
      <c r="K93" s="824">
        <f>'360 GRP '!CD97</f>
        <v>0</v>
      </c>
      <c r="L93" s="824">
        <f>'360 GRP '!J97*SUM('360 GRP '!M97:W97)</f>
        <v>0</v>
      </c>
    </row>
    <row r="94">
      <c r="A94" s="1" t="str">
        <f>'360 GRP '!D98</f>
        <v>360-389</v>
      </c>
      <c r="B94" s="230">
        <f>SUM('360 GRP '!M98:W98)*'360 GRP '!BU98</f>
        <v>0</v>
      </c>
      <c r="C94" s="80">
        <f>SUM('360 GRP '!M98:W98)*'360 GRP '!BV98</f>
        <v>0</v>
      </c>
      <c r="D94" s="824">
        <f>SUM('360 GRP '!M98:W98)*'360 GRP '!BW98</f>
        <v>0</v>
      </c>
      <c r="E94" s="824">
        <f>SUM('360 GRP '!M98:W98)*'360 GRP '!BX98</f>
        <v>0</v>
      </c>
      <c r="F94" s="824">
        <f>SUM('360 GRP '!M98:W98)*'360 GRP '!BY98</f>
        <v>0</v>
      </c>
      <c r="G94" s="824">
        <f>SUM('360 GRP '!M98:W98)*'360 GRP '!BZ176</f>
        <v>0</v>
      </c>
      <c r="H94" s="824">
        <f>SUM('360 GRP '!M98:W98)*'360 GRP '!CA98</f>
        <v>0</v>
      </c>
      <c r="I94" s="824">
        <f>SUM('360 GRP '!M98:W98)*'360 GRP '!CB98</f>
        <v>0</v>
      </c>
      <c r="J94" s="824">
        <f>SUM('360 GRP '!M98:W98)*'360 GRP '!CC98</f>
        <v>0</v>
      </c>
      <c r="K94" s="824">
        <f>'360 GRP '!CD98</f>
        <v>0</v>
      </c>
      <c r="L94" s="824">
        <f>'360 GRP '!J98*SUM('360 GRP '!M98:W98)</f>
        <v>0</v>
      </c>
    </row>
    <row r="95">
      <c r="A95" s="1" t="str">
        <f>'360 GRP '!D99</f>
        <v>360-392</v>
      </c>
      <c r="B95" s="230">
        <f>SUM('360 GRP '!M99:W99)*'360 GRP '!BU99</f>
        <v>0</v>
      </c>
      <c r="C95" s="80">
        <f>SUM('360 GRP '!M99:W99)*'360 GRP '!BV99</f>
        <v>0</v>
      </c>
      <c r="D95" s="824">
        <f>SUM('360 GRP '!M99:W99)*'360 GRP '!BW99</f>
        <v>0</v>
      </c>
      <c r="E95" s="824">
        <f>SUM('360 GRP '!M99:W99)*'360 GRP '!BX99</f>
        <v>0</v>
      </c>
      <c r="F95" s="824">
        <f>SUM('360 GRP '!M99:W99)*'360 GRP '!BY99</f>
        <v>0</v>
      </c>
      <c r="G95" s="824">
        <f>SUM('360 GRP '!M99:W99)*'360 GRP '!BZ177</f>
        <v>0</v>
      </c>
      <c r="H95" s="824">
        <f>SUM('360 GRP '!M99:W99)*'360 GRP '!CA99</f>
        <v>0</v>
      </c>
      <c r="I95" s="824">
        <f>SUM('360 GRP '!M99:W99)*'360 GRP '!CB99</f>
        <v>0</v>
      </c>
      <c r="J95" s="824">
        <f>SUM('360 GRP '!M99:W99)*'360 GRP '!CC99</f>
        <v>0</v>
      </c>
      <c r="K95" s="824">
        <f>'360 GRP '!CD99</f>
        <v>0</v>
      </c>
      <c r="L95" s="824">
        <f>'360 GRP '!J99*SUM('360 GRP '!M99:W99)</f>
        <v>0</v>
      </c>
    </row>
    <row r="96">
      <c r="A96" s="1" t="str">
        <f>'360 GRP '!D100</f>
        <v>360-393</v>
      </c>
      <c r="B96" s="230">
        <f>SUM('360 GRP '!M100:W100)*'360 GRP '!BU100</f>
        <v>0</v>
      </c>
      <c r="C96" s="80">
        <f>SUM('360 GRP '!M100:W100)*'360 GRP '!BV100</f>
        <v>0</v>
      </c>
      <c r="D96" s="824">
        <f>SUM('360 GRP '!M100:W100)*'360 GRP '!BW100</f>
        <v>0</v>
      </c>
      <c r="E96" s="824">
        <f>SUM('360 GRP '!M100:W100)*'360 GRP '!BX100</f>
        <v>0</v>
      </c>
      <c r="F96" s="824">
        <f>SUM('360 GRP '!M100:W100)*'360 GRP '!BY100</f>
        <v>0</v>
      </c>
      <c r="G96" s="824">
        <f>SUM('360 GRP '!M100:W100)*'360 GRP '!BZ178</f>
        <v>0</v>
      </c>
      <c r="H96" s="824">
        <f>SUM('360 GRP '!M100:W100)*'360 GRP '!CA100</f>
        <v>0</v>
      </c>
      <c r="I96" s="824">
        <f>SUM('360 GRP '!M100:W100)*'360 GRP '!CB100</f>
        <v>0</v>
      </c>
      <c r="J96" s="824">
        <f>SUM('360 GRP '!M100:W100)*'360 GRP '!CC100</f>
        <v>0</v>
      </c>
      <c r="K96" s="824">
        <f>'360 GRP '!CD100</f>
        <v>0</v>
      </c>
      <c r="L96" s="824">
        <f>'360 GRP '!J100*SUM('360 GRP '!M100:W100)</f>
        <v>0</v>
      </c>
    </row>
    <row r="97">
      <c r="A97" s="1" t="str">
        <f>'360 GRP '!D101</f>
        <v>360-396</v>
      </c>
      <c r="B97" s="230">
        <f>SUM('360 GRP '!M101:W101)*'360 GRP '!BU101</f>
        <v>0</v>
      </c>
      <c r="C97" s="80">
        <f>SUM('360 GRP '!M101:W101)*'360 GRP '!BV101</f>
        <v>0</v>
      </c>
      <c r="D97" s="824">
        <f>SUM('360 GRP '!M101:W101)*'360 GRP '!BW101</f>
        <v>0</v>
      </c>
      <c r="E97" s="824">
        <f>SUM('360 GRP '!M101:W101)*'360 GRP '!BX101</f>
        <v>0</v>
      </c>
      <c r="F97" s="824">
        <f>SUM('360 GRP '!M101:W101)*'360 GRP '!BY101</f>
        <v>0</v>
      </c>
      <c r="G97" s="824">
        <f>SUM('360 GRP '!M101:W101)*'360 GRP '!BZ179</f>
        <v>0</v>
      </c>
      <c r="H97" s="824">
        <f>SUM('360 GRP '!M101:W101)*'360 GRP '!CA101</f>
        <v>0</v>
      </c>
      <c r="I97" s="824">
        <f>SUM('360 GRP '!M101:W101)*'360 GRP '!CB101</f>
        <v>0</v>
      </c>
      <c r="J97" s="824">
        <f>SUM('360 GRP '!M101:W101)*'360 GRP '!CC101</f>
        <v>0</v>
      </c>
      <c r="K97" s="824">
        <f>'360 GRP '!CD101</f>
        <v>0</v>
      </c>
      <c r="L97" s="824">
        <f>'360 GRP '!J101*SUM('360 GRP '!M101:W101)</f>
        <v>0</v>
      </c>
    </row>
    <row r="98">
      <c r="A98" s="1" t="str">
        <f>'360 GRP '!D103</f>
        <v>360-397</v>
      </c>
      <c r="B98" s="230">
        <f>SUM('360 GRP '!M103:W103)*'360 GRP '!BU103</f>
        <v>0</v>
      </c>
      <c r="C98" s="80">
        <f>SUM('360 GRP '!M103:W103)*'360 GRP '!BV103</f>
        <v>0</v>
      </c>
      <c r="D98" s="824">
        <f>SUM('360 GRP '!M103:W103)*'360 GRP '!BW103</f>
        <v>0</v>
      </c>
      <c r="E98" s="824">
        <f>SUM('360 GRP '!M103:W103)*'360 GRP '!BX103</f>
        <v>0</v>
      </c>
      <c r="F98" s="824">
        <f>SUM('360 GRP '!M103:W103)*'360 GRP '!BY103</f>
        <v>0</v>
      </c>
      <c r="G98" s="824">
        <f>SUM('360 GRP '!M103:W103)*'360 GRP '!BZ180</f>
        <v>0</v>
      </c>
      <c r="H98" s="824">
        <f>SUM('360 GRP '!M103:W103)*'360 GRP '!CA103</f>
        <v>0</v>
      </c>
      <c r="I98" s="824">
        <f>SUM('360 GRP '!M103:W103)*'360 GRP '!CB103</f>
        <v>0</v>
      </c>
      <c r="J98" s="824">
        <f>SUM('360 GRP '!M103:W103)*'360 GRP '!CC103</f>
        <v>0</v>
      </c>
      <c r="K98" s="824">
        <f>'360 GRP '!CD103</f>
        <v>0</v>
      </c>
      <c r="L98" s="824">
        <f>'360 GRP '!J103*SUM('360 GRP '!M103:W103)</f>
        <v>0</v>
      </c>
    </row>
    <row r="99">
      <c r="A99" s="1" t="str">
        <f>'360 GRP '!D104</f>
        <v>360-400</v>
      </c>
      <c r="B99" s="230">
        <f>SUM('360 GRP '!M104:W104)*'360 GRP '!BU104</f>
        <v>0</v>
      </c>
      <c r="C99" s="80">
        <f>SUM('360 GRP '!M104:W104)*'360 GRP '!BV104</f>
        <v>0</v>
      </c>
      <c r="D99" s="824">
        <f>SUM('360 GRP '!M104:W104)*'360 GRP '!BW104</f>
        <v>0</v>
      </c>
      <c r="E99" s="824">
        <f>SUM('360 GRP '!M104:W104)*'360 GRP '!BX104</f>
        <v>0</v>
      </c>
      <c r="F99" s="824">
        <f>SUM('360 GRP '!M104:W104)*'360 GRP '!BY104</f>
        <v>0</v>
      </c>
      <c r="G99" s="824">
        <f>SUM('360 GRP '!M104:W104)*'360 GRP '!BZ181</f>
        <v>0</v>
      </c>
      <c r="H99" s="824">
        <f>SUM('360 GRP '!M104:W104)*'360 GRP '!CA104</f>
        <v>0</v>
      </c>
      <c r="I99" s="824">
        <f>SUM('360 GRP '!M104:W104)*'360 GRP '!CB104</f>
        <v>0</v>
      </c>
      <c r="J99" s="824">
        <f>SUM('360 GRP '!M104:W104)*'360 GRP '!CC104</f>
        <v>0</v>
      </c>
      <c r="K99" s="824">
        <f>'360 GRP '!CD104</f>
        <v>0</v>
      </c>
      <c r="L99" s="824">
        <f>'360 GRP '!J104*SUM('360 GRP '!M104:W104)</f>
        <v>0</v>
      </c>
    </row>
    <row r="100">
      <c r="A100" s="1" t="str">
        <f>'360 GRP '!D168</f>
        <v/>
      </c>
      <c r="B100" s="230">
        <f>SUM('360 GRP '!M168:W168)*'360 GRP '!BU168</f>
        <v>0</v>
      </c>
      <c r="C100" s="80">
        <f>SUM('360 GRP '!M168:W168)*'360 GRP '!BV168</f>
        <v>0</v>
      </c>
      <c r="D100" s="824">
        <f>SUM('360 GRP '!M168:W168)*'360 GRP '!BW168</f>
        <v>0</v>
      </c>
      <c r="E100" s="824">
        <f>SUM('360 GRP '!M168:W168)*'360 GRP '!BX168</f>
        <v>0</v>
      </c>
      <c r="F100" s="824">
        <f>SUM('360 GRP '!M168:W168)*'360 GRP '!BY168</f>
        <v>0</v>
      </c>
      <c r="G100" s="824">
        <f>SUM('360 GRP '!M168:W168)*'360 GRP '!BZ182</f>
        <v>0</v>
      </c>
      <c r="H100" s="824">
        <f>SUM('360 GRP '!M168:W168)*'360 GRP '!CA168</f>
        <v>0</v>
      </c>
      <c r="I100" s="824">
        <f>SUM('360 GRP '!M168:W168)*'360 GRP '!CB168</f>
        <v>0</v>
      </c>
      <c r="J100" s="824">
        <f>SUM('360 GRP '!M168:W168)*'360 GRP '!CC168</f>
        <v>0</v>
      </c>
      <c r="K100" s="824">
        <f>'360 GRP '!CD168</f>
        <v>0</v>
      </c>
      <c r="L100" s="824">
        <f>'360 GRP '!J168*SUM('360 GRP '!M168:W168)</f>
        <v>0</v>
      </c>
    </row>
    <row r="101">
      <c r="A101" s="1" t="str">
        <f>'360 GRP '!D169</f>
        <v>360-401</v>
      </c>
      <c r="B101" s="230">
        <f>SUM('360 GRP '!M169:W169)*'360 GRP '!BU169</f>
        <v>0</v>
      </c>
      <c r="C101" s="80">
        <f>SUM('360 GRP '!M169:W169)*'360 GRP '!BV169</f>
        <v>0</v>
      </c>
      <c r="D101" s="824">
        <f>SUM('360 GRP '!M169:W169)*'360 GRP '!BW169</f>
        <v>0</v>
      </c>
      <c r="E101" s="824">
        <f>SUM('360 GRP '!M169:W169)*'360 GRP '!BX169</f>
        <v>0</v>
      </c>
      <c r="F101" s="824">
        <f>SUM('360 GRP '!M169:W169)*'360 GRP '!BY169</f>
        <v>0</v>
      </c>
      <c r="G101" s="824">
        <f>SUM('360 GRP '!M169:W169)*'360 GRP '!BZ183</f>
        <v>0</v>
      </c>
      <c r="H101" s="824">
        <f>SUM('360 GRP '!M169:W169)*'360 GRP '!CA169</f>
        <v>0</v>
      </c>
      <c r="I101" s="824">
        <f>SUM('360 GRP '!M169:W169)*'360 GRP '!CB169</f>
        <v>0</v>
      </c>
      <c r="J101" s="824">
        <f>SUM('360 GRP '!M169:W169)*'360 GRP '!CC169</f>
        <v>0</v>
      </c>
      <c r="K101" s="824">
        <f>'360 GRP '!CD169</f>
        <v>0</v>
      </c>
      <c r="L101" s="824">
        <f>'360 GRP '!J169*SUM('360 GRP '!M169:W169)</f>
        <v>0</v>
      </c>
    </row>
    <row r="102">
      <c r="A102" s="1" t="str">
        <f>'360 GRP '!D170</f>
        <v>360-402</v>
      </c>
      <c r="B102" s="230">
        <f>SUM('360 GRP '!M170:W170)*'360 GRP '!BU170</f>
        <v>0</v>
      </c>
      <c r="C102" s="80">
        <f>SUM('360 GRP '!M170:W170)*'360 GRP '!BV170</f>
        <v>0</v>
      </c>
      <c r="D102" s="824">
        <f>SUM('360 GRP '!M170:W170)*'360 GRP '!BW170</f>
        <v>0</v>
      </c>
      <c r="E102" s="824">
        <f>SUM('360 GRP '!M170:W170)*'360 GRP '!BX170</f>
        <v>0</v>
      </c>
      <c r="F102" s="824">
        <f>SUM('360 GRP '!M170:W170)*'360 GRP '!BY170</f>
        <v>0</v>
      </c>
      <c r="G102" s="824">
        <f>SUM('360 GRP '!M170:W170)*'360 GRP '!BZ184</f>
        <v>0</v>
      </c>
      <c r="H102" s="824">
        <f>SUM('360 GRP '!M170:W170)*'360 GRP '!CA170</f>
        <v>0</v>
      </c>
      <c r="I102" s="824">
        <f>SUM('360 GRP '!M170:W170)*'360 GRP '!CB170</f>
        <v>0</v>
      </c>
      <c r="J102" s="824">
        <f>SUM('360 GRP '!M170:W170)*'360 GRP '!CC170</f>
        <v>0</v>
      </c>
      <c r="K102" s="824">
        <f>'360 GRP '!CD170</f>
        <v>0</v>
      </c>
      <c r="L102" s="824">
        <f>'360 GRP '!J170*SUM('360 GRP '!M170:W170)</f>
        <v>0</v>
      </c>
    </row>
    <row r="103">
      <c r="A103" s="1" t="str">
        <f>'360 GRP '!D171</f>
        <v>360-403</v>
      </c>
      <c r="B103" s="230">
        <f>SUM('360 GRP '!M171:W171)*'360 GRP '!BU171</f>
        <v>0</v>
      </c>
      <c r="C103" s="80">
        <f>SUM('360 GRP '!M171:W171)*'360 GRP '!BV171</f>
        <v>0</v>
      </c>
      <c r="D103" s="824">
        <f>SUM('360 GRP '!M171:W171)*'360 GRP '!BW171</f>
        <v>0</v>
      </c>
      <c r="E103" s="824">
        <f>SUM('360 GRP '!M171:W171)*'360 GRP '!BX171</f>
        <v>0</v>
      </c>
      <c r="F103" s="824">
        <f>SUM('360 GRP '!M171:W171)*'360 GRP '!BY171</f>
        <v>0</v>
      </c>
      <c r="G103" s="824">
        <f>SUM('360 GRP '!M171:W171)*'360 GRP '!BZ185</f>
        <v>0</v>
      </c>
      <c r="H103" s="824">
        <f>SUM('360 GRP '!M171:W171)*'360 GRP '!CA171</f>
        <v>0</v>
      </c>
      <c r="I103" s="824">
        <f>SUM('360 GRP '!M171:W171)*'360 GRP '!CB171</f>
        <v>0</v>
      </c>
      <c r="J103" s="824">
        <f>SUM('360 GRP '!M171:W171)*'360 GRP '!CC171</f>
        <v>0</v>
      </c>
      <c r="K103" s="824">
        <f>'360 GRP '!CD171</f>
        <v>0</v>
      </c>
      <c r="L103" s="824">
        <f>'360 GRP '!J171*SUM('360 GRP '!M171:W171)</f>
        <v>0</v>
      </c>
    </row>
    <row r="104">
      <c r="A104" s="1" t="str">
        <f>'360 GRP '!D172</f>
        <v>360-404</v>
      </c>
      <c r="B104" s="230">
        <f>SUM('360 GRP '!M172:W172)*'360 GRP '!BU172</f>
        <v>0</v>
      </c>
      <c r="C104" s="80">
        <f>SUM('360 GRP '!M172:W172)*'360 GRP '!BV172</f>
        <v>0</v>
      </c>
      <c r="D104" s="824">
        <f>SUM('360 GRP '!M172:W172)*'360 GRP '!BW172</f>
        <v>0</v>
      </c>
      <c r="E104" s="824">
        <f>SUM('360 GRP '!M172:W172)*'360 GRP '!BX172</f>
        <v>0</v>
      </c>
      <c r="F104" s="824">
        <f>SUM('360 GRP '!M172:W172)*'360 GRP '!BY172</f>
        <v>0</v>
      </c>
      <c r="G104" s="824">
        <f>SUM('360 GRP '!M172:W172)*'360 GRP '!BZ186</f>
        <v>0</v>
      </c>
      <c r="H104" s="824">
        <f>SUM('360 GRP '!M172:W172)*'360 GRP '!CA172</f>
        <v>0</v>
      </c>
      <c r="I104" s="824">
        <f>SUM('360 GRP '!M172:W172)*'360 GRP '!CB172</f>
        <v>0</v>
      </c>
      <c r="J104" s="824">
        <f>SUM('360 GRP '!M172:W172)*'360 GRP '!CC172</f>
        <v>0</v>
      </c>
      <c r="K104" s="824">
        <f>'360 GRP '!CD172</f>
        <v>0</v>
      </c>
      <c r="L104" s="824">
        <f>'360 GRP '!J172*SUM('360 GRP '!M172:W172)</f>
        <v>0</v>
      </c>
    </row>
    <row r="105">
      <c r="A105" s="1" t="str">
        <f>'360 GRP '!D173</f>
        <v>360-405</v>
      </c>
      <c r="B105" s="230">
        <f>SUM('360 GRP '!M173:W173)*'360 GRP '!BU173</f>
        <v>0</v>
      </c>
      <c r="C105" s="80">
        <f>SUM('360 GRP '!M173:W173)*'360 GRP '!BV173</f>
        <v>0</v>
      </c>
      <c r="D105" s="824">
        <f>SUM('360 GRP '!M173:W173)*'360 GRP '!BW173</f>
        <v>0</v>
      </c>
      <c r="E105" s="824">
        <f>SUM('360 GRP '!M173:W173)*'360 GRP '!BX173</f>
        <v>0</v>
      </c>
      <c r="F105" s="824">
        <f>SUM('360 GRP '!M173:W173)*'360 GRP '!BY173</f>
        <v>0</v>
      </c>
      <c r="G105" s="824">
        <f>SUM('360 GRP '!M173:W173)*'360 GRP '!BZ187</f>
        <v>0</v>
      </c>
      <c r="H105" s="824">
        <f>SUM('360 GRP '!M173:W173)*'360 GRP '!CA173</f>
        <v>0</v>
      </c>
      <c r="I105" s="824">
        <f>SUM('360 GRP '!M173:W173)*'360 GRP '!CB173</f>
        <v>0</v>
      </c>
      <c r="J105" s="824">
        <f>SUM('360 GRP '!M173:W173)*'360 GRP '!CC173</f>
        <v>0</v>
      </c>
      <c r="K105" s="824">
        <f>'360 GRP '!CD173</f>
        <v>0</v>
      </c>
      <c r="L105" s="824">
        <f>'360 GRP '!J173*SUM('360 GRP '!M173:W173)</f>
        <v>0</v>
      </c>
    </row>
    <row r="106">
      <c r="A106" s="1" t="str">
        <f>'360 GRP '!D174</f>
        <v>360-406</v>
      </c>
      <c r="B106" s="230">
        <f>SUM('360 GRP '!M174:W174)*'360 GRP '!BU174</f>
        <v>0</v>
      </c>
      <c r="C106" s="80">
        <f>SUM('360 GRP '!M174:W174)*'360 GRP '!BV174</f>
        <v>0</v>
      </c>
      <c r="D106" s="824">
        <f>SUM('360 GRP '!M174:W174)*'360 GRP '!BW174</f>
        <v>0</v>
      </c>
      <c r="E106" s="824">
        <f>SUM('360 GRP '!M174:W174)*'360 GRP '!BX174</f>
        <v>0</v>
      </c>
      <c r="F106" s="824">
        <f>SUM('360 GRP '!M174:W174)*'360 GRP '!BY174</f>
        <v>0</v>
      </c>
      <c r="G106" s="824">
        <f>SUM('360 GRP '!M174:W174)*'360 GRP '!BZ188</f>
        <v>0</v>
      </c>
      <c r="H106" s="824">
        <f>SUM('360 GRP '!M174:W174)*'360 GRP '!CA174</f>
        <v>0</v>
      </c>
      <c r="I106" s="824">
        <f>SUM('360 GRP '!M174:W174)*'360 GRP '!CB174</f>
        <v>0</v>
      </c>
      <c r="J106" s="824">
        <f>SUM('360 GRP '!M174:W174)*'360 GRP '!CC174</f>
        <v>0</v>
      </c>
      <c r="K106" s="824">
        <f>'360 GRP '!CD174</f>
        <v>0</v>
      </c>
      <c r="L106" s="824">
        <f>'360 GRP '!J174*SUM('360 GRP '!M174:W174)</f>
        <v>0</v>
      </c>
    </row>
    <row r="107">
      <c r="A107" s="1" t="str">
        <f>'360 GRP '!D175</f>
        <v>360-406-DT</v>
      </c>
      <c r="B107" s="230">
        <f>SUM('360 GRP '!M175:W175)*'360 GRP '!BU175</f>
        <v>0</v>
      </c>
      <c r="C107" s="80">
        <f>SUM('360 GRP '!M175:W175)*'360 GRP '!BV175</f>
        <v>0</v>
      </c>
      <c r="D107" s="824">
        <f>SUM('360 GRP '!M175:W175)*'360 GRP '!BW175</f>
        <v>0</v>
      </c>
      <c r="E107" s="824">
        <f>SUM('360 GRP '!M175:W175)*'360 GRP '!BX175</f>
        <v>0</v>
      </c>
      <c r="F107" s="824">
        <f>SUM('360 GRP '!M175:W175)*'360 GRP '!BY175</f>
        <v>0</v>
      </c>
      <c r="G107" s="824">
        <f>SUM('360 GRP '!M175:W175)*'360 GRP '!BZ189</f>
        <v>0</v>
      </c>
      <c r="H107" s="824">
        <f>SUM('360 GRP '!M175:W175)*'360 GRP '!CA175</f>
        <v>0</v>
      </c>
      <c r="I107" s="824">
        <f>SUM('360 GRP '!M175:W175)*'360 GRP '!CB175</f>
        <v>0</v>
      </c>
      <c r="J107" s="824">
        <f>SUM('360 GRP '!M175:W175)*'360 GRP '!CC175</f>
        <v>0</v>
      </c>
      <c r="K107" s="824">
        <f>'360 GRP '!CD175</f>
        <v>0</v>
      </c>
      <c r="L107" s="824">
        <f>'360 GRP '!J175*SUM('360 GRP '!M175:W175)</f>
        <v>0</v>
      </c>
    </row>
    <row r="108">
      <c r="A108" s="1" t="str">
        <f>'360 GRP '!D176</f>
        <v>360-409</v>
      </c>
      <c r="B108" s="230">
        <f>SUM('360 GRP '!M176:W176)*'360 GRP '!BU176</f>
        <v>0</v>
      </c>
      <c r="C108" s="80">
        <f>SUM('360 GRP '!M176:W176)*'360 GRP '!BV176</f>
        <v>0</v>
      </c>
      <c r="D108" s="824">
        <f>SUM('360 GRP '!M176:W176)*'360 GRP '!BW176</f>
        <v>0</v>
      </c>
      <c r="E108" s="824">
        <f>SUM('360 GRP '!M176:W176)*'360 GRP '!BX176</f>
        <v>0</v>
      </c>
      <c r="F108" s="824">
        <f>SUM('360 GRP '!M176:W176)*'360 GRP '!BY176</f>
        <v>0</v>
      </c>
      <c r="G108" s="824">
        <f>SUM('360 GRP '!M176:W176)*'360 GRP '!BZ190</f>
        <v>0</v>
      </c>
      <c r="H108" s="824">
        <f>SUM('360 GRP '!M176:W176)*'360 GRP '!CA176</f>
        <v>0</v>
      </c>
      <c r="I108" s="824">
        <f>SUM('360 GRP '!M176:W176)*'360 GRP '!CB176</f>
        <v>0</v>
      </c>
      <c r="J108" s="824">
        <f>SUM('360 GRP '!M176:W176)*'360 GRP '!CC176</f>
        <v>0</v>
      </c>
      <c r="K108" s="824">
        <f>'360 GRP '!CD176</f>
        <v>0</v>
      </c>
      <c r="L108" s="824">
        <f>'360 GRP '!J176*SUM('360 GRP '!M176:W176)</f>
        <v>0</v>
      </c>
    </row>
    <row r="109">
      <c r="A109" s="1" t="str">
        <f>'360 GRP '!D177</f>
        <v>360-409-DT</v>
      </c>
      <c r="B109" s="230">
        <f>SUM('360 GRP '!M177:W177)*'360 GRP '!BU177</f>
        <v>0</v>
      </c>
      <c r="C109" s="80">
        <f>SUM('360 GRP '!M177:W177)*'360 GRP '!BV177</f>
        <v>0</v>
      </c>
      <c r="D109" s="824">
        <f>SUM('360 GRP '!M177:W177)*'360 GRP '!BW177</f>
        <v>0</v>
      </c>
      <c r="E109" s="824">
        <f>SUM('360 GRP '!M177:W177)*'360 GRP '!BX177</f>
        <v>0</v>
      </c>
      <c r="F109" s="824">
        <f>SUM('360 GRP '!M177:W177)*'360 GRP '!BY177</f>
        <v>0</v>
      </c>
      <c r="G109" s="824">
        <f>SUM('360 GRP '!M177:W177)*'360 GRP '!BZ191</f>
        <v>0</v>
      </c>
      <c r="H109" s="824">
        <f>SUM('360 GRP '!M177:W177)*'360 GRP '!CA177</f>
        <v>0</v>
      </c>
      <c r="I109" s="824">
        <f>SUM('360 GRP '!M177:W177)*'360 GRP '!CB177</f>
        <v>0</v>
      </c>
      <c r="J109" s="824">
        <f>SUM('360 GRP '!M177:W177)*'360 GRP '!CC177</f>
        <v>0</v>
      </c>
      <c r="K109" s="824">
        <f>'360 GRP '!CD177</f>
        <v>0</v>
      </c>
      <c r="L109" s="824">
        <f>'360 GRP '!J177*SUM('360 GRP '!M177:W177)</f>
        <v>0</v>
      </c>
    </row>
    <row r="110">
      <c r="A110" s="1" t="str">
        <f>'360 GRP '!D178</f>
        <v>360-410</v>
      </c>
      <c r="B110" s="230">
        <f>SUM('360 GRP '!M178:W178)*'360 GRP '!BU178</f>
        <v>0</v>
      </c>
      <c r="C110" s="80">
        <f>SUM('360 GRP '!M178:W178)*'360 GRP '!BV178</f>
        <v>0</v>
      </c>
      <c r="D110" s="824">
        <f>SUM('360 GRP '!M178:W178)*'360 GRP '!BW178</f>
        <v>0</v>
      </c>
      <c r="E110" s="824">
        <f>SUM('360 GRP '!M178:W178)*'360 GRP '!BX178</f>
        <v>0</v>
      </c>
      <c r="F110" s="824">
        <f>SUM('360 GRP '!M178:W178)*'360 GRP '!BY178</f>
        <v>0</v>
      </c>
      <c r="G110" s="824">
        <f>SUM('360 GRP '!M178:W178)*'360 GRP '!BZ192</f>
        <v>0</v>
      </c>
      <c r="H110" s="824">
        <f>SUM('360 GRP '!M178:W178)*'360 GRP '!CA178</f>
        <v>0</v>
      </c>
      <c r="I110" s="824">
        <f>SUM('360 GRP '!M178:W178)*'360 GRP '!CB178</f>
        <v>0</v>
      </c>
      <c r="J110" s="824">
        <f>SUM('360 GRP '!M178:W178)*'360 GRP '!CC178</f>
        <v>0</v>
      </c>
      <c r="K110" s="824">
        <f>'360 GRP '!CD178</f>
        <v>0</v>
      </c>
      <c r="L110" s="824">
        <f>'360 GRP '!J178*SUM('360 GRP '!M178:W178)</f>
        <v>0</v>
      </c>
    </row>
    <row r="111">
      <c r="A111" s="1" t="str">
        <f>'360 GRP '!D179</f>
        <v>360-410-DT</v>
      </c>
      <c r="B111" s="230">
        <f>SUM('360 GRP '!M179:W179)*'360 GRP '!BU179</f>
        <v>0</v>
      </c>
      <c r="C111" s="80">
        <f>SUM('360 GRP '!M179:W179)*'360 GRP '!BV179</f>
        <v>0</v>
      </c>
      <c r="D111" s="824">
        <f>SUM('360 GRP '!M179:W179)*'360 GRP '!BW179</f>
        <v>0</v>
      </c>
      <c r="E111" s="824">
        <f>SUM('360 GRP '!M179:W179)*'360 GRP '!BX179</f>
        <v>0</v>
      </c>
      <c r="F111" s="824">
        <f>SUM('360 GRP '!M179:W179)*'360 GRP '!BY179</f>
        <v>0</v>
      </c>
      <c r="G111" s="824">
        <f>SUM('360 GRP '!M179:W179)*'360 GRP '!BZ193</f>
        <v>0</v>
      </c>
      <c r="H111" s="824">
        <f>SUM('360 GRP '!M179:W179)*'360 GRP '!CA179</f>
        <v>0</v>
      </c>
      <c r="I111" s="824">
        <f>SUM('360 GRP '!M179:W179)*'360 GRP '!CB179</f>
        <v>0</v>
      </c>
      <c r="J111" s="824">
        <f>SUM('360 GRP '!M179:W179)*'360 GRP '!CC179</f>
        <v>0</v>
      </c>
      <c r="K111" s="824">
        <f>'360 GRP '!CD179</f>
        <v>0</v>
      </c>
      <c r="L111" s="824">
        <f>'360 GRP '!J179*SUM('360 GRP '!M179:W179)</f>
        <v>0</v>
      </c>
    </row>
    <row r="112">
      <c r="A112" s="1" t="str">
        <f>'360 GRP '!D180</f>
        <v>360-411</v>
      </c>
      <c r="B112" s="230">
        <f>SUM('360 GRP '!M180:W180)*'360 GRP '!BU180</f>
        <v>0</v>
      </c>
      <c r="C112" s="80">
        <f>SUM('360 GRP '!M180:W180)*'360 GRP '!BV180</f>
        <v>0</v>
      </c>
      <c r="D112" s="824">
        <f>SUM('360 GRP '!M180:W180)*'360 GRP '!BW180</f>
        <v>0</v>
      </c>
      <c r="E112" s="824">
        <f>SUM('360 GRP '!M180:W180)*'360 GRP '!BX180</f>
        <v>0</v>
      </c>
      <c r="F112" s="824">
        <f>SUM('360 GRP '!M180:W180)*'360 GRP '!BY180</f>
        <v>0</v>
      </c>
      <c r="G112" s="824">
        <f>SUM('360 GRP '!M180:W180)*'360 GRP '!BZ194</f>
        <v>0</v>
      </c>
      <c r="H112" s="824">
        <f>SUM('360 GRP '!M180:W180)*'360 GRP '!CA180</f>
        <v>0</v>
      </c>
      <c r="I112" s="824">
        <f>SUM('360 GRP '!M180:W180)*'360 GRP '!CB180</f>
        <v>0</v>
      </c>
      <c r="J112" s="824">
        <f>SUM('360 GRP '!M180:W180)*'360 GRP '!CC180</f>
        <v>0</v>
      </c>
      <c r="K112" s="824">
        <f>'360 GRP '!CD180</f>
        <v>0</v>
      </c>
      <c r="L112" s="824">
        <f>'360 GRP '!J180*SUM('360 GRP '!M180:W180)</f>
        <v>0</v>
      </c>
    </row>
    <row r="113">
      <c r="A113" s="1" t="str">
        <f>'360 GRP '!D181</f>
        <v>360-411-DT</v>
      </c>
      <c r="B113" s="230">
        <f>SUM('360 GRP '!M181:W181)*'360 GRP '!BU181</f>
        <v>0</v>
      </c>
      <c r="C113" s="80">
        <f>SUM('360 GRP '!M181:W181)*'360 GRP '!BV181</f>
        <v>0</v>
      </c>
      <c r="D113" s="824">
        <f>SUM('360 GRP '!M181:W181)*'360 GRP '!BW181</f>
        <v>0</v>
      </c>
      <c r="E113" s="824">
        <f>SUM('360 GRP '!M181:W181)*'360 GRP '!BX181</f>
        <v>0</v>
      </c>
      <c r="F113" s="824">
        <f>SUM('360 GRP '!M181:W181)*'360 GRP '!BY181</f>
        <v>0</v>
      </c>
      <c r="G113" s="824">
        <f>SUM('360 GRP '!M181:W181)*'360 GRP '!BZ195</f>
        <v>0</v>
      </c>
      <c r="H113" s="824">
        <f>SUM('360 GRP '!M181:W181)*'360 GRP '!CA181</f>
        <v>0</v>
      </c>
      <c r="I113" s="824">
        <f>SUM('360 GRP '!M181:W181)*'360 GRP '!CB181</f>
        <v>0</v>
      </c>
      <c r="J113" s="824">
        <f>SUM('360 GRP '!M181:W181)*'360 GRP '!CC181</f>
        <v>0</v>
      </c>
      <c r="K113" s="824">
        <f>'360 GRP '!CD181</f>
        <v>0</v>
      </c>
      <c r="L113" s="824">
        <f>'360 GRP '!J181*SUM('360 GRP '!M181:W181)</f>
        <v>0</v>
      </c>
    </row>
    <row r="114">
      <c r="A114" s="1" t="str">
        <f>'360 GRP '!D182</f>
        <v>360-412</v>
      </c>
      <c r="B114" s="230">
        <f>SUM('360 GRP '!M182:W182)*'360 GRP '!BU182</f>
        <v>0</v>
      </c>
      <c r="C114" s="80">
        <f>SUM('360 GRP '!M182:W182)*'360 GRP '!BV182</f>
        <v>0</v>
      </c>
      <c r="D114" s="824">
        <f>SUM('360 GRP '!M182:W182)*'360 GRP '!BW182</f>
        <v>0</v>
      </c>
      <c r="E114" s="824">
        <f>SUM('360 GRP '!M182:W182)*'360 GRP '!BX182</f>
        <v>0</v>
      </c>
      <c r="F114" s="824">
        <f>SUM('360 GRP '!M182:W182)*'360 GRP '!BY182</f>
        <v>0</v>
      </c>
      <c r="G114" s="824">
        <f>SUM('360 GRP '!M182:W182)*'360 GRP '!BZ196</f>
        <v>0</v>
      </c>
      <c r="H114" s="824">
        <f>SUM('360 GRP '!M182:W182)*'360 GRP '!CA182</f>
        <v>0</v>
      </c>
      <c r="I114" s="824">
        <f>SUM('360 GRP '!M182:W182)*'360 GRP '!CB182</f>
        <v>0</v>
      </c>
      <c r="J114" s="824">
        <f>SUM('360 GRP '!M182:W182)*'360 GRP '!CC182</f>
        <v>0</v>
      </c>
      <c r="K114" s="824">
        <f>'360 GRP '!CD182</f>
        <v>0</v>
      </c>
      <c r="L114" s="824">
        <f>'360 GRP '!J182*SUM('360 GRP '!M182:W182)</f>
        <v>0</v>
      </c>
    </row>
    <row r="115">
      <c r="A115" s="1" t="str">
        <f>'360 GRP '!D183</f>
        <v>360-412-DT</v>
      </c>
      <c r="B115" s="230">
        <f>SUM('360 GRP '!M183:W183)*'360 GRP '!BU183</f>
        <v>0</v>
      </c>
      <c r="C115" s="80">
        <f>SUM('360 GRP '!M183:W183)*'360 GRP '!BV183</f>
        <v>0</v>
      </c>
      <c r="D115" s="824">
        <f>SUM('360 GRP '!M183:W183)*'360 GRP '!BW183</f>
        <v>0</v>
      </c>
      <c r="E115" s="824">
        <f>SUM('360 GRP '!M183:W183)*'360 GRP '!BX183</f>
        <v>0</v>
      </c>
      <c r="F115" s="824">
        <f>SUM('360 GRP '!M183:W183)*'360 GRP '!BY183</f>
        <v>0</v>
      </c>
      <c r="G115" s="824">
        <f>SUM('360 GRP '!M183:W183)*'360 GRP '!BZ197</f>
        <v>0</v>
      </c>
      <c r="H115" s="824">
        <f>SUM('360 GRP '!M183:W183)*'360 GRP '!CA183</f>
        <v>0</v>
      </c>
      <c r="I115" s="824">
        <f>SUM('360 GRP '!M183:W183)*'360 GRP '!CB183</f>
        <v>0</v>
      </c>
      <c r="J115" s="824">
        <f>SUM('360 GRP '!M183:W183)*'360 GRP '!CC183</f>
        <v>0</v>
      </c>
      <c r="K115" s="824">
        <f>'360 GRP '!CD183</f>
        <v>0</v>
      </c>
      <c r="L115" s="824">
        <f>'360 GRP '!J183*SUM('360 GRP '!M183:W183)</f>
        <v>0</v>
      </c>
    </row>
    <row r="116">
      <c r="A116" s="1" t="str">
        <f>'360 GRP '!D184</f>
        <v>360-413</v>
      </c>
      <c r="B116" s="230">
        <f>SUM('360 GRP '!M184:W184)*'360 GRP '!BU184</f>
        <v>0</v>
      </c>
      <c r="C116" s="80">
        <f>SUM('360 GRP '!M184:W184)*'360 GRP '!BV184</f>
        <v>0</v>
      </c>
      <c r="D116" s="824">
        <f>SUM('360 GRP '!M184:W184)*'360 GRP '!BW184</f>
        <v>0</v>
      </c>
      <c r="E116" s="824">
        <f>SUM('360 GRP '!M184:W184)*'360 GRP '!BX184</f>
        <v>0</v>
      </c>
      <c r="F116" s="824">
        <f>SUM('360 GRP '!M184:W184)*'360 GRP '!BY184</f>
        <v>0</v>
      </c>
      <c r="G116" s="824">
        <f>SUM('360 GRP '!M184:W184)*'360 GRP '!BZ198</f>
        <v>0</v>
      </c>
      <c r="H116" s="824">
        <f>SUM('360 GRP '!M184:W184)*'360 GRP '!CA184</f>
        <v>0</v>
      </c>
      <c r="I116" s="824">
        <f>SUM('360 GRP '!M184:W184)*'360 GRP '!CB184</f>
        <v>0</v>
      </c>
      <c r="J116" s="824">
        <f>SUM('360 GRP '!M184:W184)*'360 GRP '!CC184</f>
        <v>0</v>
      </c>
      <c r="K116" s="824">
        <f>'360 GRP '!CD184</f>
        <v>0</v>
      </c>
      <c r="L116" s="824">
        <f>'360 GRP '!J184*SUM('360 GRP '!M184:W184)</f>
        <v>0</v>
      </c>
    </row>
    <row r="117">
      <c r="A117" s="1" t="str">
        <f>'360 GRP '!D185</f>
        <v>360-413-DT</v>
      </c>
      <c r="B117" s="230">
        <f>SUM('360 GRP '!M185:W185)*'360 GRP '!BU185</f>
        <v>0</v>
      </c>
      <c r="C117" s="80">
        <f>SUM('360 GRP '!M185:W185)*'360 GRP '!BV185</f>
        <v>0</v>
      </c>
      <c r="D117" s="824">
        <f>SUM('360 GRP '!M185:W185)*'360 GRP '!BW185</f>
        <v>0</v>
      </c>
      <c r="E117" s="824">
        <f>SUM('360 GRP '!M185:W185)*'360 GRP '!BX185</f>
        <v>0</v>
      </c>
      <c r="F117" s="824">
        <f>SUM('360 GRP '!M185:W185)*'360 GRP '!BY185</f>
        <v>0</v>
      </c>
      <c r="G117" s="824">
        <f>SUM('360 GRP '!M185:W185)*'360 GRP '!BZ199</f>
        <v>0</v>
      </c>
      <c r="H117" s="824">
        <f>SUM('360 GRP '!M185:W185)*'360 GRP '!CA185</f>
        <v>0</v>
      </c>
      <c r="I117" s="824">
        <f>SUM('360 GRP '!M185:W185)*'360 GRP '!CB185</f>
        <v>0</v>
      </c>
      <c r="J117" s="824">
        <f>SUM('360 GRP '!M185:W185)*'360 GRP '!CC185</f>
        <v>0</v>
      </c>
      <c r="K117" s="824">
        <f>'360 GRP '!CD185</f>
        <v>0</v>
      </c>
      <c r="L117" s="824">
        <f>'360 GRP '!J185*SUM('360 GRP '!M185:W185)</f>
        <v>0</v>
      </c>
      <c r="M117" s="825"/>
      <c r="N117" s="825"/>
      <c r="O117" s="825"/>
      <c r="P117" s="825"/>
      <c r="Q117" s="825"/>
      <c r="R117" s="825"/>
      <c r="S117" s="825"/>
      <c r="T117" s="825"/>
      <c r="U117" s="825"/>
      <c r="V117" s="825"/>
      <c r="W117" s="825"/>
      <c r="X117" s="825"/>
      <c r="Y117" s="825"/>
      <c r="Z117" s="825"/>
    </row>
    <row r="118">
      <c r="A118" s="1" t="str">
        <f>'360 GRP '!D186</f>
        <v>360-414</v>
      </c>
      <c r="B118" s="230">
        <f>SUM('360 GRP '!M186:W186)*'360 GRP '!BU186</f>
        <v>0</v>
      </c>
      <c r="C118" s="80">
        <f>SUM('360 GRP '!M186:W186)*'360 GRP '!BV186</f>
        <v>0</v>
      </c>
      <c r="D118" s="824">
        <f>SUM('360 GRP '!M186:W186)*'360 GRP '!BW186</f>
        <v>0</v>
      </c>
      <c r="E118" s="824">
        <f>SUM('360 GRP '!M186:W186)*'360 GRP '!BX186</f>
        <v>0</v>
      </c>
      <c r="F118" s="824">
        <f>SUM('360 GRP '!M186:W186)*'360 GRP '!BY186</f>
        <v>0</v>
      </c>
      <c r="G118" s="824">
        <f>SUM('360 GRP '!M186:W186)*'360 GRP '!BZ74</f>
        <v>0</v>
      </c>
      <c r="H118" s="824">
        <f>SUM('360 GRP '!M186:W186)*'360 GRP '!CA186</f>
        <v>0</v>
      </c>
      <c r="I118" s="824">
        <f>SUM('360 GRP '!M186:W186)*'360 GRP '!CB186</f>
        <v>0</v>
      </c>
      <c r="J118" s="824">
        <f>SUM('360 GRP '!M186:W186)*'360 GRP '!CC186</f>
        <v>0</v>
      </c>
      <c r="K118" s="824">
        <f>'360 GRP '!CD186</f>
        <v>0</v>
      </c>
      <c r="L118" s="824">
        <f>'360 GRP '!J186*SUM('360 GRP '!M186:W186)</f>
        <v>0</v>
      </c>
    </row>
    <row r="119">
      <c r="A119" s="1" t="str">
        <f>'360 GRP '!D187</f>
        <v>360-414-DT</v>
      </c>
      <c r="B119" s="230">
        <f>SUM('360 GRP '!M187:W187)*'360 GRP '!BU187</f>
        <v>0</v>
      </c>
      <c r="C119" s="80">
        <f>SUM('360 GRP '!M187:W187)*'360 GRP '!BV187</f>
        <v>0</v>
      </c>
      <c r="D119" s="824">
        <f>SUM('360 GRP '!M187:W187)*'360 GRP '!BW187</f>
        <v>0</v>
      </c>
      <c r="E119" s="824">
        <f>SUM('360 GRP '!M187:W187)*'360 GRP '!BX187</f>
        <v>0</v>
      </c>
      <c r="F119" s="824">
        <f>SUM('360 GRP '!M187:W187)*'360 GRP '!BY187</f>
        <v>0</v>
      </c>
      <c r="G119" s="824">
        <f>SUM('360 GRP '!M187:W187)*'360 GRP '!BZ75</f>
        <v>0</v>
      </c>
      <c r="H119" s="824">
        <f>SUM('360 GRP '!M187:W187)*'360 GRP '!CA187</f>
        <v>0</v>
      </c>
      <c r="I119" s="824">
        <f>SUM('360 GRP '!M187:W187)*'360 GRP '!CB187</f>
        <v>0</v>
      </c>
      <c r="J119" s="824">
        <f>SUM('360 GRP '!M187:W187)*'360 GRP '!CC187</f>
        <v>0</v>
      </c>
      <c r="K119" s="824">
        <f>'360 GRP '!CD187</f>
        <v>0</v>
      </c>
      <c r="L119" s="824">
        <f>'360 GRP '!J187*SUM('360 GRP '!M187:W187)</f>
        <v>0</v>
      </c>
    </row>
    <row r="120">
      <c r="A120" s="1" t="str">
        <f>'360 GRP '!D188</f>
        <v>360-415</v>
      </c>
      <c r="B120" s="230">
        <f>SUM('360 GRP '!M188:W188)*'360 GRP '!BU188</f>
        <v>0</v>
      </c>
      <c r="C120" s="80">
        <f>SUM('360 GRP '!M188:W188)*'360 GRP '!BV188</f>
        <v>0</v>
      </c>
      <c r="D120" s="824">
        <f>SUM('360 GRP '!M188:W188)*'360 GRP '!BW188</f>
        <v>0</v>
      </c>
      <c r="E120" s="824">
        <f>SUM('360 GRP '!M188:W188)*'360 GRP '!BX188</f>
        <v>0</v>
      </c>
      <c r="F120" s="824">
        <f>SUM('360 GRP '!M188:W188)*'360 GRP '!BY188</f>
        <v>0</v>
      </c>
      <c r="G120" s="824">
        <f>SUM('360 GRP '!M188:W188)*'360 GRP '!BZ200</f>
        <v>0</v>
      </c>
      <c r="H120" s="824">
        <f>SUM('360 GRP '!M188:W188)*'360 GRP '!CA188</f>
        <v>0</v>
      </c>
      <c r="I120" s="824">
        <f>SUM('360 GRP '!M188:W188)*'360 GRP '!CB188</f>
        <v>0</v>
      </c>
      <c r="J120" s="824">
        <f>SUM('360 GRP '!M188:W188)*'360 GRP '!CC188</f>
        <v>0</v>
      </c>
      <c r="K120" s="824">
        <f>'360 GRP '!CD188</f>
        <v>0</v>
      </c>
      <c r="L120" s="824">
        <f>'360 GRP '!J188*SUM('360 GRP '!M188:W188)</f>
        <v>0</v>
      </c>
    </row>
    <row r="121">
      <c r="A121" s="1" t="str">
        <f>'360 GRP '!D189</f>
        <v>360-415-DT</v>
      </c>
      <c r="B121" s="230">
        <f>SUM('360 GRP '!M189:W189)*'360 GRP '!BU189</f>
        <v>0</v>
      </c>
      <c r="C121" s="80">
        <f>SUM('360 GRP '!M189:W189)*'360 GRP '!BV189</f>
        <v>0</v>
      </c>
      <c r="D121" s="824">
        <f>SUM('360 GRP '!M189:W189)*'360 GRP '!BW189</f>
        <v>0</v>
      </c>
      <c r="E121" s="824">
        <f>SUM('360 GRP '!M189:W189)*'360 GRP '!BX189</f>
        <v>0</v>
      </c>
      <c r="F121" s="824">
        <f>SUM('360 GRP '!M189:W189)*'360 GRP '!BY189</f>
        <v>0</v>
      </c>
      <c r="G121" s="824">
        <f>SUM('360 GRP '!M189:W189)*'360 GRP '!BZ201</f>
        <v>0</v>
      </c>
      <c r="H121" s="824">
        <f>SUM('360 GRP '!M189:W189)*'360 GRP '!CA189</f>
        <v>0</v>
      </c>
      <c r="I121" s="824">
        <f>SUM('360 GRP '!M189:W189)*'360 GRP '!CB189</f>
        <v>0</v>
      </c>
      <c r="J121" s="824">
        <f>SUM('360 GRP '!M189:W189)*'360 GRP '!CC189</f>
        <v>0</v>
      </c>
      <c r="K121" s="824">
        <f>'360 GRP '!CD189</f>
        <v>0</v>
      </c>
      <c r="L121" s="824">
        <f>'360 GRP '!J189*SUM('360 GRP '!M189:W189)</f>
        <v>0</v>
      </c>
    </row>
    <row r="122">
      <c r="A122" s="1" t="str">
        <f>'360 GRP '!D190</f>
        <v>360-416</v>
      </c>
      <c r="B122" s="230">
        <f>SUM('360 GRP '!M190:W190)*'360 GRP '!BU190</f>
        <v>0</v>
      </c>
      <c r="C122" s="80">
        <f>SUM('360 GRP '!M190:W190)*'360 GRP '!BV190</f>
        <v>0</v>
      </c>
      <c r="D122" s="824">
        <f>SUM('360 GRP '!M190:W190)*'360 GRP '!BW190</f>
        <v>0</v>
      </c>
      <c r="E122" s="824">
        <f>SUM('360 GRP '!M190:W190)*'360 GRP '!BX190</f>
        <v>0</v>
      </c>
      <c r="F122" s="824">
        <f>SUM('360 GRP '!M190:W190)*'360 GRP '!BY190</f>
        <v>0</v>
      </c>
      <c r="G122" s="824">
        <f>SUM('360 GRP '!M190:W190)*'360 GRP '!BZ202</f>
        <v>0</v>
      </c>
      <c r="H122" s="824">
        <f>SUM('360 GRP '!M190:W190)*'360 GRP '!CA190</f>
        <v>0</v>
      </c>
      <c r="I122" s="824">
        <f>SUM('360 GRP '!M190:W190)*'360 GRP '!CB190</f>
        <v>0</v>
      </c>
      <c r="J122" s="824">
        <f>SUM('360 GRP '!M190:W190)*'360 GRP '!CC190</f>
        <v>0</v>
      </c>
      <c r="K122" s="824">
        <f>'360 GRP '!CD190</f>
        <v>0</v>
      </c>
      <c r="L122" s="824">
        <f>'360 GRP '!J190*SUM('360 GRP '!M190:W190)</f>
        <v>0</v>
      </c>
    </row>
    <row r="123">
      <c r="A123" s="1" t="str">
        <f>'360 GRP '!D191</f>
        <v>360-416-DT</v>
      </c>
      <c r="B123" s="230">
        <f>SUM('360 GRP '!M191:W191)*'360 GRP '!BU191</f>
        <v>0</v>
      </c>
      <c r="C123" s="80">
        <f>SUM('360 GRP '!M191:W191)*'360 GRP '!BV191</f>
        <v>0</v>
      </c>
      <c r="D123" s="824">
        <f>SUM('360 GRP '!M191:W191)*'360 GRP '!BW191</f>
        <v>0</v>
      </c>
      <c r="E123" s="824">
        <f>SUM('360 GRP '!M191:W191)*'360 GRP '!BX191</f>
        <v>0</v>
      </c>
      <c r="F123" s="824">
        <f>SUM('360 GRP '!M191:W191)*'360 GRP '!BY191</f>
        <v>0</v>
      </c>
      <c r="G123" s="824">
        <f>SUM('360 GRP '!M191:W191)*'360 GRP '!BZ203</f>
        <v>0</v>
      </c>
      <c r="H123" s="824">
        <f>SUM('360 GRP '!M191:W191)*'360 GRP '!CA191</f>
        <v>0</v>
      </c>
      <c r="I123" s="824">
        <f>SUM('360 GRP '!M191:W191)*'360 GRP '!CB191</f>
        <v>0</v>
      </c>
      <c r="J123" s="824">
        <f>SUM('360 GRP '!M191:W191)*'360 GRP '!CC191</f>
        <v>0</v>
      </c>
      <c r="K123" s="824">
        <f>'360 GRP '!CD191</f>
        <v>0</v>
      </c>
      <c r="L123" s="824">
        <f>'360 GRP '!J191*SUM('360 GRP '!M191:W191)</f>
        <v>0</v>
      </c>
    </row>
    <row r="124">
      <c r="A124" s="1" t="str">
        <f>'360 GRP '!D192</f>
        <v>360-417</v>
      </c>
      <c r="B124" s="230">
        <f>SUM('360 GRP '!M192:W192)*'360 GRP '!BU192</f>
        <v>0</v>
      </c>
      <c r="C124" s="80">
        <f>SUM('360 GRP '!M192:W192)*'360 GRP '!BV192</f>
        <v>0</v>
      </c>
      <c r="D124" s="824">
        <f>SUM('360 GRP '!M192:W192)*'360 GRP '!BW192</f>
        <v>0</v>
      </c>
      <c r="E124" s="824">
        <f>SUM('360 GRP '!M192:W192)*'360 GRP '!BX192</f>
        <v>0</v>
      </c>
      <c r="F124" s="824">
        <f>SUM('360 GRP '!M192:W192)*'360 GRP '!BY192</f>
        <v>0</v>
      </c>
      <c r="G124" s="824">
        <f>SUM('360 GRP '!M192:W192)*'360 GRP '!BZ204</f>
        <v>0</v>
      </c>
      <c r="H124" s="824">
        <f>SUM('360 GRP '!M192:W192)*'360 GRP '!CA192</f>
        <v>0</v>
      </c>
      <c r="I124" s="824">
        <f>SUM('360 GRP '!M192:W192)*'360 GRP '!CB192</f>
        <v>0</v>
      </c>
      <c r="J124" s="824">
        <f>SUM('360 GRP '!M192:W192)*'360 GRP '!CC192</f>
        <v>0</v>
      </c>
      <c r="K124" s="824">
        <f>'360 GRP '!CD192</f>
        <v>0</v>
      </c>
      <c r="L124" s="824">
        <f>'360 GRP '!J192*SUM('360 GRP '!M192:W192)</f>
        <v>0</v>
      </c>
    </row>
    <row r="125">
      <c r="A125" s="1" t="str">
        <f>'360 GRP '!D193</f>
        <v>360-417-DT</v>
      </c>
      <c r="B125" s="230">
        <f>SUM('360 GRP '!M193:W193)*'360 GRP '!BU193</f>
        <v>0</v>
      </c>
      <c r="C125" s="80">
        <f>SUM('360 GRP '!M193:W193)*'360 GRP '!BV193</f>
        <v>0</v>
      </c>
      <c r="D125" s="824">
        <f>SUM('360 GRP '!M193:W193)*'360 GRP '!BW193</f>
        <v>0</v>
      </c>
      <c r="E125" s="824">
        <f>SUM('360 GRP '!M193:W193)*'360 GRP '!BX193</f>
        <v>0</v>
      </c>
      <c r="F125" s="824">
        <f>SUM('360 GRP '!M193:W193)*'360 GRP '!BY193</f>
        <v>0</v>
      </c>
      <c r="G125" s="824">
        <f>SUM('360 GRP '!M193:W193)*'360 GRP '!BZ205</f>
        <v>0</v>
      </c>
      <c r="H125" s="824">
        <f>SUM('360 GRP '!M193:W193)*'360 GRP '!CA193</f>
        <v>0</v>
      </c>
      <c r="I125" s="824">
        <f>SUM('360 GRP '!M193:W193)*'360 GRP '!CB193</f>
        <v>0</v>
      </c>
      <c r="J125" s="824">
        <f>SUM('360 GRP '!M193:W193)*'360 GRP '!CC193</f>
        <v>0</v>
      </c>
      <c r="K125" s="824">
        <f>'360 GRP '!CD193</f>
        <v>0</v>
      </c>
      <c r="L125" s="824">
        <f>'360 GRP '!J193*SUM('360 GRP '!M193:W193)</f>
        <v>0</v>
      </c>
    </row>
    <row r="126">
      <c r="A126" s="1" t="str">
        <f>'360 GRP '!D194</f>
        <v>360-418</v>
      </c>
      <c r="B126" s="230">
        <f>SUM('360 GRP '!M194:W194)*'360 GRP '!BU194</f>
        <v>0</v>
      </c>
      <c r="C126" s="80">
        <f>SUM('360 GRP '!M194:W194)*'360 GRP '!BV194</f>
        <v>0</v>
      </c>
      <c r="D126" s="824">
        <f>SUM('360 GRP '!M194:W194)*'360 GRP '!BW194</f>
        <v>0</v>
      </c>
      <c r="E126" s="824">
        <f>SUM('360 GRP '!M194:W194)*'360 GRP '!BX194</f>
        <v>0</v>
      </c>
      <c r="F126" s="824">
        <f>SUM('360 GRP '!M194:W194)*'360 GRP '!BY194</f>
        <v>0</v>
      </c>
      <c r="G126" s="824">
        <f>SUM('360 GRP '!M194:W194)*'360 GRP '!BZ206</f>
        <v>0</v>
      </c>
      <c r="H126" s="824">
        <f>SUM('360 GRP '!M194:W194)*'360 GRP '!CA194</f>
        <v>0</v>
      </c>
      <c r="I126" s="824">
        <f>SUM('360 GRP '!M194:W194)*'360 GRP '!CB194</f>
        <v>0</v>
      </c>
      <c r="J126" s="824">
        <f>SUM('360 GRP '!M194:W194)*'360 GRP '!CC194</f>
        <v>0</v>
      </c>
      <c r="K126" s="824">
        <f>'360 GRP '!CD194</f>
        <v>0</v>
      </c>
      <c r="L126" s="824">
        <f>'360 GRP '!J194*SUM('360 GRP '!M194:W194)</f>
        <v>0</v>
      </c>
    </row>
    <row r="127">
      <c r="A127" s="1" t="str">
        <f>'360 GRP '!D195</f>
        <v>360-418-DT</v>
      </c>
      <c r="B127" s="230">
        <f>SUM('360 GRP '!M195:W195)*'360 GRP '!BU195</f>
        <v>0</v>
      </c>
      <c r="C127" s="80">
        <f>SUM('360 GRP '!M195:W195)*'360 GRP '!BV195</f>
        <v>0</v>
      </c>
      <c r="D127" s="824">
        <f>SUM('360 GRP '!M195:W195)*'360 GRP '!BW195</f>
        <v>0</v>
      </c>
      <c r="E127" s="824">
        <f>SUM('360 GRP '!M195:W195)*'360 GRP '!BX195</f>
        <v>0</v>
      </c>
      <c r="F127" s="824">
        <f>SUM('360 GRP '!M195:W195)*'360 GRP '!BY195</f>
        <v>0</v>
      </c>
      <c r="G127" s="824">
        <f>SUM('360 GRP '!M195:W195)*'360 GRP '!BZ207</f>
        <v>0</v>
      </c>
      <c r="H127" s="824">
        <f>SUM('360 GRP '!M195:W195)*'360 GRP '!CA195</f>
        <v>0</v>
      </c>
      <c r="I127" s="824">
        <f>SUM('360 GRP '!M195:W195)*'360 GRP '!CB195</f>
        <v>0</v>
      </c>
      <c r="J127" s="824">
        <f>SUM('360 GRP '!M195:W195)*'360 GRP '!CC195</f>
        <v>0</v>
      </c>
      <c r="K127" s="824">
        <f>'360 GRP '!CD195</f>
        <v>0</v>
      </c>
      <c r="L127" s="824">
        <f>'360 GRP '!J195*SUM('360 GRP '!M195:W195)</f>
        <v>0</v>
      </c>
    </row>
    <row r="128">
      <c r="A128" s="1" t="str">
        <f>'360 GRP '!D196</f>
        <v>360-419</v>
      </c>
      <c r="B128" s="230">
        <f>SUM('360 GRP '!M196:W196)*'360 GRP '!BU196</f>
        <v>0</v>
      </c>
      <c r="C128" s="80">
        <f>SUM('360 GRP '!M196:W196)*'360 GRP '!BV196</f>
        <v>0</v>
      </c>
      <c r="D128" s="824">
        <f>SUM('360 GRP '!M196:W196)*'360 GRP '!BW196</f>
        <v>0</v>
      </c>
      <c r="E128" s="824">
        <f>SUM('360 GRP '!M196:W196)*'360 GRP '!BX196</f>
        <v>0</v>
      </c>
      <c r="F128" s="824">
        <f>SUM('360 GRP '!M196:W196)*'360 GRP '!BY196</f>
        <v>0</v>
      </c>
      <c r="G128" s="824">
        <f>SUM('360 GRP '!M196:W196)*'360 GRP '!BZ208</f>
        <v>0</v>
      </c>
      <c r="H128" s="824">
        <f>SUM('360 GRP '!M196:W196)*'360 GRP '!CA196</f>
        <v>0</v>
      </c>
      <c r="I128" s="824">
        <f>SUM('360 GRP '!M196:W196)*'360 GRP '!CB196</f>
        <v>0</v>
      </c>
      <c r="J128" s="824">
        <f>SUM('360 GRP '!M196:W196)*'360 GRP '!CC196</f>
        <v>0</v>
      </c>
      <c r="K128" s="824">
        <f>'360 GRP '!CD196</f>
        <v>0</v>
      </c>
      <c r="L128" s="824">
        <f>'360 GRP '!J196*SUM('360 GRP '!M196:W196)</f>
        <v>0</v>
      </c>
    </row>
    <row r="129">
      <c r="A129" s="1" t="str">
        <f>'360 GRP '!D197</f>
        <v>360-419-DT</v>
      </c>
      <c r="B129" s="230">
        <f>SUM('360 GRP '!M197:W197)*'360 GRP '!BU197</f>
        <v>0</v>
      </c>
      <c r="C129" s="80">
        <f>SUM('360 GRP '!M197:W197)*'360 GRP '!BV197</f>
        <v>0</v>
      </c>
      <c r="D129" s="824">
        <f>SUM('360 GRP '!M197:W197)*'360 GRP '!BW197</f>
        <v>0</v>
      </c>
      <c r="E129" s="824">
        <f>SUM('360 GRP '!M197:W197)*'360 GRP '!BX197</f>
        <v>0</v>
      </c>
      <c r="F129" s="824">
        <f>SUM('360 GRP '!M197:W197)*'360 GRP '!BY197</f>
        <v>0</v>
      </c>
      <c r="G129" s="824">
        <f>SUM('360 GRP '!M197:W197)*'360 GRP '!BZ209</f>
        <v>0</v>
      </c>
      <c r="H129" s="824">
        <f>SUM('360 GRP '!M197:W197)*'360 GRP '!CA197</f>
        <v>0</v>
      </c>
      <c r="I129" s="824">
        <f>SUM('360 GRP '!M197:W197)*'360 GRP '!CB197</f>
        <v>0</v>
      </c>
      <c r="J129" s="824">
        <f>SUM('360 GRP '!M197:W197)*'360 GRP '!CC197</f>
        <v>0</v>
      </c>
      <c r="K129" s="824">
        <f>'360 GRP '!CD197</f>
        <v>0</v>
      </c>
      <c r="L129" s="824">
        <f>'360 GRP '!J197*SUM('360 GRP '!M197:W197)</f>
        <v>0</v>
      </c>
    </row>
    <row r="130">
      <c r="A130" s="1" t="str">
        <f>'360 GRP '!D198</f>
        <v>360-420</v>
      </c>
      <c r="B130" s="230">
        <f>SUM('360 GRP '!M198:W198)*'360 GRP '!BU198</f>
        <v>0</v>
      </c>
      <c r="C130" s="80">
        <f>SUM('360 GRP '!M198:W198)*'360 GRP '!BV198</f>
        <v>0</v>
      </c>
      <c r="D130" s="824">
        <f>SUM('360 GRP '!M198:W198)*'360 GRP '!BW198</f>
        <v>0</v>
      </c>
      <c r="E130" s="824">
        <f>SUM('360 GRP '!M198:W198)*'360 GRP '!BX198</f>
        <v>0</v>
      </c>
      <c r="F130" s="824">
        <f>SUM('360 GRP '!M198:W198)*'360 GRP '!BY198</f>
        <v>0</v>
      </c>
      <c r="G130" s="824">
        <f>SUM('360 GRP '!M198:W198)*'360 GRP '!BZ210</f>
        <v>0</v>
      </c>
      <c r="H130" s="824">
        <f>SUM('360 GRP '!M198:W198)*'360 GRP '!CA198</f>
        <v>0</v>
      </c>
      <c r="I130" s="824">
        <f>SUM('360 GRP '!M198:W198)*'360 GRP '!CB198</f>
        <v>0</v>
      </c>
      <c r="J130" s="824">
        <f>SUM('360 GRP '!M198:W198)*'360 GRP '!CC198</f>
        <v>0</v>
      </c>
      <c r="K130" s="824">
        <f>'360 GRP '!CD198</f>
        <v>0</v>
      </c>
      <c r="L130" s="824">
        <f>'360 GRP '!J198*SUM('360 GRP '!M198:W198)</f>
        <v>0</v>
      </c>
    </row>
    <row r="131">
      <c r="A131" s="1" t="str">
        <f>'360 GRP '!D199</f>
        <v>360-420-DT</v>
      </c>
      <c r="B131" s="230">
        <f>SUM('360 GRP '!M199:W199)*'360 GRP '!BU199</f>
        <v>0</v>
      </c>
      <c r="C131" s="80">
        <f>SUM('360 GRP '!M199:W199)*'360 GRP '!BV199</f>
        <v>0</v>
      </c>
      <c r="D131" s="824">
        <f>SUM('360 GRP '!M199:W199)*'360 GRP '!BW199</f>
        <v>0</v>
      </c>
      <c r="E131" s="824">
        <f>SUM('360 GRP '!M199:W199)*'360 GRP '!BX199</f>
        <v>0</v>
      </c>
      <c r="F131" s="824">
        <f>SUM('360 GRP '!M199:W199)*'360 GRP '!BY199</f>
        <v>0</v>
      </c>
      <c r="G131" s="824">
        <f>SUM('360 GRP '!M199:W199)*'360 GRP '!BZ211</f>
        <v>0</v>
      </c>
      <c r="H131" s="824">
        <f>SUM('360 GRP '!M199:W199)*'360 GRP '!CA199</f>
        <v>0</v>
      </c>
      <c r="I131" s="824">
        <f>SUM('360 GRP '!M199:W199)*'360 GRP '!CB199</f>
        <v>0</v>
      </c>
      <c r="J131" s="824">
        <f>SUM('360 GRP '!M199:W199)*'360 GRP '!CC199</f>
        <v>0</v>
      </c>
      <c r="K131" s="824">
        <f>'360 GRP '!CD199</f>
        <v>0</v>
      </c>
      <c r="L131" s="824">
        <f>'360 GRP '!J199*SUM('360 GRP '!M199:W199)</f>
        <v>0</v>
      </c>
    </row>
    <row r="132">
      <c r="A132" s="1" t="str">
        <f>'360 GRP '!D74</f>
        <v/>
      </c>
      <c r="B132" s="230">
        <f>SUM('360 GRP '!M74:W74)*'360 GRP '!BU74</f>
        <v>0</v>
      </c>
      <c r="C132" s="80">
        <f>SUM('360 GRP '!M74:W74)*'360 GRP '!BV74</f>
        <v>0</v>
      </c>
      <c r="D132" s="824">
        <f>SUM('360 GRP '!M74:W74)*'360 GRP '!BW74</f>
        <v>0</v>
      </c>
      <c r="E132" s="824">
        <f>SUM('360 GRP '!M74:W74)*'360 GRP '!BX74</f>
        <v>0</v>
      </c>
      <c r="F132" s="824">
        <f>SUM('360 GRP '!M74:W74)*'360 GRP '!BY74</f>
        <v>0</v>
      </c>
      <c r="G132" s="824">
        <f>SUM('360 GRP '!M74:W74)*'360 GRP '!BZ212</f>
        <v>0</v>
      </c>
      <c r="H132" s="824">
        <f>SUM('360 GRP '!M74:W74)*'360 GRP '!CA74</f>
        <v>0</v>
      </c>
      <c r="I132" s="824">
        <f>SUM('360 GRP '!M74:W74)*'360 GRP '!CB74</f>
        <v>0</v>
      </c>
      <c r="J132" s="824">
        <f>SUM('360 GRP '!M74:W74)*'360 GRP '!CC74</f>
        <v>0</v>
      </c>
      <c r="K132" s="824">
        <f>'360 GRP '!CD74</f>
        <v>0</v>
      </c>
      <c r="L132" s="824">
        <f>'360 GRP '!J74*SUM('360 GRP '!M74:W74)</f>
        <v>0</v>
      </c>
    </row>
    <row r="133">
      <c r="A133" s="1" t="str">
        <f>'360 GRP '!D75</f>
        <v>360-141</v>
      </c>
      <c r="B133" s="230">
        <f>SUM('360 GRP '!M75:W75)*'360 GRP '!BU75</f>
        <v>0</v>
      </c>
      <c r="C133" s="80">
        <f>SUM('360 GRP '!M75:W75)*'360 GRP '!BV75</f>
        <v>0</v>
      </c>
      <c r="D133" s="824">
        <f>SUM('360 GRP '!M75:W75)*'360 GRP '!BW75</f>
        <v>0</v>
      </c>
      <c r="E133" s="824">
        <f>SUM('360 GRP '!M75:W75)*'360 GRP '!BX75</f>
        <v>0</v>
      </c>
      <c r="F133" s="824">
        <f>SUM('360 GRP '!M75:W75)*'360 GRP '!BY75</f>
        <v>0</v>
      </c>
      <c r="G133" s="824">
        <f>SUM('360 GRP '!M75:W75)*'360 GRP '!BZ213</f>
        <v>0</v>
      </c>
      <c r="H133" s="824">
        <f>SUM('360 GRP '!M75:W75)*'360 GRP '!CA75</f>
        <v>0</v>
      </c>
      <c r="I133" s="824">
        <f>SUM('360 GRP '!M75:W75)*'360 GRP '!CB75</f>
        <v>0</v>
      </c>
      <c r="J133" s="824">
        <f>SUM('360 GRP '!M75:W75)*'360 GRP '!CC75</f>
        <v>0</v>
      </c>
      <c r="K133" s="824">
        <f>'360 GRP '!CD75</f>
        <v>0</v>
      </c>
      <c r="L133" s="824">
        <f>'360 GRP '!J75*SUM('360 GRP '!M75:W75)</f>
        <v>0</v>
      </c>
    </row>
    <row r="134">
      <c r="A134" s="1" t="str">
        <f>'360 GRP '!D200</f>
        <v/>
      </c>
      <c r="B134" s="230">
        <f>SUM('360 GRP '!M200:W200)*'360 GRP '!BU200</f>
        <v>0</v>
      </c>
      <c r="C134" s="80">
        <f>SUM('360 GRP '!M200:W200)*'360 GRP '!BV200</f>
        <v>0</v>
      </c>
      <c r="D134" s="824">
        <f>SUM('360 GRP '!M200:W200)*'360 GRP '!BW200</f>
        <v>0</v>
      </c>
      <c r="E134" s="824">
        <f>SUM('360 GRP '!M200:W200)*'360 GRP '!BX200</f>
        <v>0</v>
      </c>
      <c r="F134" s="824">
        <f>SUM('360 GRP '!M200:W200)*'360 GRP '!BY200</f>
        <v>0</v>
      </c>
      <c r="G134" s="824">
        <f>SUM('360 GRP '!M200:W200)*'360 GRP '!BZ214</f>
        <v>0</v>
      </c>
      <c r="H134" s="824">
        <f>SUM('360 GRP '!M200:W200)*'360 GRP '!CA200</f>
        <v>0</v>
      </c>
      <c r="I134" s="824">
        <f>SUM('360 GRP '!M200:W200)*'360 GRP '!CB200</f>
        <v>0</v>
      </c>
      <c r="J134" s="824">
        <f>SUM('360 GRP '!M200:W200)*'360 GRP '!CC200</f>
        <v>0</v>
      </c>
      <c r="K134" s="824">
        <f>'360 GRP '!CD200</f>
        <v>0</v>
      </c>
      <c r="L134" s="824">
        <f>'360 GRP '!J200*SUM('360 GRP '!M200:W200)</f>
        <v>0</v>
      </c>
    </row>
    <row r="135">
      <c r="A135" s="1" t="str">
        <f>'360 GRP '!D201</f>
        <v>360-325</v>
      </c>
      <c r="B135" s="230">
        <f>SUM('360 GRP '!M201:W201)*'360 GRP '!BU201</f>
        <v>0</v>
      </c>
      <c r="C135" s="80">
        <f>SUM('360 GRP '!M201:W201)*'360 GRP '!BV201</f>
        <v>0</v>
      </c>
      <c r="D135" s="824">
        <f>SUM('360 GRP '!M201:W201)*'360 GRP '!BW201</f>
        <v>0</v>
      </c>
      <c r="E135" s="824">
        <f>SUM('360 GRP '!M201:W201)*'360 GRP '!BX201</f>
        <v>0</v>
      </c>
      <c r="F135" s="824">
        <f>SUM('360 GRP '!M201:W201)*'360 GRP '!BY201</f>
        <v>0</v>
      </c>
      <c r="G135" s="824">
        <f>SUM('360 GRP '!M201:W201)*'360 GRP '!BZ215</f>
        <v>0</v>
      </c>
      <c r="H135" s="824">
        <f>SUM('360 GRP '!M201:W201)*'360 GRP '!CA201</f>
        <v>0</v>
      </c>
      <c r="I135" s="824">
        <f>SUM('360 GRP '!M201:W201)*'360 GRP '!CB201</f>
        <v>0</v>
      </c>
      <c r="J135" s="824">
        <f>SUM('360 GRP '!M201:W201)*'360 GRP '!CC201</f>
        <v>0</v>
      </c>
      <c r="K135" s="824">
        <f>'360 GRP '!CD201</f>
        <v>0</v>
      </c>
      <c r="L135" s="824">
        <f>'360 GRP '!J201*SUM('360 GRP '!M201:W201)</f>
        <v>0</v>
      </c>
    </row>
    <row r="136">
      <c r="A136" s="1" t="str">
        <f>'360 GRP '!D202</f>
        <v>360-327</v>
      </c>
      <c r="B136" s="230">
        <f>SUM('360 GRP '!M202:W202)*'360 GRP '!BU202</f>
        <v>0</v>
      </c>
      <c r="C136" s="80">
        <f>SUM('360 GRP '!M202:W202)*'360 GRP '!BV202</f>
        <v>0</v>
      </c>
      <c r="D136" s="824">
        <f>SUM('360 GRP '!M202:W202)*'360 GRP '!BW202</f>
        <v>0</v>
      </c>
      <c r="E136" s="824">
        <f>SUM('360 GRP '!M202:W202)*'360 GRP '!BX202</f>
        <v>0</v>
      </c>
      <c r="F136" s="824">
        <f>SUM('360 GRP '!M202:W202)*'360 GRP '!BY202</f>
        <v>0</v>
      </c>
      <c r="G136" s="824">
        <f>SUM('360 GRP '!M202:W202)*'360 GRP '!BZ216</f>
        <v>0</v>
      </c>
      <c r="H136" s="824">
        <f>SUM('360 GRP '!M202:W202)*'360 GRP '!CA202</f>
        <v>0</v>
      </c>
      <c r="I136" s="824">
        <f>SUM('360 GRP '!M202:W202)*'360 GRP '!CB202</f>
        <v>0</v>
      </c>
      <c r="J136" s="824">
        <f>SUM('360 GRP '!M202:W202)*'360 GRP '!CC202</f>
        <v>0</v>
      </c>
      <c r="K136" s="824">
        <f>'360 GRP '!CD202</f>
        <v>0</v>
      </c>
      <c r="L136" s="824">
        <f>'360 GRP '!J202*SUM('360 GRP '!M202:W202)</f>
        <v>0</v>
      </c>
    </row>
    <row r="137">
      <c r="A137" s="1" t="str">
        <f>'360 GRP '!D203</f>
        <v>360-331</v>
      </c>
      <c r="B137" s="230">
        <f>SUM('360 GRP '!M203:W203)*'360 GRP '!BU203</f>
        <v>0</v>
      </c>
      <c r="C137" s="80">
        <f>SUM('360 GRP '!M203:W203)*'360 GRP '!BV203</f>
        <v>0</v>
      </c>
      <c r="D137" s="824">
        <f>SUM('360 GRP '!M203:W203)*'360 GRP '!BW203</f>
        <v>0</v>
      </c>
      <c r="E137" s="824">
        <f>SUM('360 GRP '!M203:W203)*'360 GRP '!BX203</f>
        <v>0</v>
      </c>
      <c r="F137" s="824">
        <f>SUM('360 GRP '!M203:W203)*'360 GRP '!BY203</f>
        <v>0</v>
      </c>
      <c r="G137" s="824">
        <f>SUM('360 GRP '!M203:W203)*'360 GRP '!BZ217</f>
        <v>0</v>
      </c>
      <c r="H137" s="824">
        <f>SUM('360 GRP '!M203:W203)*'360 GRP '!CA203</f>
        <v>0</v>
      </c>
      <c r="I137" s="824">
        <f>SUM('360 GRP '!M203:W203)*'360 GRP '!CB203</f>
        <v>0</v>
      </c>
      <c r="J137" s="824">
        <f>SUM('360 GRP '!M203:W203)*'360 GRP '!CC203</f>
        <v>0</v>
      </c>
      <c r="K137" s="824">
        <f>'360 GRP '!CD203</f>
        <v>0</v>
      </c>
      <c r="L137" s="824">
        <f>'360 GRP '!J203*SUM('360 GRP '!M203:W203)</f>
        <v>0</v>
      </c>
    </row>
    <row r="138">
      <c r="A138" s="1" t="str">
        <f>'360 GRP '!D204</f>
        <v>360-332</v>
      </c>
      <c r="B138" s="230">
        <f>SUM('360 GRP '!M204:W204)*'360 GRP '!BU204</f>
        <v>0</v>
      </c>
      <c r="C138" s="80">
        <f>SUM('360 GRP '!M204:W204)*'360 GRP '!BV204</f>
        <v>0</v>
      </c>
      <c r="D138" s="824">
        <f>SUM('360 GRP '!M204:W204)*'360 GRP '!BW204</f>
        <v>0</v>
      </c>
      <c r="E138" s="824">
        <f>SUM('360 GRP '!M204:W204)*'360 GRP '!BX204</f>
        <v>0</v>
      </c>
      <c r="F138" s="824">
        <f>SUM('360 GRP '!M204:W204)*'360 GRP '!BY204</f>
        <v>0</v>
      </c>
      <c r="G138" s="824">
        <f>SUM('360 GRP '!M204:W204)*'360 GRP '!BZ218</f>
        <v>0</v>
      </c>
      <c r="H138" s="824">
        <f>SUM('360 GRP '!M204:W204)*'360 GRP '!CA204</f>
        <v>0</v>
      </c>
      <c r="I138" s="824">
        <f>SUM('360 GRP '!M204:W204)*'360 GRP '!CB204</f>
        <v>0</v>
      </c>
      <c r="J138" s="824">
        <f>SUM('360 GRP '!M204:W204)*'360 GRP '!CC204</f>
        <v>0</v>
      </c>
      <c r="K138" s="824">
        <f>'360 GRP '!CD204</f>
        <v>0</v>
      </c>
      <c r="L138" s="824">
        <f>'360 GRP '!J204*SUM('360 GRP '!M204:W204)</f>
        <v>0</v>
      </c>
    </row>
    <row r="139">
      <c r="A139" s="1" t="str">
        <f>'360 GRP '!D205</f>
        <v/>
      </c>
      <c r="B139" s="230">
        <f>SUM('360 GRP '!M205:W205)*'360 GRP '!BU205</f>
        <v>0</v>
      </c>
      <c r="C139" s="80">
        <f>SUM('360 GRP '!M205:W205)*'360 GRP '!BV205</f>
        <v>0</v>
      </c>
      <c r="D139" s="824">
        <f>SUM('360 GRP '!M205:W205)*'360 GRP '!BW205</f>
        <v>0</v>
      </c>
      <c r="E139" s="824">
        <f>SUM('360 GRP '!M205:W205)*'360 GRP '!BX205</f>
        <v>0</v>
      </c>
      <c r="F139" s="824">
        <f>SUM('360 GRP '!M205:W205)*'360 GRP '!BY205</f>
        <v>0</v>
      </c>
      <c r="G139" s="824">
        <f>SUM('360 GRP '!M205:W205)*'360 GRP '!BZ219</f>
        <v>0</v>
      </c>
      <c r="H139" s="824">
        <f>SUM('360 GRP '!M205:W205)*'360 GRP '!CA205</f>
        <v>0</v>
      </c>
      <c r="I139" s="824">
        <f>SUM('360 GRP '!M205:W205)*'360 GRP '!CB205</f>
        <v>0</v>
      </c>
      <c r="J139" s="824">
        <f>SUM('360 GRP '!M205:W205)*'360 GRP '!CC205</f>
        <v>0</v>
      </c>
      <c r="K139" s="824">
        <f>'360 GRP '!CD205</f>
        <v>0</v>
      </c>
      <c r="L139" s="824">
        <f>'360 GRP '!J205*SUM('360 GRP '!M205:W205)</f>
        <v>0</v>
      </c>
    </row>
    <row r="140">
      <c r="A140" s="1" t="str">
        <f>'360 GRP '!D206</f>
        <v>360-421</v>
      </c>
      <c r="B140" s="230">
        <f>SUM('360 GRP '!M206:W206)*'360 GRP '!BU206</f>
        <v>0</v>
      </c>
      <c r="C140" s="80">
        <f>SUM('360 GRP '!M206:W206)*'360 GRP '!BV206</f>
        <v>0</v>
      </c>
      <c r="D140" s="824">
        <f>SUM('360 GRP '!M206:W206)*'360 GRP '!BW206</f>
        <v>0</v>
      </c>
      <c r="E140" s="824">
        <f>SUM('360 GRP '!M206:W206)*'360 GRP '!BX206</f>
        <v>0</v>
      </c>
      <c r="F140" s="824">
        <f>SUM('360 GRP '!M206:W206)*'360 GRP '!BY206</f>
        <v>0</v>
      </c>
      <c r="G140" s="824">
        <f>SUM('360 GRP '!M206:W206)*'360 GRP '!BZ220</f>
        <v>0</v>
      </c>
      <c r="H140" s="824">
        <f>SUM('360 GRP '!M206:W206)*'360 GRP '!CA206</f>
        <v>0</v>
      </c>
      <c r="I140" s="824">
        <f>SUM('360 GRP '!M206:W206)*'360 GRP '!CB206</f>
        <v>0</v>
      </c>
      <c r="J140" s="824">
        <f>SUM('360 GRP '!M206:W206)*'360 GRP '!CC206</f>
        <v>0</v>
      </c>
      <c r="K140" s="824">
        <f>'360 GRP '!CD206</f>
        <v>0</v>
      </c>
      <c r="L140" s="824">
        <f>'360 GRP '!J206*SUM('360 GRP '!M206:W206)</f>
        <v>0</v>
      </c>
    </row>
    <row r="141">
      <c r="A141" s="1" t="str">
        <f>'360 GRP '!D207</f>
        <v>360-422</v>
      </c>
      <c r="B141" s="230">
        <f>SUM('360 GRP '!M207:W207)*'360 GRP '!BU207</f>
        <v>0</v>
      </c>
      <c r="C141" s="80">
        <f>SUM('360 GRP '!M207:W207)*'360 GRP '!BV207</f>
        <v>0</v>
      </c>
      <c r="D141" s="824">
        <f>SUM('360 GRP '!M207:W207)*'360 GRP '!BW207</f>
        <v>0</v>
      </c>
      <c r="E141" s="824">
        <f>SUM('360 GRP '!M207:W207)*'360 GRP '!BX207</f>
        <v>0</v>
      </c>
      <c r="F141" s="824">
        <f>SUM('360 GRP '!M207:W207)*'360 GRP '!BY207</f>
        <v>0</v>
      </c>
      <c r="G141" s="824">
        <f>SUM('360 GRP '!M207:W207)*'360 GRP '!BZ221</f>
        <v>0</v>
      </c>
      <c r="H141" s="824">
        <f>SUM('360 GRP '!M207:W207)*'360 GRP '!CA207</f>
        <v>0</v>
      </c>
      <c r="I141" s="824">
        <f>SUM('360 GRP '!M207:W207)*'360 GRP '!CB207</f>
        <v>0</v>
      </c>
      <c r="J141" s="824">
        <f>SUM('360 GRP '!M207:W207)*'360 GRP '!CC207</f>
        <v>0</v>
      </c>
      <c r="K141" s="824">
        <f>'360 GRP '!CD207</f>
        <v>0</v>
      </c>
      <c r="L141" s="824">
        <f>'360 GRP '!J207*SUM('360 GRP '!M207:W207)</f>
        <v>0</v>
      </c>
    </row>
    <row r="142">
      <c r="A142" s="1" t="str">
        <f>'360 GRP '!D208</f>
        <v>360-423</v>
      </c>
      <c r="B142" s="230">
        <f>SUM('360 GRP '!M208:W208)*'360 GRP '!BU208</f>
        <v>0</v>
      </c>
      <c r="C142" s="80">
        <f>SUM('360 GRP '!M208:W208)*'360 GRP '!BV208</f>
        <v>0</v>
      </c>
      <c r="D142" s="824">
        <f>SUM('360 GRP '!M208:W208)*'360 GRP '!BW208</f>
        <v>0</v>
      </c>
      <c r="E142" s="824">
        <f>SUM('360 GRP '!M208:W208)*'360 GRP '!BX208</f>
        <v>0</v>
      </c>
      <c r="F142" s="824">
        <f>SUM('360 GRP '!M208:W208)*'360 GRP '!BY208</f>
        <v>0</v>
      </c>
      <c r="G142" s="824">
        <f>SUM('360 GRP '!M208:W208)*'360 GRP '!BZ222</f>
        <v>0</v>
      </c>
      <c r="H142" s="824">
        <f>SUM('360 GRP '!M208:W208)*'360 GRP '!CA208</f>
        <v>0</v>
      </c>
      <c r="I142" s="824">
        <f>SUM('360 GRP '!M208:W208)*'360 GRP '!CB208</f>
        <v>0</v>
      </c>
      <c r="J142" s="824">
        <f>SUM('360 GRP '!M208:W208)*'360 GRP '!CC208</f>
        <v>0</v>
      </c>
      <c r="K142" s="824">
        <f>'360 GRP '!CD208</f>
        <v>0</v>
      </c>
      <c r="L142" s="824">
        <f>'360 GRP '!J208*SUM('360 GRP '!M208:W208)</f>
        <v>0</v>
      </c>
    </row>
    <row r="143">
      <c r="A143" s="1" t="str">
        <f>'360 GRP '!D209</f>
        <v/>
      </c>
      <c r="B143" s="230">
        <f>SUM('360 GRP '!M209:W209)*'360 GRP '!BU209</f>
        <v>0</v>
      </c>
      <c r="C143" s="80">
        <f>SUM('360 GRP '!M209:W209)*'360 GRP '!BV209</f>
        <v>0</v>
      </c>
      <c r="D143" s="824">
        <f>SUM('360 GRP '!M209:W209)*'360 GRP '!BW209</f>
        <v>0</v>
      </c>
      <c r="E143" s="824">
        <f>SUM('360 GRP '!M209:W209)*'360 GRP '!BX209</f>
        <v>0</v>
      </c>
      <c r="F143" s="824">
        <f>SUM('360 GRP '!M209:W209)*'360 GRP '!BY209</f>
        <v>0</v>
      </c>
      <c r="G143" s="824">
        <f>SUM('360 GRP '!M209:W209)*'360 GRP '!BZ223</f>
        <v>0</v>
      </c>
      <c r="H143" s="824">
        <f>SUM('360 GRP '!M209:W209)*'360 GRP '!CA209</f>
        <v>0</v>
      </c>
      <c r="I143" s="824">
        <f>SUM('360 GRP '!M209:W209)*'360 GRP '!CB209</f>
        <v>0</v>
      </c>
      <c r="J143" s="824">
        <f>SUM('360 GRP '!M209:W209)*'360 GRP '!CC209</f>
        <v>0</v>
      </c>
      <c r="K143" s="824">
        <f>'360 GRP '!CD209</f>
        <v>0</v>
      </c>
      <c r="L143" s="824">
        <f>'360 GRP '!J209*SUM('360 GRP '!M209:W209)</f>
        <v>0</v>
      </c>
    </row>
    <row r="144">
      <c r="A144" s="1" t="str">
        <f>'360 GRP '!D210</f>
        <v>360-021</v>
      </c>
      <c r="B144" s="230">
        <f>SUM('360 GRP '!M210:W210)*'360 GRP '!BU210</f>
        <v>0</v>
      </c>
      <c r="C144" s="80">
        <f>SUM('360 GRP '!M210:W210)*'360 GRP '!BV210</f>
        <v>0</v>
      </c>
      <c r="D144" s="824">
        <f>SUM('360 GRP '!M210:W210)*'360 GRP '!BW210</f>
        <v>0</v>
      </c>
      <c r="E144" s="824">
        <f>SUM('360 GRP '!M210:W210)*'360 GRP '!BX210</f>
        <v>0</v>
      </c>
      <c r="F144" s="824">
        <f>SUM('360 GRP '!M210:W210)*'360 GRP '!BY210</f>
        <v>0</v>
      </c>
      <c r="G144" s="824">
        <f>SUM('360 GRP '!M210:W210)*'360 GRP '!BZ224</f>
        <v>0</v>
      </c>
      <c r="H144" s="824">
        <f>SUM('360 GRP '!M210:W210)*'360 GRP '!CA210</f>
        <v>0</v>
      </c>
      <c r="I144" s="824">
        <f>SUM('360 GRP '!M210:W210)*'360 GRP '!CB210</f>
        <v>0</v>
      </c>
      <c r="J144" s="824">
        <f>SUM('360 GRP '!M210:W210)*'360 GRP '!CC210</f>
        <v>0</v>
      </c>
      <c r="K144" s="824">
        <f>'360 GRP '!CD210</f>
        <v>0</v>
      </c>
      <c r="L144" s="824">
        <f>'360 GRP '!J210*SUM('360 GRP '!M210:W210)</f>
        <v>0</v>
      </c>
    </row>
    <row r="145">
      <c r="A145" s="1" t="str">
        <f>'360 GRP '!D211</f>
        <v>360-022</v>
      </c>
      <c r="B145" s="230">
        <f>SUM('360 GRP '!M211:W211)*'360 GRP '!BU211</f>
        <v>0</v>
      </c>
      <c r="C145" s="80">
        <f>SUM('360 GRP '!M211:W211)*'360 GRP '!BV211</f>
        <v>0</v>
      </c>
      <c r="D145" s="824">
        <f>SUM('360 GRP '!M211:W211)*'360 GRP '!BW211</f>
        <v>0</v>
      </c>
      <c r="E145" s="824">
        <f>SUM('360 GRP '!M211:W211)*'360 GRP '!BX211</f>
        <v>0</v>
      </c>
      <c r="F145" s="824">
        <f>SUM('360 GRP '!M211:W211)*'360 GRP '!BY211</f>
        <v>0</v>
      </c>
      <c r="G145" s="824">
        <f>SUM('360 GRP '!M211:W211)*'360 GRP '!BZ225</f>
        <v>0</v>
      </c>
      <c r="H145" s="824">
        <f>SUM('360 GRP '!M211:W211)*'360 GRP '!CA211</f>
        <v>0</v>
      </c>
      <c r="I145" s="824">
        <f>SUM('360 GRP '!M211:W211)*'360 GRP '!CB211</f>
        <v>0</v>
      </c>
      <c r="J145" s="824">
        <f>SUM('360 GRP '!M211:W211)*'360 GRP '!CC211</f>
        <v>0</v>
      </c>
      <c r="K145" s="824">
        <f>'360 GRP '!CD211</f>
        <v>0</v>
      </c>
      <c r="L145" s="824">
        <f>'360 GRP '!J211*SUM('360 GRP '!M211:W211)</f>
        <v>0</v>
      </c>
    </row>
    <row r="146">
      <c r="A146" s="1" t="str">
        <f>'360 GRP '!D212</f>
        <v>360-023</v>
      </c>
      <c r="B146" s="230">
        <f>SUM('360 GRP '!M212:W212)*'360 GRP '!BU212</f>
        <v>0</v>
      </c>
      <c r="C146" s="80">
        <f>SUM('360 GRP '!M212:W212)*'360 GRP '!BV212</f>
        <v>0</v>
      </c>
      <c r="D146" s="824">
        <f>SUM('360 GRP '!M212:W212)*'360 GRP '!BW212</f>
        <v>0</v>
      </c>
      <c r="E146" s="824">
        <f>SUM('360 GRP '!M212:W212)*'360 GRP '!BX212</f>
        <v>0</v>
      </c>
      <c r="F146" s="824">
        <f>SUM('360 GRP '!M212:W212)*'360 GRP '!BY212</f>
        <v>0</v>
      </c>
      <c r="G146" s="824">
        <f>SUM('360 GRP '!M212:W212)*'360 GRP '!BZ226</f>
        <v>0</v>
      </c>
      <c r="H146" s="824">
        <f>SUM('360 GRP '!M212:W212)*'360 GRP '!CA212</f>
        <v>0</v>
      </c>
      <c r="I146" s="824">
        <f>SUM('360 GRP '!M212:W212)*'360 GRP '!CB212</f>
        <v>0</v>
      </c>
      <c r="J146" s="824">
        <f>SUM('360 GRP '!M212:W212)*'360 GRP '!CC212</f>
        <v>0</v>
      </c>
      <c r="K146" s="824">
        <f>'360 GRP '!CD212</f>
        <v>0</v>
      </c>
      <c r="L146" s="824">
        <f>'360 GRP '!J212*SUM('360 GRP '!M212:W212)</f>
        <v>0</v>
      </c>
    </row>
    <row r="147">
      <c r="A147" s="1" t="str">
        <f>'360 GRP '!D213</f>
        <v>360-025</v>
      </c>
      <c r="B147" s="230">
        <f>SUM('360 GRP '!M213:W213)*'360 GRP '!BU213</f>
        <v>0</v>
      </c>
      <c r="C147" s="80">
        <f>SUM('360 GRP '!M213:W213)*'360 GRP '!BV213</f>
        <v>0</v>
      </c>
      <c r="D147" s="824">
        <f>SUM('360 GRP '!M213:W213)*'360 GRP '!BW213</f>
        <v>0</v>
      </c>
      <c r="E147" s="824">
        <f>SUM('360 GRP '!M213:W213)*'360 GRP '!BX213</f>
        <v>0</v>
      </c>
      <c r="F147" s="824">
        <f>SUM('360 GRP '!M213:W213)*'360 GRP '!BY213</f>
        <v>0</v>
      </c>
      <c r="G147" s="824">
        <f>SUM('360 GRP '!M213:W213)*'360 GRP '!BZ227</f>
        <v>0</v>
      </c>
      <c r="H147" s="824">
        <f>SUM('360 GRP '!M213:W213)*'360 GRP '!CA213</f>
        <v>0</v>
      </c>
      <c r="I147" s="824">
        <f>SUM('360 GRP '!M213:W213)*'360 GRP '!CB213</f>
        <v>0</v>
      </c>
      <c r="J147" s="824">
        <f>SUM('360 GRP '!M213:W213)*'360 GRP '!CC213</f>
        <v>0</v>
      </c>
      <c r="K147" s="824">
        <f>'360 GRP '!CD213</f>
        <v>0</v>
      </c>
      <c r="L147" s="824">
        <f>'360 GRP '!J213*SUM('360 GRP '!M213:W213)</f>
        <v>0</v>
      </c>
    </row>
    <row r="148">
      <c r="A148" s="1" t="str">
        <f>'360 GRP '!D214</f>
        <v>360-027</v>
      </c>
      <c r="B148" s="230">
        <f>SUM('360 GRP '!M214:W214)*'360 GRP '!BU214</f>
        <v>0</v>
      </c>
      <c r="C148" s="80">
        <f>SUM('360 GRP '!M214:W214)*'360 GRP '!BV214</f>
        <v>0</v>
      </c>
      <c r="D148" s="824">
        <f>SUM('360 GRP '!M214:W214)*'360 GRP '!BW214</f>
        <v>0</v>
      </c>
      <c r="E148" s="824">
        <f>SUM('360 GRP '!M214:W214)*'360 GRP '!BX214</f>
        <v>0</v>
      </c>
      <c r="F148" s="824">
        <f>SUM('360 GRP '!M214:W214)*'360 GRP '!BY214</f>
        <v>0</v>
      </c>
      <c r="G148" s="824">
        <f>SUM('360 GRP '!M214:W214)*'360 GRP '!BZ228</f>
        <v>0</v>
      </c>
      <c r="H148" s="824">
        <f>SUM('360 GRP '!M214:W214)*'360 GRP '!CA214</f>
        <v>0</v>
      </c>
      <c r="I148" s="824">
        <f>SUM('360 GRP '!M214:W214)*'360 GRP '!CB214</f>
        <v>0</v>
      </c>
      <c r="J148" s="824">
        <f>SUM('360 GRP '!M214:W214)*'360 GRP '!CC214</f>
        <v>0</v>
      </c>
      <c r="K148" s="824">
        <f>'360 GRP '!CD214</f>
        <v>0</v>
      </c>
      <c r="L148" s="824">
        <f>'360 GRP '!J214*SUM('360 GRP '!M214:W214)</f>
        <v>0</v>
      </c>
    </row>
    <row r="149">
      <c r="A149" s="1" t="str">
        <f>'360 GRP '!D215</f>
        <v>360-028</v>
      </c>
      <c r="B149" s="230">
        <f>SUM('360 GRP '!M215:W215)*'360 GRP '!BU215</f>
        <v>0</v>
      </c>
      <c r="C149" s="80">
        <f>SUM('360 GRP '!M215:W215)*'360 GRP '!BV215</f>
        <v>0</v>
      </c>
      <c r="D149" s="824">
        <f>SUM('360 GRP '!M215:W215)*'360 GRP '!BW215</f>
        <v>0</v>
      </c>
      <c r="E149" s="824">
        <f>SUM('360 GRP '!M215:W215)*'360 GRP '!BX215</f>
        <v>0</v>
      </c>
      <c r="F149" s="824">
        <f>SUM('360 GRP '!M215:W215)*'360 GRP '!BY215</f>
        <v>0</v>
      </c>
      <c r="G149" s="824">
        <f>SUM('360 GRP '!M215:W215)*'360 GRP '!BZ229</f>
        <v>0</v>
      </c>
      <c r="H149" s="824">
        <f>SUM('360 GRP '!M215:W215)*'360 GRP '!CA215</f>
        <v>0</v>
      </c>
      <c r="I149" s="824">
        <f>SUM('360 GRP '!M215:W215)*'360 GRP '!CB215</f>
        <v>0</v>
      </c>
      <c r="J149" s="824">
        <f>SUM('360 GRP '!M215:W215)*'360 GRP '!CC215</f>
        <v>0</v>
      </c>
      <c r="K149" s="824">
        <f>'360 GRP '!CD215</f>
        <v>0</v>
      </c>
      <c r="L149" s="824">
        <f>'360 GRP '!J215*SUM('360 GRP '!M215:W215)</f>
        <v>0</v>
      </c>
    </row>
    <row r="150">
      <c r="A150" s="1" t="str">
        <f>'360 GRP '!D216</f>
        <v>360-029</v>
      </c>
      <c r="B150" s="230">
        <f>SUM('360 GRP '!M216:W216)*'360 GRP '!BU216</f>
        <v>0</v>
      </c>
      <c r="C150" s="80">
        <f>SUM('360 GRP '!M216:W216)*'360 GRP '!BV216</f>
        <v>0</v>
      </c>
      <c r="D150" s="824">
        <f>SUM('360 GRP '!M216:W216)*'360 GRP '!BW216</f>
        <v>0</v>
      </c>
      <c r="E150" s="824">
        <f>SUM('360 GRP '!M216:W216)*'360 GRP '!BX216</f>
        <v>0</v>
      </c>
      <c r="F150" s="824">
        <f>SUM('360 GRP '!M216:W216)*'360 GRP '!BY216</f>
        <v>0</v>
      </c>
      <c r="G150" s="824">
        <f>SUM('360 GRP '!M216:W216)*'360 GRP '!BZ230</f>
        <v>0</v>
      </c>
      <c r="H150" s="824">
        <f>SUM('360 GRP '!M216:W216)*'360 GRP '!CA216</f>
        <v>0</v>
      </c>
      <c r="I150" s="824">
        <f>SUM('360 GRP '!M216:W216)*'360 GRP '!CB216</f>
        <v>0</v>
      </c>
      <c r="J150" s="824">
        <f>SUM('360 GRP '!M216:W216)*'360 GRP '!CC216</f>
        <v>0</v>
      </c>
      <c r="K150" s="824">
        <f>'360 GRP '!CD216</f>
        <v>0</v>
      </c>
      <c r="L150" s="824">
        <f>'360 GRP '!J216*SUM('360 GRP '!M216:W216)</f>
        <v>0</v>
      </c>
    </row>
    <row r="151">
      <c r="A151" s="1" t="str">
        <f>'360 GRP '!D217</f>
        <v>360-030</v>
      </c>
      <c r="B151" s="230">
        <f>SUM('360 GRP '!M217:W217)*'360 GRP '!BU217</f>
        <v>0</v>
      </c>
      <c r="C151" s="80">
        <f>SUM('360 GRP '!M217:W217)*'360 GRP '!BV217</f>
        <v>0</v>
      </c>
      <c r="D151" s="824">
        <f>SUM('360 GRP '!M217:W217)*'360 GRP '!BW217</f>
        <v>0</v>
      </c>
      <c r="E151" s="824">
        <f>SUM('360 GRP '!M217:W217)*'360 GRP '!BX217</f>
        <v>0</v>
      </c>
      <c r="F151" s="824">
        <f>SUM('360 GRP '!M217:W217)*'360 GRP '!BY217</f>
        <v>0</v>
      </c>
      <c r="G151" s="824">
        <f>SUM('360 GRP '!M217:W217)*'360 GRP '!BZ231</f>
        <v>0</v>
      </c>
      <c r="H151" s="824">
        <f>SUM('360 GRP '!M217:W217)*'360 GRP '!CA217</f>
        <v>0</v>
      </c>
      <c r="I151" s="824">
        <f>SUM('360 GRP '!M217:W217)*'360 GRP '!CB217</f>
        <v>0</v>
      </c>
      <c r="J151" s="824">
        <f>SUM('360 GRP '!M217:W217)*'360 GRP '!CC217</f>
        <v>0</v>
      </c>
      <c r="K151" s="824">
        <f>'360 GRP '!CD217</f>
        <v>0</v>
      </c>
      <c r="L151" s="824">
        <f>'360 GRP '!J217*SUM('360 GRP '!M217:W217)</f>
        <v>0</v>
      </c>
    </row>
    <row r="152">
      <c r="A152" s="1" t="str">
        <f>'360 GRP '!D218</f>
        <v>360-031</v>
      </c>
      <c r="B152" s="230">
        <f>SUM('360 GRP '!M218:W218)*'360 GRP '!BU218</f>
        <v>0</v>
      </c>
      <c r="C152" s="80">
        <f>SUM('360 GRP '!M218:W218)*'360 GRP '!BV218</f>
        <v>0</v>
      </c>
      <c r="D152" s="824">
        <f>SUM('360 GRP '!M218:W218)*'360 GRP '!BW218</f>
        <v>0</v>
      </c>
      <c r="E152" s="824">
        <f>SUM('360 GRP '!M218:W218)*'360 GRP '!BX218</f>
        <v>0</v>
      </c>
      <c r="F152" s="824">
        <f>SUM('360 GRP '!M218:W218)*'360 GRP '!BY218</f>
        <v>0</v>
      </c>
      <c r="G152" s="824">
        <f>SUM('360 GRP '!M218:W218)*'360 GRP '!BZ232</f>
        <v>0</v>
      </c>
      <c r="H152" s="824">
        <f>SUM('360 GRP '!M218:W218)*'360 GRP '!CA218</f>
        <v>0</v>
      </c>
      <c r="I152" s="824">
        <f>SUM('360 GRP '!M218:W218)*'360 GRP '!CB218</f>
        <v>0</v>
      </c>
      <c r="J152" s="824">
        <f>SUM('360 GRP '!M218:W218)*'360 GRP '!CC218</f>
        <v>0</v>
      </c>
      <c r="K152" s="824">
        <f>'360 GRP '!CD218</f>
        <v>0</v>
      </c>
      <c r="L152" s="824">
        <f>'360 GRP '!J218*SUM('360 GRP '!M218:W218)</f>
        <v>0</v>
      </c>
    </row>
    <row r="153">
      <c r="A153" s="1" t="str">
        <f>'360 GRP '!D219</f>
        <v>360-034</v>
      </c>
      <c r="B153" s="230">
        <f>SUM('360 GRP '!M219:W219)*'360 GRP '!BU219</f>
        <v>0</v>
      </c>
      <c r="C153" s="80">
        <f>SUM('360 GRP '!M219:W219)*'360 GRP '!BV219</f>
        <v>0</v>
      </c>
      <c r="D153" s="824">
        <f>SUM('360 GRP '!M219:W219)*'360 GRP '!BW219</f>
        <v>0</v>
      </c>
      <c r="E153" s="824">
        <f>SUM('360 GRP '!M219:W219)*'360 GRP '!BX219</f>
        <v>0</v>
      </c>
      <c r="F153" s="824">
        <f>SUM('360 GRP '!M219:W219)*'360 GRP '!BY219</f>
        <v>0</v>
      </c>
      <c r="G153" s="824">
        <f>SUM('360 GRP '!M219:W219)*'360 GRP '!BZ233</f>
        <v>0</v>
      </c>
      <c r="H153" s="824">
        <f>SUM('360 GRP '!M219:W219)*'360 GRP '!CA219</f>
        <v>0</v>
      </c>
      <c r="I153" s="824">
        <f>SUM('360 GRP '!M219:W219)*'360 GRP '!CB219</f>
        <v>0</v>
      </c>
      <c r="J153" s="824">
        <f>SUM('360 GRP '!M219:W219)*'360 GRP '!CC219</f>
        <v>0</v>
      </c>
      <c r="K153" s="824">
        <f>'360 GRP '!CD219</f>
        <v>0</v>
      </c>
      <c r="L153" s="824">
        <f>'360 GRP '!J219*SUM('360 GRP '!M219:W219)</f>
        <v>0</v>
      </c>
    </row>
    <row r="154">
      <c r="A154" s="1" t="str">
        <f>'360 GRP '!D220</f>
        <v>360-035</v>
      </c>
      <c r="B154" s="230">
        <f>SUM('360 GRP '!M220:W220)*'360 GRP '!BU220</f>
        <v>0</v>
      </c>
      <c r="C154" s="80">
        <f>SUM('360 GRP '!M220:W220)*'360 GRP '!BV220</f>
        <v>0</v>
      </c>
      <c r="D154" s="824">
        <f>SUM('360 GRP '!M220:W220)*'360 GRP '!BW220</f>
        <v>0</v>
      </c>
      <c r="E154" s="824">
        <f>SUM('360 GRP '!M220:W220)*'360 GRP '!BX220</f>
        <v>0</v>
      </c>
      <c r="F154" s="824">
        <f>SUM('360 GRP '!M220:W220)*'360 GRP '!BY220</f>
        <v>0</v>
      </c>
      <c r="G154" s="824">
        <f>SUM('360 GRP '!M220:W220)*'360 GRP '!BZ234</f>
        <v>0</v>
      </c>
      <c r="H154" s="824">
        <f>SUM('360 GRP '!M220:W220)*'360 GRP '!CA220</f>
        <v>0</v>
      </c>
      <c r="I154" s="824">
        <f>SUM('360 GRP '!M220:W220)*'360 GRP '!CB220</f>
        <v>0</v>
      </c>
      <c r="J154" s="824">
        <f>SUM('360 GRP '!M220:W220)*'360 GRP '!CC220</f>
        <v>0</v>
      </c>
      <c r="K154" s="824">
        <f>'360 GRP '!CD220</f>
        <v>0</v>
      </c>
      <c r="L154" s="824">
        <f>'360 GRP '!J220*SUM('360 GRP '!M220:W220)</f>
        <v>0</v>
      </c>
    </row>
    <row r="155">
      <c r="A155" s="1" t="str">
        <f>'360 GRP '!D221</f>
        <v>360-036</v>
      </c>
      <c r="B155" s="230">
        <f>SUM('360 GRP '!M221:W221)*'360 GRP '!BU221</f>
        <v>0</v>
      </c>
      <c r="C155" s="80">
        <f>SUM('360 GRP '!M221:W221)*'360 GRP '!BV221</f>
        <v>0</v>
      </c>
      <c r="D155" s="824">
        <f>SUM('360 GRP '!M221:W221)*'360 GRP '!BW221</f>
        <v>0</v>
      </c>
      <c r="E155" s="824">
        <f>SUM('360 GRP '!M221:W221)*'360 GRP '!BX221</f>
        <v>0</v>
      </c>
      <c r="F155" s="824">
        <f>SUM('360 GRP '!M221:W221)*'360 GRP '!BY221</f>
        <v>0</v>
      </c>
      <c r="G155" s="824">
        <f>SUM('360 GRP '!M221:W221)*'360 GRP '!BZ235</f>
        <v>0</v>
      </c>
      <c r="H155" s="824">
        <f>SUM('360 GRP '!M221:W221)*'360 GRP '!CA221</f>
        <v>0</v>
      </c>
      <c r="I155" s="824">
        <f>SUM('360 GRP '!M221:W221)*'360 GRP '!CB221</f>
        <v>0</v>
      </c>
      <c r="J155" s="824">
        <f>SUM('360 GRP '!M221:W221)*'360 GRP '!CC221</f>
        <v>0</v>
      </c>
      <c r="K155" s="824">
        <f>'360 GRP '!CD221</f>
        <v>0</v>
      </c>
      <c r="L155" s="824">
        <f>'360 GRP '!J221*SUM('360 GRP '!M221:W221)</f>
        <v>0</v>
      </c>
    </row>
    <row r="156">
      <c r="A156" s="1" t="str">
        <f>'360 GRP '!D222</f>
        <v/>
      </c>
      <c r="B156" s="230">
        <f>SUM('360 GRP '!M222:W222)*'360 GRP '!BU222</f>
        <v>0</v>
      </c>
      <c r="C156" s="80">
        <f>SUM('360 GRP '!M222:W222)*'360 GRP '!BV222</f>
        <v>0</v>
      </c>
      <c r="D156" s="824">
        <f>SUM('360 GRP '!M222:W222)*'360 GRP '!BW222</f>
        <v>0</v>
      </c>
      <c r="E156" s="824">
        <f>SUM('360 GRP '!M222:W222)*'360 GRP '!BX222</f>
        <v>0</v>
      </c>
      <c r="F156" s="824">
        <f>SUM('360 GRP '!M222:W222)*'360 GRP '!BY222</f>
        <v>0</v>
      </c>
      <c r="G156" s="824">
        <f>SUM('360 GRP '!M222:W222)*'360 GRP '!BZ236</f>
        <v>0</v>
      </c>
      <c r="H156" s="824">
        <f>SUM('360 GRP '!M222:W222)*'360 GRP '!CA222</f>
        <v>0</v>
      </c>
      <c r="I156" s="824">
        <f>SUM('360 GRP '!M222:W222)*'360 GRP '!CB222</f>
        <v>0</v>
      </c>
      <c r="J156" s="824">
        <f>SUM('360 GRP '!M222:W222)*'360 GRP '!CC222</f>
        <v>0</v>
      </c>
      <c r="K156" s="824"/>
      <c r="L156" s="824">
        <f>'360 GRP '!J222*SUM('360 GRP '!M222:W222)</f>
        <v>0</v>
      </c>
    </row>
    <row r="157">
      <c r="A157" s="1" t="str">
        <f>'360 GRP '!D223</f>
        <v>360-539-DT</v>
      </c>
      <c r="B157" s="230">
        <f>SUM('360 GRP '!M223:W223)*'360 GRP '!BU223</f>
        <v>0</v>
      </c>
      <c r="C157" s="80">
        <f>SUM('360 GRP '!M223:W223)*'360 GRP '!BV223</f>
        <v>0</v>
      </c>
      <c r="D157" s="824">
        <f>SUM('360 GRP '!M223:W223)*'360 GRP '!BW223</f>
        <v>0</v>
      </c>
      <c r="E157" s="824">
        <f>SUM('360 GRP '!M223:W223)*'360 GRP '!BX223</f>
        <v>0</v>
      </c>
      <c r="F157" s="824">
        <f>SUM('360 GRP '!M223:W223)*'360 GRP '!BY223</f>
        <v>0</v>
      </c>
      <c r="G157" s="824">
        <f>SUM('360 GRP '!M223:W223)*'360 GRP '!BZ237</f>
        <v>0</v>
      </c>
      <c r="H157" s="824">
        <f>SUM('360 GRP '!M223:W223)*'360 GRP '!CA223</f>
        <v>0</v>
      </c>
      <c r="I157" s="824">
        <f>SUM('360 GRP '!M223:W223)*'360 GRP '!CB223</f>
        <v>0</v>
      </c>
      <c r="J157" s="824">
        <f>SUM('360 GRP '!M223:W223)*'360 GRP '!CC223</f>
        <v>0</v>
      </c>
      <c r="K157" s="824">
        <f>'360 GRP '!CD223</f>
        <v>0</v>
      </c>
      <c r="L157" s="824">
        <f>'360 GRP '!J223*SUM('360 GRP '!M223:W223)</f>
        <v>0</v>
      </c>
    </row>
    <row r="158">
      <c r="A158" s="1" t="str">
        <f>'360 GRP '!D224</f>
        <v>360-540-DT</v>
      </c>
      <c r="B158" s="230">
        <f>SUM('360 GRP '!M224:W224)*'360 GRP '!BU224</f>
        <v>0</v>
      </c>
      <c r="C158" s="80">
        <f>SUM('360 GRP '!M224:W224)*'360 GRP '!BV224</f>
        <v>0</v>
      </c>
      <c r="D158" s="824">
        <f>SUM('360 GRP '!M224:W224)*'360 GRP '!BW224</f>
        <v>0</v>
      </c>
      <c r="E158" s="824">
        <f>SUM('360 GRP '!M224:W224)*'360 GRP '!BX224</f>
        <v>0</v>
      </c>
      <c r="F158" s="824">
        <f>SUM('360 GRP '!M224:W224)*'360 GRP '!BY224</f>
        <v>0</v>
      </c>
      <c r="G158" s="824">
        <f>SUM('360 GRP '!M224:W224)*'360 GRP '!BZ238</f>
        <v>0</v>
      </c>
      <c r="H158" s="824">
        <f>SUM('360 GRP '!M224:W224)*'360 GRP '!CA224</f>
        <v>0</v>
      </c>
      <c r="I158" s="824">
        <f>SUM('360 GRP '!M224:W224)*'360 GRP '!CB224</f>
        <v>0</v>
      </c>
      <c r="J158" s="824">
        <f>SUM('360 GRP '!M224:W224)*'360 GRP '!CC224</f>
        <v>0</v>
      </c>
      <c r="K158" s="824">
        <f>'360 GRP '!CD224</f>
        <v>0</v>
      </c>
      <c r="L158" s="824">
        <f>'360 GRP '!J224*SUM('360 GRP '!M224:W224)</f>
        <v>0</v>
      </c>
    </row>
    <row r="159">
      <c r="A159" s="1" t="str">
        <f>'360 GRP '!D225</f>
        <v/>
      </c>
      <c r="B159" s="230">
        <f>SUM('360 GRP '!M225:W225)*'360 GRP '!BU225</f>
        <v>0</v>
      </c>
      <c r="C159" s="80">
        <f>SUM('360 GRP '!M225:W225)*'360 GRP '!BV225</f>
        <v>0</v>
      </c>
      <c r="D159" s="824">
        <f>SUM('360 GRP '!M225:W225)*'360 GRP '!BW225</f>
        <v>0</v>
      </c>
      <c r="E159" s="824">
        <f>SUM('360 GRP '!M225:W225)*'360 GRP '!BX225</f>
        <v>0</v>
      </c>
      <c r="F159" s="824">
        <f>SUM('360 GRP '!M225:W225)*'360 GRP '!BY225</f>
        <v>0</v>
      </c>
      <c r="G159" s="824">
        <f>SUM('360 GRP '!M225:W225)*'360 GRP '!BZ239</f>
        <v>0</v>
      </c>
      <c r="H159" s="824">
        <f>SUM('360 GRP '!M225:W225)*'360 GRP '!CA225</f>
        <v>0</v>
      </c>
      <c r="I159" s="824">
        <f>SUM('360 GRP '!M225:W225)*'360 GRP '!CB225</f>
        <v>0</v>
      </c>
      <c r="J159" s="824">
        <f>SUM('360 GRP '!M225:W225)*'360 GRP '!CC225</f>
        <v>0</v>
      </c>
      <c r="K159" s="824" t="str">
        <f>'360 GRP '!CD225</f>
        <v/>
      </c>
      <c r="L159" s="824">
        <f>'360 GRP '!J225*SUM('360 GRP '!M225:W225)</f>
        <v>0</v>
      </c>
    </row>
    <row r="160">
      <c r="A160" s="1" t="str">
        <f>'360 GRP '!D226</f>
        <v>360-552</v>
      </c>
      <c r="B160" s="230">
        <f>SUM('360 GRP '!M226:W226)*'360 GRP '!BU226</f>
        <v>0</v>
      </c>
      <c r="C160" s="80">
        <f>SUM('360 GRP '!M226:W226)*'360 GRP '!BV226</f>
        <v>0</v>
      </c>
      <c r="D160" s="824">
        <f>SUM('360 GRP '!M226:W226)*'360 GRP '!BW226</f>
        <v>0</v>
      </c>
      <c r="E160" s="824">
        <f>SUM('360 GRP '!M226:W226)*'360 GRP '!BX226</f>
        <v>0</v>
      </c>
      <c r="F160" s="824">
        <f>SUM('360 GRP '!M226:W226)*'360 GRP '!BY226</f>
        <v>0</v>
      </c>
      <c r="G160" s="824">
        <f>SUM('360 GRP '!M226:W226)*'360 GRP '!BZ240</f>
        <v>0</v>
      </c>
      <c r="H160" s="824">
        <f>SUM('360 GRP '!M226:W226)*'360 GRP '!CA226</f>
        <v>0</v>
      </c>
      <c r="I160" s="824">
        <f>SUM('360 GRP '!M226:W226)*'360 GRP '!CB226</f>
        <v>0</v>
      </c>
      <c r="J160" s="824">
        <f>SUM('360 GRP '!M226:W226)*'360 GRP '!CC226</f>
        <v>0</v>
      </c>
      <c r="K160" s="824">
        <f>'360 GRP '!CD226</f>
        <v>0</v>
      </c>
      <c r="L160" s="824">
        <f>'360 GRP '!J226*SUM('360 GRP '!M226:W226)</f>
        <v>0</v>
      </c>
    </row>
    <row r="161">
      <c r="A161" s="1" t="str">
        <f>'360 GRP '!D227</f>
        <v>360-553</v>
      </c>
      <c r="B161" s="230">
        <f>SUM('360 GRP '!M227:W227)*'360 GRP '!BU227</f>
        <v>0</v>
      </c>
      <c r="C161" s="80">
        <f>SUM('360 GRP '!M227:W227)*'360 GRP '!BV227</f>
        <v>0</v>
      </c>
      <c r="D161" s="824">
        <f>SUM('360 GRP '!M227:W227)*'360 GRP '!BW227</f>
        <v>0</v>
      </c>
      <c r="E161" s="824">
        <f>SUM('360 GRP '!M227:W227)*'360 GRP '!BX227</f>
        <v>0</v>
      </c>
      <c r="F161" s="824">
        <f>SUM('360 GRP '!M227:W227)*'360 GRP '!BY227</f>
        <v>0</v>
      </c>
      <c r="G161" s="824">
        <f>SUM('360 GRP '!M227:W227)*'360 GRP '!BZ241</f>
        <v>0</v>
      </c>
      <c r="H161" s="824">
        <f>SUM('360 GRP '!M227:W227)*'360 GRP '!CA227</f>
        <v>0</v>
      </c>
      <c r="I161" s="824">
        <f>SUM('360 GRP '!M227:W227)*'360 GRP '!CB227</f>
        <v>0</v>
      </c>
      <c r="J161" s="824">
        <f>SUM('360 GRP '!M227:W227)*'360 GRP '!CC227</f>
        <v>0</v>
      </c>
      <c r="K161" s="824">
        <f>'360 GRP '!CD227</f>
        <v>0</v>
      </c>
      <c r="L161" s="824">
        <f>'360 GRP '!J227*SUM('360 GRP '!M227:W227)</f>
        <v>0</v>
      </c>
    </row>
    <row r="162">
      <c r="A162" s="1" t="str">
        <f>'360 GRP '!D228</f>
        <v>360-554</v>
      </c>
      <c r="B162" s="230">
        <f>SUM('360 GRP '!M228:W228)*'360 GRP '!BU228</f>
        <v>0</v>
      </c>
      <c r="C162" s="80">
        <f>SUM('360 GRP '!M228:W228)*'360 GRP '!BV228</f>
        <v>0</v>
      </c>
      <c r="D162" s="824">
        <f>SUM('360 GRP '!M228:W228)*'360 GRP '!BW228</f>
        <v>0</v>
      </c>
      <c r="E162" s="824">
        <f>SUM('360 GRP '!M228:W228)*'360 GRP '!BX228</f>
        <v>0</v>
      </c>
      <c r="F162" s="824">
        <f>SUM('360 GRP '!M228:W228)*'360 GRP '!BY228</f>
        <v>0</v>
      </c>
      <c r="G162" s="824">
        <f>SUM('360 GRP '!M228:W228)*'360 GRP '!BZ242</f>
        <v>0</v>
      </c>
      <c r="H162" s="824">
        <f>SUM('360 GRP '!M228:W228)*'360 GRP '!CA228</f>
        <v>0</v>
      </c>
      <c r="I162" s="824">
        <f>SUM('360 GRP '!M228:W228)*'360 GRP '!CB228</f>
        <v>0</v>
      </c>
      <c r="J162" s="824">
        <f>SUM('360 GRP '!M228:W228)*'360 GRP '!CC228</f>
        <v>0</v>
      </c>
      <c r="K162" s="824">
        <f>'360 GRP '!CD228</f>
        <v>0</v>
      </c>
      <c r="L162" s="824">
        <f>'360 GRP '!J228*SUM('360 GRP '!M228:W228)</f>
        <v>0</v>
      </c>
    </row>
    <row r="163">
      <c r="A163" s="1" t="str">
        <f>'360 GRP '!D229</f>
        <v>360-555</v>
      </c>
      <c r="B163" s="230">
        <f>SUM('360 GRP '!M229:W229)*'360 GRP '!BU229</f>
        <v>0</v>
      </c>
      <c r="C163" s="80">
        <f>SUM('360 GRP '!M229:W229)*'360 GRP '!BV229</f>
        <v>0</v>
      </c>
      <c r="D163" s="824">
        <f>SUM('360 GRP '!M229:W229)*'360 GRP '!BW229</f>
        <v>0</v>
      </c>
      <c r="E163" s="824">
        <f>SUM('360 GRP '!M229:W229)*'360 GRP '!BX229</f>
        <v>0</v>
      </c>
      <c r="F163" s="824">
        <f>SUM('360 GRP '!M229:W229)*'360 GRP '!BY229</f>
        <v>0</v>
      </c>
      <c r="G163" s="824">
        <f>SUM('360 GRP '!M229:W229)*'360 GRP '!BZ243</f>
        <v>0</v>
      </c>
      <c r="H163" s="824">
        <f>SUM('360 GRP '!M229:W229)*'360 GRP '!CA229</f>
        <v>0</v>
      </c>
      <c r="I163" s="824">
        <f>SUM('360 GRP '!M229:W229)*'360 GRP '!CB229</f>
        <v>0</v>
      </c>
      <c r="J163" s="824">
        <f>SUM('360 GRP '!M229:W229)*'360 GRP '!CC229</f>
        <v>0</v>
      </c>
      <c r="K163" s="824">
        <f>'360 GRP '!CD229</f>
        <v>0</v>
      </c>
      <c r="L163" s="824">
        <f>'360 GRP '!J229*SUM('360 GRP '!M229:W229)</f>
        <v>0</v>
      </c>
    </row>
    <row r="164">
      <c r="A164" s="1" t="str">
        <f>'360 GRP '!D230</f>
        <v>360-556</v>
      </c>
      <c r="B164" s="230">
        <f>SUM('360 GRP '!M230:W230)*'360 GRP '!BU230</f>
        <v>0</v>
      </c>
      <c r="C164" s="80">
        <f>SUM('360 GRP '!M230:W230)*'360 GRP '!BV230</f>
        <v>0</v>
      </c>
      <c r="D164" s="824">
        <f>SUM('360 GRP '!M230:W230)*'360 GRP '!BW230</f>
        <v>0</v>
      </c>
      <c r="E164" s="824">
        <f>SUM('360 GRP '!M230:W230)*'360 GRP '!BX230</f>
        <v>0</v>
      </c>
      <c r="F164" s="824">
        <f>SUM('360 GRP '!M230:W230)*'360 GRP '!BY230</f>
        <v>0</v>
      </c>
      <c r="G164" s="824">
        <f>SUM('360 GRP '!M230:W230)*'360 GRP '!BZ244</f>
        <v>0</v>
      </c>
      <c r="H164" s="824">
        <f>SUM('360 GRP '!M230:W230)*'360 GRP '!CA230</f>
        <v>0</v>
      </c>
      <c r="I164" s="824">
        <f>SUM('360 GRP '!M230:W230)*'360 GRP '!CB230</f>
        <v>0</v>
      </c>
      <c r="J164" s="824">
        <f>SUM('360 GRP '!M230:W230)*'360 GRP '!CC230</f>
        <v>0</v>
      </c>
      <c r="K164" s="824">
        <f>'360 GRP '!CD230</f>
        <v>0</v>
      </c>
      <c r="L164" s="824">
        <f>'360 GRP '!J230*SUM('360 GRP '!M230:W230)</f>
        <v>0</v>
      </c>
    </row>
    <row r="165">
      <c r="A165" s="1" t="str">
        <f>'360 GRP '!D231</f>
        <v>360-557</v>
      </c>
      <c r="B165" s="230">
        <f>SUM('360 GRP '!M231:W231)*'360 GRP '!BU231</f>
        <v>0</v>
      </c>
      <c r="C165" s="80">
        <f>SUM('360 GRP '!M231:W231)*'360 GRP '!BV231</f>
        <v>0</v>
      </c>
      <c r="D165" s="824">
        <f>SUM('360 GRP '!M231:W231)*'360 GRP '!BW231</f>
        <v>0</v>
      </c>
      <c r="E165" s="824">
        <f>SUM('360 GRP '!M231:W231)*'360 GRP '!BX231</f>
        <v>0</v>
      </c>
      <c r="F165" s="824">
        <f>SUM('360 GRP '!M231:W231)*'360 GRP '!BY231</f>
        <v>0</v>
      </c>
      <c r="G165" s="824">
        <f>SUM('360 GRP '!M231:W231)*'360 GRP '!BZ245</f>
        <v>0</v>
      </c>
      <c r="H165" s="824">
        <f>SUM('360 GRP '!M231:W231)*'360 GRP '!CA231</f>
        <v>0</v>
      </c>
      <c r="I165" s="824">
        <f>SUM('360 GRP '!M231:W231)*'360 GRP '!CB231</f>
        <v>0</v>
      </c>
      <c r="J165" s="824">
        <f>SUM('360 GRP '!M231:W231)*'360 GRP '!CC231</f>
        <v>0</v>
      </c>
      <c r="K165" s="824">
        <f>'360 GRP '!CD231</f>
        <v>0</v>
      </c>
      <c r="L165" s="824">
        <f>'360 GRP '!J231*SUM('360 GRP '!M231:W231)</f>
        <v>0</v>
      </c>
    </row>
    <row r="166">
      <c r="A166" s="1" t="str">
        <f>'360 GRP '!D232</f>
        <v>360-558</v>
      </c>
      <c r="B166" s="230">
        <f>SUM('360 GRP '!M232:W232)*'360 GRP '!BU232</f>
        <v>0</v>
      </c>
      <c r="C166" s="80">
        <f>SUM('360 GRP '!M232:W232)*'360 GRP '!BV232</f>
        <v>0</v>
      </c>
      <c r="D166" s="824">
        <f>SUM('360 GRP '!M232:W232)*'360 GRP '!BW232</f>
        <v>0</v>
      </c>
      <c r="E166" s="824">
        <f>SUM('360 GRP '!M232:W232)*'360 GRP '!BX232</f>
        <v>0</v>
      </c>
      <c r="F166" s="824">
        <f>SUM('360 GRP '!M232:W232)*'360 GRP '!BY232</f>
        <v>0</v>
      </c>
      <c r="G166" s="824">
        <f>SUM('360 GRP '!M232:W232)*'360 GRP '!BZ246</f>
        <v>0</v>
      </c>
      <c r="H166" s="824">
        <f>SUM('360 GRP '!M232:W232)*'360 GRP '!CA232</f>
        <v>0</v>
      </c>
      <c r="I166" s="824">
        <f>SUM('360 GRP '!M232:W232)*'360 GRP '!CB232</f>
        <v>0</v>
      </c>
      <c r="J166" s="824">
        <f>SUM('360 GRP '!M232:W232)*'360 GRP '!CC232</f>
        <v>0</v>
      </c>
      <c r="K166" s="824">
        <f>'360 GRP '!CD232</f>
        <v>0</v>
      </c>
      <c r="L166" s="824">
        <f>'360 GRP '!J232*SUM('360 GRP '!M232:W232)</f>
        <v>0</v>
      </c>
    </row>
    <row r="167">
      <c r="A167" s="1" t="str">
        <f>'360 GRP '!D233</f>
        <v>360-559</v>
      </c>
      <c r="B167" s="230">
        <f>SUM('360 GRP '!M233:W233)*'360 GRP '!BU233</f>
        <v>0</v>
      </c>
      <c r="C167" s="80">
        <f>SUM('360 GRP '!M233:W233)*'360 GRP '!BV233</f>
        <v>0</v>
      </c>
      <c r="D167" s="824">
        <f>SUM('360 GRP '!M233:W233)*'360 GRP '!BW233</f>
        <v>0</v>
      </c>
      <c r="E167" s="824">
        <f>SUM('360 GRP '!M233:W233)*'360 GRP '!BX233</f>
        <v>0</v>
      </c>
      <c r="F167" s="824">
        <f>SUM('360 GRP '!M233:W233)*'360 GRP '!BY233</f>
        <v>0</v>
      </c>
      <c r="G167" s="824">
        <f>SUM('360 GRP '!M233:W233)*'360 GRP '!BZ247</f>
        <v>0</v>
      </c>
      <c r="H167" s="824">
        <f>SUM('360 GRP '!M233:W233)*'360 GRP '!CA233</f>
        <v>0</v>
      </c>
      <c r="I167" s="824">
        <f>SUM('360 GRP '!M233:W233)*'360 GRP '!CB233</f>
        <v>0</v>
      </c>
      <c r="J167" s="824">
        <f>SUM('360 GRP '!M233:W233)*'360 GRP '!CC233</f>
        <v>0</v>
      </c>
      <c r="K167" s="824">
        <f>'360 GRP '!CD233</f>
        <v>0</v>
      </c>
      <c r="L167" s="824">
        <f>'360 GRP '!J233*SUM('360 GRP '!M233:W233)</f>
        <v>0</v>
      </c>
    </row>
    <row r="168">
      <c r="A168" s="1" t="str">
        <f>'360 GRP '!D234</f>
        <v>360-560</v>
      </c>
      <c r="B168" s="230">
        <f>SUM('360 GRP '!M234:W234)*'360 GRP '!BU234</f>
        <v>0</v>
      </c>
      <c r="C168" s="80">
        <f>SUM('360 GRP '!M234:W234)*'360 GRP '!BV234</f>
        <v>0</v>
      </c>
      <c r="D168" s="824">
        <f>SUM('360 GRP '!M234:W234)*'360 GRP '!BW234</f>
        <v>0</v>
      </c>
      <c r="E168" s="824">
        <f>SUM('360 GRP '!M234:W234)*'360 GRP '!BX234</f>
        <v>0</v>
      </c>
      <c r="F168" s="824">
        <f>SUM('360 GRP '!M234:W234)*'360 GRP '!BY234</f>
        <v>0</v>
      </c>
      <c r="G168" s="824">
        <f>SUM('360 GRP '!M234:W234)*'360 GRP '!BZ248</f>
        <v>0</v>
      </c>
      <c r="H168" s="824">
        <f>SUM('360 GRP '!M234:W234)*'360 GRP '!CA234</f>
        <v>0</v>
      </c>
      <c r="I168" s="824">
        <f>SUM('360 GRP '!M234:W234)*'360 GRP '!CB234</f>
        <v>0</v>
      </c>
      <c r="J168" s="824">
        <f>SUM('360 GRP '!M234:W234)*'360 GRP '!CC234</f>
        <v>0</v>
      </c>
      <c r="K168" s="824">
        <f>'360 GRP '!CD234</f>
        <v>0</v>
      </c>
      <c r="L168" s="824">
        <f>'360 GRP '!J234*SUM('360 GRP '!M234:W234)</f>
        <v>0</v>
      </c>
    </row>
    <row r="169">
      <c r="A169" s="1" t="str">
        <f>'360 GRP '!D235</f>
        <v/>
      </c>
      <c r="B169" s="230">
        <f>SUM('360 GRP '!M235:W235)*'360 GRP '!BU235</f>
        <v>0</v>
      </c>
      <c r="C169" s="80">
        <f>SUM('360 GRP '!M235:W235)*'360 GRP '!BV235</f>
        <v>0</v>
      </c>
      <c r="D169" s="824">
        <f>SUM('360 GRP '!M235:W235)*'360 GRP '!BW235</f>
        <v>0</v>
      </c>
      <c r="E169" s="824">
        <f>SUM('360 GRP '!M235:W235)*'360 GRP '!BX235</f>
        <v>0</v>
      </c>
      <c r="F169" s="824">
        <f>SUM('360 GRP '!M235:W235)*'360 GRP '!BY235</f>
        <v>0</v>
      </c>
      <c r="G169" s="824">
        <f>SUM('360 GRP '!M235:W235)*'360 GRP '!BZ249</f>
        <v>0</v>
      </c>
      <c r="H169" s="824">
        <f>SUM('360 GRP '!M235:W235)*'360 GRP '!CA235</f>
        <v>0</v>
      </c>
      <c r="I169" s="824">
        <f>SUM('360 GRP '!M235:W235)*'360 GRP '!CB235</f>
        <v>0</v>
      </c>
      <c r="J169" s="824">
        <f>SUM('360 GRP '!M235:W235)*'360 GRP '!CC235</f>
        <v>0</v>
      </c>
      <c r="K169" s="824">
        <f>'360 GRP '!CD235</f>
        <v>0</v>
      </c>
      <c r="L169" s="824">
        <f>'360 GRP '!J235*SUM('360 GRP '!M235:W235)</f>
        <v>0</v>
      </c>
    </row>
    <row r="170">
      <c r="A170" s="1" t="str">
        <f>'360 GRP '!D236</f>
        <v>360-501</v>
      </c>
      <c r="B170" s="230">
        <f>SUM('360 GRP '!M236:W236)*'360 GRP '!BU236</f>
        <v>0</v>
      </c>
      <c r="C170" s="80">
        <f>SUM('360 GRP '!M236:W236)*'360 GRP '!BV236</f>
        <v>0</v>
      </c>
      <c r="D170" s="824">
        <f>SUM('360 GRP '!M236:W236)*'360 GRP '!BW236</f>
        <v>0</v>
      </c>
      <c r="E170" s="824">
        <f>SUM('360 GRP '!M236:W236)*'360 GRP '!BX236</f>
        <v>0</v>
      </c>
      <c r="F170" s="824">
        <f>SUM('360 GRP '!M236:W236)*'360 GRP '!BY236</f>
        <v>0</v>
      </c>
      <c r="G170" s="824">
        <f>SUM('360 GRP '!M236:W236)*'360 GRP '!BZ250</f>
        <v>0</v>
      </c>
      <c r="H170" s="824">
        <f>SUM('360 GRP '!M236:W236)*'360 GRP '!CA236</f>
        <v>0</v>
      </c>
      <c r="I170" s="824">
        <f>SUM('360 GRP '!M236:W236)*'360 GRP '!CB236</f>
        <v>0</v>
      </c>
      <c r="J170" s="824">
        <f>SUM('360 GRP '!M236:W236)*'360 GRP '!CC236</f>
        <v>0</v>
      </c>
      <c r="K170" s="824">
        <f>'360 GRP '!CD236</f>
        <v>0</v>
      </c>
      <c r="L170" s="824">
        <f>'360 GRP '!J236*SUM('360 GRP '!M236:W236)</f>
        <v>0</v>
      </c>
    </row>
    <row r="171">
      <c r="A171" s="1" t="str">
        <f>'360 GRP '!D237</f>
        <v>360-505</v>
      </c>
      <c r="B171" s="230">
        <f>SUM('360 GRP '!M237:W237)*'360 GRP '!BU237</f>
        <v>0</v>
      </c>
      <c r="C171" s="80">
        <f>SUM('360 GRP '!M237:W237)*'360 GRP '!BV237</f>
        <v>0</v>
      </c>
      <c r="D171" s="824">
        <f>SUM('360 GRP '!M237:W237)*'360 GRP '!BW237</f>
        <v>0</v>
      </c>
      <c r="E171" s="824">
        <f>SUM('360 GRP '!M237:W237)*'360 GRP '!BX237</f>
        <v>0</v>
      </c>
      <c r="F171" s="824">
        <f>SUM('360 GRP '!M237:W237)*'360 GRP '!BY237</f>
        <v>0</v>
      </c>
      <c r="G171" s="824">
        <f>SUM('360 GRP '!M237:W237)*'360 GRP '!BZ251</f>
        <v>0</v>
      </c>
      <c r="H171" s="824">
        <f>SUM('360 GRP '!M237:W237)*'360 GRP '!CA237</f>
        <v>0</v>
      </c>
      <c r="I171" s="824">
        <f>SUM('360 GRP '!M237:W237)*'360 GRP '!CB237</f>
        <v>0</v>
      </c>
      <c r="J171" s="824">
        <f>SUM('360 GRP '!M237:W237)*'360 GRP '!CC237</f>
        <v>0</v>
      </c>
      <c r="K171" s="824">
        <f>'360 GRP '!CD237</f>
        <v>0</v>
      </c>
      <c r="L171" s="824">
        <f>'360 GRP '!J237*SUM('360 GRP '!M237:W237)</f>
        <v>0</v>
      </c>
    </row>
    <row r="172">
      <c r="A172" s="1" t="str">
        <f>'360 GRP '!D238</f>
        <v>360-506</v>
      </c>
      <c r="B172" s="230">
        <f>SUM('360 GRP '!M238:W238)*'360 GRP '!BU238</f>
        <v>0</v>
      </c>
      <c r="C172" s="80">
        <f>SUM('360 GRP '!M238:W238)*'360 GRP '!BV238</f>
        <v>0</v>
      </c>
      <c r="D172" s="824">
        <f>SUM('360 GRP '!M238:W238)*'360 GRP '!BW238</f>
        <v>0</v>
      </c>
      <c r="E172" s="824">
        <f>SUM('360 GRP '!M238:W238)*'360 GRP '!BX238</f>
        <v>0</v>
      </c>
      <c r="F172" s="824">
        <f>SUM('360 GRP '!M238:W238)*'360 GRP '!BY238</f>
        <v>0</v>
      </c>
      <c r="G172" s="824">
        <f>SUM('360 GRP '!M238:W238)*'360 GRP '!BZ252</f>
        <v>0</v>
      </c>
      <c r="H172" s="824">
        <f>SUM('360 GRP '!M238:W238)*'360 GRP '!CA238</f>
        <v>0</v>
      </c>
      <c r="I172" s="824">
        <f>SUM('360 GRP '!M238:W238)*'360 GRP '!CB238</f>
        <v>0</v>
      </c>
      <c r="J172" s="824">
        <f>SUM('360 GRP '!M238:W238)*'360 GRP '!CC238</f>
        <v>0</v>
      </c>
      <c r="K172" s="824">
        <f>'360 GRP '!CD238</f>
        <v>0</v>
      </c>
      <c r="L172" s="824">
        <f>'360 GRP '!J238*SUM('360 GRP '!M238:W238)</f>
        <v>0</v>
      </c>
    </row>
    <row r="173">
      <c r="A173" s="1" t="str">
        <f>'360 GRP '!D239</f>
        <v>360-520</v>
      </c>
      <c r="B173" s="230">
        <f>SUM('360 GRP '!M239:W239)*'360 GRP '!BU239</f>
        <v>0</v>
      </c>
      <c r="C173" s="80">
        <f>SUM('360 GRP '!M239:W239)*'360 GRP '!BV239</f>
        <v>0</v>
      </c>
      <c r="D173" s="824">
        <f>SUM('360 GRP '!M239:W239)*'360 GRP '!BW239</f>
        <v>0</v>
      </c>
      <c r="E173" s="824">
        <f>SUM('360 GRP '!M239:W239)*'360 GRP '!BX239</f>
        <v>0</v>
      </c>
      <c r="F173" s="824">
        <f>SUM('360 GRP '!M239:W239)*'360 GRP '!BY239</f>
        <v>0</v>
      </c>
      <c r="G173" s="824">
        <f>SUM('360 GRP '!M239:W239)*'360 GRP '!BZ253</f>
        <v>0</v>
      </c>
      <c r="H173" s="824">
        <f>SUM('360 GRP '!M239:W239)*'360 GRP '!CA239</f>
        <v>0</v>
      </c>
      <c r="I173" s="824">
        <f>SUM('360 GRP '!M239:W239)*'360 GRP '!CB239</f>
        <v>0</v>
      </c>
      <c r="J173" s="824">
        <f>SUM('360 GRP '!M239:W239)*'360 GRP '!CC239</f>
        <v>0</v>
      </c>
      <c r="K173" s="824">
        <f>'360 GRP '!CD239</f>
        <v>0</v>
      </c>
      <c r="L173" s="824">
        <f>'360 GRP '!J239*SUM('360 GRP '!M239:W239)</f>
        <v>0</v>
      </c>
    </row>
    <row r="174">
      <c r="A174" s="1" t="str">
        <f>'360 GRP '!D240</f>
        <v/>
      </c>
      <c r="B174" s="230">
        <f>SUM('360 GRP '!M240:W240)*'360 GRP '!BU240</f>
        <v>0</v>
      </c>
      <c r="C174" s="80">
        <f>SUM('360 GRP '!M240:W240)*'360 GRP '!BV240</f>
        <v>0</v>
      </c>
      <c r="D174" s="824">
        <f>SUM('360 GRP '!M240:W240)*'360 GRP '!BW240</f>
        <v>0</v>
      </c>
      <c r="E174" s="824">
        <f>SUM('360 GRP '!M240:W240)*'360 GRP '!BX240</f>
        <v>0</v>
      </c>
      <c r="F174" s="824">
        <f>SUM('360 GRP '!M240:W240)*'360 GRP '!BY240</f>
        <v>0</v>
      </c>
      <c r="G174" s="824">
        <f>SUM('360 GRP '!M240:W240)*'360 GRP '!BZ254</f>
        <v>0</v>
      </c>
      <c r="H174" s="824">
        <f>SUM('360 GRP '!M240:W240)*'360 GRP '!CA240</f>
        <v>0</v>
      </c>
      <c r="I174" s="824">
        <f>SUM('360 GRP '!M240:W240)*'360 GRP '!CB240</f>
        <v>0</v>
      </c>
      <c r="J174" s="824">
        <f>SUM('360 GRP '!M240:W240)*'360 GRP '!CC240</f>
        <v>0</v>
      </c>
      <c r="K174" s="824">
        <f>'360 GRP '!CD240</f>
        <v>0</v>
      </c>
      <c r="L174" s="824">
        <f>'360 GRP '!J240*SUM('360 GRP '!M240:W240)</f>
        <v>0</v>
      </c>
    </row>
    <row r="175">
      <c r="A175" s="1" t="str">
        <f>'360 GRP '!D241</f>
        <v>360-1060</v>
      </c>
      <c r="B175" s="230">
        <f>SUM('360 GRP '!M241:W241)*'360 GRP '!BU241</f>
        <v>0</v>
      </c>
      <c r="C175" s="80">
        <f>SUM('360 GRP '!M241:W241)*'360 GRP '!BV241</f>
        <v>0</v>
      </c>
      <c r="D175" s="824">
        <f>SUM('360 GRP '!M241:W241)*'360 GRP '!BW241</f>
        <v>0</v>
      </c>
      <c r="E175" s="824">
        <f>SUM('360 GRP '!M241:W241)*'360 GRP '!BX241</f>
        <v>0</v>
      </c>
      <c r="F175" s="824">
        <f>SUM('360 GRP '!M241:W241)*'360 GRP '!BY241</f>
        <v>0</v>
      </c>
      <c r="G175" s="824">
        <f>SUM('360 GRP '!M241:W241)*'360 GRP '!BZ255</f>
        <v>0</v>
      </c>
      <c r="H175" s="824">
        <f>SUM('360 GRP '!M241:W241)*'360 GRP '!CA241</f>
        <v>0</v>
      </c>
      <c r="I175" s="824">
        <f>SUM('360 GRP '!M241:W241)*'360 GRP '!CB241</f>
        <v>0</v>
      </c>
      <c r="J175" s="824">
        <f>SUM('360 GRP '!M241:W241)*'360 GRP '!CC241</f>
        <v>0</v>
      </c>
      <c r="K175" s="824">
        <f>'360 GRP '!CD241</f>
        <v>0</v>
      </c>
      <c r="L175" s="824">
        <f>'360 GRP '!J241*SUM('360 GRP '!M241:W241)</f>
        <v>0</v>
      </c>
    </row>
    <row r="176">
      <c r="A176" s="1" t="str">
        <f>'360 GRP '!D242</f>
        <v/>
      </c>
      <c r="B176" s="230">
        <f>SUM('360 GRP '!M242:W242)*'360 GRP '!BU242</f>
        <v>0</v>
      </c>
      <c r="C176" s="80">
        <f>SUM('360 GRP '!M242:W242)*'360 GRP '!BV242</f>
        <v>0</v>
      </c>
      <c r="D176" s="824">
        <f>SUM('360 GRP '!M242:W242)*'360 GRP '!BW242</f>
        <v>0</v>
      </c>
      <c r="E176" s="824">
        <f>SUM('360 GRP '!M242:W242)*'360 GRP '!BX242</f>
        <v>0</v>
      </c>
      <c r="F176" s="824">
        <f>SUM('360 GRP '!M242:W242)*'360 GRP '!BY242</f>
        <v>0</v>
      </c>
      <c r="G176" s="824">
        <f>SUM('360 GRP '!M242:W242)*'360 GRP '!BZ256</f>
        <v>0</v>
      </c>
      <c r="H176" s="824">
        <f>SUM('360 GRP '!M242:W242)*'360 GRP '!CA242</f>
        <v>0</v>
      </c>
      <c r="I176" s="824">
        <f>SUM('360 GRP '!M242:W242)*'360 GRP '!CB242</f>
        <v>0</v>
      </c>
      <c r="J176" s="824">
        <f>SUM('360 GRP '!M242:W242)*'360 GRP '!CC242</f>
        <v>0</v>
      </c>
      <c r="K176" s="824" t="str">
        <f>'360 GRP '!CD242</f>
        <v/>
      </c>
      <c r="L176" s="824">
        <f>'360 GRP '!J242*SUM('360 GRP '!M242:W242)</f>
        <v>0</v>
      </c>
    </row>
    <row r="177">
      <c r="A177" s="1" t="str">
        <f>'360 GRP '!D243</f>
        <v/>
      </c>
      <c r="B177" s="230">
        <f>SUM('360 GRP '!M243:W243)*'360 GRP '!BU243</f>
        <v>0</v>
      </c>
      <c r="C177" s="80">
        <f>SUM('360 GRP '!M243:W243)*'360 GRP '!BV243</f>
        <v>0</v>
      </c>
      <c r="D177" s="824">
        <f>SUM('360 GRP '!M243:W243)*'360 GRP '!BW243</f>
        <v>0</v>
      </c>
      <c r="E177" s="824">
        <f>SUM('360 GRP '!M243:W243)*'360 GRP '!BX243</f>
        <v>0</v>
      </c>
      <c r="F177" s="824">
        <f>SUM('360 GRP '!M243:W243)*'360 GRP '!BY243</f>
        <v>0</v>
      </c>
      <c r="G177" s="824">
        <f>SUM('360 GRP '!M243:W243)*'360 GRP '!BZ257</f>
        <v>0</v>
      </c>
      <c r="H177" s="824">
        <f>SUM('360 GRP '!M243:W243)*'360 GRP '!CA243</f>
        <v>0</v>
      </c>
      <c r="I177" s="824">
        <f>SUM('360 GRP '!M243:W243)*'360 GRP '!CB243</f>
        <v>0</v>
      </c>
      <c r="J177" s="824">
        <f>SUM('360 GRP '!M243:W243)*'360 GRP '!CC243</f>
        <v>0</v>
      </c>
      <c r="K177" s="824" t="str">
        <f>'360 GRP '!CD243</f>
        <v/>
      </c>
      <c r="L177" s="824">
        <f>'360 GRP '!J243*SUM('360 GRP '!M243:W243)</f>
        <v>0</v>
      </c>
    </row>
    <row r="178">
      <c r="A178" s="1" t="str">
        <f>'360 GRP '!D244</f>
        <v/>
      </c>
      <c r="B178" s="230">
        <f>SUM('360 GRP '!M244:W244)*'360 GRP '!BU244</f>
        <v>0</v>
      </c>
      <c r="C178" s="80">
        <f>SUM('360 GRP '!M244:W244)*'360 GRP '!BV244</f>
        <v>0</v>
      </c>
      <c r="D178" s="824">
        <f>SUM('360 GRP '!M244:W244)*'360 GRP '!BW244</f>
        <v>0</v>
      </c>
      <c r="E178" s="824">
        <f>SUM('360 GRP '!M244:W244)*'360 GRP '!BX244</f>
        <v>0</v>
      </c>
      <c r="F178" s="824">
        <f>SUM('360 GRP '!M244:W244)*'360 GRP '!BY244</f>
        <v>0</v>
      </c>
      <c r="G178" s="824">
        <f>SUM('360 GRP '!M244:W244)*'360 GRP '!BZ258</f>
        <v>0</v>
      </c>
      <c r="H178" s="824">
        <f>SUM('360 GRP '!M244:W244)*'360 GRP '!CA244</f>
        <v>0</v>
      </c>
      <c r="I178" s="824">
        <f>SUM('360 GRP '!M244:W244)*'360 GRP '!CB244</f>
        <v>0</v>
      </c>
      <c r="J178" s="824">
        <f>SUM('360 GRP '!M244:W244)*'360 GRP '!CC244</f>
        <v>0</v>
      </c>
      <c r="K178" s="824" t="str">
        <f>'360 GRP '!CD244</f>
        <v/>
      </c>
      <c r="L178" s="824">
        <f>'360 GRP '!J244*SUM('360 GRP '!M244:W244)</f>
        <v>0</v>
      </c>
    </row>
    <row r="179">
      <c r="A179" s="1" t="str">
        <f>'360 GRP '!D245</f>
        <v/>
      </c>
      <c r="B179" s="230">
        <f>SUM('360 GRP '!M245:W245)*'360 GRP '!BU245</f>
        <v>0</v>
      </c>
      <c r="C179" s="80">
        <f>SUM('360 GRP '!M245:W245)*'360 GRP '!BV245</f>
        <v>0</v>
      </c>
      <c r="D179" s="824">
        <f>SUM('360 GRP '!M245:W245)*'360 GRP '!BW245</f>
        <v>0</v>
      </c>
      <c r="E179" s="824">
        <f>SUM('360 GRP '!M245:W245)*'360 GRP '!BX245</f>
        <v>0</v>
      </c>
      <c r="F179" s="824">
        <f>SUM('360 GRP '!M245:W245)*'360 GRP '!BY245</f>
        <v>0</v>
      </c>
      <c r="G179" s="824">
        <f>SUM('360 GRP '!M245:W245)*'360 GRP '!BZ259</f>
        <v>0</v>
      </c>
      <c r="H179" s="824">
        <f>SUM('360 GRP '!M245:W245)*'360 GRP '!CA245</f>
        <v>0</v>
      </c>
      <c r="I179" s="824">
        <f>SUM('360 GRP '!M245:W245)*'360 GRP '!CB245</f>
        <v>0</v>
      </c>
      <c r="J179" s="824">
        <f>SUM('360 GRP '!M245:W245)*'360 GRP '!CC245</f>
        <v>0</v>
      </c>
      <c r="K179" s="824" t="str">
        <f>'360 GRP '!CD245</f>
        <v/>
      </c>
      <c r="L179" s="824">
        <f>'360 GRP '!J245*SUM('360 GRP '!M245:W245)</f>
        <v>0</v>
      </c>
    </row>
    <row r="180">
      <c r="A180" s="1" t="str">
        <f>'360 GRP '!D246</f>
        <v/>
      </c>
      <c r="B180" s="230">
        <f>SUM('360 GRP '!M246:W246)*'360 GRP '!BU246</f>
        <v>0</v>
      </c>
      <c r="C180" s="80">
        <f>SUM('360 GRP '!M246:W246)*'360 GRP '!BV246</f>
        <v>0</v>
      </c>
      <c r="D180" s="824">
        <f>SUM('360 GRP '!M246:W246)*'360 GRP '!BW246</f>
        <v>0</v>
      </c>
      <c r="E180" s="824">
        <f>SUM('360 GRP '!M246:W246)*'360 GRP '!BX246</f>
        <v>0</v>
      </c>
      <c r="F180" s="824">
        <f>SUM('360 GRP '!M246:W246)*'360 GRP '!BY246</f>
        <v>0</v>
      </c>
      <c r="G180" s="824">
        <f>SUM('360 GRP '!M246:W246)*'360 GRP '!BZ260</f>
        <v>0</v>
      </c>
      <c r="H180" s="824">
        <f>SUM('360 GRP '!M246:W246)*'360 GRP '!CA246</f>
        <v>0</v>
      </c>
      <c r="I180" s="824">
        <f>SUM('360 GRP '!M246:W246)*'360 GRP '!CB246</f>
        <v>0</v>
      </c>
      <c r="J180" s="824">
        <f>SUM('360 GRP '!M246:W246)*'360 GRP '!CC246</f>
        <v>0</v>
      </c>
      <c r="K180" s="824" t="str">
        <f>'360 GRP '!CD246</f>
        <v/>
      </c>
      <c r="L180" s="824">
        <f>'360 GRP '!J246*SUM('360 GRP '!M246:W246)</f>
        <v>0</v>
      </c>
    </row>
    <row r="181">
      <c r="A181" s="1" t="str">
        <f>'360 GRP '!D247</f>
        <v/>
      </c>
      <c r="B181" s="230">
        <f>SUM('360 GRP '!M247:W247)*'360 GRP '!BU247</f>
        <v>0</v>
      </c>
      <c r="C181" s="80">
        <f>SUM('360 GRP '!M247:W247)*'360 GRP '!BV247</f>
        <v>0</v>
      </c>
      <c r="D181" s="824">
        <f>SUM('360 GRP '!M247:W247)*'360 GRP '!BW247</f>
        <v>0</v>
      </c>
      <c r="E181" s="824">
        <f>SUM('360 GRP '!M247:W247)*'360 GRP '!BX247</f>
        <v>0</v>
      </c>
      <c r="F181" s="824">
        <f>SUM('360 GRP '!M247:W247)*'360 GRP '!BY247</f>
        <v>0</v>
      </c>
      <c r="G181" s="824">
        <f>SUM('360 GRP '!M247:W247)*'360 GRP '!BZ261</f>
        <v>0</v>
      </c>
      <c r="H181" s="824">
        <f>SUM('360 GRP '!M247:W247)*'360 GRP '!CA247</f>
        <v>0</v>
      </c>
      <c r="I181" s="824">
        <f>SUM('360 GRP '!M247:W247)*'360 GRP '!CB247</f>
        <v>0</v>
      </c>
      <c r="J181" s="824">
        <f>SUM('360 GRP '!M247:W247)*'360 GRP '!CC247</f>
        <v>0</v>
      </c>
      <c r="K181" s="824" t="str">
        <f>'360 GRP '!CD247</f>
        <v/>
      </c>
      <c r="L181" s="824">
        <f>'360 GRP '!J247*SUM('360 GRP '!M247:W247)</f>
        <v>0</v>
      </c>
    </row>
    <row r="182">
      <c r="A182" s="1" t="str">
        <f>'360 GRP '!D248</f>
        <v/>
      </c>
      <c r="B182" s="230">
        <f>SUM('360 GRP '!M248:W248)*'360 GRP '!BU248</f>
        <v>0</v>
      </c>
      <c r="C182" s="80">
        <f>SUM('360 GRP '!M248:W248)*'360 GRP '!BV248</f>
        <v>0</v>
      </c>
      <c r="D182" s="824">
        <f>SUM('360 GRP '!M248:W248)*'360 GRP '!BW248</f>
        <v>0</v>
      </c>
      <c r="E182" s="824">
        <f>SUM('360 GRP '!M248:W248)*'360 GRP '!BX248</f>
        <v>0</v>
      </c>
      <c r="F182" s="824">
        <f>SUM('360 GRP '!M248:W248)*'360 GRP '!BY248</f>
        <v>0</v>
      </c>
      <c r="G182" s="824">
        <f>SUM('360 GRP '!M248:W248)*'360 GRP '!BZ262</f>
        <v>0</v>
      </c>
      <c r="H182" s="824">
        <f>SUM('360 GRP '!M248:W248)*'360 GRP '!CA248</f>
        <v>0</v>
      </c>
      <c r="I182" s="824">
        <f>SUM('360 GRP '!M248:W248)*'360 GRP '!CB248</f>
        <v>0</v>
      </c>
      <c r="J182" s="824">
        <f>SUM('360 GRP '!M248:W248)*'360 GRP '!CC248</f>
        <v>0</v>
      </c>
      <c r="K182" s="824" t="str">
        <f>'360 GRP '!CD248</f>
        <v/>
      </c>
      <c r="L182" s="824">
        <f>'360 GRP '!J248*SUM('360 GRP '!M248:W248)</f>
        <v>0</v>
      </c>
    </row>
    <row r="183">
      <c r="A183" s="1" t="str">
        <f>'360 GRP '!D249</f>
        <v/>
      </c>
      <c r="B183" s="230">
        <f>SUM('360 GRP '!M249:W249)*'360 GRP '!BU249</f>
        <v>0</v>
      </c>
      <c r="C183" s="80">
        <f>SUM('360 GRP '!M249:W249)*'360 GRP '!BV249</f>
        <v>0</v>
      </c>
      <c r="D183" s="824">
        <f>SUM('360 GRP '!M249:W249)*'360 GRP '!BW249</f>
        <v>0</v>
      </c>
      <c r="E183" s="824">
        <f>SUM('360 GRP '!M249:W249)*'360 GRP '!BX249</f>
        <v>0</v>
      </c>
      <c r="F183" s="824">
        <f>SUM('360 GRP '!M249:W249)*'360 GRP '!BY249</f>
        <v>0</v>
      </c>
      <c r="G183" s="824">
        <f>SUM('360 GRP '!M249:W249)*'360 GRP '!BZ263</f>
        <v>0</v>
      </c>
      <c r="H183" s="824">
        <f>SUM('360 GRP '!M249:W249)*'360 GRP '!CA249</f>
        <v>0</v>
      </c>
      <c r="I183" s="824">
        <f>SUM('360 GRP '!M249:W249)*'360 GRP '!CB249</f>
        <v>0</v>
      </c>
      <c r="J183" s="824">
        <f>SUM('360 GRP '!M249:W249)*'360 GRP '!CC249</f>
        <v>0</v>
      </c>
      <c r="K183" s="824" t="str">
        <f>'360 GRP '!CD249</f>
        <v/>
      </c>
      <c r="L183" s="824">
        <f>'360 GRP '!J249*SUM('360 GRP '!M249:W249)</f>
        <v>0</v>
      </c>
    </row>
    <row r="184">
      <c r="A184" s="1" t="str">
        <f>'360 GRP '!D250</f>
        <v/>
      </c>
      <c r="B184" s="230">
        <f>SUM('360 GRP '!M250:W250)*'360 GRP '!BU250</f>
        <v>0</v>
      </c>
      <c r="C184" s="80">
        <f>SUM('360 GRP '!M250:W250)*'360 GRP '!BV250</f>
        <v>0</v>
      </c>
      <c r="D184" s="824">
        <f>SUM('360 GRP '!M250:W250)*'360 GRP '!BW250</f>
        <v>0</v>
      </c>
      <c r="E184" s="824">
        <f>SUM('360 GRP '!M250:W250)*'360 GRP '!BX250</f>
        <v>0</v>
      </c>
      <c r="F184" s="824">
        <f>SUM('360 GRP '!M250:W250)*'360 GRP '!BY250</f>
        <v>0</v>
      </c>
      <c r="G184" s="824">
        <f>SUM('360 GRP '!M250:W250)*'360 GRP '!BZ264</f>
        <v>0</v>
      </c>
      <c r="H184" s="824">
        <f>SUM('360 GRP '!M250:W250)*'360 GRP '!CA250</f>
        <v>0</v>
      </c>
      <c r="I184" s="824">
        <f>SUM('360 GRP '!M250:W250)*'360 GRP '!CB250</f>
        <v>0</v>
      </c>
      <c r="J184" s="824">
        <f>SUM('360 GRP '!M250:W250)*'360 GRP '!CC250</f>
        <v>0</v>
      </c>
      <c r="K184" s="824" t="str">
        <f>'360 GRP '!CD250</f>
        <v/>
      </c>
      <c r="L184" s="824">
        <f>'360 GRP '!J250*SUM('360 GRP '!M250:W250)</f>
        <v>0</v>
      </c>
    </row>
    <row r="185">
      <c r="A185" s="1" t="str">
        <f>'360 GRP '!D251</f>
        <v/>
      </c>
      <c r="B185" s="230">
        <f>SUM('360 GRP '!M251:W251)*'360 GRP '!BU251</f>
        <v>0</v>
      </c>
      <c r="C185" s="80">
        <f>SUM('360 GRP '!M251:W251)*'360 GRP '!BV251</f>
        <v>0</v>
      </c>
      <c r="D185" s="824">
        <f>SUM('360 GRP '!M251:W251)*'360 GRP '!BW251</f>
        <v>0</v>
      </c>
      <c r="E185" s="824">
        <f>SUM('360 GRP '!M251:W251)*'360 GRP '!BX251</f>
        <v>0</v>
      </c>
      <c r="F185" s="824">
        <f>SUM('360 GRP '!M251:W251)*'360 GRP '!BY251</f>
        <v>0</v>
      </c>
      <c r="G185" s="824">
        <f>SUM('360 GRP '!M251:W251)*'360 GRP '!BZ265</f>
        <v>0</v>
      </c>
      <c r="H185" s="824">
        <f>SUM('360 GRP '!M251:W251)*'360 GRP '!CA251</f>
        <v>0</v>
      </c>
      <c r="I185" s="824">
        <f>SUM('360 GRP '!M251:W251)*'360 GRP '!CB251</f>
        <v>0</v>
      </c>
      <c r="J185" s="824">
        <f>SUM('360 GRP '!M251:W251)*'360 GRP '!CC251</f>
        <v>0</v>
      </c>
      <c r="K185" s="824" t="str">
        <f>'360 GRP '!CD251</f>
        <v/>
      </c>
      <c r="L185" s="824">
        <f>'360 GRP '!J251*SUM('360 GRP '!M251:W251)</f>
        <v>0</v>
      </c>
    </row>
    <row r="186">
      <c r="A186" s="1" t="str">
        <f>'360 GRP '!D252</f>
        <v/>
      </c>
      <c r="B186" s="230">
        <f>SUM('360 GRP '!M252:W252)*'360 GRP '!BU252</f>
        <v>0</v>
      </c>
      <c r="C186" s="80">
        <f>SUM('360 GRP '!M252:W252)*'360 GRP '!BV252</f>
        <v>0</v>
      </c>
      <c r="D186" s="824">
        <f>SUM('360 GRP '!M252:W252)*'360 GRP '!BW252</f>
        <v>0</v>
      </c>
      <c r="E186" s="824">
        <f>SUM('360 GRP '!M252:W252)*'360 GRP '!BX252</f>
        <v>0</v>
      </c>
      <c r="F186" s="824">
        <f>SUM('360 GRP '!M252:W252)*'360 GRP '!BY252</f>
        <v>0</v>
      </c>
      <c r="G186" s="824">
        <f>SUM('360 GRP '!M252:W252)*'360 GRP '!BZ266</f>
        <v>0</v>
      </c>
      <c r="H186" s="824">
        <f>SUM('360 GRP '!M252:W252)*'360 GRP '!CA252</f>
        <v>0</v>
      </c>
      <c r="I186" s="824">
        <f>SUM('360 GRP '!M252:W252)*'360 GRP '!CB252</f>
        <v>0</v>
      </c>
      <c r="J186" s="824">
        <f>SUM('360 GRP '!M252:W252)*'360 GRP '!CC252</f>
        <v>0</v>
      </c>
      <c r="K186" s="824" t="str">
        <f>'360 GRP '!CD252</f>
        <v/>
      </c>
      <c r="L186" s="824">
        <f>'360 GRP '!J252*SUM('360 GRP '!M252:W252)</f>
        <v>0</v>
      </c>
    </row>
    <row r="187">
      <c r="A187" s="1" t="str">
        <f>'360 GRP '!D253</f>
        <v/>
      </c>
      <c r="B187" s="230">
        <f>SUM('360 GRP '!M253:W253)*'360 GRP '!BU253</f>
        <v>0</v>
      </c>
      <c r="C187" s="80">
        <f>SUM('360 GRP '!M253:W253)*'360 GRP '!BV253</f>
        <v>0</v>
      </c>
      <c r="D187" s="824">
        <f>SUM('360 GRP '!M253:W253)*'360 GRP '!BW253</f>
        <v>0</v>
      </c>
      <c r="E187" s="824">
        <f>SUM('360 GRP '!M253:W253)*'360 GRP '!BX253</f>
        <v>0</v>
      </c>
      <c r="F187" s="824">
        <f>SUM('360 GRP '!M253:W253)*'360 GRP '!BY253</f>
        <v>0</v>
      </c>
      <c r="G187" s="824">
        <f>SUM('360 GRP '!M253:W253)*'360 GRP '!BZ267</f>
        <v>0</v>
      </c>
      <c r="H187" s="824">
        <f>SUM('360 GRP '!M253:W253)*'360 GRP '!CA253</f>
        <v>0</v>
      </c>
      <c r="I187" s="824">
        <f>SUM('360 GRP '!M253:W253)*'360 GRP '!CB253</f>
        <v>0</v>
      </c>
      <c r="J187" s="824">
        <f>SUM('360 GRP '!M253:W253)*'360 GRP '!CC253</f>
        <v>0</v>
      </c>
      <c r="K187" s="824" t="str">
        <f>'360 GRP '!CD253</f>
        <v/>
      </c>
      <c r="L187" s="824">
        <f>'360 GRP '!J253*SUM('360 GRP '!M253:W253)</f>
        <v>0</v>
      </c>
    </row>
    <row r="188">
      <c r="A188" s="1" t="str">
        <f>'360 GRP '!D254</f>
        <v/>
      </c>
      <c r="B188" s="230">
        <f>SUM('360 GRP '!M254:W254)*'360 GRP '!BU254</f>
        <v>0</v>
      </c>
      <c r="C188" s="80">
        <f>SUM('360 GRP '!M254:W254)*'360 GRP '!BV254</f>
        <v>0</v>
      </c>
      <c r="D188" s="824">
        <f>SUM('360 GRP '!M254:W254)*'360 GRP '!BW254</f>
        <v>0</v>
      </c>
      <c r="E188" s="824">
        <f>SUM('360 GRP '!M254:W254)*'360 GRP '!BX254</f>
        <v>0</v>
      </c>
      <c r="F188" s="824">
        <f>SUM('360 GRP '!M254:W254)*'360 GRP '!BY254</f>
        <v>0</v>
      </c>
      <c r="G188" s="824">
        <f>SUM('360 GRP '!M254:W254)*'360 GRP '!BZ268</f>
        <v>0</v>
      </c>
      <c r="H188" s="824">
        <f>SUM('360 GRP '!M254:W254)*'360 GRP '!CA254</f>
        <v>0</v>
      </c>
      <c r="I188" s="824">
        <f>SUM('360 GRP '!M254:W254)*'360 GRP '!CB254</f>
        <v>0</v>
      </c>
      <c r="J188" s="824">
        <f>SUM('360 GRP '!M254:W254)*'360 GRP '!CC254</f>
        <v>0</v>
      </c>
      <c r="K188" s="824" t="str">
        <f>'360 GRP '!CD254</f>
        <v/>
      </c>
      <c r="L188" s="824">
        <f>'360 GRP '!J254*SUM('360 GRP '!M254:W254)</f>
        <v>0</v>
      </c>
    </row>
    <row r="189">
      <c r="A189" s="1" t="str">
        <f>'360 GRP '!D255</f>
        <v/>
      </c>
      <c r="B189" s="230">
        <f>SUM('360 GRP '!M255:W255)*'360 GRP '!BU255</f>
        <v>0</v>
      </c>
      <c r="C189" s="80">
        <f>SUM('360 GRP '!M255:W255)*'360 GRP '!BV255</f>
        <v>0</v>
      </c>
      <c r="D189" s="824">
        <f>SUM('360 GRP '!M255:W255)*'360 GRP '!BW255</f>
        <v>0</v>
      </c>
      <c r="E189" s="824">
        <f>SUM('360 GRP '!M255:W255)*'360 GRP '!BX255</f>
        <v>0</v>
      </c>
      <c r="F189" s="824">
        <f>SUM('360 GRP '!M255:W255)*'360 GRP '!BY255</f>
        <v>0</v>
      </c>
      <c r="G189" s="824">
        <f>SUM('360 GRP '!M255:W255)*'360 GRP '!BZ269</f>
        <v>0</v>
      </c>
      <c r="H189" s="824">
        <f>SUM('360 GRP '!M255:W255)*'360 GRP '!CA255</f>
        <v>0</v>
      </c>
      <c r="I189" s="824">
        <f>SUM('360 GRP '!M255:W255)*'360 GRP '!CB255</f>
        <v>0</v>
      </c>
      <c r="J189" s="824">
        <f>SUM('360 GRP '!M255:W255)*'360 GRP '!CC255</f>
        <v>0</v>
      </c>
      <c r="K189" s="824" t="str">
        <f>'360 GRP '!CD255</f>
        <v/>
      </c>
      <c r="L189" s="824">
        <f>'360 GRP '!J255*SUM('360 GRP '!M255:W255)</f>
        <v>0</v>
      </c>
    </row>
    <row r="190">
      <c r="A190" s="1" t="str">
        <f>'360 GRP '!D256</f>
        <v/>
      </c>
      <c r="B190" s="230">
        <f>SUM('360 GRP '!M256:W256)*'360 GRP '!BU256</f>
        <v>0</v>
      </c>
      <c r="C190" s="80">
        <f>SUM('360 GRP '!M256:W256)*'360 GRP '!BV256</f>
        <v>0</v>
      </c>
      <c r="D190" s="824">
        <f>SUM('360 GRP '!M256:W256)*'360 GRP '!BW256</f>
        <v>0</v>
      </c>
      <c r="E190" s="824">
        <f>SUM('360 GRP '!M256:W256)*'360 GRP '!BX256</f>
        <v>0</v>
      </c>
      <c r="F190" s="824">
        <f>SUM('360 GRP '!M256:W256)*'360 GRP '!BY256</f>
        <v>0</v>
      </c>
      <c r="G190" s="824">
        <f>SUM('360 GRP '!M256:W256)*'360 GRP '!BZ270</f>
        <v>0</v>
      </c>
      <c r="H190" s="824">
        <f>SUM('360 GRP '!M256:W256)*'360 GRP '!CA256</f>
        <v>0</v>
      </c>
      <c r="I190" s="824">
        <f>SUM('360 GRP '!M256:W256)*'360 GRP '!CB256</f>
        <v>0</v>
      </c>
      <c r="J190" s="824">
        <f>SUM('360 GRP '!M256:W256)*'360 GRP '!CC256</f>
        <v>0</v>
      </c>
      <c r="K190" s="824" t="str">
        <f>'360 GRP '!CD256</f>
        <v/>
      </c>
      <c r="L190" s="824">
        <f>'360 GRP '!J256*SUM('360 GRP '!M256:W256)</f>
        <v>0</v>
      </c>
    </row>
    <row r="191">
      <c r="A191" s="1" t="str">
        <f>'360 GRP '!D257</f>
        <v/>
      </c>
      <c r="B191" s="230">
        <f>SUM('360 GRP '!M257:W257)*'360 GRP '!BU257</f>
        <v>0</v>
      </c>
      <c r="C191" s="80">
        <f>SUM('360 GRP '!M257:W257)*'360 GRP '!BV257</f>
        <v>0</v>
      </c>
      <c r="D191" s="824">
        <f>SUM('360 GRP '!M257:W257)*'360 GRP '!BW257</f>
        <v>0</v>
      </c>
      <c r="E191" s="824">
        <f>SUM('360 GRP '!M257:W257)*'360 GRP '!BX257</f>
        <v>0</v>
      </c>
      <c r="F191" s="824">
        <f>SUM('360 GRP '!M257:W257)*'360 GRP '!BY257</f>
        <v>0</v>
      </c>
      <c r="G191" s="824">
        <f>SUM('360 GRP '!M257:W257)*'360 GRP '!BZ271</f>
        <v>0</v>
      </c>
      <c r="H191" s="824">
        <f>SUM('360 GRP '!M257:W257)*'360 GRP '!CA257</f>
        <v>0</v>
      </c>
      <c r="I191" s="824">
        <f>SUM('360 GRP '!M257:W257)*'360 GRP '!CB257</f>
        <v>0</v>
      </c>
      <c r="J191" s="824">
        <f>SUM('360 GRP '!M257:W257)*'360 GRP '!CC257</f>
        <v>0</v>
      </c>
      <c r="K191" s="824" t="str">
        <f>'360 GRP '!CD257</f>
        <v/>
      </c>
      <c r="L191" s="824">
        <f>'360 GRP '!J257*SUM('360 GRP '!M257:W257)</f>
        <v>0</v>
      </c>
    </row>
    <row r="192">
      <c r="A192" s="1" t="str">
        <f>'360 GRP '!D258</f>
        <v/>
      </c>
      <c r="B192" s="230">
        <f>SUM('360 GRP '!M258:W258)*'360 GRP '!BU258</f>
        <v>0</v>
      </c>
      <c r="C192" s="80">
        <f>SUM('360 GRP '!M258:W258)*'360 GRP '!BV258</f>
        <v>0</v>
      </c>
      <c r="D192" s="824">
        <f>SUM('360 GRP '!M258:W258)*'360 GRP '!BW258</f>
        <v>0</v>
      </c>
      <c r="E192" s="824">
        <f>SUM('360 GRP '!M258:W258)*'360 GRP '!BX258</f>
        <v>0</v>
      </c>
      <c r="F192" s="824">
        <f>SUM('360 GRP '!M258:W258)*'360 GRP '!BY258</f>
        <v>0</v>
      </c>
      <c r="G192" s="824">
        <f>SUM('360 GRP '!M258:W258)*'360 GRP '!BZ272</f>
        <v>0</v>
      </c>
      <c r="H192" s="824">
        <f>SUM('360 GRP '!M258:W258)*'360 GRP '!CA258</f>
        <v>0</v>
      </c>
      <c r="I192" s="824">
        <f>SUM('360 GRP '!M258:W258)*'360 GRP '!CB258</f>
        <v>0</v>
      </c>
      <c r="J192" s="824">
        <f>SUM('360 GRP '!M258:W258)*'360 GRP '!CC258</f>
        <v>0</v>
      </c>
      <c r="K192" s="824" t="str">
        <f>'360 GRP '!CD258</f>
        <v/>
      </c>
      <c r="L192" s="824">
        <f>'360 GRP '!J258*SUM('360 GRP '!M258:W258)</f>
        <v>0</v>
      </c>
    </row>
    <row r="193">
      <c r="A193" s="1" t="str">
        <f>'360 GRP '!D259</f>
        <v/>
      </c>
      <c r="B193" s="230">
        <f>SUM('360 GRP '!M259:W259)*'360 GRP '!BU259</f>
        <v>0</v>
      </c>
      <c r="C193" s="80">
        <f>SUM('360 GRP '!M259:W259)*'360 GRP '!BV259</f>
        <v>0</v>
      </c>
      <c r="D193" s="824">
        <f>SUM('360 GRP '!M259:W259)*'360 GRP '!BW259</f>
        <v>0</v>
      </c>
      <c r="E193" s="824">
        <f>SUM('360 GRP '!M259:W259)*'360 GRP '!BX259</f>
        <v>0</v>
      </c>
      <c r="F193" s="824">
        <f>SUM('360 GRP '!M259:W259)*'360 GRP '!BY259</f>
        <v>0</v>
      </c>
      <c r="G193" s="824">
        <f>SUM('360 GRP '!M259:W259)*'360 GRP '!BZ273</f>
        <v>0</v>
      </c>
      <c r="H193" s="824">
        <f>SUM('360 GRP '!M259:W259)*'360 GRP '!CA259</f>
        <v>0</v>
      </c>
      <c r="I193" s="824">
        <f>SUM('360 GRP '!M259:W259)*'360 GRP '!CB259</f>
        <v>0</v>
      </c>
      <c r="J193" s="824">
        <f>SUM('360 GRP '!M259:W259)*'360 GRP '!CC259</f>
        <v>0</v>
      </c>
      <c r="K193" s="824" t="str">
        <f>'360 GRP '!CD259</f>
        <v/>
      </c>
      <c r="L193" s="824">
        <f>'360 GRP '!J259*SUM('360 GRP '!M259:W259)</f>
        <v>0</v>
      </c>
    </row>
    <row r="194">
      <c r="A194" s="1" t="str">
        <f>'360 GRP '!D260</f>
        <v/>
      </c>
      <c r="B194" s="230">
        <f>SUM('360 GRP '!M260:W260)*'360 GRP '!BU260</f>
        <v>0</v>
      </c>
      <c r="C194" s="80">
        <f>SUM('360 GRP '!M260:W260)*'360 GRP '!BV260</f>
        <v>0</v>
      </c>
      <c r="D194" s="824">
        <f>SUM('360 GRP '!M260:W260)*'360 GRP '!BW260</f>
        <v>0</v>
      </c>
      <c r="E194" s="824">
        <f>SUM('360 GRP '!M260:W260)*'360 GRP '!BX260</f>
        <v>0</v>
      </c>
      <c r="F194" s="824">
        <f>SUM('360 GRP '!M260:W260)*'360 GRP '!BY260</f>
        <v>0</v>
      </c>
      <c r="G194" s="824">
        <f>SUM('360 GRP '!M260:W260)*'360 GRP '!BZ274</f>
        <v>0</v>
      </c>
      <c r="H194" s="824">
        <f>SUM('360 GRP '!M260:W260)*'360 GRP '!CA260</f>
        <v>0</v>
      </c>
      <c r="I194" s="824">
        <f>SUM('360 GRP '!M260:W260)*'360 GRP '!CB260</f>
        <v>0</v>
      </c>
      <c r="J194" s="824">
        <f>SUM('360 GRP '!M260:W260)*'360 GRP '!CC260</f>
        <v>0</v>
      </c>
      <c r="K194" s="824" t="str">
        <f>'360 GRP '!CD260</f>
        <v/>
      </c>
      <c r="L194" s="824">
        <f>'360 GRP '!J260*SUM('360 GRP '!M260:W260)</f>
        <v>0</v>
      </c>
    </row>
    <row r="195">
      <c r="A195" s="1" t="str">
        <f>'360 GRP '!D261</f>
        <v/>
      </c>
      <c r="B195" s="230">
        <f>SUM('360 GRP '!M261:W261)*'360 GRP '!BU261</f>
        <v>0</v>
      </c>
      <c r="C195" s="80">
        <f>SUM('360 GRP '!M261:W261)*'360 GRP '!BV261</f>
        <v>0</v>
      </c>
      <c r="D195" s="824">
        <f>SUM('360 GRP '!M261:W261)*'360 GRP '!BW261</f>
        <v>0</v>
      </c>
      <c r="E195" s="824">
        <f>SUM('360 GRP '!M261:W261)*'360 GRP '!BX261</f>
        <v>0</v>
      </c>
      <c r="F195" s="824">
        <f>SUM('360 GRP '!M261:W261)*'360 GRP '!BY261</f>
        <v>0</v>
      </c>
      <c r="G195" s="824">
        <f>SUM('360 GRP '!M261:W261)*'360 GRP '!BZ275</f>
        <v>0</v>
      </c>
      <c r="H195" s="824">
        <f>SUM('360 GRP '!M261:W261)*'360 GRP '!CA261</f>
        <v>0</v>
      </c>
      <c r="I195" s="824">
        <f>SUM('360 GRP '!M261:W261)*'360 GRP '!CB261</f>
        <v>0</v>
      </c>
      <c r="J195" s="824">
        <f>SUM('360 GRP '!M261:W261)*'360 GRP '!CC261</f>
        <v>0</v>
      </c>
      <c r="K195" s="824" t="str">
        <f>'360 GRP '!CD261</f>
        <v/>
      </c>
      <c r="L195" s="824">
        <f>'360 GRP '!J261*SUM('360 GRP '!M261:W261)</f>
        <v>0</v>
      </c>
    </row>
    <row r="196">
      <c r="A196" s="1" t="str">
        <f>'360 GRP '!D262</f>
        <v/>
      </c>
      <c r="B196" s="230">
        <f>SUM('360 GRP '!M262:W262)*'360 GRP '!BU262</f>
        <v>0</v>
      </c>
      <c r="C196" s="80">
        <f>SUM('360 GRP '!M262:W262)*'360 GRP '!BV262</f>
        <v>0</v>
      </c>
      <c r="D196" s="824">
        <f>SUM('360 GRP '!M262:W262)*'360 GRP '!BW262</f>
        <v>0</v>
      </c>
      <c r="E196" s="824">
        <f>SUM('360 GRP '!M262:W262)*'360 GRP '!BX262</f>
        <v>0</v>
      </c>
      <c r="F196" s="824">
        <f>SUM('360 GRP '!M262:W262)*'360 GRP '!BY262</f>
        <v>0</v>
      </c>
      <c r="G196" s="824">
        <f>SUM('360 GRP '!M262:W262)*'360 GRP '!BZ276</f>
        <v>0</v>
      </c>
      <c r="H196" s="824">
        <f>SUM('360 GRP '!M262:W262)*'360 GRP '!CA262</f>
        <v>0</v>
      </c>
      <c r="I196" s="824">
        <f>SUM('360 GRP '!M262:W262)*'360 GRP '!CB262</f>
        <v>0</v>
      </c>
      <c r="J196" s="824">
        <f>SUM('360 GRP '!M262:W262)*'360 GRP '!CC262</f>
        <v>0</v>
      </c>
      <c r="K196" s="824" t="str">
        <f>'360 GRP '!CD262</f>
        <v/>
      </c>
      <c r="L196" s="824">
        <f>'360 GRP '!J262*SUM('360 GRP '!M262:W262)</f>
        <v>0</v>
      </c>
    </row>
    <row r="197">
      <c r="A197" s="1" t="str">
        <f>'360 GRP '!D263</f>
        <v/>
      </c>
      <c r="B197" s="230">
        <f>SUM('360 GRP '!M263:W263)*'360 GRP '!BU263</f>
        <v>0</v>
      </c>
      <c r="C197" s="80">
        <f>SUM('360 GRP '!M263:W263)*'360 GRP '!BV263</f>
        <v>0</v>
      </c>
      <c r="D197" s="824">
        <f>SUM('360 GRP '!M263:W263)*'360 GRP '!BW263</f>
        <v>0</v>
      </c>
      <c r="E197" s="824">
        <f>SUM('360 GRP '!M263:W263)*'360 GRP '!BX263</f>
        <v>0</v>
      </c>
      <c r="F197" s="824">
        <f>SUM('360 GRP '!M263:W263)*'360 GRP '!BY263</f>
        <v>0</v>
      </c>
      <c r="G197" s="824">
        <f>SUM('360 GRP '!M263:W263)*'360 GRP '!BZ277</f>
        <v>0</v>
      </c>
      <c r="H197" s="824">
        <f>SUM('360 GRP '!M263:W263)*'360 GRP '!CA263</f>
        <v>0</v>
      </c>
      <c r="I197" s="824">
        <f>SUM('360 GRP '!M263:W263)*'360 GRP '!CB263</f>
        <v>0</v>
      </c>
      <c r="J197" s="824">
        <f>SUM('360 GRP '!M263:W263)*'360 GRP '!CC263</f>
        <v>0</v>
      </c>
      <c r="K197" s="824" t="str">
        <f>'360 GRP '!CD263</f>
        <v/>
      </c>
      <c r="L197" s="824">
        <f>'360 GRP '!J263*SUM('360 GRP '!M263:W263)</f>
        <v>0</v>
      </c>
    </row>
    <row r="198">
      <c r="A198" s="1" t="str">
        <f>'360 GRP '!D264</f>
        <v/>
      </c>
      <c r="B198" s="230">
        <f>SUM('360 GRP '!M264:W264)*'360 GRP '!BU264</f>
        <v>0</v>
      </c>
      <c r="C198" s="80">
        <f>SUM('360 GRP '!M264:W264)*'360 GRP '!BV264</f>
        <v>0</v>
      </c>
      <c r="D198" s="824">
        <f>SUM('360 GRP '!M264:W264)*'360 GRP '!BW264</f>
        <v>0</v>
      </c>
      <c r="E198" s="824">
        <f>SUM('360 GRP '!M264:W264)*'360 GRP '!BX264</f>
        <v>0</v>
      </c>
      <c r="F198" s="824">
        <f>SUM('360 GRP '!M264:W264)*'360 GRP '!BY264</f>
        <v>0</v>
      </c>
      <c r="G198" s="824">
        <f>SUM('360 GRP '!M264:W264)*'360 GRP '!BZ278</f>
        <v>0</v>
      </c>
      <c r="H198" s="824">
        <f>SUM('360 GRP '!M264:W264)*'360 GRP '!CA264</f>
        <v>0</v>
      </c>
      <c r="I198" s="824">
        <f>SUM('360 GRP '!M264:W264)*'360 GRP '!CB264</f>
        <v>0</v>
      </c>
      <c r="J198" s="824">
        <f>SUM('360 GRP '!M264:W264)*'360 GRP '!CC264</f>
        <v>0</v>
      </c>
      <c r="K198" s="824" t="str">
        <f>'360 GRP '!CD264</f>
        <v/>
      </c>
      <c r="L198" s="824">
        <f>'360 GRP '!J264*SUM('360 GRP '!M264:W264)</f>
        <v>0</v>
      </c>
    </row>
    <row r="199">
      <c r="A199" s="1" t="str">
        <f>'360 GRP '!D265</f>
        <v/>
      </c>
      <c r="B199" s="230">
        <f>SUM('360 GRP '!M265:W265)*'360 GRP '!BU265</f>
        <v>0</v>
      </c>
      <c r="C199" s="80">
        <f>SUM('360 GRP '!M265:W265)*'360 GRP '!BV265</f>
        <v>0</v>
      </c>
      <c r="D199" s="824">
        <f>SUM('360 GRP '!M265:W265)*'360 GRP '!BW265</f>
        <v>0</v>
      </c>
      <c r="E199" s="824">
        <f>SUM('360 GRP '!M265:W265)*'360 GRP '!BX265</f>
        <v>0</v>
      </c>
      <c r="F199" s="824">
        <f>SUM('360 GRP '!M265:W265)*'360 GRP '!BY265</f>
        <v>0</v>
      </c>
      <c r="G199" s="824">
        <f>SUM('360 GRP '!M265:W265)*'360 GRP '!BZ279</f>
        <v>0</v>
      </c>
      <c r="H199" s="824">
        <f>SUM('360 GRP '!M265:W265)*'360 GRP '!CA265</f>
        <v>0</v>
      </c>
      <c r="I199" s="824">
        <f>SUM('360 GRP '!M265:W265)*'360 GRP '!CB265</f>
        <v>0</v>
      </c>
      <c r="J199" s="824">
        <f>SUM('360 GRP '!M265:W265)*'360 GRP '!CC265</f>
        <v>0</v>
      </c>
      <c r="K199" s="824" t="str">
        <f>'360 GRP '!CD265</f>
        <v/>
      </c>
      <c r="L199" s="824">
        <f>'360 GRP '!J265*SUM('360 GRP '!M265:W265)</f>
        <v>0</v>
      </c>
    </row>
    <row r="200">
      <c r="A200" s="1" t="str">
        <f>'360 GRP '!D272</f>
        <v/>
      </c>
      <c r="B200" s="230">
        <f>SUM('360 GRP '!M272:W272)*'360 GRP '!BU272</f>
        <v>0</v>
      </c>
      <c r="C200" s="80">
        <f>SUM('360 GRP '!M272:W272)*'360 GRP '!BV272</f>
        <v>0</v>
      </c>
      <c r="D200" s="824">
        <f>SUM('360 GRP '!M272:W272)*'360 GRP '!BW272</f>
        <v>0</v>
      </c>
      <c r="E200" s="824">
        <f>SUM('360 GRP '!M272:W272)*'360 GRP '!BX272</f>
        <v>0</v>
      </c>
      <c r="F200" s="824">
        <f>SUM('360 GRP '!M272:W272)*'360 GRP '!BY272</f>
        <v>0</v>
      </c>
      <c r="G200" s="824">
        <f>SUM('360 GRP '!M272:W272)*'360 GRP '!BZ284</f>
        <v>0</v>
      </c>
      <c r="H200" s="824">
        <f>SUM('360 GRP '!M272:W272)*'360 GRP '!CA272</f>
        <v>0</v>
      </c>
      <c r="I200" s="824">
        <f>SUM('360 GRP '!M272:W272)*'360 GRP '!CB272</f>
        <v>0</v>
      </c>
      <c r="J200" s="824">
        <f>SUM('360 GRP '!M272:W272)*'360 GRP '!CC272</f>
        <v>0</v>
      </c>
      <c r="K200" s="824" t="str">
        <f>'360 GRP '!CD272</f>
        <v/>
      </c>
      <c r="L200" s="824">
        <f>'360 GRP '!J272*SUM('360 GRP '!M272:W272)</f>
        <v>0</v>
      </c>
    </row>
    <row r="201">
      <c r="A201" s="1" t="str">
        <f>'360 GRP '!D273</f>
        <v/>
      </c>
      <c r="B201" s="230">
        <f>SUM('360 GRP '!M273:W273)*'360 GRP '!BU273</f>
        <v>0</v>
      </c>
      <c r="C201" s="80">
        <f>SUM('360 GRP '!M273:W273)*'360 GRP '!BV273</f>
        <v>0</v>
      </c>
      <c r="D201" s="824">
        <f>SUM('360 GRP '!M273:W273)*'360 GRP '!BW273</f>
        <v>0</v>
      </c>
      <c r="E201" s="824">
        <f>SUM('360 GRP '!M273:W273)*'360 GRP '!BX273</f>
        <v>0</v>
      </c>
      <c r="F201" s="824">
        <f>SUM('360 GRP '!M273:W273)*'360 GRP '!BY273</f>
        <v>0</v>
      </c>
      <c r="G201" s="824">
        <f>SUM('360 GRP '!M273:W273)*'360 GRP '!BZ285</f>
        <v>0</v>
      </c>
      <c r="H201" s="824">
        <f>SUM('360 GRP '!M273:W273)*'360 GRP '!CA273</f>
        <v>0</v>
      </c>
      <c r="I201" s="824">
        <f>SUM('360 GRP '!M273:W273)*'360 GRP '!CB273</f>
        <v>0</v>
      </c>
      <c r="J201" s="824">
        <f>SUM('360 GRP '!M273:W273)*'360 GRP '!CC273</f>
        <v>0</v>
      </c>
      <c r="K201" s="824" t="str">
        <f>'360 GRP '!CD273</f>
        <v/>
      </c>
      <c r="L201" s="824">
        <f>'360 GRP '!J273*SUM('360 GRP '!M273:W273)</f>
        <v>0</v>
      </c>
    </row>
    <row r="202">
      <c r="A202" s="1" t="str">
        <f>'360 GRP '!D274</f>
        <v/>
      </c>
      <c r="B202" s="230">
        <f>SUM('360 GRP '!M274:W274)*'360 GRP '!BU274</f>
        <v>0</v>
      </c>
      <c r="C202" s="80">
        <f>SUM('360 GRP '!M274:W274)*'360 GRP '!BV274</f>
        <v>0</v>
      </c>
      <c r="D202" s="824">
        <f>SUM('360 GRP '!M274:W274)*'360 GRP '!BW274</f>
        <v>0</v>
      </c>
      <c r="E202" s="824">
        <f>SUM('360 GRP '!M274:W274)*'360 GRP '!BX274</f>
        <v>0</v>
      </c>
      <c r="F202" s="824">
        <f>SUM('360 GRP '!M274:W274)*'360 GRP '!BY274</f>
        <v>0</v>
      </c>
      <c r="G202" s="824">
        <f>SUM('360 GRP '!M274:W274)*'360 GRP '!BZ286</f>
        <v>0</v>
      </c>
      <c r="H202" s="824">
        <f>SUM('360 GRP '!M274:W274)*'360 GRP '!CA274</f>
        <v>0</v>
      </c>
      <c r="I202" s="824">
        <f>SUM('360 GRP '!M274:W274)*'360 GRP '!CB274</f>
        <v>0</v>
      </c>
      <c r="J202" s="824">
        <f>SUM('360 GRP '!M274:W274)*'360 GRP '!CC274</f>
        <v>0</v>
      </c>
      <c r="K202" s="824" t="str">
        <f>'360 GRP '!CD274</f>
        <v/>
      </c>
      <c r="L202" s="824">
        <f>'360 GRP '!J274*SUM('360 GRP '!M274:W274)</f>
        <v>0</v>
      </c>
    </row>
    <row r="203">
      <c r="A203" s="1" t="str">
        <f>'360 GRP '!D275</f>
        <v/>
      </c>
      <c r="B203" s="230">
        <f>SUM('360 GRP '!M275:W275)*'360 GRP '!BU275</f>
        <v>0</v>
      </c>
      <c r="C203" s="80">
        <f>SUM('360 GRP '!M275:W275)*'360 GRP '!BV275</f>
        <v>0</v>
      </c>
      <c r="D203" s="824">
        <f>SUM('360 GRP '!M275:W275)*'360 GRP '!BW275</f>
        <v>0</v>
      </c>
      <c r="E203" s="824">
        <f>SUM('360 GRP '!M275:W275)*'360 GRP '!BX275</f>
        <v>0</v>
      </c>
      <c r="F203" s="824">
        <f>SUM('360 GRP '!M275:W275)*'360 GRP '!BY275</f>
        <v>0</v>
      </c>
      <c r="G203" s="824">
        <f>SUM('360 GRP '!M275:W275)*'360 GRP '!BZ287</f>
        <v>0</v>
      </c>
      <c r="H203" s="824">
        <f>SUM('360 GRP '!M275:W275)*'360 GRP '!CA275</f>
        <v>0</v>
      </c>
      <c r="I203" s="824">
        <f>SUM('360 GRP '!M275:W275)*'360 GRP '!CB275</f>
        <v>0</v>
      </c>
      <c r="J203" s="824">
        <f>SUM('360 GRP '!M275:W275)*'360 GRP '!CC275</f>
        <v>0</v>
      </c>
      <c r="K203" s="824" t="str">
        <f>'360 GRP '!CD275</f>
        <v/>
      </c>
      <c r="L203" s="824">
        <f>'360 GRP '!J275*SUM('360 GRP '!M275:W275)</f>
        <v>0</v>
      </c>
    </row>
    <row r="204">
      <c r="A204" s="1" t="str">
        <f>'360 GRP '!D276</f>
        <v/>
      </c>
      <c r="B204" s="230">
        <f>SUM('360 GRP '!M276:W276)*'360 GRP '!BU276</f>
        <v>0</v>
      </c>
      <c r="C204" s="80">
        <f>SUM('360 GRP '!M276:W276)*'360 GRP '!BV276</f>
        <v>0</v>
      </c>
      <c r="D204" s="824">
        <f>SUM('360 GRP '!M276:W276)*'360 GRP '!BW276</f>
        <v>0</v>
      </c>
      <c r="E204" s="824">
        <f>SUM('360 GRP '!M276:W276)*'360 GRP '!BX276</f>
        <v>0</v>
      </c>
      <c r="F204" s="824">
        <f>SUM('360 GRP '!M276:W276)*'360 GRP '!BY276</f>
        <v>0</v>
      </c>
      <c r="G204" s="824">
        <f>SUM('360 GRP '!M276:W276)*'360 GRP '!BZ288</f>
        <v>0</v>
      </c>
      <c r="H204" s="824">
        <f>SUM('360 GRP '!M276:W276)*'360 GRP '!CA276</f>
        <v>0</v>
      </c>
      <c r="I204" s="824">
        <f>SUM('360 GRP '!M276:W276)*'360 GRP '!CB276</f>
        <v>0</v>
      </c>
      <c r="J204" s="824">
        <f>SUM('360 GRP '!M276:W276)*'360 GRP '!CC276</f>
        <v>0</v>
      </c>
      <c r="K204" s="824" t="str">
        <f>'360 GRP '!CD276</f>
        <v/>
      </c>
      <c r="L204" s="824">
        <f>'360 GRP '!J276*SUM('360 GRP '!M276:W276)</f>
        <v>0</v>
      </c>
    </row>
    <row r="205">
      <c r="A205" s="1" t="str">
        <f>'360 GRP '!D277</f>
        <v/>
      </c>
      <c r="B205" s="230">
        <f>SUM('360 GRP '!M277:W277)*'360 GRP '!BU277</f>
        <v>0</v>
      </c>
      <c r="C205" s="80">
        <f>SUM('360 GRP '!M277:W277)*'360 GRP '!BV277</f>
        <v>0</v>
      </c>
      <c r="D205" s="824">
        <f>SUM('360 GRP '!M277:W277)*'360 GRP '!BW277</f>
        <v>0</v>
      </c>
      <c r="E205" s="824">
        <f>SUM('360 GRP '!M277:W277)*'360 GRP '!BX277</f>
        <v>0</v>
      </c>
      <c r="F205" s="824">
        <f>SUM('360 GRP '!M277:W277)*'360 GRP '!BY277</f>
        <v>0</v>
      </c>
      <c r="G205" s="824">
        <f>SUM('360 GRP '!M277:W277)*'360 GRP '!BZ289</f>
        <v>0</v>
      </c>
      <c r="H205" s="824">
        <f>SUM('360 GRP '!M277:W277)*'360 GRP '!CA277</f>
        <v>0</v>
      </c>
      <c r="I205" s="824">
        <f>SUM('360 GRP '!M277:W277)*'360 GRP '!CB277</f>
        <v>0</v>
      </c>
      <c r="J205" s="824">
        <f>SUM('360 GRP '!M277:W277)*'360 GRP '!CC277</f>
        <v>0</v>
      </c>
      <c r="K205" s="824" t="str">
        <f>'360 GRP '!CD277</f>
        <v/>
      </c>
      <c r="L205" s="824">
        <f>'360 GRP '!J277*SUM('360 GRP '!M277:W277)</f>
        <v>0</v>
      </c>
    </row>
    <row r="206">
      <c r="A206" s="1" t="str">
        <f>'360 GRP '!D278</f>
        <v/>
      </c>
      <c r="B206" s="230">
        <f>SUM('360 GRP '!M278:W278)*'360 GRP '!BU278</f>
        <v>0</v>
      </c>
      <c r="C206" s="80">
        <f>SUM('360 GRP '!M278:W278)*'360 GRP '!BV278</f>
        <v>0</v>
      </c>
      <c r="D206" s="824">
        <f>SUM('360 GRP '!M278:W278)*'360 GRP '!BW278</f>
        <v>0</v>
      </c>
      <c r="E206" s="824">
        <f>SUM('360 GRP '!M278:W278)*'360 GRP '!BX278</f>
        <v>0</v>
      </c>
      <c r="F206" s="824">
        <f>SUM('360 GRP '!M278:W278)*'360 GRP '!BY278</f>
        <v>0</v>
      </c>
      <c r="G206" s="824">
        <f>SUM('360 GRP '!M278:W278)*'360 GRP '!BZ290</f>
        <v>0</v>
      </c>
      <c r="H206" s="824">
        <f>SUM('360 GRP '!M278:W278)*'360 GRP '!CA278</f>
        <v>0</v>
      </c>
      <c r="I206" s="824">
        <f>SUM('360 GRP '!M278:W278)*'360 GRP '!CB278</f>
        <v>0</v>
      </c>
      <c r="J206" s="824">
        <f>SUM('360 GRP '!M278:W278)*'360 GRP '!CC278</f>
        <v>0</v>
      </c>
      <c r="K206" s="824" t="str">
        <f>'360 GRP '!CD278</f>
        <v/>
      </c>
      <c r="L206" s="824">
        <f>'360 GRP '!J278*SUM('360 GRP '!M278:W278)</f>
        <v>0</v>
      </c>
    </row>
    <row r="207">
      <c r="A207" s="1" t="str">
        <f>'360 GRP '!D279</f>
        <v/>
      </c>
      <c r="B207" s="230">
        <f>SUM('360 GRP '!M279:W279)*'360 GRP '!BU279</f>
        <v>0</v>
      </c>
      <c r="C207" s="80">
        <f>SUM('360 GRP '!M279:W279)*'360 GRP '!BV279</f>
        <v>0</v>
      </c>
      <c r="D207" s="824">
        <f>SUM('360 GRP '!M279:W279)*'360 GRP '!BW279</f>
        <v>0</v>
      </c>
      <c r="E207" s="824">
        <f>SUM('360 GRP '!M279:W279)*'360 GRP '!BX279</f>
        <v>0</v>
      </c>
      <c r="F207" s="824">
        <f>SUM('360 GRP '!M279:W279)*'360 GRP '!BY279</f>
        <v>0</v>
      </c>
      <c r="G207" s="824">
        <f>SUM('360 GRP '!M279:W279)*'360 GRP '!BZ291</f>
        <v>0</v>
      </c>
      <c r="H207" s="824">
        <f>SUM('360 GRP '!M279:W279)*'360 GRP '!CA279</f>
        <v>0</v>
      </c>
      <c r="I207" s="824">
        <f>SUM('360 GRP '!M279:W279)*'360 GRP '!CB279</f>
        <v>0</v>
      </c>
      <c r="J207" s="824">
        <f>SUM('360 GRP '!M279:W279)*'360 GRP '!CC279</f>
        <v>0</v>
      </c>
      <c r="K207" s="824" t="str">
        <f>'360 GRP '!CD279</f>
        <v/>
      </c>
      <c r="L207" s="824">
        <f>'360 GRP '!J279*SUM('360 GRP '!M279:W279)</f>
        <v>0</v>
      </c>
    </row>
    <row r="208">
      <c r="A208" s="1" t="str">
        <f>'360 GRP '!D280</f>
        <v/>
      </c>
      <c r="B208" s="230">
        <f>SUM('360 GRP '!M280:W280)*'360 GRP '!BU280</f>
        <v>0</v>
      </c>
      <c r="C208" s="80">
        <f>SUM('360 GRP '!M280:W280)*'360 GRP '!BV280</f>
        <v>0</v>
      </c>
      <c r="D208" s="824">
        <f>SUM('360 GRP '!M280:W280)*'360 GRP '!BW280</f>
        <v>0</v>
      </c>
      <c r="E208" s="824">
        <f>SUM('360 GRP '!M280:W280)*'360 GRP '!BX280</f>
        <v>0</v>
      </c>
      <c r="F208" s="824">
        <f>SUM('360 GRP '!M280:W280)*'360 GRP '!BY280</f>
        <v>0</v>
      </c>
      <c r="G208" s="824">
        <f>SUM('360 GRP '!M280:W280)*'360 GRP '!BZ292</f>
        <v>0</v>
      </c>
      <c r="H208" s="824">
        <f>SUM('360 GRP '!M280:W280)*'360 GRP '!CA280</f>
        <v>0</v>
      </c>
      <c r="I208" s="824">
        <f>SUM('360 GRP '!M280:W280)*'360 GRP '!CB280</f>
        <v>0</v>
      </c>
      <c r="J208" s="824">
        <f>SUM('360 GRP '!M280:W280)*'360 GRP '!CC280</f>
        <v>0</v>
      </c>
      <c r="K208" s="824" t="str">
        <f>'360 GRP '!CD280</f>
        <v/>
      </c>
      <c r="L208" s="824">
        <f>'360 GRP '!J280*SUM('360 GRP '!M280:W280)</f>
        <v>0</v>
      </c>
    </row>
    <row r="209">
      <c r="A209" s="1" t="str">
        <f>'360 GRP '!D281</f>
        <v/>
      </c>
      <c r="B209" s="230">
        <f>SUM('360 GRP '!M281:W281)*'360 GRP '!BU281</f>
        <v>0</v>
      </c>
      <c r="C209" s="80">
        <f>SUM('360 GRP '!M281:W281)*'360 GRP '!BV281</f>
        <v>0</v>
      </c>
      <c r="D209" s="824">
        <f>SUM('360 GRP '!M281:W281)*'360 GRP '!BW281</f>
        <v>0</v>
      </c>
      <c r="E209" s="824">
        <f>SUM('360 GRP '!M281:W281)*'360 GRP '!BX281</f>
        <v>0</v>
      </c>
      <c r="F209" s="824">
        <f>SUM('360 GRP '!M281:W281)*'360 GRP '!BY281</f>
        <v>0</v>
      </c>
      <c r="G209" s="824">
        <f>SUM('360 GRP '!M281:W281)*'360 GRP '!BZ293</f>
        <v>0</v>
      </c>
      <c r="H209" s="824">
        <f>SUM('360 GRP '!M281:W281)*'360 GRP '!CA281</f>
        <v>0</v>
      </c>
      <c r="I209" s="824">
        <f>SUM('360 GRP '!M281:W281)*'360 GRP '!CB281</f>
        <v>0</v>
      </c>
      <c r="J209" s="824">
        <f>SUM('360 GRP '!M281:W281)*'360 GRP '!CC281</f>
        <v>0</v>
      </c>
      <c r="K209" s="824" t="str">
        <f>'360 GRP '!CD281</f>
        <v/>
      </c>
      <c r="L209" s="824">
        <f>'360 GRP '!J281*SUM('360 GRP '!M281:W281)</f>
        <v>0</v>
      </c>
    </row>
    <row r="210">
      <c r="A210" s="1" t="str">
        <f>'360 GRP '!D282</f>
        <v/>
      </c>
      <c r="B210" s="230">
        <f>SUM('360 GRP '!M282:W282)*'360 GRP '!BU282</f>
        <v>0</v>
      </c>
      <c r="C210" s="80">
        <f>SUM('360 GRP '!M282:W282)*'360 GRP '!BV282</f>
        <v>0</v>
      </c>
      <c r="D210" s="824">
        <f>SUM('360 GRP '!M282:W282)*'360 GRP '!BW282</f>
        <v>0</v>
      </c>
      <c r="E210" s="824">
        <f>SUM('360 GRP '!M282:W282)*'360 GRP '!BX282</f>
        <v>0</v>
      </c>
      <c r="F210" s="824">
        <f>SUM('360 GRP '!M282:W282)*'360 GRP '!BY282</f>
        <v>0</v>
      </c>
      <c r="G210" s="824">
        <f>SUM('360 GRP '!M282:W282)*'360 GRP '!BZ294</f>
        <v>0</v>
      </c>
      <c r="H210" s="824">
        <f>SUM('360 GRP '!M282:W282)*'360 GRP '!CA282</f>
        <v>0</v>
      </c>
      <c r="I210" s="824">
        <f>SUM('360 GRP '!M282:W282)*'360 GRP '!CB282</f>
        <v>0</v>
      </c>
      <c r="J210" s="824">
        <f>SUM('360 GRP '!M282:W282)*'360 GRP '!CC282</f>
        <v>0</v>
      </c>
      <c r="K210" s="824" t="str">
        <f>'360 GRP '!CD282</f>
        <v/>
      </c>
      <c r="L210" s="824">
        <f>'360 GRP '!J282*SUM('360 GRP '!M282:W282)</f>
        <v>0</v>
      </c>
    </row>
    <row r="211">
      <c r="A211" s="1" t="str">
        <f>'360 GRP '!D283</f>
        <v/>
      </c>
      <c r="B211" s="230">
        <f>SUM('360 GRP '!M283:W283)*'360 GRP '!BU283</f>
        <v>0</v>
      </c>
      <c r="C211" s="80">
        <f>SUM('360 GRP '!M283:W283)*'360 GRP '!BV283</f>
        <v>0</v>
      </c>
      <c r="D211" s="824">
        <f>SUM('360 GRP '!M283:W283)*'360 GRP '!BW283</f>
        <v>0</v>
      </c>
      <c r="E211" s="824">
        <f>SUM('360 GRP '!M283:W283)*'360 GRP '!BX283</f>
        <v>0</v>
      </c>
      <c r="F211" s="824">
        <f>SUM('360 GRP '!M283:W283)*'360 GRP '!BY283</f>
        <v>0</v>
      </c>
      <c r="G211" s="824">
        <f>SUM('360 GRP '!M283:W283)*'360 GRP '!BZ295</f>
        <v>0</v>
      </c>
      <c r="H211" s="824">
        <f>SUM('360 GRP '!M283:W283)*'360 GRP '!CA283</f>
        <v>0</v>
      </c>
      <c r="I211" s="824">
        <f>SUM('360 GRP '!M283:W283)*'360 GRP '!CB283</f>
        <v>0</v>
      </c>
      <c r="J211" s="824">
        <f>SUM('360 GRP '!M283:W283)*'360 GRP '!CC283</f>
        <v>0</v>
      </c>
      <c r="K211" s="824" t="str">
        <f>'360 GRP '!CD283</f>
        <v/>
      </c>
      <c r="L211" s="824">
        <f>'360 GRP '!J283*SUM('360 GRP '!M283:W283)</f>
        <v>0</v>
      </c>
    </row>
    <row r="212">
      <c r="A212" s="1" t="str">
        <f>'360 GRP '!D284</f>
        <v/>
      </c>
      <c r="B212" s="230">
        <f>SUM('360 GRP '!M284:W284)*'360 GRP '!BU284</f>
        <v>0</v>
      </c>
      <c r="C212" s="80">
        <f>SUM('360 GRP '!M284:W284)*'360 GRP '!BV284</f>
        <v>0</v>
      </c>
      <c r="D212" s="824">
        <f>SUM('360 GRP '!M284:W284)*'360 GRP '!BW284</f>
        <v>0</v>
      </c>
      <c r="E212" s="824">
        <f>SUM('360 GRP '!M284:W284)*'360 GRP '!BX284</f>
        <v>0</v>
      </c>
      <c r="F212" s="824">
        <f>SUM('360 GRP '!M284:W284)*'360 GRP '!BY284</f>
        <v>0</v>
      </c>
      <c r="G212" s="824">
        <f>SUM('360 GRP '!M284:W284)*'360 GRP '!BZ296</f>
        <v>0</v>
      </c>
      <c r="H212" s="824">
        <f>SUM('360 GRP '!M284:W284)*'360 GRP '!CA284</f>
        <v>0</v>
      </c>
      <c r="I212" s="824">
        <f>SUM('360 GRP '!M284:W284)*'360 GRP '!CB284</f>
        <v>0</v>
      </c>
      <c r="J212" s="824">
        <f>SUM('360 GRP '!M284:W284)*'360 GRP '!CC284</f>
        <v>0</v>
      </c>
      <c r="K212" s="824" t="str">
        <f>'360 GRP '!CD284</f>
        <v/>
      </c>
      <c r="L212" s="824">
        <f>'360 GRP '!J284*SUM('360 GRP '!M284:W284)</f>
        <v>0</v>
      </c>
    </row>
    <row r="213">
      <c r="A213" s="1" t="str">
        <f>'360 GRP '!D285</f>
        <v/>
      </c>
      <c r="B213" s="230">
        <f>SUM('360 GRP '!M285:W285)*'360 GRP '!BU285</f>
        <v>0</v>
      </c>
      <c r="C213" s="80">
        <f>SUM('360 GRP '!M285:W285)*'360 GRP '!BV285</f>
        <v>0</v>
      </c>
      <c r="D213" s="824">
        <f>SUM('360 GRP '!M285:W285)*'360 GRP '!BW285</f>
        <v>0</v>
      </c>
      <c r="E213" s="824">
        <f>SUM('360 GRP '!M285:W285)*'360 GRP '!BX285</f>
        <v>0</v>
      </c>
      <c r="F213" s="824">
        <f>SUM('360 GRP '!M285:W285)*'360 GRP '!BY285</f>
        <v>0</v>
      </c>
      <c r="G213" s="824">
        <f>SUM('360 GRP '!M285:W285)*'360 GRP '!BZ297</f>
        <v>0</v>
      </c>
      <c r="H213" s="824">
        <f>SUM('360 GRP '!M285:W285)*'360 GRP '!CA285</f>
        <v>0</v>
      </c>
      <c r="I213" s="824">
        <f>SUM('360 GRP '!M285:W285)*'360 GRP '!CB285</f>
        <v>0</v>
      </c>
      <c r="J213" s="824">
        <f>SUM('360 GRP '!M285:W285)*'360 GRP '!CC285</f>
        <v>0</v>
      </c>
      <c r="K213" s="824" t="str">
        <f>'360 GRP '!CD285</f>
        <v/>
      </c>
      <c r="L213" s="824">
        <f>'360 GRP '!J285*SUM('360 GRP '!M285:W285)</f>
        <v>0</v>
      </c>
    </row>
    <row r="214">
      <c r="A214" s="1" t="str">
        <f>'360 GRP '!D286</f>
        <v/>
      </c>
      <c r="B214" s="230">
        <f>SUM('360 GRP '!M286:W286)*'360 GRP '!BU286</f>
        <v>0</v>
      </c>
      <c r="C214" s="80">
        <f>SUM('360 GRP '!M286:W286)*'360 GRP '!BV286</f>
        <v>0</v>
      </c>
      <c r="D214" s="824">
        <f>SUM('360 GRP '!M286:W286)*'360 GRP '!BW286</f>
        <v>0</v>
      </c>
      <c r="E214" s="824">
        <f>SUM('360 GRP '!M286:W286)*'360 GRP '!BX286</f>
        <v>0</v>
      </c>
      <c r="F214" s="824">
        <f>SUM('360 GRP '!M286:W286)*'360 GRP '!BY286</f>
        <v>0</v>
      </c>
      <c r="G214" s="824">
        <f>SUM('360 GRP '!M286:W286)*'360 GRP '!BZ298</f>
        <v>0</v>
      </c>
      <c r="H214" s="824">
        <f>SUM('360 GRP '!M286:W286)*'360 GRP '!CA286</f>
        <v>0</v>
      </c>
      <c r="I214" s="824">
        <f>SUM('360 GRP '!M286:W286)*'360 GRP '!CB286</f>
        <v>0</v>
      </c>
      <c r="J214" s="824">
        <f>SUM('360 GRP '!M286:W286)*'360 GRP '!CC286</f>
        <v>0</v>
      </c>
      <c r="K214" s="824" t="str">
        <f>'360 GRP '!CD286</f>
        <v/>
      </c>
      <c r="L214" s="824">
        <f>'360 GRP '!J286*SUM('360 GRP '!M286:W286)</f>
        <v>0</v>
      </c>
    </row>
    <row r="215">
      <c r="A215" s="1" t="str">
        <f>'360 GRP '!#REF!</f>
        <v>#ERROR!</v>
      </c>
      <c r="B215" s="230">
        <f>SUM('360 GRP '!M272:W272)*'360 GRP '!BU272</f>
        <v>0</v>
      </c>
      <c r="C215" s="80">
        <f>SUM('360 GRP '!M272:W272)*'360 GRP '!BV272</f>
        <v>0</v>
      </c>
      <c r="D215" s="824">
        <f>SUM('360 GRP '!M272:W272)*'360 GRP '!BW272</f>
        <v>0</v>
      </c>
      <c r="E215" s="824">
        <f>SUM('360 GRP '!M272:W272)*'360 GRP '!BX272</f>
        <v>0</v>
      </c>
      <c r="F215" s="824">
        <f>SUM('360 GRP '!M272:W272)*'360 GRP '!BY272</f>
        <v>0</v>
      </c>
      <c r="G215" s="824">
        <f>SUM('360 GRP '!M272:W272)*'360 GRP '!BZ272</f>
        <v>0</v>
      </c>
      <c r="H215" s="824">
        <f>SUM('360 GRP '!M272:W272)*'360 GRP '!CA272</f>
        <v>0</v>
      </c>
      <c r="I215" s="824">
        <f>SUM('360 GRP '!M272:W272)*'360 GRP '!CB272</f>
        <v>0</v>
      </c>
      <c r="J215" s="824">
        <f>SUM('360 GRP '!M272:W272)*'360 GRP '!CC272</f>
        <v>0</v>
      </c>
      <c r="K215" s="824" t="str">
        <f>'360 GRP '!CD272</f>
        <v/>
      </c>
      <c r="L215" s="824">
        <f>'360 GRP '!J272*SUM('360 GRP '!M272:W272)</f>
        <v>0</v>
      </c>
    </row>
    <row r="216">
      <c r="A216" s="1" t="str">
        <f>'360 GRP '!#REF!</f>
        <v>#ERROR!</v>
      </c>
      <c r="B216" s="230">
        <f>SUM('360 GRP '!M273:W273)*'360 GRP '!BU273</f>
        <v>0</v>
      </c>
      <c r="C216" s="80">
        <f>SUM('360 GRP '!M273:W273)*'360 GRP '!BV273</f>
        <v>0</v>
      </c>
      <c r="D216" s="824">
        <f>SUM('360 GRP '!M273:W273)*'360 GRP '!BW273</f>
        <v>0</v>
      </c>
      <c r="E216" s="824">
        <f>SUM('360 GRP '!M273:W273)*'360 GRP '!BX273</f>
        <v>0</v>
      </c>
      <c r="F216" s="824">
        <f>SUM('360 GRP '!M273:W273)*'360 GRP '!BY273</f>
        <v>0</v>
      </c>
      <c r="G216" s="824">
        <f>SUM('360 GRP '!M273:W273)*'360 GRP '!BZ273</f>
        <v>0</v>
      </c>
      <c r="H216" s="824">
        <f>SUM('360 GRP '!M273:W273)*'360 GRP '!CA273</f>
        <v>0</v>
      </c>
      <c r="I216" s="824">
        <f>SUM('360 GRP '!M273:W273)*'360 GRP '!CB273</f>
        <v>0</v>
      </c>
      <c r="J216" s="824">
        <f>SUM('360 GRP '!M273:W273)*'360 GRP '!CC273</f>
        <v>0</v>
      </c>
      <c r="K216" s="824" t="str">
        <f>'360 GRP '!CD273</f>
        <v/>
      </c>
      <c r="L216" s="824">
        <f>'360 GRP '!J273*SUM('360 GRP '!M273:W273)</f>
        <v>0</v>
      </c>
    </row>
    <row r="217">
      <c r="A217" s="1" t="str">
        <f>'360 GRP '!#REF!</f>
        <v>#ERROR!</v>
      </c>
      <c r="B217" s="230">
        <f>SUM('360 GRP '!M274:W274)*'360 GRP '!BU274</f>
        <v>0</v>
      </c>
      <c r="C217" s="80">
        <f>SUM('360 GRP '!M274:W274)*'360 GRP '!BV274</f>
        <v>0</v>
      </c>
      <c r="D217" s="824">
        <f>SUM('360 GRP '!M274:W274)*'360 GRP '!BW274</f>
        <v>0</v>
      </c>
      <c r="E217" s="824">
        <f>SUM('360 GRP '!M274:W274)*'360 GRP '!BX274</f>
        <v>0</v>
      </c>
      <c r="F217" s="824">
        <f>SUM('360 GRP '!M274:W274)*'360 GRP '!BY274</f>
        <v>0</v>
      </c>
      <c r="G217" s="824">
        <f>SUM('360 GRP '!M274:W274)*'360 GRP '!BZ274</f>
        <v>0</v>
      </c>
      <c r="H217" s="824">
        <f>SUM('360 GRP '!M274:W274)*'360 GRP '!CA274</f>
        <v>0</v>
      </c>
      <c r="I217" s="824">
        <f>SUM('360 GRP '!M274:W274)*'360 GRP '!CB274</f>
        <v>0</v>
      </c>
      <c r="J217" s="824">
        <f>SUM('360 GRP '!M274:W274)*'360 GRP '!CC274</f>
        <v>0</v>
      </c>
      <c r="K217" s="824" t="str">
        <f>'360 GRP '!CD274</f>
        <v/>
      </c>
      <c r="L217" s="824">
        <f>'360 GRP '!J274*SUM('360 GRP '!M274:W274)</f>
        <v>0</v>
      </c>
    </row>
    <row r="218">
      <c r="A218" s="1" t="str">
        <f>'360 GRP '!#REF!</f>
        <v>#ERROR!</v>
      </c>
      <c r="B218" s="230">
        <f>SUM('360 GRP '!M275:W275)*'360 GRP '!BU275</f>
        <v>0</v>
      </c>
      <c r="C218" s="80">
        <f>SUM('360 GRP '!M275:W275)*'360 GRP '!BV275</f>
        <v>0</v>
      </c>
      <c r="D218" s="824">
        <f>SUM('360 GRP '!M275:W275)*'360 GRP '!BW275</f>
        <v>0</v>
      </c>
      <c r="E218" s="824">
        <f>SUM('360 GRP '!M275:W275)*'360 GRP '!BX275</f>
        <v>0</v>
      </c>
      <c r="F218" s="824">
        <f>SUM('360 GRP '!M275:W275)*'360 GRP '!BY275</f>
        <v>0</v>
      </c>
      <c r="G218" s="824">
        <f>SUM('360 GRP '!M275:W275)*'360 GRP '!BZ275</f>
        <v>0</v>
      </c>
      <c r="H218" s="824">
        <f>SUM('360 GRP '!M275:W275)*'360 GRP '!CA275</f>
        <v>0</v>
      </c>
      <c r="I218" s="824">
        <f>SUM('360 GRP '!M275:W275)*'360 GRP '!CB275</f>
        <v>0</v>
      </c>
      <c r="J218" s="824">
        <f>SUM('360 GRP '!M275:W275)*'360 GRP '!CC275</f>
        <v>0</v>
      </c>
      <c r="K218" s="824" t="str">
        <f>'360 GRP '!CD275</f>
        <v/>
      </c>
      <c r="L218" s="824">
        <f>'360 GRP '!J275*SUM('360 GRP '!M275:W275)</f>
        <v>0</v>
      </c>
    </row>
    <row r="219">
      <c r="A219" s="1" t="str">
        <f>'360 GRP '!#REF!</f>
        <v>#ERROR!</v>
      </c>
      <c r="B219" s="230">
        <f>SUM('360 GRP '!M276:W276)*'360 GRP '!BU276</f>
        <v>0</v>
      </c>
      <c r="C219" s="80">
        <f>SUM('360 GRP '!M276:W276)*'360 GRP '!BV276</f>
        <v>0</v>
      </c>
      <c r="D219" s="824">
        <f>SUM('360 GRP '!M276:W276)*'360 GRP '!BW276</f>
        <v>0</v>
      </c>
      <c r="E219" s="824">
        <f>SUM('360 GRP '!M276:W276)*'360 GRP '!BX276</f>
        <v>0</v>
      </c>
      <c r="F219" s="824">
        <f>SUM('360 GRP '!M276:W276)*'360 GRP '!BY276</f>
        <v>0</v>
      </c>
      <c r="G219" s="824">
        <f>SUM('360 GRP '!M276:W276)*'360 GRP '!BZ276</f>
        <v>0</v>
      </c>
      <c r="H219" s="824">
        <f>SUM('360 GRP '!M276:W276)*'360 GRP '!CA276</f>
        <v>0</v>
      </c>
      <c r="I219" s="824">
        <f>SUM('360 GRP '!M276:W276)*'360 GRP '!CB276</f>
        <v>0</v>
      </c>
      <c r="J219" s="824">
        <f>SUM('360 GRP '!M276:W276)*'360 GRP '!CC276</f>
        <v>0</v>
      </c>
      <c r="K219" s="824" t="str">
        <f>'360 GRP '!CD276</f>
        <v/>
      </c>
      <c r="L219" s="824">
        <f>'360 GRP '!J276*SUM('360 GRP '!M276:W276)</f>
        <v>0</v>
      </c>
    </row>
    <row r="220">
      <c r="A220" s="1" t="str">
        <f>'360 GRP '!#REF!</f>
        <v>#ERROR!</v>
      </c>
      <c r="B220" s="230">
        <f>SUM('360 GRP '!M277:W277)*'360 GRP '!BU277</f>
        <v>0</v>
      </c>
      <c r="C220" s="80">
        <f>SUM('360 GRP '!M277:W277)*'360 GRP '!BV277</f>
        <v>0</v>
      </c>
      <c r="D220" s="824">
        <f>SUM('360 GRP '!M277:W277)*'360 GRP '!BW277</f>
        <v>0</v>
      </c>
      <c r="E220" s="824">
        <f>SUM('360 GRP '!M277:W277)*'360 GRP '!BX277</f>
        <v>0</v>
      </c>
      <c r="F220" s="824">
        <f>SUM('360 GRP '!M277:W277)*'360 GRP '!BY277</f>
        <v>0</v>
      </c>
      <c r="G220" s="824">
        <f>SUM('360 GRP '!M277:W277)*'360 GRP '!BZ277</f>
        <v>0</v>
      </c>
      <c r="H220" s="824">
        <f>SUM('360 GRP '!M277:W277)*'360 GRP '!CA277</f>
        <v>0</v>
      </c>
      <c r="I220" s="824">
        <f>SUM('360 GRP '!M277:W277)*'360 GRP '!CB277</f>
        <v>0</v>
      </c>
      <c r="J220" s="824">
        <f>SUM('360 GRP '!M277:W277)*'360 GRP '!CC277</f>
        <v>0</v>
      </c>
      <c r="K220" s="824" t="str">
        <f>'360 GRP '!CD277</f>
        <v/>
      </c>
      <c r="L220" s="824">
        <f>'360 GRP '!J277*SUM('360 GRP '!M277:W277)</f>
        <v>0</v>
      </c>
    </row>
    <row r="221">
      <c r="A221" s="1" t="str">
        <f>'360 GRP '!#REF!</f>
        <v>#ERROR!</v>
      </c>
      <c r="B221" s="230">
        <f>SUM('360 GRP '!M278:W278)*'360 GRP '!BU278</f>
        <v>0</v>
      </c>
      <c r="C221" s="80">
        <f>SUM('360 GRP '!M278:W278)*'360 GRP '!BV278</f>
        <v>0</v>
      </c>
      <c r="D221" s="824">
        <f>SUM('360 GRP '!M278:W278)*'360 GRP '!BW278</f>
        <v>0</v>
      </c>
      <c r="E221" s="824">
        <f>SUM('360 GRP '!M278:W278)*'360 GRP '!BX278</f>
        <v>0</v>
      </c>
      <c r="F221" s="824">
        <f>SUM('360 GRP '!M278:W278)*'360 GRP '!BY278</f>
        <v>0</v>
      </c>
      <c r="G221" s="824">
        <f>SUM('360 GRP '!M278:W278)*'360 GRP '!BZ278</f>
        <v>0</v>
      </c>
      <c r="H221" s="824">
        <f>SUM('360 GRP '!M278:W278)*'360 GRP '!CA278</f>
        <v>0</v>
      </c>
      <c r="I221" s="824">
        <f>SUM('360 GRP '!M278:W278)*'360 GRP '!CB278</f>
        <v>0</v>
      </c>
      <c r="J221" s="824">
        <f>SUM('360 GRP '!M278:W278)*'360 GRP '!CC278</f>
        <v>0</v>
      </c>
      <c r="K221" s="824" t="str">
        <f>'360 GRP '!CD278</f>
        <v/>
      </c>
      <c r="L221" s="824">
        <f>'360 GRP '!J278*SUM('360 GRP '!M278:W278)</f>
        <v>0</v>
      </c>
    </row>
    <row r="222">
      <c r="A222" s="1" t="str">
        <f>'360 GRP '!#REF!</f>
        <v>#ERROR!</v>
      </c>
      <c r="B222" s="230">
        <f>SUM('360 GRP '!M279:W279)*'360 GRP '!BU279</f>
        <v>0</v>
      </c>
      <c r="C222" s="80">
        <f>SUM('360 GRP '!M279:W279)*'360 GRP '!BV279</f>
        <v>0</v>
      </c>
      <c r="D222" s="824">
        <f>SUM('360 GRP '!M279:W279)*'360 GRP '!BW279</f>
        <v>0</v>
      </c>
      <c r="E222" s="824">
        <f>SUM('360 GRP '!M279:W279)*'360 GRP '!BX279</f>
        <v>0</v>
      </c>
      <c r="F222" s="824">
        <f>SUM('360 GRP '!M279:W279)*'360 GRP '!BY279</f>
        <v>0</v>
      </c>
      <c r="G222" s="824">
        <f>SUM('360 GRP '!M279:W279)*'360 GRP '!BZ279</f>
        <v>0</v>
      </c>
      <c r="H222" s="824">
        <f>SUM('360 GRP '!M279:W279)*'360 GRP '!CA279</f>
        <v>0</v>
      </c>
      <c r="I222" s="824">
        <f>SUM('360 GRP '!M279:W279)*'360 GRP '!CB279</f>
        <v>0</v>
      </c>
      <c r="J222" s="824">
        <f>SUM('360 GRP '!M279:W279)*'360 GRP '!CC279</f>
        <v>0</v>
      </c>
      <c r="K222" s="824" t="str">
        <f>'360 GRP '!CD279</f>
        <v/>
      </c>
      <c r="L222" s="824">
        <f>'360 GRP '!J279*SUM('360 GRP '!M279:W279)</f>
        <v>0</v>
      </c>
    </row>
    <row r="223">
      <c r="A223" s="1" t="str">
        <f>'360 GRP '!#REF!</f>
        <v>#ERROR!</v>
      </c>
      <c r="B223" s="230">
        <f>SUM('360 GRP '!M280:W280)*'360 GRP '!BU280</f>
        <v>0</v>
      </c>
      <c r="C223" s="80">
        <f>SUM('360 GRP '!M280:W280)*'360 GRP '!BV280</f>
        <v>0</v>
      </c>
      <c r="D223" s="824">
        <f>SUM('360 GRP '!M280:W280)*'360 GRP '!BW280</f>
        <v>0</v>
      </c>
      <c r="E223" s="824">
        <f>SUM('360 GRP '!M280:W280)*'360 GRP '!BX280</f>
        <v>0</v>
      </c>
      <c r="F223" s="824">
        <f>SUM('360 GRP '!M280:W280)*'360 GRP '!BY280</f>
        <v>0</v>
      </c>
      <c r="G223" s="824">
        <f>SUM('360 GRP '!M280:W280)*'360 GRP '!BZ280</f>
        <v>0</v>
      </c>
      <c r="H223" s="824">
        <f>SUM('360 GRP '!M280:W280)*'360 GRP '!CA280</f>
        <v>0</v>
      </c>
      <c r="I223" s="824">
        <f>SUM('360 GRP '!M280:W280)*'360 GRP '!CB280</f>
        <v>0</v>
      </c>
      <c r="J223" s="824">
        <f>SUM('360 GRP '!M280:W280)*'360 GRP '!CC280</f>
        <v>0</v>
      </c>
      <c r="K223" s="824" t="str">
        <f>'360 GRP '!CD280</f>
        <v/>
      </c>
      <c r="L223" s="824">
        <f>'360 GRP '!J280*SUM('360 GRP '!M280:W280)</f>
        <v>0</v>
      </c>
    </row>
    <row r="224">
      <c r="A224" s="1" t="str">
        <f>'360 GRP '!#REF!</f>
        <v>#ERROR!</v>
      </c>
      <c r="B224" s="230">
        <f>SUM('360 GRP '!M281:W281)*'360 GRP '!BU281</f>
        <v>0</v>
      </c>
      <c r="C224" s="80">
        <f>SUM('360 GRP '!M281:W281)*'360 GRP '!BV281</f>
        <v>0</v>
      </c>
      <c r="D224" s="824">
        <f>SUM('360 GRP '!M281:W281)*'360 GRP '!BW281</f>
        <v>0</v>
      </c>
      <c r="E224" s="824">
        <f>SUM('360 GRP '!M281:W281)*'360 GRP '!BX281</f>
        <v>0</v>
      </c>
      <c r="F224" s="824">
        <f>SUM('360 GRP '!M281:W281)*'360 GRP '!BY281</f>
        <v>0</v>
      </c>
      <c r="G224" s="824">
        <f>SUM('360 GRP '!M281:W281)*'360 GRP '!BZ281</f>
        <v>0</v>
      </c>
      <c r="H224" s="824">
        <f>SUM('360 GRP '!M281:W281)*'360 GRP '!CA281</f>
        <v>0</v>
      </c>
      <c r="I224" s="824">
        <f>SUM('360 GRP '!M281:W281)*'360 GRP '!CB281</f>
        <v>0</v>
      </c>
      <c r="J224" s="824">
        <f>SUM('360 GRP '!M281:W281)*'360 GRP '!CC281</f>
        <v>0</v>
      </c>
      <c r="K224" s="824" t="str">
        <f>'360 GRP '!CD281</f>
        <v/>
      </c>
      <c r="L224" s="824">
        <f>'360 GRP '!J281*SUM('360 GRP '!M281:W281)</f>
        <v>0</v>
      </c>
    </row>
    <row r="225">
      <c r="A225" s="1" t="str">
        <f>'360 GRP '!#REF!</f>
        <v>#ERROR!</v>
      </c>
      <c r="B225" s="230">
        <f>SUM('360 GRP '!M282:W282)*'360 GRP '!BU282</f>
        <v>0</v>
      </c>
      <c r="C225" s="80">
        <f>SUM('360 GRP '!M282:W282)*'360 GRP '!BV282</f>
        <v>0</v>
      </c>
      <c r="D225" s="824">
        <f>SUM('360 GRP '!M282:W282)*'360 GRP '!BW282</f>
        <v>0</v>
      </c>
      <c r="E225" s="824">
        <f>SUM('360 GRP '!M282:W282)*'360 GRP '!BX282</f>
        <v>0</v>
      </c>
      <c r="F225" s="824">
        <f>SUM('360 GRP '!M282:W282)*'360 GRP '!BY282</f>
        <v>0</v>
      </c>
      <c r="G225" s="824">
        <f>SUM('360 GRP '!M282:W282)*'360 GRP '!BZ282</f>
        <v>0</v>
      </c>
      <c r="H225" s="824">
        <f>SUM('360 GRP '!M282:W282)*'360 GRP '!CA282</f>
        <v>0</v>
      </c>
      <c r="I225" s="824">
        <f>SUM('360 GRP '!M282:W282)*'360 GRP '!CB282</f>
        <v>0</v>
      </c>
      <c r="J225" s="824">
        <f>SUM('360 GRP '!M282:W282)*'360 GRP '!CC282</f>
        <v>0</v>
      </c>
      <c r="K225" s="824" t="str">
        <f>'360 GRP '!CD282</f>
        <v/>
      </c>
      <c r="L225" s="824">
        <f>'360 GRP '!J282*SUM('360 GRP '!M282:W282)</f>
        <v>0</v>
      </c>
    </row>
    <row r="226">
      <c r="A226" s="1" t="str">
        <f>'360 GRP '!#REF!</f>
        <v>#ERROR!</v>
      </c>
      <c r="B226" s="230">
        <f>SUM('360 GRP '!M283:W283)*'360 GRP '!BU283</f>
        <v>0</v>
      </c>
      <c r="C226" s="80">
        <f>SUM('360 GRP '!M283:W283)*'360 GRP '!BV283</f>
        <v>0</v>
      </c>
      <c r="D226" s="824">
        <f>SUM('360 GRP '!M283:W283)*'360 GRP '!BW283</f>
        <v>0</v>
      </c>
      <c r="E226" s="824">
        <f>SUM('360 GRP '!M283:W283)*'360 GRP '!BX283</f>
        <v>0</v>
      </c>
      <c r="F226" s="824">
        <f>SUM('360 GRP '!M283:W283)*'360 GRP '!BY283</f>
        <v>0</v>
      </c>
      <c r="G226" s="824">
        <f>SUM('360 GRP '!M283:W283)*'360 GRP '!BZ283</f>
        <v>0</v>
      </c>
      <c r="H226" s="824">
        <f>SUM('360 GRP '!M283:W283)*'360 GRP '!CA283</f>
        <v>0</v>
      </c>
      <c r="I226" s="824">
        <f>SUM('360 GRP '!M283:W283)*'360 GRP '!CB283</f>
        <v>0</v>
      </c>
      <c r="J226" s="824">
        <f>SUM('360 GRP '!M283:W283)*'360 GRP '!CC283</f>
        <v>0</v>
      </c>
      <c r="K226" s="824" t="str">
        <f>'360 GRP '!CD283</f>
        <v/>
      </c>
      <c r="L226" s="824">
        <f>'360 GRP '!J283*SUM('360 GRP '!M283:W283)</f>
        <v>0</v>
      </c>
    </row>
    <row r="227">
      <c r="A227" s="1" t="str">
        <f>'360 GRP '!#REF!</f>
        <v>#ERROR!</v>
      </c>
      <c r="B227" s="230">
        <f>SUM('360 GRP '!M284:W284)*'360 GRP '!BU284</f>
        <v>0</v>
      </c>
      <c r="C227" s="80">
        <f>SUM('360 GRP '!M284:W284)*'360 GRP '!BV284</f>
        <v>0</v>
      </c>
      <c r="D227" s="824">
        <f>SUM('360 GRP '!M284:W284)*'360 GRP '!BW284</f>
        <v>0</v>
      </c>
      <c r="E227" s="824">
        <f>SUM('360 GRP '!M284:W284)*'360 GRP '!BX284</f>
        <v>0</v>
      </c>
      <c r="F227" s="824">
        <f>SUM('360 GRP '!M284:W284)*'360 GRP '!BY284</f>
        <v>0</v>
      </c>
      <c r="G227" s="824">
        <f>SUM('360 GRP '!M284:W284)*'360 GRP '!BZ284</f>
        <v>0</v>
      </c>
      <c r="H227" s="824">
        <f>SUM('360 GRP '!M284:W284)*'360 GRP '!CA284</f>
        <v>0</v>
      </c>
      <c r="I227" s="824">
        <f>SUM('360 GRP '!M284:W284)*'360 GRP '!CB284</f>
        <v>0</v>
      </c>
      <c r="J227" s="824">
        <f>SUM('360 GRP '!M284:W284)*'360 GRP '!CC284</f>
        <v>0</v>
      </c>
      <c r="K227" s="824" t="str">
        <f>'360 GRP '!CD284</f>
        <v/>
      </c>
      <c r="L227" s="824">
        <f>'360 GRP '!J284*SUM('360 GRP '!M284:W284)</f>
        <v>0</v>
      </c>
    </row>
    <row r="228">
      <c r="A228" s="1" t="str">
        <f>'360 GRP '!#REF!</f>
        <v>#ERROR!</v>
      </c>
      <c r="B228" s="230">
        <f>SUM('360 GRP '!M285:W285)*'360 GRP '!BU285</f>
        <v>0</v>
      </c>
      <c r="C228" s="80">
        <f>SUM('360 GRP '!M285:W285)*'360 GRP '!BV285</f>
        <v>0</v>
      </c>
      <c r="D228" s="824">
        <f>SUM('360 GRP '!M285:W285)*'360 GRP '!BW285</f>
        <v>0</v>
      </c>
      <c r="E228" s="824">
        <f>SUM('360 GRP '!M285:W285)*'360 GRP '!BX285</f>
        <v>0</v>
      </c>
      <c r="F228" s="824">
        <f>SUM('360 GRP '!M285:W285)*'360 GRP '!BY285</f>
        <v>0</v>
      </c>
      <c r="G228" s="824">
        <f>SUM('360 GRP '!M285:W285)*'360 GRP '!BZ285</f>
        <v>0</v>
      </c>
      <c r="H228" s="824">
        <f>SUM('360 GRP '!M285:W285)*'360 GRP '!CA285</f>
        <v>0</v>
      </c>
      <c r="I228" s="824">
        <f>SUM('360 GRP '!M285:W285)*'360 GRP '!CB285</f>
        <v>0</v>
      </c>
      <c r="J228" s="824">
        <f>SUM('360 GRP '!M285:W285)*'360 GRP '!CC285</f>
        <v>0</v>
      </c>
      <c r="K228" s="824" t="str">
        <f>'360 GRP '!CD285</f>
        <v/>
      </c>
      <c r="L228" s="824">
        <f>'360 GRP '!J285*SUM('360 GRP '!M285:W285)</f>
        <v>0</v>
      </c>
    </row>
    <row r="229">
      <c r="A229" s="1" t="str">
        <f>'360 GRP '!#REF!</f>
        <v>#ERROR!</v>
      </c>
      <c r="B229" s="230">
        <f>SUM('360 GRP '!M286:W286)*'360 GRP '!BU286</f>
        <v>0</v>
      </c>
      <c r="C229" s="80">
        <f>SUM('360 GRP '!M286:W286)*'360 GRP '!BV286</f>
        <v>0</v>
      </c>
      <c r="D229" s="824">
        <f>SUM('360 GRP '!M286:W286)*'360 GRP '!BW286</f>
        <v>0</v>
      </c>
      <c r="E229" s="824">
        <f>SUM('360 GRP '!M286:W286)*'360 GRP '!BX286</f>
        <v>0</v>
      </c>
      <c r="F229" s="824">
        <f>SUM('360 GRP '!M286:W286)*'360 GRP '!BY286</f>
        <v>0</v>
      </c>
      <c r="G229" s="824">
        <f>SUM('360 GRP '!M286:W286)*'360 GRP '!BZ286</f>
        <v>0</v>
      </c>
      <c r="H229" s="824">
        <f>SUM('360 GRP '!M286:W286)*'360 GRP '!CA286</f>
        <v>0</v>
      </c>
      <c r="I229" s="824">
        <f>SUM('360 GRP '!M286:W286)*'360 GRP '!CB286</f>
        <v>0</v>
      </c>
      <c r="J229" s="824">
        <f>SUM('360 GRP '!M286:W286)*'360 GRP '!CC286</f>
        <v>0</v>
      </c>
      <c r="K229" s="824" t="str">
        <f>'360 GRP '!CD286</f>
        <v/>
      </c>
      <c r="L229" s="824">
        <f>'360 GRP '!J286*SUM('360 GRP '!M286:W286)</f>
        <v>0</v>
      </c>
    </row>
    <row r="230">
      <c r="A230" s="1" t="str">
        <f>'360 GRP '!#REF!</f>
        <v>#ERROR!</v>
      </c>
      <c r="B230" s="230">
        <f>SUM('360 GRP '!M287:W287)*'360 GRP '!BU287</f>
        <v>0</v>
      </c>
      <c r="C230" s="80">
        <f>SUM('360 GRP '!M287:W287)*'360 GRP '!BV287</f>
        <v>0</v>
      </c>
      <c r="D230" s="824">
        <f>SUM('360 GRP '!M287:W287)*'360 GRP '!BW287</f>
        <v>0</v>
      </c>
      <c r="E230" s="824">
        <f>SUM('360 GRP '!M287:W287)*'360 GRP '!BX287</f>
        <v>0</v>
      </c>
      <c r="F230" s="824">
        <f>SUM('360 GRP '!M287:W287)*'360 GRP '!BY287</f>
        <v>0</v>
      </c>
      <c r="G230" s="824">
        <f>SUM('360 GRP '!M287:W287)*'360 GRP '!BZ287</f>
        <v>0</v>
      </c>
      <c r="H230" s="824">
        <f>SUM('360 GRP '!M287:W287)*'360 GRP '!CA287</f>
        <v>0</v>
      </c>
      <c r="I230" s="824">
        <f>SUM('360 GRP '!M287:W287)*'360 GRP '!CB287</f>
        <v>0</v>
      </c>
      <c r="J230" s="824">
        <f>SUM('360 GRP '!M287:W287)*'360 GRP '!CC287</f>
        <v>0</v>
      </c>
      <c r="K230" s="824" t="str">
        <f>'360 GRP '!CD287</f>
        <v/>
      </c>
      <c r="L230" s="824">
        <f>'360 GRP '!J287*SUM('360 GRP '!M287:W287)</f>
        <v>0</v>
      </c>
    </row>
    <row r="231">
      <c r="A231" s="1" t="str">
        <f>'360 GRP '!#REF!</f>
        <v>#ERROR!</v>
      </c>
      <c r="B231" s="230">
        <f>SUM('360 GRP '!M288:W288)*'360 GRP '!BU288</f>
        <v>0</v>
      </c>
      <c r="C231" s="80">
        <f>SUM('360 GRP '!M288:W288)*'360 GRP '!BV288</f>
        <v>0</v>
      </c>
      <c r="D231" s="824">
        <f>SUM('360 GRP '!M288:W288)*'360 GRP '!BW288</f>
        <v>0</v>
      </c>
      <c r="E231" s="824">
        <f>SUM('360 GRP '!M288:W288)*'360 GRP '!BX288</f>
        <v>0</v>
      </c>
      <c r="F231" s="824">
        <f>SUM('360 GRP '!M288:W288)*'360 GRP '!BY288</f>
        <v>0</v>
      </c>
      <c r="G231" s="824">
        <f>SUM('360 GRP '!M288:W288)*'360 GRP '!BZ288</f>
        <v>0</v>
      </c>
      <c r="H231" s="824">
        <f>SUM('360 GRP '!M288:W288)*'360 GRP '!CA288</f>
        <v>0</v>
      </c>
      <c r="I231" s="824">
        <f>SUM('360 GRP '!M288:W288)*'360 GRP '!CB288</f>
        <v>0</v>
      </c>
      <c r="J231" s="824">
        <f>SUM('360 GRP '!M288:W288)*'360 GRP '!CC288</f>
        <v>0</v>
      </c>
      <c r="K231" s="824" t="str">
        <f>'360 GRP '!CD288</f>
        <v/>
      </c>
      <c r="L231" s="824">
        <f>'360 GRP '!J288*SUM('360 GRP '!M288:W288)</f>
        <v>0</v>
      </c>
    </row>
    <row r="232">
      <c r="A232" s="1" t="str">
        <f>'360 GRP '!#REF!</f>
        <v>#ERROR!</v>
      </c>
      <c r="B232" s="230">
        <f>SUM('360 GRP '!M289:W289)*'360 GRP '!BU289</f>
        <v>0</v>
      </c>
      <c r="C232" s="80">
        <f>SUM('360 GRP '!M289:W289)*'360 GRP '!BV289</f>
        <v>0</v>
      </c>
      <c r="D232" s="824">
        <f>SUM('360 GRP '!M289:W289)*'360 GRP '!BW289</f>
        <v>0</v>
      </c>
      <c r="E232" s="824">
        <f>SUM('360 GRP '!M289:W289)*'360 GRP '!BX289</f>
        <v>0</v>
      </c>
      <c r="F232" s="824">
        <f>SUM('360 GRP '!M289:W289)*'360 GRP '!BY289</f>
        <v>0</v>
      </c>
      <c r="G232" s="824">
        <f>SUM('360 GRP '!M289:W289)*'360 GRP '!BZ289</f>
        <v>0</v>
      </c>
      <c r="H232" s="824">
        <f>SUM('360 GRP '!M289:W289)*'360 GRP '!CA289</f>
        <v>0</v>
      </c>
      <c r="I232" s="824">
        <f>SUM('360 GRP '!M289:W289)*'360 GRP '!CB289</f>
        <v>0</v>
      </c>
      <c r="J232" s="824">
        <f>SUM('360 GRP '!M289:W289)*'360 GRP '!CC289</f>
        <v>0</v>
      </c>
      <c r="K232" s="824" t="str">
        <f>'360 GRP '!CD289</f>
        <v/>
      </c>
      <c r="L232" s="824">
        <f>'360 GRP '!J289*SUM('360 GRP '!M289:W289)</f>
        <v>0</v>
      </c>
    </row>
    <row r="233">
      <c r="A233" s="1" t="str">
        <f>'360 GRP '!#REF!</f>
        <v>#ERROR!</v>
      </c>
      <c r="B233" s="230">
        <f>SUM('360 GRP '!M290:W290)*'360 GRP '!BU290</f>
        <v>0</v>
      </c>
      <c r="C233" s="80">
        <f>SUM('360 GRP '!M290:W290)*'360 GRP '!BV290</f>
        <v>0</v>
      </c>
      <c r="D233" s="824">
        <f>SUM('360 GRP '!M290:W290)*'360 GRP '!BW290</f>
        <v>0</v>
      </c>
      <c r="E233" s="824">
        <f>SUM('360 GRP '!M290:W290)*'360 GRP '!BX290</f>
        <v>0</v>
      </c>
      <c r="F233" s="824">
        <f>SUM('360 GRP '!M290:W290)*'360 GRP '!BY290</f>
        <v>0</v>
      </c>
      <c r="G233" s="824">
        <f>SUM('360 GRP '!M290:W290)*'360 GRP '!BZ290</f>
        <v>0</v>
      </c>
      <c r="H233" s="824">
        <f>SUM('360 GRP '!M290:W290)*'360 GRP '!CA290</f>
        <v>0</v>
      </c>
      <c r="I233" s="824">
        <f>SUM('360 GRP '!M290:W290)*'360 GRP '!CB290</f>
        <v>0</v>
      </c>
      <c r="J233" s="824">
        <f>SUM('360 GRP '!M290:W290)*'360 GRP '!CC290</f>
        <v>0</v>
      </c>
      <c r="K233" s="824" t="str">
        <f>'360 GRP '!CD290</f>
        <v/>
      </c>
      <c r="L233" s="824">
        <f>'360 GRP '!J290*SUM('360 GRP '!M290:W290)</f>
        <v>0</v>
      </c>
    </row>
    <row r="234">
      <c r="A234" s="1" t="str">
        <f>'360 GRP '!#REF!</f>
        <v>#ERROR!</v>
      </c>
      <c r="B234" s="230">
        <f>SUM('360 GRP '!M291:W291)*'360 GRP '!BU291</f>
        <v>0</v>
      </c>
      <c r="C234" s="80">
        <f>SUM('360 GRP '!M291:W291)*'360 GRP '!BV291</f>
        <v>0</v>
      </c>
      <c r="D234" s="824">
        <f>SUM('360 GRP '!M291:W291)*'360 GRP '!BW291</f>
        <v>0</v>
      </c>
      <c r="E234" s="824">
        <f>SUM('360 GRP '!M291:W291)*'360 GRP '!BX291</f>
        <v>0</v>
      </c>
      <c r="F234" s="824">
        <f>SUM('360 GRP '!M291:W291)*'360 GRP '!BY291</f>
        <v>0</v>
      </c>
      <c r="G234" s="824">
        <f>SUM('360 GRP '!M291:W291)*'360 GRP '!BZ291</f>
        <v>0</v>
      </c>
      <c r="H234" s="824">
        <f>SUM('360 GRP '!M291:W291)*'360 GRP '!CA291</f>
        <v>0</v>
      </c>
      <c r="I234" s="824">
        <f>SUM('360 GRP '!M291:W291)*'360 GRP '!CB291</f>
        <v>0</v>
      </c>
      <c r="J234" s="824">
        <f>SUM('360 GRP '!M291:W291)*'360 GRP '!CC291</f>
        <v>0</v>
      </c>
      <c r="K234" s="824" t="str">
        <f>'360 GRP '!CD291</f>
        <v/>
      </c>
      <c r="L234" s="824">
        <f>'360 GRP '!J291*SUM('360 GRP '!M291:W291)</f>
        <v>0</v>
      </c>
    </row>
    <row r="235">
      <c r="A235" s="1" t="str">
        <f>'360 GRP '!#REF!</f>
        <v>#ERROR!</v>
      </c>
      <c r="B235" s="230">
        <f>SUM('360 GRP '!M292:W292)*'360 GRP '!BU292</f>
        <v>0</v>
      </c>
      <c r="C235" s="80">
        <f>SUM('360 GRP '!M292:W292)*'360 GRP '!BV292</f>
        <v>0</v>
      </c>
      <c r="D235" s="824">
        <f>SUM('360 GRP '!M292:W292)*'360 GRP '!BW292</f>
        <v>0</v>
      </c>
      <c r="E235" s="824">
        <f>SUM('360 GRP '!M292:W292)*'360 GRP '!BX292</f>
        <v>0</v>
      </c>
      <c r="F235" s="824">
        <f>SUM('360 GRP '!M292:W292)*'360 GRP '!BY292</f>
        <v>0</v>
      </c>
      <c r="G235" s="824">
        <f>SUM('360 GRP '!M292:W292)*'360 GRP '!BZ292</f>
        <v>0</v>
      </c>
      <c r="H235" s="824">
        <f>SUM('360 GRP '!M292:W292)*'360 GRP '!CA292</f>
        <v>0</v>
      </c>
      <c r="I235" s="824">
        <f>SUM('360 GRP '!M292:W292)*'360 GRP '!CB292</f>
        <v>0</v>
      </c>
      <c r="J235" s="824">
        <f>SUM('360 GRP '!M292:W292)*'360 GRP '!CC292</f>
        <v>0</v>
      </c>
      <c r="K235" s="824" t="str">
        <f>'360 GRP '!CD292</f>
        <v/>
      </c>
      <c r="L235" s="824">
        <f>'360 GRP '!J292*SUM('360 GRP '!M292:W292)</f>
        <v>0</v>
      </c>
    </row>
    <row r="236">
      <c r="A236" s="1" t="str">
        <f>'360 GRP '!#REF!</f>
        <v>#ERROR!</v>
      </c>
      <c r="B236" s="230">
        <f>SUM('360 GRP '!M293:W293)*'360 GRP '!BU293</f>
        <v>0</v>
      </c>
      <c r="C236" s="80">
        <f>SUM('360 GRP '!M293:W293)*'360 GRP '!BV293</f>
        <v>0</v>
      </c>
      <c r="D236" s="824">
        <f>SUM('360 GRP '!M293:W293)*'360 GRP '!BW293</f>
        <v>0</v>
      </c>
      <c r="E236" s="824">
        <f>SUM('360 GRP '!M293:W293)*'360 GRP '!BX293</f>
        <v>0</v>
      </c>
      <c r="F236" s="824">
        <f>SUM('360 GRP '!M293:W293)*'360 GRP '!BY293</f>
        <v>0</v>
      </c>
      <c r="G236" s="824">
        <f>SUM('360 GRP '!M293:W293)*'360 GRP '!BZ293</f>
        <v>0</v>
      </c>
      <c r="H236" s="824">
        <f>SUM('360 GRP '!M293:W293)*'360 GRP '!CA293</f>
        <v>0</v>
      </c>
      <c r="I236" s="824">
        <f>SUM('360 GRP '!M293:W293)*'360 GRP '!CB293</f>
        <v>0</v>
      </c>
      <c r="J236" s="824">
        <f>SUM('360 GRP '!M293:W293)*'360 GRP '!CC293</f>
        <v>0</v>
      </c>
      <c r="K236" s="824" t="str">
        <f>'360 GRP '!CD293</f>
        <v/>
      </c>
      <c r="L236" s="824">
        <f>'360 GRP '!J293*SUM('360 GRP '!M293:W293)</f>
        <v>0</v>
      </c>
    </row>
    <row r="237">
      <c r="A237" s="1" t="str">
        <f>'360 GRP '!#REF!</f>
        <v>#ERROR!</v>
      </c>
      <c r="B237" s="230">
        <f>SUM('360 GRP '!M294:W294)*'360 GRP '!BU294</f>
        <v>0</v>
      </c>
      <c r="C237" s="80">
        <f>SUM('360 GRP '!M294:W294)*'360 GRP '!BV294</f>
        <v>0</v>
      </c>
      <c r="D237" s="824">
        <f>SUM('360 GRP '!M294:W294)*'360 GRP '!BW294</f>
        <v>0</v>
      </c>
      <c r="E237" s="824">
        <f>SUM('360 GRP '!M294:W294)*'360 GRP '!BX294</f>
        <v>0</v>
      </c>
      <c r="F237" s="824">
        <f>SUM('360 GRP '!M294:W294)*'360 GRP '!BY294</f>
        <v>0</v>
      </c>
      <c r="G237" s="824">
        <f>SUM('360 GRP '!M294:W294)*'360 GRP '!BZ294</f>
        <v>0</v>
      </c>
      <c r="H237" s="824">
        <f>SUM('360 GRP '!M294:W294)*'360 GRP '!CA294</f>
        <v>0</v>
      </c>
      <c r="I237" s="824">
        <f>SUM('360 GRP '!M294:W294)*'360 GRP '!CB294</f>
        <v>0</v>
      </c>
      <c r="J237" s="824">
        <f>SUM('360 GRP '!M294:W294)*'360 GRP '!CC294</f>
        <v>0</v>
      </c>
      <c r="K237" s="824" t="str">
        <f>'360 GRP '!CD294</f>
        <v/>
      </c>
      <c r="L237" s="824">
        <f>'360 GRP '!J294*SUM('360 GRP '!M294:W294)</f>
        <v>0</v>
      </c>
    </row>
    <row r="238">
      <c r="A238" s="1" t="str">
        <f>'360 GRP '!#REF!</f>
        <v>#ERROR!</v>
      </c>
      <c r="B238" s="230">
        <f>SUM('360 GRP '!M295:W295)*'360 GRP '!BU295</f>
        <v>0</v>
      </c>
      <c r="C238" s="80">
        <f>SUM('360 GRP '!M295:W295)*'360 GRP '!BV295</f>
        <v>0</v>
      </c>
      <c r="D238" s="824">
        <f>SUM('360 GRP '!M295:W295)*'360 GRP '!BW295</f>
        <v>0</v>
      </c>
      <c r="E238" s="824">
        <f>SUM('360 GRP '!M295:W295)*'360 GRP '!BX295</f>
        <v>0</v>
      </c>
      <c r="F238" s="824">
        <f>SUM('360 GRP '!M295:W295)*'360 GRP '!BY295</f>
        <v>0</v>
      </c>
      <c r="G238" s="824">
        <f>SUM('360 GRP '!M295:W295)*'360 GRP '!BZ295</f>
        <v>0</v>
      </c>
      <c r="H238" s="824">
        <f>SUM('360 GRP '!M295:W295)*'360 GRP '!CA295</f>
        <v>0</v>
      </c>
      <c r="I238" s="824">
        <f>SUM('360 GRP '!M295:W295)*'360 GRP '!CB295</f>
        <v>0</v>
      </c>
      <c r="J238" s="824">
        <f>SUM('360 GRP '!M295:W295)*'360 GRP '!CC295</f>
        <v>0</v>
      </c>
      <c r="K238" s="824" t="str">
        <f>'360 GRP '!CD295</f>
        <v/>
      </c>
      <c r="L238" s="824">
        <f>'360 GRP '!J295*SUM('360 GRP '!M295:W295)</f>
        <v>0</v>
      </c>
    </row>
    <row r="239">
      <c r="A239" s="1" t="str">
        <f>'360 GRP '!#REF!</f>
        <v>#ERROR!</v>
      </c>
      <c r="B239" s="230">
        <f>SUM('360 GRP '!M296:W296)*'360 GRP '!BU296</f>
        <v>0</v>
      </c>
      <c r="C239" s="80">
        <f>SUM('360 GRP '!M296:W296)*'360 GRP '!BV296</f>
        <v>0</v>
      </c>
      <c r="D239" s="824">
        <f>SUM('360 GRP '!M296:W296)*'360 GRP '!BW296</f>
        <v>0</v>
      </c>
      <c r="E239" s="824">
        <f>SUM('360 GRP '!M296:W296)*'360 GRP '!BX296</f>
        <v>0</v>
      </c>
      <c r="F239" s="824">
        <f>SUM('360 GRP '!M296:W296)*'360 GRP '!BY296</f>
        <v>0</v>
      </c>
      <c r="G239" s="824">
        <f>SUM('360 GRP '!M296:W296)*'360 GRP '!BZ296</f>
        <v>0</v>
      </c>
      <c r="H239" s="824">
        <f>SUM('360 GRP '!M296:W296)*'360 GRP '!CA296</f>
        <v>0</v>
      </c>
      <c r="I239" s="824">
        <f>SUM('360 GRP '!M296:W296)*'360 GRP '!CB296</f>
        <v>0</v>
      </c>
      <c r="J239" s="824">
        <f>SUM('360 GRP '!M296:W296)*'360 GRP '!CC296</f>
        <v>0</v>
      </c>
      <c r="K239" s="824" t="str">
        <f>'360 GRP '!CD296</f>
        <v/>
      </c>
      <c r="L239" s="824">
        <f>'360 GRP '!J296*SUM('360 GRP '!M296:W296)</f>
        <v>0</v>
      </c>
    </row>
    <row r="240">
      <c r="A240" s="1" t="str">
        <f>'360 GRP '!#REF!</f>
        <v>#ERROR!</v>
      </c>
      <c r="B240" s="230">
        <f>SUM('360 GRP '!M297:W297)*'360 GRP '!BU297</f>
        <v>0</v>
      </c>
      <c r="C240" s="80">
        <f>SUM('360 GRP '!M297:W297)*'360 GRP '!BV297</f>
        <v>0</v>
      </c>
      <c r="D240" s="824">
        <f>SUM('360 GRP '!M297:W297)*'360 GRP '!BW297</f>
        <v>0</v>
      </c>
      <c r="E240" s="824">
        <f>SUM('360 GRP '!M297:W297)*'360 GRP '!BX297</f>
        <v>0</v>
      </c>
      <c r="F240" s="824">
        <f>SUM('360 GRP '!M297:W297)*'360 GRP '!BY297</f>
        <v>0</v>
      </c>
      <c r="G240" s="824">
        <f>SUM('360 GRP '!M297:W297)*'360 GRP '!BZ297</f>
        <v>0</v>
      </c>
      <c r="H240" s="824">
        <f>SUM('360 GRP '!M297:W297)*'360 GRP '!CA297</f>
        <v>0</v>
      </c>
      <c r="I240" s="824">
        <f>SUM('360 GRP '!M297:W297)*'360 GRP '!CB297</f>
        <v>0</v>
      </c>
      <c r="J240" s="824">
        <f>SUM('360 GRP '!M297:W297)*'360 GRP '!CC297</f>
        <v>0</v>
      </c>
      <c r="K240" s="824" t="str">
        <f>'360 GRP '!CD297</f>
        <v/>
      </c>
      <c r="L240" s="824">
        <f>'360 GRP '!J297*SUM('360 GRP '!M297:W297)</f>
        <v>0</v>
      </c>
    </row>
    <row r="241">
      <c r="A241" s="1" t="str">
        <f>'360 GRP '!#REF!</f>
        <v>#ERROR!</v>
      </c>
      <c r="B241" s="230">
        <f>SUM('360 GRP '!M298:W298)*'360 GRP '!BU298</f>
        <v>0</v>
      </c>
      <c r="C241" s="80">
        <f>SUM('360 GRP '!M298:W298)*'360 GRP '!BV298</f>
        <v>0</v>
      </c>
      <c r="D241" s="824">
        <f>SUM('360 GRP '!M298:W298)*'360 GRP '!BW298</f>
        <v>0</v>
      </c>
      <c r="E241" s="824">
        <f>SUM('360 GRP '!M298:W298)*'360 GRP '!BX298</f>
        <v>0</v>
      </c>
      <c r="F241" s="824">
        <f>SUM('360 GRP '!M298:W298)*'360 GRP '!BY298</f>
        <v>0</v>
      </c>
      <c r="G241" s="824">
        <f>SUM('360 GRP '!M298:W298)*'360 GRP '!BZ298</f>
        <v>0</v>
      </c>
      <c r="H241" s="824">
        <f>SUM('360 GRP '!M298:W298)*'360 GRP '!CA298</f>
        <v>0</v>
      </c>
      <c r="I241" s="824">
        <f>SUM('360 GRP '!M298:W298)*'360 GRP '!CB298</f>
        <v>0</v>
      </c>
      <c r="J241" s="824">
        <f>SUM('360 GRP '!M298:W298)*'360 GRP '!CC298</f>
        <v>0</v>
      </c>
      <c r="K241" s="824" t="str">
        <f>'360 GRP '!CD298</f>
        <v/>
      </c>
      <c r="L241" s="824">
        <f>'360 GRP '!J298*SUM('360 GRP '!M298:W298)</f>
        <v>0</v>
      </c>
    </row>
    <row r="242">
      <c r="A242" s="1" t="str">
        <f>'360 GRP '!#REF!</f>
        <v>#ERROR!</v>
      </c>
      <c r="B242" s="230">
        <f>SUM('360 GRP '!M299:W299)*'360 GRP '!BU299</f>
        <v>0</v>
      </c>
      <c r="C242" s="80">
        <f>SUM('360 GRP '!M299:W299)*'360 GRP '!BV299</f>
        <v>0</v>
      </c>
      <c r="D242" s="824">
        <f>SUM('360 GRP '!M299:W299)*'360 GRP '!BW299</f>
        <v>0</v>
      </c>
      <c r="E242" s="824">
        <f>SUM('360 GRP '!M299:W299)*'360 GRP '!BX299</f>
        <v>0</v>
      </c>
      <c r="F242" s="824">
        <f>SUM('360 GRP '!M299:W299)*'360 GRP '!BY299</f>
        <v>0</v>
      </c>
      <c r="G242" s="824">
        <f>SUM('360 GRP '!M299:W299)*'360 GRP '!BZ299</f>
        <v>0</v>
      </c>
      <c r="H242" s="824">
        <f>SUM('360 GRP '!M299:W299)*'360 GRP '!CA299</f>
        <v>0</v>
      </c>
      <c r="I242" s="824">
        <f>SUM('360 GRP '!M299:W299)*'360 GRP '!CB299</f>
        <v>0</v>
      </c>
      <c r="J242" s="824">
        <f>SUM('360 GRP '!M299:W299)*'360 GRP '!CC299</f>
        <v>0</v>
      </c>
      <c r="K242" s="824" t="str">
        <f>'360 GRP '!CD299</f>
        <v/>
      </c>
      <c r="L242" s="824">
        <f>'360 GRP '!J299*SUM('360 GRP '!M299:W299)</f>
        <v>0</v>
      </c>
    </row>
    <row r="243">
      <c r="A243" s="1" t="str">
        <f>'360 GRP '!#REF!</f>
        <v>#ERROR!</v>
      </c>
      <c r="B243" s="230">
        <f>SUM('360 GRP '!M300:W300)*'360 GRP '!BU300</f>
        <v>0</v>
      </c>
      <c r="C243" s="80">
        <f>SUM('360 GRP '!M300:W300)*'360 GRP '!BV300</f>
        <v>0</v>
      </c>
      <c r="D243" s="824">
        <f>SUM('360 GRP '!M300:W300)*'360 GRP '!BW300</f>
        <v>0</v>
      </c>
      <c r="E243" s="824">
        <f>SUM('360 GRP '!M300:W300)*'360 GRP '!BX300</f>
        <v>0</v>
      </c>
      <c r="F243" s="824">
        <f>SUM('360 GRP '!M300:W300)*'360 GRP '!BY300</f>
        <v>0</v>
      </c>
      <c r="G243" s="824">
        <f>SUM('360 GRP '!M300:W300)*'360 GRP '!BZ300</f>
        <v>0</v>
      </c>
      <c r="H243" s="824">
        <f>SUM('360 GRP '!M300:W300)*'360 GRP '!CA300</f>
        <v>0</v>
      </c>
      <c r="I243" s="824">
        <f>SUM('360 GRP '!M300:W300)*'360 GRP '!CB300</f>
        <v>0</v>
      </c>
      <c r="J243" s="824">
        <f>SUM('360 GRP '!M300:W300)*'360 GRP '!CC300</f>
        <v>0</v>
      </c>
      <c r="K243" s="824" t="str">
        <f>'360 GRP '!CD300</f>
        <v/>
      </c>
      <c r="L243" s="824">
        <f>'360 GRP '!J300*SUM('360 GRP '!M300:W300)</f>
        <v>0</v>
      </c>
    </row>
    <row r="244">
      <c r="A244" s="1" t="str">
        <f>'360 GRP '!#REF!</f>
        <v>#ERROR!</v>
      </c>
      <c r="B244" s="230">
        <f>SUM('360 GRP '!M301:W301)*'360 GRP '!BU301</f>
        <v>0</v>
      </c>
      <c r="C244" s="80">
        <f>SUM('360 GRP '!M301:W301)*'360 GRP '!BV301</f>
        <v>0</v>
      </c>
      <c r="D244" s="824">
        <f>SUM('360 GRP '!M301:W301)*'360 GRP '!BW301</f>
        <v>0</v>
      </c>
      <c r="E244" s="824">
        <f>SUM('360 GRP '!M301:W301)*'360 GRP '!BX301</f>
        <v>0</v>
      </c>
      <c r="F244" s="824">
        <f>SUM('360 GRP '!M301:W301)*'360 GRP '!BY301</f>
        <v>0</v>
      </c>
      <c r="G244" s="824">
        <f>SUM('360 GRP '!M301:W301)*'360 GRP '!BZ301</f>
        <v>0</v>
      </c>
      <c r="H244" s="824">
        <f>SUM('360 GRP '!M301:W301)*'360 GRP '!CA301</f>
        <v>0</v>
      </c>
      <c r="I244" s="824">
        <f>SUM('360 GRP '!M301:W301)*'360 GRP '!CB301</f>
        <v>0</v>
      </c>
      <c r="J244" s="824">
        <f>SUM('360 GRP '!M301:W301)*'360 GRP '!CC301</f>
        <v>0</v>
      </c>
      <c r="K244" s="824" t="str">
        <f>'360 GRP '!CD301</f>
        <v/>
      </c>
      <c r="L244" s="824">
        <f>'360 GRP '!J301*SUM('360 GRP '!M301:W301)</f>
        <v>0</v>
      </c>
    </row>
    <row r="245">
      <c r="A245" s="1" t="str">
        <f>'360 GRP '!#REF!</f>
        <v>#ERROR!</v>
      </c>
      <c r="B245" s="230">
        <f>SUM('360 GRP '!M302:W302)*'360 GRP '!BU302</f>
        <v>0</v>
      </c>
      <c r="C245" s="80">
        <f>SUM('360 GRP '!M302:W302)*'360 GRP '!BV302</f>
        <v>0</v>
      </c>
      <c r="D245" s="824">
        <f>SUM('360 GRP '!M302:W302)*'360 GRP '!BW302</f>
        <v>0</v>
      </c>
      <c r="E245" s="824">
        <f>SUM('360 GRP '!M302:W302)*'360 GRP '!BX302</f>
        <v>0</v>
      </c>
      <c r="F245" s="824">
        <f>SUM('360 GRP '!M302:W302)*'360 GRP '!BY302</f>
        <v>0</v>
      </c>
      <c r="G245" s="824">
        <f>SUM('360 GRP '!M302:W302)*'360 GRP '!BZ302</f>
        <v>0</v>
      </c>
      <c r="H245" s="824">
        <f>SUM('360 GRP '!M302:W302)*'360 GRP '!CA302</f>
        <v>0</v>
      </c>
      <c r="I245" s="824">
        <f>SUM('360 GRP '!M302:W302)*'360 GRP '!CB302</f>
        <v>0</v>
      </c>
      <c r="J245" s="824">
        <f>SUM('360 GRP '!M302:W302)*'360 GRP '!CC302</f>
        <v>0</v>
      </c>
      <c r="K245" s="824" t="str">
        <f>'360 GRP '!CD302</f>
        <v/>
      </c>
      <c r="L245" s="824">
        <f>'360 GRP '!J302*SUM('360 GRP '!M302:W302)</f>
        <v>0</v>
      </c>
    </row>
    <row r="246">
      <c r="A246" s="1" t="str">
        <f>'360 GRP '!#REF!</f>
        <v>#ERROR!</v>
      </c>
      <c r="B246" s="230">
        <f>SUM('360 GRP '!M303:W303)*'360 GRP '!BU303</f>
        <v>0</v>
      </c>
      <c r="C246" s="80">
        <f>SUM('360 GRP '!M303:W303)*'360 GRP '!BV303</f>
        <v>0</v>
      </c>
      <c r="D246" s="824">
        <f>SUM('360 GRP '!M303:W303)*'360 GRP '!BW303</f>
        <v>0</v>
      </c>
      <c r="E246" s="824">
        <f>SUM('360 GRP '!M303:W303)*'360 GRP '!BX303</f>
        <v>0</v>
      </c>
      <c r="F246" s="824">
        <f>SUM('360 GRP '!M303:W303)*'360 GRP '!BY303</f>
        <v>0</v>
      </c>
      <c r="G246" s="824">
        <f>SUM('360 GRP '!M303:W303)*'360 GRP '!BZ303</f>
        <v>0</v>
      </c>
      <c r="H246" s="824">
        <f>SUM('360 GRP '!M303:W303)*'360 GRP '!CA303</f>
        <v>0</v>
      </c>
      <c r="I246" s="824">
        <f>SUM('360 GRP '!M303:W303)*'360 GRP '!CB303</f>
        <v>0</v>
      </c>
      <c r="J246" s="824">
        <f>SUM('360 GRP '!M303:W303)*'360 GRP '!CC303</f>
        <v>0</v>
      </c>
      <c r="K246" s="824" t="str">
        <f>'360 GRP '!CD303</f>
        <v/>
      </c>
      <c r="L246" s="824">
        <f>'360 GRP '!J303*SUM('360 GRP '!M303:W303)</f>
        <v>0</v>
      </c>
    </row>
    <row r="247">
      <c r="A247" s="1" t="str">
        <f>'360 GRP '!#REF!</f>
        <v>#ERROR!</v>
      </c>
      <c r="B247" s="230">
        <f>SUM('360 GRP '!M304:W304)*'360 GRP '!BU304</f>
        <v>0</v>
      </c>
      <c r="C247" s="80">
        <f>SUM('360 GRP '!M304:W304)*'360 GRP '!BV304</f>
        <v>0</v>
      </c>
      <c r="D247" s="824">
        <f>SUM('360 GRP '!M304:W304)*'360 GRP '!BW304</f>
        <v>0</v>
      </c>
      <c r="E247" s="824">
        <f>SUM('360 GRP '!M304:W304)*'360 GRP '!BX304</f>
        <v>0</v>
      </c>
      <c r="F247" s="824">
        <f>SUM('360 GRP '!M304:W304)*'360 GRP '!BY304</f>
        <v>0</v>
      </c>
      <c r="G247" s="824">
        <f>SUM('360 GRP '!M304:W304)*'360 GRP '!BZ304</f>
        <v>0</v>
      </c>
      <c r="H247" s="824">
        <f>SUM('360 GRP '!M304:W304)*'360 GRP '!CA304</f>
        <v>0</v>
      </c>
      <c r="I247" s="824">
        <f>SUM('360 GRP '!M304:W304)*'360 GRP '!CB304</f>
        <v>0</v>
      </c>
      <c r="J247" s="824">
        <f>SUM('360 GRP '!M304:W304)*'360 GRP '!CC304</f>
        <v>0</v>
      </c>
      <c r="K247" s="824" t="str">
        <f>'360 GRP '!CD304</f>
        <v/>
      </c>
      <c r="L247" s="824">
        <f>'360 GRP '!J304*SUM('360 GRP '!M304:W304)</f>
        <v>0</v>
      </c>
    </row>
    <row r="248">
      <c r="A248" s="1" t="str">
        <f>'360 GRP '!#REF!</f>
        <v>#ERROR!</v>
      </c>
      <c r="B248" s="230">
        <f>SUM('360 GRP '!M305:W305)*'360 GRP '!BU305</f>
        <v>0</v>
      </c>
      <c r="C248" s="80">
        <f>SUM('360 GRP '!M305:W305)*'360 GRP '!BV305</f>
        <v>0</v>
      </c>
      <c r="D248" s="824">
        <f>SUM('360 GRP '!M305:W305)*'360 GRP '!BW305</f>
        <v>0</v>
      </c>
      <c r="E248" s="824">
        <f>SUM('360 GRP '!M305:W305)*'360 GRP '!BX305</f>
        <v>0</v>
      </c>
      <c r="F248" s="824">
        <f>SUM('360 GRP '!M305:W305)*'360 GRP '!BY305</f>
        <v>0</v>
      </c>
      <c r="G248" s="824">
        <f>SUM('360 GRP '!M305:W305)*'360 GRP '!BZ305</f>
        <v>0</v>
      </c>
      <c r="H248" s="824">
        <f>SUM('360 GRP '!M305:W305)*'360 GRP '!CA305</f>
        <v>0</v>
      </c>
      <c r="I248" s="824">
        <f>SUM('360 GRP '!M305:W305)*'360 GRP '!CB305</f>
        <v>0</v>
      </c>
      <c r="J248" s="824">
        <f>SUM('360 GRP '!M305:W305)*'360 GRP '!CC305</f>
        <v>0</v>
      </c>
      <c r="K248" s="824" t="str">
        <f>'360 GRP '!CD305</f>
        <v/>
      </c>
      <c r="L248" s="824">
        <f>'360 GRP '!J305*SUM('360 GRP '!M305:W305)</f>
        <v>0</v>
      </c>
    </row>
    <row r="249">
      <c r="A249" s="1" t="str">
        <f>'360 GRP '!#REF!</f>
        <v>#ERROR!</v>
      </c>
      <c r="B249" s="230">
        <f>SUM('360 GRP '!M306:W306)*'360 GRP '!BU306</f>
        <v>0</v>
      </c>
      <c r="C249" s="80">
        <f>SUM('360 GRP '!M306:W306)*'360 GRP '!BV306</f>
        <v>0</v>
      </c>
      <c r="D249" s="824">
        <f>SUM('360 GRP '!M306:W306)*'360 GRP '!BW306</f>
        <v>0</v>
      </c>
      <c r="E249" s="824">
        <f>SUM('360 GRP '!M306:W306)*'360 GRP '!BX306</f>
        <v>0</v>
      </c>
      <c r="F249" s="824">
        <f>SUM('360 GRP '!M306:W306)*'360 GRP '!BY306</f>
        <v>0</v>
      </c>
      <c r="G249" s="824">
        <f>SUM('360 GRP '!M306:W306)*'360 GRP '!BZ306</f>
        <v>0</v>
      </c>
      <c r="H249" s="824">
        <f>SUM('360 GRP '!M306:W306)*'360 GRP '!CA306</f>
        <v>0</v>
      </c>
      <c r="I249" s="824">
        <f>SUM('360 GRP '!M306:W306)*'360 GRP '!CB306</f>
        <v>0</v>
      </c>
      <c r="J249" s="824">
        <f>SUM('360 GRP '!M306:W306)*'360 GRP '!CC306</f>
        <v>0</v>
      </c>
      <c r="K249" s="824" t="str">
        <f>'360 GRP '!CD306</f>
        <v/>
      </c>
      <c r="L249" s="824">
        <f>'360 GRP '!J306*SUM('360 GRP '!M306:W306)</f>
        <v>0</v>
      </c>
    </row>
    <row r="250">
      <c r="A250" s="1" t="str">
        <f>'360 GRP '!#REF!</f>
        <v>#ERROR!</v>
      </c>
      <c r="B250" s="230">
        <f>SUM('360 GRP '!M307:W307)*'360 GRP '!BU307</f>
        <v>0</v>
      </c>
      <c r="C250" s="80">
        <f>SUM('360 GRP '!M307:W307)*'360 GRP '!BV307</f>
        <v>0</v>
      </c>
      <c r="D250" s="824">
        <f>SUM('360 GRP '!M307:W307)*'360 GRP '!BW307</f>
        <v>0</v>
      </c>
      <c r="E250" s="824">
        <f>SUM('360 GRP '!M307:W307)*'360 GRP '!BX307</f>
        <v>0</v>
      </c>
      <c r="F250" s="824">
        <f>SUM('360 GRP '!M307:W307)*'360 GRP '!BY307</f>
        <v>0</v>
      </c>
      <c r="G250" s="824">
        <f>SUM('360 GRP '!M307:W307)*'360 GRP '!BZ307</f>
        <v>0</v>
      </c>
      <c r="H250" s="824">
        <f>SUM('360 GRP '!M307:W307)*'360 GRP '!CA307</f>
        <v>0</v>
      </c>
      <c r="I250" s="824">
        <f>SUM('360 GRP '!M307:W307)*'360 GRP '!CB307</f>
        <v>0</v>
      </c>
      <c r="J250" s="824">
        <f>SUM('360 GRP '!M307:W307)*'360 GRP '!CC307</f>
        <v>0</v>
      </c>
      <c r="K250" s="824" t="str">
        <f>'360 GRP '!CD307</f>
        <v/>
      </c>
      <c r="L250" s="824">
        <f>'360 GRP '!J307*SUM('360 GRP '!M307:W307)</f>
        <v>0</v>
      </c>
    </row>
    <row r="251">
      <c r="A251" s="1" t="str">
        <f>'360 GRP '!#REF!</f>
        <v>#ERROR!</v>
      </c>
      <c r="B251" s="230">
        <f>SUM('360 GRP '!M308:W308)*'360 GRP '!BU308</f>
        <v>0</v>
      </c>
      <c r="C251" s="80">
        <f>SUM('360 GRP '!M308:W308)*'360 GRP '!BV308</f>
        <v>0</v>
      </c>
      <c r="D251" s="824">
        <f>SUM('360 GRP '!M308:W308)*'360 GRP '!BW308</f>
        <v>0</v>
      </c>
      <c r="E251" s="824">
        <f>SUM('360 GRP '!M308:W308)*'360 GRP '!BX308</f>
        <v>0</v>
      </c>
      <c r="F251" s="824">
        <f>SUM('360 GRP '!M308:W308)*'360 GRP '!BY308</f>
        <v>0</v>
      </c>
      <c r="G251" s="824">
        <f>SUM('360 GRP '!M308:W308)*'360 GRP '!BZ308</f>
        <v>0</v>
      </c>
      <c r="H251" s="824">
        <f>SUM('360 GRP '!M308:W308)*'360 GRP '!CA308</f>
        <v>0</v>
      </c>
      <c r="I251" s="824">
        <f>SUM('360 GRP '!M308:W308)*'360 GRP '!CB308</f>
        <v>0</v>
      </c>
      <c r="J251" s="824">
        <f>SUM('360 GRP '!M308:W308)*'360 GRP '!CC308</f>
        <v>0</v>
      </c>
      <c r="K251" s="824" t="str">
        <f>'360 GRP '!CD308</f>
        <v/>
      </c>
      <c r="L251" s="824">
        <f>'360 GRP '!J308*SUM('360 GRP '!M308:W308)</f>
        <v>0</v>
      </c>
    </row>
    <row r="252">
      <c r="A252" s="1" t="str">
        <f>'360 GRP '!#REF!</f>
        <v>#ERROR!</v>
      </c>
      <c r="B252" s="230">
        <f>SUM('360 GRP '!M309:W309)*'360 GRP '!BU309</f>
        <v>0</v>
      </c>
      <c r="C252" s="80">
        <f>SUM('360 GRP '!M309:W309)*'360 GRP '!BV309</f>
        <v>0</v>
      </c>
      <c r="D252" s="824">
        <f>SUM('360 GRP '!M309:W309)*'360 GRP '!BW309</f>
        <v>0</v>
      </c>
      <c r="E252" s="824">
        <f>SUM('360 GRP '!M309:W309)*'360 GRP '!BX309</f>
        <v>0</v>
      </c>
      <c r="F252" s="824">
        <f>SUM('360 GRP '!M309:W309)*'360 GRP '!BY309</f>
        <v>0</v>
      </c>
      <c r="G252" s="824">
        <f>SUM('360 GRP '!M309:W309)*'360 GRP '!BZ309</f>
        <v>0</v>
      </c>
      <c r="H252" s="824">
        <f>SUM('360 GRP '!M309:W309)*'360 GRP '!CA309</f>
        <v>0</v>
      </c>
      <c r="I252" s="824">
        <f>SUM('360 GRP '!M309:W309)*'360 GRP '!CB309</f>
        <v>0</v>
      </c>
      <c r="J252" s="824">
        <f>SUM('360 GRP '!M309:W309)*'360 GRP '!CC309</f>
        <v>0</v>
      </c>
      <c r="K252" s="824" t="str">
        <f>'360 GRP '!CD309</f>
        <v/>
      </c>
      <c r="L252" s="824">
        <f>'360 GRP '!J309*SUM('360 GRP '!M309:W309)</f>
        <v>0</v>
      </c>
    </row>
    <row r="253">
      <c r="A253" s="1" t="str">
        <f>'360 GRP '!#REF!</f>
        <v>#ERROR!</v>
      </c>
      <c r="B253" s="230">
        <f>SUM('360 GRP '!M310:W310)*'360 GRP '!BU310</f>
        <v>0</v>
      </c>
      <c r="C253" s="80">
        <f>SUM('360 GRP '!M310:W310)*'360 GRP '!BV310</f>
        <v>0</v>
      </c>
      <c r="D253" s="824">
        <f>SUM('360 GRP '!M310:W310)*'360 GRP '!BW310</f>
        <v>0</v>
      </c>
      <c r="E253" s="824">
        <f>SUM('360 GRP '!M310:W310)*'360 GRP '!BX310</f>
        <v>0</v>
      </c>
      <c r="F253" s="824">
        <f>SUM('360 GRP '!M310:W310)*'360 GRP '!BY310</f>
        <v>0</v>
      </c>
      <c r="G253" s="824">
        <f>SUM('360 GRP '!M310:W310)*'360 GRP '!BZ310</f>
        <v>0</v>
      </c>
      <c r="H253" s="824">
        <f>SUM('360 GRP '!M310:W310)*'360 GRP '!CA310</f>
        <v>0</v>
      </c>
      <c r="I253" s="824">
        <f>SUM('360 GRP '!M310:W310)*'360 GRP '!CB310</f>
        <v>0</v>
      </c>
      <c r="J253" s="824">
        <f>SUM('360 GRP '!M310:W310)*'360 GRP '!CC310</f>
        <v>0</v>
      </c>
      <c r="K253" s="824" t="str">
        <f>'360 GRP '!CD310</f>
        <v/>
      </c>
      <c r="L253" s="824">
        <f>'360 GRP '!J310*SUM('360 GRP '!M310:W310)</f>
        <v>0</v>
      </c>
    </row>
    <row r="254">
      <c r="A254" s="1" t="str">
        <f>'360 GRP '!#REF!</f>
        <v>#ERROR!</v>
      </c>
      <c r="B254" s="230">
        <f>SUM('360 GRP '!M311:W311)*'360 GRP '!BU311</f>
        <v>0</v>
      </c>
      <c r="C254" s="80">
        <f>SUM('360 GRP '!M311:W311)*'360 GRP '!BV311</f>
        <v>0</v>
      </c>
      <c r="D254" s="824">
        <f>SUM('360 GRP '!M311:W311)*'360 GRP '!BW311</f>
        <v>0</v>
      </c>
      <c r="E254" s="824">
        <f>SUM('360 GRP '!M311:W311)*'360 GRP '!BX311</f>
        <v>0</v>
      </c>
      <c r="F254" s="824">
        <f>SUM('360 GRP '!M311:W311)*'360 GRP '!BY311</f>
        <v>0</v>
      </c>
      <c r="G254" s="824">
        <f>SUM('360 GRP '!M311:W311)*'360 GRP '!BZ311</f>
        <v>0</v>
      </c>
      <c r="H254" s="824">
        <f>SUM('360 GRP '!M311:W311)*'360 GRP '!CA311</f>
        <v>0</v>
      </c>
      <c r="I254" s="824">
        <f>SUM('360 GRP '!M311:W311)*'360 GRP '!CB311</f>
        <v>0</v>
      </c>
      <c r="J254" s="824">
        <f>SUM('360 GRP '!M311:W311)*'360 GRP '!CC311</f>
        <v>0</v>
      </c>
      <c r="K254" s="824" t="str">
        <f>'360 GRP '!CD311</f>
        <v/>
      </c>
      <c r="L254" s="824">
        <f>'360 GRP '!J311*SUM('360 GRP '!M311:W311)</f>
        <v>0</v>
      </c>
    </row>
    <row r="255">
      <c r="A255" s="1" t="str">
        <f>'360 GRP '!#REF!</f>
        <v>#ERROR!</v>
      </c>
      <c r="B255" s="230">
        <f>SUM('360 GRP '!M312:W312)*'360 GRP '!BU312</f>
        <v>0</v>
      </c>
      <c r="C255" s="80">
        <f>SUM('360 GRP '!M312:W312)*'360 GRP '!BV312</f>
        <v>0</v>
      </c>
      <c r="D255" s="824">
        <f>SUM('360 GRP '!M312:W312)*'360 GRP '!BW312</f>
        <v>0</v>
      </c>
      <c r="E255" s="824">
        <f>SUM('360 GRP '!M312:W312)*'360 GRP '!BX312</f>
        <v>0</v>
      </c>
      <c r="F255" s="824">
        <f>SUM('360 GRP '!M312:W312)*'360 GRP '!BY312</f>
        <v>0</v>
      </c>
      <c r="G255" s="824">
        <f>SUM('360 GRP '!M312:W312)*'360 GRP '!BZ312</f>
        <v>0</v>
      </c>
      <c r="H255" s="824">
        <f>SUM('360 GRP '!M312:W312)*'360 GRP '!CA312</f>
        <v>0</v>
      </c>
      <c r="I255" s="824">
        <f>SUM('360 GRP '!M312:W312)*'360 GRP '!CB312</f>
        <v>0</v>
      </c>
      <c r="J255" s="824">
        <f>SUM('360 GRP '!M312:W312)*'360 GRP '!CC312</f>
        <v>0</v>
      </c>
      <c r="K255" s="824" t="str">
        <f>'360 GRP '!CD312</f>
        <v/>
      </c>
      <c r="L255" s="824">
        <f>'360 GRP '!J312*SUM('360 GRP '!M312:W312)</f>
        <v>0</v>
      </c>
    </row>
    <row r="256">
      <c r="A256" s="1" t="str">
        <f>'360 GRP '!#REF!</f>
        <v>#ERROR!</v>
      </c>
      <c r="B256" s="230">
        <f>SUM('360 GRP '!M313:W313)*'360 GRP '!BU313</f>
        <v>0</v>
      </c>
      <c r="C256" s="80">
        <f>SUM('360 GRP '!M313:W313)*'360 GRP '!BV313</f>
        <v>0</v>
      </c>
      <c r="D256" s="824">
        <f>SUM('360 GRP '!M313:W313)*'360 GRP '!BW313</f>
        <v>0</v>
      </c>
      <c r="E256" s="824">
        <f>SUM('360 GRP '!M313:W313)*'360 GRP '!BX313</f>
        <v>0</v>
      </c>
      <c r="F256" s="824">
        <f>SUM('360 GRP '!M313:W313)*'360 GRP '!BY313</f>
        <v>0</v>
      </c>
      <c r="G256" s="824">
        <f>SUM('360 GRP '!M313:W313)*'360 GRP '!BZ313</f>
        <v>0</v>
      </c>
      <c r="H256" s="824">
        <f>SUM('360 GRP '!M313:W313)*'360 GRP '!CA313</f>
        <v>0</v>
      </c>
      <c r="I256" s="824">
        <f>SUM('360 GRP '!M313:W313)*'360 GRP '!CB313</f>
        <v>0</v>
      </c>
      <c r="J256" s="824">
        <f>SUM('360 GRP '!M313:W313)*'360 GRP '!CC313</f>
        <v>0</v>
      </c>
      <c r="K256" s="824" t="str">
        <f>'360 GRP '!CD313</f>
        <v/>
      </c>
      <c r="L256" s="824">
        <f>'360 GRP '!J313*SUM('360 GRP '!M313:W313)</f>
        <v>0</v>
      </c>
    </row>
    <row r="257">
      <c r="A257" s="1" t="str">
        <f>'360 GRP '!#REF!</f>
        <v>#ERROR!</v>
      </c>
      <c r="B257" s="230">
        <f>SUM('360 GRP '!M314:W314)*'360 GRP '!BU314</f>
        <v>0</v>
      </c>
      <c r="C257" s="80">
        <f>SUM('360 GRP '!M314:W314)*'360 GRP '!BV314</f>
        <v>0</v>
      </c>
      <c r="D257" s="824">
        <f>SUM('360 GRP '!M314:W314)*'360 GRP '!BW314</f>
        <v>0</v>
      </c>
      <c r="E257" s="824">
        <f>SUM('360 GRP '!M314:W314)*'360 GRP '!BX314</f>
        <v>0</v>
      </c>
      <c r="F257" s="824">
        <f>SUM('360 GRP '!M314:W314)*'360 GRP '!BY314</f>
        <v>0</v>
      </c>
      <c r="G257" s="824">
        <f>SUM('360 GRP '!M314:W314)*'360 GRP '!BZ314</f>
        <v>0</v>
      </c>
      <c r="H257" s="824">
        <f>SUM('360 GRP '!M314:W314)*'360 GRP '!CA314</f>
        <v>0</v>
      </c>
      <c r="I257" s="824">
        <f>SUM('360 GRP '!M314:W314)*'360 GRP '!CB314</f>
        <v>0</v>
      </c>
      <c r="J257" s="824">
        <f>SUM('360 GRP '!M314:W314)*'360 GRP '!CC314</f>
        <v>0</v>
      </c>
      <c r="K257" s="824" t="str">
        <f>'360 GRP '!CD314</f>
        <v/>
      </c>
      <c r="L257" s="824">
        <f>'360 GRP '!J314*SUM('360 GRP '!M314:W314)</f>
        <v>0</v>
      </c>
    </row>
    <row r="258">
      <c r="A258" s="1" t="str">
        <f>'360 GRP '!#REF!</f>
        <v>#ERROR!</v>
      </c>
      <c r="B258" s="230">
        <f>SUM('360 GRP '!M315:W315)*'360 GRP '!BU315</f>
        <v>0</v>
      </c>
      <c r="C258" s="80">
        <f>SUM('360 GRP '!M315:W315)*'360 GRP '!BV315</f>
        <v>0</v>
      </c>
      <c r="D258" s="824">
        <f>SUM('360 GRP '!M315:W315)*'360 GRP '!BW315</f>
        <v>0</v>
      </c>
      <c r="E258" s="824">
        <f>SUM('360 GRP '!M315:W315)*'360 GRP '!BX315</f>
        <v>0</v>
      </c>
      <c r="F258" s="824">
        <f>SUM('360 GRP '!M315:W315)*'360 GRP '!BY315</f>
        <v>0</v>
      </c>
      <c r="G258" s="824">
        <f>SUM('360 GRP '!M315:W315)*'360 GRP '!BZ315</f>
        <v>0</v>
      </c>
      <c r="H258" s="824">
        <f>SUM('360 GRP '!M315:W315)*'360 GRP '!CA315</f>
        <v>0</v>
      </c>
      <c r="I258" s="824">
        <f>SUM('360 GRP '!M315:W315)*'360 GRP '!CB315</f>
        <v>0</v>
      </c>
      <c r="J258" s="824">
        <f>SUM('360 GRP '!M315:W315)*'360 GRP '!CC315</f>
        <v>0</v>
      </c>
      <c r="K258" s="824" t="str">
        <f>'360 GRP '!CD315</f>
        <v/>
      </c>
      <c r="L258" s="824">
        <f>'360 GRP '!J315*SUM('360 GRP '!M315:W315)</f>
        <v>0</v>
      </c>
    </row>
    <row r="259">
      <c r="A259" s="1" t="str">
        <f>'360 GRP '!#REF!</f>
        <v>#ERROR!</v>
      </c>
      <c r="B259" s="230">
        <f>SUM('360 GRP '!M316:W316)*'360 GRP '!BU316</f>
        <v>0</v>
      </c>
      <c r="C259" s="80">
        <f>SUM('360 GRP '!M316:W316)*'360 GRP '!BV316</f>
        <v>0</v>
      </c>
      <c r="D259" s="824">
        <f>SUM('360 GRP '!M316:W316)*'360 GRP '!BW316</f>
        <v>0</v>
      </c>
      <c r="E259" s="824">
        <f>SUM('360 GRP '!M316:W316)*'360 GRP '!BX316</f>
        <v>0</v>
      </c>
      <c r="F259" s="824">
        <f>SUM('360 GRP '!M316:W316)*'360 GRP '!BY316</f>
        <v>0</v>
      </c>
      <c r="G259" s="824">
        <f>SUM('360 GRP '!M316:W316)*'360 GRP '!BZ316</f>
        <v>0</v>
      </c>
      <c r="H259" s="824">
        <f>SUM('360 GRP '!M316:W316)*'360 GRP '!CA316</f>
        <v>0</v>
      </c>
      <c r="I259" s="824">
        <f>SUM('360 GRP '!M316:W316)*'360 GRP '!CB316</f>
        <v>0</v>
      </c>
      <c r="J259" s="824">
        <f>SUM('360 GRP '!M316:W316)*'360 GRP '!CC316</f>
        <v>0</v>
      </c>
      <c r="K259" s="824" t="str">
        <f>'360 GRP '!CD316</f>
        <v/>
      </c>
      <c r="L259" s="824">
        <f>'360 GRP '!J316*SUM('360 GRP '!M316:W316)</f>
        <v>0</v>
      </c>
    </row>
    <row r="260">
      <c r="A260" s="1" t="str">
        <f>'360 GRP '!#REF!</f>
        <v>#ERROR!</v>
      </c>
      <c r="B260" s="230">
        <f>SUM('360 GRP '!M317:W317)*'360 GRP '!BU317</f>
        <v>0</v>
      </c>
      <c r="C260" s="80">
        <f>SUM('360 GRP '!M317:W317)*'360 GRP '!BV317</f>
        <v>0</v>
      </c>
      <c r="D260" s="824">
        <f>SUM('360 GRP '!M317:W317)*'360 GRP '!BW317</f>
        <v>0</v>
      </c>
      <c r="E260" s="824">
        <f>SUM('360 GRP '!M317:W317)*'360 GRP '!BX317</f>
        <v>0</v>
      </c>
      <c r="F260" s="824">
        <f>SUM('360 GRP '!M317:W317)*'360 GRP '!BY317</f>
        <v>0</v>
      </c>
      <c r="G260" s="824">
        <f>SUM('360 GRP '!M317:W317)*'360 GRP '!BZ317</f>
        <v>0</v>
      </c>
      <c r="H260" s="824">
        <f>SUM('360 GRP '!M317:W317)*'360 GRP '!CA317</f>
        <v>0</v>
      </c>
      <c r="I260" s="824">
        <f>SUM('360 GRP '!M317:W317)*'360 GRP '!CB317</f>
        <v>0</v>
      </c>
      <c r="J260" s="824">
        <f>SUM('360 GRP '!M317:W317)*'360 GRP '!CC317</f>
        <v>0</v>
      </c>
      <c r="K260" s="824" t="str">
        <f>'360 GRP '!CD317</f>
        <v/>
      </c>
      <c r="L260" s="824">
        <f>'360 GRP '!J317*SUM('360 GRP '!M317:W317)</f>
        <v>0</v>
      </c>
    </row>
    <row r="261">
      <c r="A261" s="1" t="str">
        <f>'360 GRP '!#REF!</f>
        <v>#ERROR!</v>
      </c>
      <c r="B261" s="230">
        <f>SUM('360 GRP '!M318:W318)*'360 GRP '!BU318</f>
        <v>0</v>
      </c>
      <c r="C261" s="80">
        <f>SUM('360 GRP '!M318:W318)*'360 GRP '!BV318</f>
        <v>0</v>
      </c>
      <c r="D261" s="824">
        <f>SUM('360 GRP '!M318:W318)*'360 GRP '!BW318</f>
        <v>0</v>
      </c>
      <c r="E261" s="824">
        <f>SUM('360 GRP '!M318:W318)*'360 GRP '!BX318</f>
        <v>0</v>
      </c>
      <c r="F261" s="824">
        <f>SUM('360 GRP '!M318:W318)*'360 GRP '!BY318</f>
        <v>0</v>
      </c>
      <c r="G261" s="824">
        <f>SUM('360 GRP '!M318:W318)*'360 GRP '!BZ318</f>
        <v>0</v>
      </c>
      <c r="H261" s="824">
        <f>SUM('360 GRP '!M318:W318)*'360 GRP '!CA318</f>
        <v>0</v>
      </c>
      <c r="I261" s="824">
        <f>SUM('360 GRP '!M318:W318)*'360 GRP '!CB318</f>
        <v>0</v>
      </c>
      <c r="J261" s="824">
        <f>SUM('360 GRP '!M318:W318)*'360 GRP '!CC318</f>
        <v>0</v>
      </c>
      <c r="K261" s="824" t="str">
        <f>'360 GRP '!CD318</f>
        <v/>
      </c>
      <c r="L261" s="824">
        <f>'360 GRP '!J318*SUM('360 GRP '!M318:W318)</f>
        <v>0</v>
      </c>
    </row>
    <row r="262">
      <c r="A262" s="1" t="str">
        <f>'360 GRP '!#REF!</f>
        <v>#ERROR!</v>
      </c>
      <c r="B262" s="230">
        <f>SUM('360 GRP '!M319:W319)*'360 GRP '!BU319</f>
        <v>0</v>
      </c>
      <c r="C262" s="80">
        <f>SUM('360 GRP '!M319:W319)*'360 GRP '!BV319</f>
        <v>0</v>
      </c>
      <c r="D262" s="824">
        <f>SUM('360 GRP '!M319:W319)*'360 GRP '!BW319</f>
        <v>0</v>
      </c>
      <c r="E262" s="824">
        <f>SUM('360 GRP '!M319:W319)*'360 GRP '!BX319</f>
        <v>0</v>
      </c>
      <c r="F262" s="824">
        <f>SUM('360 GRP '!M319:W319)*'360 GRP '!BY319</f>
        <v>0</v>
      </c>
      <c r="G262" s="824">
        <f>SUM('360 GRP '!M319:W319)*'360 GRP '!BZ319</f>
        <v>0</v>
      </c>
      <c r="H262" s="824">
        <f>SUM('360 GRP '!M319:W319)*'360 GRP '!CA319</f>
        <v>0</v>
      </c>
      <c r="I262" s="824">
        <f>SUM('360 GRP '!M319:W319)*'360 GRP '!CB319</f>
        <v>0</v>
      </c>
      <c r="J262" s="824">
        <f>SUM('360 GRP '!M319:W319)*'360 GRP '!CC319</f>
        <v>0</v>
      </c>
      <c r="K262" s="824" t="str">
        <f>'360 GRP '!CD319</f>
        <v/>
      </c>
      <c r="L262" s="824">
        <f>'360 GRP '!J319*SUM('360 GRP '!M319:W319)</f>
        <v>0</v>
      </c>
    </row>
    <row r="263">
      <c r="A263" s="1" t="str">
        <f>'360 GRP '!#REF!</f>
        <v>#ERROR!</v>
      </c>
      <c r="B263" s="230">
        <f>SUM('360 GRP '!M320:W320)*'360 GRP '!BU320</f>
        <v>0</v>
      </c>
      <c r="C263" s="80">
        <f>SUM('360 GRP '!M320:W320)*'360 GRP '!BV320</f>
        <v>0</v>
      </c>
      <c r="D263" s="824">
        <f>SUM('360 GRP '!M320:W320)*'360 GRP '!BW320</f>
        <v>0</v>
      </c>
      <c r="E263" s="824">
        <f>SUM('360 GRP '!M320:W320)*'360 GRP '!BX320</f>
        <v>0</v>
      </c>
      <c r="F263" s="824">
        <f>SUM('360 GRP '!M320:W320)*'360 GRP '!BY320</f>
        <v>0</v>
      </c>
      <c r="G263" s="824">
        <f>SUM('360 GRP '!M320:W320)*'360 GRP '!BZ320</f>
        <v>0</v>
      </c>
      <c r="H263" s="824">
        <f>SUM('360 GRP '!M320:W320)*'360 GRP '!CA320</f>
        <v>0</v>
      </c>
      <c r="I263" s="824">
        <f>SUM('360 GRP '!M320:W320)*'360 GRP '!CB320</f>
        <v>0</v>
      </c>
      <c r="J263" s="824">
        <f>SUM('360 GRP '!M320:W320)*'360 GRP '!CC320</f>
        <v>0</v>
      </c>
      <c r="K263" s="824" t="str">
        <f>'360 GRP '!CD320</f>
        <v/>
      </c>
      <c r="L263" s="824">
        <f>'360 GRP '!J320*SUM('360 GRP '!M320:W320)</f>
        <v>0</v>
      </c>
    </row>
    <row r="264">
      <c r="A264" s="1" t="str">
        <f>'360 GRP '!#REF!</f>
        <v>#ERROR!</v>
      </c>
      <c r="B264" s="230">
        <f>SUM('360 GRP '!M321:W321)*'360 GRP '!BU321</f>
        <v>0</v>
      </c>
      <c r="C264" s="80">
        <f>SUM('360 GRP '!M321:W321)*'360 GRP '!BV321</f>
        <v>0</v>
      </c>
      <c r="D264" s="824">
        <f>SUM('360 GRP '!M321:W321)*'360 GRP '!BW321</f>
        <v>0</v>
      </c>
      <c r="E264" s="824">
        <f>SUM('360 GRP '!M321:W321)*'360 GRP '!BX321</f>
        <v>0</v>
      </c>
      <c r="F264" s="824">
        <f>SUM('360 GRP '!M321:W321)*'360 GRP '!BY321</f>
        <v>0</v>
      </c>
      <c r="G264" s="824">
        <f>SUM('360 GRP '!M321:W321)*'360 GRP '!BZ321</f>
        <v>0</v>
      </c>
      <c r="H264" s="824">
        <f>SUM('360 GRP '!M321:W321)*'360 GRP '!CA321</f>
        <v>0</v>
      </c>
      <c r="I264" s="824">
        <f>SUM('360 GRP '!M321:W321)*'360 GRP '!CB321</f>
        <v>0</v>
      </c>
      <c r="J264" s="824">
        <f>SUM('360 GRP '!M321:W321)*'360 GRP '!CC321</f>
        <v>0</v>
      </c>
      <c r="K264" s="824" t="str">
        <f>'360 GRP '!CD321</f>
        <v/>
      </c>
      <c r="L264" s="824">
        <f>'360 GRP '!J321*SUM('360 GRP '!M321:W321)</f>
        <v>0</v>
      </c>
    </row>
    <row r="265">
      <c r="A265" s="1" t="str">
        <f>'360 GRP '!#REF!</f>
        <v>#ERROR!</v>
      </c>
      <c r="B265" s="230">
        <f>SUM('360 GRP '!M322:W322)*'360 GRP '!BU322</f>
        <v>0</v>
      </c>
      <c r="C265" s="80">
        <f>SUM('360 GRP '!M322:W322)*'360 GRP '!BV322</f>
        <v>0</v>
      </c>
      <c r="D265" s="824">
        <f>SUM('360 GRP '!M322:W322)*'360 GRP '!BW322</f>
        <v>0</v>
      </c>
      <c r="E265" s="824">
        <f>SUM('360 GRP '!M322:W322)*'360 GRP '!BX322</f>
        <v>0</v>
      </c>
      <c r="F265" s="824">
        <f>SUM('360 GRP '!M322:W322)*'360 GRP '!BY322</f>
        <v>0</v>
      </c>
      <c r="G265" s="824">
        <f>SUM('360 GRP '!M322:W322)*'360 GRP '!BZ322</f>
        <v>0</v>
      </c>
      <c r="H265" s="824">
        <f>SUM('360 GRP '!M322:W322)*'360 GRP '!CA322</f>
        <v>0</v>
      </c>
      <c r="I265" s="824">
        <f>SUM('360 GRP '!M322:W322)*'360 GRP '!CB322</f>
        <v>0</v>
      </c>
      <c r="J265" s="824">
        <f>SUM('360 GRP '!M322:W322)*'360 GRP '!CC322</f>
        <v>0</v>
      </c>
      <c r="K265" s="824" t="str">
        <f>'360 GRP '!CD322</f>
        <v/>
      </c>
      <c r="L265" s="824">
        <f>'360 GRP '!J322*SUM('360 GRP '!M322:W322)</f>
        <v>0</v>
      </c>
    </row>
    <row r="266">
      <c r="A266" s="1" t="str">
        <f>'360 GRP '!#REF!</f>
        <v>#ERROR!</v>
      </c>
      <c r="B266" s="230">
        <f>SUM('360 GRP '!M323:W323)*'360 GRP '!BU323</f>
        <v>0</v>
      </c>
      <c r="C266" s="80">
        <f>SUM('360 GRP '!M323:W323)*'360 GRP '!BV323</f>
        <v>0</v>
      </c>
      <c r="D266" s="824">
        <f>SUM('360 GRP '!M323:W323)*'360 GRP '!BW323</f>
        <v>0</v>
      </c>
      <c r="E266" s="824">
        <f>SUM('360 GRP '!M323:W323)*'360 GRP '!BX323</f>
        <v>0</v>
      </c>
      <c r="F266" s="824">
        <f>SUM('360 GRP '!M323:W323)*'360 GRP '!BY323</f>
        <v>0</v>
      </c>
      <c r="G266" s="824">
        <f>SUM('360 GRP '!M323:W323)*'360 GRP '!BZ323</f>
        <v>0</v>
      </c>
      <c r="H266" s="824">
        <f>SUM('360 GRP '!M323:W323)*'360 GRP '!CA323</f>
        <v>0</v>
      </c>
      <c r="I266" s="824">
        <f>SUM('360 GRP '!M323:W323)*'360 GRP '!CB323</f>
        <v>0</v>
      </c>
      <c r="J266" s="824">
        <f>SUM('360 GRP '!M323:W323)*'360 GRP '!CC323</f>
        <v>0</v>
      </c>
      <c r="K266" s="824" t="str">
        <f>'360 GRP '!CD323</f>
        <v/>
      </c>
      <c r="L266" s="824">
        <f>'360 GRP '!J323*SUM('360 GRP '!M323:W323)</f>
        <v>0</v>
      </c>
    </row>
    <row r="267">
      <c r="A267" s="1" t="str">
        <f>'360 GRP '!#REF!</f>
        <v>#ERROR!</v>
      </c>
      <c r="B267" s="230">
        <f>SUM('360 GRP '!M324:W324)*'360 GRP '!BU324</f>
        <v>0</v>
      </c>
      <c r="C267" s="80">
        <f>SUM('360 GRP '!M324:W324)*'360 GRP '!BV324</f>
        <v>0</v>
      </c>
      <c r="D267" s="824">
        <f>SUM('360 GRP '!M324:W324)*'360 GRP '!BW324</f>
        <v>0</v>
      </c>
      <c r="E267" s="824">
        <f>SUM('360 GRP '!M324:W324)*'360 GRP '!BX324</f>
        <v>0</v>
      </c>
      <c r="F267" s="824">
        <f>SUM('360 GRP '!M324:W324)*'360 GRP '!BY324</f>
        <v>0</v>
      </c>
      <c r="G267" s="824">
        <f>SUM('360 GRP '!M324:W324)*'360 GRP '!BZ324</f>
        <v>0</v>
      </c>
      <c r="H267" s="824">
        <f>SUM('360 GRP '!M324:W324)*'360 GRP '!CA324</f>
        <v>0</v>
      </c>
      <c r="I267" s="824">
        <f>SUM('360 GRP '!M324:W324)*'360 GRP '!CB324</f>
        <v>0</v>
      </c>
      <c r="J267" s="824">
        <f>SUM('360 GRP '!M324:W324)*'360 GRP '!CC324</f>
        <v>0</v>
      </c>
      <c r="K267" s="824" t="str">
        <f>'360 GRP '!CD324</f>
        <v/>
      </c>
      <c r="L267" s="824">
        <f>'360 GRP '!J324*SUM('360 GRP '!M324:W324)</f>
        <v>0</v>
      </c>
    </row>
    <row r="268">
      <c r="A268" s="1" t="str">
        <f>'360 GRP '!#REF!</f>
        <v>#ERROR!</v>
      </c>
      <c r="B268" s="230">
        <f>SUM('360 GRP '!M325:W325)*'360 GRP '!BU325</f>
        <v>0</v>
      </c>
      <c r="C268" s="80">
        <f>SUM('360 GRP '!M325:W325)*'360 GRP '!BV325</f>
        <v>0</v>
      </c>
      <c r="D268" s="824">
        <f>SUM('360 GRP '!M325:W325)*'360 GRP '!BW325</f>
        <v>0</v>
      </c>
      <c r="E268" s="824">
        <f>SUM('360 GRP '!M325:W325)*'360 GRP '!BX325</f>
        <v>0</v>
      </c>
      <c r="F268" s="824">
        <f>SUM('360 GRP '!M325:W325)*'360 GRP '!BY325</f>
        <v>0</v>
      </c>
      <c r="G268" s="824">
        <f>SUM('360 GRP '!M325:W325)*'360 GRP '!BZ325</f>
        <v>0</v>
      </c>
      <c r="H268" s="824">
        <f>SUM('360 GRP '!M325:W325)*'360 GRP '!CA325</f>
        <v>0</v>
      </c>
      <c r="I268" s="824">
        <f>SUM('360 GRP '!M325:W325)*'360 GRP '!CB325</f>
        <v>0</v>
      </c>
      <c r="J268" s="824">
        <f>SUM('360 GRP '!M325:W325)*'360 GRP '!CC325</f>
        <v>0</v>
      </c>
      <c r="K268" s="824" t="str">
        <f>'360 GRP '!CD325</f>
        <v/>
      </c>
      <c r="L268" s="824">
        <f>'360 GRP '!J325*SUM('360 GRP '!M325:W325)</f>
        <v>0</v>
      </c>
    </row>
    <row r="269">
      <c r="A269" s="1" t="str">
        <f>'360 GRP '!#REF!</f>
        <v>#ERROR!</v>
      </c>
      <c r="B269" s="230">
        <f>SUM('360 GRP '!M326:W326)*'360 GRP '!BU326</f>
        <v>0</v>
      </c>
      <c r="C269" s="80">
        <f>SUM('360 GRP '!M326:W326)*'360 GRP '!BV326</f>
        <v>0</v>
      </c>
      <c r="D269" s="824">
        <f>SUM('360 GRP '!M326:W326)*'360 GRP '!BW326</f>
        <v>0</v>
      </c>
      <c r="E269" s="824">
        <f>SUM('360 GRP '!M326:W326)*'360 GRP '!BX326</f>
        <v>0</v>
      </c>
      <c r="F269" s="824">
        <f>SUM('360 GRP '!M326:W326)*'360 GRP '!BY326</f>
        <v>0</v>
      </c>
      <c r="G269" s="824">
        <f>SUM('360 GRP '!M326:W326)*'360 GRP '!BZ326</f>
        <v>0</v>
      </c>
      <c r="H269" s="824">
        <f>SUM('360 GRP '!M326:W326)*'360 GRP '!CA326</f>
        <v>0</v>
      </c>
      <c r="I269" s="824">
        <f>SUM('360 GRP '!M326:W326)*'360 GRP '!CB326</f>
        <v>0</v>
      </c>
      <c r="J269" s="824">
        <f>SUM('360 GRP '!M326:W326)*'360 GRP '!CC326</f>
        <v>0</v>
      </c>
      <c r="K269" s="824" t="str">
        <f>'360 GRP '!CD326</f>
        <v/>
      </c>
      <c r="L269" s="824">
        <f>'360 GRP '!J326*SUM('360 GRP '!M326:W326)</f>
        <v>0</v>
      </c>
    </row>
    <row r="270">
      <c r="A270" s="1" t="str">
        <f>'360 GRP '!#REF!</f>
        <v>#ERROR!</v>
      </c>
      <c r="B270" s="230">
        <f>SUM('360 GRP '!M327:W327)*'360 GRP '!BU327</f>
        <v>0</v>
      </c>
      <c r="C270" s="80">
        <f>SUM('360 GRP '!M327:W327)*'360 GRP '!BV327</f>
        <v>0</v>
      </c>
      <c r="D270" s="824">
        <f>SUM('360 GRP '!M327:W327)*'360 GRP '!BW327</f>
        <v>0</v>
      </c>
      <c r="E270" s="824">
        <f>SUM('360 GRP '!M327:W327)*'360 GRP '!BX327</f>
        <v>0</v>
      </c>
      <c r="F270" s="824">
        <f>SUM('360 GRP '!M327:W327)*'360 GRP '!BY327</f>
        <v>0</v>
      </c>
      <c r="G270" s="824">
        <f>SUM('360 GRP '!M327:W327)*'360 GRP '!BZ327</f>
        <v>0</v>
      </c>
      <c r="H270" s="824">
        <f>SUM('360 GRP '!M327:W327)*'360 GRP '!CA327</f>
        <v>0</v>
      </c>
      <c r="I270" s="824">
        <f>SUM('360 GRP '!M327:W327)*'360 GRP '!CB327</f>
        <v>0</v>
      </c>
      <c r="J270" s="824">
        <f>SUM('360 GRP '!M327:W327)*'360 GRP '!CC327</f>
        <v>0</v>
      </c>
      <c r="K270" s="824" t="str">
        <f>'360 GRP '!CD327</f>
        <v/>
      </c>
      <c r="L270" s="824">
        <f>'360 GRP '!J327*SUM('360 GRP '!M327:W327)</f>
        <v>0</v>
      </c>
    </row>
    <row r="271">
      <c r="A271" s="1" t="str">
        <f>'360 GRP '!#REF!</f>
        <v>#ERROR!</v>
      </c>
      <c r="B271" s="230">
        <f>SUM('360 GRP '!M328:W328)*'360 GRP '!BU328</f>
        <v>0</v>
      </c>
      <c r="C271" s="80">
        <f>SUM('360 GRP '!M328:W328)*'360 GRP '!BV328</f>
        <v>0</v>
      </c>
      <c r="D271" s="824">
        <f>SUM('360 GRP '!M328:W328)*'360 GRP '!BW328</f>
        <v>0</v>
      </c>
      <c r="E271" s="824">
        <f>SUM('360 GRP '!M328:W328)*'360 GRP '!BX328</f>
        <v>0</v>
      </c>
      <c r="F271" s="824">
        <f>SUM('360 GRP '!M328:W328)*'360 GRP '!BY328</f>
        <v>0</v>
      </c>
      <c r="G271" s="824">
        <f>SUM('360 GRP '!M328:W328)*'360 GRP '!BZ328</f>
        <v>0</v>
      </c>
      <c r="H271" s="824">
        <f>SUM('360 GRP '!M328:W328)*'360 GRP '!CA328</f>
        <v>0</v>
      </c>
      <c r="I271" s="824">
        <f>SUM('360 GRP '!M328:W328)*'360 GRP '!CB328</f>
        <v>0</v>
      </c>
      <c r="J271" s="824">
        <f>SUM('360 GRP '!M328:W328)*'360 GRP '!CC328</f>
        <v>0</v>
      </c>
      <c r="K271" s="824" t="str">
        <f>'360 GRP '!CD328</f>
        <v/>
      </c>
      <c r="L271" s="824">
        <f>'360 GRP '!J328*SUM('360 GRP '!M328:W328)</f>
        <v>0</v>
      </c>
    </row>
    <row r="272">
      <c r="A272" s="1" t="str">
        <f>'360 GRP '!#REF!</f>
        <v>#ERROR!</v>
      </c>
      <c r="B272" s="230">
        <f>SUM('360 GRP '!M329:W329)*'360 GRP '!BU329</f>
        <v>0</v>
      </c>
      <c r="C272" s="80">
        <f>SUM('360 GRP '!M329:W329)*'360 GRP '!BV329</f>
        <v>0</v>
      </c>
      <c r="D272" s="824">
        <f>SUM('360 GRP '!M329:W329)*'360 GRP '!BW329</f>
        <v>0</v>
      </c>
      <c r="E272" s="824">
        <f>SUM('360 GRP '!M329:W329)*'360 GRP '!BX329</f>
        <v>0</v>
      </c>
      <c r="F272" s="824">
        <f>SUM('360 GRP '!M329:W329)*'360 GRP '!BY329</f>
        <v>0</v>
      </c>
      <c r="G272" s="824">
        <f>SUM('360 GRP '!M329:W329)*'360 GRP '!BZ329</f>
        <v>0</v>
      </c>
      <c r="H272" s="824">
        <f>SUM('360 GRP '!M329:W329)*'360 GRP '!CA329</f>
        <v>0</v>
      </c>
      <c r="I272" s="824">
        <f>SUM('360 GRP '!M329:W329)*'360 GRP '!CB329</f>
        <v>0</v>
      </c>
      <c r="J272" s="824">
        <f>SUM('360 GRP '!M329:W329)*'360 GRP '!CC329</f>
        <v>0</v>
      </c>
      <c r="K272" s="824" t="str">
        <f>'360 GRP '!CD329</f>
        <v/>
      </c>
      <c r="L272" s="824">
        <f>'360 GRP '!J329*SUM('360 GRP '!M329:W329)</f>
        <v>0</v>
      </c>
    </row>
    <row r="273">
      <c r="A273" s="1" t="str">
        <f>'360 GRP '!#REF!</f>
        <v>#ERROR!</v>
      </c>
      <c r="B273" s="230">
        <f>SUM('360 GRP '!M330:W330)*'360 GRP '!BU330</f>
        <v>0</v>
      </c>
      <c r="C273" s="80">
        <f>SUM('360 GRP '!M330:W330)*'360 GRP '!BV330</f>
        <v>0</v>
      </c>
      <c r="D273" s="824">
        <f>SUM('360 GRP '!M330:W330)*'360 GRP '!BW330</f>
        <v>0</v>
      </c>
      <c r="E273" s="824">
        <f>SUM('360 GRP '!M330:W330)*'360 GRP '!BX330</f>
        <v>0</v>
      </c>
      <c r="F273" s="824">
        <f>SUM('360 GRP '!M330:W330)*'360 GRP '!BY330</f>
        <v>0</v>
      </c>
      <c r="G273" s="824">
        <f>SUM('360 GRP '!M330:W330)*'360 GRP '!BZ330</f>
        <v>0</v>
      </c>
      <c r="H273" s="824">
        <f>SUM('360 GRP '!M330:W330)*'360 GRP '!CA330</f>
        <v>0</v>
      </c>
      <c r="I273" s="824">
        <f>SUM('360 GRP '!M330:W330)*'360 GRP '!CB330</f>
        <v>0</v>
      </c>
      <c r="J273" s="824">
        <f>SUM('360 GRP '!M330:W330)*'360 GRP '!CC330</f>
        <v>0</v>
      </c>
      <c r="K273" s="824" t="str">
        <f>'360 GRP '!CD330</f>
        <v/>
      </c>
      <c r="L273" s="824">
        <f>'360 GRP '!J330*SUM('360 GRP '!M330:W330)</f>
        <v>0</v>
      </c>
    </row>
    <row r="274">
      <c r="A274" s="1" t="str">
        <f>'360 GRP '!#REF!</f>
        <v>#ERROR!</v>
      </c>
      <c r="B274" s="230">
        <f>SUM('360 GRP '!M331:W331)*'360 GRP '!BU331</f>
        <v>0</v>
      </c>
      <c r="C274" s="80">
        <f>SUM('360 GRP '!M331:W331)*'360 GRP '!BV331</f>
        <v>0</v>
      </c>
      <c r="D274" s="824">
        <f>SUM('360 GRP '!M331:W331)*'360 GRP '!BW331</f>
        <v>0</v>
      </c>
      <c r="E274" s="824">
        <f>SUM('360 GRP '!M331:W331)*'360 GRP '!BX331</f>
        <v>0</v>
      </c>
      <c r="F274" s="824">
        <f>SUM('360 GRP '!M331:W331)*'360 GRP '!BY331</f>
        <v>0</v>
      </c>
      <c r="G274" s="824">
        <f>SUM('360 GRP '!M331:W331)*'360 GRP '!BZ331</f>
        <v>0</v>
      </c>
      <c r="H274" s="824">
        <f>SUM('360 GRP '!M331:W331)*'360 GRP '!CA331</f>
        <v>0</v>
      </c>
      <c r="I274" s="824">
        <f>SUM('360 GRP '!M331:W331)*'360 GRP '!CB331</f>
        <v>0</v>
      </c>
      <c r="J274" s="824">
        <f>SUM('360 GRP '!M331:W331)*'360 GRP '!CC331</f>
        <v>0</v>
      </c>
      <c r="K274" s="824" t="str">
        <f>'360 GRP '!CD331</f>
        <v/>
      </c>
      <c r="L274" s="824">
        <f>'360 GRP '!J331*SUM('360 GRP '!M331:W331)</f>
        <v>0</v>
      </c>
    </row>
    <row r="275">
      <c r="A275" s="1" t="str">
        <f>'360 GRP '!#REF!</f>
        <v>#ERROR!</v>
      </c>
      <c r="B275" s="230">
        <f>SUM('360 GRP '!M332:W332)*'360 GRP '!BU332</f>
        <v>0</v>
      </c>
      <c r="C275" s="80">
        <f>SUM('360 GRP '!M332:W332)*'360 GRP '!BV332</f>
        <v>0</v>
      </c>
      <c r="D275" s="824">
        <f>SUM('360 GRP '!M332:W332)*'360 GRP '!BW332</f>
        <v>0</v>
      </c>
      <c r="E275" s="824">
        <f>SUM('360 GRP '!M332:W332)*'360 GRP '!BX332</f>
        <v>0</v>
      </c>
      <c r="F275" s="824">
        <f>SUM('360 GRP '!M332:W332)*'360 GRP '!BY332</f>
        <v>0</v>
      </c>
      <c r="G275" s="824">
        <f>SUM('360 GRP '!M332:W332)*'360 GRP '!BZ332</f>
        <v>0</v>
      </c>
      <c r="H275" s="824">
        <f>SUM('360 GRP '!M332:W332)*'360 GRP '!CA332</f>
        <v>0</v>
      </c>
      <c r="I275" s="824">
        <f>SUM('360 GRP '!M332:W332)*'360 GRP '!CB332</f>
        <v>0</v>
      </c>
      <c r="J275" s="824">
        <f>SUM('360 GRP '!M332:W332)*'360 GRP '!CC332</f>
        <v>0</v>
      </c>
      <c r="K275" s="824" t="str">
        <f>'360 GRP '!CD332</f>
        <v/>
      </c>
      <c r="L275" s="824">
        <f>'360 GRP '!J332*SUM('360 GRP '!M332:W332)</f>
        <v>0</v>
      </c>
    </row>
    <row r="276">
      <c r="A276" s="1" t="str">
        <f>'360 GRP '!#REF!</f>
        <v>#ERROR!</v>
      </c>
      <c r="B276" s="230">
        <f>SUM('360 GRP '!M333:W333)*'360 GRP '!BU333</f>
        <v>0</v>
      </c>
      <c r="C276" s="80">
        <f>SUM('360 GRP '!M333:W333)*'360 GRP '!BV333</f>
        <v>0</v>
      </c>
      <c r="D276" s="824">
        <f>SUM('360 GRP '!M333:W333)*'360 GRP '!BW333</f>
        <v>0</v>
      </c>
      <c r="E276" s="824">
        <f>SUM('360 GRP '!M333:W333)*'360 GRP '!BX333</f>
        <v>0</v>
      </c>
      <c r="F276" s="824">
        <f>SUM('360 GRP '!M333:W333)*'360 GRP '!BY333</f>
        <v>0</v>
      </c>
      <c r="G276" s="824">
        <f>SUM('360 GRP '!M333:W333)*'360 GRP '!BZ333</f>
        <v>0</v>
      </c>
      <c r="H276" s="824">
        <f>SUM('360 GRP '!M333:W333)*'360 GRP '!CA333</f>
        <v>0</v>
      </c>
      <c r="I276" s="824">
        <f>SUM('360 GRP '!M333:W333)*'360 GRP '!CB333</f>
        <v>0</v>
      </c>
      <c r="J276" s="824">
        <f>SUM('360 GRP '!M333:W333)*'360 GRP '!CC333</f>
        <v>0</v>
      </c>
      <c r="K276" s="824" t="str">
        <f>'360 GRP '!CD333</f>
        <v/>
      </c>
      <c r="L276" s="824">
        <f>'360 GRP '!J333*SUM('360 GRP '!M333:W333)</f>
        <v>0</v>
      </c>
    </row>
    <row r="277">
      <c r="A277" s="1" t="str">
        <f>'360 GRP '!#REF!</f>
        <v>#ERROR!</v>
      </c>
      <c r="B277" s="230">
        <f>SUM('360 GRP '!M334:W334)*'360 GRP '!BU334</f>
        <v>0</v>
      </c>
      <c r="C277" s="80">
        <f>SUM('360 GRP '!M334:W334)*'360 GRP '!BV334</f>
        <v>0</v>
      </c>
      <c r="D277" s="824">
        <f>SUM('360 GRP '!M334:W334)*'360 GRP '!BW334</f>
        <v>0</v>
      </c>
      <c r="E277" s="824">
        <f>SUM('360 GRP '!M334:W334)*'360 GRP '!BX334</f>
        <v>0</v>
      </c>
      <c r="F277" s="824">
        <f>SUM('360 GRP '!M334:W334)*'360 GRP '!BY334</f>
        <v>0</v>
      </c>
      <c r="G277" s="824">
        <f>SUM('360 GRP '!M334:W334)*'360 GRP '!BZ334</f>
        <v>0</v>
      </c>
      <c r="H277" s="824">
        <f>SUM('360 GRP '!M334:W334)*'360 GRP '!CA334</f>
        <v>0</v>
      </c>
      <c r="I277" s="824">
        <f>SUM('360 GRP '!M334:W334)*'360 GRP '!CB334</f>
        <v>0</v>
      </c>
      <c r="J277" s="824">
        <f>SUM('360 GRP '!M334:W334)*'360 GRP '!CC334</f>
        <v>0</v>
      </c>
      <c r="K277" s="824" t="str">
        <f>'360 GRP '!CD334</f>
        <v/>
      </c>
      <c r="L277" s="824">
        <f>'360 GRP '!J334*SUM('360 GRP '!M334:W334)</f>
        <v>0</v>
      </c>
    </row>
    <row r="278">
      <c r="A278" s="1" t="str">
        <f>'360 GRP '!#REF!</f>
        <v>#ERROR!</v>
      </c>
      <c r="B278" s="230">
        <f>SUM('360 GRP '!M335:W335)*'360 GRP '!BU335</f>
        <v>0</v>
      </c>
      <c r="C278" s="80">
        <f>SUM('360 GRP '!M335:W335)*'360 GRP '!BV335</f>
        <v>0</v>
      </c>
      <c r="D278" s="824">
        <f>SUM('360 GRP '!M335:W335)*'360 GRP '!BW335</f>
        <v>0</v>
      </c>
      <c r="E278" s="824">
        <f>SUM('360 GRP '!M335:W335)*'360 GRP '!BX335</f>
        <v>0</v>
      </c>
      <c r="F278" s="824">
        <f>SUM('360 GRP '!M335:W335)*'360 GRP '!BY335</f>
        <v>0</v>
      </c>
      <c r="G278" s="824">
        <f>SUM('360 GRP '!M335:W335)*'360 GRP '!BZ335</f>
        <v>0</v>
      </c>
      <c r="H278" s="824">
        <f>SUM('360 GRP '!M335:W335)*'360 GRP '!CA335</f>
        <v>0</v>
      </c>
      <c r="I278" s="824">
        <f>SUM('360 GRP '!M335:W335)*'360 GRP '!CB335</f>
        <v>0</v>
      </c>
      <c r="J278" s="824">
        <f>SUM('360 GRP '!M335:W335)*'360 GRP '!CC335</f>
        <v>0</v>
      </c>
      <c r="K278" s="824" t="str">
        <f>'360 GRP '!CD335</f>
        <v/>
      </c>
      <c r="L278" s="824">
        <f>'360 GRP '!J335*SUM('360 GRP '!M335:W335)</f>
        <v>0</v>
      </c>
    </row>
    <row r="279">
      <c r="A279" s="1" t="str">
        <f>'360 GRP '!#REF!</f>
        <v>#ERROR!</v>
      </c>
      <c r="B279" s="230">
        <f>SUM('360 GRP '!M336:W336)*'360 GRP '!BU336</f>
        <v>0</v>
      </c>
      <c r="C279" s="80">
        <f>SUM('360 GRP '!M336:W336)*'360 GRP '!BV336</f>
        <v>0</v>
      </c>
      <c r="D279" s="824">
        <f>SUM('360 GRP '!M336:W336)*'360 GRP '!BW336</f>
        <v>0</v>
      </c>
      <c r="E279" s="824">
        <f>SUM('360 GRP '!M336:W336)*'360 GRP '!BX336</f>
        <v>0</v>
      </c>
      <c r="F279" s="824">
        <f>SUM('360 GRP '!M336:W336)*'360 GRP '!BY336</f>
        <v>0</v>
      </c>
      <c r="G279" s="824">
        <f>SUM('360 GRP '!M336:W336)*'360 GRP '!BZ336</f>
        <v>0</v>
      </c>
      <c r="H279" s="824">
        <f>SUM('360 GRP '!M336:W336)*'360 GRP '!CA336</f>
        <v>0</v>
      </c>
      <c r="I279" s="824">
        <f>SUM('360 GRP '!M336:W336)*'360 GRP '!CB336</f>
        <v>0</v>
      </c>
      <c r="J279" s="824">
        <f>SUM('360 GRP '!M336:W336)*'360 GRP '!CC336</f>
        <v>0</v>
      </c>
      <c r="K279" s="824" t="str">
        <f>'360 GRP '!CD336</f>
        <v/>
      </c>
      <c r="L279" s="824">
        <f>'360 GRP '!J336*SUM('360 GRP '!M336:W336)</f>
        <v>0</v>
      </c>
    </row>
    <row r="280">
      <c r="A280" s="1" t="str">
        <f>'360 GRP '!#REF!</f>
        <v>#ERROR!</v>
      </c>
      <c r="B280" s="230">
        <f>SUM('360 GRP '!M337:W337)*'360 GRP '!BU337</f>
        <v>0</v>
      </c>
      <c r="C280" s="80">
        <f>SUM('360 GRP '!M337:W337)*'360 GRP '!BV337</f>
        <v>0</v>
      </c>
      <c r="D280" s="824">
        <f>SUM('360 GRP '!M337:W337)*'360 GRP '!BW337</f>
        <v>0</v>
      </c>
      <c r="E280" s="824">
        <f>SUM('360 GRP '!M337:W337)*'360 GRP '!BX337</f>
        <v>0</v>
      </c>
      <c r="F280" s="824">
        <f>SUM('360 GRP '!M337:W337)*'360 GRP '!BY337</f>
        <v>0</v>
      </c>
      <c r="G280" s="824">
        <f>SUM('360 GRP '!M337:W337)*'360 GRP '!BZ337</f>
        <v>0</v>
      </c>
      <c r="H280" s="824">
        <f>SUM('360 GRP '!M337:W337)*'360 GRP '!CA337</f>
        <v>0</v>
      </c>
      <c r="I280" s="824">
        <f>SUM('360 GRP '!M337:W337)*'360 GRP '!CB337</f>
        <v>0</v>
      </c>
      <c r="J280" s="824">
        <f>SUM('360 GRP '!M337:W337)*'360 GRP '!CC337</f>
        <v>0</v>
      </c>
      <c r="K280" s="824" t="str">
        <f>'360 GRP '!CD337</f>
        <v/>
      </c>
      <c r="L280" s="824">
        <f>'360 GRP '!J337*SUM('360 GRP '!M337:W337)</f>
        <v>0</v>
      </c>
    </row>
    <row r="281">
      <c r="A281" s="1" t="str">
        <f>'360 GRP '!#REF!</f>
        <v>#ERROR!</v>
      </c>
      <c r="B281" s="230">
        <f>SUM('360 GRP '!M338:W338)*'360 GRP '!BU338</f>
        <v>0</v>
      </c>
      <c r="C281" s="80">
        <f>SUM('360 GRP '!M338:W338)*'360 GRP '!BV338</f>
        <v>0</v>
      </c>
      <c r="D281" s="824">
        <f>SUM('360 GRP '!M338:W338)*'360 GRP '!BW338</f>
        <v>0</v>
      </c>
      <c r="E281" s="824">
        <f>SUM('360 GRP '!M338:W338)*'360 GRP '!BX338</f>
        <v>0</v>
      </c>
      <c r="F281" s="824">
        <f>SUM('360 GRP '!M338:W338)*'360 GRP '!BY338</f>
        <v>0</v>
      </c>
      <c r="G281" s="824">
        <f>SUM('360 GRP '!M338:W338)*'360 GRP '!BZ338</f>
        <v>0</v>
      </c>
      <c r="H281" s="824">
        <f>SUM('360 GRP '!M338:W338)*'360 GRP '!CA338</f>
        <v>0</v>
      </c>
      <c r="I281" s="824">
        <f>SUM('360 GRP '!M338:W338)*'360 GRP '!CB338</f>
        <v>0</v>
      </c>
      <c r="J281" s="824">
        <f>SUM('360 GRP '!M338:W338)*'360 GRP '!CC338</f>
        <v>0</v>
      </c>
      <c r="K281" s="824" t="str">
        <f>'360 GRP '!CD338</f>
        <v/>
      </c>
      <c r="L281" s="824">
        <f>'360 GRP '!J338*SUM('360 GRP '!M338:W338)</f>
        <v>0</v>
      </c>
    </row>
    <row r="282">
      <c r="A282" s="1" t="str">
        <f>'360 GRP '!#REF!</f>
        <v>#ERROR!</v>
      </c>
      <c r="B282" s="230">
        <f>SUM('360 GRP '!M339:W339)*'360 GRP '!BU339</f>
        <v>0</v>
      </c>
      <c r="C282" s="80">
        <f>SUM('360 GRP '!M339:W339)*'360 GRP '!BV339</f>
        <v>0</v>
      </c>
      <c r="D282" s="824">
        <f>SUM('360 GRP '!M339:W339)*'360 GRP '!BW339</f>
        <v>0</v>
      </c>
      <c r="E282" s="824">
        <f>SUM('360 GRP '!M339:W339)*'360 GRP '!BX339</f>
        <v>0</v>
      </c>
      <c r="F282" s="824">
        <f>SUM('360 GRP '!M339:W339)*'360 GRP '!BY339</f>
        <v>0</v>
      </c>
      <c r="G282" s="824">
        <f>SUM('360 GRP '!M339:W339)*'360 GRP '!BZ339</f>
        <v>0</v>
      </c>
      <c r="H282" s="824">
        <f>SUM('360 GRP '!M339:W339)*'360 GRP '!CA339</f>
        <v>0</v>
      </c>
      <c r="I282" s="824">
        <f>SUM('360 GRP '!M339:W339)*'360 GRP '!CB339</f>
        <v>0</v>
      </c>
      <c r="J282" s="824">
        <f>SUM('360 GRP '!M339:W339)*'360 GRP '!CC339</f>
        <v>0</v>
      </c>
      <c r="K282" s="824" t="str">
        <f>'360 GRP '!CD339</f>
        <v/>
      </c>
      <c r="L282" s="824">
        <f>'360 GRP '!J339*SUM('360 GRP '!M339:W339)</f>
        <v>0</v>
      </c>
    </row>
    <row r="283">
      <c r="A283" s="1" t="str">
        <f>'360 GRP '!#REF!</f>
        <v>#ERROR!</v>
      </c>
      <c r="B283" s="230">
        <f>SUM('360 GRP '!M340:W340)*'360 GRP '!BU340</f>
        <v>0</v>
      </c>
      <c r="C283" s="80">
        <f>SUM('360 GRP '!M340:W340)*'360 GRP '!BV340</f>
        <v>0</v>
      </c>
      <c r="D283" s="824">
        <f>SUM('360 GRP '!M340:W340)*'360 GRP '!BW340</f>
        <v>0</v>
      </c>
      <c r="E283" s="824">
        <f>SUM('360 GRP '!M340:W340)*'360 GRP '!BX340</f>
        <v>0</v>
      </c>
      <c r="F283" s="824">
        <f>SUM('360 GRP '!M340:W340)*'360 GRP '!BY340</f>
        <v>0</v>
      </c>
      <c r="G283" s="824">
        <f>SUM('360 GRP '!M340:W340)*'360 GRP '!BZ340</f>
        <v>0</v>
      </c>
      <c r="H283" s="824">
        <f>SUM('360 GRP '!M340:W340)*'360 GRP '!CA340</f>
        <v>0</v>
      </c>
      <c r="I283" s="824">
        <f>SUM('360 GRP '!M340:W340)*'360 GRP '!CB340</f>
        <v>0</v>
      </c>
      <c r="J283" s="824">
        <f>SUM('360 GRP '!M340:W340)*'360 GRP '!CC340</f>
        <v>0</v>
      </c>
      <c r="K283" s="824" t="str">
        <f>'360 GRP '!CD340</f>
        <v/>
      </c>
      <c r="L283" s="824">
        <f>'360 GRP '!J340*SUM('360 GRP '!M340:W340)</f>
        <v>0</v>
      </c>
    </row>
    <row r="284">
      <c r="A284" s="1" t="str">
        <f>'360 GRP '!#REF!</f>
        <v>#ERROR!</v>
      </c>
      <c r="B284" s="230">
        <f>SUM('360 GRP '!M341:W341)*'360 GRP '!BU341</f>
        <v>0</v>
      </c>
      <c r="C284" s="80">
        <f>SUM('360 GRP '!M341:W341)*'360 GRP '!BV341</f>
        <v>0</v>
      </c>
      <c r="D284" s="824">
        <f>SUM('360 GRP '!M341:W341)*'360 GRP '!BW341</f>
        <v>0</v>
      </c>
      <c r="E284" s="824">
        <f>SUM('360 GRP '!M341:W341)*'360 GRP '!BX341</f>
        <v>0</v>
      </c>
      <c r="F284" s="824">
        <f>SUM('360 GRP '!M341:W341)*'360 GRP '!BY341</f>
        <v>0</v>
      </c>
      <c r="G284" s="824">
        <f>SUM('360 GRP '!M341:W341)*'360 GRP '!BZ341</f>
        <v>0</v>
      </c>
      <c r="H284" s="824">
        <f>SUM('360 GRP '!M341:W341)*'360 GRP '!CA341</f>
        <v>0</v>
      </c>
      <c r="I284" s="824">
        <f>SUM('360 GRP '!M341:W341)*'360 GRP '!CB341</f>
        <v>0</v>
      </c>
      <c r="J284" s="824">
        <f>SUM('360 GRP '!M341:W341)*'360 GRP '!CC341</f>
        <v>0</v>
      </c>
      <c r="K284" s="824" t="str">
        <f>'360 GRP '!CD341</f>
        <v/>
      </c>
      <c r="L284" s="824">
        <f>'360 GRP '!J341*SUM('360 GRP '!M341:W341)</f>
        <v>0</v>
      </c>
    </row>
    <row r="285">
      <c r="A285" s="1" t="str">
        <f>'360 GRP '!#REF!</f>
        <v>#ERROR!</v>
      </c>
      <c r="B285" s="230">
        <f>SUM('360 GRP '!M342:W342)*'360 GRP '!BU342</f>
        <v>0</v>
      </c>
      <c r="C285" s="80">
        <f>SUM('360 GRP '!M342:W342)*'360 GRP '!BV342</f>
        <v>0</v>
      </c>
      <c r="D285" s="824">
        <f>SUM('360 GRP '!M342:W342)*'360 GRP '!BW342</f>
        <v>0</v>
      </c>
      <c r="E285" s="824">
        <f>SUM('360 GRP '!M342:W342)*'360 GRP '!BX342</f>
        <v>0</v>
      </c>
      <c r="F285" s="824">
        <f>SUM('360 GRP '!M342:W342)*'360 GRP '!BY342</f>
        <v>0</v>
      </c>
      <c r="G285" s="824">
        <f>SUM('360 GRP '!M342:W342)*'360 GRP '!BZ342</f>
        <v>0</v>
      </c>
      <c r="H285" s="824">
        <f>SUM('360 GRP '!M342:W342)*'360 GRP '!CA342</f>
        <v>0</v>
      </c>
      <c r="I285" s="824">
        <f>SUM('360 GRP '!M342:W342)*'360 GRP '!CB342</f>
        <v>0</v>
      </c>
      <c r="J285" s="824">
        <f>SUM('360 GRP '!M342:W342)*'360 GRP '!CC342</f>
        <v>0</v>
      </c>
      <c r="K285" s="824" t="str">
        <f>'360 GRP '!CD342</f>
        <v/>
      </c>
      <c r="L285" s="824">
        <f>'360 GRP '!J342*SUM('360 GRP '!M342:W342)</f>
        <v>0</v>
      </c>
    </row>
    <row r="286">
      <c r="A286" s="1" t="str">
        <f>'360 GRP '!#REF!</f>
        <v>#ERROR!</v>
      </c>
      <c r="B286" s="230">
        <f>SUM('360 GRP '!M343:W343)*'360 GRP '!BU343</f>
        <v>0</v>
      </c>
      <c r="C286" s="80">
        <f>SUM('360 GRP '!M343:W343)*'360 GRP '!BV343</f>
        <v>0</v>
      </c>
      <c r="D286" s="824">
        <f>SUM('360 GRP '!M343:W343)*'360 GRP '!BW343</f>
        <v>0</v>
      </c>
      <c r="E286" s="824">
        <f>SUM('360 GRP '!M343:W343)*'360 GRP '!BX343</f>
        <v>0</v>
      </c>
      <c r="F286" s="824">
        <f>SUM('360 GRP '!M343:W343)*'360 GRP '!BY343</f>
        <v>0</v>
      </c>
      <c r="G286" s="824">
        <f>SUM('360 GRP '!M343:W343)*'360 GRP '!BZ343</f>
        <v>0</v>
      </c>
      <c r="H286" s="824">
        <f>SUM('360 GRP '!M343:W343)*'360 GRP '!CA343</f>
        <v>0</v>
      </c>
      <c r="I286" s="824">
        <f>SUM('360 GRP '!M343:W343)*'360 GRP '!CB343</f>
        <v>0</v>
      </c>
      <c r="J286" s="824">
        <f>SUM('360 GRP '!M343:W343)*'360 GRP '!CC343</f>
        <v>0</v>
      </c>
      <c r="K286" s="824" t="str">
        <f>'360 GRP '!CD343</f>
        <v/>
      </c>
      <c r="L286" s="824">
        <f>'360 GRP '!J343*SUM('360 GRP '!M343:W343)</f>
        <v>0</v>
      </c>
    </row>
    <row r="287">
      <c r="A287" s="1" t="str">
        <f>'360 GRP '!#REF!</f>
        <v>#ERROR!</v>
      </c>
      <c r="B287" s="230">
        <f>SUM('360 GRP '!M344:W344)*'360 GRP '!BU344</f>
        <v>0</v>
      </c>
      <c r="C287" s="80">
        <f>SUM('360 GRP '!M344:W344)*'360 GRP '!BV344</f>
        <v>0</v>
      </c>
      <c r="D287" s="824">
        <f>SUM('360 GRP '!M344:W344)*'360 GRP '!BW344</f>
        <v>0</v>
      </c>
      <c r="E287" s="824">
        <f>SUM('360 GRP '!M344:W344)*'360 GRP '!BX344</f>
        <v>0</v>
      </c>
      <c r="F287" s="824">
        <f>SUM('360 GRP '!M344:W344)*'360 GRP '!BY344</f>
        <v>0</v>
      </c>
      <c r="G287" s="824">
        <f>SUM('360 GRP '!M344:W344)*'360 GRP '!BZ344</f>
        <v>0</v>
      </c>
      <c r="H287" s="824">
        <f>SUM('360 GRP '!M344:W344)*'360 GRP '!CA344</f>
        <v>0</v>
      </c>
      <c r="I287" s="824">
        <f>SUM('360 GRP '!M344:W344)*'360 GRP '!CB344</f>
        <v>0</v>
      </c>
      <c r="J287" s="824">
        <f>SUM('360 GRP '!M344:W344)*'360 GRP '!CC344</f>
        <v>0</v>
      </c>
      <c r="K287" s="824" t="str">
        <f>'360 GRP '!CD344</f>
        <v/>
      </c>
      <c r="L287" s="824">
        <f>'360 GRP '!J344*SUM('360 GRP '!M344:W344)</f>
        <v>0</v>
      </c>
    </row>
    <row r="288">
      <c r="A288" s="1" t="str">
        <f>'360 GRP '!#REF!</f>
        <v>#ERROR!</v>
      </c>
      <c r="B288" s="230">
        <f>SUM('360 GRP '!M345:W345)*'360 GRP '!BU345</f>
        <v>0</v>
      </c>
      <c r="C288" s="80">
        <f>SUM('360 GRP '!M345:W345)*'360 GRP '!BV345</f>
        <v>0</v>
      </c>
      <c r="D288" s="824">
        <f>SUM('360 GRP '!M345:W345)*'360 GRP '!BW345</f>
        <v>0</v>
      </c>
      <c r="E288" s="824">
        <f>SUM('360 GRP '!M345:W345)*'360 GRP '!BX345</f>
        <v>0</v>
      </c>
      <c r="F288" s="824">
        <f>SUM('360 GRP '!M345:W345)*'360 GRP '!BY345</f>
        <v>0</v>
      </c>
      <c r="G288" s="824">
        <f>SUM('360 GRP '!M345:W345)*'360 GRP '!BZ345</f>
        <v>0</v>
      </c>
      <c r="H288" s="824">
        <f>SUM('360 GRP '!M345:W345)*'360 GRP '!CA345</f>
        <v>0</v>
      </c>
      <c r="I288" s="824">
        <f>SUM('360 GRP '!M345:W345)*'360 GRP '!CB345</f>
        <v>0</v>
      </c>
      <c r="J288" s="824">
        <f>SUM('360 GRP '!M345:W345)*'360 GRP '!CC345</f>
        <v>0</v>
      </c>
      <c r="K288" s="824" t="str">
        <f>'360 GRP '!CD345</f>
        <v/>
      </c>
      <c r="L288" s="824">
        <f>'360 GRP '!J345*SUM('360 GRP '!M345:W345)</f>
        <v>0</v>
      </c>
    </row>
    <row r="289">
      <c r="A289" s="1" t="str">
        <f>'360 GRP '!#REF!</f>
        <v>#ERROR!</v>
      </c>
      <c r="B289" s="230">
        <f>SUM('360 GRP '!M346:W346)*'360 GRP '!BU346</f>
        <v>0</v>
      </c>
      <c r="C289" s="80">
        <f>SUM('360 GRP '!M346:W346)*'360 GRP '!BV346</f>
        <v>0</v>
      </c>
      <c r="D289" s="824">
        <f>SUM('360 GRP '!M346:W346)*'360 GRP '!BW346</f>
        <v>0</v>
      </c>
      <c r="E289" s="824">
        <f>SUM('360 GRP '!M346:W346)*'360 GRP '!BX346</f>
        <v>0</v>
      </c>
      <c r="F289" s="824">
        <f>SUM('360 GRP '!M346:W346)*'360 GRP '!BY346</f>
        <v>0</v>
      </c>
      <c r="G289" s="824">
        <f>SUM('360 GRP '!M346:W346)*'360 GRP '!BZ346</f>
        <v>0</v>
      </c>
      <c r="H289" s="824">
        <f>SUM('360 GRP '!M346:W346)*'360 GRP '!CA346</f>
        <v>0</v>
      </c>
      <c r="I289" s="824">
        <f>SUM('360 GRP '!M346:W346)*'360 GRP '!CB346</f>
        <v>0</v>
      </c>
      <c r="J289" s="824">
        <f>SUM('360 GRP '!M346:W346)*'360 GRP '!CC346</f>
        <v>0</v>
      </c>
      <c r="K289" s="824" t="str">
        <f>'360 GRP '!CD346</f>
        <v/>
      </c>
      <c r="L289" s="824">
        <f>'360 GRP '!J346*SUM('360 GRP '!M346:W346)</f>
        <v>0</v>
      </c>
    </row>
    <row r="290">
      <c r="A290" s="1" t="str">
        <f>'360 GRP '!#REF!</f>
        <v>#ERROR!</v>
      </c>
      <c r="B290" s="230">
        <f>SUM('360 GRP '!M347:W347)*'360 GRP '!BU347</f>
        <v>0</v>
      </c>
      <c r="C290" s="80">
        <f>SUM('360 GRP '!M347:W347)*'360 GRP '!BV347</f>
        <v>0</v>
      </c>
      <c r="D290" s="824">
        <f>SUM('360 GRP '!M347:W347)*'360 GRP '!BW347</f>
        <v>0</v>
      </c>
      <c r="E290" s="824">
        <f>SUM('360 GRP '!M347:W347)*'360 GRP '!BX347</f>
        <v>0</v>
      </c>
      <c r="F290" s="824">
        <f>SUM('360 GRP '!M347:W347)*'360 GRP '!BY347</f>
        <v>0</v>
      </c>
      <c r="G290" s="824">
        <f>SUM('360 GRP '!M347:W347)*'360 GRP '!BZ347</f>
        <v>0</v>
      </c>
      <c r="H290" s="824">
        <f>SUM('360 GRP '!M347:W347)*'360 GRP '!CA347</f>
        <v>0</v>
      </c>
      <c r="I290" s="824">
        <f>SUM('360 GRP '!M347:W347)*'360 GRP '!CB347</f>
        <v>0</v>
      </c>
      <c r="J290" s="824">
        <f>SUM('360 GRP '!M347:W347)*'360 GRP '!CC347</f>
        <v>0</v>
      </c>
      <c r="K290" s="824" t="str">
        <f>'360 GRP '!CD347</f>
        <v/>
      </c>
      <c r="L290" s="824">
        <f>'360 GRP '!J347*SUM('360 GRP '!M347:W347)</f>
        <v>0</v>
      </c>
    </row>
    <row r="291">
      <c r="A291" s="1" t="str">
        <f>'360 GRP '!#REF!</f>
        <v>#ERROR!</v>
      </c>
      <c r="B291" s="230">
        <f>SUM('360 GRP '!M348:W348)*'360 GRP '!BU348</f>
        <v>0</v>
      </c>
      <c r="C291" s="80">
        <f>SUM('360 GRP '!M348:W348)*'360 GRP '!BV348</f>
        <v>0</v>
      </c>
      <c r="D291" s="824">
        <f>SUM('360 GRP '!M348:W348)*'360 GRP '!BW348</f>
        <v>0</v>
      </c>
      <c r="E291" s="824">
        <f>SUM('360 GRP '!M348:W348)*'360 GRP '!BX348</f>
        <v>0</v>
      </c>
      <c r="F291" s="824">
        <f>SUM('360 GRP '!M348:W348)*'360 GRP '!BY348</f>
        <v>0</v>
      </c>
      <c r="G291" s="824">
        <f>SUM('360 GRP '!M348:W348)*'360 GRP '!BZ348</f>
        <v>0</v>
      </c>
      <c r="H291" s="824">
        <f>SUM('360 GRP '!M348:W348)*'360 GRP '!CA348</f>
        <v>0</v>
      </c>
      <c r="I291" s="824">
        <f>SUM('360 GRP '!M348:W348)*'360 GRP '!CB348</f>
        <v>0</v>
      </c>
      <c r="J291" s="824">
        <f>SUM('360 GRP '!M348:W348)*'360 GRP '!CC348</f>
        <v>0</v>
      </c>
      <c r="K291" s="824" t="str">
        <f>'360 GRP '!CD348</f>
        <v/>
      </c>
      <c r="L291" s="824">
        <f>'360 GRP '!J348*SUM('360 GRP '!M348:W348)</f>
        <v>0</v>
      </c>
    </row>
    <row r="292">
      <c r="A292" s="1" t="str">
        <f>'360 GRP '!#REF!</f>
        <v>#ERROR!</v>
      </c>
      <c r="B292" s="230">
        <f>SUM('360 GRP '!M349:W349)*'360 GRP '!BU349</f>
        <v>0</v>
      </c>
      <c r="C292" s="80">
        <f>SUM('360 GRP '!M349:W349)*'360 GRP '!BV349</f>
        <v>0</v>
      </c>
      <c r="D292" s="824">
        <f>SUM('360 GRP '!M349:W349)*'360 GRP '!BW349</f>
        <v>0</v>
      </c>
      <c r="E292" s="824">
        <f>SUM('360 GRP '!M349:W349)*'360 GRP '!BX349</f>
        <v>0</v>
      </c>
      <c r="F292" s="824">
        <f>SUM('360 GRP '!M349:W349)*'360 GRP '!BY349</f>
        <v>0</v>
      </c>
      <c r="G292" s="824">
        <f>SUM('360 GRP '!M349:W349)*'360 GRP '!BZ349</f>
        <v>0</v>
      </c>
      <c r="H292" s="824">
        <f>SUM('360 GRP '!M349:W349)*'360 GRP '!CA349</f>
        <v>0</v>
      </c>
      <c r="I292" s="824">
        <f>SUM('360 GRP '!M349:W349)*'360 GRP '!CB349</f>
        <v>0</v>
      </c>
      <c r="J292" s="824">
        <f>SUM('360 GRP '!M349:W349)*'360 GRP '!CC349</f>
        <v>0</v>
      </c>
      <c r="K292" s="824" t="str">
        <f>'360 GRP '!CD349</f>
        <v/>
      </c>
      <c r="L292" s="824">
        <f>'360 GRP '!J349*SUM('360 GRP '!M349:W349)</f>
        <v>0</v>
      </c>
    </row>
    <row r="293">
      <c r="A293" s="1" t="str">
        <f>'360 GRP '!#REF!</f>
        <v>#ERROR!</v>
      </c>
      <c r="B293" s="230">
        <f>SUM('360 GRP '!M350:W350)*'360 GRP '!BU350</f>
        <v>0</v>
      </c>
      <c r="C293" s="80">
        <f>SUM('360 GRP '!M350:W350)*'360 GRP '!BV350</f>
        <v>0</v>
      </c>
      <c r="D293" s="824">
        <f>SUM('360 GRP '!M350:W350)*'360 GRP '!BW350</f>
        <v>0</v>
      </c>
      <c r="E293" s="824">
        <f>SUM('360 GRP '!M350:W350)*'360 GRP '!BX350</f>
        <v>0</v>
      </c>
      <c r="F293" s="824">
        <f>SUM('360 GRP '!M350:W350)*'360 GRP '!BY350</f>
        <v>0</v>
      </c>
      <c r="G293" s="824">
        <f>SUM('360 GRP '!M350:W350)*'360 GRP '!BZ350</f>
        <v>0</v>
      </c>
      <c r="H293" s="824">
        <f>SUM('360 GRP '!M350:W350)*'360 GRP '!CA350</f>
        <v>0</v>
      </c>
      <c r="I293" s="824">
        <f>SUM('360 GRP '!M350:W350)*'360 GRP '!CB350</f>
        <v>0</v>
      </c>
      <c r="J293" s="824">
        <f>SUM('360 GRP '!M350:W350)*'360 GRP '!CC350</f>
        <v>0</v>
      </c>
      <c r="K293" s="824" t="str">
        <f>'360 GRP '!CD350</f>
        <v/>
      </c>
      <c r="L293" s="824">
        <f>'360 GRP '!J350*SUM('360 GRP '!M350:W350)</f>
        <v>0</v>
      </c>
    </row>
    <row r="294">
      <c r="A294" s="1" t="str">
        <f>'360 GRP '!#REF!</f>
        <v>#ERROR!</v>
      </c>
      <c r="B294" s="230">
        <f>SUM('360 GRP '!M351:W351)*'360 GRP '!BU351</f>
        <v>0</v>
      </c>
      <c r="C294" s="80">
        <f>SUM('360 GRP '!M351:W351)*'360 GRP '!BV351</f>
        <v>0</v>
      </c>
      <c r="D294" s="824">
        <f>SUM('360 GRP '!M351:W351)*'360 GRP '!BW351</f>
        <v>0</v>
      </c>
      <c r="E294" s="824">
        <f>SUM('360 GRP '!M351:W351)*'360 GRP '!BX351</f>
        <v>0</v>
      </c>
      <c r="F294" s="824">
        <f>SUM('360 GRP '!M351:W351)*'360 GRP '!BY351</f>
        <v>0</v>
      </c>
      <c r="G294" s="824">
        <f>SUM('360 GRP '!M351:W351)*'360 GRP '!BZ351</f>
        <v>0</v>
      </c>
      <c r="H294" s="824">
        <f>SUM('360 GRP '!M351:W351)*'360 GRP '!CA351</f>
        <v>0</v>
      </c>
      <c r="I294" s="824">
        <f>SUM('360 GRP '!M351:W351)*'360 GRP '!CB351</f>
        <v>0</v>
      </c>
      <c r="J294" s="824">
        <f>SUM('360 GRP '!M351:W351)*'360 GRP '!CC351</f>
        <v>0</v>
      </c>
      <c r="K294" s="824" t="str">
        <f>'360 GRP '!CD351</f>
        <v/>
      </c>
      <c r="L294" s="824">
        <f>'360 GRP '!J351*SUM('360 GRP '!M351:W351)</f>
        <v>0</v>
      </c>
    </row>
    <row r="295">
      <c r="A295" s="1" t="str">
        <f>'360 GRP '!#REF!</f>
        <v>#ERROR!</v>
      </c>
      <c r="B295" s="230">
        <f>SUM('360 GRP '!M352:W352)*'360 GRP '!BU352</f>
        <v>0</v>
      </c>
      <c r="C295" s="80">
        <f>SUM('360 GRP '!M352:W352)*'360 GRP '!BV352</f>
        <v>0</v>
      </c>
      <c r="D295" s="824">
        <f>SUM('360 GRP '!M352:W352)*'360 GRP '!BW352</f>
        <v>0</v>
      </c>
      <c r="E295" s="824">
        <f>SUM('360 GRP '!M352:W352)*'360 GRP '!BX352</f>
        <v>0</v>
      </c>
      <c r="F295" s="824">
        <f>SUM('360 GRP '!M352:W352)*'360 GRP '!BY352</f>
        <v>0</v>
      </c>
      <c r="G295" s="824">
        <f>SUM('360 GRP '!M352:W352)*'360 GRP '!BZ352</f>
        <v>0</v>
      </c>
      <c r="H295" s="824">
        <f>SUM('360 GRP '!M352:W352)*'360 GRP '!CA352</f>
        <v>0</v>
      </c>
      <c r="I295" s="824">
        <f>SUM('360 GRP '!M352:W352)*'360 GRP '!CB352</f>
        <v>0</v>
      </c>
      <c r="J295" s="824">
        <f>SUM('360 GRP '!M352:W352)*'360 GRP '!CC352</f>
        <v>0</v>
      </c>
      <c r="K295" s="824" t="str">
        <f>'360 GRP '!CD352</f>
        <v/>
      </c>
      <c r="L295" s="824">
        <f>'360 GRP '!J352*SUM('360 GRP '!M352:W352)</f>
        <v>0</v>
      </c>
    </row>
    <row r="296">
      <c r="A296" s="1" t="str">
        <f>'360 GRP '!#REF!</f>
        <v>#ERROR!</v>
      </c>
      <c r="B296" s="230">
        <f>SUM('360 GRP '!M353:W353)*'360 GRP '!BU353</f>
        <v>0</v>
      </c>
      <c r="C296" s="80">
        <f>SUM('360 GRP '!M353:W353)*'360 GRP '!BV353</f>
        <v>0</v>
      </c>
      <c r="D296" s="824">
        <f>SUM('360 GRP '!M353:W353)*'360 GRP '!BW353</f>
        <v>0</v>
      </c>
      <c r="E296" s="824">
        <f>SUM('360 GRP '!M353:W353)*'360 GRP '!BX353</f>
        <v>0</v>
      </c>
      <c r="F296" s="824">
        <f>SUM('360 GRP '!M353:W353)*'360 GRP '!BY353</f>
        <v>0</v>
      </c>
      <c r="G296" s="824">
        <f>SUM('360 GRP '!M353:W353)*'360 GRP '!BZ353</f>
        <v>0</v>
      </c>
      <c r="H296" s="824">
        <f>SUM('360 GRP '!M353:W353)*'360 GRP '!CA353</f>
        <v>0</v>
      </c>
      <c r="I296" s="824">
        <f>SUM('360 GRP '!M353:W353)*'360 GRP '!CB353</f>
        <v>0</v>
      </c>
      <c r="J296" s="824">
        <f>SUM('360 GRP '!M353:W353)*'360 GRP '!CC353</f>
        <v>0</v>
      </c>
      <c r="K296" s="824" t="str">
        <f>'360 GRP '!CD353</f>
        <v/>
      </c>
      <c r="L296" s="824">
        <f>'360 GRP '!J353*SUM('360 GRP '!M353:W353)</f>
        <v>0</v>
      </c>
    </row>
    <row r="297">
      <c r="A297" s="1" t="str">
        <f>'360 GRP '!#REF!</f>
        <v>#ERROR!</v>
      </c>
      <c r="B297" s="230">
        <f>SUM('360 GRP '!M354:W354)*'360 GRP '!BU354</f>
        <v>0</v>
      </c>
      <c r="C297" s="80">
        <f>SUM('360 GRP '!M354:W354)*'360 GRP '!BV354</f>
        <v>0</v>
      </c>
      <c r="D297" s="824">
        <f>SUM('360 GRP '!M354:W354)*'360 GRP '!BW354</f>
        <v>0</v>
      </c>
      <c r="E297" s="824">
        <f>SUM('360 GRP '!M354:W354)*'360 GRP '!BX354</f>
        <v>0</v>
      </c>
      <c r="F297" s="824">
        <f>SUM('360 GRP '!M354:W354)*'360 GRP '!BY354</f>
        <v>0</v>
      </c>
      <c r="G297" s="824">
        <f>SUM('360 GRP '!M354:W354)*'360 GRP '!BZ354</f>
        <v>0</v>
      </c>
      <c r="H297" s="824">
        <f>SUM('360 GRP '!M354:W354)*'360 GRP '!CA354</f>
        <v>0</v>
      </c>
      <c r="I297" s="824">
        <f>SUM('360 GRP '!M354:W354)*'360 GRP '!CB354</f>
        <v>0</v>
      </c>
      <c r="J297" s="824">
        <f>SUM('360 GRP '!M354:W354)*'360 GRP '!CC354</f>
        <v>0</v>
      </c>
      <c r="K297" s="824" t="str">
        <f>'360 GRP '!CD354</f>
        <v/>
      </c>
      <c r="L297" s="824">
        <f>'360 GRP '!J354*SUM('360 GRP '!M354:W354)</f>
        <v>0</v>
      </c>
    </row>
    <row r="298">
      <c r="A298" s="1" t="str">
        <f>'360 GRP '!#REF!</f>
        <v>#ERROR!</v>
      </c>
      <c r="B298" s="230">
        <f>SUM('360 GRP '!M355:W355)*'360 GRP '!BU355</f>
        <v>0</v>
      </c>
      <c r="C298" s="80">
        <f>SUM('360 GRP '!M355:W355)*'360 GRP '!BV355</f>
        <v>0</v>
      </c>
      <c r="D298" s="824">
        <f>SUM('360 GRP '!M355:W355)*'360 GRP '!BW355</f>
        <v>0</v>
      </c>
      <c r="E298" s="824">
        <f>SUM('360 GRP '!M355:W355)*'360 GRP '!BX355</f>
        <v>0</v>
      </c>
      <c r="F298" s="824">
        <f>SUM('360 GRP '!M355:W355)*'360 GRP '!BY355</f>
        <v>0</v>
      </c>
      <c r="G298" s="824">
        <f>SUM('360 GRP '!M355:W355)*'360 GRP '!BZ355</f>
        <v>0</v>
      </c>
      <c r="H298" s="824">
        <f>SUM('360 GRP '!M355:W355)*'360 GRP '!CA355</f>
        <v>0</v>
      </c>
      <c r="I298" s="824">
        <f>SUM('360 GRP '!M355:W355)*'360 GRP '!CB355</f>
        <v>0</v>
      </c>
      <c r="J298" s="824">
        <f>SUM('360 GRP '!M355:W355)*'360 GRP '!CC355</f>
        <v>0</v>
      </c>
      <c r="K298" s="824" t="str">
        <f>'360 GRP '!CD355</f>
        <v/>
      </c>
      <c r="L298" s="824">
        <f>'360 GRP '!J355*SUM('360 GRP '!M355:W355)</f>
        <v>0</v>
      </c>
    </row>
    <row r="299">
      <c r="A299" s="1" t="str">
        <f>'360 GRP '!#REF!</f>
        <v>#ERROR!</v>
      </c>
      <c r="B299" s="230">
        <f>SUM('360 GRP '!M356:W356)*'360 GRP '!BU356</f>
        <v>0</v>
      </c>
      <c r="C299" s="80">
        <f>SUM('360 GRP '!M356:W356)*'360 GRP '!BV356</f>
        <v>0</v>
      </c>
      <c r="D299" s="824">
        <f>SUM('360 GRP '!M356:W356)*'360 GRP '!BW356</f>
        <v>0</v>
      </c>
      <c r="E299" s="824">
        <f>SUM('360 GRP '!M356:W356)*'360 GRP '!BX356</f>
        <v>0</v>
      </c>
      <c r="F299" s="824">
        <f>SUM('360 GRP '!M356:W356)*'360 GRP '!BY356</f>
        <v>0</v>
      </c>
      <c r="G299" s="824">
        <f>SUM('360 GRP '!M356:W356)*'360 GRP '!BZ356</f>
        <v>0</v>
      </c>
      <c r="H299" s="824">
        <f>SUM('360 GRP '!M356:W356)*'360 GRP '!CA356</f>
        <v>0</v>
      </c>
      <c r="I299" s="824">
        <f>SUM('360 GRP '!M356:W356)*'360 GRP '!CB356</f>
        <v>0</v>
      </c>
      <c r="J299" s="824">
        <f>SUM('360 GRP '!M356:W356)*'360 GRP '!CC356</f>
        <v>0</v>
      </c>
      <c r="K299" s="824" t="str">
        <f>'360 GRP '!CD356</f>
        <v/>
      </c>
      <c r="L299" s="824">
        <f>'360 GRP '!J356*SUM('360 GRP '!M356:W356)</f>
        <v>0</v>
      </c>
    </row>
    <row r="300">
      <c r="A300" s="1" t="str">
        <f>'360 GRP '!#REF!</f>
        <v>#ERROR!</v>
      </c>
      <c r="B300" s="230">
        <f>SUM('360 GRP '!M357:W357)*'360 GRP '!BU357</f>
        <v>0</v>
      </c>
      <c r="C300" s="80">
        <f>SUM('360 GRP '!M357:W357)*'360 GRP '!BV357</f>
        <v>0</v>
      </c>
      <c r="D300" s="824">
        <f>SUM('360 GRP '!M357:W357)*'360 GRP '!BW357</f>
        <v>0</v>
      </c>
      <c r="E300" s="824">
        <f>SUM('360 GRP '!M357:W357)*'360 GRP '!BX357</f>
        <v>0</v>
      </c>
      <c r="F300" s="824">
        <f>SUM('360 GRP '!M357:W357)*'360 GRP '!BY357</f>
        <v>0</v>
      </c>
      <c r="G300" s="824">
        <f>SUM('360 GRP '!M357:W357)*'360 GRP '!BZ357</f>
        <v>0</v>
      </c>
      <c r="H300" s="824">
        <f>SUM('360 GRP '!M357:W357)*'360 GRP '!CA357</f>
        <v>0</v>
      </c>
      <c r="I300" s="824">
        <f>SUM('360 GRP '!M357:W357)*'360 GRP '!CB357</f>
        <v>0</v>
      </c>
      <c r="J300" s="824">
        <f>SUM('360 GRP '!M357:W357)*'360 GRP '!CC357</f>
        <v>0</v>
      </c>
      <c r="K300" s="824" t="str">
        <f>'360 GRP '!CD357</f>
        <v/>
      </c>
      <c r="L300" s="824">
        <f>'360 GRP '!J357*SUM('360 GRP '!M357:W357)</f>
        <v>0</v>
      </c>
    </row>
    <row r="301">
      <c r="A301" s="1" t="str">
        <f>'360 GRP '!#REF!</f>
        <v>#ERROR!</v>
      </c>
      <c r="B301" s="230">
        <f>SUM('360 GRP '!M358:W358)*'360 GRP '!BU358</f>
        <v>0</v>
      </c>
      <c r="C301" s="80">
        <f>SUM('360 GRP '!M358:W358)*'360 GRP '!BV358</f>
        <v>0</v>
      </c>
      <c r="D301" s="824">
        <f>SUM('360 GRP '!M358:W358)*'360 GRP '!BW358</f>
        <v>0</v>
      </c>
      <c r="E301" s="824">
        <f>SUM('360 GRP '!M358:W358)*'360 GRP '!BX358</f>
        <v>0</v>
      </c>
      <c r="F301" s="824">
        <f>SUM('360 GRP '!M358:W358)*'360 GRP '!BY358</f>
        <v>0</v>
      </c>
      <c r="G301" s="824">
        <f>SUM('360 GRP '!M358:W358)*'360 GRP '!BZ358</f>
        <v>0</v>
      </c>
      <c r="H301" s="824">
        <f>SUM('360 GRP '!M358:W358)*'360 GRP '!CA358</f>
        <v>0</v>
      </c>
      <c r="I301" s="824">
        <f>SUM('360 GRP '!M358:W358)*'360 GRP '!CB358</f>
        <v>0</v>
      </c>
      <c r="J301" s="824">
        <f>SUM('360 GRP '!M358:W358)*'360 GRP '!CC358</f>
        <v>0</v>
      </c>
      <c r="K301" s="824" t="str">
        <f>'360 GRP '!CD358</f>
        <v/>
      </c>
      <c r="L301" s="824">
        <f>'360 GRP '!J358*SUM('360 GRP '!M358:W358)</f>
        <v>0</v>
      </c>
    </row>
    <row r="302">
      <c r="A302" s="1" t="str">
        <f>'360 GRP '!#REF!</f>
        <v>#ERROR!</v>
      </c>
      <c r="B302" s="230">
        <f>SUM('360 GRP '!M359:W359)*'360 GRP '!BU359</f>
        <v>0</v>
      </c>
      <c r="C302" s="80">
        <f>SUM('360 GRP '!M359:W359)*'360 GRP '!BV359</f>
        <v>0</v>
      </c>
      <c r="D302" s="824">
        <f>SUM('360 GRP '!M359:W359)*'360 GRP '!BW359</f>
        <v>0</v>
      </c>
      <c r="E302" s="824">
        <f>SUM('360 GRP '!M359:W359)*'360 GRP '!BX359</f>
        <v>0</v>
      </c>
      <c r="F302" s="824">
        <f>SUM('360 GRP '!M359:W359)*'360 GRP '!BY359</f>
        <v>0</v>
      </c>
      <c r="G302" s="824">
        <f>SUM('360 GRP '!M359:W359)*'360 GRP '!BZ359</f>
        <v>0</v>
      </c>
      <c r="H302" s="824">
        <f>SUM('360 GRP '!M359:W359)*'360 GRP '!CA359</f>
        <v>0</v>
      </c>
      <c r="I302" s="824">
        <f>SUM('360 GRP '!M359:W359)*'360 GRP '!CB359</f>
        <v>0</v>
      </c>
      <c r="J302" s="824">
        <f>SUM('360 GRP '!M359:W359)*'360 GRP '!CC359</f>
        <v>0</v>
      </c>
      <c r="K302" s="824" t="str">
        <f>'360 GRP '!CD359</f>
        <v/>
      </c>
      <c r="L302" s="824">
        <f>'360 GRP '!J359*SUM('360 GRP '!M359:W359)</f>
        <v>0</v>
      </c>
    </row>
    <row r="303">
      <c r="A303" s="1" t="str">
        <f>'360 GRP '!#REF!</f>
        <v>#ERROR!</v>
      </c>
      <c r="B303" s="230">
        <f>SUM('360 GRP '!M360:W360)*'360 GRP '!BU360</f>
        <v>0</v>
      </c>
      <c r="C303" s="80">
        <f>SUM('360 GRP '!M360:W360)*'360 GRP '!BV360</f>
        <v>0</v>
      </c>
      <c r="D303" s="824">
        <f>SUM('360 GRP '!M360:W360)*'360 GRP '!BW360</f>
        <v>0</v>
      </c>
      <c r="E303" s="824">
        <f>SUM('360 GRP '!M360:W360)*'360 GRP '!BX360</f>
        <v>0</v>
      </c>
      <c r="F303" s="824">
        <f>SUM('360 GRP '!M360:W360)*'360 GRP '!BY360</f>
        <v>0</v>
      </c>
      <c r="G303" s="824">
        <f>SUM('360 GRP '!M360:W360)*'360 GRP '!BZ360</f>
        <v>0</v>
      </c>
      <c r="H303" s="824">
        <f>SUM('360 GRP '!M360:W360)*'360 GRP '!CA360</f>
        <v>0</v>
      </c>
      <c r="I303" s="824">
        <f>SUM('360 GRP '!M360:W360)*'360 GRP '!CB360</f>
        <v>0</v>
      </c>
      <c r="J303" s="824">
        <f>SUM('360 GRP '!M360:W360)*'360 GRP '!CC360</f>
        <v>0</v>
      </c>
      <c r="K303" s="824" t="str">
        <f>'360 GRP '!CD360</f>
        <v/>
      </c>
      <c r="L303" s="824">
        <f>'360 GRP '!J360*SUM('360 GRP '!M360:W360)</f>
        <v>0</v>
      </c>
    </row>
    <row r="304">
      <c r="A304" s="1" t="str">
        <f>'360 GRP '!#REF!</f>
        <v>#ERROR!</v>
      </c>
      <c r="B304" s="230">
        <f>SUM('360 GRP '!M361:W361)*'360 GRP '!BU361</f>
        <v>0</v>
      </c>
      <c r="C304" s="80">
        <f>SUM('360 GRP '!M361:W361)*'360 GRP '!BV361</f>
        <v>0</v>
      </c>
      <c r="D304" s="824">
        <f>SUM('360 GRP '!M361:W361)*'360 GRP '!BW361</f>
        <v>0</v>
      </c>
      <c r="E304" s="824">
        <f>SUM('360 GRP '!M361:W361)*'360 GRP '!BX361</f>
        <v>0</v>
      </c>
      <c r="F304" s="824">
        <f>SUM('360 GRP '!M361:W361)*'360 GRP '!BY361</f>
        <v>0</v>
      </c>
      <c r="G304" s="824">
        <f>SUM('360 GRP '!M361:W361)*'360 GRP '!BZ361</f>
        <v>0</v>
      </c>
      <c r="H304" s="824">
        <f>SUM('360 GRP '!M361:W361)*'360 GRP '!CA361</f>
        <v>0</v>
      </c>
      <c r="I304" s="824">
        <f>SUM('360 GRP '!M361:W361)*'360 GRP '!CB361</f>
        <v>0</v>
      </c>
      <c r="J304" s="824">
        <f>SUM('360 GRP '!M361:W361)*'360 GRP '!CC361</f>
        <v>0</v>
      </c>
      <c r="K304" s="824" t="str">
        <f>'360 GRP '!CD361</f>
        <v/>
      </c>
      <c r="L304" s="824">
        <f>'360 GRP '!J361*SUM('360 GRP '!M361:W361)</f>
        <v>0</v>
      </c>
    </row>
    <row r="305">
      <c r="A305" s="1" t="str">
        <f>'360 GRP '!#REF!</f>
        <v>#ERROR!</v>
      </c>
      <c r="B305" s="230">
        <f>SUM('360 GRP '!M362:W362)*'360 GRP '!BU362</f>
        <v>0</v>
      </c>
      <c r="C305" s="80">
        <f>SUM('360 GRP '!M362:W362)*'360 GRP '!BV362</f>
        <v>0</v>
      </c>
      <c r="D305" s="824">
        <f>SUM('360 GRP '!M362:W362)*'360 GRP '!BW362</f>
        <v>0</v>
      </c>
      <c r="E305" s="824">
        <f>SUM('360 GRP '!M362:W362)*'360 GRP '!BX362</f>
        <v>0</v>
      </c>
      <c r="F305" s="824">
        <f>SUM('360 GRP '!M362:W362)*'360 GRP '!BY362</f>
        <v>0</v>
      </c>
      <c r="G305" s="824">
        <f>SUM('360 GRP '!M362:W362)*'360 GRP '!BZ362</f>
        <v>0</v>
      </c>
      <c r="H305" s="824">
        <f>SUM('360 GRP '!M362:W362)*'360 GRP '!CA362</f>
        <v>0</v>
      </c>
      <c r="I305" s="824">
        <f>SUM('360 GRP '!M362:W362)*'360 GRP '!CB362</f>
        <v>0</v>
      </c>
      <c r="J305" s="824">
        <f>SUM('360 GRP '!M362:W362)*'360 GRP '!CC362</f>
        <v>0</v>
      </c>
      <c r="K305" s="824" t="str">
        <f>'360 GRP '!CD362</f>
        <v/>
      </c>
      <c r="L305" s="824">
        <f>'360 GRP '!J362*SUM('360 GRP '!M362:W362)</f>
        <v>0</v>
      </c>
    </row>
    <row r="306">
      <c r="A306" s="1" t="str">
        <f>'360 GRP '!#REF!</f>
        <v>#ERROR!</v>
      </c>
      <c r="B306" s="230">
        <f>SUM('360 GRP '!M363:W363)*'360 GRP '!BU363</f>
        <v>0</v>
      </c>
      <c r="C306" s="80">
        <f>SUM('360 GRP '!M363:W363)*'360 GRP '!BV363</f>
        <v>0</v>
      </c>
      <c r="D306" s="824">
        <f>SUM('360 GRP '!M363:W363)*'360 GRP '!BW363</f>
        <v>0</v>
      </c>
      <c r="E306" s="824">
        <f>SUM('360 GRP '!M363:W363)*'360 GRP '!BX363</f>
        <v>0</v>
      </c>
      <c r="F306" s="824">
        <f>SUM('360 GRP '!M363:W363)*'360 GRP '!BY363</f>
        <v>0</v>
      </c>
      <c r="G306" s="824">
        <f>SUM('360 GRP '!M363:W363)*'360 GRP '!BZ363</f>
        <v>0</v>
      </c>
      <c r="H306" s="824">
        <f>SUM('360 GRP '!M363:W363)*'360 GRP '!CA363</f>
        <v>0</v>
      </c>
      <c r="I306" s="824">
        <f>SUM('360 GRP '!M363:W363)*'360 GRP '!CB363</f>
        <v>0</v>
      </c>
      <c r="J306" s="824">
        <f>SUM('360 GRP '!M363:W363)*'360 GRP '!CC363</f>
        <v>0</v>
      </c>
      <c r="K306" s="824" t="str">
        <f>'360 GRP '!CD363</f>
        <v/>
      </c>
      <c r="L306" s="824">
        <f>'360 GRP '!J363*SUM('360 GRP '!M363:W363)</f>
        <v>0</v>
      </c>
    </row>
    <row r="307">
      <c r="A307" s="1" t="str">
        <f>'360 GRP '!#REF!</f>
        <v>#ERROR!</v>
      </c>
      <c r="B307" s="230">
        <f>SUM('360 GRP '!M364:W364)*'360 GRP '!BU364</f>
        <v>0</v>
      </c>
      <c r="C307" s="80">
        <f>SUM('360 GRP '!M364:W364)*'360 GRP '!BV364</f>
        <v>0</v>
      </c>
      <c r="D307" s="824">
        <f>SUM('360 GRP '!M364:W364)*'360 GRP '!BW364</f>
        <v>0</v>
      </c>
      <c r="E307" s="824">
        <f>SUM('360 GRP '!M364:W364)*'360 GRP '!BX364</f>
        <v>0</v>
      </c>
      <c r="F307" s="824">
        <f>SUM('360 GRP '!M364:W364)*'360 GRP '!BY364</f>
        <v>0</v>
      </c>
      <c r="G307" s="824">
        <f>SUM('360 GRP '!M364:W364)*'360 GRP '!BZ364</f>
        <v>0</v>
      </c>
      <c r="H307" s="824">
        <f>SUM('360 GRP '!M364:W364)*'360 GRP '!CA364</f>
        <v>0</v>
      </c>
      <c r="I307" s="824">
        <f>SUM('360 GRP '!M364:W364)*'360 GRP '!CB364</f>
        <v>0</v>
      </c>
      <c r="J307" s="824">
        <f>SUM('360 GRP '!M364:W364)*'360 GRP '!CC364</f>
        <v>0</v>
      </c>
      <c r="K307" s="824" t="str">
        <f>'360 GRP '!CD364</f>
        <v/>
      </c>
      <c r="L307" s="824">
        <f>'360 GRP '!J364*SUM('360 GRP '!M364:W364)</f>
        <v>0</v>
      </c>
    </row>
    <row r="308">
      <c r="A308" s="1" t="str">
        <f>'360 GRP '!#REF!</f>
        <v>#ERROR!</v>
      </c>
      <c r="B308" s="230">
        <f>SUM('360 GRP '!M365:W365)*'360 GRP '!BU365</f>
        <v>0</v>
      </c>
      <c r="C308" s="80">
        <f>SUM('360 GRP '!M365:W365)*'360 GRP '!BV365</f>
        <v>0</v>
      </c>
      <c r="D308" s="824">
        <f>SUM('360 GRP '!M365:W365)*'360 GRP '!BW365</f>
        <v>0</v>
      </c>
      <c r="E308" s="824">
        <f>SUM('360 GRP '!M365:W365)*'360 GRP '!BX365</f>
        <v>0</v>
      </c>
      <c r="F308" s="824">
        <f>SUM('360 GRP '!M365:W365)*'360 GRP '!BY365</f>
        <v>0</v>
      </c>
      <c r="G308" s="824">
        <f>SUM('360 GRP '!M365:W365)*'360 GRP '!BZ365</f>
        <v>0</v>
      </c>
      <c r="H308" s="824">
        <f>SUM('360 GRP '!M365:W365)*'360 GRP '!CA365</f>
        <v>0</v>
      </c>
      <c r="I308" s="824">
        <f>SUM('360 GRP '!M365:W365)*'360 GRP '!CB365</f>
        <v>0</v>
      </c>
      <c r="J308" s="824">
        <f>SUM('360 GRP '!M365:W365)*'360 GRP '!CC365</f>
        <v>0</v>
      </c>
      <c r="K308" s="824" t="str">
        <f>'360 GRP '!CD365</f>
        <v/>
      </c>
      <c r="L308" s="824">
        <f>'360 GRP '!J365*SUM('360 GRP '!M365:W365)</f>
        <v>0</v>
      </c>
    </row>
    <row r="309">
      <c r="A309" s="1" t="str">
        <f>'360 GRP '!#REF!</f>
        <v>#ERROR!</v>
      </c>
      <c r="B309" s="230">
        <f>SUM('360 GRP '!M366:W366)*'360 GRP '!BU366</f>
        <v>0</v>
      </c>
      <c r="C309" s="80">
        <f>SUM('360 GRP '!M366:W366)*'360 GRP '!BV366</f>
        <v>0</v>
      </c>
      <c r="D309" s="824">
        <f>SUM('360 GRP '!M366:W366)*'360 GRP '!BW366</f>
        <v>0</v>
      </c>
      <c r="E309" s="824">
        <f>SUM('360 GRP '!M366:W366)*'360 GRP '!BX366</f>
        <v>0</v>
      </c>
      <c r="F309" s="824">
        <f>SUM('360 GRP '!M366:W366)*'360 GRP '!BY366</f>
        <v>0</v>
      </c>
      <c r="G309" s="824">
        <f>SUM('360 GRP '!M366:W366)*'360 GRP '!BZ366</f>
        <v>0</v>
      </c>
      <c r="H309" s="824">
        <f>SUM('360 GRP '!M366:W366)*'360 GRP '!CA366</f>
        <v>0</v>
      </c>
      <c r="I309" s="824">
        <f>SUM('360 GRP '!M366:W366)*'360 GRP '!CB366</f>
        <v>0</v>
      </c>
      <c r="J309" s="824">
        <f>SUM('360 GRP '!M366:W366)*'360 GRP '!CC366</f>
        <v>0</v>
      </c>
      <c r="K309" s="824" t="str">
        <f>'360 GRP '!CD366</f>
        <v/>
      </c>
      <c r="L309" s="824">
        <f>'360 GRP '!J366*SUM('360 GRP '!M366:W366)</f>
        <v>0</v>
      </c>
    </row>
    <row r="310">
      <c r="A310" s="1" t="str">
        <f>'360 GRP '!#REF!</f>
        <v>#ERROR!</v>
      </c>
      <c r="B310" s="230">
        <f>SUM('360 GRP '!M367:W367)*'360 GRP '!BU367</f>
        <v>0</v>
      </c>
      <c r="C310" s="80">
        <f>SUM('360 GRP '!M367:W367)*'360 GRP '!BV367</f>
        <v>0</v>
      </c>
      <c r="D310" s="824">
        <f>SUM('360 GRP '!M367:W367)*'360 GRP '!BW367</f>
        <v>0</v>
      </c>
      <c r="E310" s="824">
        <f>SUM('360 GRP '!M367:W367)*'360 GRP '!BX367</f>
        <v>0</v>
      </c>
      <c r="F310" s="824">
        <f>SUM('360 GRP '!M367:W367)*'360 GRP '!BY367</f>
        <v>0</v>
      </c>
      <c r="G310" s="824">
        <f>SUM('360 GRP '!M367:W367)*'360 GRP '!BZ367</f>
        <v>0</v>
      </c>
      <c r="H310" s="824">
        <f>SUM('360 GRP '!M367:W367)*'360 GRP '!CA367</f>
        <v>0</v>
      </c>
      <c r="I310" s="824">
        <f>SUM('360 GRP '!M367:W367)*'360 GRP '!CB367</f>
        <v>0</v>
      </c>
      <c r="J310" s="824">
        <f>SUM('360 GRP '!M367:W367)*'360 GRP '!CC367</f>
        <v>0</v>
      </c>
      <c r="K310" s="824" t="str">
        <f>'360 GRP '!CD367</f>
        <v/>
      </c>
      <c r="L310" s="824">
        <f>'360 GRP '!J367*SUM('360 GRP '!M367:W367)</f>
        <v>0</v>
      </c>
    </row>
    <row r="311">
      <c r="A311" s="1" t="str">
        <f>'360 GRP '!#REF!</f>
        <v>#ERROR!</v>
      </c>
      <c r="B311" s="230">
        <f>SUM('360 GRP '!M368:W368)*'360 GRP '!BU368</f>
        <v>0</v>
      </c>
      <c r="C311" s="80">
        <f>SUM('360 GRP '!M368:W368)*'360 GRP '!BV368</f>
        <v>0</v>
      </c>
      <c r="D311" s="824">
        <f>SUM('360 GRP '!M368:W368)*'360 GRP '!BW368</f>
        <v>0</v>
      </c>
      <c r="E311" s="824">
        <f>SUM('360 GRP '!M368:W368)*'360 GRP '!BX368</f>
        <v>0</v>
      </c>
      <c r="F311" s="824">
        <f>SUM('360 GRP '!M368:W368)*'360 GRP '!BY368</f>
        <v>0</v>
      </c>
      <c r="G311" s="824">
        <f>SUM('360 GRP '!M368:W368)*'360 GRP '!BZ368</f>
        <v>0</v>
      </c>
      <c r="H311" s="824">
        <f>SUM('360 GRP '!M368:W368)*'360 GRP '!CA368</f>
        <v>0</v>
      </c>
      <c r="I311" s="824">
        <f>SUM('360 GRP '!M368:W368)*'360 GRP '!CB368</f>
        <v>0</v>
      </c>
      <c r="J311" s="824">
        <f>SUM('360 GRP '!M368:W368)*'360 GRP '!CC368</f>
        <v>0</v>
      </c>
      <c r="K311" s="824" t="str">
        <f>'360 GRP '!CD368</f>
        <v/>
      </c>
      <c r="L311" s="824">
        <f>'360 GRP '!J368*SUM('360 GRP '!M368:W368)</f>
        <v>0</v>
      </c>
    </row>
    <row r="312">
      <c r="A312" s="1" t="str">
        <f>'360 GRP '!#REF!</f>
        <v>#ERROR!</v>
      </c>
      <c r="B312" s="230">
        <f>SUM('360 GRP '!M369:W369)*'360 GRP '!BU369</f>
        <v>0</v>
      </c>
      <c r="C312" s="80">
        <f>SUM('360 GRP '!M369:W369)*'360 GRP '!BV369</f>
        <v>0</v>
      </c>
      <c r="D312" s="824">
        <f>SUM('360 GRP '!M369:W369)*'360 GRP '!BW369</f>
        <v>0</v>
      </c>
      <c r="E312" s="824">
        <f>SUM('360 GRP '!M369:W369)*'360 GRP '!BX369</f>
        <v>0</v>
      </c>
      <c r="F312" s="824">
        <f>SUM('360 GRP '!M369:W369)*'360 GRP '!BY369</f>
        <v>0</v>
      </c>
      <c r="G312" s="824">
        <f>SUM('360 GRP '!M369:W369)*'360 GRP '!BZ369</f>
        <v>0</v>
      </c>
      <c r="H312" s="824">
        <f>SUM('360 GRP '!M369:W369)*'360 GRP '!CA369</f>
        <v>0</v>
      </c>
      <c r="I312" s="824">
        <f>SUM('360 GRP '!M369:W369)*'360 GRP '!CB369</f>
        <v>0</v>
      </c>
      <c r="J312" s="824">
        <f>SUM('360 GRP '!M369:W369)*'360 GRP '!CC369</f>
        <v>0</v>
      </c>
      <c r="K312" s="824" t="str">
        <f>'360 GRP '!CD369</f>
        <v/>
      </c>
      <c r="L312" s="824">
        <f>'360 GRP '!J369*SUM('360 GRP '!M369:W369)</f>
        <v>0</v>
      </c>
    </row>
    <row r="313">
      <c r="A313" s="1" t="str">
        <f>'360 GRP '!#REF!</f>
        <v>#ERROR!</v>
      </c>
      <c r="B313" s="230">
        <f>SUM('360 GRP '!M370:W370)*'360 GRP '!BU370</f>
        <v>0</v>
      </c>
      <c r="C313" s="80">
        <f>SUM('360 GRP '!M370:W370)*'360 GRP '!BV370</f>
        <v>0</v>
      </c>
      <c r="D313" s="824">
        <f>SUM('360 GRP '!M370:W370)*'360 GRP '!BW370</f>
        <v>0</v>
      </c>
      <c r="E313" s="824">
        <f>SUM('360 GRP '!M370:W370)*'360 GRP '!BX370</f>
        <v>0</v>
      </c>
      <c r="F313" s="824">
        <f>SUM('360 GRP '!M370:W370)*'360 GRP '!BY370</f>
        <v>0</v>
      </c>
      <c r="G313" s="824">
        <f>SUM('360 GRP '!M370:W370)*'360 GRP '!BZ370</f>
        <v>0</v>
      </c>
      <c r="H313" s="824">
        <f>SUM('360 GRP '!M370:W370)*'360 GRP '!CA370</f>
        <v>0</v>
      </c>
      <c r="I313" s="824">
        <f>SUM('360 GRP '!M370:W370)*'360 GRP '!CB370</f>
        <v>0</v>
      </c>
      <c r="J313" s="824">
        <f>SUM('360 GRP '!M370:W370)*'360 GRP '!CC370</f>
        <v>0</v>
      </c>
      <c r="K313" s="824" t="str">
        <f>'360 GRP '!CD370</f>
        <v/>
      </c>
      <c r="L313" s="824">
        <f>'360 GRP '!J370*SUM('360 GRP '!M370:W370)</f>
        <v>0</v>
      </c>
    </row>
    <row r="314">
      <c r="A314" s="1" t="str">
        <f>'360 GRP '!#REF!</f>
        <v>#ERROR!</v>
      </c>
      <c r="B314" s="230">
        <f>SUM('360 GRP '!M371:W371)*'360 GRP '!BU371</f>
        <v>0</v>
      </c>
      <c r="C314" s="80">
        <f>SUM('360 GRP '!M371:W371)*'360 GRP '!BV371</f>
        <v>0</v>
      </c>
      <c r="D314" s="824">
        <f>SUM('360 GRP '!M371:W371)*'360 GRP '!BW371</f>
        <v>0</v>
      </c>
      <c r="E314" s="824">
        <f>SUM('360 GRP '!M371:W371)*'360 GRP '!BX371</f>
        <v>0</v>
      </c>
      <c r="F314" s="824">
        <f>SUM('360 GRP '!M371:W371)*'360 GRP '!BY371</f>
        <v>0</v>
      </c>
      <c r="G314" s="824">
        <f>SUM('360 GRP '!M371:W371)*'360 GRP '!BZ371</f>
        <v>0</v>
      </c>
      <c r="H314" s="824">
        <f>SUM('360 GRP '!M371:W371)*'360 GRP '!CA371</f>
        <v>0</v>
      </c>
      <c r="I314" s="824">
        <f>SUM('360 GRP '!M371:W371)*'360 GRP '!CB371</f>
        <v>0</v>
      </c>
      <c r="J314" s="824">
        <f>SUM('360 GRP '!M371:W371)*'360 GRP '!CC371</f>
        <v>0</v>
      </c>
      <c r="K314" s="824" t="str">
        <f>'360 GRP '!CD371</f>
        <v/>
      </c>
      <c r="L314" s="824">
        <f>'360 GRP '!J371*SUM('360 GRP '!M371:W371)</f>
        <v>0</v>
      </c>
    </row>
    <row r="315">
      <c r="A315" s="1" t="str">
        <f>'360 GRP '!#REF!</f>
        <v>#ERROR!</v>
      </c>
      <c r="B315" s="230">
        <f>SUM('360 GRP '!M372:W372)*'360 GRP '!BU372</f>
        <v>0</v>
      </c>
      <c r="C315" s="80">
        <f>SUM('360 GRP '!M372:W372)*'360 GRP '!BV372</f>
        <v>0</v>
      </c>
      <c r="D315" s="824">
        <f>SUM('360 GRP '!M372:W372)*'360 GRP '!BW372</f>
        <v>0</v>
      </c>
      <c r="E315" s="824">
        <f>SUM('360 GRP '!M372:W372)*'360 GRP '!BX372</f>
        <v>0</v>
      </c>
      <c r="F315" s="824">
        <f>SUM('360 GRP '!M372:W372)*'360 GRP '!BY372</f>
        <v>0</v>
      </c>
      <c r="G315" s="824">
        <f>SUM('360 GRP '!M372:W372)*'360 GRP '!BZ372</f>
        <v>0</v>
      </c>
      <c r="H315" s="824">
        <f>SUM('360 GRP '!M372:W372)*'360 GRP '!CA372</f>
        <v>0</v>
      </c>
      <c r="I315" s="824">
        <f>SUM('360 GRP '!M372:W372)*'360 GRP '!CB372</f>
        <v>0</v>
      </c>
      <c r="J315" s="824">
        <f>SUM('360 GRP '!M372:W372)*'360 GRP '!CC372</f>
        <v>0</v>
      </c>
      <c r="K315" s="824" t="str">
        <f>'360 GRP '!CD372</f>
        <v/>
      </c>
      <c r="L315" s="824">
        <f>'360 GRP '!J372*SUM('360 GRP '!M372:W372)</f>
        <v>0</v>
      </c>
    </row>
    <row r="316">
      <c r="A316" s="1" t="str">
        <f>'360 GRP '!#REF!</f>
        <v>#ERROR!</v>
      </c>
      <c r="B316" s="230">
        <f>SUM('360 GRP '!M373:W373)*'360 GRP '!BU373</f>
        <v>0</v>
      </c>
      <c r="C316" s="80">
        <f>SUM('360 GRP '!M373:W373)*'360 GRP '!BV373</f>
        <v>0</v>
      </c>
      <c r="D316" s="824">
        <f>SUM('360 GRP '!M373:W373)*'360 GRP '!BW373</f>
        <v>0</v>
      </c>
      <c r="E316" s="824">
        <f>SUM('360 GRP '!M373:W373)*'360 GRP '!BX373</f>
        <v>0</v>
      </c>
      <c r="F316" s="824">
        <f>SUM('360 GRP '!M373:W373)*'360 GRP '!BY373</f>
        <v>0</v>
      </c>
      <c r="G316" s="824">
        <f>SUM('360 GRP '!M373:W373)*'360 GRP '!BZ373</f>
        <v>0</v>
      </c>
      <c r="H316" s="824">
        <f>SUM('360 GRP '!M373:W373)*'360 GRP '!CA373</f>
        <v>0</v>
      </c>
      <c r="I316" s="824">
        <f>SUM('360 GRP '!M373:W373)*'360 GRP '!CB373</f>
        <v>0</v>
      </c>
      <c r="J316" s="824">
        <f>SUM('360 GRP '!M373:W373)*'360 GRP '!CC373</f>
        <v>0</v>
      </c>
      <c r="K316" s="824" t="str">
        <f>'360 GRP '!CD373</f>
        <v/>
      </c>
      <c r="L316" s="824">
        <f>'360 GRP '!J373*SUM('360 GRP '!M373:W373)</f>
        <v>0</v>
      </c>
    </row>
    <row r="317">
      <c r="A317" s="1" t="str">
        <f>'360 GRP '!#REF!</f>
        <v>#ERROR!</v>
      </c>
      <c r="B317" s="230">
        <f>SUM('360 GRP '!M374:W374)*'360 GRP '!BU374</f>
        <v>0</v>
      </c>
      <c r="C317" s="80">
        <f>SUM('360 GRP '!M374:W374)*'360 GRP '!BV374</f>
        <v>0</v>
      </c>
      <c r="D317" s="824">
        <f>SUM('360 GRP '!M374:W374)*'360 GRP '!BW374</f>
        <v>0</v>
      </c>
      <c r="E317" s="824">
        <f>SUM('360 GRP '!M374:W374)*'360 GRP '!BX374</f>
        <v>0</v>
      </c>
      <c r="F317" s="824">
        <f>SUM('360 GRP '!M374:W374)*'360 GRP '!BY374</f>
        <v>0</v>
      </c>
      <c r="G317" s="824">
        <f>SUM('360 GRP '!M374:W374)*'360 GRP '!BZ374</f>
        <v>0</v>
      </c>
      <c r="H317" s="824">
        <f>SUM('360 GRP '!M374:W374)*'360 GRP '!CA374</f>
        <v>0</v>
      </c>
      <c r="I317" s="824">
        <f>SUM('360 GRP '!M374:W374)*'360 GRP '!CB374</f>
        <v>0</v>
      </c>
      <c r="J317" s="824">
        <f>SUM('360 GRP '!M374:W374)*'360 GRP '!CC374</f>
        <v>0</v>
      </c>
      <c r="K317" s="824" t="str">
        <f>'360 GRP '!CD374</f>
        <v/>
      </c>
      <c r="L317" s="824">
        <f>'360 GRP '!J374*SUM('360 GRP '!M374:W374)</f>
        <v>0</v>
      </c>
    </row>
    <row r="318">
      <c r="A318" s="1" t="str">
        <f>'360 GRP '!#REF!</f>
        <v>#ERROR!</v>
      </c>
      <c r="B318" s="230">
        <f>SUM('360 GRP '!M375:W375)*'360 GRP '!BU375</f>
        <v>0</v>
      </c>
      <c r="C318" s="80">
        <f>SUM('360 GRP '!M375:W375)*'360 GRP '!BV375</f>
        <v>0</v>
      </c>
      <c r="D318" s="824">
        <f>SUM('360 GRP '!M375:W375)*'360 GRP '!BW375</f>
        <v>0</v>
      </c>
      <c r="E318" s="824">
        <f>SUM('360 GRP '!M375:W375)*'360 GRP '!BX375</f>
        <v>0</v>
      </c>
      <c r="F318" s="824">
        <f>SUM('360 GRP '!M375:W375)*'360 GRP '!BY375</f>
        <v>0</v>
      </c>
      <c r="G318" s="824">
        <f>SUM('360 GRP '!M375:W375)*'360 GRP '!BZ375</f>
        <v>0</v>
      </c>
      <c r="H318" s="824">
        <f>SUM('360 GRP '!M375:W375)*'360 GRP '!CA375</f>
        <v>0</v>
      </c>
      <c r="I318" s="824">
        <f>SUM('360 GRP '!M375:W375)*'360 GRP '!CB375</f>
        <v>0</v>
      </c>
      <c r="J318" s="824">
        <f>SUM('360 GRP '!M375:W375)*'360 GRP '!CC375</f>
        <v>0</v>
      </c>
      <c r="K318" s="824" t="str">
        <f>'360 GRP '!CD375</f>
        <v/>
      </c>
      <c r="L318" s="824">
        <f>'360 GRP '!J375*SUM('360 GRP '!M375:W375)</f>
        <v>0</v>
      </c>
    </row>
    <row r="319">
      <c r="A319" s="1" t="str">
        <f>'360 GRP '!#REF!</f>
        <v>#ERROR!</v>
      </c>
      <c r="B319" s="230">
        <f>SUM('360 GRP '!M376:W376)*'360 GRP '!BU376</f>
        <v>0</v>
      </c>
      <c r="C319" s="80">
        <f>SUM('360 GRP '!M376:W376)*'360 GRP '!BV376</f>
        <v>0</v>
      </c>
      <c r="D319" s="824">
        <f>SUM('360 GRP '!M376:W376)*'360 GRP '!BW376</f>
        <v>0</v>
      </c>
      <c r="E319" s="824">
        <f>SUM('360 GRP '!M376:W376)*'360 GRP '!BX376</f>
        <v>0</v>
      </c>
      <c r="F319" s="824">
        <f>SUM('360 GRP '!M376:W376)*'360 GRP '!BY376</f>
        <v>0</v>
      </c>
      <c r="G319" s="824">
        <f>SUM('360 GRP '!M376:W376)*'360 GRP '!BZ376</f>
        <v>0</v>
      </c>
      <c r="H319" s="824">
        <f>SUM('360 GRP '!M376:W376)*'360 GRP '!CA376</f>
        <v>0</v>
      </c>
      <c r="I319" s="824">
        <f>SUM('360 GRP '!M376:W376)*'360 GRP '!CB376</f>
        <v>0</v>
      </c>
      <c r="J319" s="824">
        <f>SUM('360 GRP '!M376:W376)*'360 GRP '!CC376</f>
        <v>0</v>
      </c>
      <c r="K319" s="824" t="str">
        <f>'360 GRP '!CD376</f>
        <v/>
      </c>
      <c r="L319" s="824">
        <f>'360 GRP '!J376*SUM('360 GRP '!M376:W376)</f>
        <v>0</v>
      </c>
    </row>
    <row r="320">
      <c r="A320" s="1" t="str">
        <f>'360 GRP '!#REF!</f>
        <v>#ERROR!</v>
      </c>
      <c r="B320" s="230">
        <f>SUM('360 GRP '!M377:W377)*'360 GRP '!BU377</f>
        <v>0</v>
      </c>
      <c r="C320" s="80">
        <f>SUM('360 GRP '!M377:W377)*'360 GRP '!BV377</f>
        <v>0</v>
      </c>
      <c r="D320" s="824">
        <f>SUM('360 GRP '!M377:W377)*'360 GRP '!BW377</f>
        <v>0</v>
      </c>
      <c r="E320" s="824">
        <f>SUM('360 GRP '!M377:W377)*'360 GRP '!BX377</f>
        <v>0</v>
      </c>
      <c r="F320" s="824">
        <f>SUM('360 GRP '!M377:W377)*'360 GRP '!BY377</f>
        <v>0</v>
      </c>
      <c r="G320" s="824">
        <f>SUM('360 GRP '!M377:W377)*'360 GRP '!BZ377</f>
        <v>0</v>
      </c>
      <c r="H320" s="824">
        <f>SUM('360 GRP '!M377:W377)*'360 GRP '!CA377</f>
        <v>0</v>
      </c>
      <c r="I320" s="824">
        <f>SUM('360 GRP '!M377:W377)*'360 GRP '!CB377</f>
        <v>0</v>
      </c>
      <c r="J320" s="824">
        <f>SUM('360 GRP '!M377:W377)*'360 GRP '!CC377</f>
        <v>0</v>
      </c>
      <c r="K320" s="824" t="str">
        <f>'360 GRP '!CD377</f>
        <v/>
      </c>
      <c r="L320" s="824">
        <f>'360 GRP '!J377*SUM('360 GRP '!M377:W377)</f>
        <v>0</v>
      </c>
    </row>
    <row r="321">
      <c r="A321" s="1" t="str">
        <f>'360 GRP '!#REF!</f>
        <v>#ERROR!</v>
      </c>
      <c r="B321" s="230">
        <f>SUM('360 GRP '!M378:W378)*'360 GRP '!BU378</f>
        <v>0</v>
      </c>
      <c r="C321" s="80">
        <f>SUM('360 GRP '!M378:W378)*'360 GRP '!BV378</f>
        <v>0</v>
      </c>
      <c r="D321" s="824">
        <f>SUM('360 GRP '!M378:W378)*'360 GRP '!BW378</f>
        <v>0</v>
      </c>
      <c r="E321" s="824">
        <f>SUM('360 GRP '!M378:W378)*'360 GRP '!BX378</f>
        <v>0</v>
      </c>
      <c r="F321" s="824">
        <f>SUM('360 GRP '!M378:W378)*'360 GRP '!BY378</f>
        <v>0</v>
      </c>
      <c r="G321" s="824">
        <f>SUM('360 GRP '!M378:W378)*'360 GRP '!BZ378</f>
        <v>0</v>
      </c>
      <c r="H321" s="824">
        <f>SUM('360 GRP '!M378:W378)*'360 GRP '!CA378</f>
        <v>0</v>
      </c>
      <c r="I321" s="824">
        <f>SUM('360 GRP '!M378:W378)*'360 GRP '!CB378</f>
        <v>0</v>
      </c>
      <c r="J321" s="824">
        <f>SUM('360 GRP '!M378:W378)*'360 GRP '!CC378</f>
        <v>0</v>
      </c>
      <c r="K321" s="824" t="str">
        <f>'360 GRP '!CD378</f>
        <v/>
      </c>
      <c r="L321" s="824">
        <f>'360 GRP '!J378*SUM('360 GRP '!M378:W378)</f>
        <v>0</v>
      </c>
    </row>
    <row r="322">
      <c r="A322" s="1" t="str">
        <f>'360 GRP '!#REF!</f>
        <v>#ERROR!</v>
      </c>
      <c r="B322" s="230">
        <f>SUM('360 GRP '!M379:W379)*'360 GRP '!BU379</f>
        <v>0</v>
      </c>
      <c r="C322" s="80">
        <f>SUM('360 GRP '!M379:W379)*'360 GRP '!BV379</f>
        <v>0</v>
      </c>
      <c r="D322" s="824">
        <f>SUM('360 GRP '!M379:W379)*'360 GRP '!BW379</f>
        <v>0</v>
      </c>
      <c r="E322" s="824">
        <f>SUM('360 GRP '!M379:W379)*'360 GRP '!BX379</f>
        <v>0</v>
      </c>
      <c r="F322" s="824">
        <f>SUM('360 GRP '!M379:W379)*'360 GRP '!BY379</f>
        <v>0</v>
      </c>
      <c r="G322" s="824">
        <f>SUM('360 GRP '!M379:W379)*'360 GRP '!BZ379</f>
        <v>0</v>
      </c>
      <c r="H322" s="824">
        <f>SUM('360 GRP '!M379:W379)*'360 GRP '!CA379</f>
        <v>0</v>
      </c>
      <c r="I322" s="824">
        <f>SUM('360 GRP '!M379:W379)*'360 GRP '!CB379</f>
        <v>0</v>
      </c>
      <c r="J322" s="824">
        <f>SUM('360 GRP '!M379:W379)*'360 GRP '!CC379</f>
        <v>0</v>
      </c>
      <c r="K322" s="824" t="str">
        <f>'360 GRP '!CD379</f>
        <v/>
      </c>
      <c r="L322" s="824">
        <f>'360 GRP '!J379*SUM('360 GRP '!M379:W379)</f>
        <v>0</v>
      </c>
    </row>
    <row r="323">
      <c r="A323" s="1" t="str">
        <f>'360 GRP '!#REF!</f>
        <v>#ERROR!</v>
      </c>
      <c r="B323" s="230">
        <f>SUM('360 GRP '!M380:W380)*'360 GRP '!BU380</f>
        <v>0</v>
      </c>
      <c r="C323" s="80">
        <f>SUM('360 GRP '!M380:W380)*'360 GRP '!BV380</f>
        <v>0</v>
      </c>
      <c r="D323" s="824">
        <f>SUM('360 GRP '!M380:W380)*'360 GRP '!BW380</f>
        <v>0</v>
      </c>
      <c r="E323" s="824">
        <f>SUM('360 GRP '!M380:W380)*'360 GRP '!BX380</f>
        <v>0</v>
      </c>
      <c r="F323" s="824">
        <f>SUM('360 GRP '!M380:W380)*'360 GRP '!BY380</f>
        <v>0</v>
      </c>
      <c r="G323" s="824">
        <f>SUM('360 GRP '!M380:W380)*'360 GRP '!BZ380</f>
        <v>0</v>
      </c>
      <c r="H323" s="824">
        <f>SUM('360 GRP '!M380:W380)*'360 GRP '!CA380</f>
        <v>0</v>
      </c>
      <c r="I323" s="824">
        <f>SUM('360 GRP '!M380:W380)*'360 GRP '!CB380</f>
        <v>0</v>
      </c>
      <c r="J323" s="824">
        <f>SUM('360 GRP '!M380:W380)*'360 GRP '!CC380</f>
        <v>0</v>
      </c>
      <c r="K323" s="824" t="str">
        <f>'360 GRP '!CD380</f>
        <v/>
      </c>
      <c r="L323" s="824">
        <f>'360 GRP '!J380*SUM('360 GRP '!M380:W380)</f>
        <v>0</v>
      </c>
    </row>
    <row r="324">
      <c r="A324" s="1"/>
      <c r="B324" s="230">
        <f>SUM('360 GRP '!M406:W406)*'360 GRP '!BU406</f>
        <v>0</v>
      </c>
      <c r="C324" s="80">
        <f>SUM('360 GRP '!M406:W406)*'360 GRP '!BV406</f>
        <v>0</v>
      </c>
      <c r="D324" s="824">
        <f>SUM('360 GRP '!M406:W406)*'360 GRP '!BW406</f>
        <v>0</v>
      </c>
      <c r="E324" s="824">
        <f>SUM('360 GRP '!M406:W406)*'360 GRP '!BX406</f>
        <v>0</v>
      </c>
      <c r="F324" s="824">
        <f>SUM('360 GRP '!M406:W406)*'360 GRP '!BY406</f>
        <v>0</v>
      </c>
      <c r="G324" s="824">
        <f>SUM('360 GRP '!M406:W406)*'360 GRP '!BZ406</f>
        <v>0</v>
      </c>
      <c r="H324" s="824">
        <f>SUM('360 GRP '!M406:W406)*'360 GRP '!CA406</f>
        <v>0</v>
      </c>
      <c r="I324" s="824">
        <f>SUM('360 GRP '!M406:W406)*'360 GRP '!CB406</f>
        <v>0</v>
      </c>
      <c r="J324" s="824">
        <f>SUM('360 GRP '!M406:W406)*'360 GRP '!CC406</f>
        <v>0</v>
      </c>
      <c r="K324" s="824" t="str">
        <f>'360 GRP '!CD406</f>
        <v/>
      </c>
      <c r="L324" s="824">
        <f>'360 GRP '!J406*SUM('360 GRP '!M406:W406)</f>
        <v>0</v>
      </c>
    </row>
    <row r="325">
      <c r="A325" s="1"/>
      <c r="B325" s="230">
        <f>SUM('360 GRP '!M407:W407)*'360 GRP '!BU407</f>
        <v>0</v>
      </c>
      <c r="C325" s="80">
        <f>SUM('360 GRP '!M407:W407)*'360 GRP '!BV407</f>
        <v>0</v>
      </c>
      <c r="D325" s="824">
        <f>SUM('360 GRP '!M407:W407)*'360 GRP '!BW407</f>
        <v>0</v>
      </c>
      <c r="E325" s="824">
        <f>SUM('360 GRP '!M407:W407)*'360 GRP '!BX407</f>
        <v>0</v>
      </c>
      <c r="F325" s="824">
        <f>SUM('360 GRP '!M407:W407)*'360 GRP '!BY407</f>
        <v>0</v>
      </c>
      <c r="G325" s="824">
        <f>SUM('360 GRP '!M407:W407)*'360 GRP '!BZ407</f>
        <v>0</v>
      </c>
      <c r="H325" s="824">
        <f>SUM('360 GRP '!M407:W407)*'360 GRP '!CA407</f>
        <v>0</v>
      </c>
      <c r="I325" s="824">
        <f>SUM('360 GRP '!M407:W407)*'360 GRP '!CB407</f>
        <v>0</v>
      </c>
      <c r="J325" s="824">
        <f>SUM('360 GRP '!M407:W407)*'360 GRP '!CC407</f>
        <v>0</v>
      </c>
      <c r="K325" s="824" t="str">
        <f>'360 GRP '!CD407</f>
        <v/>
      </c>
      <c r="L325" s="824">
        <f>'360 GRP '!J407*SUM('360 GRP '!M407:W407)</f>
        <v>0</v>
      </c>
    </row>
    <row r="326">
      <c r="A326" s="1"/>
      <c r="B326" s="230">
        <f>SUM('360 GRP '!M408:W408)*'360 GRP '!BU408</f>
        <v>0</v>
      </c>
      <c r="C326" s="80">
        <f>SUM('360 GRP '!M408:W408)*'360 GRP '!BV408</f>
        <v>0</v>
      </c>
      <c r="D326" s="824">
        <f>SUM('360 GRP '!M408:W408)*'360 GRP '!BW408</f>
        <v>0</v>
      </c>
      <c r="E326" s="824">
        <f>SUM('360 GRP '!M408:W408)*'360 GRP '!BX408</f>
        <v>0</v>
      </c>
      <c r="F326" s="824">
        <f>SUM('360 GRP '!M408:W408)*'360 GRP '!BY408</f>
        <v>0</v>
      </c>
      <c r="G326" s="824">
        <f>SUM('360 GRP '!M408:W408)*'360 GRP '!BZ408</f>
        <v>0</v>
      </c>
      <c r="H326" s="824">
        <f>SUM('360 GRP '!M408:W408)*'360 GRP '!CA408</f>
        <v>0</v>
      </c>
      <c r="I326" s="824">
        <f>SUM('360 GRP '!M408:W408)*'360 GRP '!CB408</f>
        <v>0</v>
      </c>
      <c r="J326" s="824">
        <f>SUM('360 GRP '!M408:W408)*'360 GRP '!CC408</f>
        <v>0</v>
      </c>
      <c r="K326" s="824" t="str">
        <f>'360 GRP '!CD408</f>
        <v/>
      </c>
      <c r="L326" s="824">
        <f>'360 GRP '!J408*SUM('360 GRP '!M408:W408)</f>
        <v>0</v>
      </c>
    </row>
    <row r="327">
      <c r="A327" s="1"/>
      <c r="B327" s="230">
        <f>SUM('360 GRP '!M409:W409)*'360 GRP '!BU409</f>
        <v>0</v>
      </c>
      <c r="C327" s="80">
        <f>SUM('360 GRP '!M409:W409)*'360 GRP '!BV409</f>
        <v>0</v>
      </c>
      <c r="D327" s="824">
        <f>SUM('360 GRP '!M409:W409)*'360 GRP '!BW409</f>
        <v>0</v>
      </c>
      <c r="E327" s="824">
        <f>SUM('360 GRP '!M409:W409)*'360 GRP '!BX409</f>
        <v>0</v>
      </c>
      <c r="F327" s="824">
        <f>SUM('360 GRP '!M409:W409)*'360 GRP '!BY409</f>
        <v>0</v>
      </c>
      <c r="G327" s="824">
        <f>SUM('360 GRP '!M409:W409)*'360 GRP '!BZ409</f>
        <v>0</v>
      </c>
      <c r="H327" s="824">
        <f>SUM('360 GRP '!M409:W409)*'360 GRP '!CA409</f>
        <v>0</v>
      </c>
      <c r="I327" s="824">
        <f>SUM('360 GRP '!M409:W409)*'360 GRP '!CB409</f>
        <v>0</v>
      </c>
      <c r="J327" s="824">
        <f>SUM('360 GRP '!M409:W409)*'360 GRP '!CC409</f>
        <v>0</v>
      </c>
      <c r="K327" s="824" t="str">
        <f>'360 GRP '!CD409</f>
        <v/>
      </c>
      <c r="L327" s="824">
        <f>'360 GRP '!J409*SUM('360 GRP '!M409:W409)</f>
        <v>0</v>
      </c>
    </row>
    <row r="328">
      <c r="A328" s="1"/>
      <c r="B328" s="230">
        <f>SUM('360 GRP '!M410:W410)*'360 GRP '!BU410</f>
        <v>0</v>
      </c>
      <c r="C328" s="80">
        <f>SUM('360 GRP '!M410:W410)*'360 GRP '!BV410</f>
        <v>0</v>
      </c>
      <c r="D328" s="824">
        <f>SUM('360 GRP '!M410:W410)*'360 GRP '!BW410</f>
        <v>0</v>
      </c>
      <c r="E328" s="824">
        <f>SUM('360 GRP '!M410:W410)*'360 GRP '!BX410</f>
        <v>0</v>
      </c>
      <c r="F328" s="824">
        <f>SUM('360 GRP '!M410:W410)*'360 GRP '!BY410</f>
        <v>0</v>
      </c>
      <c r="G328" s="824">
        <f>SUM('360 GRP '!M410:W410)*'360 GRP '!BZ410</f>
        <v>0</v>
      </c>
      <c r="H328" s="824">
        <f>SUM('360 GRP '!M410:W410)*'360 GRP '!CA410</f>
        <v>0</v>
      </c>
      <c r="I328" s="824">
        <f>SUM('360 GRP '!M410:W410)*'360 GRP '!CB410</f>
        <v>0</v>
      </c>
      <c r="J328" s="824">
        <f>SUM('360 GRP '!M410:W410)*'360 GRP '!CC410</f>
        <v>0</v>
      </c>
      <c r="K328" s="824" t="str">
        <f>'360 GRP '!CD410</f>
        <v/>
      </c>
      <c r="L328" s="824">
        <f>'360 GRP '!J410*SUM('360 GRP '!M410:W410)</f>
        <v>0</v>
      </c>
    </row>
    <row r="329">
      <c r="A329" s="1"/>
      <c r="B329" s="230">
        <f>SUM('360 GRP '!M411:W411)*'360 GRP '!BU411</f>
        <v>0</v>
      </c>
      <c r="C329" s="80">
        <f>SUM('360 GRP '!M411:W411)*'360 GRP '!BV411</f>
        <v>0</v>
      </c>
      <c r="D329" s="824">
        <f>SUM('360 GRP '!M411:W411)*'360 GRP '!BW411</f>
        <v>0</v>
      </c>
      <c r="E329" s="824">
        <f>SUM('360 GRP '!M411:W411)*'360 GRP '!BX411</f>
        <v>0</v>
      </c>
      <c r="F329" s="824">
        <f>SUM('360 GRP '!M411:W411)*'360 GRP '!BY411</f>
        <v>0</v>
      </c>
      <c r="G329" s="824">
        <f>SUM('360 GRP '!M411:W411)*'360 GRP '!BZ411</f>
        <v>0</v>
      </c>
      <c r="H329" s="824">
        <f>SUM('360 GRP '!M411:W411)*'360 GRP '!CA411</f>
        <v>0</v>
      </c>
      <c r="I329" s="824">
        <f>SUM('360 GRP '!M411:W411)*'360 GRP '!CB411</f>
        <v>0</v>
      </c>
      <c r="J329" s="824">
        <f>SUM('360 GRP '!M411:W411)*'360 GRP '!CC411</f>
        <v>0</v>
      </c>
      <c r="K329" s="824" t="str">
        <f>'360 GRP '!CD411</f>
        <v/>
      </c>
      <c r="L329" s="824">
        <f>'360 GRP '!J411*SUM('360 GRP '!M411:W411)</f>
        <v>0</v>
      </c>
    </row>
    <row r="330">
      <c r="A330" s="1"/>
      <c r="B330" s="230">
        <f>SUM('360 GRP '!M412:W412)*'360 GRP '!BU412</f>
        <v>0</v>
      </c>
      <c r="C330" s="80">
        <f>SUM('360 GRP '!M412:W412)*'360 GRP '!BV412</f>
        <v>0</v>
      </c>
      <c r="D330" s="824">
        <f>SUM('360 GRP '!M412:W412)*'360 GRP '!BW412</f>
        <v>0</v>
      </c>
      <c r="E330" s="824">
        <f>SUM('360 GRP '!M412:W412)*'360 GRP '!BX412</f>
        <v>0</v>
      </c>
      <c r="F330" s="824">
        <f>SUM('360 GRP '!M412:W412)*'360 GRP '!BY412</f>
        <v>0</v>
      </c>
      <c r="G330" s="824">
        <f>SUM('360 GRP '!M412:W412)*'360 GRP '!BZ412</f>
        <v>0</v>
      </c>
      <c r="H330" s="824">
        <f>SUM('360 GRP '!M412:W412)*'360 GRP '!CA412</f>
        <v>0</v>
      </c>
      <c r="I330" s="824">
        <f>SUM('360 GRP '!M412:W412)*'360 GRP '!CB412</f>
        <v>0</v>
      </c>
      <c r="J330" s="824">
        <f>SUM('360 GRP '!M412:W412)*'360 GRP '!CC412</f>
        <v>0</v>
      </c>
      <c r="K330" s="824" t="str">
        <f>'360 GRP '!CD412</f>
        <v/>
      </c>
      <c r="L330" s="824">
        <f>'360 GRP '!J412*SUM('360 GRP '!M412:W412)</f>
        <v>0</v>
      </c>
    </row>
    <row r="331">
      <c r="A331" s="1"/>
      <c r="B331" s="230">
        <f>SUM('360 GRP '!M413:W413)*'360 GRP '!BU413</f>
        <v>0</v>
      </c>
      <c r="C331" s="80">
        <f>SUM('360 GRP '!M413:W413)*'360 GRP '!BV413</f>
        <v>0</v>
      </c>
      <c r="D331" s="824">
        <f>SUM('360 GRP '!M413:W413)*'360 GRP '!BW413</f>
        <v>0</v>
      </c>
      <c r="E331" s="824">
        <f>SUM('360 GRP '!M413:W413)*'360 GRP '!BX413</f>
        <v>0</v>
      </c>
      <c r="F331" s="824">
        <f>SUM('360 GRP '!M413:W413)*'360 GRP '!BY413</f>
        <v>0</v>
      </c>
      <c r="G331" s="824">
        <f>SUM('360 GRP '!M413:W413)*'360 GRP '!BZ413</f>
        <v>0</v>
      </c>
      <c r="H331" s="824">
        <f>SUM('360 GRP '!M413:W413)*'360 GRP '!CA413</f>
        <v>0</v>
      </c>
      <c r="I331" s="824">
        <f>SUM('360 GRP '!M413:W413)*'360 GRP '!CB413</f>
        <v>0</v>
      </c>
      <c r="J331" s="824">
        <f>SUM('360 GRP '!M413:W413)*'360 GRP '!CC413</f>
        <v>0</v>
      </c>
      <c r="K331" s="824" t="str">
        <f>'360 GRP '!CD413</f>
        <v/>
      </c>
      <c r="L331" s="824">
        <f>'360 GRP '!J413*SUM('360 GRP '!M413:W413)</f>
        <v>0</v>
      </c>
    </row>
    <row r="332">
      <c r="A332" s="1"/>
      <c r="B332" s="230">
        <f>SUM('360 GRP '!M414:W414)*'360 GRP '!BU414</f>
        <v>0</v>
      </c>
      <c r="C332" s="80">
        <f>SUM('360 GRP '!M414:W414)*'360 GRP '!BV414</f>
        <v>0</v>
      </c>
      <c r="D332" s="824">
        <f>SUM('360 GRP '!M414:W414)*'360 GRP '!BW414</f>
        <v>0</v>
      </c>
      <c r="E332" s="824">
        <f>SUM('360 GRP '!M414:W414)*'360 GRP '!BX414</f>
        <v>0</v>
      </c>
      <c r="F332" s="824">
        <f>SUM('360 GRP '!M414:W414)*'360 GRP '!BY414</f>
        <v>0</v>
      </c>
      <c r="G332" s="824">
        <f>SUM('360 GRP '!M414:W414)*'360 GRP '!BZ414</f>
        <v>0</v>
      </c>
      <c r="H332" s="824">
        <f>SUM('360 GRP '!M414:W414)*'360 GRP '!CA414</f>
        <v>0</v>
      </c>
      <c r="I332" s="824">
        <f>SUM('360 GRP '!M414:W414)*'360 GRP '!CB414</f>
        <v>0</v>
      </c>
      <c r="J332" s="824">
        <f>SUM('360 GRP '!M414:W414)*'360 GRP '!CC414</f>
        <v>0</v>
      </c>
      <c r="K332" s="824" t="str">
        <f>'360 GRP '!CD414</f>
        <v/>
      </c>
      <c r="L332" s="824">
        <f>'360 GRP '!J414*SUM('360 GRP '!M414:W414)</f>
        <v>0</v>
      </c>
    </row>
    <row r="333">
      <c r="A333" s="1"/>
      <c r="B333" s="230">
        <f>SUM('360 GRP '!M415:W415)*'360 GRP '!BU415</f>
        <v>0</v>
      </c>
      <c r="C333" s="80">
        <f>SUM('360 GRP '!M415:W415)*'360 GRP '!BV415</f>
        <v>0</v>
      </c>
      <c r="D333" s="824">
        <f>SUM('360 GRP '!M415:W415)*'360 GRP '!BW415</f>
        <v>0</v>
      </c>
      <c r="E333" s="824">
        <f>SUM('360 GRP '!M415:W415)*'360 GRP '!BX415</f>
        <v>0</v>
      </c>
      <c r="F333" s="824">
        <f>SUM('360 GRP '!M415:W415)*'360 GRP '!BY415</f>
        <v>0</v>
      </c>
      <c r="G333" s="824">
        <f>SUM('360 GRP '!M415:W415)*'360 GRP '!BZ415</f>
        <v>0</v>
      </c>
      <c r="H333" s="824">
        <f>SUM('360 GRP '!M415:W415)*'360 GRP '!CA415</f>
        <v>0</v>
      </c>
      <c r="I333" s="824">
        <f>SUM('360 GRP '!M415:W415)*'360 GRP '!CB415</f>
        <v>0</v>
      </c>
      <c r="J333" s="824">
        <f>SUM('360 GRP '!M415:W415)*'360 GRP '!CC415</f>
        <v>0</v>
      </c>
      <c r="K333" s="824" t="str">
        <f>'360 GRP '!CD415</f>
        <v/>
      </c>
      <c r="L333" s="824">
        <f>'360 GRP '!J415*SUM('360 GRP '!M415:W415)</f>
        <v>0</v>
      </c>
    </row>
    <row r="334">
      <c r="A334" s="1"/>
      <c r="B334" s="230">
        <f>SUM('360 GRP '!M416:W416)*'360 GRP '!BU416</f>
        <v>0</v>
      </c>
      <c r="C334" s="80">
        <f>SUM('360 GRP '!M416:W416)*'360 GRP '!BV416</f>
        <v>0</v>
      </c>
      <c r="D334" s="824">
        <f>SUM('360 GRP '!M416:W416)*'360 GRP '!BW416</f>
        <v>0</v>
      </c>
      <c r="E334" s="824">
        <f>SUM('360 GRP '!M416:W416)*'360 GRP '!BX416</f>
        <v>0</v>
      </c>
      <c r="F334" s="824">
        <f>SUM('360 GRP '!M416:W416)*'360 GRP '!BY416</f>
        <v>0</v>
      </c>
      <c r="G334" s="824">
        <f>SUM('360 GRP '!M416:W416)*'360 GRP '!BZ416</f>
        <v>0</v>
      </c>
      <c r="H334" s="824">
        <f>SUM('360 GRP '!M416:W416)*'360 GRP '!CA416</f>
        <v>0</v>
      </c>
      <c r="I334" s="824">
        <f>SUM('360 GRP '!M416:W416)*'360 GRP '!CB416</f>
        <v>0</v>
      </c>
      <c r="J334" s="824">
        <f>SUM('360 GRP '!M416:W416)*'360 GRP '!CC416</f>
        <v>0</v>
      </c>
      <c r="K334" s="824" t="str">
        <f>'360 GRP '!CD416</f>
        <v/>
      </c>
      <c r="L334" s="824">
        <f>'360 GRP '!J416*SUM('360 GRP '!M416:W416)</f>
        <v>0</v>
      </c>
    </row>
    <row r="335">
      <c r="A335" s="1"/>
      <c r="B335" s="230">
        <f>SUM('360 GRP '!M417:W417)*'360 GRP '!BU417</f>
        <v>0</v>
      </c>
      <c r="C335" s="80">
        <f>SUM('360 GRP '!M417:W417)*'360 GRP '!BV417</f>
        <v>0</v>
      </c>
      <c r="D335" s="824">
        <f>SUM('360 GRP '!M417:W417)*'360 GRP '!BW417</f>
        <v>0</v>
      </c>
      <c r="E335" s="824">
        <f>SUM('360 GRP '!M417:W417)*'360 GRP '!BX417</f>
        <v>0</v>
      </c>
      <c r="F335" s="824">
        <f>SUM('360 GRP '!M417:W417)*'360 GRP '!BY417</f>
        <v>0</v>
      </c>
      <c r="G335" s="824">
        <f>SUM('360 GRP '!M417:W417)*'360 GRP '!BZ417</f>
        <v>0</v>
      </c>
      <c r="H335" s="824">
        <f>SUM('360 GRP '!M417:W417)*'360 GRP '!CA417</f>
        <v>0</v>
      </c>
      <c r="I335" s="824">
        <f>SUM('360 GRP '!M417:W417)*'360 GRP '!CB417</f>
        <v>0</v>
      </c>
      <c r="J335" s="824">
        <f>SUM('360 GRP '!M417:W417)*'360 GRP '!CC417</f>
        <v>0</v>
      </c>
      <c r="K335" s="824" t="str">
        <f>'360 GRP '!CD417</f>
        <v/>
      </c>
      <c r="L335" s="824">
        <f>'360 GRP '!J417*SUM('360 GRP '!M417:W417)</f>
        <v>0</v>
      </c>
    </row>
    <row r="336">
      <c r="A336" s="1"/>
      <c r="B336" s="230">
        <f>SUM('360 GRP '!M418:W418)*'360 GRP '!BU418</f>
        <v>0</v>
      </c>
      <c r="C336" s="80">
        <f>SUM('360 GRP '!M418:W418)*'360 GRP '!BV418</f>
        <v>0</v>
      </c>
      <c r="D336" s="824">
        <f>SUM('360 GRP '!M418:W418)*'360 GRP '!BW418</f>
        <v>0</v>
      </c>
      <c r="E336" s="824">
        <f>SUM('360 GRP '!M418:W418)*'360 GRP '!BX418</f>
        <v>0</v>
      </c>
      <c r="F336" s="824">
        <f>SUM('360 GRP '!M418:W418)*'360 GRP '!BY418</f>
        <v>0</v>
      </c>
      <c r="G336" s="824">
        <f>SUM('360 GRP '!M418:W418)*'360 GRP '!BZ418</f>
        <v>0</v>
      </c>
      <c r="H336" s="824">
        <f>SUM('360 GRP '!M418:W418)*'360 GRP '!CA418</f>
        <v>0</v>
      </c>
      <c r="I336" s="824">
        <f>SUM('360 GRP '!M418:W418)*'360 GRP '!CB418</f>
        <v>0</v>
      </c>
      <c r="J336" s="824">
        <f>SUM('360 GRP '!M418:W418)*'360 GRP '!CC418</f>
        <v>0</v>
      </c>
      <c r="K336" s="824" t="str">
        <f>'360 GRP '!CD418</f>
        <v/>
      </c>
      <c r="L336" s="824">
        <f>'360 GRP '!J418*SUM('360 GRP '!M418:W418)</f>
        <v>0</v>
      </c>
    </row>
    <row r="337">
      <c r="A337" s="1"/>
      <c r="B337" s="230">
        <f>SUM('360 GRP '!M419:W419)*'360 GRP '!BU419</f>
        <v>0</v>
      </c>
      <c r="C337" s="80">
        <f>SUM('360 GRP '!M419:W419)*'360 GRP '!BV419</f>
        <v>0</v>
      </c>
      <c r="D337" s="824">
        <f>SUM('360 GRP '!M419:W419)*'360 GRP '!BW419</f>
        <v>0</v>
      </c>
      <c r="E337" s="824">
        <f>SUM('360 GRP '!M419:W419)*'360 GRP '!BX419</f>
        <v>0</v>
      </c>
      <c r="F337" s="824">
        <f>SUM('360 GRP '!M419:W419)*'360 GRP '!BY419</f>
        <v>0</v>
      </c>
      <c r="G337" s="824">
        <f>SUM('360 GRP '!M419:W419)*'360 GRP '!BZ419</f>
        <v>0</v>
      </c>
      <c r="H337" s="824">
        <f>SUM('360 GRP '!M419:W419)*'360 GRP '!CA419</f>
        <v>0</v>
      </c>
      <c r="I337" s="824">
        <f>SUM('360 GRP '!M419:W419)*'360 GRP '!CB419</f>
        <v>0</v>
      </c>
      <c r="J337" s="824">
        <f>SUM('360 GRP '!M419:W419)*'360 GRP '!CC419</f>
        <v>0</v>
      </c>
      <c r="K337" s="824" t="str">
        <f>'360 GRP '!CD419</f>
        <v/>
      </c>
      <c r="L337" s="824">
        <f>'360 GRP '!J419*SUM('360 GRP '!M419:W419)</f>
        <v>0</v>
      </c>
    </row>
    <row r="338">
      <c r="A338" s="1"/>
      <c r="B338" s="230">
        <f>SUM('360 GRP '!M420:W420)*'360 GRP '!BU420</f>
        <v>0</v>
      </c>
      <c r="C338" s="80">
        <f>SUM('360 GRP '!M420:W420)*'360 GRP '!BV420</f>
        <v>0</v>
      </c>
      <c r="D338" s="824">
        <f>SUM('360 GRP '!M420:W420)*'360 GRP '!BW420</f>
        <v>0</v>
      </c>
      <c r="E338" s="824">
        <f>SUM('360 GRP '!M420:W420)*'360 GRP '!BX420</f>
        <v>0</v>
      </c>
      <c r="F338" s="824">
        <f>SUM('360 GRP '!M420:W420)*'360 GRP '!BY420</f>
        <v>0</v>
      </c>
      <c r="G338" s="824">
        <f>SUM('360 GRP '!M420:W420)*'360 GRP '!BZ420</f>
        <v>0</v>
      </c>
      <c r="H338" s="824">
        <f>SUM('360 GRP '!M420:W420)*'360 GRP '!CA420</f>
        <v>0</v>
      </c>
      <c r="I338" s="824">
        <f>SUM('360 GRP '!M420:W420)*'360 GRP '!CB420</f>
        <v>0</v>
      </c>
      <c r="J338" s="824">
        <f>SUM('360 GRP '!M420:W420)*'360 GRP '!CC420</f>
        <v>0</v>
      </c>
      <c r="K338" s="824" t="str">
        <f>'360 GRP '!CD420</f>
        <v/>
      </c>
      <c r="L338" s="824">
        <f>'360 GRP '!J420*SUM('360 GRP '!M420:W420)</f>
        <v>0</v>
      </c>
    </row>
    <row r="339">
      <c r="A339" s="1"/>
      <c r="B339" s="230">
        <f>SUM('360 GRP '!M421:W421)*'360 GRP '!BU421</f>
        <v>0</v>
      </c>
      <c r="C339" s="80">
        <f>SUM('360 GRP '!M421:W421)*'360 GRP '!BV421</f>
        <v>0</v>
      </c>
      <c r="D339" s="824">
        <f>SUM('360 GRP '!M421:W421)*'360 GRP '!BW421</f>
        <v>0</v>
      </c>
      <c r="E339" s="824">
        <f>SUM('360 GRP '!M421:W421)*'360 GRP '!BX421</f>
        <v>0</v>
      </c>
      <c r="F339" s="824">
        <f>SUM('360 GRP '!M421:W421)*'360 GRP '!BY421</f>
        <v>0</v>
      </c>
      <c r="G339" s="824">
        <f>SUM('360 GRP '!M421:W421)*'360 GRP '!BZ421</f>
        <v>0</v>
      </c>
      <c r="H339" s="824">
        <f>SUM('360 GRP '!M421:W421)*'360 GRP '!CA421</f>
        <v>0</v>
      </c>
      <c r="I339" s="824">
        <f>SUM('360 GRP '!M421:W421)*'360 GRP '!CB421</f>
        <v>0</v>
      </c>
      <c r="J339" s="824">
        <f>SUM('360 GRP '!M421:W421)*'360 GRP '!CC421</f>
        <v>0</v>
      </c>
      <c r="K339" s="824" t="str">
        <f>'360 GRP '!CD421</f>
        <v/>
      </c>
      <c r="L339" s="824">
        <f>'360 GRP '!J421*SUM('360 GRP '!M421:W421)</f>
        <v>0</v>
      </c>
    </row>
    <row r="340">
      <c r="A340" s="1"/>
      <c r="B340" s="230">
        <f>SUM('360 GRP '!M422:W422)*'360 GRP '!BU422</f>
        <v>0</v>
      </c>
      <c r="C340" s="80">
        <f>SUM('360 GRP '!M422:W422)*'360 GRP '!BV422</f>
        <v>0</v>
      </c>
      <c r="D340" s="824">
        <f>SUM('360 GRP '!M422:W422)*'360 GRP '!BW422</f>
        <v>0</v>
      </c>
      <c r="E340" s="824">
        <f>SUM('360 GRP '!M422:W422)*'360 GRP '!BX422</f>
        <v>0</v>
      </c>
      <c r="F340" s="824">
        <f>SUM('360 GRP '!M422:W422)*'360 GRP '!BY422</f>
        <v>0</v>
      </c>
      <c r="G340" s="824">
        <f>SUM('360 GRP '!M422:W422)*'360 GRP '!BZ422</f>
        <v>0</v>
      </c>
      <c r="H340" s="824">
        <f>SUM('360 GRP '!M422:W422)*'360 GRP '!CA422</f>
        <v>0</v>
      </c>
      <c r="I340" s="824">
        <f>SUM('360 GRP '!M422:W422)*'360 GRP '!CB422</f>
        <v>0</v>
      </c>
      <c r="J340" s="824">
        <f>SUM('360 GRP '!M422:W422)*'360 GRP '!CC422</f>
        <v>0</v>
      </c>
      <c r="K340" s="824" t="str">
        <f>'360 GRP '!CD422</f>
        <v/>
      </c>
      <c r="L340" s="824">
        <f>'360 GRP '!J422*SUM('360 GRP '!M422:W422)</f>
        <v>0</v>
      </c>
    </row>
    <row r="341">
      <c r="A341" s="1"/>
      <c r="B341" s="230">
        <f>SUM('360 GRP '!M423:W423)*'360 GRP '!BU423</f>
        <v>0</v>
      </c>
      <c r="C341" s="80">
        <f>SUM('360 GRP '!M423:W423)*'360 GRP '!BV423</f>
        <v>0</v>
      </c>
      <c r="D341" s="824">
        <f>SUM('360 GRP '!M423:W423)*'360 GRP '!BW423</f>
        <v>0</v>
      </c>
      <c r="E341" s="824">
        <f>SUM('360 GRP '!M423:W423)*'360 GRP '!BX423</f>
        <v>0</v>
      </c>
      <c r="F341" s="824">
        <f>SUM('360 GRP '!M423:W423)*'360 GRP '!BY423</f>
        <v>0</v>
      </c>
      <c r="G341" s="824">
        <f>SUM('360 GRP '!M423:W423)*'360 GRP '!BZ423</f>
        <v>0</v>
      </c>
      <c r="H341" s="824">
        <f>SUM('360 GRP '!M423:W423)*'360 GRP '!CA423</f>
        <v>0</v>
      </c>
      <c r="I341" s="824">
        <f>SUM('360 GRP '!M423:W423)*'360 GRP '!CB423</f>
        <v>0</v>
      </c>
      <c r="J341" s="824">
        <f>SUM('360 GRP '!M423:W423)*'360 GRP '!CC423</f>
        <v>0</v>
      </c>
      <c r="K341" s="824" t="str">
        <f>'360 GRP '!CD423</f>
        <v/>
      </c>
      <c r="L341" s="824">
        <f>'360 GRP '!J423*SUM('360 GRP '!M423:W423)</f>
        <v>0</v>
      </c>
    </row>
    <row r="342">
      <c r="A342" s="1"/>
      <c r="B342" s="230">
        <f>SUM('360 GRP '!M424:W424)*'360 GRP '!BU424</f>
        <v>0</v>
      </c>
      <c r="C342" s="80">
        <f>SUM('360 GRP '!M424:W424)*'360 GRP '!BV424</f>
        <v>0</v>
      </c>
      <c r="D342" s="824">
        <f>SUM('360 GRP '!M424:W424)*'360 GRP '!BW424</f>
        <v>0</v>
      </c>
      <c r="E342" s="824">
        <f>SUM('360 GRP '!M424:W424)*'360 GRP '!BX424</f>
        <v>0</v>
      </c>
      <c r="F342" s="824">
        <f>SUM('360 GRP '!M424:W424)*'360 GRP '!BY424</f>
        <v>0</v>
      </c>
      <c r="G342" s="824">
        <f>SUM('360 GRP '!M424:W424)*'360 GRP '!BZ424</f>
        <v>0</v>
      </c>
      <c r="H342" s="824">
        <f>SUM('360 GRP '!M424:W424)*'360 GRP '!CA424</f>
        <v>0</v>
      </c>
      <c r="I342" s="824">
        <f>SUM('360 GRP '!M424:W424)*'360 GRP '!CB424</f>
        <v>0</v>
      </c>
      <c r="J342" s="824">
        <f>SUM('360 GRP '!M424:W424)*'360 GRP '!CC424</f>
        <v>0</v>
      </c>
      <c r="K342" s="824" t="str">
        <f>'360 GRP '!CD424</f>
        <v/>
      </c>
      <c r="L342" s="824">
        <f>'360 GRP '!J424*SUM('360 GRP '!M424:W424)</f>
        <v>0</v>
      </c>
    </row>
    <row r="343">
      <c r="A343" s="1"/>
      <c r="B343" s="230">
        <f>SUM('360 GRP '!M425:W425)*'360 GRP '!BU425</f>
        <v>0</v>
      </c>
      <c r="C343" s="80">
        <f>SUM('360 GRP '!M425:W425)*'360 GRP '!BV425</f>
        <v>0</v>
      </c>
      <c r="D343" s="824">
        <f>SUM('360 GRP '!M425:W425)*'360 GRP '!BW425</f>
        <v>0</v>
      </c>
      <c r="E343" s="824">
        <f>SUM('360 GRP '!M425:W425)*'360 GRP '!BX425</f>
        <v>0</v>
      </c>
      <c r="F343" s="824">
        <f>SUM('360 GRP '!M425:W425)*'360 GRP '!BY425</f>
        <v>0</v>
      </c>
      <c r="G343" s="824">
        <f>SUM('360 GRP '!M425:W425)*'360 GRP '!BZ425</f>
        <v>0</v>
      </c>
      <c r="H343" s="824">
        <f>SUM('360 GRP '!M425:W425)*'360 GRP '!CA425</f>
        <v>0</v>
      </c>
      <c r="I343" s="824">
        <f>SUM('360 GRP '!M425:W425)*'360 GRP '!CB425</f>
        <v>0</v>
      </c>
      <c r="J343" s="824">
        <f>SUM('360 GRP '!M425:W425)*'360 GRP '!CC425</f>
        <v>0</v>
      </c>
      <c r="K343" s="824" t="str">
        <f>'360 GRP '!CD425</f>
        <v/>
      </c>
      <c r="L343" s="824">
        <f>'360 GRP '!J425*SUM('360 GRP '!M425:W425)</f>
        <v>0</v>
      </c>
    </row>
    <row r="344">
      <c r="A344" s="1"/>
      <c r="B344" s="230">
        <f>SUM('360 GRP '!M426:W426)*'360 GRP '!BU426</f>
        <v>0</v>
      </c>
      <c r="C344" s="80">
        <f>SUM('360 GRP '!M426:W426)*'360 GRP '!BV426</f>
        <v>0</v>
      </c>
      <c r="D344" s="824">
        <f>SUM('360 GRP '!M426:W426)*'360 GRP '!BW426</f>
        <v>0</v>
      </c>
      <c r="E344" s="824">
        <f>SUM('360 GRP '!M426:W426)*'360 GRP '!BX426</f>
        <v>0</v>
      </c>
      <c r="F344" s="824">
        <f>SUM('360 GRP '!M426:W426)*'360 GRP '!BY426</f>
        <v>0</v>
      </c>
      <c r="G344" s="824">
        <f>SUM('360 GRP '!M426:W426)*'360 GRP '!BZ426</f>
        <v>0</v>
      </c>
      <c r="H344" s="824">
        <f>SUM('360 GRP '!M426:W426)*'360 GRP '!CA426</f>
        <v>0</v>
      </c>
      <c r="I344" s="824">
        <f>SUM('360 GRP '!M426:W426)*'360 GRP '!CB426</f>
        <v>0</v>
      </c>
      <c r="J344" s="824">
        <f>SUM('360 GRP '!M426:W426)*'360 GRP '!CC426</f>
        <v>0</v>
      </c>
      <c r="K344" s="824" t="str">
        <f>'360 GRP '!CD426</f>
        <v/>
      </c>
      <c r="L344" s="824">
        <f>'360 GRP '!J426*SUM('360 GRP '!M426:W426)</f>
        <v>0</v>
      </c>
    </row>
    <row r="345">
      <c r="A345" s="1"/>
      <c r="B345" s="230">
        <f>SUM('360 GRP '!M427:W427)*'360 GRP '!BU427</f>
        <v>0</v>
      </c>
      <c r="C345" s="80">
        <f>SUM('360 GRP '!M427:W427)*'360 GRP '!BV427</f>
        <v>0</v>
      </c>
      <c r="D345" s="824">
        <f>SUM('360 GRP '!M427:W427)*'360 GRP '!BW427</f>
        <v>0</v>
      </c>
      <c r="E345" s="824">
        <f>SUM('360 GRP '!M427:W427)*'360 GRP '!BX427</f>
        <v>0</v>
      </c>
      <c r="F345" s="824">
        <f>SUM('360 GRP '!M427:W427)*'360 GRP '!BY427</f>
        <v>0</v>
      </c>
      <c r="G345" s="824">
        <f>SUM('360 GRP '!M427:W427)*'360 GRP '!BZ427</f>
        <v>0</v>
      </c>
      <c r="H345" s="824">
        <f>SUM('360 GRP '!M427:W427)*'360 GRP '!CA427</f>
        <v>0</v>
      </c>
      <c r="I345" s="824">
        <f>SUM('360 GRP '!M427:W427)*'360 GRP '!CB427</f>
        <v>0</v>
      </c>
      <c r="J345" s="824">
        <f>SUM('360 GRP '!M427:W427)*'360 GRP '!CC427</f>
        <v>0</v>
      </c>
      <c r="K345" s="824" t="str">
        <f>'360 GRP '!CD427</f>
        <v/>
      </c>
      <c r="L345" s="824">
        <f>'360 GRP '!J427*SUM('360 GRP '!M427:W427)</f>
        <v>0</v>
      </c>
    </row>
    <row r="346">
      <c r="A346" s="1"/>
      <c r="B346" s="230">
        <f>SUM('360 GRP '!M428:W428)*'360 GRP '!BU428</f>
        <v>0</v>
      </c>
      <c r="C346" s="80">
        <f>SUM('360 GRP '!M428:W428)*'360 GRP '!BV428</f>
        <v>0</v>
      </c>
      <c r="D346" s="824">
        <f>SUM('360 GRP '!M428:W428)*'360 GRP '!BW428</f>
        <v>0</v>
      </c>
      <c r="E346" s="824">
        <f>SUM('360 GRP '!M428:W428)*'360 GRP '!BX428</f>
        <v>0</v>
      </c>
      <c r="F346" s="824">
        <f>SUM('360 GRP '!M428:W428)*'360 GRP '!BY428</f>
        <v>0</v>
      </c>
      <c r="G346" s="824">
        <f>SUM('360 GRP '!M428:W428)*'360 GRP '!BZ428</f>
        <v>0</v>
      </c>
      <c r="H346" s="824">
        <f>SUM('360 GRP '!M428:W428)*'360 GRP '!CA428</f>
        <v>0</v>
      </c>
      <c r="I346" s="824">
        <f>SUM('360 GRP '!M428:W428)*'360 GRP '!CB428</f>
        <v>0</v>
      </c>
      <c r="J346" s="824">
        <f>SUM('360 GRP '!M428:W428)*'360 GRP '!CC428</f>
        <v>0</v>
      </c>
      <c r="K346" s="824" t="str">
        <f>'360 GRP '!CD428</f>
        <v/>
      </c>
      <c r="L346" s="824">
        <f>'360 GRP '!J428*SUM('360 GRP '!M428:W428)</f>
        <v>0</v>
      </c>
    </row>
    <row r="347">
      <c r="A347" s="1"/>
      <c r="B347" s="230">
        <f>SUM('360 GRP '!M429:W429)*'360 GRP '!BU429</f>
        <v>0</v>
      </c>
      <c r="C347" s="80">
        <f>SUM('360 GRP '!M429:W429)*'360 GRP '!BV429</f>
        <v>0</v>
      </c>
      <c r="D347" s="824">
        <f>SUM('360 GRP '!M429:W429)*'360 GRP '!BW429</f>
        <v>0</v>
      </c>
      <c r="E347" s="824">
        <f>SUM('360 GRP '!M429:W429)*'360 GRP '!BX429</f>
        <v>0</v>
      </c>
      <c r="F347" s="824">
        <f>SUM('360 GRP '!M429:W429)*'360 GRP '!BY429</f>
        <v>0</v>
      </c>
      <c r="G347" s="824">
        <f>SUM('360 GRP '!M429:W429)*'360 GRP '!BZ429</f>
        <v>0</v>
      </c>
      <c r="H347" s="824">
        <f>SUM('360 GRP '!M429:W429)*'360 GRP '!CA429</f>
        <v>0</v>
      </c>
      <c r="I347" s="824">
        <f>SUM('360 GRP '!M429:W429)*'360 GRP '!CB429</f>
        <v>0</v>
      </c>
      <c r="J347" s="824">
        <f>SUM('360 GRP '!M429:W429)*'360 GRP '!CC429</f>
        <v>0</v>
      </c>
      <c r="K347" s="824" t="str">
        <f>'360 GRP '!CD429</f>
        <v/>
      </c>
      <c r="L347" s="824">
        <f>'360 GRP '!J429*SUM('360 GRP '!M429:W429)</f>
        <v>0</v>
      </c>
    </row>
    <row r="348">
      <c r="A348" s="1"/>
      <c r="B348" s="230">
        <f>SUM('360 GRP '!M430:W430)*'360 GRP '!BU430</f>
        <v>0</v>
      </c>
      <c r="C348" s="80">
        <f>SUM('360 GRP '!M430:W430)*'360 GRP '!BV430</f>
        <v>0</v>
      </c>
      <c r="D348" s="824">
        <f>SUM('360 GRP '!M430:W430)*'360 GRP '!BW430</f>
        <v>0</v>
      </c>
      <c r="E348" s="824">
        <f>SUM('360 GRP '!M430:W430)*'360 GRP '!BX430</f>
        <v>0</v>
      </c>
      <c r="F348" s="824">
        <f>SUM('360 GRP '!M430:W430)*'360 GRP '!BY430</f>
        <v>0</v>
      </c>
      <c r="G348" s="824">
        <f>SUM('360 GRP '!M430:W430)*'360 GRP '!BZ430</f>
        <v>0</v>
      </c>
      <c r="H348" s="824">
        <f>SUM('360 GRP '!M430:W430)*'360 GRP '!CA430</f>
        <v>0</v>
      </c>
      <c r="I348" s="824">
        <f>SUM('360 GRP '!M430:W430)*'360 GRP '!CB430</f>
        <v>0</v>
      </c>
      <c r="J348" s="824">
        <f>SUM('360 GRP '!M430:W430)*'360 GRP '!CC430</f>
        <v>0</v>
      </c>
      <c r="K348" s="824" t="str">
        <f>'360 GRP '!CD430</f>
        <v/>
      </c>
      <c r="L348" s="824">
        <f>'360 GRP '!J430*SUM('360 GRP '!M430:W430)</f>
        <v>0</v>
      </c>
    </row>
    <row r="349">
      <c r="A349" s="1"/>
      <c r="B349" s="230">
        <f>SUM('360 GRP '!M431:W431)*'360 GRP '!BU431</f>
        <v>0</v>
      </c>
      <c r="C349" s="80">
        <f>SUM('360 GRP '!M431:W431)*'360 GRP '!BV431</f>
        <v>0</v>
      </c>
      <c r="D349" s="824">
        <f>SUM('360 GRP '!M431:W431)*'360 GRP '!BW431</f>
        <v>0</v>
      </c>
      <c r="E349" s="824">
        <f>SUM('360 GRP '!M431:W431)*'360 GRP '!BX431</f>
        <v>0</v>
      </c>
      <c r="F349" s="824">
        <f>SUM('360 GRP '!M431:W431)*'360 GRP '!BY431</f>
        <v>0</v>
      </c>
      <c r="G349" s="824">
        <f>SUM('360 GRP '!M431:W431)*'360 GRP '!BZ431</f>
        <v>0</v>
      </c>
      <c r="H349" s="824">
        <f>SUM('360 GRP '!M431:W431)*'360 GRP '!CA431</f>
        <v>0</v>
      </c>
      <c r="I349" s="824">
        <f>SUM('360 GRP '!M431:W431)*'360 GRP '!CB431</f>
        <v>0</v>
      </c>
      <c r="J349" s="824">
        <f>SUM('360 GRP '!M431:W431)*'360 GRP '!CC431</f>
        <v>0</v>
      </c>
      <c r="K349" s="824" t="str">
        <f>'360 GRP '!CD431</f>
        <v/>
      </c>
      <c r="L349" s="824">
        <f>'360 GRP '!J431*SUM('360 GRP '!M431:W431)</f>
        <v>0</v>
      </c>
    </row>
    <row r="350">
      <c r="A350" s="1"/>
      <c r="B350" s="230">
        <f>SUM('360 GRP '!M432:W432)*'360 GRP '!BU432</f>
        <v>0</v>
      </c>
      <c r="C350" s="80">
        <f>SUM('360 GRP '!M432:W432)*'360 GRP '!BV432</f>
        <v>0</v>
      </c>
      <c r="D350" s="824">
        <f>SUM('360 GRP '!M432:W432)*'360 GRP '!BW432</f>
        <v>0</v>
      </c>
      <c r="E350" s="824">
        <f>SUM('360 GRP '!M432:W432)*'360 GRP '!BX432</f>
        <v>0</v>
      </c>
      <c r="F350" s="824">
        <f>SUM('360 GRP '!M432:W432)*'360 GRP '!BY432</f>
        <v>0</v>
      </c>
      <c r="G350" s="824">
        <f>SUM('360 GRP '!M432:W432)*'360 GRP '!BZ432</f>
        <v>0</v>
      </c>
      <c r="H350" s="824">
        <f>SUM('360 GRP '!M432:W432)*'360 GRP '!CA432</f>
        <v>0</v>
      </c>
      <c r="I350" s="824">
        <f>SUM('360 GRP '!M432:W432)*'360 GRP '!CB432</f>
        <v>0</v>
      </c>
      <c r="J350" s="824">
        <f>SUM('360 GRP '!M432:W432)*'360 GRP '!CC432</f>
        <v>0</v>
      </c>
      <c r="K350" s="824" t="str">
        <f>'360 GRP '!CD432</f>
        <v/>
      </c>
      <c r="L350" s="824">
        <f>'360 GRP '!J432*SUM('360 GRP '!M432:W432)</f>
        <v>0</v>
      </c>
    </row>
    <row r="351">
      <c r="A351" s="1"/>
      <c r="B351" s="230">
        <f>SUM('360 GRP '!M433:W433)*'360 GRP '!BU433</f>
        <v>0</v>
      </c>
      <c r="C351" s="80">
        <f>SUM('360 GRP '!M433:W433)*'360 GRP '!BV433</f>
        <v>0</v>
      </c>
      <c r="D351" s="824">
        <f>SUM('360 GRP '!M433:W433)*'360 GRP '!BW433</f>
        <v>0</v>
      </c>
      <c r="E351" s="824">
        <f>SUM('360 GRP '!M433:W433)*'360 GRP '!BX433</f>
        <v>0</v>
      </c>
      <c r="F351" s="824">
        <f>SUM('360 GRP '!M433:W433)*'360 GRP '!BY433</f>
        <v>0</v>
      </c>
      <c r="G351" s="824">
        <f>SUM('360 GRP '!M433:W433)*'360 GRP '!BZ433</f>
        <v>0</v>
      </c>
      <c r="H351" s="824">
        <f>SUM('360 GRP '!M433:W433)*'360 GRP '!CA433</f>
        <v>0</v>
      </c>
      <c r="I351" s="824">
        <f>SUM('360 GRP '!M433:W433)*'360 GRP '!CB433</f>
        <v>0</v>
      </c>
      <c r="J351" s="824">
        <f>SUM('360 GRP '!M433:W433)*'360 GRP '!CC433</f>
        <v>0</v>
      </c>
      <c r="K351" s="824" t="str">
        <f>'360 GRP '!CD433</f>
        <v/>
      </c>
      <c r="L351" s="824">
        <f>'360 GRP '!J433*SUM('360 GRP '!M433:W433)</f>
        <v>0</v>
      </c>
    </row>
    <row r="352">
      <c r="A352" s="1"/>
      <c r="B352" s="230">
        <f>SUM('360 GRP '!M434:W434)*'360 GRP '!BU434</f>
        <v>0</v>
      </c>
      <c r="C352" s="80">
        <f>SUM('360 GRP '!M434:W434)*'360 GRP '!BV434</f>
        <v>0</v>
      </c>
      <c r="D352" s="824">
        <f>SUM('360 GRP '!M434:W434)*'360 GRP '!BW434</f>
        <v>0</v>
      </c>
      <c r="E352" s="824">
        <f>SUM('360 GRP '!M434:W434)*'360 GRP '!BX434</f>
        <v>0</v>
      </c>
      <c r="F352" s="824">
        <f>SUM('360 GRP '!M434:W434)*'360 GRP '!BY434</f>
        <v>0</v>
      </c>
      <c r="G352" s="824">
        <f>SUM('360 GRP '!M434:W434)*'360 GRP '!BZ434</f>
        <v>0</v>
      </c>
      <c r="H352" s="824">
        <f>SUM('360 GRP '!M434:W434)*'360 GRP '!CA434</f>
        <v>0</v>
      </c>
      <c r="I352" s="824">
        <f>SUM('360 GRP '!M434:W434)*'360 GRP '!CB434</f>
        <v>0</v>
      </c>
      <c r="J352" s="824">
        <f>SUM('360 GRP '!M434:W434)*'360 GRP '!CC434</f>
        <v>0</v>
      </c>
      <c r="K352" s="824" t="str">
        <f>'360 GRP '!CD434</f>
        <v/>
      </c>
      <c r="L352" s="824">
        <f>'360 GRP '!J434*SUM('360 GRP '!M434:W434)</f>
        <v>0</v>
      </c>
    </row>
    <row r="353">
      <c r="A353" s="1"/>
      <c r="B353" s="230">
        <f>SUM('360 GRP '!M435:W435)*'360 GRP '!BU435</f>
        <v>0</v>
      </c>
      <c r="C353" s="80">
        <f>SUM('360 GRP '!M435:W435)*'360 GRP '!BV435</f>
        <v>0</v>
      </c>
      <c r="D353" s="824">
        <f>SUM('360 GRP '!M435:W435)*'360 GRP '!BW435</f>
        <v>0</v>
      </c>
      <c r="E353" s="824">
        <f>SUM('360 GRP '!M435:W435)*'360 GRP '!BX435</f>
        <v>0</v>
      </c>
      <c r="F353" s="824">
        <f>SUM('360 GRP '!M435:W435)*'360 GRP '!BY435</f>
        <v>0</v>
      </c>
      <c r="G353" s="824">
        <f>SUM('360 GRP '!M435:W435)*'360 GRP '!BZ435</f>
        <v>0</v>
      </c>
      <c r="H353" s="824">
        <f>SUM('360 GRP '!M435:W435)*'360 GRP '!CA435</f>
        <v>0</v>
      </c>
      <c r="I353" s="824">
        <f>SUM('360 GRP '!M435:W435)*'360 GRP '!CB435</f>
        <v>0</v>
      </c>
      <c r="J353" s="824">
        <f>SUM('360 GRP '!M435:W435)*'360 GRP '!CC435</f>
        <v>0</v>
      </c>
      <c r="K353" s="824" t="str">
        <f>'360 GRP '!CD435</f>
        <v/>
      </c>
      <c r="L353" s="824">
        <f>'360 GRP '!J435*SUM('360 GRP '!M435:W435)</f>
        <v>0</v>
      </c>
    </row>
    <row r="354">
      <c r="A354" s="1"/>
      <c r="B354" s="230">
        <f>SUM('360 GRP '!M436:W436)*'360 GRP '!BU436</f>
        <v>0</v>
      </c>
      <c r="C354" s="80">
        <f>SUM('360 GRP '!M436:W436)*'360 GRP '!BV436</f>
        <v>0</v>
      </c>
      <c r="D354" s="824">
        <f>SUM('360 GRP '!M436:W436)*'360 GRP '!BW436</f>
        <v>0</v>
      </c>
      <c r="E354" s="824">
        <f>SUM('360 GRP '!M436:W436)*'360 GRP '!BX436</f>
        <v>0</v>
      </c>
      <c r="F354" s="824">
        <f>SUM('360 GRP '!M436:W436)*'360 GRP '!BY436</f>
        <v>0</v>
      </c>
      <c r="G354" s="824">
        <f>SUM('360 GRP '!M436:W436)*'360 GRP '!BZ436</f>
        <v>0</v>
      </c>
      <c r="H354" s="824">
        <f>SUM('360 GRP '!M436:W436)*'360 GRP '!CA436</f>
        <v>0</v>
      </c>
      <c r="I354" s="824">
        <f>SUM('360 GRP '!M436:W436)*'360 GRP '!CB436</f>
        <v>0</v>
      </c>
      <c r="J354" s="824">
        <f>SUM('360 GRP '!M436:W436)*'360 GRP '!CC436</f>
        <v>0</v>
      </c>
      <c r="K354" s="824" t="str">
        <f>'360 GRP '!CD436</f>
        <v/>
      </c>
      <c r="L354" s="824">
        <f>'360 GRP '!J436*SUM('360 GRP '!M436:W436)</f>
        <v>0</v>
      </c>
    </row>
    <row r="355">
      <c r="A355" s="1"/>
      <c r="B355" s="230">
        <f>SUM('360 GRP '!M437:W437)*'360 GRP '!BU437</f>
        <v>0</v>
      </c>
      <c r="C355" s="80">
        <f>SUM('360 GRP '!M437:W437)*'360 GRP '!BV437</f>
        <v>0</v>
      </c>
      <c r="D355" s="824">
        <f>SUM('360 GRP '!M437:W437)*'360 GRP '!BW437</f>
        <v>0</v>
      </c>
      <c r="E355" s="824">
        <f>SUM('360 GRP '!M437:W437)*'360 GRP '!BX437</f>
        <v>0</v>
      </c>
      <c r="F355" s="824">
        <f>SUM('360 GRP '!M437:W437)*'360 GRP '!BY437</f>
        <v>0</v>
      </c>
      <c r="G355" s="824">
        <f>SUM('360 GRP '!M437:W437)*'360 GRP '!BZ437</f>
        <v>0</v>
      </c>
      <c r="H355" s="824">
        <f>SUM('360 GRP '!M437:W437)*'360 GRP '!CA437</f>
        <v>0</v>
      </c>
      <c r="I355" s="824">
        <f>SUM('360 GRP '!M437:W437)*'360 GRP '!CB437</f>
        <v>0</v>
      </c>
      <c r="J355" s="824">
        <f>SUM('360 GRP '!M437:W437)*'360 GRP '!CC437</f>
        <v>0</v>
      </c>
      <c r="K355" s="824" t="str">
        <f>'360 GRP '!CD437</f>
        <v/>
      </c>
      <c r="L355" s="824">
        <f>'360 GRP '!J437*SUM('360 GRP '!M437:W437)</f>
        <v>0</v>
      </c>
    </row>
    <row r="356">
      <c r="A356" s="1"/>
      <c r="B356" s="230">
        <f>SUM('360 GRP '!M438:W438)*'360 GRP '!BU438</f>
        <v>0</v>
      </c>
      <c r="C356" s="80">
        <f>SUM('360 GRP '!M438:W438)*'360 GRP '!BV438</f>
        <v>0</v>
      </c>
      <c r="D356" s="824">
        <f>SUM('360 GRP '!M438:W438)*'360 GRP '!BW438</f>
        <v>0</v>
      </c>
      <c r="E356" s="824">
        <f>SUM('360 GRP '!M438:W438)*'360 GRP '!BX438</f>
        <v>0</v>
      </c>
      <c r="F356" s="824">
        <f>SUM('360 GRP '!M438:W438)*'360 GRP '!BY438</f>
        <v>0</v>
      </c>
      <c r="G356" s="824">
        <f>SUM('360 GRP '!M438:W438)*'360 GRP '!BZ438</f>
        <v>0</v>
      </c>
      <c r="H356" s="824">
        <f>SUM('360 GRP '!M438:W438)*'360 GRP '!CA438</f>
        <v>0</v>
      </c>
      <c r="I356" s="824">
        <f>SUM('360 GRP '!M438:W438)*'360 GRP '!CB438</f>
        <v>0</v>
      </c>
      <c r="J356" s="824">
        <f>SUM('360 GRP '!M438:W438)*'360 GRP '!CC438</f>
        <v>0</v>
      </c>
      <c r="K356" s="824" t="str">
        <f>'360 GRP '!CD438</f>
        <v/>
      </c>
      <c r="L356" s="824">
        <f>'360 GRP '!J438*SUM('360 GRP '!M438:W438)</f>
        <v>0</v>
      </c>
    </row>
    <row r="357">
      <c r="A357" s="1"/>
      <c r="B357" s="230">
        <f>SUM('360 GRP '!M439:W439)*'360 GRP '!BU439</f>
        <v>0</v>
      </c>
      <c r="C357" s="80">
        <f>SUM('360 GRP '!M439:W439)*'360 GRP '!BV439</f>
        <v>0</v>
      </c>
      <c r="D357" s="824">
        <f>SUM('360 GRP '!M439:W439)*'360 GRP '!BW439</f>
        <v>0</v>
      </c>
      <c r="E357" s="824">
        <f>SUM('360 GRP '!M439:W439)*'360 GRP '!BX439</f>
        <v>0</v>
      </c>
      <c r="F357" s="824">
        <f>SUM('360 GRP '!M439:W439)*'360 GRP '!BY439</f>
        <v>0</v>
      </c>
      <c r="G357" s="824">
        <f>SUM('360 GRP '!M439:W439)*'360 GRP '!BZ439</f>
        <v>0</v>
      </c>
      <c r="H357" s="824">
        <f>SUM('360 GRP '!M439:W439)*'360 GRP '!CA439</f>
        <v>0</v>
      </c>
      <c r="I357" s="824">
        <f>SUM('360 GRP '!M439:W439)*'360 GRP '!CB439</f>
        <v>0</v>
      </c>
      <c r="J357" s="824">
        <f>SUM('360 GRP '!M439:W439)*'360 GRP '!CC439</f>
        <v>0</v>
      </c>
      <c r="K357" s="824" t="str">
        <f>'360 GRP '!CD439</f>
        <v/>
      </c>
      <c r="L357" s="824">
        <f>'360 GRP '!J439*SUM('360 GRP '!M439:W439)</f>
        <v>0</v>
      </c>
    </row>
    <row r="358">
      <c r="A358" s="1"/>
      <c r="B358" s="230">
        <f>SUM('360 GRP '!M440:W440)*'360 GRP '!BU440</f>
        <v>0</v>
      </c>
      <c r="C358" s="80">
        <f>SUM('360 GRP '!M440:W440)*'360 GRP '!BV440</f>
        <v>0</v>
      </c>
      <c r="D358" s="824">
        <f>SUM('360 GRP '!M440:W440)*'360 GRP '!BW440</f>
        <v>0</v>
      </c>
      <c r="E358" s="824">
        <f>SUM('360 GRP '!M440:W440)*'360 GRP '!BX440</f>
        <v>0</v>
      </c>
      <c r="F358" s="824">
        <f>SUM('360 GRP '!M440:W440)*'360 GRP '!BY440</f>
        <v>0</v>
      </c>
      <c r="G358" s="824">
        <f>SUM('360 GRP '!M440:W440)*'360 GRP '!BZ440</f>
        <v>0</v>
      </c>
      <c r="H358" s="824">
        <f>SUM('360 GRP '!M440:W440)*'360 GRP '!CA440</f>
        <v>0</v>
      </c>
      <c r="I358" s="824">
        <f>SUM('360 GRP '!M440:W440)*'360 GRP '!CB440</f>
        <v>0</v>
      </c>
      <c r="J358" s="824">
        <f>SUM('360 GRP '!M440:W440)*'360 GRP '!CC440</f>
        <v>0</v>
      </c>
      <c r="K358" s="824" t="str">
        <f>'360 GRP '!CD440</f>
        <v/>
      </c>
      <c r="L358" s="824">
        <f>'360 GRP '!J440*SUM('360 GRP '!M440:W440)</f>
        <v>0</v>
      </c>
    </row>
    <row r="359">
      <c r="A359" s="1"/>
      <c r="B359" s="230">
        <f>SUM('360 GRP '!M441:W441)*'360 GRP '!BU441</f>
        <v>0</v>
      </c>
      <c r="C359" s="80">
        <f>SUM('360 GRP '!M441:W441)*'360 GRP '!BV441</f>
        <v>0</v>
      </c>
      <c r="D359" s="824">
        <f>SUM('360 GRP '!M441:W441)*'360 GRP '!BW441</f>
        <v>0</v>
      </c>
      <c r="E359" s="824">
        <f>SUM('360 GRP '!M441:W441)*'360 GRP '!BX441</f>
        <v>0</v>
      </c>
      <c r="F359" s="824">
        <f>SUM('360 GRP '!M441:W441)*'360 GRP '!BY441</f>
        <v>0</v>
      </c>
      <c r="G359" s="824">
        <f>SUM('360 GRP '!M441:W441)*'360 GRP '!BZ441</f>
        <v>0</v>
      </c>
      <c r="H359" s="824">
        <f>SUM('360 GRP '!M441:W441)*'360 GRP '!CA441</f>
        <v>0</v>
      </c>
      <c r="I359" s="824">
        <f>SUM('360 GRP '!M441:W441)*'360 GRP '!CB441</f>
        <v>0</v>
      </c>
      <c r="J359" s="824">
        <f>SUM('360 GRP '!M441:W441)*'360 GRP '!CC441</f>
        <v>0</v>
      </c>
      <c r="K359" s="824" t="str">
        <f>'360 GRP '!CD441</f>
        <v/>
      </c>
      <c r="L359" s="824">
        <f>'360 GRP '!J441*SUM('360 GRP '!M441:W441)</f>
        <v>0</v>
      </c>
    </row>
    <row r="360">
      <c r="A360" s="1"/>
      <c r="B360" s="230">
        <f>SUM('360 GRP '!M442:W442)*'360 GRP '!BU442</f>
        <v>0</v>
      </c>
      <c r="C360" s="80">
        <f>SUM('360 GRP '!M442:W442)*'360 GRP '!BV442</f>
        <v>0</v>
      </c>
      <c r="D360" s="824">
        <f>SUM('360 GRP '!M442:W442)*'360 GRP '!BW442</f>
        <v>0</v>
      </c>
      <c r="E360" s="824">
        <f>SUM('360 GRP '!M442:W442)*'360 GRP '!BX442</f>
        <v>0</v>
      </c>
      <c r="F360" s="824">
        <f>SUM('360 GRP '!M442:W442)*'360 GRP '!BY442</f>
        <v>0</v>
      </c>
      <c r="G360" s="824">
        <f>SUM('360 GRP '!M442:W442)*'360 GRP '!BZ442</f>
        <v>0</v>
      </c>
      <c r="H360" s="824">
        <f>SUM('360 GRP '!M442:W442)*'360 GRP '!CA442</f>
        <v>0</v>
      </c>
      <c r="I360" s="824">
        <f>SUM('360 GRP '!M442:W442)*'360 GRP '!CB442</f>
        <v>0</v>
      </c>
      <c r="J360" s="824">
        <f>SUM('360 GRP '!M442:W442)*'360 GRP '!CC442</f>
        <v>0</v>
      </c>
      <c r="K360" s="824" t="str">
        <f>'360 GRP '!CD442</f>
        <v/>
      </c>
      <c r="L360" s="824">
        <f>'360 GRP '!J442*SUM('360 GRP '!M442:W442)</f>
        <v>0</v>
      </c>
    </row>
    <row r="361">
      <c r="A361" s="1"/>
      <c r="B361" s="230">
        <f>SUM('360 GRP '!M443:W443)*'360 GRP '!BU443</f>
        <v>0</v>
      </c>
      <c r="C361" s="80">
        <f>SUM('360 GRP '!M443:W443)*'360 GRP '!BV443</f>
        <v>0</v>
      </c>
      <c r="D361" s="824">
        <f>SUM('360 GRP '!M443:W443)*'360 GRP '!BW443</f>
        <v>0</v>
      </c>
      <c r="E361" s="824">
        <f>SUM('360 GRP '!M443:W443)*'360 GRP '!BX443</f>
        <v>0</v>
      </c>
      <c r="F361" s="824">
        <f>SUM('360 GRP '!M443:W443)*'360 GRP '!BY443</f>
        <v>0</v>
      </c>
      <c r="G361" s="824">
        <f>SUM('360 GRP '!M443:W443)*'360 GRP '!BZ443</f>
        <v>0</v>
      </c>
      <c r="H361" s="824">
        <f>SUM('360 GRP '!M443:W443)*'360 GRP '!CA443</f>
        <v>0</v>
      </c>
      <c r="I361" s="824">
        <f>SUM('360 GRP '!M443:W443)*'360 GRP '!CB443</f>
        <v>0</v>
      </c>
      <c r="J361" s="824">
        <f>SUM('360 GRP '!M443:W443)*'360 GRP '!CC443</f>
        <v>0</v>
      </c>
      <c r="K361" s="824" t="str">
        <f>'360 GRP '!CD443</f>
        <v/>
      </c>
      <c r="L361" s="824">
        <f>'360 GRP '!J443*SUM('360 GRP '!M443:W443)</f>
        <v>0</v>
      </c>
    </row>
    <row r="362">
      <c r="A362" s="1"/>
      <c r="B362" s="230">
        <f>SUM('360 GRP '!M444:W444)*'360 GRP '!BU444</f>
        <v>0</v>
      </c>
      <c r="C362" s="80">
        <f>SUM('360 GRP '!M444:W444)*'360 GRP '!BV444</f>
        <v>0</v>
      </c>
      <c r="D362" s="824">
        <f>SUM('360 GRP '!M444:W444)*'360 GRP '!BW444</f>
        <v>0</v>
      </c>
      <c r="E362" s="824">
        <f>SUM('360 GRP '!M444:W444)*'360 GRP '!BX444</f>
        <v>0</v>
      </c>
      <c r="F362" s="824">
        <f>SUM('360 GRP '!M444:W444)*'360 GRP '!BY444</f>
        <v>0</v>
      </c>
      <c r="G362" s="824">
        <f>SUM('360 GRP '!M444:W444)*'360 GRP '!BZ444</f>
        <v>0</v>
      </c>
      <c r="H362" s="824">
        <f>SUM('360 GRP '!M444:W444)*'360 GRP '!CA444</f>
        <v>0</v>
      </c>
      <c r="I362" s="824">
        <f>SUM('360 GRP '!M444:W444)*'360 GRP '!CB444</f>
        <v>0</v>
      </c>
      <c r="J362" s="824">
        <f>SUM('360 GRP '!M444:W444)*'360 GRP '!CC444</f>
        <v>0</v>
      </c>
      <c r="K362" s="824" t="str">
        <f>'360 GRP '!CD444</f>
        <v/>
      </c>
      <c r="L362" s="824">
        <f>'360 GRP '!J444*SUM('360 GRP '!M444:W444)</f>
        <v>0</v>
      </c>
    </row>
    <row r="363">
      <c r="A363" s="1"/>
      <c r="B363" s="230">
        <f>SUM('360 GRP '!M445:W445)*'360 GRP '!BU445</f>
        <v>0</v>
      </c>
      <c r="C363" s="80">
        <f>SUM('360 GRP '!M445:W445)*'360 GRP '!BV445</f>
        <v>0</v>
      </c>
      <c r="D363" s="824">
        <f>SUM('360 GRP '!M445:W445)*'360 GRP '!BW445</f>
        <v>0</v>
      </c>
      <c r="E363" s="824">
        <f>SUM('360 GRP '!M445:W445)*'360 GRP '!BX445</f>
        <v>0</v>
      </c>
      <c r="F363" s="824">
        <f>SUM('360 GRP '!M445:W445)*'360 GRP '!BY445</f>
        <v>0</v>
      </c>
      <c r="G363" s="824">
        <f>SUM('360 GRP '!M445:W445)*'360 GRP '!BZ445</f>
        <v>0</v>
      </c>
      <c r="H363" s="824">
        <f>SUM('360 GRP '!M445:W445)*'360 GRP '!CA445</f>
        <v>0</v>
      </c>
      <c r="I363" s="824">
        <f>SUM('360 GRP '!M445:W445)*'360 GRP '!CB445</f>
        <v>0</v>
      </c>
      <c r="J363" s="824">
        <f>SUM('360 GRP '!M445:W445)*'360 GRP '!CC445</f>
        <v>0</v>
      </c>
      <c r="K363" s="824" t="str">
        <f>'360 GRP '!CD445</f>
        <v/>
      </c>
      <c r="L363" s="824">
        <f>'360 GRP '!J445*SUM('360 GRP '!M445:W445)</f>
        <v>0</v>
      </c>
    </row>
    <row r="364">
      <c r="A364" s="1"/>
      <c r="B364" s="230">
        <f>SUM('360 GRP '!M446:W446)*'360 GRP '!BU446</f>
        <v>0</v>
      </c>
      <c r="C364" s="80">
        <f>SUM('360 GRP '!M446:W446)*'360 GRP '!BV446</f>
        <v>0</v>
      </c>
      <c r="D364" s="824">
        <f>SUM('360 GRP '!M446:W446)*'360 GRP '!BW446</f>
        <v>0</v>
      </c>
      <c r="E364" s="824">
        <f>SUM('360 GRP '!M446:W446)*'360 GRP '!BX446</f>
        <v>0</v>
      </c>
      <c r="F364" s="824">
        <f>SUM('360 GRP '!M446:W446)*'360 GRP '!BY446</f>
        <v>0</v>
      </c>
      <c r="G364" s="824">
        <f>SUM('360 GRP '!M446:W446)*'360 GRP '!BZ446</f>
        <v>0</v>
      </c>
      <c r="H364" s="824">
        <f>SUM('360 GRP '!M446:W446)*'360 GRP '!CA446</f>
        <v>0</v>
      </c>
      <c r="I364" s="824">
        <f>SUM('360 GRP '!M446:W446)*'360 GRP '!CB446</f>
        <v>0</v>
      </c>
      <c r="J364" s="824">
        <f>SUM('360 GRP '!M446:W446)*'360 GRP '!CC446</f>
        <v>0</v>
      </c>
      <c r="K364" s="824" t="str">
        <f>'360 GRP '!CD446</f>
        <v/>
      </c>
      <c r="L364" s="824">
        <f>'360 GRP '!J446*SUM('360 GRP '!M446:W446)</f>
        <v>0</v>
      </c>
    </row>
    <row r="365">
      <c r="A365" s="1"/>
      <c r="B365" s="230">
        <f>SUM('360 GRP '!M447:W447)*'360 GRP '!BU447</f>
        <v>0</v>
      </c>
      <c r="C365" s="80">
        <f>SUM('360 GRP '!M447:W447)*'360 GRP '!BV447</f>
        <v>0</v>
      </c>
      <c r="D365" s="824">
        <f>SUM('360 GRP '!M447:W447)*'360 GRP '!BW447</f>
        <v>0</v>
      </c>
      <c r="E365" s="824">
        <f>SUM('360 GRP '!M447:W447)*'360 GRP '!BX447</f>
        <v>0</v>
      </c>
      <c r="F365" s="824">
        <f>SUM('360 GRP '!M447:W447)*'360 GRP '!BY447</f>
        <v>0</v>
      </c>
      <c r="G365" s="824">
        <f>SUM('360 GRP '!M447:W447)*'360 GRP '!BZ447</f>
        <v>0</v>
      </c>
      <c r="H365" s="824">
        <f>SUM('360 GRP '!M447:W447)*'360 GRP '!CA447</f>
        <v>0</v>
      </c>
      <c r="I365" s="824">
        <f>SUM('360 GRP '!M447:W447)*'360 GRP '!CB447</f>
        <v>0</v>
      </c>
      <c r="J365" s="824">
        <f>SUM('360 GRP '!M447:W447)*'360 GRP '!CC447</f>
        <v>0</v>
      </c>
      <c r="K365" s="824" t="str">
        <f>'360 GRP '!CD447</f>
        <v/>
      </c>
      <c r="L365" s="824">
        <f>'360 GRP '!J447*SUM('360 GRP '!M447:W447)</f>
        <v>0</v>
      </c>
    </row>
    <row r="366">
      <c r="A366" s="1"/>
      <c r="B366" s="230">
        <f>SUM('360 GRP '!M448:W448)*'360 GRP '!BU448</f>
        <v>0</v>
      </c>
      <c r="C366" s="80">
        <f>SUM('360 GRP '!M448:W448)*'360 GRP '!BV448</f>
        <v>0</v>
      </c>
      <c r="D366" s="824">
        <f>SUM('360 GRP '!M448:W448)*'360 GRP '!BW448</f>
        <v>0</v>
      </c>
      <c r="E366" s="824">
        <f>SUM('360 GRP '!M448:W448)*'360 GRP '!BX448</f>
        <v>0</v>
      </c>
      <c r="F366" s="824">
        <f>SUM('360 GRP '!M448:W448)*'360 GRP '!BY448</f>
        <v>0</v>
      </c>
      <c r="G366" s="824">
        <f>SUM('360 GRP '!M448:W448)*'360 GRP '!BZ448</f>
        <v>0</v>
      </c>
      <c r="H366" s="824">
        <f>SUM('360 GRP '!M448:W448)*'360 GRP '!CA448</f>
        <v>0</v>
      </c>
      <c r="I366" s="824">
        <f>SUM('360 GRP '!M448:W448)*'360 GRP '!CB448</f>
        <v>0</v>
      </c>
      <c r="J366" s="824">
        <f>SUM('360 GRP '!M448:W448)*'360 GRP '!CC448</f>
        <v>0</v>
      </c>
      <c r="K366" s="824" t="str">
        <f>'360 GRP '!CD448</f>
        <v/>
      </c>
      <c r="L366" s="824">
        <f>'360 GRP '!J448*SUM('360 GRP '!M448:W448)</f>
        <v>0</v>
      </c>
    </row>
    <row r="367">
      <c r="A367" s="1"/>
      <c r="B367" s="230">
        <f>SUM('360 GRP '!M449:W449)*'360 GRP '!BU449</f>
        <v>0</v>
      </c>
      <c r="C367" s="80">
        <f>SUM('360 GRP '!M449:W449)*'360 GRP '!BV449</f>
        <v>0</v>
      </c>
      <c r="D367" s="824">
        <f>SUM('360 GRP '!M449:W449)*'360 GRP '!BW449</f>
        <v>0</v>
      </c>
      <c r="E367" s="824">
        <f>SUM('360 GRP '!M449:W449)*'360 GRP '!BX449</f>
        <v>0</v>
      </c>
      <c r="F367" s="824">
        <f>SUM('360 GRP '!M449:W449)*'360 GRP '!BY449</f>
        <v>0</v>
      </c>
      <c r="G367" s="824">
        <f>SUM('360 GRP '!M449:W449)*'360 GRP '!BZ449</f>
        <v>0</v>
      </c>
      <c r="H367" s="824">
        <f>SUM('360 GRP '!M449:W449)*'360 GRP '!CA449</f>
        <v>0</v>
      </c>
      <c r="I367" s="824">
        <f>SUM('360 GRP '!M449:W449)*'360 GRP '!CB449</f>
        <v>0</v>
      </c>
      <c r="J367" s="824">
        <f>SUM('360 GRP '!M449:W449)*'360 GRP '!CC449</f>
        <v>0</v>
      </c>
      <c r="K367" s="824" t="str">
        <f>'360 GRP '!CD449</f>
        <v/>
      </c>
      <c r="L367" s="824">
        <f>'360 GRP '!J449*SUM('360 GRP '!M449:W449)</f>
        <v>0</v>
      </c>
    </row>
    <row r="368">
      <c r="A368" s="1"/>
      <c r="B368" s="230">
        <f>SUM('360 GRP '!M450:W450)*'360 GRP '!BU450</f>
        <v>0</v>
      </c>
      <c r="C368" s="80">
        <f>SUM('360 GRP '!M450:W450)*'360 GRP '!BV450</f>
        <v>0</v>
      </c>
      <c r="D368" s="824">
        <f>SUM('360 GRP '!M450:W450)*'360 GRP '!BW450</f>
        <v>0</v>
      </c>
      <c r="E368" s="824">
        <f>SUM('360 GRP '!M450:W450)*'360 GRP '!BX450</f>
        <v>0</v>
      </c>
      <c r="F368" s="824">
        <f>SUM('360 GRP '!M450:W450)*'360 GRP '!BY450</f>
        <v>0</v>
      </c>
      <c r="G368" s="824">
        <f>SUM('360 GRP '!M450:W450)*'360 GRP '!BZ450</f>
        <v>0</v>
      </c>
      <c r="H368" s="824">
        <f>SUM('360 GRP '!M450:W450)*'360 GRP '!CA450</f>
        <v>0</v>
      </c>
      <c r="I368" s="824">
        <f>SUM('360 GRP '!M450:W450)*'360 GRP '!CB450</f>
        <v>0</v>
      </c>
      <c r="J368" s="824">
        <f>SUM('360 GRP '!M450:W450)*'360 GRP '!CC450</f>
        <v>0</v>
      </c>
      <c r="K368" s="824" t="str">
        <f>'360 GRP '!CD450</f>
        <v/>
      </c>
      <c r="L368" s="824">
        <f>'360 GRP '!J450*SUM('360 GRP '!M450:W450)</f>
        <v>0</v>
      </c>
    </row>
    <row r="369">
      <c r="A369" s="1"/>
      <c r="B369" s="230">
        <f>SUM('360 GRP '!M451:W451)*'360 GRP '!BU451</f>
        <v>0</v>
      </c>
      <c r="C369" s="80">
        <f>SUM('360 GRP '!M451:W451)*'360 GRP '!BV451</f>
        <v>0</v>
      </c>
      <c r="D369" s="824">
        <f>SUM('360 GRP '!M451:W451)*'360 GRP '!BW451</f>
        <v>0</v>
      </c>
      <c r="E369" s="824">
        <f>SUM('360 GRP '!M451:W451)*'360 GRP '!BX451</f>
        <v>0</v>
      </c>
      <c r="F369" s="824">
        <f>SUM('360 GRP '!M451:W451)*'360 GRP '!BY451</f>
        <v>0</v>
      </c>
      <c r="G369" s="824">
        <f>SUM('360 GRP '!M451:W451)*'360 GRP '!BZ451</f>
        <v>0</v>
      </c>
      <c r="H369" s="824">
        <f>SUM('360 GRP '!M451:W451)*'360 GRP '!CA451</f>
        <v>0</v>
      </c>
      <c r="I369" s="824">
        <f>SUM('360 GRP '!M451:W451)*'360 GRP '!CB451</f>
        <v>0</v>
      </c>
      <c r="J369" s="824">
        <f>SUM('360 GRP '!M451:W451)*'360 GRP '!CC451</f>
        <v>0</v>
      </c>
      <c r="K369" s="824" t="str">
        <f>'360 GRP '!CD451</f>
        <v/>
      </c>
      <c r="L369" s="824">
        <f>'360 GRP '!J451*SUM('360 GRP '!M451:W451)</f>
        <v>0</v>
      </c>
    </row>
    <row r="370">
      <c r="A370" s="1"/>
      <c r="B370" s="230">
        <f>SUM('360 GRP '!M452:W452)*'360 GRP '!BU452</f>
        <v>0</v>
      </c>
      <c r="C370" s="80">
        <f>SUM('360 GRP '!M452:W452)*'360 GRP '!BV452</f>
        <v>0</v>
      </c>
      <c r="D370" s="824">
        <f>SUM('360 GRP '!M452:W452)*'360 GRP '!BW452</f>
        <v>0</v>
      </c>
      <c r="E370" s="824">
        <f>SUM('360 GRP '!M452:W452)*'360 GRP '!BX452</f>
        <v>0</v>
      </c>
      <c r="F370" s="824">
        <f>SUM('360 GRP '!M452:W452)*'360 GRP '!BY452</f>
        <v>0</v>
      </c>
      <c r="G370" s="824">
        <f>SUM('360 GRP '!M452:W452)*'360 GRP '!BZ452</f>
        <v>0</v>
      </c>
      <c r="H370" s="824">
        <f>SUM('360 GRP '!M452:W452)*'360 GRP '!CA452</f>
        <v>0</v>
      </c>
      <c r="I370" s="824">
        <f>SUM('360 GRP '!M452:W452)*'360 GRP '!CB452</f>
        <v>0</v>
      </c>
      <c r="J370" s="824">
        <f>SUM('360 GRP '!M452:W452)*'360 GRP '!CC452</f>
        <v>0</v>
      </c>
      <c r="K370" s="824" t="str">
        <f>'360 GRP '!CD452</f>
        <v/>
      </c>
      <c r="L370" s="824">
        <f>'360 GRP '!J452*SUM('360 GRP '!M452:W452)</f>
        <v>0</v>
      </c>
    </row>
    <row r="371">
      <c r="A371" s="1"/>
      <c r="B371" s="230">
        <f>SUM('360 GRP '!M453:W453)*'360 GRP '!BU453</f>
        <v>0</v>
      </c>
      <c r="C371" s="80">
        <f>SUM('360 GRP '!M453:W453)*'360 GRP '!BV453</f>
        <v>0</v>
      </c>
      <c r="D371" s="824">
        <f>SUM('360 GRP '!M453:W453)*'360 GRP '!BW453</f>
        <v>0</v>
      </c>
      <c r="E371" s="824">
        <f>SUM('360 GRP '!M453:W453)*'360 GRP '!BX453</f>
        <v>0</v>
      </c>
      <c r="F371" s="824">
        <f>SUM('360 GRP '!M453:W453)*'360 GRP '!BY453</f>
        <v>0</v>
      </c>
      <c r="G371" s="824">
        <f>SUM('360 GRP '!M453:W453)*'360 GRP '!BZ453</f>
        <v>0</v>
      </c>
      <c r="H371" s="824">
        <f>SUM('360 GRP '!M453:W453)*'360 GRP '!CA453</f>
        <v>0</v>
      </c>
      <c r="I371" s="824">
        <f>SUM('360 GRP '!M453:W453)*'360 GRP '!CB453</f>
        <v>0</v>
      </c>
      <c r="J371" s="824">
        <f>SUM('360 GRP '!M453:W453)*'360 GRP '!CC453</f>
        <v>0</v>
      </c>
      <c r="K371" s="824" t="str">
        <f>'360 GRP '!CD453</f>
        <v/>
      </c>
      <c r="L371" s="824">
        <f>'360 GRP '!J453*SUM('360 GRP '!M453:W453)</f>
        <v>0</v>
      </c>
    </row>
    <row r="372">
      <c r="A372" s="1"/>
      <c r="B372" s="230">
        <f>SUM('360 GRP '!M454:W454)*'360 GRP '!BU454</f>
        <v>0</v>
      </c>
      <c r="C372" s="80">
        <f>SUM('360 GRP '!M454:W454)*'360 GRP '!BV454</f>
        <v>0</v>
      </c>
      <c r="D372" s="824">
        <f>SUM('360 GRP '!M454:W454)*'360 GRP '!BW454</f>
        <v>0</v>
      </c>
      <c r="E372" s="824">
        <f>SUM('360 GRP '!M454:W454)*'360 GRP '!BX454</f>
        <v>0</v>
      </c>
      <c r="F372" s="824">
        <f>SUM('360 GRP '!M454:W454)*'360 GRP '!BY454</f>
        <v>0</v>
      </c>
      <c r="G372" s="824">
        <f>SUM('360 GRP '!M454:W454)*'360 GRP '!BZ454</f>
        <v>0</v>
      </c>
      <c r="H372" s="824">
        <f>SUM('360 GRP '!M454:W454)*'360 GRP '!CA454</f>
        <v>0</v>
      </c>
      <c r="I372" s="824">
        <f>SUM('360 GRP '!M454:W454)*'360 GRP '!CB454</f>
        <v>0</v>
      </c>
      <c r="J372" s="824">
        <f>SUM('360 GRP '!M454:W454)*'360 GRP '!CC454</f>
        <v>0</v>
      </c>
      <c r="K372" s="824" t="str">
        <f>'360 GRP '!CD454</f>
        <v/>
      </c>
      <c r="L372" s="824">
        <f>'360 GRP '!J454*SUM('360 GRP '!M454:W454)</f>
        <v>0</v>
      </c>
    </row>
    <row r="373">
      <c r="A373" s="1"/>
      <c r="B373" s="230">
        <f>SUM('360 GRP '!M455:W455)*'360 GRP '!BU455</f>
        <v>0</v>
      </c>
      <c r="C373" s="80">
        <f>SUM('360 GRP '!M455:W455)*'360 GRP '!BV455</f>
        <v>0</v>
      </c>
      <c r="D373" s="824">
        <f>SUM('360 GRP '!M455:W455)*'360 GRP '!BW455</f>
        <v>0</v>
      </c>
      <c r="E373" s="824">
        <f>SUM('360 GRP '!M455:W455)*'360 GRP '!BX455</f>
        <v>0</v>
      </c>
      <c r="F373" s="824">
        <f>SUM('360 GRP '!M455:W455)*'360 GRP '!BY455</f>
        <v>0</v>
      </c>
      <c r="G373" s="824">
        <f>SUM('360 GRP '!M455:W455)*'360 GRP '!BZ455</f>
        <v>0</v>
      </c>
      <c r="H373" s="824">
        <f>SUM('360 GRP '!M455:W455)*'360 GRP '!CA455</f>
        <v>0</v>
      </c>
      <c r="I373" s="824">
        <f>SUM('360 GRP '!M455:W455)*'360 GRP '!CB455</f>
        <v>0</v>
      </c>
      <c r="J373" s="824">
        <f>SUM('360 GRP '!M455:W455)*'360 GRP '!CC455</f>
        <v>0</v>
      </c>
      <c r="K373" s="824" t="str">
        <f>'360 GRP '!CD455</f>
        <v/>
      </c>
      <c r="L373" s="824">
        <f>'360 GRP '!J455*SUM('360 GRP '!M455:W455)</f>
        <v>0</v>
      </c>
    </row>
    <row r="374">
      <c r="A374" s="1"/>
      <c r="B374" s="230">
        <f>SUM('360 GRP '!M456:W456)*'360 GRP '!BU456</f>
        <v>0</v>
      </c>
      <c r="C374" s="80">
        <f>SUM('360 GRP '!M456:W456)*'360 GRP '!BV456</f>
        <v>0</v>
      </c>
      <c r="D374" s="824">
        <f>SUM('360 GRP '!M456:W456)*'360 GRP '!BW456</f>
        <v>0</v>
      </c>
      <c r="E374" s="824">
        <f>SUM('360 GRP '!M456:W456)*'360 GRP '!BX456</f>
        <v>0</v>
      </c>
      <c r="F374" s="824">
        <f>SUM('360 GRP '!M456:W456)*'360 GRP '!BY456</f>
        <v>0</v>
      </c>
      <c r="G374" s="824">
        <f>SUM('360 GRP '!M456:W456)*'360 GRP '!BZ456</f>
        <v>0</v>
      </c>
      <c r="H374" s="824">
        <f>SUM('360 GRP '!M456:W456)*'360 GRP '!CA456</f>
        <v>0</v>
      </c>
      <c r="I374" s="824">
        <f>SUM('360 GRP '!M456:W456)*'360 GRP '!CB456</f>
        <v>0</v>
      </c>
      <c r="J374" s="824">
        <f>SUM('360 GRP '!M456:W456)*'360 GRP '!CC456</f>
        <v>0</v>
      </c>
      <c r="K374" s="824" t="str">
        <f>'360 GRP '!CD456</f>
        <v/>
      </c>
      <c r="L374" s="824">
        <f>'360 GRP '!J456*SUM('360 GRP '!M456:W456)</f>
        <v>0</v>
      </c>
    </row>
    <row r="375">
      <c r="A375" s="1"/>
      <c r="B375" s="230">
        <f>SUM('360 GRP '!M457:W457)*'360 GRP '!BU457</f>
        <v>0</v>
      </c>
      <c r="C375" s="80">
        <f>SUM('360 GRP '!M457:W457)*'360 GRP '!BV457</f>
        <v>0</v>
      </c>
      <c r="D375" s="824">
        <f>SUM('360 GRP '!M457:W457)*'360 GRP '!BW457</f>
        <v>0</v>
      </c>
      <c r="E375" s="824">
        <f>SUM('360 GRP '!M457:W457)*'360 GRP '!BX457</f>
        <v>0</v>
      </c>
      <c r="F375" s="824">
        <f>SUM('360 GRP '!M457:W457)*'360 GRP '!BY457</f>
        <v>0</v>
      </c>
      <c r="G375" s="824">
        <f>SUM('360 GRP '!M457:W457)*'360 GRP '!BZ457</f>
        <v>0</v>
      </c>
      <c r="H375" s="824">
        <f>SUM('360 GRP '!M457:W457)*'360 GRP '!CA457</f>
        <v>0</v>
      </c>
      <c r="I375" s="824">
        <f>SUM('360 GRP '!M457:W457)*'360 GRP '!CB457</f>
        <v>0</v>
      </c>
      <c r="J375" s="824">
        <f>SUM('360 GRP '!M457:W457)*'360 GRP '!CC457</f>
        <v>0</v>
      </c>
      <c r="K375" s="824" t="str">
        <f>'360 GRP '!CD457</f>
        <v/>
      </c>
      <c r="L375" s="824">
        <f>'360 GRP '!J457*SUM('360 GRP '!M457:W457)</f>
        <v>0</v>
      </c>
    </row>
    <row r="376">
      <c r="A376" s="1"/>
      <c r="B376" s="230">
        <f>SUM('360 GRP '!M458:W458)*'360 GRP '!BU458</f>
        <v>0</v>
      </c>
      <c r="C376" s="80">
        <f>SUM('360 GRP '!M458:W458)*'360 GRP '!BV458</f>
        <v>0</v>
      </c>
      <c r="D376" s="824">
        <f>SUM('360 GRP '!M458:W458)*'360 GRP '!BW458</f>
        <v>0</v>
      </c>
      <c r="E376" s="824">
        <f>SUM('360 GRP '!M458:W458)*'360 GRP '!BX458</f>
        <v>0</v>
      </c>
      <c r="F376" s="824">
        <f>SUM('360 GRP '!M458:W458)*'360 GRP '!BY458</f>
        <v>0</v>
      </c>
      <c r="G376" s="824">
        <f>SUM('360 GRP '!M458:W458)*'360 GRP '!BZ458</f>
        <v>0</v>
      </c>
      <c r="H376" s="824">
        <f>SUM('360 GRP '!M458:W458)*'360 GRP '!CA458</f>
        <v>0</v>
      </c>
      <c r="I376" s="824">
        <f>SUM('360 GRP '!M458:W458)*'360 GRP '!CB458</f>
        <v>0</v>
      </c>
      <c r="J376" s="824">
        <f>SUM('360 GRP '!M458:W458)*'360 GRP '!CC458</f>
        <v>0</v>
      </c>
      <c r="K376" s="824" t="str">
        <f>'360 GRP '!CD458</f>
        <v/>
      </c>
      <c r="L376" s="824">
        <f>'360 GRP '!J458*SUM('360 GRP '!M458:W458)</f>
        <v>0</v>
      </c>
    </row>
    <row r="377">
      <c r="A377" s="1"/>
      <c r="B377" s="230">
        <f>SUM('360 GRP '!M459:W459)*'360 GRP '!BU459</f>
        <v>0</v>
      </c>
      <c r="C377" s="80">
        <f>SUM('360 GRP '!M459:W459)*'360 GRP '!BV459</f>
        <v>0</v>
      </c>
      <c r="D377" s="824">
        <f>SUM('360 GRP '!M459:W459)*'360 GRP '!BW459</f>
        <v>0</v>
      </c>
      <c r="E377" s="824">
        <f>SUM('360 GRP '!M459:W459)*'360 GRP '!BX459</f>
        <v>0</v>
      </c>
      <c r="F377" s="824">
        <f>SUM('360 GRP '!M459:W459)*'360 GRP '!BY459</f>
        <v>0</v>
      </c>
      <c r="G377" s="824">
        <f>SUM('360 GRP '!M459:W459)*'360 GRP '!BZ459</f>
        <v>0</v>
      </c>
      <c r="H377" s="824">
        <f>SUM('360 GRP '!M459:W459)*'360 GRP '!CA459</f>
        <v>0</v>
      </c>
      <c r="I377" s="824">
        <f>SUM('360 GRP '!M459:W459)*'360 GRP '!CB459</f>
        <v>0</v>
      </c>
      <c r="J377" s="824">
        <f>SUM('360 GRP '!M459:W459)*'360 GRP '!CC459</f>
        <v>0</v>
      </c>
      <c r="K377" s="824" t="str">
        <f>'360 GRP '!CD459</f>
        <v/>
      </c>
      <c r="L377" s="824">
        <f>'360 GRP '!J459*SUM('360 GRP '!M459:W459)</f>
        <v>0</v>
      </c>
    </row>
    <row r="378">
      <c r="A378" s="1"/>
      <c r="B378" s="230">
        <f>SUM('360 GRP '!M460:W460)*'360 GRP '!BU460</f>
        <v>0</v>
      </c>
      <c r="C378" s="80">
        <f>SUM('360 GRP '!M460:W460)*'360 GRP '!BV460</f>
        <v>0</v>
      </c>
      <c r="D378" s="824">
        <f>SUM('360 GRP '!M460:W460)*'360 GRP '!BW460</f>
        <v>0</v>
      </c>
      <c r="E378" s="824">
        <f>SUM('360 GRP '!M460:W460)*'360 GRP '!BX460</f>
        <v>0</v>
      </c>
      <c r="F378" s="824">
        <f>SUM('360 GRP '!M460:W460)*'360 GRP '!BY460</f>
        <v>0</v>
      </c>
      <c r="G378" s="824">
        <f>SUM('360 GRP '!M460:W460)*'360 GRP '!BZ460</f>
        <v>0</v>
      </c>
      <c r="H378" s="824">
        <f>SUM('360 GRP '!M460:W460)*'360 GRP '!CA460</f>
        <v>0</v>
      </c>
      <c r="I378" s="824">
        <f>SUM('360 GRP '!M460:W460)*'360 GRP '!CB460</f>
        <v>0</v>
      </c>
      <c r="J378" s="824">
        <f>SUM('360 GRP '!M460:W460)*'360 GRP '!CC460</f>
        <v>0</v>
      </c>
      <c r="K378" s="824" t="str">
        <f>'360 GRP '!CD460</f>
        <v/>
      </c>
      <c r="L378" s="824">
        <f>'360 GRP '!J460*SUM('360 GRP '!M460:W460)</f>
        <v>0</v>
      </c>
    </row>
    <row r="379">
      <c r="A379" s="1"/>
      <c r="B379" s="230">
        <f>SUM('360 GRP '!M461:W461)*'360 GRP '!BU461</f>
        <v>0</v>
      </c>
      <c r="C379" s="80">
        <f>SUM('360 GRP '!M461:W461)*'360 GRP '!BV461</f>
        <v>0</v>
      </c>
      <c r="D379" s="824">
        <f>SUM('360 GRP '!M461:W461)*'360 GRP '!BW461</f>
        <v>0</v>
      </c>
      <c r="E379" s="824">
        <f>SUM('360 GRP '!M461:W461)*'360 GRP '!BX461</f>
        <v>0</v>
      </c>
      <c r="F379" s="824">
        <f>SUM('360 GRP '!M461:W461)*'360 GRP '!BY461</f>
        <v>0</v>
      </c>
      <c r="G379" s="824">
        <f>SUM('360 GRP '!M461:W461)*'360 GRP '!BZ461</f>
        <v>0</v>
      </c>
      <c r="H379" s="824">
        <f>SUM('360 GRP '!M461:W461)*'360 GRP '!CA461</f>
        <v>0</v>
      </c>
      <c r="I379" s="824">
        <f>SUM('360 GRP '!M461:W461)*'360 GRP '!CB461</f>
        <v>0</v>
      </c>
      <c r="J379" s="824">
        <f>SUM('360 GRP '!M461:W461)*'360 GRP '!CC461</f>
        <v>0</v>
      </c>
      <c r="K379" s="824" t="str">
        <f>'360 GRP '!CD461</f>
        <v/>
      </c>
      <c r="L379" s="824">
        <f>'360 GRP '!J461*SUM('360 GRP '!M461:W461)</f>
        <v>0</v>
      </c>
    </row>
    <row r="380">
      <c r="A380" s="1"/>
      <c r="B380" s="230">
        <f>SUM('360 GRP '!M462:W462)*'360 GRP '!BU462</f>
        <v>0</v>
      </c>
      <c r="C380" s="80">
        <f>SUM('360 GRP '!M462:W462)*'360 GRP '!BV462</f>
        <v>0</v>
      </c>
      <c r="D380" s="824">
        <f>SUM('360 GRP '!M462:W462)*'360 GRP '!BW462</f>
        <v>0</v>
      </c>
      <c r="E380" s="824">
        <f>SUM('360 GRP '!M462:W462)*'360 GRP '!BX462</f>
        <v>0</v>
      </c>
      <c r="F380" s="824">
        <f>SUM('360 GRP '!M462:W462)*'360 GRP '!BY462</f>
        <v>0</v>
      </c>
      <c r="G380" s="824">
        <f>SUM('360 GRP '!M462:W462)*'360 GRP '!BZ462</f>
        <v>0</v>
      </c>
      <c r="H380" s="824">
        <f>SUM('360 GRP '!M462:W462)*'360 GRP '!CA462</f>
        <v>0</v>
      </c>
      <c r="I380" s="824">
        <f>SUM('360 GRP '!M462:W462)*'360 GRP '!CB462</f>
        <v>0</v>
      </c>
      <c r="J380" s="824">
        <f>SUM('360 GRP '!M462:W462)*'360 GRP '!CC462</f>
        <v>0</v>
      </c>
      <c r="K380" s="824" t="str">
        <f>'360 GRP '!CD462</f>
        <v/>
      </c>
      <c r="L380" s="824">
        <f>'360 GRP '!J462*SUM('360 GRP '!M462:W462)</f>
        <v>0</v>
      </c>
    </row>
    <row r="381">
      <c r="A381" s="1"/>
      <c r="B381" s="230">
        <f>SUM('360 GRP '!M463:W463)*'360 GRP '!BU463</f>
        <v>0</v>
      </c>
      <c r="C381" s="80">
        <f>SUM('360 GRP '!M463:W463)*'360 GRP '!BV463</f>
        <v>0</v>
      </c>
      <c r="D381" s="824">
        <f>SUM('360 GRP '!M463:W463)*'360 GRP '!BW463</f>
        <v>0</v>
      </c>
      <c r="E381" s="824">
        <f>SUM('360 GRP '!M463:W463)*'360 GRP '!BX463</f>
        <v>0</v>
      </c>
      <c r="F381" s="824">
        <f>SUM('360 GRP '!M463:W463)*'360 GRP '!BY463</f>
        <v>0</v>
      </c>
      <c r="G381" s="824">
        <f>SUM('360 GRP '!M463:W463)*'360 GRP '!BZ463</f>
        <v>0</v>
      </c>
      <c r="H381" s="824">
        <f>SUM('360 GRP '!M463:W463)*'360 GRP '!CA463</f>
        <v>0</v>
      </c>
      <c r="I381" s="824">
        <f>SUM('360 GRP '!M463:W463)*'360 GRP '!CB463</f>
        <v>0</v>
      </c>
      <c r="J381" s="824">
        <f>SUM('360 GRP '!M463:W463)*'360 GRP '!CC463</f>
        <v>0</v>
      </c>
      <c r="K381" s="824" t="str">
        <f>'360 GRP '!CD463</f>
        <v/>
      </c>
      <c r="L381" s="824">
        <f>'360 GRP '!J463*SUM('360 GRP '!M463:W463)</f>
        <v>0</v>
      </c>
    </row>
    <row r="382">
      <c r="A382" s="1"/>
      <c r="B382" s="230">
        <f>SUM('360 GRP '!M464:W464)*'360 GRP '!BU464</f>
        <v>0</v>
      </c>
      <c r="C382" s="80">
        <f>SUM('360 GRP '!M464:W464)*'360 GRP '!BV464</f>
        <v>0</v>
      </c>
      <c r="D382" s="824">
        <f>SUM('360 GRP '!M464:W464)*'360 GRP '!BW464</f>
        <v>0</v>
      </c>
      <c r="E382" s="824">
        <f>SUM('360 GRP '!M464:W464)*'360 GRP '!BX464</f>
        <v>0</v>
      </c>
      <c r="F382" s="824">
        <f>SUM('360 GRP '!M464:W464)*'360 GRP '!BY464</f>
        <v>0</v>
      </c>
      <c r="G382" s="824">
        <f>SUM('360 GRP '!M464:W464)*'360 GRP '!BZ464</f>
        <v>0</v>
      </c>
      <c r="H382" s="824">
        <f>SUM('360 GRP '!M464:W464)*'360 GRP '!CA464</f>
        <v>0</v>
      </c>
      <c r="I382" s="824">
        <f>SUM('360 GRP '!M464:W464)*'360 GRP '!CB464</f>
        <v>0</v>
      </c>
      <c r="J382" s="824">
        <f>SUM('360 GRP '!M464:W464)*'360 GRP '!CC464</f>
        <v>0</v>
      </c>
      <c r="K382" s="824" t="str">
        <f>'360 GRP '!CD464</f>
        <v/>
      </c>
      <c r="L382" s="824">
        <f>'360 GRP '!J464*SUM('360 GRP '!M464:W464)</f>
        <v>0</v>
      </c>
    </row>
    <row r="383">
      <c r="A383" s="1"/>
      <c r="B383" s="230">
        <f>SUM('360 GRP '!M465:W465)*'360 GRP '!BU465</f>
        <v>0</v>
      </c>
      <c r="C383" s="80">
        <f>SUM('360 GRP '!M465:W465)*'360 GRP '!BV465</f>
        <v>0</v>
      </c>
      <c r="D383" s="824">
        <f>SUM('360 GRP '!M465:W465)*'360 GRP '!BW465</f>
        <v>0</v>
      </c>
      <c r="E383" s="824">
        <f>SUM('360 GRP '!M465:W465)*'360 GRP '!BX465</f>
        <v>0</v>
      </c>
      <c r="F383" s="824">
        <f>SUM('360 GRP '!M465:W465)*'360 GRP '!BY465</f>
        <v>0</v>
      </c>
      <c r="G383" s="824">
        <f>SUM('360 GRP '!M465:W465)*'360 GRP '!BZ465</f>
        <v>0</v>
      </c>
      <c r="H383" s="824">
        <f>SUM('360 GRP '!M465:W465)*'360 GRP '!CA465</f>
        <v>0</v>
      </c>
      <c r="I383" s="824">
        <f>SUM('360 GRP '!M465:W465)*'360 GRP '!CB465</f>
        <v>0</v>
      </c>
      <c r="J383" s="824">
        <f>SUM('360 GRP '!M465:W465)*'360 GRP '!CC465</f>
        <v>0</v>
      </c>
      <c r="K383" s="824" t="str">
        <f>'360 GRP '!CD465</f>
        <v/>
      </c>
      <c r="L383" s="824">
        <f>'360 GRP '!J465*SUM('360 GRP '!M465:W465)</f>
        <v>0</v>
      </c>
    </row>
    <row r="384">
      <c r="A384" s="1"/>
      <c r="B384" s="230">
        <f>SUM('360 GRP '!M466:W466)*'360 GRP '!BU466</f>
        <v>0</v>
      </c>
      <c r="C384" s="80">
        <f>SUM('360 GRP '!M466:W466)*'360 GRP '!BV466</f>
        <v>0</v>
      </c>
      <c r="D384" s="824">
        <f>SUM('360 GRP '!M466:W466)*'360 GRP '!BW466</f>
        <v>0</v>
      </c>
      <c r="E384" s="824">
        <f>SUM('360 GRP '!M466:W466)*'360 GRP '!BX466</f>
        <v>0</v>
      </c>
      <c r="F384" s="824">
        <f>SUM('360 GRP '!M466:W466)*'360 GRP '!BY466</f>
        <v>0</v>
      </c>
      <c r="G384" s="824">
        <f>SUM('360 GRP '!M466:W466)*'360 GRP '!BZ466</f>
        <v>0</v>
      </c>
      <c r="H384" s="824">
        <f>SUM('360 GRP '!M466:W466)*'360 GRP '!CA466</f>
        <v>0</v>
      </c>
      <c r="I384" s="824">
        <f>SUM('360 GRP '!M466:W466)*'360 GRP '!CB466</f>
        <v>0</v>
      </c>
      <c r="J384" s="824">
        <f>SUM('360 GRP '!M466:W466)*'360 GRP '!CC466</f>
        <v>0</v>
      </c>
      <c r="K384" s="824" t="str">
        <f>'360 GRP '!CD466</f>
        <v/>
      </c>
      <c r="L384" s="824">
        <f>'360 GRP '!J466*SUM('360 GRP '!M466:W466)</f>
        <v>0</v>
      </c>
    </row>
    <row r="385">
      <c r="A385" s="1"/>
      <c r="B385" s="230">
        <f>SUM('360 GRP '!M467:W467)*'360 GRP '!BU467</f>
        <v>0</v>
      </c>
      <c r="C385" s="80">
        <f>SUM('360 GRP '!M467:W467)*'360 GRP '!BV467</f>
        <v>0</v>
      </c>
      <c r="D385" s="824">
        <f>SUM('360 GRP '!M467:W467)*'360 GRP '!BW467</f>
        <v>0</v>
      </c>
      <c r="E385" s="824">
        <f>SUM('360 GRP '!M467:W467)*'360 GRP '!BX467</f>
        <v>0</v>
      </c>
      <c r="F385" s="824">
        <f>SUM('360 GRP '!M467:W467)*'360 GRP '!BY467</f>
        <v>0</v>
      </c>
      <c r="G385" s="824">
        <f>SUM('360 GRP '!M467:W467)*'360 GRP '!BZ467</f>
        <v>0</v>
      </c>
      <c r="H385" s="824">
        <f>SUM('360 GRP '!M467:W467)*'360 GRP '!CA467</f>
        <v>0</v>
      </c>
      <c r="I385" s="824">
        <f>SUM('360 GRP '!M467:W467)*'360 GRP '!CB467</f>
        <v>0</v>
      </c>
      <c r="J385" s="824">
        <f>SUM('360 GRP '!M467:W467)*'360 GRP '!CC467</f>
        <v>0</v>
      </c>
      <c r="K385" s="824" t="str">
        <f>'360 GRP '!CD467</f>
        <v/>
      </c>
      <c r="L385" s="824">
        <f>'360 GRP '!J467*SUM('360 GRP '!M467:W467)</f>
        <v>0</v>
      </c>
    </row>
    <row r="386">
      <c r="A386" s="1"/>
      <c r="B386" s="230">
        <f>SUM('360 GRP '!M468:W468)*'360 GRP '!BU468</f>
        <v>0</v>
      </c>
      <c r="C386" s="80">
        <f>SUM('360 GRP '!M468:W468)*'360 GRP '!BV468</f>
        <v>0</v>
      </c>
      <c r="D386" s="824">
        <f>SUM('360 GRP '!M468:W468)*'360 GRP '!BW468</f>
        <v>0</v>
      </c>
      <c r="E386" s="824">
        <f>SUM('360 GRP '!M468:W468)*'360 GRP '!BX468</f>
        <v>0</v>
      </c>
      <c r="F386" s="824">
        <f>SUM('360 GRP '!M468:W468)*'360 GRP '!BY468</f>
        <v>0</v>
      </c>
      <c r="G386" s="824">
        <f>SUM('360 GRP '!M468:W468)*'360 GRP '!BZ468</f>
        <v>0</v>
      </c>
      <c r="H386" s="824">
        <f>SUM('360 GRP '!M468:W468)*'360 GRP '!CA468</f>
        <v>0</v>
      </c>
      <c r="I386" s="824">
        <f>SUM('360 GRP '!M468:W468)*'360 GRP '!CB468</f>
        <v>0</v>
      </c>
      <c r="J386" s="824">
        <f>SUM('360 GRP '!M468:W468)*'360 GRP '!CC468</f>
        <v>0</v>
      </c>
      <c r="K386" s="824" t="str">
        <f>'360 GRP '!CD468</f>
        <v/>
      </c>
      <c r="L386" s="824">
        <f>'360 GRP '!J468*SUM('360 GRP '!M468:W468)</f>
        <v>0</v>
      </c>
    </row>
    <row r="387">
      <c r="A387" s="1"/>
      <c r="B387" s="230">
        <f>SUM('360 GRP '!M469:W469)*'360 GRP '!BU469</f>
        <v>0</v>
      </c>
      <c r="C387" s="80">
        <f>SUM('360 GRP '!M469:W469)*'360 GRP '!BV469</f>
        <v>0</v>
      </c>
      <c r="D387" s="824">
        <f>SUM('360 GRP '!M469:W469)*'360 GRP '!BW469</f>
        <v>0</v>
      </c>
      <c r="E387" s="824">
        <f>SUM('360 GRP '!M469:W469)*'360 GRP '!BX469</f>
        <v>0</v>
      </c>
      <c r="F387" s="824">
        <f>SUM('360 GRP '!M469:W469)*'360 GRP '!BY469</f>
        <v>0</v>
      </c>
      <c r="G387" s="824">
        <f>SUM('360 GRP '!M469:W469)*'360 GRP '!BZ469</f>
        <v>0</v>
      </c>
      <c r="H387" s="824">
        <f>SUM('360 GRP '!M469:W469)*'360 GRP '!CA469</f>
        <v>0</v>
      </c>
      <c r="I387" s="824">
        <f>SUM('360 GRP '!M469:W469)*'360 GRP '!CB469</f>
        <v>0</v>
      </c>
      <c r="J387" s="824">
        <f>SUM('360 GRP '!M469:W469)*'360 GRP '!CC469</f>
        <v>0</v>
      </c>
      <c r="K387" s="824" t="str">
        <f>'360 GRP '!CD469</f>
        <v/>
      </c>
      <c r="L387" s="824">
        <f>'360 GRP '!J469*SUM('360 GRP '!M469:W469)</f>
        <v>0</v>
      </c>
    </row>
    <row r="388">
      <c r="A388" s="1"/>
      <c r="B388" s="230">
        <f>SUM('360 GRP '!M470:W470)*'360 GRP '!BU470</f>
        <v>0</v>
      </c>
      <c r="C388" s="80">
        <f>SUM('360 GRP '!M470:W470)*'360 GRP '!BV470</f>
        <v>0</v>
      </c>
      <c r="D388" s="824">
        <f>SUM('360 GRP '!M470:W470)*'360 GRP '!BW470</f>
        <v>0</v>
      </c>
      <c r="E388" s="824">
        <f>SUM('360 GRP '!M470:W470)*'360 GRP '!BX470</f>
        <v>0</v>
      </c>
      <c r="F388" s="824">
        <f>SUM('360 GRP '!M470:W470)*'360 GRP '!BY470</f>
        <v>0</v>
      </c>
      <c r="G388" s="824">
        <f>SUM('360 GRP '!M470:W470)*'360 GRP '!BZ470</f>
        <v>0</v>
      </c>
      <c r="H388" s="824">
        <f>SUM('360 GRP '!M470:W470)*'360 GRP '!CA470</f>
        <v>0</v>
      </c>
      <c r="I388" s="824">
        <f>SUM('360 GRP '!M470:W470)*'360 GRP '!CB470</f>
        <v>0</v>
      </c>
      <c r="J388" s="824">
        <f>SUM('360 GRP '!M470:W470)*'360 GRP '!CC470</f>
        <v>0</v>
      </c>
      <c r="K388" s="824" t="str">
        <f>'360 GRP '!CD470</f>
        <v/>
      </c>
      <c r="L388" s="824">
        <f>'360 GRP '!J470*SUM('360 GRP '!M470:W470)</f>
        <v>0</v>
      </c>
    </row>
    <row r="389">
      <c r="A389" s="1"/>
      <c r="B389" s="230">
        <f>SUM('360 GRP '!M471:W471)*'360 GRP '!BU471</f>
        <v>0</v>
      </c>
      <c r="C389" s="80">
        <f>SUM('360 GRP '!M471:W471)*'360 GRP '!BV471</f>
        <v>0</v>
      </c>
      <c r="D389" s="824">
        <f>SUM('360 GRP '!M471:W471)*'360 GRP '!BW471</f>
        <v>0</v>
      </c>
      <c r="E389" s="824">
        <f>SUM('360 GRP '!M471:W471)*'360 GRP '!BX471</f>
        <v>0</v>
      </c>
      <c r="F389" s="824">
        <f>SUM('360 GRP '!M471:W471)*'360 GRP '!BY471</f>
        <v>0</v>
      </c>
      <c r="G389" s="824">
        <f>SUM('360 GRP '!M471:W471)*'360 GRP '!BZ471</f>
        <v>0</v>
      </c>
      <c r="H389" s="824">
        <f>SUM('360 GRP '!M471:W471)*'360 GRP '!CA471</f>
        <v>0</v>
      </c>
      <c r="I389" s="824">
        <f>SUM('360 GRP '!M471:W471)*'360 GRP '!CB471</f>
        <v>0</v>
      </c>
      <c r="J389" s="824">
        <f>SUM('360 GRP '!M471:W471)*'360 GRP '!CC471</f>
        <v>0</v>
      </c>
      <c r="K389" s="824" t="str">
        <f>'360 GRP '!CD471</f>
        <v/>
      </c>
      <c r="L389" s="824">
        <f>'360 GRP '!J471*SUM('360 GRP '!M471:W471)</f>
        <v>0</v>
      </c>
    </row>
    <row r="390">
      <c r="A390" s="1"/>
      <c r="B390" s="230">
        <f>SUM('360 GRP '!M472:W472)*'360 GRP '!BU472</f>
        <v>0</v>
      </c>
      <c r="C390" s="80">
        <f>SUM('360 GRP '!M472:W472)*'360 GRP '!BV472</f>
        <v>0</v>
      </c>
      <c r="D390" s="824">
        <f>SUM('360 GRP '!M472:W472)*'360 GRP '!BW472</f>
        <v>0</v>
      </c>
      <c r="E390" s="824">
        <f>SUM('360 GRP '!M472:W472)*'360 GRP '!BX472</f>
        <v>0</v>
      </c>
      <c r="F390" s="824">
        <f>SUM('360 GRP '!M472:W472)*'360 GRP '!BY472</f>
        <v>0</v>
      </c>
      <c r="G390" s="824">
        <f>SUM('360 GRP '!M472:W472)*'360 GRP '!BZ472</f>
        <v>0</v>
      </c>
      <c r="H390" s="824">
        <f>SUM('360 GRP '!M472:W472)*'360 GRP '!CA472</f>
        <v>0</v>
      </c>
      <c r="I390" s="824">
        <f>SUM('360 GRP '!M472:W472)*'360 GRP '!CB472</f>
        <v>0</v>
      </c>
      <c r="J390" s="824">
        <f>SUM('360 GRP '!M472:W472)*'360 GRP '!CC472</f>
        <v>0</v>
      </c>
      <c r="K390" s="824" t="str">
        <f>'360 GRP '!CD472</f>
        <v/>
      </c>
      <c r="L390" s="824">
        <f>'360 GRP '!J472*SUM('360 GRP '!M472:W472)</f>
        <v>0</v>
      </c>
    </row>
    <row r="391">
      <c r="A391" s="1"/>
      <c r="B391" s="230">
        <f>SUM('360 GRP '!M473:W473)*'360 GRP '!BU473</f>
        <v>0</v>
      </c>
      <c r="C391" s="80">
        <f>SUM('360 GRP '!M473:W473)*'360 GRP '!BV473</f>
        <v>0</v>
      </c>
      <c r="D391" s="824">
        <f>SUM('360 GRP '!M473:W473)*'360 GRP '!BW473</f>
        <v>0</v>
      </c>
      <c r="E391" s="824">
        <f>SUM('360 GRP '!M473:W473)*'360 GRP '!BX473</f>
        <v>0</v>
      </c>
      <c r="F391" s="824">
        <f>SUM('360 GRP '!M473:W473)*'360 GRP '!BY473</f>
        <v>0</v>
      </c>
      <c r="G391" s="824">
        <f>SUM('360 GRP '!M473:W473)*'360 GRP '!BZ473</f>
        <v>0</v>
      </c>
      <c r="H391" s="824">
        <f>SUM('360 GRP '!M473:W473)*'360 GRP '!CA473</f>
        <v>0</v>
      </c>
      <c r="I391" s="824">
        <f>SUM('360 GRP '!M473:W473)*'360 GRP '!CB473</f>
        <v>0</v>
      </c>
      <c r="J391" s="824">
        <f>SUM('360 GRP '!M473:W473)*'360 GRP '!CC473</f>
        <v>0</v>
      </c>
      <c r="K391" s="824" t="str">
        <f>'360 GRP '!CD473</f>
        <v/>
      </c>
      <c r="L391" s="824">
        <f>'360 GRP '!J473*SUM('360 GRP '!M473:W473)</f>
        <v>0</v>
      </c>
    </row>
    <row r="392">
      <c r="A392" s="1"/>
      <c r="B392" s="230">
        <f>SUM('360 GRP '!M474:W474)*'360 GRP '!BU474</f>
        <v>0</v>
      </c>
      <c r="C392" s="80">
        <f>SUM('360 GRP '!M474:W474)*'360 GRP '!BV474</f>
        <v>0</v>
      </c>
      <c r="D392" s="824">
        <f>SUM('360 GRP '!M474:W474)*'360 GRP '!BW474</f>
        <v>0</v>
      </c>
      <c r="E392" s="824">
        <f>SUM('360 GRP '!M474:W474)*'360 GRP '!BX474</f>
        <v>0</v>
      </c>
      <c r="F392" s="824">
        <f>SUM('360 GRP '!M474:W474)*'360 GRP '!BY474</f>
        <v>0</v>
      </c>
      <c r="G392" s="824">
        <f>SUM('360 GRP '!M474:W474)*'360 GRP '!BZ474</f>
        <v>0</v>
      </c>
      <c r="H392" s="824">
        <f>SUM('360 GRP '!M474:W474)*'360 GRP '!CA474</f>
        <v>0</v>
      </c>
      <c r="I392" s="824">
        <f>SUM('360 GRP '!M474:W474)*'360 GRP '!CB474</f>
        <v>0</v>
      </c>
      <c r="J392" s="824">
        <f>SUM('360 GRP '!M474:W474)*'360 GRP '!CC474</f>
        <v>0</v>
      </c>
      <c r="K392" s="824" t="str">
        <f>'360 GRP '!CD474</f>
        <v/>
      </c>
      <c r="L392" s="824">
        <f>'360 GRP '!J474*SUM('360 GRP '!M474:W474)</f>
        <v>0</v>
      </c>
    </row>
    <row r="393">
      <c r="A393" s="1"/>
      <c r="B393" s="230">
        <f>SUM('360 GRP '!M475:W475)*'360 GRP '!BU475</f>
        <v>0</v>
      </c>
      <c r="C393" s="80">
        <f>SUM('360 GRP '!M475:W475)*'360 GRP '!BV475</f>
        <v>0</v>
      </c>
      <c r="D393" s="824">
        <f>SUM('360 GRP '!M475:W475)*'360 GRP '!BW475</f>
        <v>0</v>
      </c>
      <c r="E393" s="824">
        <f>SUM('360 GRP '!M475:W475)*'360 GRP '!BX475</f>
        <v>0</v>
      </c>
      <c r="F393" s="824">
        <f>SUM('360 GRP '!M475:W475)*'360 GRP '!BY475</f>
        <v>0</v>
      </c>
      <c r="G393" s="824">
        <f>SUM('360 GRP '!M475:W475)*'360 GRP '!BZ475</f>
        <v>0</v>
      </c>
      <c r="H393" s="824">
        <f>SUM('360 GRP '!M475:W475)*'360 GRP '!CA475</f>
        <v>0</v>
      </c>
      <c r="I393" s="824">
        <f>SUM('360 GRP '!M475:W475)*'360 GRP '!CB475</f>
        <v>0</v>
      </c>
      <c r="J393" s="824">
        <f>SUM('360 GRP '!M475:W475)*'360 GRP '!CC475</f>
        <v>0</v>
      </c>
      <c r="K393" s="824" t="str">
        <f>'360 GRP '!CD475</f>
        <v/>
      </c>
      <c r="L393" s="824">
        <f>'360 GRP '!J475*SUM('360 GRP '!M475:W475)</f>
        <v>0</v>
      </c>
    </row>
    <row r="394">
      <c r="A394" s="1"/>
      <c r="B394" s="230">
        <f>SUM('360 GRP '!M476:W476)*'360 GRP '!BU476</f>
        <v>0</v>
      </c>
      <c r="C394" s="80">
        <f>SUM('360 GRP '!M476:W476)*'360 GRP '!BV476</f>
        <v>0</v>
      </c>
      <c r="D394" s="824">
        <f>SUM('360 GRP '!M476:W476)*'360 GRP '!BW476</f>
        <v>0</v>
      </c>
      <c r="E394" s="824">
        <f>SUM('360 GRP '!M476:W476)*'360 GRP '!BX476</f>
        <v>0</v>
      </c>
      <c r="F394" s="824">
        <f>SUM('360 GRP '!M476:W476)*'360 GRP '!BY476</f>
        <v>0</v>
      </c>
      <c r="G394" s="824">
        <f>SUM('360 GRP '!M476:W476)*'360 GRP '!BZ476</f>
        <v>0</v>
      </c>
      <c r="H394" s="824">
        <f>SUM('360 GRP '!M476:W476)*'360 GRP '!CA476</f>
        <v>0</v>
      </c>
      <c r="I394" s="824">
        <f>SUM('360 GRP '!M476:W476)*'360 GRP '!CB476</f>
        <v>0</v>
      </c>
      <c r="J394" s="824">
        <f>SUM('360 GRP '!M476:W476)*'360 GRP '!CC476</f>
        <v>0</v>
      </c>
      <c r="K394" s="824" t="str">
        <f>'360 GRP '!CD476</f>
        <v/>
      </c>
      <c r="L394" s="824">
        <f>'360 GRP '!J476*SUM('360 GRP '!M476:W476)</f>
        <v>0</v>
      </c>
    </row>
    <row r="395">
      <c r="A395" s="1"/>
      <c r="B395" s="230">
        <f>SUM('360 GRP '!M477:W477)*'360 GRP '!BU477</f>
        <v>0</v>
      </c>
      <c r="C395" s="80">
        <f>SUM('360 GRP '!M477:W477)*'360 GRP '!BV477</f>
        <v>0</v>
      </c>
      <c r="D395" s="824">
        <f>SUM('360 GRP '!M477:W477)*'360 GRP '!BW477</f>
        <v>0</v>
      </c>
      <c r="E395" s="824">
        <f>SUM('360 GRP '!M477:W477)*'360 GRP '!BX477</f>
        <v>0</v>
      </c>
      <c r="F395" s="824">
        <f>SUM('360 GRP '!M477:W477)*'360 GRP '!BY477</f>
        <v>0</v>
      </c>
      <c r="G395" s="824">
        <f>SUM('360 GRP '!M477:W477)*'360 GRP '!BZ477</f>
        <v>0</v>
      </c>
      <c r="H395" s="824">
        <f>SUM('360 GRP '!M477:W477)*'360 GRP '!CA477</f>
        <v>0</v>
      </c>
      <c r="I395" s="824">
        <f>SUM('360 GRP '!M477:W477)*'360 GRP '!CB477</f>
        <v>0</v>
      </c>
      <c r="J395" s="824">
        <f>SUM('360 GRP '!M477:W477)*'360 GRP '!CC477</f>
        <v>0</v>
      </c>
      <c r="K395" s="824" t="str">
        <f>'360 GRP '!CD477</f>
        <v/>
      </c>
      <c r="L395" s="824">
        <f>'360 GRP '!J477*SUM('360 GRP '!M477:W477)</f>
        <v>0</v>
      </c>
    </row>
    <row r="396">
      <c r="A396" s="1"/>
      <c r="B396" s="230">
        <f>SUM('360 GRP '!M478:W478)*'360 GRP '!BU478</f>
        <v>0</v>
      </c>
      <c r="C396" s="80">
        <f>SUM('360 GRP '!M478:W478)*'360 GRP '!BV478</f>
        <v>0</v>
      </c>
      <c r="D396" s="824">
        <f>SUM('360 GRP '!M478:W478)*'360 GRP '!BW478</f>
        <v>0</v>
      </c>
      <c r="E396" s="824">
        <f>SUM('360 GRP '!M478:W478)*'360 GRP '!BX478</f>
        <v>0</v>
      </c>
      <c r="F396" s="824">
        <f>SUM('360 GRP '!M478:W478)*'360 GRP '!BY478</f>
        <v>0</v>
      </c>
      <c r="G396" s="824">
        <f>SUM('360 GRP '!M478:W478)*'360 GRP '!BZ478</f>
        <v>0</v>
      </c>
      <c r="H396" s="824">
        <f>SUM('360 GRP '!M478:W478)*'360 GRP '!CA478</f>
        <v>0</v>
      </c>
      <c r="I396" s="824">
        <f>SUM('360 GRP '!M478:W478)*'360 GRP '!CB478</f>
        <v>0</v>
      </c>
      <c r="J396" s="824">
        <f>SUM('360 GRP '!M478:W478)*'360 GRP '!CC478</f>
        <v>0</v>
      </c>
      <c r="K396" s="824" t="str">
        <f>'360 GRP '!CD478</f>
        <v/>
      </c>
      <c r="L396" s="824">
        <f>'360 GRP '!J478*SUM('360 GRP '!M478:W478)</f>
        <v>0</v>
      </c>
    </row>
    <row r="397">
      <c r="A397" s="1"/>
      <c r="B397" s="230">
        <f>SUM('360 GRP '!M479:W479)*'360 GRP '!BU479</f>
        <v>0</v>
      </c>
      <c r="C397" s="80">
        <f>SUM('360 GRP '!M479:W479)*'360 GRP '!BV479</f>
        <v>0</v>
      </c>
      <c r="D397" s="824">
        <f>SUM('360 GRP '!M479:W479)*'360 GRP '!BW479</f>
        <v>0</v>
      </c>
      <c r="E397" s="824">
        <f>SUM('360 GRP '!M479:W479)*'360 GRP '!BX479</f>
        <v>0</v>
      </c>
      <c r="F397" s="824">
        <f>SUM('360 GRP '!M479:W479)*'360 GRP '!BY479</f>
        <v>0</v>
      </c>
      <c r="G397" s="824">
        <f>SUM('360 GRP '!M479:W479)*'360 GRP '!BZ479</f>
        <v>0</v>
      </c>
      <c r="H397" s="824">
        <f>SUM('360 GRP '!M479:W479)*'360 GRP '!CA479</f>
        <v>0</v>
      </c>
      <c r="I397" s="824">
        <f>SUM('360 GRP '!M479:W479)*'360 GRP '!CB479</f>
        <v>0</v>
      </c>
      <c r="J397" s="824">
        <f>SUM('360 GRP '!M479:W479)*'360 GRP '!CC479</f>
        <v>0</v>
      </c>
      <c r="K397" s="824" t="str">
        <f>'360 GRP '!CD479</f>
        <v/>
      </c>
      <c r="L397" s="824">
        <f>'360 GRP '!J479*SUM('360 GRP '!M479:W479)</f>
        <v>0</v>
      </c>
    </row>
    <row r="398">
      <c r="A398" s="1"/>
      <c r="B398" s="230">
        <f>SUM('360 GRP '!M480:W480)*'360 GRP '!BU480</f>
        <v>0</v>
      </c>
      <c r="C398" s="80">
        <f>SUM('360 GRP '!M480:W480)*'360 GRP '!BV480</f>
        <v>0</v>
      </c>
      <c r="D398" s="824">
        <f>SUM('360 GRP '!M480:W480)*'360 GRP '!BW480</f>
        <v>0</v>
      </c>
      <c r="E398" s="824">
        <f>SUM('360 GRP '!M480:W480)*'360 GRP '!BX480</f>
        <v>0</v>
      </c>
      <c r="F398" s="824">
        <f>SUM('360 GRP '!M480:W480)*'360 GRP '!BY480</f>
        <v>0</v>
      </c>
      <c r="G398" s="824">
        <f>SUM('360 GRP '!M480:W480)*'360 GRP '!BZ480</f>
        <v>0</v>
      </c>
      <c r="H398" s="824">
        <f>SUM('360 GRP '!M480:W480)*'360 GRP '!CA480</f>
        <v>0</v>
      </c>
      <c r="I398" s="824">
        <f>SUM('360 GRP '!M480:W480)*'360 GRP '!CB480</f>
        <v>0</v>
      </c>
      <c r="J398" s="824">
        <f>SUM('360 GRP '!M480:W480)*'360 GRP '!CC480</f>
        <v>0</v>
      </c>
      <c r="K398" s="824" t="str">
        <f>'360 GRP '!CD480</f>
        <v/>
      </c>
      <c r="L398" s="824">
        <f>'360 GRP '!J480*SUM('360 GRP '!M480:W480)</f>
        <v>0</v>
      </c>
    </row>
    <row r="399">
      <c r="A399" s="1"/>
      <c r="B399" s="230">
        <f>SUM('360 GRP '!M481:W481)*'360 GRP '!BU481</f>
        <v>0</v>
      </c>
      <c r="C399" s="80">
        <f>SUM('360 GRP '!M481:W481)*'360 GRP '!BV481</f>
        <v>0</v>
      </c>
      <c r="D399" s="824">
        <f>SUM('360 GRP '!M481:W481)*'360 GRP '!BW481</f>
        <v>0</v>
      </c>
      <c r="E399" s="824">
        <f>SUM('360 GRP '!M481:W481)*'360 GRP '!BX481</f>
        <v>0</v>
      </c>
      <c r="F399" s="824">
        <f>SUM('360 GRP '!M481:W481)*'360 GRP '!BY481</f>
        <v>0</v>
      </c>
      <c r="G399" s="824">
        <f>SUM('360 GRP '!M481:W481)*'360 GRP '!BZ481</f>
        <v>0</v>
      </c>
      <c r="H399" s="824">
        <f>SUM('360 GRP '!M481:W481)*'360 GRP '!CA481</f>
        <v>0</v>
      </c>
      <c r="I399" s="824">
        <f>SUM('360 GRP '!M481:W481)*'360 GRP '!CB481</f>
        <v>0</v>
      </c>
      <c r="J399" s="824">
        <f>SUM('360 GRP '!M481:W481)*'360 GRP '!CC481</f>
        <v>0</v>
      </c>
      <c r="K399" s="824" t="str">
        <f>'360 GRP '!CD481</f>
        <v/>
      </c>
      <c r="L399" s="824">
        <f>'360 GRP '!J481*SUM('360 GRP '!M481:W481)</f>
        <v>0</v>
      </c>
    </row>
    <row r="400">
      <c r="A400" s="1"/>
      <c r="B400" s="230">
        <f>SUM('360 GRP '!M482:W482)*'360 GRP '!BU482</f>
        <v>0</v>
      </c>
      <c r="C400" s="80">
        <f>SUM('360 GRP '!M482:W482)*'360 GRP '!BV482</f>
        <v>0</v>
      </c>
      <c r="D400" s="824">
        <f>SUM('360 GRP '!M482:W482)*'360 GRP '!BW482</f>
        <v>0</v>
      </c>
      <c r="E400" s="824">
        <f>SUM('360 GRP '!M482:W482)*'360 GRP '!BX482</f>
        <v>0</v>
      </c>
      <c r="F400" s="824">
        <f>SUM('360 GRP '!M482:W482)*'360 GRP '!BY482</f>
        <v>0</v>
      </c>
      <c r="G400" s="824">
        <f>SUM('360 GRP '!M482:W482)*'360 GRP '!BZ482</f>
        <v>0</v>
      </c>
      <c r="H400" s="824">
        <f>SUM('360 GRP '!M482:W482)*'360 GRP '!CA482</f>
        <v>0</v>
      </c>
      <c r="I400" s="824">
        <f>SUM('360 GRP '!M482:W482)*'360 GRP '!CB482</f>
        <v>0</v>
      </c>
      <c r="J400" s="824">
        <f>SUM('360 GRP '!M482:W482)*'360 GRP '!CC482</f>
        <v>0</v>
      </c>
      <c r="K400" s="824" t="str">
        <f>'360 GRP '!CD482</f>
        <v/>
      </c>
      <c r="L400" s="824">
        <f>'360 GRP '!J482*SUM('360 GRP '!M482:W482)</f>
        <v>0</v>
      </c>
    </row>
    <row r="401">
      <c r="A401" s="1"/>
      <c r="B401" s="230">
        <f>SUM('360 GRP '!M483:W483)*'360 GRP '!BU483</f>
        <v>0</v>
      </c>
      <c r="C401" s="80">
        <f>SUM('360 GRP '!M483:W483)*'360 GRP '!BV483</f>
        <v>0</v>
      </c>
      <c r="D401" s="824">
        <f>SUM('360 GRP '!M483:W483)*'360 GRP '!BW483</f>
        <v>0</v>
      </c>
      <c r="E401" s="824">
        <f>SUM('360 GRP '!M483:W483)*'360 GRP '!BX483</f>
        <v>0</v>
      </c>
      <c r="F401" s="824">
        <f>SUM('360 GRP '!M483:W483)*'360 GRP '!BY483</f>
        <v>0</v>
      </c>
      <c r="G401" s="824">
        <f>SUM('360 GRP '!M483:W483)*'360 GRP '!BZ483</f>
        <v>0</v>
      </c>
      <c r="H401" s="824">
        <f>SUM('360 GRP '!M483:W483)*'360 GRP '!CA483</f>
        <v>0</v>
      </c>
      <c r="I401" s="824">
        <f>SUM('360 GRP '!M483:W483)*'360 GRP '!CB483</f>
        <v>0</v>
      </c>
      <c r="J401" s="824">
        <f>SUM('360 GRP '!M483:W483)*'360 GRP '!CC483</f>
        <v>0</v>
      </c>
      <c r="K401" s="824" t="str">
        <f>'360 GRP '!CD483</f>
        <v/>
      </c>
      <c r="L401" s="824">
        <f>'360 GRP '!J483*SUM('360 GRP '!M483:W483)</f>
        <v>0</v>
      </c>
    </row>
    <row r="402">
      <c r="A402" s="1"/>
      <c r="B402" s="230">
        <f>SUM('360 GRP '!M484:W484)*'360 GRP '!BU484</f>
        <v>0</v>
      </c>
      <c r="C402" s="80">
        <f>SUM('360 GRP '!M484:W484)*'360 GRP '!BV484</f>
        <v>0</v>
      </c>
      <c r="D402" s="824">
        <f>SUM('360 GRP '!M484:W484)*'360 GRP '!BW484</f>
        <v>0</v>
      </c>
      <c r="E402" s="824">
        <f>SUM('360 GRP '!M484:W484)*'360 GRP '!BX484</f>
        <v>0</v>
      </c>
      <c r="F402" s="824">
        <f>SUM('360 GRP '!M484:W484)*'360 GRP '!BY484</f>
        <v>0</v>
      </c>
      <c r="G402" s="824">
        <f>SUM('360 GRP '!M484:W484)*'360 GRP '!BZ484</f>
        <v>0</v>
      </c>
      <c r="H402" s="824">
        <f>SUM('360 GRP '!M484:W484)*'360 GRP '!CA484</f>
        <v>0</v>
      </c>
      <c r="I402" s="824">
        <f>SUM('360 GRP '!M484:W484)*'360 GRP '!CB484</f>
        <v>0</v>
      </c>
      <c r="J402" s="824">
        <f>SUM('360 GRP '!M484:W484)*'360 GRP '!CC484</f>
        <v>0</v>
      </c>
      <c r="K402" s="824" t="str">
        <f>'360 GRP '!CD484</f>
        <v/>
      </c>
      <c r="L402" s="824">
        <f>'360 GRP '!J484*SUM('360 GRP '!M484:W484)</f>
        <v>0</v>
      </c>
    </row>
    <row r="403">
      <c r="A403" s="1"/>
      <c r="B403" s="230">
        <f>SUM('360 GRP '!M485:W485)*'360 GRP '!BU485</f>
        <v>0</v>
      </c>
      <c r="C403" s="80">
        <f>SUM('360 GRP '!M485:W485)*'360 GRP '!BV485</f>
        <v>0</v>
      </c>
      <c r="D403" s="824">
        <f>SUM('360 GRP '!M485:W485)*'360 GRP '!BW485</f>
        <v>0</v>
      </c>
      <c r="E403" s="824">
        <f>SUM('360 GRP '!M485:W485)*'360 GRP '!BX485</f>
        <v>0</v>
      </c>
      <c r="F403" s="824">
        <f>SUM('360 GRP '!M485:W485)*'360 GRP '!BY485</f>
        <v>0</v>
      </c>
      <c r="G403" s="824">
        <f>SUM('360 GRP '!M485:W485)*'360 GRP '!BZ485</f>
        <v>0</v>
      </c>
      <c r="H403" s="824">
        <f>SUM('360 GRP '!M485:W485)*'360 GRP '!CA485</f>
        <v>0</v>
      </c>
      <c r="I403" s="824">
        <f>SUM('360 GRP '!M485:W485)*'360 GRP '!CB485</f>
        <v>0</v>
      </c>
      <c r="J403" s="824">
        <f>SUM('360 GRP '!M485:W485)*'360 GRP '!CC485</f>
        <v>0</v>
      </c>
      <c r="K403" s="824" t="str">
        <f>'360 GRP '!CD485</f>
        <v/>
      </c>
      <c r="L403" s="824">
        <f>'360 GRP '!J485*SUM('360 GRP '!M485:W485)</f>
        <v>0</v>
      </c>
    </row>
    <row r="404">
      <c r="A404" s="1"/>
      <c r="B404" s="230">
        <f>SUM('360 GRP '!M486:W486)*'360 GRP '!BU486</f>
        <v>0</v>
      </c>
      <c r="C404" s="80">
        <f>SUM('360 GRP '!M486:W486)*'360 GRP '!BV486</f>
        <v>0</v>
      </c>
      <c r="D404" s="824">
        <f>SUM('360 GRP '!M486:W486)*'360 GRP '!BW486</f>
        <v>0</v>
      </c>
      <c r="E404" s="824">
        <f>SUM('360 GRP '!M486:W486)*'360 GRP '!BX486</f>
        <v>0</v>
      </c>
      <c r="F404" s="824">
        <f>SUM('360 GRP '!M486:W486)*'360 GRP '!BY486</f>
        <v>0</v>
      </c>
      <c r="G404" s="824">
        <f>SUM('360 GRP '!M486:W486)*'360 GRP '!BZ486</f>
        <v>0</v>
      </c>
      <c r="H404" s="824">
        <f>SUM('360 GRP '!M486:W486)*'360 GRP '!CA486</f>
        <v>0</v>
      </c>
      <c r="I404" s="824">
        <f>SUM('360 GRP '!M486:W486)*'360 GRP '!CB486</f>
        <v>0</v>
      </c>
      <c r="J404" s="824">
        <f>SUM('360 GRP '!M486:W486)*'360 GRP '!CC486</f>
        <v>0</v>
      </c>
      <c r="K404" s="824" t="str">
        <f>'360 GRP '!CD486</f>
        <v/>
      </c>
      <c r="L404" s="824">
        <f>'360 GRP '!J486*SUM('360 GRP '!M486:W486)</f>
        <v>0</v>
      </c>
    </row>
    <row r="405">
      <c r="A405" s="1"/>
      <c r="B405" s="230">
        <f>SUM('360 GRP '!M487:W487)*'360 GRP '!BU487</f>
        <v>0</v>
      </c>
      <c r="C405" s="80">
        <f>SUM('360 GRP '!M487:W487)*'360 GRP '!BV487</f>
        <v>0</v>
      </c>
      <c r="D405" s="824">
        <f>SUM('360 GRP '!M487:W487)*'360 GRP '!BW487</f>
        <v>0</v>
      </c>
      <c r="E405" s="824">
        <f>SUM('360 GRP '!M487:W487)*'360 GRP '!BX487</f>
        <v>0</v>
      </c>
      <c r="F405" s="824">
        <f>SUM('360 GRP '!M487:W487)*'360 GRP '!BY487</f>
        <v>0</v>
      </c>
      <c r="G405" s="824">
        <f>SUM('360 GRP '!M487:W487)*'360 GRP '!BZ487</f>
        <v>0</v>
      </c>
      <c r="H405" s="824">
        <f>SUM('360 GRP '!M487:W487)*'360 GRP '!CA487</f>
        <v>0</v>
      </c>
      <c r="I405" s="824">
        <f>SUM('360 GRP '!M487:W487)*'360 GRP '!CB487</f>
        <v>0</v>
      </c>
      <c r="J405" s="824">
        <f>SUM('360 GRP '!M487:W487)*'360 GRP '!CC487</f>
        <v>0</v>
      </c>
      <c r="K405" s="824" t="str">
        <f>'360 GRP '!CD487</f>
        <v/>
      </c>
      <c r="L405" s="824">
        <f>'360 GRP '!J487*SUM('360 GRP '!M487:W487)</f>
        <v>0</v>
      </c>
    </row>
    <row r="406">
      <c r="A406" s="1"/>
      <c r="B406" s="230">
        <f>SUM('360 GRP '!M488:W488)*'360 GRP '!BU488</f>
        <v>0</v>
      </c>
      <c r="C406" s="80">
        <f>SUM('360 GRP '!M488:W488)*'360 GRP '!BV488</f>
        <v>0</v>
      </c>
      <c r="D406" s="824">
        <f>SUM('360 GRP '!M488:W488)*'360 GRP '!BW488</f>
        <v>0</v>
      </c>
      <c r="E406" s="824">
        <f>SUM('360 GRP '!M488:W488)*'360 GRP '!BX488</f>
        <v>0</v>
      </c>
      <c r="F406" s="824">
        <f>SUM('360 GRP '!M488:W488)*'360 GRP '!BY488</f>
        <v>0</v>
      </c>
      <c r="G406" s="824">
        <f>SUM('360 GRP '!M488:W488)*'360 GRP '!BZ488</f>
        <v>0</v>
      </c>
      <c r="H406" s="824">
        <f>SUM('360 GRP '!M488:W488)*'360 GRP '!CA488</f>
        <v>0</v>
      </c>
      <c r="I406" s="824">
        <f>SUM('360 GRP '!M488:W488)*'360 GRP '!CB488</f>
        <v>0</v>
      </c>
      <c r="J406" s="824">
        <f>SUM('360 GRP '!M488:W488)*'360 GRP '!CC488</f>
        <v>0</v>
      </c>
      <c r="K406" s="824" t="str">
        <f>'360 GRP '!CD488</f>
        <v/>
      </c>
      <c r="L406" s="824">
        <f>'360 GRP '!J488*SUM('360 GRP '!M488:W488)</f>
        <v>0</v>
      </c>
    </row>
    <row r="407">
      <c r="A407" s="1"/>
      <c r="B407" s="230">
        <f>SUM('360 GRP '!M489:W489)*'360 GRP '!BU489</f>
        <v>0</v>
      </c>
      <c r="C407" s="80">
        <f>SUM('360 GRP '!M489:W489)*'360 GRP '!BV489</f>
        <v>0</v>
      </c>
      <c r="D407" s="824">
        <f>SUM('360 GRP '!M489:W489)*'360 GRP '!BW489</f>
        <v>0</v>
      </c>
      <c r="E407" s="824">
        <f>SUM('360 GRP '!M489:W489)*'360 GRP '!BX489</f>
        <v>0</v>
      </c>
      <c r="F407" s="824">
        <f>SUM('360 GRP '!M489:W489)*'360 GRP '!BY489</f>
        <v>0</v>
      </c>
      <c r="G407" s="824">
        <f>SUM('360 GRP '!M489:W489)*'360 GRP '!BZ489</f>
        <v>0</v>
      </c>
      <c r="H407" s="824">
        <f>SUM('360 GRP '!M489:W489)*'360 GRP '!CA489</f>
        <v>0</v>
      </c>
      <c r="I407" s="824">
        <f>SUM('360 GRP '!M489:W489)*'360 GRP '!CB489</f>
        <v>0</v>
      </c>
      <c r="J407" s="824">
        <f>SUM('360 GRP '!M489:W489)*'360 GRP '!CC489</f>
        <v>0</v>
      </c>
      <c r="K407" s="824" t="str">
        <f>'360 GRP '!CD489</f>
        <v/>
      </c>
      <c r="L407" s="824">
        <f>'360 GRP '!J489*SUM('360 GRP '!M489:W489)</f>
        <v>0</v>
      </c>
    </row>
    <row r="408">
      <c r="A408" s="1"/>
      <c r="B408" s="230">
        <f>SUM('360 GRP '!M490:W490)*'360 GRP '!BU490</f>
        <v>0</v>
      </c>
      <c r="C408" s="80">
        <f>SUM('360 GRP '!M490:W490)*'360 GRP '!BV490</f>
        <v>0</v>
      </c>
      <c r="D408" s="824">
        <f>SUM('360 GRP '!M490:W490)*'360 GRP '!BW490</f>
        <v>0</v>
      </c>
      <c r="E408" s="824">
        <f>SUM('360 GRP '!M490:W490)*'360 GRP '!BX490</f>
        <v>0</v>
      </c>
      <c r="F408" s="824">
        <f>SUM('360 GRP '!M490:W490)*'360 GRP '!BY490</f>
        <v>0</v>
      </c>
      <c r="G408" s="824">
        <f>SUM('360 GRP '!M490:W490)*'360 GRP '!BZ490</f>
        <v>0</v>
      </c>
      <c r="H408" s="824">
        <f>SUM('360 GRP '!M490:W490)*'360 GRP '!CA490</f>
        <v>0</v>
      </c>
      <c r="I408" s="824">
        <f>SUM('360 GRP '!M490:W490)*'360 GRP '!CB490</f>
        <v>0</v>
      </c>
      <c r="J408" s="824">
        <f>SUM('360 GRP '!M490:W490)*'360 GRP '!CC490</f>
        <v>0</v>
      </c>
      <c r="K408" s="824" t="str">
        <f>'360 GRP '!CD490</f>
        <v/>
      </c>
      <c r="L408" s="824">
        <f>'360 GRP '!J490*SUM('360 GRP '!M490:W490)</f>
        <v>0</v>
      </c>
    </row>
    <row r="409">
      <c r="A409" s="1"/>
      <c r="B409" s="230">
        <f>SUM('360 GRP '!M491:W491)*'360 GRP '!BU491</f>
        <v>0</v>
      </c>
      <c r="C409" s="80">
        <f>SUM('360 GRP '!M491:W491)*'360 GRP '!BV491</f>
        <v>0</v>
      </c>
      <c r="D409" s="824">
        <f>SUM('360 GRP '!M491:W491)*'360 GRP '!BW491</f>
        <v>0</v>
      </c>
      <c r="E409" s="824">
        <f>SUM('360 GRP '!M491:W491)*'360 GRP '!BX491</f>
        <v>0</v>
      </c>
      <c r="F409" s="824">
        <f>SUM('360 GRP '!M491:W491)*'360 GRP '!BY491</f>
        <v>0</v>
      </c>
      <c r="G409" s="824">
        <f>SUM('360 GRP '!M491:W491)*'360 GRP '!BZ491</f>
        <v>0</v>
      </c>
      <c r="H409" s="824">
        <f>SUM('360 GRP '!M491:W491)*'360 GRP '!CA491</f>
        <v>0</v>
      </c>
      <c r="I409" s="824">
        <f>SUM('360 GRP '!M491:W491)*'360 GRP '!CB491</f>
        <v>0</v>
      </c>
      <c r="J409" s="824">
        <f>SUM('360 GRP '!M491:W491)*'360 GRP '!CC491</f>
        <v>0</v>
      </c>
      <c r="K409" s="824" t="str">
        <f>'360 GRP '!CD491</f>
        <v/>
      </c>
      <c r="L409" s="824">
        <f>'360 GRP '!J491*SUM('360 GRP '!M491:W491)</f>
        <v>0</v>
      </c>
    </row>
    <row r="410">
      <c r="A410" s="1"/>
      <c r="B410" s="230">
        <f>SUM('360 GRP '!M492:W492)*'360 GRP '!BU492</f>
        <v>0</v>
      </c>
      <c r="C410" s="80">
        <f>SUM('360 GRP '!M492:W492)*'360 GRP '!BV492</f>
        <v>0</v>
      </c>
      <c r="D410" s="824">
        <f>SUM('360 GRP '!M492:W492)*'360 GRP '!BW492</f>
        <v>0</v>
      </c>
      <c r="E410" s="824">
        <f>SUM('360 GRP '!M492:W492)*'360 GRP '!BX492</f>
        <v>0</v>
      </c>
      <c r="F410" s="824">
        <f>SUM('360 GRP '!M492:W492)*'360 GRP '!BY492</f>
        <v>0</v>
      </c>
      <c r="G410" s="824">
        <f>SUM('360 GRP '!M492:W492)*'360 GRP '!BZ492</f>
        <v>0</v>
      </c>
      <c r="H410" s="824">
        <f>SUM('360 GRP '!M492:W492)*'360 GRP '!CA492</f>
        <v>0</v>
      </c>
      <c r="I410" s="824">
        <f>SUM('360 GRP '!M492:W492)*'360 GRP '!CB492</f>
        <v>0</v>
      </c>
      <c r="J410" s="824">
        <f>SUM('360 GRP '!M492:W492)*'360 GRP '!CC492</f>
        <v>0</v>
      </c>
      <c r="K410" s="824" t="str">
        <f>'360 GRP '!CD492</f>
        <v/>
      </c>
      <c r="L410" s="824">
        <f>'360 GRP '!J492*SUM('360 GRP '!M492:W492)</f>
        <v>0</v>
      </c>
    </row>
    <row r="411">
      <c r="A411" s="1"/>
      <c r="B411" s="230">
        <f>SUM('360 GRP '!M493:W493)*'360 GRP '!BU493</f>
        <v>0</v>
      </c>
      <c r="C411" s="80">
        <f>SUM('360 GRP '!M493:W493)*'360 GRP '!BV493</f>
        <v>0</v>
      </c>
      <c r="D411" s="824">
        <f>SUM('360 GRP '!M493:W493)*'360 GRP '!BW493</f>
        <v>0</v>
      </c>
      <c r="E411" s="824">
        <f>SUM('360 GRP '!M493:W493)*'360 GRP '!BX493</f>
        <v>0</v>
      </c>
      <c r="F411" s="824">
        <f>SUM('360 GRP '!M493:W493)*'360 GRP '!BY493</f>
        <v>0</v>
      </c>
      <c r="G411" s="824">
        <f>SUM('360 GRP '!M493:W493)*'360 GRP '!BZ493</f>
        <v>0</v>
      </c>
      <c r="H411" s="824">
        <f>SUM('360 GRP '!M493:W493)*'360 GRP '!CA493</f>
        <v>0</v>
      </c>
      <c r="I411" s="824">
        <f>SUM('360 GRP '!M493:W493)*'360 GRP '!CB493</f>
        <v>0</v>
      </c>
      <c r="J411" s="824">
        <f>SUM('360 GRP '!M493:W493)*'360 GRP '!CC493</f>
        <v>0</v>
      </c>
      <c r="K411" s="824" t="str">
        <f>'360 GRP '!CD493</f>
        <v/>
      </c>
      <c r="L411" s="824">
        <f>'360 GRP '!J493*SUM('360 GRP '!M493:W493)</f>
        <v>0</v>
      </c>
    </row>
    <row r="412">
      <c r="A412" s="1"/>
      <c r="B412" s="230">
        <f>SUM('360 GRP '!M494:W494)*'360 GRP '!BU494</f>
        <v>0</v>
      </c>
      <c r="C412" s="80">
        <f>SUM('360 GRP '!M494:W494)*'360 GRP '!BV494</f>
        <v>0</v>
      </c>
      <c r="D412" s="824">
        <f>SUM('360 GRP '!M494:W494)*'360 GRP '!BW494</f>
        <v>0</v>
      </c>
      <c r="E412" s="824">
        <f>SUM('360 GRP '!M494:W494)*'360 GRP '!BX494</f>
        <v>0</v>
      </c>
      <c r="F412" s="824">
        <f>SUM('360 GRP '!M494:W494)*'360 GRP '!BY494</f>
        <v>0</v>
      </c>
      <c r="G412" s="824">
        <f>SUM('360 GRP '!M494:W494)*'360 GRP '!BZ494</f>
        <v>0</v>
      </c>
      <c r="H412" s="824">
        <f>SUM('360 GRP '!M494:W494)*'360 GRP '!CA494</f>
        <v>0</v>
      </c>
      <c r="I412" s="824">
        <f>SUM('360 GRP '!M494:W494)*'360 GRP '!CB494</f>
        <v>0</v>
      </c>
      <c r="J412" s="824">
        <f>SUM('360 GRP '!M494:W494)*'360 GRP '!CC494</f>
        <v>0</v>
      </c>
      <c r="K412" s="824" t="str">
        <f>'360 GRP '!CD494</f>
        <v/>
      </c>
      <c r="L412" s="824">
        <f>'360 GRP '!J494*SUM('360 GRP '!M494:W494)</f>
        <v>0</v>
      </c>
    </row>
    <row r="413">
      <c r="A413" s="1"/>
      <c r="B413" s="230">
        <f>SUM('360 GRP '!M495:W495)*'360 GRP '!BU495</f>
        <v>0</v>
      </c>
      <c r="C413" s="80">
        <f>SUM('360 GRP '!M495:W495)*'360 GRP '!BV495</f>
        <v>0</v>
      </c>
      <c r="D413" s="824">
        <f>SUM('360 GRP '!M495:W495)*'360 GRP '!BW495</f>
        <v>0</v>
      </c>
      <c r="E413" s="824">
        <f>SUM('360 GRP '!M495:W495)*'360 GRP '!BX495</f>
        <v>0</v>
      </c>
      <c r="F413" s="824">
        <f>SUM('360 GRP '!M495:W495)*'360 GRP '!BY495</f>
        <v>0</v>
      </c>
      <c r="G413" s="824">
        <f>SUM('360 GRP '!M495:W495)*'360 GRP '!BZ495</f>
        <v>0</v>
      </c>
      <c r="H413" s="824">
        <f>SUM('360 GRP '!M495:W495)*'360 GRP '!CA495</f>
        <v>0</v>
      </c>
      <c r="I413" s="824">
        <f>SUM('360 GRP '!M495:W495)*'360 GRP '!CB495</f>
        <v>0</v>
      </c>
      <c r="J413" s="824">
        <f>SUM('360 GRP '!M495:W495)*'360 GRP '!CC495</f>
        <v>0</v>
      </c>
      <c r="K413" s="824" t="str">
        <f>'360 GRP '!CD495</f>
        <v/>
      </c>
      <c r="L413" s="824">
        <f>'360 GRP '!J495*SUM('360 GRP '!M495:W495)</f>
        <v>0</v>
      </c>
    </row>
    <row r="414">
      <c r="A414" s="1"/>
      <c r="B414" s="230">
        <f>SUM('360 GRP '!M496:W496)*'360 GRP '!BU496</f>
        <v>0</v>
      </c>
      <c r="C414" s="80">
        <f>SUM('360 GRP '!M496:W496)*'360 GRP '!BV496</f>
        <v>0</v>
      </c>
      <c r="D414" s="824">
        <f>SUM('360 GRP '!M496:W496)*'360 GRP '!BW496</f>
        <v>0</v>
      </c>
      <c r="E414" s="824">
        <f>SUM('360 GRP '!M496:W496)*'360 GRP '!BX496</f>
        <v>0</v>
      </c>
      <c r="F414" s="824">
        <f>SUM('360 GRP '!M496:W496)*'360 GRP '!BY496</f>
        <v>0</v>
      </c>
      <c r="G414" s="824">
        <f>SUM('360 GRP '!M496:W496)*'360 GRP '!BZ496</f>
        <v>0</v>
      </c>
      <c r="H414" s="824">
        <f>SUM('360 GRP '!M496:W496)*'360 GRP '!CA496</f>
        <v>0</v>
      </c>
      <c r="I414" s="824">
        <f>SUM('360 GRP '!M496:W496)*'360 GRP '!CB496</f>
        <v>0</v>
      </c>
      <c r="J414" s="824">
        <f>SUM('360 GRP '!M496:W496)*'360 GRP '!CC496</f>
        <v>0</v>
      </c>
      <c r="K414" s="824" t="str">
        <f>'360 GRP '!CD496</f>
        <v/>
      </c>
      <c r="L414" s="824">
        <f>'360 GRP '!J496*SUM('360 GRP '!M496:W496)</f>
        <v>0</v>
      </c>
    </row>
    <row r="415">
      <c r="A415" s="1"/>
      <c r="B415" s="230">
        <f>SUM('360 GRP '!M497:W497)*'360 GRP '!BU497</f>
        <v>0</v>
      </c>
      <c r="C415" s="80">
        <f>SUM('360 GRP '!M497:W497)*'360 GRP '!BV497</f>
        <v>0</v>
      </c>
      <c r="D415" s="824">
        <f>SUM('360 GRP '!M497:W497)*'360 GRP '!BW497</f>
        <v>0</v>
      </c>
      <c r="E415" s="824">
        <f>SUM('360 GRP '!M497:W497)*'360 GRP '!BX497</f>
        <v>0</v>
      </c>
      <c r="F415" s="824">
        <f>SUM('360 GRP '!M497:W497)*'360 GRP '!BY497</f>
        <v>0</v>
      </c>
      <c r="G415" s="824">
        <f>SUM('360 GRP '!M497:W497)*'360 GRP '!BZ497</f>
        <v>0</v>
      </c>
      <c r="H415" s="824">
        <f>SUM('360 GRP '!M497:W497)*'360 GRP '!CA497</f>
        <v>0</v>
      </c>
      <c r="I415" s="824">
        <f>SUM('360 GRP '!M497:W497)*'360 GRP '!CB497</f>
        <v>0</v>
      </c>
      <c r="J415" s="824">
        <f>SUM('360 GRP '!M497:W497)*'360 GRP '!CC497</f>
        <v>0</v>
      </c>
      <c r="K415" s="824" t="str">
        <f>'360 GRP '!CD497</f>
        <v/>
      </c>
      <c r="L415" s="824">
        <f>'360 GRP '!J497*SUM('360 GRP '!M497:W497)</f>
        <v>0</v>
      </c>
    </row>
    <row r="416">
      <c r="A416" s="1"/>
      <c r="B416" s="230">
        <f>SUM('360 GRP '!M498:W498)*'360 GRP '!BU498</f>
        <v>0</v>
      </c>
      <c r="C416" s="80">
        <f>SUM('360 GRP '!M498:W498)*'360 GRP '!BV498</f>
        <v>0</v>
      </c>
      <c r="D416" s="824">
        <f>SUM('360 GRP '!M498:W498)*'360 GRP '!BW498</f>
        <v>0</v>
      </c>
      <c r="E416" s="824">
        <f>SUM('360 GRP '!M498:W498)*'360 GRP '!BX498</f>
        <v>0</v>
      </c>
      <c r="F416" s="824">
        <f>SUM('360 GRP '!M498:W498)*'360 GRP '!BY498</f>
        <v>0</v>
      </c>
      <c r="G416" s="824">
        <f>SUM('360 GRP '!M498:W498)*'360 GRP '!BZ498</f>
        <v>0</v>
      </c>
      <c r="H416" s="824">
        <f>SUM('360 GRP '!M498:W498)*'360 GRP '!CA498</f>
        <v>0</v>
      </c>
      <c r="I416" s="824">
        <f>SUM('360 GRP '!M498:W498)*'360 GRP '!CB498</f>
        <v>0</v>
      </c>
      <c r="J416" s="824">
        <f>SUM('360 GRP '!M498:W498)*'360 GRP '!CC498</f>
        <v>0</v>
      </c>
      <c r="K416" s="824" t="str">
        <f>'360 GRP '!CD498</f>
        <v/>
      </c>
      <c r="L416" s="824">
        <f>'360 GRP '!J498*SUM('360 GRP '!M498:W498)</f>
        <v>0</v>
      </c>
    </row>
    <row r="417">
      <c r="A417" s="1"/>
      <c r="B417" s="230">
        <f>SUM('360 GRP '!M499:W499)*'360 GRP '!BU499</f>
        <v>0</v>
      </c>
      <c r="C417" s="80">
        <f>SUM('360 GRP '!M499:W499)*'360 GRP '!BV499</f>
        <v>0</v>
      </c>
      <c r="D417" s="824">
        <f>SUM('360 GRP '!M499:W499)*'360 GRP '!BW499</f>
        <v>0</v>
      </c>
      <c r="E417" s="824">
        <f>SUM('360 GRP '!M499:W499)*'360 GRP '!BX499</f>
        <v>0</v>
      </c>
      <c r="F417" s="824">
        <f>SUM('360 GRP '!M499:W499)*'360 GRP '!BY499</f>
        <v>0</v>
      </c>
      <c r="G417" s="824">
        <f>SUM('360 GRP '!M499:W499)*'360 GRP '!BZ499</f>
        <v>0</v>
      </c>
      <c r="H417" s="824">
        <f>SUM('360 GRP '!M499:W499)*'360 GRP '!CA499</f>
        <v>0</v>
      </c>
      <c r="I417" s="824">
        <f>SUM('360 GRP '!M499:W499)*'360 GRP '!CB499</f>
        <v>0</v>
      </c>
      <c r="J417" s="824">
        <f>SUM('360 GRP '!M499:W499)*'360 GRP '!CC499</f>
        <v>0</v>
      </c>
      <c r="K417" s="824" t="str">
        <f>'360 GRP '!CD499</f>
        <v/>
      </c>
      <c r="L417" s="824">
        <f>'360 GRP '!J499*SUM('360 GRP '!M499:W499)</f>
        <v>0</v>
      </c>
    </row>
    <row r="418">
      <c r="A418" s="1"/>
      <c r="B418" s="230">
        <f>SUM('360 GRP '!M500:W500)*'360 GRP '!BU500</f>
        <v>0</v>
      </c>
      <c r="C418" s="80">
        <f>SUM('360 GRP '!M500:W500)*'360 GRP '!BV500</f>
        <v>0</v>
      </c>
      <c r="D418" s="824">
        <f>SUM('360 GRP '!M500:W500)*'360 GRP '!BW500</f>
        <v>0</v>
      </c>
      <c r="E418" s="824">
        <f>SUM('360 GRP '!M500:W500)*'360 GRP '!BX500</f>
        <v>0</v>
      </c>
      <c r="F418" s="824">
        <f>SUM('360 GRP '!M500:W500)*'360 GRP '!BY500</f>
        <v>0</v>
      </c>
      <c r="G418" s="824">
        <f>SUM('360 GRP '!M500:W500)*'360 GRP '!BZ500</f>
        <v>0</v>
      </c>
      <c r="H418" s="824">
        <f>SUM('360 GRP '!M500:W500)*'360 GRP '!CA500</f>
        <v>0</v>
      </c>
      <c r="I418" s="824">
        <f>SUM('360 GRP '!M500:W500)*'360 GRP '!CB500</f>
        <v>0</v>
      </c>
      <c r="J418" s="824">
        <f>SUM('360 GRP '!M500:W500)*'360 GRP '!CC500</f>
        <v>0</v>
      </c>
      <c r="K418" s="824" t="str">
        <f>'360 GRP '!CD500</f>
        <v/>
      </c>
      <c r="L418" s="824">
        <f>'360 GRP '!J500*SUM('360 GRP '!M500:W500)</f>
        <v>0</v>
      </c>
    </row>
    <row r="419">
      <c r="A419" s="1"/>
      <c r="B419" s="230">
        <f>SUM('360 GRP '!M501:W501)*'360 GRP '!BU501</f>
        <v>0</v>
      </c>
      <c r="C419" s="80">
        <f>SUM('360 GRP '!M501:W501)*'360 GRP '!BV501</f>
        <v>0</v>
      </c>
      <c r="D419" s="824">
        <f>SUM('360 GRP '!M501:W501)*'360 GRP '!BW501</f>
        <v>0</v>
      </c>
      <c r="E419" s="824">
        <f>SUM('360 GRP '!M501:W501)*'360 GRP '!BX501</f>
        <v>0</v>
      </c>
      <c r="F419" s="824">
        <f>SUM('360 GRP '!M501:W501)*'360 GRP '!BY501</f>
        <v>0</v>
      </c>
      <c r="G419" s="824">
        <f>SUM('360 GRP '!M501:W501)*'360 GRP '!BZ501</f>
        <v>0</v>
      </c>
      <c r="H419" s="824">
        <f>SUM('360 GRP '!M501:W501)*'360 GRP '!CA501</f>
        <v>0</v>
      </c>
      <c r="I419" s="824">
        <f>SUM('360 GRP '!M501:W501)*'360 GRP '!CB501</f>
        <v>0</v>
      </c>
      <c r="J419" s="824">
        <f>SUM('360 GRP '!M501:W501)*'360 GRP '!CC501</f>
        <v>0</v>
      </c>
      <c r="K419" s="824" t="str">
        <f>'360 GRP '!CD501</f>
        <v/>
      </c>
      <c r="L419" s="824">
        <f>'360 GRP '!J501*SUM('360 GRP '!M501:W501)</f>
        <v>0</v>
      </c>
    </row>
    <row r="420">
      <c r="A420" s="1"/>
      <c r="B420" s="230">
        <f>SUM('360 GRP '!M502:W502)*'360 GRP '!BU502</f>
        <v>0</v>
      </c>
      <c r="C420" s="80">
        <f>SUM('360 GRP '!M502:W502)*'360 GRP '!BV502</f>
        <v>0</v>
      </c>
      <c r="D420" s="824">
        <f>SUM('360 GRP '!M502:W502)*'360 GRP '!BW502</f>
        <v>0</v>
      </c>
      <c r="E420" s="824">
        <f>SUM('360 GRP '!M502:W502)*'360 GRP '!BX502</f>
        <v>0</v>
      </c>
      <c r="F420" s="824">
        <f>SUM('360 GRP '!M502:W502)*'360 GRP '!BY502</f>
        <v>0</v>
      </c>
      <c r="G420" s="824">
        <f>SUM('360 GRP '!M502:W502)*'360 GRP '!BZ502</f>
        <v>0</v>
      </c>
      <c r="H420" s="824">
        <f>SUM('360 GRP '!M502:W502)*'360 GRP '!CA502</f>
        <v>0</v>
      </c>
      <c r="I420" s="824">
        <f>SUM('360 GRP '!M502:W502)*'360 GRP '!CB502</f>
        <v>0</v>
      </c>
      <c r="J420" s="824">
        <f>SUM('360 GRP '!M502:W502)*'360 GRP '!CC502</f>
        <v>0</v>
      </c>
      <c r="K420" s="824" t="str">
        <f>'360 GRP '!CD502</f>
        <v/>
      </c>
      <c r="L420" s="824">
        <f>'360 GRP '!J502*SUM('360 GRP '!M502:W502)</f>
        <v>0</v>
      </c>
    </row>
    <row r="421">
      <c r="A421" s="1"/>
      <c r="B421" s="230">
        <f>SUM('360 GRP '!M503:W503)*'360 GRP '!BU503</f>
        <v>0</v>
      </c>
      <c r="C421" s="80">
        <f>SUM('360 GRP '!M503:W503)*'360 GRP '!BV503</f>
        <v>0</v>
      </c>
      <c r="D421" s="824">
        <f>SUM('360 GRP '!M503:W503)*'360 GRP '!BW503</f>
        <v>0</v>
      </c>
      <c r="E421" s="824">
        <f>SUM('360 GRP '!M503:W503)*'360 GRP '!BX503</f>
        <v>0</v>
      </c>
      <c r="F421" s="824">
        <f>SUM('360 GRP '!M503:W503)*'360 GRP '!BY503</f>
        <v>0</v>
      </c>
      <c r="G421" s="824">
        <f>SUM('360 GRP '!M503:W503)*'360 GRP '!BZ503</f>
        <v>0</v>
      </c>
      <c r="H421" s="824">
        <f>SUM('360 GRP '!M503:W503)*'360 GRP '!CA503</f>
        <v>0</v>
      </c>
      <c r="I421" s="824">
        <f>SUM('360 GRP '!M503:W503)*'360 GRP '!CB503</f>
        <v>0</v>
      </c>
      <c r="J421" s="824">
        <f>SUM('360 GRP '!M503:W503)*'360 GRP '!CC503</f>
        <v>0</v>
      </c>
      <c r="K421" s="824" t="str">
        <f>'360 GRP '!CD503</f>
        <v/>
      </c>
      <c r="L421" s="824">
        <f>'360 GRP '!J503*SUM('360 GRP '!M503:W503)</f>
        <v>0</v>
      </c>
    </row>
    <row r="422">
      <c r="A422" s="1"/>
      <c r="B422" s="230">
        <f>SUM('360 GRP '!M504:W504)*'360 GRP '!BU504</f>
        <v>0</v>
      </c>
      <c r="C422" s="80">
        <f>SUM('360 GRP '!M504:W504)*'360 GRP '!BV504</f>
        <v>0</v>
      </c>
      <c r="D422" s="824">
        <f>SUM('360 GRP '!M504:W504)*'360 GRP '!BW504</f>
        <v>0</v>
      </c>
      <c r="E422" s="824">
        <f>SUM('360 GRP '!M504:W504)*'360 GRP '!BX504</f>
        <v>0</v>
      </c>
      <c r="F422" s="824">
        <f>SUM('360 GRP '!M504:W504)*'360 GRP '!BY504</f>
        <v>0</v>
      </c>
      <c r="G422" s="824">
        <f>SUM('360 GRP '!M504:W504)*'360 GRP '!BZ504</f>
        <v>0</v>
      </c>
      <c r="H422" s="824">
        <f>SUM('360 GRP '!M504:W504)*'360 GRP '!CA504</f>
        <v>0</v>
      </c>
      <c r="I422" s="824">
        <f>SUM('360 GRP '!M504:W504)*'360 GRP '!CB504</f>
        <v>0</v>
      </c>
      <c r="J422" s="824">
        <f>SUM('360 GRP '!M504:W504)*'360 GRP '!CC504</f>
        <v>0</v>
      </c>
      <c r="K422" s="824" t="str">
        <f>'360 GRP '!CD504</f>
        <v/>
      </c>
      <c r="L422" s="824">
        <f>'360 GRP '!J504*SUM('360 GRP '!M504:W504)</f>
        <v>0</v>
      </c>
    </row>
    <row r="423">
      <c r="A423" s="1"/>
      <c r="B423" s="230">
        <f>SUM('360 GRP '!M505:W505)*'360 GRP '!BU505</f>
        <v>0</v>
      </c>
      <c r="C423" s="80">
        <f>SUM('360 GRP '!M505:W505)*'360 GRP '!BV505</f>
        <v>0</v>
      </c>
      <c r="D423" s="824">
        <f>SUM('360 GRP '!M505:W505)*'360 GRP '!BW505</f>
        <v>0</v>
      </c>
      <c r="E423" s="824">
        <f>SUM('360 GRP '!M505:W505)*'360 GRP '!BX505</f>
        <v>0</v>
      </c>
      <c r="F423" s="824">
        <f>SUM('360 GRP '!M505:W505)*'360 GRP '!BY505</f>
        <v>0</v>
      </c>
      <c r="G423" s="824">
        <f>SUM('360 GRP '!M505:W505)*'360 GRP '!BZ505</f>
        <v>0</v>
      </c>
      <c r="H423" s="824">
        <f>SUM('360 GRP '!M505:W505)*'360 GRP '!CA505</f>
        <v>0</v>
      </c>
      <c r="I423" s="824">
        <f>SUM('360 GRP '!M505:W505)*'360 GRP '!CB505</f>
        <v>0</v>
      </c>
      <c r="J423" s="824">
        <f>SUM('360 GRP '!M505:W505)*'360 GRP '!CC505</f>
        <v>0</v>
      </c>
      <c r="K423" s="824" t="str">
        <f>'360 GRP '!CD505</f>
        <v/>
      </c>
      <c r="L423" s="824">
        <f>'360 GRP '!J505*SUM('360 GRP '!M505:W505)</f>
        <v>0</v>
      </c>
    </row>
    <row r="424">
      <c r="A424" s="1"/>
      <c r="B424" s="230">
        <f>SUM('360 GRP '!M506:W506)*'360 GRP '!BU506</f>
        <v>0</v>
      </c>
      <c r="C424" s="80">
        <f>SUM('360 GRP '!M506:W506)*'360 GRP '!BV506</f>
        <v>0</v>
      </c>
      <c r="D424" s="824">
        <f>SUM('360 GRP '!M506:W506)*'360 GRP '!BW506</f>
        <v>0</v>
      </c>
      <c r="E424" s="824">
        <f>SUM('360 GRP '!M506:W506)*'360 GRP '!BX506</f>
        <v>0</v>
      </c>
      <c r="F424" s="824">
        <f>SUM('360 GRP '!M506:W506)*'360 GRP '!BY506</f>
        <v>0</v>
      </c>
      <c r="G424" s="824">
        <f>SUM('360 GRP '!M506:W506)*'360 GRP '!BZ506</f>
        <v>0</v>
      </c>
      <c r="H424" s="824">
        <f>SUM('360 GRP '!M506:W506)*'360 GRP '!CA506</f>
        <v>0</v>
      </c>
      <c r="I424" s="824">
        <f>SUM('360 GRP '!M506:W506)*'360 GRP '!CB506</f>
        <v>0</v>
      </c>
      <c r="J424" s="824">
        <f>SUM('360 GRP '!M506:W506)*'360 GRP '!CC506</f>
        <v>0</v>
      </c>
      <c r="K424" s="824" t="str">
        <f>'360 GRP '!CD506</f>
        <v/>
      </c>
      <c r="L424" s="824">
        <f>'360 GRP '!J506*SUM('360 GRP '!M506:W506)</f>
        <v>0</v>
      </c>
    </row>
    <row r="425">
      <c r="A425" s="1"/>
      <c r="B425" s="230">
        <f>SUM('360 GRP '!M507:W507)*'360 GRP '!BU507</f>
        <v>0</v>
      </c>
      <c r="C425" s="80">
        <f>SUM('360 GRP '!M507:W507)*'360 GRP '!BV507</f>
        <v>0</v>
      </c>
      <c r="D425" s="824">
        <f>SUM('360 GRP '!M507:W507)*'360 GRP '!BW507</f>
        <v>0</v>
      </c>
      <c r="E425" s="824">
        <f>SUM('360 GRP '!M507:W507)*'360 GRP '!BX507</f>
        <v>0</v>
      </c>
      <c r="F425" s="824">
        <f>SUM('360 GRP '!M507:W507)*'360 GRP '!BY507</f>
        <v>0</v>
      </c>
      <c r="G425" s="824">
        <f>SUM('360 GRP '!M507:W507)*'360 GRP '!BZ507</f>
        <v>0</v>
      </c>
      <c r="H425" s="824">
        <f>SUM('360 GRP '!M507:W507)*'360 GRP '!CA507</f>
        <v>0</v>
      </c>
      <c r="I425" s="824">
        <f>SUM('360 GRP '!M507:W507)*'360 GRP '!CB507</f>
        <v>0</v>
      </c>
      <c r="J425" s="824">
        <f>SUM('360 GRP '!M507:W507)*'360 GRP '!CC507</f>
        <v>0</v>
      </c>
      <c r="K425" s="824" t="str">
        <f>'360 GRP '!CD507</f>
        <v/>
      </c>
      <c r="L425" s="824">
        <f>'360 GRP '!J507*SUM('360 GRP '!M507:W507)</f>
        <v>0</v>
      </c>
    </row>
    <row r="426">
      <c r="A426" s="1"/>
      <c r="B426" s="230">
        <f>SUM('360 GRP '!M508:W508)*'360 GRP '!BU508</f>
        <v>0</v>
      </c>
      <c r="C426" s="80">
        <f>SUM('360 GRP '!M508:W508)*'360 GRP '!BV508</f>
        <v>0</v>
      </c>
      <c r="D426" s="824">
        <f>SUM('360 GRP '!M508:W508)*'360 GRP '!BW508</f>
        <v>0</v>
      </c>
      <c r="E426" s="824">
        <f>SUM('360 GRP '!M508:W508)*'360 GRP '!BX508</f>
        <v>0</v>
      </c>
      <c r="F426" s="824">
        <f>SUM('360 GRP '!M508:W508)*'360 GRP '!BY508</f>
        <v>0</v>
      </c>
      <c r="G426" s="824">
        <f>SUM('360 GRP '!M508:W508)*'360 GRP '!BZ508</f>
        <v>0</v>
      </c>
      <c r="H426" s="824">
        <f>SUM('360 GRP '!M508:W508)*'360 GRP '!CA508</f>
        <v>0</v>
      </c>
      <c r="I426" s="824">
        <f>SUM('360 GRP '!M508:W508)*'360 GRP '!CB508</f>
        <v>0</v>
      </c>
      <c r="J426" s="824">
        <f>SUM('360 GRP '!M508:W508)*'360 GRP '!CC508</f>
        <v>0</v>
      </c>
      <c r="K426" s="824" t="str">
        <f>'360 GRP '!CD508</f>
        <v/>
      </c>
      <c r="L426" s="824">
        <f>'360 GRP '!J508*SUM('360 GRP '!M508:W508)</f>
        <v>0</v>
      </c>
    </row>
    <row r="427">
      <c r="A427" s="1"/>
      <c r="B427" s="230">
        <f>SUM('360 GRP '!M509:W509)*'360 GRP '!BU509</f>
        <v>0</v>
      </c>
      <c r="C427" s="80">
        <f>SUM('360 GRP '!M509:W509)*'360 GRP '!BV509</f>
        <v>0</v>
      </c>
      <c r="D427" s="824">
        <f>SUM('360 GRP '!M509:W509)*'360 GRP '!BW509</f>
        <v>0</v>
      </c>
      <c r="E427" s="824">
        <f>SUM('360 GRP '!M509:W509)*'360 GRP '!BX509</f>
        <v>0</v>
      </c>
      <c r="F427" s="824">
        <f>SUM('360 GRP '!M509:W509)*'360 GRP '!BY509</f>
        <v>0</v>
      </c>
      <c r="G427" s="824">
        <f>SUM('360 GRP '!M509:W509)*'360 GRP '!BZ509</f>
        <v>0</v>
      </c>
      <c r="H427" s="824">
        <f>SUM('360 GRP '!M509:W509)*'360 GRP '!CA509</f>
        <v>0</v>
      </c>
      <c r="I427" s="824">
        <f>SUM('360 GRP '!M509:W509)*'360 GRP '!CB509</f>
        <v>0</v>
      </c>
      <c r="J427" s="824">
        <f>SUM('360 GRP '!M509:W509)*'360 GRP '!CC509</f>
        <v>0</v>
      </c>
      <c r="K427" s="824" t="str">
        <f>'360 GRP '!CD509</f>
        <v/>
      </c>
      <c r="L427" s="824">
        <f>'360 GRP '!J509*SUM('360 GRP '!M509:W509)</f>
        <v>0</v>
      </c>
    </row>
    <row r="428">
      <c r="A428" s="1"/>
      <c r="B428" s="230">
        <f>SUM('360 GRP '!M510:W510)*'360 GRP '!BU510</f>
        <v>0</v>
      </c>
      <c r="C428" s="80">
        <f>SUM('360 GRP '!M510:W510)*'360 GRP '!BV510</f>
        <v>0</v>
      </c>
      <c r="D428" s="824">
        <f>SUM('360 GRP '!M510:W510)*'360 GRP '!BW510</f>
        <v>0</v>
      </c>
      <c r="E428" s="824">
        <f>SUM('360 GRP '!M510:W510)*'360 GRP '!BX510</f>
        <v>0</v>
      </c>
      <c r="F428" s="824">
        <f>SUM('360 GRP '!M510:W510)*'360 GRP '!BY510</f>
        <v>0</v>
      </c>
      <c r="G428" s="824">
        <f>SUM('360 GRP '!M510:W510)*'360 GRP '!BZ510</f>
        <v>0</v>
      </c>
      <c r="H428" s="824">
        <f>SUM('360 GRP '!M510:W510)*'360 GRP '!CA510</f>
        <v>0</v>
      </c>
      <c r="I428" s="824">
        <f>SUM('360 GRP '!M510:W510)*'360 GRP '!CB510</f>
        <v>0</v>
      </c>
      <c r="J428" s="824">
        <f>SUM('360 GRP '!M510:W510)*'360 GRP '!CC510</f>
        <v>0</v>
      </c>
      <c r="K428" s="824" t="str">
        <f>'360 GRP '!CD510</f>
        <v/>
      </c>
      <c r="L428" s="824">
        <f>'360 GRP '!J510*SUM('360 GRP '!M510:W510)</f>
        <v>0</v>
      </c>
    </row>
    <row r="429">
      <c r="A429" s="1"/>
      <c r="B429" s="230">
        <f>SUM('360 GRP '!M511:W511)*'360 GRP '!BU511</f>
        <v>0</v>
      </c>
      <c r="C429" s="80">
        <f>SUM('360 GRP '!M511:W511)*'360 GRP '!BV511</f>
        <v>0</v>
      </c>
      <c r="D429" s="824">
        <f>SUM('360 GRP '!M511:W511)*'360 GRP '!BW511</f>
        <v>0</v>
      </c>
      <c r="E429" s="824">
        <f>SUM('360 GRP '!M511:W511)*'360 GRP '!BX511</f>
        <v>0</v>
      </c>
      <c r="F429" s="824">
        <f>SUM('360 GRP '!M511:W511)*'360 GRP '!BY511</f>
        <v>0</v>
      </c>
      <c r="G429" s="824">
        <f>SUM('360 GRP '!M511:W511)*'360 GRP '!BZ511</f>
        <v>0</v>
      </c>
      <c r="H429" s="824">
        <f>SUM('360 GRP '!M511:W511)*'360 GRP '!CA511</f>
        <v>0</v>
      </c>
      <c r="I429" s="824">
        <f>SUM('360 GRP '!M511:W511)*'360 GRP '!CB511</f>
        <v>0</v>
      </c>
      <c r="J429" s="824">
        <f>SUM('360 GRP '!M511:W511)*'360 GRP '!CC511</f>
        <v>0</v>
      </c>
      <c r="K429" s="824" t="str">
        <f>'360 GRP '!CD511</f>
        <v/>
      </c>
      <c r="L429" s="824">
        <f>'360 GRP '!J511*SUM('360 GRP '!M511:W511)</f>
        <v>0</v>
      </c>
    </row>
    <row r="430">
      <c r="A430" s="1"/>
      <c r="B430" s="230">
        <f>SUM('360 GRP '!M512:W512)*'360 GRP '!BU512</f>
        <v>0</v>
      </c>
      <c r="C430" s="80">
        <f>SUM('360 GRP '!M512:W512)*'360 GRP '!BV512</f>
        <v>0</v>
      </c>
      <c r="D430" s="824">
        <f>SUM('360 GRP '!M512:W512)*'360 GRP '!BW512</f>
        <v>0</v>
      </c>
      <c r="E430" s="824">
        <f>SUM('360 GRP '!M512:W512)*'360 GRP '!BX512</f>
        <v>0</v>
      </c>
      <c r="F430" s="824">
        <f>SUM('360 GRP '!M512:W512)*'360 GRP '!BY512</f>
        <v>0</v>
      </c>
      <c r="G430" s="824">
        <f>SUM('360 GRP '!M512:W512)*'360 GRP '!BZ512</f>
        <v>0</v>
      </c>
      <c r="H430" s="824">
        <f>SUM('360 GRP '!M512:W512)*'360 GRP '!CA512</f>
        <v>0</v>
      </c>
      <c r="I430" s="824">
        <f>SUM('360 GRP '!M512:W512)*'360 GRP '!CB512</f>
        <v>0</v>
      </c>
      <c r="J430" s="824">
        <f>SUM('360 GRP '!M512:W512)*'360 GRP '!CC512</f>
        <v>0</v>
      </c>
      <c r="K430" s="824" t="str">
        <f>'360 GRP '!CD512</f>
        <v/>
      </c>
      <c r="L430" s="824">
        <f>'360 GRP '!J512*SUM('360 GRP '!M512:W512)</f>
        <v>0</v>
      </c>
    </row>
    <row r="431">
      <c r="A431" s="1"/>
      <c r="B431" s="230">
        <f>SUM('360 GRP '!M513:W513)*'360 GRP '!BU513</f>
        <v>0</v>
      </c>
      <c r="C431" s="80">
        <f>SUM('360 GRP '!M513:W513)*'360 GRP '!BV513</f>
        <v>0</v>
      </c>
      <c r="D431" s="824">
        <f>SUM('360 GRP '!M513:W513)*'360 GRP '!BW513</f>
        <v>0</v>
      </c>
      <c r="E431" s="824">
        <f>SUM('360 GRP '!M513:W513)*'360 GRP '!BX513</f>
        <v>0</v>
      </c>
      <c r="F431" s="824">
        <f>SUM('360 GRP '!M513:W513)*'360 GRP '!BY513</f>
        <v>0</v>
      </c>
      <c r="G431" s="824">
        <f>SUM('360 GRP '!M513:W513)*'360 GRP '!BZ513</f>
        <v>0</v>
      </c>
      <c r="H431" s="824">
        <f>SUM('360 GRP '!M513:W513)*'360 GRP '!CA513</f>
        <v>0</v>
      </c>
      <c r="I431" s="824">
        <f>SUM('360 GRP '!M513:W513)*'360 GRP '!CB513</f>
        <v>0</v>
      </c>
      <c r="J431" s="824">
        <f>SUM('360 GRP '!M513:W513)*'360 GRP '!CC513</f>
        <v>0</v>
      </c>
      <c r="K431" s="824" t="str">
        <f>'360 GRP '!CD513</f>
        <v/>
      </c>
      <c r="L431" s="824">
        <f>'360 GRP '!J513*SUM('360 GRP '!M513:W513)</f>
        <v>0</v>
      </c>
    </row>
    <row r="432">
      <c r="A432" s="1"/>
      <c r="B432" s="230">
        <f>SUM('360 GRP '!M514:W514)*'360 GRP '!BU514</f>
        <v>0</v>
      </c>
      <c r="C432" s="80">
        <f>SUM('360 GRP '!M514:W514)*'360 GRP '!BV514</f>
        <v>0</v>
      </c>
      <c r="D432" s="824">
        <f>SUM('360 GRP '!M514:W514)*'360 GRP '!BW514</f>
        <v>0</v>
      </c>
      <c r="E432" s="824">
        <f>SUM('360 GRP '!M514:W514)*'360 GRP '!BX514</f>
        <v>0</v>
      </c>
      <c r="F432" s="824">
        <f>SUM('360 GRP '!M514:W514)*'360 GRP '!BY514</f>
        <v>0</v>
      </c>
      <c r="G432" s="824">
        <f>SUM('360 GRP '!M514:W514)*'360 GRP '!BZ514</f>
        <v>0</v>
      </c>
      <c r="H432" s="824">
        <f>SUM('360 GRP '!M514:W514)*'360 GRP '!CA514</f>
        <v>0</v>
      </c>
      <c r="I432" s="824">
        <f>SUM('360 GRP '!M514:W514)*'360 GRP '!CB514</f>
        <v>0</v>
      </c>
      <c r="J432" s="824">
        <f>SUM('360 GRP '!M514:W514)*'360 GRP '!CC514</f>
        <v>0</v>
      </c>
      <c r="K432" s="824" t="str">
        <f>'360 GRP '!CD514</f>
        <v/>
      </c>
      <c r="L432" s="824">
        <f>'360 GRP '!J514*SUM('360 GRP '!M514:W514)</f>
        <v>0</v>
      </c>
    </row>
    <row r="433">
      <c r="A433" s="1"/>
      <c r="B433" s="230">
        <f>SUM('360 GRP '!M515:W515)*'360 GRP '!BU515</f>
        <v>0</v>
      </c>
      <c r="C433" s="80">
        <f>SUM('360 GRP '!M515:W515)*'360 GRP '!BV515</f>
        <v>0</v>
      </c>
      <c r="D433" s="824">
        <f>SUM('360 GRP '!M515:W515)*'360 GRP '!BW515</f>
        <v>0</v>
      </c>
      <c r="E433" s="824">
        <f>SUM('360 GRP '!M515:W515)*'360 GRP '!BX515</f>
        <v>0</v>
      </c>
      <c r="F433" s="824">
        <f>SUM('360 GRP '!M515:W515)*'360 GRP '!BY515</f>
        <v>0</v>
      </c>
      <c r="G433" s="824">
        <f>SUM('360 GRP '!M515:W515)*'360 GRP '!BZ515</f>
        <v>0</v>
      </c>
      <c r="H433" s="824">
        <f>SUM('360 GRP '!M515:W515)*'360 GRP '!CA515</f>
        <v>0</v>
      </c>
      <c r="I433" s="824">
        <f>SUM('360 GRP '!M515:W515)*'360 GRP '!CB515</f>
        <v>0</v>
      </c>
      <c r="J433" s="824">
        <f>SUM('360 GRP '!M515:W515)*'360 GRP '!CC515</f>
        <v>0</v>
      </c>
      <c r="K433" s="824" t="str">
        <f>'360 GRP '!CD515</f>
        <v/>
      </c>
      <c r="L433" s="824">
        <f>'360 GRP '!J515*SUM('360 GRP '!M515:W515)</f>
        <v>0</v>
      </c>
    </row>
    <row r="434">
      <c r="A434" s="1"/>
      <c r="B434" s="230">
        <f>SUM('360 GRP '!M516:W516)*'360 GRP '!BU516</f>
        <v>0</v>
      </c>
      <c r="C434" s="80">
        <f>SUM('360 GRP '!M516:W516)*'360 GRP '!BV516</f>
        <v>0</v>
      </c>
      <c r="D434" s="824">
        <f>SUM('360 GRP '!M516:W516)*'360 GRP '!BW516</f>
        <v>0</v>
      </c>
      <c r="E434" s="824">
        <f>SUM('360 GRP '!M516:W516)*'360 GRP '!BX516</f>
        <v>0</v>
      </c>
      <c r="F434" s="824">
        <f>SUM('360 GRP '!M516:W516)*'360 GRP '!BY516</f>
        <v>0</v>
      </c>
      <c r="G434" s="824">
        <f>SUM('360 GRP '!M516:W516)*'360 GRP '!BZ516</f>
        <v>0</v>
      </c>
      <c r="H434" s="824">
        <f>SUM('360 GRP '!M516:W516)*'360 GRP '!CA516</f>
        <v>0</v>
      </c>
      <c r="I434" s="824">
        <f>SUM('360 GRP '!M516:W516)*'360 GRP '!CB516</f>
        <v>0</v>
      </c>
      <c r="J434" s="824">
        <f>SUM('360 GRP '!M516:W516)*'360 GRP '!CC516</f>
        <v>0</v>
      </c>
      <c r="K434" s="824" t="str">
        <f>'360 GRP '!CD516</f>
        <v/>
      </c>
      <c r="L434" s="824">
        <f>'360 GRP '!J516*SUM('360 GRP '!M516:W516)</f>
        <v>0</v>
      </c>
    </row>
    <row r="435">
      <c r="A435" s="1"/>
      <c r="B435" s="230">
        <f>SUM('360 GRP '!M517:W517)*'360 GRP '!BU517</f>
        <v>0</v>
      </c>
      <c r="C435" s="80">
        <f>SUM('360 GRP '!M517:W517)*'360 GRP '!BV517</f>
        <v>0</v>
      </c>
      <c r="D435" s="824">
        <f>SUM('360 GRP '!M517:W517)*'360 GRP '!BW517</f>
        <v>0</v>
      </c>
      <c r="E435" s="824">
        <f>SUM('360 GRP '!M517:W517)*'360 GRP '!BX517</f>
        <v>0</v>
      </c>
      <c r="F435" s="824">
        <f>SUM('360 GRP '!M517:W517)*'360 GRP '!BY517</f>
        <v>0</v>
      </c>
      <c r="G435" s="824">
        <f>SUM('360 GRP '!M517:W517)*'360 GRP '!BZ517</f>
        <v>0</v>
      </c>
      <c r="H435" s="824">
        <f>SUM('360 GRP '!M517:W517)*'360 GRP '!CA517</f>
        <v>0</v>
      </c>
      <c r="I435" s="824">
        <f>SUM('360 GRP '!M517:W517)*'360 GRP '!CB517</f>
        <v>0</v>
      </c>
      <c r="J435" s="824">
        <f>SUM('360 GRP '!M517:W517)*'360 GRP '!CC517</f>
        <v>0</v>
      </c>
      <c r="K435" s="824" t="str">
        <f>'360 GRP '!CD517</f>
        <v/>
      </c>
      <c r="L435" s="824">
        <f>'360 GRP '!J517*SUM('360 GRP '!M517:W517)</f>
        <v>0</v>
      </c>
    </row>
    <row r="436">
      <c r="A436" s="1"/>
      <c r="B436" s="230">
        <f>SUM('360 GRP '!M518:W518)*'360 GRP '!BU518</f>
        <v>0</v>
      </c>
      <c r="C436" s="80">
        <f>SUM('360 GRP '!M518:W518)*'360 GRP '!BV518</f>
        <v>0</v>
      </c>
      <c r="D436" s="824">
        <f>SUM('360 GRP '!M518:W518)*'360 GRP '!BW518</f>
        <v>0</v>
      </c>
      <c r="E436" s="824">
        <f>SUM('360 GRP '!M518:W518)*'360 GRP '!BX518</f>
        <v>0</v>
      </c>
      <c r="F436" s="824">
        <f>SUM('360 GRP '!M518:W518)*'360 GRP '!BY518</f>
        <v>0</v>
      </c>
      <c r="G436" s="824">
        <f>SUM('360 GRP '!M518:W518)*'360 GRP '!BZ518</f>
        <v>0</v>
      </c>
      <c r="H436" s="824">
        <f>SUM('360 GRP '!M518:W518)*'360 GRP '!CA518</f>
        <v>0</v>
      </c>
      <c r="I436" s="824">
        <f>SUM('360 GRP '!M518:W518)*'360 GRP '!CB518</f>
        <v>0</v>
      </c>
      <c r="J436" s="824">
        <f>SUM('360 GRP '!M518:W518)*'360 GRP '!CC518</f>
        <v>0</v>
      </c>
      <c r="K436" s="824" t="str">
        <f>'360 GRP '!CD518</f>
        <v/>
      </c>
      <c r="L436" s="824">
        <f>'360 GRP '!J518*SUM('360 GRP '!M518:W518)</f>
        <v>0</v>
      </c>
    </row>
    <row r="437">
      <c r="A437" s="1"/>
      <c r="B437" s="230">
        <f>SUM('360 GRP '!M519:W519)*'360 GRP '!BU519</f>
        <v>0</v>
      </c>
      <c r="C437" s="80">
        <f>SUM('360 GRP '!M519:W519)*'360 GRP '!BV519</f>
        <v>0</v>
      </c>
      <c r="D437" s="824">
        <f>SUM('360 GRP '!M519:W519)*'360 GRP '!BW519</f>
        <v>0</v>
      </c>
      <c r="E437" s="824">
        <f>SUM('360 GRP '!M519:W519)*'360 GRP '!BX519</f>
        <v>0</v>
      </c>
      <c r="F437" s="824">
        <f>SUM('360 GRP '!M519:W519)*'360 GRP '!BY519</f>
        <v>0</v>
      </c>
      <c r="G437" s="824">
        <f>SUM('360 GRP '!M519:W519)*'360 GRP '!BZ519</f>
        <v>0</v>
      </c>
      <c r="H437" s="824">
        <f>SUM('360 GRP '!M519:W519)*'360 GRP '!CA519</f>
        <v>0</v>
      </c>
      <c r="I437" s="824">
        <f>SUM('360 GRP '!M519:W519)*'360 GRP '!CB519</f>
        <v>0</v>
      </c>
      <c r="J437" s="824">
        <f>SUM('360 GRP '!M519:W519)*'360 GRP '!CC519</f>
        <v>0</v>
      </c>
      <c r="K437" s="824" t="str">
        <f>'360 GRP '!CD519</f>
        <v/>
      </c>
      <c r="L437" s="824">
        <f>'360 GRP '!J519*SUM('360 GRP '!M519:W519)</f>
        <v>0</v>
      </c>
    </row>
    <row r="438">
      <c r="A438" s="1"/>
      <c r="B438" s="230">
        <f>SUM('360 GRP '!M520:W520)*'360 GRP '!BU520</f>
        <v>0</v>
      </c>
      <c r="C438" s="80">
        <f>SUM('360 GRP '!M520:W520)*'360 GRP '!BV520</f>
        <v>0</v>
      </c>
      <c r="D438" s="824">
        <f>SUM('360 GRP '!M520:W520)*'360 GRP '!BW520</f>
        <v>0</v>
      </c>
      <c r="E438" s="824">
        <f>SUM('360 GRP '!M520:W520)*'360 GRP '!BX520</f>
        <v>0</v>
      </c>
      <c r="F438" s="824">
        <f>SUM('360 GRP '!M520:W520)*'360 GRP '!BY520</f>
        <v>0</v>
      </c>
      <c r="G438" s="824">
        <f>SUM('360 GRP '!M520:W520)*'360 GRP '!BZ520</f>
        <v>0</v>
      </c>
      <c r="H438" s="824">
        <f>SUM('360 GRP '!M520:W520)*'360 GRP '!CA520</f>
        <v>0</v>
      </c>
      <c r="I438" s="824">
        <f>SUM('360 GRP '!M520:W520)*'360 GRP '!CB520</f>
        <v>0</v>
      </c>
      <c r="J438" s="824">
        <f>SUM('360 GRP '!M520:W520)*'360 GRP '!CC520</f>
        <v>0</v>
      </c>
      <c r="K438" s="824" t="str">
        <f>'360 GRP '!CD520</f>
        <v/>
      </c>
      <c r="L438" s="824">
        <f>'360 GRP '!J520*SUM('360 GRP '!M520:W520)</f>
        <v>0</v>
      </c>
    </row>
    <row r="439">
      <c r="A439" s="1"/>
      <c r="B439" s="230">
        <f>SUM('360 GRP '!M521:W521)*'360 GRP '!BU521</f>
        <v>0</v>
      </c>
      <c r="C439" s="80">
        <f>SUM('360 GRP '!M521:W521)*'360 GRP '!BV521</f>
        <v>0</v>
      </c>
      <c r="D439" s="824">
        <f>SUM('360 GRP '!M521:W521)*'360 GRP '!BW521</f>
        <v>0</v>
      </c>
      <c r="E439" s="824">
        <f>SUM('360 GRP '!M521:W521)*'360 GRP '!BX521</f>
        <v>0</v>
      </c>
      <c r="F439" s="824">
        <f>SUM('360 GRP '!M521:W521)*'360 GRP '!BY521</f>
        <v>0</v>
      </c>
      <c r="G439" s="824">
        <f>SUM('360 GRP '!M521:W521)*'360 GRP '!BZ521</f>
        <v>0</v>
      </c>
      <c r="H439" s="824">
        <f>SUM('360 GRP '!M521:W521)*'360 GRP '!CA521</f>
        <v>0</v>
      </c>
      <c r="I439" s="824">
        <f>SUM('360 GRP '!M521:W521)*'360 GRP '!CB521</f>
        <v>0</v>
      </c>
      <c r="J439" s="824">
        <f>SUM('360 GRP '!M521:W521)*'360 GRP '!CC521</f>
        <v>0</v>
      </c>
      <c r="K439" s="824" t="str">
        <f>'360 GRP '!CD521</f>
        <v/>
      </c>
      <c r="L439" s="824">
        <f>'360 GRP '!J521*SUM('360 GRP '!M521:W521)</f>
        <v>0</v>
      </c>
    </row>
    <row r="440">
      <c r="A440" s="1"/>
      <c r="B440" s="230">
        <f>SUM('360 GRP '!M522:W522)*'360 GRP '!BU522</f>
        <v>0</v>
      </c>
      <c r="C440" s="80">
        <f>SUM('360 GRP '!M522:W522)*'360 GRP '!BV522</f>
        <v>0</v>
      </c>
      <c r="D440" s="824">
        <f>SUM('360 GRP '!M522:W522)*'360 GRP '!BW522</f>
        <v>0</v>
      </c>
      <c r="E440" s="824">
        <f>SUM('360 GRP '!M522:W522)*'360 GRP '!BX522</f>
        <v>0</v>
      </c>
      <c r="F440" s="824">
        <f>SUM('360 GRP '!M522:W522)*'360 GRP '!BY522</f>
        <v>0</v>
      </c>
      <c r="G440" s="824">
        <f>SUM('360 GRP '!M522:W522)*'360 GRP '!BZ522</f>
        <v>0</v>
      </c>
      <c r="H440" s="824">
        <f>SUM('360 GRP '!M522:W522)*'360 GRP '!CA522</f>
        <v>0</v>
      </c>
      <c r="I440" s="824">
        <f>SUM('360 GRP '!M522:W522)*'360 GRP '!CB522</f>
        <v>0</v>
      </c>
      <c r="J440" s="824">
        <f>SUM('360 GRP '!M522:W522)*'360 GRP '!CC522</f>
        <v>0</v>
      </c>
      <c r="K440" s="824" t="str">
        <f>'360 GRP '!CD522</f>
        <v/>
      </c>
      <c r="L440" s="824">
        <f>'360 GRP '!J522*SUM('360 GRP '!M522:W522)</f>
        <v>0</v>
      </c>
    </row>
    <row r="441">
      <c r="A441" s="1"/>
      <c r="B441" s="230">
        <f>SUM('360 GRP '!M523:W523)*'360 GRP '!BU523</f>
        <v>0</v>
      </c>
      <c r="C441" s="80">
        <f>SUM('360 GRP '!M523:W523)*'360 GRP '!BV523</f>
        <v>0</v>
      </c>
      <c r="D441" s="824">
        <f>SUM('360 GRP '!M523:W523)*'360 GRP '!BW523</f>
        <v>0</v>
      </c>
      <c r="E441" s="824">
        <f>SUM('360 GRP '!M523:W523)*'360 GRP '!BX523</f>
        <v>0</v>
      </c>
      <c r="F441" s="824">
        <f>SUM('360 GRP '!M523:W523)*'360 GRP '!BY523</f>
        <v>0</v>
      </c>
      <c r="G441" s="824">
        <f>SUM('360 GRP '!M523:W523)*'360 GRP '!BZ523</f>
        <v>0</v>
      </c>
      <c r="H441" s="824">
        <f>SUM('360 GRP '!M523:W523)*'360 GRP '!CA523</f>
        <v>0</v>
      </c>
      <c r="I441" s="824">
        <f>SUM('360 GRP '!M523:W523)*'360 GRP '!CB523</f>
        <v>0</v>
      </c>
      <c r="J441" s="824">
        <f>SUM('360 GRP '!M523:W523)*'360 GRP '!CC523</f>
        <v>0</v>
      </c>
      <c r="K441" s="824" t="str">
        <f>'360 GRP '!CD523</f>
        <v/>
      </c>
      <c r="L441" s="824">
        <f>'360 GRP '!J523*SUM('360 GRP '!M523:W523)</f>
        <v>0</v>
      </c>
    </row>
    <row r="442">
      <c r="A442" s="1"/>
      <c r="B442" s="230">
        <f>SUM('360 GRP '!M524:W524)*'360 GRP '!BU524</f>
        <v>0</v>
      </c>
      <c r="C442" s="80">
        <f>SUM('360 GRP '!M524:W524)*'360 GRP '!BV524</f>
        <v>0</v>
      </c>
      <c r="D442" s="824">
        <f>SUM('360 GRP '!M524:W524)*'360 GRP '!BW524</f>
        <v>0</v>
      </c>
      <c r="E442" s="824">
        <f>SUM('360 GRP '!M524:W524)*'360 GRP '!BX524</f>
        <v>0</v>
      </c>
      <c r="F442" s="824">
        <f>SUM('360 GRP '!M524:W524)*'360 GRP '!BY524</f>
        <v>0</v>
      </c>
      <c r="G442" s="824">
        <f>SUM('360 GRP '!M524:W524)*'360 GRP '!BZ524</f>
        <v>0</v>
      </c>
      <c r="H442" s="824">
        <f>SUM('360 GRP '!M524:W524)*'360 GRP '!CA524</f>
        <v>0</v>
      </c>
      <c r="I442" s="824">
        <f>SUM('360 GRP '!M524:W524)*'360 GRP '!CB524</f>
        <v>0</v>
      </c>
      <c r="J442" s="824">
        <f>SUM('360 GRP '!M524:W524)*'360 GRP '!CC524</f>
        <v>0</v>
      </c>
      <c r="K442" s="824" t="str">
        <f>'360 GRP '!CD524</f>
        <v/>
      </c>
      <c r="L442" s="824">
        <f>'360 GRP '!J524*SUM('360 GRP '!M524:W524)</f>
        <v>0</v>
      </c>
    </row>
    <row r="443">
      <c r="A443" s="1"/>
      <c r="B443" s="230">
        <f>SUM('360 GRP '!M525:W525)*'360 GRP '!BU525</f>
        <v>0</v>
      </c>
      <c r="C443" s="80">
        <f>SUM('360 GRP '!M525:W525)*'360 GRP '!BV525</f>
        <v>0</v>
      </c>
      <c r="D443" s="824">
        <f>SUM('360 GRP '!M525:W525)*'360 GRP '!BW525</f>
        <v>0</v>
      </c>
      <c r="E443" s="824">
        <f>SUM('360 GRP '!M525:W525)*'360 GRP '!BX525</f>
        <v>0</v>
      </c>
      <c r="F443" s="824">
        <f>SUM('360 GRP '!M525:W525)*'360 GRP '!BY525</f>
        <v>0</v>
      </c>
      <c r="G443" s="824">
        <f>SUM('360 GRP '!M525:W525)*'360 GRP '!BZ525</f>
        <v>0</v>
      </c>
      <c r="H443" s="824">
        <f>SUM('360 GRP '!M525:W525)*'360 GRP '!CA525</f>
        <v>0</v>
      </c>
      <c r="I443" s="824">
        <f>SUM('360 GRP '!M525:W525)*'360 GRP '!CB525</f>
        <v>0</v>
      </c>
      <c r="J443" s="824">
        <f>SUM('360 GRP '!M525:W525)*'360 GRP '!CC525</f>
        <v>0</v>
      </c>
      <c r="K443" s="824" t="str">
        <f>'360 GRP '!CD525</f>
        <v/>
      </c>
      <c r="L443" s="824">
        <f>'360 GRP '!J525*SUM('360 GRP '!M525:W525)</f>
        <v>0</v>
      </c>
    </row>
    <row r="444">
      <c r="A444" s="1"/>
      <c r="B444" s="230">
        <f>SUM('360 GRP '!M526:W526)*'360 GRP '!BU526</f>
        <v>0</v>
      </c>
      <c r="C444" s="80">
        <f>SUM('360 GRP '!M526:W526)*'360 GRP '!BV526</f>
        <v>0</v>
      </c>
      <c r="D444" s="824">
        <f>SUM('360 GRP '!M526:W526)*'360 GRP '!BW526</f>
        <v>0</v>
      </c>
      <c r="E444" s="824">
        <f>SUM('360 GRP '!M526:W526)*'360 GRP '!BX526</f>
        <v>0</v>
      </c>
      <c r="F444" s="824">
        <f>SUM('360 GRP '!M526:W526)*'360 GRP '!BY526</f>
        <v>0</v>
      </c>
      <c r="G444" s="824">
        <f>SUM('360 GRP '!M526:W526)*'360 GRP '!BZ526</f>
        <v>0</v>
      </c>
      <c r="H444" s="824">
        <f>SUM('360 GRP '!M526:W526)*'360 GRP '!CA526</f>
        <v>0</v>
      </c>
      <c r="I444" s="824">
        <f>SUM('360 GRP '!M526:W526)*'360 GRP '!CB526</f>
        <v>0</v>
      </c>
      <c r="J444" s="824">
        <f>SUM('360 GRP '!M526:W526)*'360 GRP '!CC526</f>
        <v>0</v>
      </c>
      <c r="K444" s="824" t="str">
        <f>'360 GRP '!CD526</f>
        <v/>
      </c>
      <c r="L444" s="824">
        <f>'360 GRP '!J526*SUM('360 GRP '!M526:W526)</f>
        <v>0</v>
      </c>
    </row>
    <row r="445">
      <c r="A445" s="1"/>
      <c r="B445" s="230">
        <f>SUM('360 GRP '!M527:W527)*'360 GRP '!BU527</f>
        <v>0</v>
      </c>
      <c r="C445" s="80">
        <f>SUM('360 GRP '!M527:W527)*'360 GRP '!BV527</f>
        <v>0</v>
      </c>
      <c r="D445" s="824">
        <f>SUM('360 GRP '!M527:W527)*'360 GRP '!BW527</f>
        <v>0</v>
      </c>
      <c r="E445" s="824">
        <f>SUM('360 GRP '!M527:W527)*'360 GRP '!BX527</f>
        <v>0</v>
      </c>
      <c r="F445" s="824">
        <f>SUM('360 GRP '!M527:W527)*'360 GRP '!BY527</f>
        <v>0</v>
      </c>
      <c r="G445" s="824">
        <f>SUM('360 GRP '!M527:W527)*'360 GRP '!BZ527</f>
        <v>0</v>
      </c>
      <c r="H445" s="824">
        <f>SUM('360 GRP '!M527:W527)*'360 GRP '!CA527</f>
        <v>0</v>
      </c>
      <c r="I445" s="824">
        <f>SUM('360 GRP '!M527:W527)*'360 GRP '!CB527</f>
        <v>0</v>
      </c>
      <c r="J445" s="824">
        <f>SUM('360 GRP '!M527:W527)*'360 GRP '!CC527</f>
        <v>0</v>
      </c>
      <c r="K445" s="824" t="str">
        <f>'360 GRP '!CD527</f>
        <v/>
      </c>
      <c r="L445" s="824">
        <f>'360 GRP '!J527*SUM('360 GRP '!M527:W527)</f>
        <v>0</v>
      </c>
    </row>
    <row r="446">
      <c r="A446" s="1"/>
      <c r="B446" s="230">
        <f>SUM('360 GRP '!M528:W528)*'360 GRP '!BU528</f>
        <v>0</v>
      </c>
      <c r="C446" s="80">
        <f>SUM('360 GRP '!M528:W528)*'360 GRP '!BV528</f>
        <v>0</v>
      </c>
      <c r="D446" s="824">
        <f>SUM('360 GRP '!M528:W528)*'360 GRP '!BW528</f>
        <v>0</v>
      </c>
      <c r="E446" s="824">
        <f>SUM('360 GRP '!M528:W528)*'360 GRP '!BX528</f>
        <v>0</v>
      </c>
      <c r="F446" s="824">
        <f>SUM('360 GRP '!M528:W528)*'360 GRP '!BY528</f>
        <v>0</v>
      </c>
      <c r="G446" s="824">
        <f>SUM('360 GRP '!M528:W528)*'360 GRP '!BZ528</f>
        <v>0</v>
      </c>
      <c r="H446" s="824">
        <f>SUM('360 GRP '!M528:W528)*'360 GRP '!CA528</f>
        <v>0</v>
      </c>
      <c r="I446" s="824">
        <f>SUM('360 GRP '!M528:W528)*'360 GRP '!CB528</f>
        <v>0</v>
      </c>
      <c r="J446" s="824">
        <f>SUM('360 GRP '!M528:W528)*'360 GRP '!CC528</f>
        <v>0</v>
      </c>
      <c r="K446" s="824" t="str">
        <f>'360 GRP '!CD528</f>
        <v/>
      </c>
      <c r="L446" s="824">
        <f>'360 GRP '!J528*SUM('360 GRP '!M528:W528)</f>
        <v>0</v>
      </c>
    </row>
    <row r="447">
      <c r="A447" s="1"/>
      <c r="B447" s="230">
        <f>SUM('360 GRP '!M529:W529)*'360 GRP '!BU529</f>
        <v>0</v>
      </c>
      <c r="C447" s="80">
        <f>SUM('360 GRP '!M529:W529)*'360 GRP '!BV529</f>
        <v>0</v>
      </c>
      <c r="D447" s="824">
        <f>SUM('360 GRP '!M529:W529)*'360 GRP '!BW529</f>
        <v>0</v>
      </c>
      <c r="E447" s="824">
        <f>SUM('360 GRP '!M529:W529)*'360 GRP '!BX529</f>
        <v>0</v>
      </c>
      <c r="F447" s="824">
        <f>SUM('360 GRP '!M529:W529)*'360 GRP '!BY529</f>
        <v>0</v>
      </c>
      <c r="G447" s="824">
        <f>SUM('360 GRP '!M529:W529)*'360 GRP '!BZ529</f>
        <v>0</v>
      </c>
      <c r="H447" s="824">
        <f>SUM('360 GRP '!M529:W529)*'360 GRP '!CA529</f>
        <v>0</v>
      </c>
      <c r="I447" s="824">
        <f>SUM('360 GRP '!M529:W529)*'360 GRP '!CB529</f>
        <v>0</v>
      </c>
      <c r="J447" s="824">
        <f>SUM('360 GRP '!M529:W529)*'360 GRP '!CC529</f>
        <v>0</v>
      </c>
      <c r="K447" s="824" t="str">
        <f>'360 GRP '!CD529</f>
        <v/>
      </c>
      <c r="L447" s="824">
        <f>'360 GRP '!J529*SUM('360 GRP '!M529:W529)</f>
        <v>0</v>
      </c>
    </row>
    <row r="448">
      <c r="A448" s="1"/>
      <c r="B448" s="230">
        <f>SUM('360 GRP '!M530:W530)*'360 GRP '!BU530</f>
        <v>0</v>
      </c>
      <c r="C448" s="80">
        <f>SUM('360 GRP '!M530:W530)*'360 GRP '!BV530</f>
        <v>0</v>
      </c>
      <c r="D448" s="824">
        <f>SUM('360 GRP '!M530:W530)*'360 GRP '!BW530</f>
        <v>0</v>
      </c>
      <c r="E448" s="824">
        <f>SUM('360 GRP '!M530:W530)*'360 GRP '!BX530</f>
        <v>0</v>
      </c>
      <c r="F448" s="824">
        <f>SUM('360 GRP '!M530:W530)*'360 GRP '!BY530</f>
        <v>0</v>
      </c>
      <c r="G448" s="824">
        <f>SUM('360 GRP '!M530:W530)*'360 GRP '!BZ530</f>
        <v>0</v>
      </c>
      <c r="H448" s="824">
        <f>SUM('360 GRP '!M530:W530)*'360 GRP '!CA530</f>
        <v>0</v>
      </c>
      <c r="I448" s="824">
        <f>SUM('360 GRP '!M530:W530)*'360 GRP '!CB530</f>
        <v>0</v>
      </c>
      <c r="J448" s="824">
        <f>SUM('360 GRP '!M530:W530)*'360 GRP '!CC530</f>
        <v>0</v>
      </c>
      <c r="K448" s="824" t="str">
        <f>'360 GRP '!CD530</f>
        <v/>
      </c>
      <c r="L448" s="824">
        <f>'360 GRP '!J530*SUM('360 GRP '!M530:W530)</f>
        <v>0</v>
      </c>
    </row>
    <row r="449">
      <c r="A449" s="1"/>
      <c r="B449" s="230">
        <f>SUM('360 GRP '!M531:W531)*'360 GRP '!BU531</f>
        <v>0</v>
      </c>
      <c r="C449" s="80">
        <f>SUM('360 GRP '!M531:W531)*'360 GRP '!BV531</f>
        <v>0</v>
      </c>
      <c r="D449" s="824">
        <f>SUM('360 GRP '!M531:W531)*'360 GRP '!BW531</f>
        <v>0</v>
      </c>
      <c r="E449" s="824">
        <f>SUM('360 GRP '!M531:W531)*'360 GRP '!BX531</f>
        <v>0</v>
      </c>
      <c r="F449" s="824">
        <f>SUM('360 GRP '!M531:W531)*'360 GRP '!BY531</f>
        <v>0</v>
      </c>
      <c r="G449" s="824">
        <f>SUM('360 GRP '!M531:W531)*'360 GRP '!BZ531</f>
        <v>0</v>
      </c>
      <c r="H449" s="824">
        <f>SUM('360 GRP '!M531:W531)*'360 GRP '!CA531</f>
        <v>0</v>
      </c>
      <c r="I449" s="824">
        <f>SUM('360 GRP '!M531:W531)*'360 GRP '!CB531</f>
        <v>0</v>
      </c>
      <c r="J449" s="824">
        <f>SUM('360 GRP '!M531:W531)*'360 GRP '!CC531</f>
        <v>0</v>
      </c>
      <c r="K449" s="824" t="str">
        <f>'360 GRP '!CD531</f>
        <v/>
      </c>
      <c r="L449" s="824">
        <f>'360 GRP '!J531*SUM('360 GRP '!M531:W531)</f>
        <v>0</v>
      </c>
    </row>
    <row r="450">
      <c r="A450" s="1"/>
      <c r="B450" s="230">
        <f>SUM('360 GRP '!M532:W532)*'360 GRP '!BU532</f>
        <v>0</v>
      </c>
      <c r="C450" s="80">
        <f>SUM('360 GRP '!M532:W532)*'360 GRP '!BV532</f>
        <v>0</v>
      </c>
      <c r="D450" s="824">
        <f>SUM('360 GRP '!M532:W532)*'360 GRP '!BW532</f>
        <v>0</v>
      </c>
      <c r="E450" s="824">
        <f>SUM('360 GRP '!M532:W532)*'360 GRP '!BX532</f>
        <v>0</v>
      </c>
      <c r="F450" s="824">
        <f>SUM('360 GRP '!M532:W532)*'360 GRP '!BY532</f>
        <v>0</v>
      </c>
      <c r="G450" s="824">
        <f>SUM('360 GRP '!M532:W532)*'360 GRP '!BZ532</f>
        <v>0</v>
      </c>
      <c r="H450" s="824">
        <f>SUM('360 GRP '!M532:W532)*'360 GRP '!CA532</f>
        <v>0</v>
      </c>
      <c r="I450" s="824">
        <f>SUM('360 GRP '!M532:W532)*'360 GRP '!CB532</f>
        <v>0</v>
      </c>
      <c r="J450" s="824">
        <f>SUM('360 GRP '!M532:W532)*'360 GRP '!CC532</f>
        <v>0</v>
      </c>
      <c r="K450" s="824" t="str">
        <f>'360 GRP '!CD532</f>
        <v/>
      </c>
      <c r="L450" s="824">
        <f>'360 GRP '!J532*SUM('360 GRP '!M532:W532)</f>
        <v>0</v>
      </c>
    </row>
    <row r="451">
      <c r="A451" s="1"/>
      <c r="B451" s="230">
        <f>SUM('360 GRP '!M533:W533)*'360 GRP '!BU533</f>
        <v>0</v>
      </c>
      <c r="C451" s="80">
        <f>SUM('360 GRP '!M533:W533)*'360 GRP '!BV533</f>
        <v>0</v>
      </c>
      <c r="D451" s="824">
        <f>SUM('360 GRP '!M533:W533)*'360 GRP '!BW533</f>
        <v>0</v>
      </c>
      <c r="E451" s="824">
        <f>SUM('360 GRP '!M533:W533)*'360 GRP '!BX533</f>
        <v>0</v>
      </c>
      <c r="F451" s="824">
        <f>SUM('360 GRP '!M533:W533)*'360 GRP '!BY533</f>
        <v>0</v>
      </c>
      <c r="G451" s="824">
        <f>SUM('360 GRP '!M533:W533)*'360 GRP '!BZ533</f>
        <v>0</v>
      </c>
      <c r="H451" s="824">
        <f>SUM('360 GRP '!M533:W533)*'360 GRP '!CA533</f>
        <v>0</v>
      </c>
      <c r="I451" s="824">
        <f>SUM('360 GRP '!M533:W533)*'360 GRP '!CB533</f>
        <v>0</v>
      </c>
      <c r="J451" s="824">
        <f>SUM('360 GRP '!M533:W533)*'360 GRP '!CC533</f>
        <v>0</v>
      </c>
      <c r="K451" s="824" t="str">
        <f>'360 GRP '!CD533</f>
        <v/>
      </c>
      <c r="L451" s="824">
        <f>'360 GRP '!J533*SUM('360 GRP '!M533:W533)</f>
        <v>0</v>
      </c>
    </row>
    <row r="452">
      <c r="A452" s="1"/>
      <c r="B452" s="230">
        <f>SUM('360 GRP '!M534:W534)*'360 GRP '!BU534</f>
        <v>0</v>
      </c>
      <c r="C452" s="80">
        <f>SUM('360 GRP '!M534:W534)*'360 GRP '!BV534</f>
        <v>0</v>
      </c>
      <c r="D452" s="824">
        <f>SUM('360 GRP '!M534:W534)*'360 GRP '!BW534</f>
        <v>0</v>
      </c>
      <c r="E452" s="824">
        <f>SUM('360 GRP '!M534:W534)*'360 GRP '!BX534</f>
        <v>0</v>
      </c>
      <c r="F452" s="824">
        <f>SUM('360 GRP '!M534:W534)*'360 GRP '!BY534</f>
        <v>0</v>
      </c>
      <c r="G452" s="824">
        <f>SUM('360 GRP '!M534:W534)*'360 GRP '!BZ534</f>
        <v>0</v>
      </c>
      <c r="H452" s="824">
        <f>SUM('360 GRP '!M534:W534)*'360 GRP '!CA534</f>
        <v>0</v>
      </c>
      <c r="I452" s="824">
        <f>SUM('360 GRP '!M534:W534)*'360 GRP '!CB534</f>
        <v>0</v>
      </c>
      <c r="J452" s="824">
        <f>SUM('360 GRP '!M534:W534)*'360 GRP '!CC534</f>
        <v>0</v>
      </c>
      <c r="K452" s="824" t="str">
        <f>'360 GRP '!CD534</f>
        <v/>
      </c>
      <c r="L452" s="824">
        <f>'360 GRP '!J534*SUM('360 GRP '!M534:W534)</f>
        <v>0</v>
      </c>
    </row>
    <row r="453">
      <c r="A453" s="1"/>
      <c r="B453" s="230">
        <f>SUM('360 GRP '!M535:W535)*'360 GRP '!BU535</f>
        <v>0</v>
      </c>
      <c r="C453" s="80">
        <f>SUM('360 GRP '!M535:W535)*'360 GRP '!BV535</f>
        <v>0</v>
      </c>
      <c r="D453" s="824">
        <f>SUM('360 GRP '!M535:W535)*'360 GRP '!BW535</f>
        <v>0</v>
      </c>
      <c r="E453" s="824">
        <f>SUM('360 GRP '!M535:W535)*'360 GRP '!BX535</f>
        <v>0</v>
      </c>
      <c r="F453" s="824">
        <f>SUM('360 GRP '!M535:W535)*'360 GRP '!BY535</f>
        <v>0</v>
      </c>
      <c r="G453" s="824">
        <f>SUM('360 GRP '!M535:W535)*'360 GRP '!BZ535</f>
        <v>0</v>
      </c>
      <c r="H453" s="824">
        <f>SUM('360 GRP '!M535:W535)*'360 GRP '!CA535</f>
        <v>0</v>
      </c>
      <c r="I453" s="824">
        <f>SUM('360 GRP '!M535:W535)*'360 GRP '!CB535</f>
        <v>0</v>
      </c>
      <c r="J453" s="824">
        <f>SUM('360 GRP '!M535:W535)*'360 GRP '!CC535</f>
        <v>0</v>
      </c>
      <c r="K453" s="824" t="str">
        <f>'360 GRP '!CD535</f>
        <v/>
      </c>
      <c r="L453" s="824">
        <f>'360 GRP '!J535*SUM('360 GRP '!M535:W535)</f>
        <v>0</v>
      </c>
    </row>
    <row r="454">
      <c r="A454" s="1"/>
      <c r="B454" s="230">
        <f>SUM('360 GRP '!M536:W536)*'360 GRP '!BU536</f>
        <v>0</v>
      </c>
      <c r="C454" s="80">
        <f>SUM('360 GRP '!M536:W536)*'360 GRP '!BV536</f>
        <v>0</v>
      </c>
      <c r="D454" s="824">
        <f>SUM('360 GRP '!M536:W536)*'360 GRP '!BW536</f>
        <v>0</v>
      </c>
      <c r="E454" s="824">
        <f>SUM('360 GRP '!M536:W536)*'360 GRP '!BX536</f>
        <v>0</v>
      </c>
      <c r="F454" s="824">
        <f>SUM('360 GRP '!M536:W536)*'360 GRP '!BY536</f>
        <v>0</v>
      </c>
      <c r="G454" s="824">
        <f>SUM('360 GRP '!M536:W536)*'360 GRP '!BZ536</f>
        <v>0</v>
      </c>
      <c r="H454" s="824">
        <f>SUM('360 GRP '!M536:W536)*'360 GRP '!CA536</f>
        <v>0</v>
      </c>
      <c r="I454" s="824">
        <f>SUM('360 GRP '!M536:W536)*'360 GRP '!CB536</f>
        <v>0</v>
      </c>
      <c r="J454" s="824">
        <f>SUM('360 GRP '!M536:W536)*'360 GRP '!CC536</f>
        <v>0</v>
      </c>
      <c r="K454" s="824" t="str">
        <f>'360 GRP '!CD536</f>
        <v/>
      </c>
      <c r="L454" s="824">
        <f>'360 GRP '!J536*SUM('360 GRP '!M536:W536)</f>
        <v>0</v>
      </c>
    </row>
    <row r="455">
      <c r="A455" s="1"/>
      <c r="B455" s="230">
        <f>SUM('360 GRP '!M537:W537)*'360 GRP '!BU537</f>
        <v>0</v>
      </c>
      <c r="C455" s="80">
        <f>SUM('360 GRP '!M537:W537)*'360 GRP '!BV537</f>
        <v>0</v>
      </c>
      <c r="D455" s="824">
        <f>SUM('360 GRP '!M537:W537)*'360 GRP '!BW537</f>
        <v>0</v>
      </c>
      <c r="E455" s="824">
        <f>SUM('360 GRP '!M537:W537)*'360 GRP '!BX537</f>
        <v>0</v>
      </c>
      <c r="F455" s="824">
        <f>SUM('360 GRP '!M537:W537)*'360 GRP '!BY537</f>
        <v>0</v>
      </c>
      <c r="G455" s="824">
        <f>SUM('360 GRP '!M537:W537)*'360 GRP '!BZ537</f>
        <v>0</v>
      </c>
      <c r="H455" s="824">
        <f>SUM('360 GRP '!M537:W537)*'360 GRP '!CA537</f>
        <v>0</v>
      </c>
      <c r="I455" s="824">
        <f>SUM('360 GRP '!M537:W537)*'360 GRP '!CB537</f>
        <v>0</v>
      </c>
      <c r="J455" s="824">
        <f>SUM('360 GRP '!M537:W537)*'360 GRP '!CC537</f>
        <v>0</v>
      </c>
      <c r="K455" s="824" t="str">
        <f>'360 GRP '!CD537</f>
        <v/>
      </c>
      <c r="L455" s="824">
        <f>'360 GRP '!J537*SUM('360 GRP '!M537:W537)</f>
        <v>0</v>
      </c>
    </row>
    <row r="456">
      <c r="A456" s="1"/>
      <c r="B456" s="230">
        <f>SUM('360 GRP '!M538:W538)*'360 GRP '!BU538</f>
        <v>0</v>
      </c>
      <c r="C456" s="80">
        <f>SUM('360 GRP '!M538:W538)*'360 GRP '!BV538</f>
        <v>0</v>
      </c>
      <c r="D456" s="824">
        <f>SUM('360 GRP '!M538:W538)*'360 GRP '!BW538</f>
        <v>0</v>
      </c>
      <c r="E456" s="824">
        <f>SUM('360 GRP '!M538:W538)*'360 GRP '!BX538</f>
        <v>0</v>
      </c>
      <c r="F456" s="824">
        <f>SUM('360 GRP '!M538:W538)*'360 GRP '!BY538</f>
        <v>0</v>
      </c>
      <c r="G456" s="824">
        <f>SUM('360 GRP '!M538:W538)*'360 GRP '!BZ538</f>
        <v>0</v>
      </c>
      <c r="H456" s="824">
        <f>SUM('360 GRP '!M538:W538)*'360 GRP '!CA538</f>
        <v>0</v>
      </c>
      <c r="I456" s="824">
        <f>SUM('360 GRP '!M538:W538)*'360 GRP '!CB538</f>
        <v>0</v>
      </c>
      <c r="J456" s="824">
        <f>SUM('360 GRP '!M538:W538)*'360 GRP '!CC538</f>
        <v>0</v>
      </c>
      <c r="K456" s="824" t="str">
        <f>'360 GRP '!CD538</f>
        <v/>
      </c>
      <c r="L456" s="824">
        <f>'360 GRP '!J538*SUM('360 GRP '!M538:W538)</f>
        <v>0</v>
      </c>
    </row>
    <row r="457">
      <c r="A457" s="1"/>
      <c r="B457" s="230">
        <f>SUM('360 GRP '!M539:W539)*'360 GRP '!BU539</f>
        <v>0</v>
      </c>
      <c r="C457" s="80">
        <f>SUM('360 GRP '!M539:W539)*'360 GRP '!BV539</f>
        <v>0</v>
      </c>
      <c r="D457" s="824">
        <f>SUM('360 GRP '!M539:W539)*'360 GRP '!BW539</f>
        <v>0</v>
      </c>
      <c r="E457" s="824">
        <f>SUM('360 GRP '!M539:W539)*'360 GRP '!BX539</f>
        <v>0</v>
      </c>
      <c r="F457" s="824">
        <f>SUM('360 GRP '!M539:W539)*'360 GRP '!BY539</f>
        <v>0</v>
      </c>
      <c r="G457" s="824">
        <f>SUM('360 GRP '!M539:W539)*'360 GRP '!BZ539</f>
        <v>0</v>
      </c>
      <c r="H457" s="824">
        <f>SUM('360 GRP '!M539:W539)*'360 GRP '!CA539</f>
        <v>0</v>
      </c>
      <c r="I457" s="824">
        <f>SUM('360 GRP '!M539:W539)*'360 GRP '!CB539</f>
        <v>0</v>
      </c>
      <c r="J457" s="824">
        <f>SUM('360 GRP '!M539:W539)*'360 GRP '!CC539</f>
        <v>0</v>
      </c>
      <c r="K457" s="824" t="str">
        <f>'360 GRP '!CD539</f>
        <v/>
      </c>
      <c r="L457" s="824">
        <f>'360 GRP '!J539*SUM('360 GRP '!M539:W539)</f>
        <v>0</v>
      </c>
    </row>
    <row r="458">
      <c r="A458" s="1"/>
      <c r="B458" s="230">
        <f>SUM('360 GRP '!M540:W540)*'360 GRP '!BU540</f>
        <v>0</v>
      </c>
      <c r="C458" s="80">
        <f>SUM('360 GRP '!M540:W540)*'360 GRP '!BV540</f>
        <v>0</v>
      </c>
      <c r="D458" s="824">
        <f>SUM('360 GRP '!M540:W540)*'360 GRP '!BW540</f>
        <v>0</v>
      </c>
      <c r="E458" s="824">
        <f>SUM('360 GRP '!M540:W540)*'360 GRP '!BX540</f>
        <v>0</v>
      </c>
      <c r="F458" s="824">
        <f>SUM('360 GRP '!M540:W540)*'360 GRP '!BY540</f>
        <v>0</v>
      </c>
      <c r="G458" s="824">
        <f>SUM('360 GRP '!M540:W540)*'360 GRP '!BZ540</f>
        <v>0</v>
      </c>
      <c r="H458" s="824">
        <f>SUM('360 GRP '!M540:W540)*'360 GRP '!CA540</f>
        <v>0</v>
      </c>
      <c r="I458" s="824">
        <f>SUM('360 GRP '!M540:W540)*'360 GRP '!CB540</f>
        <v>0</v>
      </c>
      <c r="J458" s="824">
        <f>SUM('360 GRP '!M540:W540)*'360 GRP '!CC540</f>
        <v>0</v>
      </c>
      <c r="K458" s="824" t="str">
        <f>'360 GRP '!CD540</f>
        <v/>
      </c>
      <c r="L458" s="824">
        <f>'360 GRP '!J540*SUM('360 GRP '!M540:W540)</f>
        <v>0</v>
      </c>
    </row>
    <row r="459">
      <c r="A459" s="1"/>
      <c r="B459" s="230">
        <f>SUM('360 GRP '!M541:W541)*'360 GRP '!BU541</f>
        <v>0</v>
      </c>
      <c r="C459" s="80">
        <f>SUM('360 GRP '!M541:W541)*'360 GRP '!BV541</f>
        <v>0</v>
      </c>
      <c r="D459" s="824">
        <f>SUM('360 GRP '!M541:W541)*'360 GRP '!BW541</f>
        <v>0</v>
      </c>
      <c r="E459" s="824">
        <f>SUM('360 GRP '!M541:W541)*'360 GRP '!BX541</f>
        <v>0</v>
      </c>
      <c r="F459" s="824">
        <f>SUM('360 GRP '!M541:W541)*'360 GRP '!BY541</f>
        <v>0</v>
      </c>
      <c r="G459" s="824">
        <f>SUM('360 GRP '!M541:W541)*'360 GRP '!BZ541</f>
        <v>0</v>
      </c>
      <c r="H459" s="824">
        <f>SUM('360 GRP '!M541:W541)*'360 GRP '!CA541</f>
        <v>0</v>
      </c>
      <c r="I459" s="824">
        <f>SUM('360 GRP '!M541:W541)*'360 GRP '!CB541</f>
        <v>0</v>
      </c>
      <c r="J459" s="824">
        <f>SUM('360 GRP '!M541:W541)*'360 GRP '!CC541</f>
        <v>0</v>
      </c>
      <c r="K459" s="824" t="str">
        <f>'360 GRP '!CD541</f>
        <v/>
      </c>
      <c r="L459" s="824">
        <f>'360 GRP '!J541*SUM('360 GRP '!M541:W541)</f>
        <v>0</v>
      </c>
    </row>
    <row r="460">
      <c r="A460" s="1"/>
      <c r="B460" s="230">
        <f>SUM('360 GRP '!M542:W542)*'360 GRP '!BU542</f>
        <v>0</v>
      </c>
      <c r="C460" s="80">
        <f>SUM('360 GRP '!M542:W542)*'360 GRP '!BV542</f>
        <v>0</v>
      </c>
      <c r="D460" s="824">
        <f>SUM('360 GRP '!M542:W542)*'360 GRP '!BW542</f>
        <v>0</v>
      </c>
      <c r="E460" s="824">
        <f>SUM('360 GRP '!M542:W542)*'360 GRP '!BX542</f>
        <v>0</v>
      </c>
      <c r="F460" s="824">
        <f>SUM('360 GRP '!M542:W542)*'360 GRP '!BY542</f>
        <v>0</v>
      </c>
      <c r="G460" s="824">
        <f>SUM('360 GRP '!M542:W542)*'360 GRP '!BZ542</f>
        <v>0</v>
      </c>
      <c r="H460" s="824">
        <f>SUM('360 GRP '!M542:W542)*'360 GRP '!CA542</f>
        <v>0</v>
      </c>
      <c r="I460" s="824">
        <f>SUM('360 GRP '!M542:W542)*'360 GRP '!CB542</f>
        <v>0</v>
      </c>
      <c r="J460" s="824">
        <f>SUM('360 GRP '!M542:W542)*'360 GRP '!CC542</f>
        <v>0</v>
      </c>
      <c r="K460" s="824" t="str">
        <f>'360 GRP '!CD542</f>
        <v/>
      </c>
      <c r="L460" s="824">
        <f>'360 GRP '!J542*SUM('360 GRP '!M542:W542)</f>
        <v>0</v>
      </c>
    </row>
    <row r="461">
      <c r="A461" s="1"/>
      <c r="B461" s="230">
        <f>SUM('360 GRP '!M543:W543)*'360 GRP '!BU543</f>
        <v>0</v>
      </c>
      <c r="C461" s="80">
        <f>SUM('360 GRP '!M543:W543)*'360 GRP '!BV543</f>
        <v>0</v>
      </c>
      <c r="D461" s="824">
        <f>SUM('360 GRP '!M543:W543)*'360 GRP '!BW543</f>
        <v>0</v>
      </c>
      <c r="E461" s="824">
        <f>SUM('360 GRP '!M543:W543)*'360 GRP '!BX543</f>
        <v>0</v>
      </c>
      <c r="F461" s="824">
        <f>SUM('360 GRP '!M543:W543)*'360 GRP '!BY543</f>
        <v>0</v>
      </c>
      <c r="G461" s="824">
        <f>SUM('360 GRP '!M543:W543)*'360 GRP '!BZ543</f>
        <v>0</v>
      </c>
      <c r="H461" s="824">
        <f>SUM('360 GRP '!M543:W543)*'360 GRP '!CA543</f>
        <v>0</v>
      </c>
      <c r="I461" s="824">
        <f>SUM('360 GRP '!M543:W543)*'360 GRP '!CB543</f>
        <v>0</v>
      </c>
      <c r="J461" s="824">
        <f>SUM('360 GRP '!M543:W543)*'360 GRP '!CC543</f>
        <v>0</v>
      </c>
      <c r="K461" s="824" t="str">
        <f>'360 GRP '!CD543</f>
        <v/>
      </c>
      <c r="L461" s="824">
        <f>'360 GRP '!J543*SUM('360 GRP '!M543:W543)</f>
        <v>0</v>
      </c>
    </row>
    <row r="462">
      <c r="A462" s="1"/>
      <c r="B462" s="230">
        <f>SUM('360 GRP '!M544:W544)*'360 GRP '!BU544</f>
        <v>0</v>
      </c>
      <c r="C462" s="80">
        <f>SUM('360 GRP '!M544:W544)*'360 GRP '!BV544</f>
        <v>0</v>
      </c>
      <c r="D462" s="824">
        <f>SUM('360 GRP '!M544:W544)*'360 GRP '!BW544</f>
        <v>0</v>
      </c>
      <c r="E462" s="824">
        <f>SUM('360 GRP '!M544:W544)*'360 GRP '!BX544</f>
        <v>0</v>
      </c>
      <c r="F462" s="824">
        <f>SUM('360 GRP '!M544:W544)*'360 GRP '!BY544</f>
        <v>0</v>
      </c>
      <c r="G462" s="824">
        <f>SUM('360 GRP '!M544:W544)*'360 GRP '!BZ544</f>
        <v>0</v>
      </c>
      <c r="H462" s="824">
        <f>SUM('360 GRP '!M544:W544)*'360 GRP '!CA544</f>
        <v>0</v>
      </c>
      <c r="I462" s="824">
        <f>SUM('360 GRP '!M544:W544)*'360 GRP '!CB544</f>
        <v>0</v>
      </c>
      <c r="J462" s="824">
        <f>SUM('360 GRP '!M544:W544)*'360 GRP '!CC544</f>
        <v>0</v>
      </c>
      <c r="K462" s="824" t="str">
        <f>'360 GRP '!CD544</f>
        <v/>
      </c>
      <c r="L462" s="824">
        <f>'360 GRP '!J544*SUM('360 GRP '!M544:W544)</f>
        <v>0</v>
      </c>
    </row>
    <row r="463">
      <c r="A463" s="1"/>
      <c r="B463" s="230">
        <f>SUM('360 GRP '!M545:W545)*'360 GRP '!BU545</f>
        <v>0</v>
      </c>
      <c r="C463" s="80">
        <f>SUM('360 GRP '!M545:W545)*'360 GRP '!BV545</f>
        <v>0</v>
      </c>
      <c r="D463" s="824">
        <f>SUM('360 GRP '!M545:W545)*'360 GRP '!BW545</f>
        <v>0</v>
      </c>
      <c r="E463" s="824">
        <f>SUM('360 GRP '!M545:W545)*'360 GRP '!BX545</f>
        <v>0</v>
      </c>
      <c r="F463" s="824">
        <f>SUM('360 GRP '!M545:W545)*'360 GRP '!BY545</f>
        <v>0</v>
      </c>
      <c r="G463" s="824">
        <f>SUM('360 GRP '!M545:W545)*'360 GRP '!BZ545</f>
        <v>0</v>
      </c>
      <c r="H463" s="824">
        <f>SUM('360 GRP '!M545:W545)*'360 GRP '!CA545</f>
        <v>0</v>
      </c>
      <c r="I463" s="824">
        <f>SUM('360 GRP '!M545:W545)*'360 GRP '!CB545</f>
        <v>0</v>
      </c>
      <c r="J463" s="824">
        <f>SUM('360 GRP '!M545:W545)*'360 GRP '!CC545</f>
        <v>0</v>
      </c>
      <c r="K463" s="824" t="str">
        <f>'360 GRP '!CD545</f>
        <v/>
      </c>
      <c r="L463" s="824">
        <f>'360 GRP '!J545*SUM('360 GRP '!M545:W545)</f>
        <v>0</v>
      </c>
    </row>
    <row r="464">
      <c r="A464" s="1"/>
      <c r="B464" s="230">
        <f>SUM('360 GRP '!M546:W546)*'360 GRP '!BU546</f>
        <v>0</v>
      </c>
      <c r="C464" s="80">
        <f>SUM('360 GRP '!M546:W546)*'360 GRP '!BV546</f>
        <v>0</v>
      </c>
      <c r="D464" s="824">
        <f>SUM('360 GRP '!M546:W546)*'360 GRP '!BW546</f>
        <v>0</v>
      </c>
      <c r="E464" s="824">
        <f>SUM('360 GRP '!M546:W546)*'360 GRP '!BX546</f>
        <v>0</v>
      </c>
      <c r="F464" s="824">
        <f>SUM('360 GRP '!M546:W546)*'360 GRP '!BY546</f>
        <v>0</v>
      </c>
      <c r="G464" s="824">
        <f>SUM('360 GRP '!M546:W546)*'360 GRP '!BZ546</f>
        <v>0</v>
      </c>
      <c r="H464" s="824">
        <f>SUM('360 GRP '!M546:W546)*'360 GRP '!CA546</f>
        <v>0</v>
      </c>
      <c r="I464" s="824">
        <f>SUM('360 GRP '!M546:W546)*'360 GRP '!CB546</f>
        <v>0</v>
      </c>
      <c r="J464" s="824">
        <f>SUM('360 GRP '!M546:W546)*'360 GRP '!CC546</f>
        <v>0</v>
      </c>
      <c r="K464" s="824" t="str">
        <f>'360 GRP '!CD546</f>
        <v/>
      </c>
      <c r="L464" s="824">
        <f>'360 GRP '!J546*SUM('360 GRP '!M546:W546)</f>
        <v>0</v>
      </c>
    </row>
    <row r="465">
      <c r="A465" s="1"/>
      <c r="B465" s="230">
        <f>SUM('360 GRP '!M547:W547)*'360 GRP '!BU547</f>
        <v>0</v>
      </c>
      <c r="C465" s="80">
        <f>SUM('360 GRP '!M547:W547)*'360 GRP '!BV547</f>
        <v>0</v>
      </c>
      <c r="D465" s="824">
        <f>SUM('360 GRP '!M547:W547)*'360 GRP '!BW547</f>
        <v>0</v>
      </c>
      <c r="E465" s="824">
        <f>SUM('360 GRP '!M547:W547)*'360 GRP '!BX547</f>
        <v>0</v>
      </c>
      <c r="F465" s="824">
        <f>SUM('360 GRP '!M547:W547)*'360 GRP '!BY547</f>
        <v>0</v>
      </c>
      <c r="G465" s="824">
        <f>SUM('360 GRP '!M547:W547)*'360 GRP '!BZ547</f>
        <v>0</v>
      </c>
      <c r="H465" s="824">
        <f>SUM('360 GRP '!M547:W547)*'360 GRP '!CA547</f>
        <v>0</v>
      </c>
      <c r="I465" s="824">
        <f>SUM('360 GRP '!M547:W547)*'360 GRP '!CB547</f>
        <v>0</v>
      </c>
      <c r="J465" s="824">
        <f>SUM('360 GRP '!M547:W547)*'360 GRP '!CC547</f>
        <v>0</v>
      </c>
      <c r="K465" s="824" t="str">
        <f>'360 GRP '!CD547</f>
        <v/>
      </c>
      <c r="L465" s="824">
        <f>'360 GRP '!J547*SUM('360 GRP '!M547:W547)</f>
        <v>0</v>
      </c>
    </row>
    <row r="466">
      <c r="A466" s="1"/>
      <c r="B466" s="230">
        <f>SUM('360 GRP '!M548:W548)*'360 GRP '!BU548</f>
        <v>0</v>
      </c>
      <c r="C466" s="80">
        <f>SUM('360 GRP '!M548:W548)*'360 GRP '!BV548</f>
        <v>0</v>
      </c>
      <c r="D466" s="824">
        <f>SUM('360 GRP '!M548:W548)*'360 GRP '!BW548</f>
        <v>0</v>
      </c>
      <c r="E466" s="824">
        <f>SUM('360 GRP '!M548:W548)*'360 GRP '!BX548</f>
        <v>0</v>
      </c>
      <c r="F466" s="824">
        <f>SUM('360 GRP '!M548:W548)*'360 GRP '!BY548</f>
        <v>0</v>
      </c>
      <c r="G466" s="824">
        <f>SUM('360 GRP '!M548:W548)*'360 GRP '!BZ548</f>
        <v>0</v>
      </c>
      <c r="H466" s="824">
        <f>SUM('360 GRP '!M548:W548)*'360 GRP '!CA548</f>
        <v>0</v>
      </c>
      <c r="I466" s="824">
        <f>SUM('360 GRP '!M548:W548)*'360 GRP '!CB548</f>
        <v>0</v>
      </c>
      <c r="J466" s="824">
        <f>SUM('360 GRP '!M548:W548)*'360 GRP '!CC548</f>
        <v>0</v>
      </c>
      <c r="K466" s="824" t="str">
        <f>'360 GRP '!CD548</f>
        <v/>
      </c>
      <c r="L466" s="824">
        <f>'360 GRP '!J548*SUM('360 GRP '!M548:W548)</f>
        <v>0</v>
      </c>
    </row>
    <row r="467">
      <c r="A467" s="1"/>
      <c r="B467" s="230">
        <f>SUM('360 GRP '!M549:W549)*'360 GRP '!BU549</f>
        <v>0</v>
      </c>
      <c r="C467" s="80">
        <f>SUM('360 GRP '!M549:W549)*'360 GRP '!BV549</f>
        <v>0</v>
      </c>
      <c r="D467" s="824">
        <f>SUM('360 GRP '!M549:W549)*'360 GRP '!BW549</f>
        <v>0</v>
      </c>
      <c r="E467" s="824">
        <f>SUM('360 GRP '!M549:W549)*'360 GRP '!BX549</f>
        <v>0</v>
      </c>
      <c r="F467" s="824">
        <f>SUM('360 GRP '!M549:W549)*'360 GRP '!BY549</f>
        <v>0</v>
      </c>
      <c r="G467" s="824">
        <f>SUM('360 GRP '!M549:W549)*'360 GRP '!BZ549</f>
        <v>0</v>
      </c>
      <c r="H467" s="824">
        <f>SUM('360 GRP '!M549:W549)*'360 GRP '!CA549</f>
        <v>0</v>
      </c>
      <c r="I467" s="824">
        <f>SUM('360 GRP '!M549:W549)*'360 GRP '!CB549</f>
        <v>0</v>
      </c>
      <c r="J467" s="824">
        <f>SUM('360 GRP '!M549:W549)*'360 GRP '!CC549</f>
        <v>0</v>
      </c>
      <c r="K467" s="824" t="str">
        <f>'360 GRP '!CD549</f>
        <v/>
      </c>
      <c r="L467" s="824">
        <f>'360 GRP '!J549*SUM('360 GRP '!M549:W549)</f>
        <v>0</v>
      </c>
    </row>
    <row r="468">
      <c r="A468" s="1"/>
      <c r="B468" s="230">
        <f>SUM('360 GRP '!M550:W550)*'360 GRP '!BU550</f>
        <v>0</v>
      </c>
      <c r="C468" s="80">
        <f>SUM('360 GRP '!M550:W550)*'360 GRP '!BV550</f>
        <v>0</v>
      </c>
      <c r="D468" s="824">
        <f>SUM('360 GRP '!M550:W550)*'360 GRP '!BW550</f>
        <v>0</v>
      </c>
      <c r="E468" s="824">
        <f>SUM('360 GRP '!M550:W550)*'360 GRP '!BX550</f>
        <v>0</v>
      </c>
      <c r="F468" s="824">
        <f>SUM('360 GRP '!M550:W550)*'360 GRP '!BY550</f>
        <v>0</v>
      </c>
      <c r="G468" s="824">
        <f>SUM('360 GRP '!M550:W550)*'360 GRP '!BZ550</f>
        <v>0</v>
      </c>
      <c r="H468" s="824">
        <f>SUM('360 GRP '!M550:W550)*'360 GRP '!CA550</f>
        <v>0</v>
      </c>
      <c r="I468" s="824">
        <f>SUM('360 GRP '!M550:W550)*'360 GRP '!CB550</f>
        <v>0</v>
      </c>
      <c r="J468" s="824">
        <f>SUM('360 GRP '!M550:W550)*'360 GRP '!CC550</f>
        <v>0</v>
      </c>
      <c r="K468" s="824" t="str">
        <f>'360 GRP '!CD550</f>
        <v/>
      </c>
      <c r="L468" s="824">
        <f>'360 GRP '!J550*SUM('360 GRP '!M550:W550)</f>
        <v>0</v>
      </c>
    </row>
    <row r="469">
      <c r="A469" s="1"/>
      <c r="B469" s="230">
        <f>SUM('360 GRP '!M551:W551)*'360 GRP '!BU551</f>
        <v>0</v>
      </c>
      <c r="C469" s="80">
        <f>SUM('360 GRP '!M551:W551)*'360 GRP '!BV551</f>
        <v>0</v>
      </c>
      <c r="D469" s="824">
        <f>SUM('360 GRP '!M551:W551)*'360 GRP '!BW551</f>
        <v>0</v>
      </c>
      <c r="E469" s="824">
        <f>SUM('360 GRP '!M551:W551)*'360 GRP '!BX551</f>
        <v>0</v>
      </c>
      <c r="F469" s="824">
        <f>SUM('360 GRP '!M551:W551)*'360 GRP '!BY551</f>
        <v>0</v>
      </c>
      <c r="G469" s="824">
        <f>SUM('360 GRP '!M551:W551)*'360 GRP '!BZ551</f>
        <v>0</v>
      </c>
      <c r="H469" s="824">
        <f>SUM('360 GRP '!M551:W551)*'360 GRP '!CA551</f>
        <v>0</v>
      </c>
      <c r="I469" s="824">
        <f>SUM('360 GRP '!M551:W551)*'360 GRP '!CB551</f>
        <v>0</v>
      </c>
      <c r="J469" s="824">
        <f>SUM('360 GRP '!M551:W551)*'360 GRP '!CC551</f>
        <v>0</v>
      </c>
      <c r="K469" s="824" t="str">
        <f>'360 GRP '!CD551</f>
        <v/>
      </c>
      <c r="L469" s="824">
        <f>'360 GRP '!J551*SUM('360 GRP '!M551:W551)</f>
        <v>0</v>
      </c>
    </row>
    <row r="470">
      <c r="A470" s="1"/>
      <c r="B470" s="230">
        <f>SUM('360 GRP '!M552:W552)*'360 GRP '!BU552</f>
        <v>0</v>
      </c>
      <c r="C470" s="80">
        <f>SUM('360 GRP '!M552:W552)*'360 GRP '!BV552</f>
        <v>0</v>
      </c>
      <c r="D470" s="824">
        <f>SUM('360 GRP '!M552:W552)*'360 GRP '!BW552</f>
        <v>0</v>
      </c>
      <c r="E470" s="824">
        <f>SUM('360 GRP '!M552:W552)*'360 GRP '!BX552</f>
        <v>0</v>
      </c>
      <c r="F470" s="824">
        <f>SUM('360 GRP '!M552:W552)*'360 GRP '!BY552</f>
        <v>0</v>
      </c>
      <c r="G470" s="824">
        <f>SUM('360 GRP '!M552:W552)*'360 GRP '!BZ552</f>
        <v>0</v>
      </c>
      <c r="H470" s="824">
        <f>SUM('360 GRP '!M552:W552)*'360 GRP '!CA552</f>
        <v>0</v>
      </c>
      <c r="I470" s="824">
        <f>SUM('360 GRP '!M552:W552)*'360 GRP '!CB552</f>
        <v>0</v>
      </c>
      <c r="J470" s="824">
        <f>SUM('360 GRP '!M552:W552)*'360 GRP '!CC552</f>
        <v>0</v>
      </c>
      <c r="K470" s="824" t="str">
        <f>'360 GRP '!CD552</f>
        <v/>
      </c>
      <c r="L470" s="824">
        <f>'360 GRP '!J552*SUM('360 GRP '!M552:W552)</f>
        <v>0</v>
      </c>
    </row>
    <row r="471">
      <c r="A471" s="1"/>
      <c r="B471" s="230">
        <f>SUM('360 GRP '!M553:W553)*'360 GRP '!BU553</f>
        <v>0</v>
      </c>
      <c r="C471" s="80">
        <f>SUM('360 GRP '!M553:W553)*'360 GRP '!BV553</f>
        <v>0</v>
      </c>
      <c r="D471" s="824">
        <f>SUM('360 GRP '!M553:W553)*'360 GRP '!BW553</f>
        <v>0</v>
      </c>
      <c r="E471" s="824">
        <f>SUM('360 GRP '!M553:W553)*'360 GRP '!BX553</f>
        <v>0</v>
      </c>
      <c r="F471" s="824">
        <f>SUM('360 GRP '!M553:W553)*'360 GRP '!BY553</f>
        <v>0</v>
      </c>
      <c r="G471" s="824">
        <f>SUM('360 GRP '!M553:W553)*'360 GRP '!BZ553</f>
        <v>0</v>
      </c>
      <c r="H471" s="824">
        <f>SUM('360 GRP '!M553:W553)*'360 GRP '!CA553</f>
        <v>0</v>
      </c>
      <c r="I471" s="824">
        <f>SUM('360 GRP '!M553:W553)*'360 GRP '!CB553</f>
        <v>0</v>
      </c>
      <c r="J471" s="824">
        <f>SUM('360 GRP '!M553:W553)*'360 GRP '!CC553</f>
        <v>0</v>
      </c>
      <c r="K471" s="824" t="str">
        <f>'360 GRP '!CD553</f>
        <v/>
      </c>
      <c r="L471" s="824">
        <f>'360 GRP '!J553*SUM('360 GRP '!M553:W553)</f>
        <v>0</v>
      </c>
    </row>
    <row r="472">
      <c r="A472" s="1"/>
      <c r="B472" s="230">
        <f>SUM('360 GRP '!M554:W554)*'360 GRP '!BU554</f>
        <v>0</v>
      </c>
      <c r="C472" s="80">
        <f>SUM('360 GRP '!M554:W554)*'360 GRP '!BV554</f>
        <v>0</v>
      </c>
      <c r="D472" s="824">
        <f>SUM('360 GRP '!M554:W554)*'360 GRP '!BW554</f>
        <v>0</v>
      </c>
      <c r="E472" s="824">
        <f>SUM('360 GRP '!M554:W554)*'360 GRP '!BX554</f>
        <v>0</v>
      </c>
      <c r="F472" s="824">
        <f>SUM('360 GRP '!M554:W554)*'360 GRP '!BY554</f>
        <v>0</v>
      </c>
      <c r="G472" s="824">
        <f>SUM('360 GRP '!M554:W554)*'360 GRP '!BZ554</f>
        <v>0</v>
      </c>
      <c r="H472" s="824">
        <f>SUM('360 GRP '!M554:W554)*'360 GRP '!CA554</f>
        <v>0</v>
      </c>
      <c r="I472" s="824">
        <f>SUM('360 GRP '!M554:W554)*'360 GRP '!CB554</f>
        <v>0</v>
      </c>
      <c r="J472" s="824">
        <f>SUM('360 GRP '!M554:W554)*'360 GRP '!CC554</f>
        <v>0</v>
      </c>
      <c r="K472" s="824" t="str">
        <f>'360 GRP '!CD554</f>
        <v/>
      </c>
      <c r="L472" s="824">
        <f>'360 GRP '!J554*SUM('360 GRP '!M554:W554)</f>
        <v>0</v>
      </c>
    </row>
    <row r="473">
      <c r="A473" s="1"/>
      <c r="B473" s="230">
        <f>SUM('360 GRP '!M555:W555)*'360 GRP '!BU555</f>
        <v>0</v>
      </c>
      <c r="C473" s="80">
        <f>SUM('360 GRP '!M555:W555)*'360 GRP '!BV555</f>
        <v>0</v>
      </c>
      <c r="D473" s="824">
        <f>SUM('360 GRP '!M555:W555)*'360 GRP '!BW555</f>
        <v>0</v>
      </c>
      <c r="E473" s="824">
        <f>SUM('360 GRP '!M555:W555)*'360 GRP '!BX555</f>
        <v>0</v>
      </c>
      <c r="F473" s="824">
        <f>SUM('360 GRP '!M555:W555)*'360 GRP '!BY555</f>
        <v>0</v>
      </c>
      <c r="G473" s="824">
        <f>SUM('360 GRP '!M555:W555)*'360 GRP '!BZ555</f>
        <v>0</v>
      </c>
      <c r="H473" s="824">
        <f>SUM('360 GRP '!M555:W555)*'360 GRP '!CA555</f>
        <v>0</v>
      </c>
      <c r="I473" s="824">
        <f>SUM('360 GRP '!M555:W555)*'360 GRP '!CB555</f>
        <v>0</v>
      </c>
      <c r="J473" s="824">
        <f>SUM('360 GRP '!M555:W555)*'360 GRP '!CC555</f>
        <v>0</v>
      </c>
      <c r="K473" s="824" t="str">
        <f>'360 GRP '!CD555</f>
        <v/>
      </c>
      <c r="L473" s="824">
        <f>'360 GRP '!J555*SUM('360 GRP '!M555:W555)</f>
        <v>0</v>
      </c>
    </row>
    <row r="474">
      <c r="A474" s="1"/>
      <c r="B474" s="230">
        <f>SUM('360 GRP '!M556:W556)*'360 GRP '!BU556</f>
        <v>0</v>
      </c>
      <c r="C474" s="80">
        <f>SUM('360 GRP '!M556:W556)*'360 GRP '!BV556</f>
        <v>0</v>
      </c>
      <c r="D474" s="824">
        <f>SUM('360 GRP '!M556:W556)*'360 GRP '!BW556</f>
        <v>0</v>
      </c>
      <c r="E474" s="824">
        <f>SUM('360 GRP '!M556:W556)*'360 GRP '!BX556</f>
        <v>0</v>
      </c>
      <c r="F474" s="824">
        <f>SUM('360 GRP '!M556:W556)*'360 GRP '!BY556</f>
        <v>0</v>
      </c>
      <c r="G474" s="824">
        <f>SUM('360 GRP '!M556:W556)*'360 GRP '!BZ556</f>
        <v>0</v>
      </c>
      <c r="H474" s="824">
        <f>SUM('360 GRP '!M556:W556)*'360 GRP '!CA556</f>
        <v>0</v>
      </c>
      <c r="I474" s="824">
        <f>SUM('360 GRP '!M556:W556)*'360 GRP '!CB556</f>
        <v>0</v>
      </c>
      <c r="J474" s="824">
        <f>SUM('360 GRP '!M556:W556)*'360 GRP '!CC556</f>
        <v>0</v>
      </c>
      <c r="K474" s="824" t="str">
        <f>'360 GRP '!CD556</f>
        <v/>
      </c>
      <c r="L474" s="824">
        <f>'360 GRP '!J556*SUM('360 GRP '!M556:W556)</f>
        <v>0</v>
      </c>
    </row>
    <row r="475">
      <c r="A475" s="1"/>
      <c r="B475" s="230">
        <f>SUM('360 GRP '!M557:W557)*'360 GRP '!BU557</f>
        <v>0</v>
      </c>
      <c r="C475" s="80">
        <f>SUM('360 GRP '!M557:W557)*'360 GRP '!BV557</f>
        <v>0</v>
      </c>
      <c r="D475" s="824">
        <f>SUM('360 GRP '!M557:W557)*'360 GRP '!BW557</f>
        <v>0</v>
      </c>
      <c r="E475" s="824">
        <f>SUM('360 GRP '!M557:W557)*'360 GRP '!BX557</f>
        <v>0</v>
      </c>
      <c r="F475" s="824">
        <f>SUM('360 GRP '!M557:W557)*'360 GRP '!BY557</f>
        <v>0</v>
      </c>
      <c r="G475" s="824">
        <f>SUM('360 GRP '!M557:W557)*'360 GRP '!BZ557</f>
        <v>0</v>
      </c>
      <c r="H475" s="824">
        <f>SUM('360 GRP '!M557:W557)*'360 GRP '!CA557</f>
        <v>0</v>
      </c>
      <c r="I475" s="824">
        <f>SUM('360 GRP '!M557:W557)*'360 GRP '!CB557</f>
        <v>0</v>
      </c>
      <c r="J475" s="824">
        <f>SUM('360 GRP '!M557:W557)*'360 GRP '!CC557</f>
        <v>0</v>
      </c>
      <c r="K475" s="824" t="str">
        <f>'360 GRP '!CD557</f>
        <v/>
      </c>
      <c r="L475" s="824">
        <f>'360 GRP '!J557*SUM('360 GRP '!M557:W557)</f>
        <v>0</v>
      </c>
    </row>
    <row r="476">
      <c r="A476" s="1"/>
      <c r="B476" s="230">
        <f>SUM('360 GRP '!M558:W558)*'360 GRP '!BU558</f>
        <v>0</v>
      </c>
      <c r="C476" s="80">
        <f>SUM('360 GRP '!M558:W558)*'360 GRP '!BV558</f>
        <v>0</v>
      </c>
      <c r="D476" s="824">
        <f>SUM('360 GRP '!M558:W558)*'360 GRP '!BW558</f>
        <v>0</v>
      </c>
      <c r="E476" s="824">
        <f>SUM('360 GRP '!M558:W558)*'360 GRP '!BX558</f>
        <v>0</v>
      </c>
      <c r="F476" s="824">
        <f>SUM('360 GRP '!M558:W558)*'360 GRP '!BY558</f>
        <v>0</v>
      </c>
      <c r="G476" s="824">
        <f>SUM('360 GRP '!M558:W558)*'360 GRP '!BZ558</f>
        <v>0</v>
      </c>
      <c r="H476" s="824">
        <f>SUM('360 GRP '!M558:W558)*'360 GRP '!CA558</f>
        <v>0</v>
      </c>
      <c r="I476" s="824">
        <f>SUM('360 GRP '!M558:W558)*'360 GRP '!CB558</f>
        <v>0</v>
      </c>
      <c r="J476" s="824">
        <f>SUM('360 GRP '!M558:W558)*'360 GRP '!CC558</f>
        <v>0</v>
      </c>
      <c r="K476" s="824" t="str">
        <f>'360 GRP '!CD558</f>
        <v/>
      </c>
      <c r="L476" s="824">
        <f>'360 GRP '!J558*SUM('360 GRP '!M558:W558)</f>
        <v>0</v>
      </c>
    </row>
    <row r="477">
      <c r="A477" s="1"/>
      <c r="B477" s="230">
        <f>SUM('360 GRP '!M559:W559)*'360 GRP '!BU559</f>
        <v>0</v>
      </c>
      <c r="C477" s="80">
        <f>SUM('360 GRP '!M559:W559)*'360 GRP '!BV559</f>
        <v>0</v>
      </c>
      <c r="D477" s="824">
        <f>SUM('360 GRP '!M559:W559)*'360 GRP '!BW559</f>
        <v>0</v>
      </c>
      <c r="E477" s="824">
        <f>SUM('360 GRP '!M559:W559)*'360 GRP '!BX559</f>
        <v>0</v>
      </c>
      <c r="F477" s="824">
        <f>SUM('360 GRP '!M559:W559)*'360 GRP '!BY559</f>
        <v>0</v>
      </c>
      <c r="G477" s="824">
        <f>SUM('360 GRP '!M559:W559)*'360 GRP '!BZ559</f>
        <v>0</v>
      </c>
      <c r="H477" s="824">
        <f>SUM('360 GRP '!M559:W559)*'360 GRP '!CA559</f>
        <v>0</v>
      </c>
      <c r="I477" s="824">
        <f>SUM('360 GRP '!M559:W559)*'360 GRP '!CB559</f>
        <v>0</v>
      </c>
      <c r="J477" s="824">
        <f>SUM('360 GRP '!M559:W559)*'360 GRP '!CC559</f>
        <v>0</v>
      </c>
      <c r="K477" s="824" t="str">
        <f>'360 GRP '!CD559</f>
        <v/>
      </c>
      <c r="L477" s="824">
        <f>'360 GRP '!J559*SUM('360 GRP '!M559:W559)</f>
        <v>0</v>
      </c>
    </row>
    <row r="478">
      <c r="A478" s="1"/>
      <c r="B478" s="230">
        <f>SUM('360 GRP '!M560:W560)*'360 GRP '!BU560</f>
        <v>0</v>
      </c>
      <c r="C478" s="80">
        <f>SUM('360 GRP '!M560:W560)*'360 GRP '!BV560</f>
        <v>0</v>
      </c>
      <c r="D478" s="824">
        <f>SUM('360 GRP '!M560:W560)*'360 GRP '!BW560</f>
        <v>0</v>
      </c>
      <c r="E478" s="824">
        <f>SUM('360 GRP '!M560:W560)*'360 GRP '!BX560</f>
        <v>0</v>
      </c>
      <c r="F478" s="824">
        <f>SUM('360 GRP '!M560:W560)*'360 GRP '!BY560</f>
        <v>0</v>
      </c>
      <c r="G478" s="824">
        <f>SUM('360 GRP '!M560:W560)*'360 GRP '!BZ560</f>
        <v>0</v>
      </c>
      <c r="H478" s="824">
        <f>SUM('360 GRP '!M560:W560)*'360 GRP '!CA560</f>
        <v>0</v>
      </c>
      <c r="I478" s="824">
        <f>SUM('360 GRP '!M560:W560)*'360 GRP '!CB560</f>
        <v>0</v>
      </c>
      <c r="J478" s="824">
        <f>SUM('360 GRP '!M560:W560)*'360 GRP '!CC560</f>
        <v>0</v>
      </c>
      <c r="K478" s="824" t="str">
        <f>'360 GRP '!CD560</f>
        <v/>
      </c>
      <c r="L478" s="824">
        <f>'360 GRP '!J560*SUM('360 GRP '!M560:W560)</f>
        <v>0</v>
      </c>
    </row>
    <row r="479">
      <c r="A479" s="1"/>
      <c r="B479" s="230">
        <f>SUM('360 GRP '!M561:W561)*'360 GRP '!BU561</f>
        <v>0</v>
      </c>
      <c r="C479" s="80">
        <f>SUM('360 GRP '!M561:W561)*'360 GRP '!BV561</f>
        <v>0</v>
      </c>
      <c r="D479" s="824">
        <f>SUM('360 GRP '!M561:W561)*'360 GRP '!BW561</f>
        <v>0</v>
      </c>
      <c r="E479" s="824">
        <f>SUM('360 GRP '!M561:W561)*'360 GRP '!BX561</f>
        <v>0</v>
      </c>
      <c r="F479" s="824">
        <f>SUM('360 GRP '!M561:W561)*'360 GRP '!BY561</f>
        <v>0</v>
      </c>
      <c r="G479" s="824">
        <f>SUM('360 GRP '!M561:W561)*'360 GRP '!BZ561</f>
        <v>0</v>
      </c>
      <c r="H479" s="824">
        <f>SUM('360 GRP '!M561:W561)*'360 GRP '!CA561</f>
        <v>0</v>
      </c>
      <c r="I479" s="824">
        <f>SUM('360 GRP '!M561:W561)*'360 GRP '!CB561</f>
        <v>0</v>
      </c>
      <c r="J479" s="824">
        <f>SUM('360 GRP '!M561:W561)*'360 GRP '!CC561</f>
        <v>0</v>
      </c>
      <c r="K479" s="824" t="str">
        <f>'360 GRP '!CD561</f>
        <v/>
      </c>
      <c r="L479" s="824">
        <f>'360 GRP '!J561*SUM('360 GRP '!M561:W561)</f>
        <v>0</v>
      </c>
    </row>
    <row r="480">
      <c r="A480" s="1"/>
      <c r="B480" s="230">
        <f>SUM('360 GRP '!M562:W562)*'360 GRP '!BU562</f>
        <v>0</v>
      </c>
      <c r="C480" s="80">
        <f>SUM('360 GRP '!M562:W562)*'360 GRP '!BV562</f>
        <v>0</v>
      </c>
      <c r="D480" s="824">
        <f>SUM('360 GRP '!M562:W562)*'360 GRP '!BW562</f>
        <v>0</v>
      </c>
      <c r="E480" s="824">
        <f>SUM('360 GRP '!M562:W562)*'360 GRP '!BX562</f>
        <v>0</v>
      </c>
      <c r="F480" s="824">
        <f>SUM('360 GRP '!M562:W562)*'360 GRP '!BY562</f>
        <v>0</v>
      </c>
      <c r="G480" s="824">
        <f>SUM('360 GRP '!M562:W562)*'360 GRP '!BZ562</f>
        <v>0</v>
      </c>
      <c r="H480" s="824">
        <f>SUM('360 GRP '!M562:W562)*'360 GRP '!CA562</f>
        <v>0</v>
      </c>
      <c r="I480" s="824">
        <f>SUM('360 GRP '!M562:W562)*'360 GRP '!CB562</f>
        <v>0</v>
      </c>
      <c r="J480" s="824">
        <f>SUM('360 GRP '!M562:W562)*'360 GRP '!CC562</f>
        <v>0</v>
      </c>
      <c r="K480" s="824" t="str">
        <f>'360 GRP '!CD562</f>
        <v/>
      </c>
      <c r="L480" s="824">
        <f>'360 GRP '!J562*SUM('360 GRP '!M562:W562)</f>
        <v>0</v>
      </c>
    </row>
    <row r="481">
      <c r="A481" s="1"/>
      <c r="B481" s="230">
        <f>SUM('360 GRP '!M563:W563)*'360 GRP '!BU563</f>
        <v>0</v>
      </c>
      <c r="C481" s="80">
        <f>SUM('360 GRP '!M563:W563)*'360 GRP '!BV563</f>
        <v>0</v>
      </c>
      <c r="D481" s="824">
        <f>SUM('360 GRP '!M563:W563)*'360 GRP '!BW563</f>
        <v>0</v>
      </c>
      <c r="E481" s="824">
        <f>SUM('360 GRP '!M563:W563)*'360 GRP '!BX563</f>
        <v>0</v>
      </c>
      <c r="F481" s="824">
        <f>SUM('360 GRP '!M563:W563)*'360 GRP '!BY563</f>
        <v>0</v>
      </c>
      <c r="G481" s="824">
        <f>SUM('360 GRP '!M563:W563)*'360 GRP '!BZ563</f>
        <v>0</v>
      </c>
      <c r="H481" s="824">
        <f>SUM('360 GRP '!M563:W563)*'360 GRP '!CA563</f>
        <v>0</v>
      </c>
      <c r="I481" s="824">
        <f>SUM('360 GRP '!M563:W563)*'360 GRP '!CB563</f>
        <v>0</v>
      </c>
      <c r="J481" s="824">
        <f>SUM('360 GRP '!M563:W563)*'360 GRP '!CC563</f>
        <v>0</v>
      </c>
      <c r="K481" s="824" t="str">
        <f>'360 GRP '!CD563</f>
        <v/>
      </c>
      <c r="L481" s="824">
        <f>'360 GRP '!J563*SUM('360 GRP '!M563:W563)</f>
        <v>0</v>
      </c>
    </row>
    <row r="482">
      <c r="A482" s="1"/>
      <c r="B482" s="230">
        <f>SUM('360 GRP '!M564:W564)*'360 GRP '!BU564</f>
        <v>0</v>
      </c>
      <c r="C482" s="80">
        <f>SUM('360 GRP '!M564:W564)*'360 GRP '!BV564</f>
        <v>0</v>
      </c>
      <c r="D482" s="824">
        <f>SUM('360 GRP '!M564:W564)*'360 GRP '!BW564</f>
        <v>0</v>
      </c>
      <c r="E482" s="824">
        <f>SUM('360 GRP '!M564:W564)*'360 GRP '!BX564</f>
        <v>0</v>
      </c>
      <c r="F482" s="824">
        <f>SUM('360 GRP '!M564:W564)*'360 GRP '!BY564</f>
        <v>0</v>
      </c>
      <c r="G482" s="824">
        <f>SUM('360 GRP '!M564:W564)*'360 GRP '!BZ564</f>
        <v>0</v>
      </c>
      <c r="H482" s="824">
        <f>SUM('360 GRP '!M564:W564)*'360 GRP '!CA564</f>
        <v>0</v>
      </c>
      <c r="I482" s="824">
        <f>SUM('360 GRP '!M564:W564)*'360 GRP '!CB564</f>
        <v>0</v>
      </c>
      <c r="J482" s="824">
        <f>SUM('360 GRP '!M564:W564)*'360 GRP '!CC564</f>
        <v>0</v>
      </c>
      <c r="K482" s="824" t="str">
        <f>'360 GRP '!CD564</f>
        <v/>
      </c>
      <c r="L482" s="824">
        <f>'360 GRP '!J564*SUM('360 GRP '!M564:W564)</f>
        <v>0</v>
      </c>
    </row>
    <row r="483">
      <c r="A483" s="1"/>
      <c r="B483" s="230">
        <f>SUM('360 GRP '!M565:W565)*'360 GRP '!BU565</f>
        <v>0</v>
      </c>
      <c r="C483" s="80">
        <f>SUM('360 GRP '!M565:W565)*'360 GRP '!BV565</f>
        <v>0</v>
      </c>
      <c r="D483" s="824">
        <f>SUM('360 GRP '!M565:W565)*'360 GRP '!BW565</f>
        <v>0</v>
      </c>
      <c r="E483" s="824">
        <f>SUM('360 GRP '!M565:W565)*'360 GRP '!BX565</f>
        <v>0</v>
      </c>
      <c r="F483" s="824">
        <f>SUM('360 GRP '!M565:W565)*'360 GRP '!BY565</f>
        <v>0</v>
      </c>
      <c r="G483" s="824">
        <f>SUM('360 GRP '!M565:W565)*'360 GRP '!BZ565</f>
        <v>0</v>
      </c>
      <c r="H483" s="824">
        <f>SUM('360 GRP '!M565:W565)*'360 GRP '!CA565</f>
        <v>0</v>
      </c>
      <c r="I483" s="824">
        <f>SUM('360 GRP '!M565:W565)*'360 GRP '!CB565</f>
        <v>0</v>
      </c>
      <c r="J483" s="824">
        <f>SUM('360 GRP '!M565:W565)*'360 GRP '!CC565</f>
        <v>0</v>
      </c>
      <c r="K483" s="824" t="str">
        <f>'360 GRP '!CD565</f>
        <v/>
      </c>
      <c r="L483" s="824">
        <f>'360 GRP '!J565*SUM('360 GRP '!M565:W565)</f>
        <v>0</v>
      </c>
    </row>
    <row r="484">
      <c r="A484" s="1"/>
      <c r="B484" s="230">
        <f>SUM('360 GRP '!M566:W566)*'360 GRP '!BU566</f>
        <v>0</v>
      </c>
      <c r="C484" s="80">
        <f>SUM('360 GRP '!M566:W566)*'360 GRP '!BV566</f>
        <v>0</v>
      </c>
      <c r="D484" s="824">
        <f>SUM('360 GRP '!M566:W566)*'360 GRP '!BW566</f>
        <v>0</v>
      </c>
      <c r="E484" s="824">
        <f>SUM('360 GRP '!M566:W566)*'360 GRP '!BX566</f>
        <v>0</v>
      </c>
      <c r="F484" s="824">
        <f>SUM('360 GRP '!M566:W566)*'360 GRP '!BY566</f>
        <v>0</v>
      </c>
      <c r="G484" s="824">
        <f>SUM('360 GRP '!M566:W566)*'360 GRP '!BZ566</f>
        <v>0</v>
      </c>
      <c r="H484" s="824">
        <f>SUM('360 GRP '!M566:W566)*'360 GRP '!CA566</f>
        <v>0</v>
      </c>
      <c r="I484" s="824">
        <f>SUM('360 GRP '!M566:W566)*'360 GRP '!CB566</f>
        <v>0</v>
      </c>
      <c r="J484" s="824">
        <f>SUM('360 GRP '!M566:W566)*'360 GRP '!CC566</f>
        <v>0</v>
      </c>
      <c r="K484" s="824" t="str">
        <f>'360 GRP '!CD566</f>
        <v/>
      </c>
      <c r="L484" s="824">
        <f>'360 GRP '!J566*SUM('360 GRP '!M566:W566)</f>
        <v>0</v>
      </c>
    </row>
    <row r="485">
      <c r="A485" s="1"/>
      <c r="B485" s="230">
        <f>SUM('360 GRP '!M567:W567)*'360 GRP '!BU567</f>
        <v>0</v>
      </c>
      <c r="C485" s="80">
        <f>SUM('360 GRP '!M567:W567)*'360 GRP '!BV567</f>
        <v>0</v>
      </c>
      <c r="D485" s="824">
        <f>SUM('360 GRP '!M567:W567)*'360 GRP '!BW567</f>
        <v>0</v>
      </c>
      <c r="E485" s="824">
        <f>SUM('360 GRP '!M567:W567)*'360 GRP '!BX567</f>
        <v>0</v>
      </c>
      <c r="F485" s="824">
        <f>SUM('360 GRP '!M567:W567)*'360 GRP '!BY567</f>
        <v>0</v>
      </c>
      <c r="G485" s="824">
        <f>SUM('360 GRP '!M567:W567)*'360 GRP '!BZ567</f>
        <v>0</v>
      </c>
      <c r="H485" s="824">
        <f>SUM('360 GRP '!M567:W567)*'360 GRP '!CA567</f>
        <v>0</v>
      </c>
      <c r="I485" s="824">
        <f>SUM('360 GRP '!M567:W567)*'360 GRP '!CB567</f>
        <v>0</v>
      </c>
      <c r="J485" s="824">
        <f>SUM('360 GRP '!M567:W567)*'360 GRP '!CC567</f>
        <v>0</v>
      </c>
      <c r="K485" s="824" t="str">
        <f>'360 GRP '!CD567</f>
        <v/>
      </c>
      <c r="L485" s="824">
        <f>'360 GRP '!J567*SUM('360 GRP '!M567:W567)</f>
        <v>0</v>
      </c>
    </row>
    <row r="486">
      <c r="A486" s="1"/>
      <c r="B486" s="230">
        <f>SUM('360 GRP '!M568:W568)*'360 GRP '!BU568</f>
        <v>0</v>
      </c>
      <c r="C486" s="80">
        <f>SUM('360 GRP '!M568:W568)*'360 GRP '!BV568</f>
        <v>0</v>
      </c>
      <c r="D486" s="824">
        <f>SUM('360 GRP '!M568:W568)*'360 GRP '!BW568</f>
        <v>0</v>
      </c>
      <c r="E486" s="824">
        <f>SUM('360 GRP '!M568:W568)*'360 GRP '!BX568</f>
        <v>0</v>
      </c>
      <c r="F486" s="824">
        <f>SUM('360 GRP '!M568:W568)*'360 GRP '!BY568</f>
        <v>0</v>
      </c>
      <c r="G486" s="824">
        <f>SUM('360 GRP '!M568:W568)*'360 GRP '!BZ568</f>
        <v>0</v>
      </c>
      <c r="H486" s="824">
        <f>SUM('360 GRP '!M568:W568)*'360 GRP '!CA568</f>
        <v>0</v>
      </c>
      <c r="I486" s="824">
        <f>SUM('360 GRP '!M568:W568)*'360 GRP '!CB568</f>
        <v>0</v>
      </c>
      <c r="J486" s="824">
        <f>SUM('360 GRP '!M568:W568)*'360 GRP '!CC568</f>
        <v>0</v>
      </c>
      <c r="K486" s="824" t="str">
        <f>'360 GRP '!CD568</f>
        <v/>
      </c>
      <c r="L486" s="824">
        <f>'360 GRP '!J568*SUM('360 GRP '!M568:W568)</f>
        <v>0</v>
      </c>
    </row>
    <row r="487">
      <c r="A487" s="1"/>
      <c r="B487" s="230">
        <f>SUM('360 GRP '!M569:W569)*'360 GRP '!BU569</f>
        <v>0</v>
      </c>
      <c r="C487" s="80">
        <f>SUM('360 GRP '!M569:W569)*'360 GRP '!BV569</f>
        <v>0</v>
      </c>
      <c r="D487" s="824">
        <f>SUM('360 GRP '!M569:W569)*'360 GRP '!BW569</f>
        <v>0</v>
      </c>
      <c r="E487" s="824">
        <f>SUM('360 GRP '!M569:W569)*'360 GRP '!BX569</f>
        <v>0</v>
      </c>
      <c r="F487" s="824">
        <f>SUM('360 GRP '!M569:W569)*'360 GRP '!BY569</f>
        <v>0</v>
      </c>
      <c r="G487" s="824">
        <f>SUM('360 GRP '!M569:W569)*'360 GRP '!BZ569</f>
        <v>0</v>
      </c>
      <c r="H487" s="824">
        <f>SUM('360 GRP '!M569:W569)*'360 GRP '!CA569</f>
        <v>0</v>
      </c>
      <c r="I487" s="824">
        <f>SUM('360 GRP '!M569:W569)*'360 GRP '!CB569</f>
        <v>0</v>
      </c>
      <c r="J487" s="824">
        <f>SUM('360 GRP '!M569:W569)*'360 GRP '!CC569</f>
        <v>0</v>
      </c>
      <c r="K487" s="824" t="str">
        <f>'360 GRP '!CD569</f>
        <v/>
      </c>
      <c r="L487" s="824">
        <f>'360 GRP '!J569*SUM('360 GRP '!M569:W569)</f>
        <v>0</v>
      </c>
    </row>
    <row r="488">
      <c r="A488" s="1"/>
      <c r="B488" s="230">
        <f>SUM('360 GRP '!M570:W570)*'360 GRP '!BU570</f>
        <v>0</v>
      </c>
      <c r="C488" s="80">
        <f>SUM('360 GRP '!M570:W570)*'360 GRP '!BV570</f>
        <v>0</v>
      </c>
      <c r="D488" s="824">
        <f>SUM('360 GRP '!M570:W570)*'360 GRP '!BW570</f>
        <v>0</v>
      </c>
      <c r="E488" s="824">
        <f>SUM('360 GRP '!M570:W570)*'360 GRP '!BX570</f>
        <v>0</v>
      </c>
      <c r="F488" s="824">
        <f>SUM('360 GRP '!M570:W570)*'360 GRP '!BY570</f>
        <v>0</v>
      </c>
      <c r="G488" s="824">
        <f>SUM('360 GRP '!M570:W570)*'360 GRP '!BZ570</f>
        <v>0</v>
      </c>
      <c r="H488" s="824">
        <f>SUM('360 GRP '!M570:W570)*'360 GRP '!CA570</f>
        <v>0</v>
      </c>
      <c r="I488" s="824">
        <f>SUM('360 GRP '!M570:W570)*'360 GRP '!CB570</f>
        <v>0</v>
      </c>
      <c r="J488" s="824">
        <f>SUM('360 GRP '!M570:W570)*'360 GRP '!CC570</f>
        <v>0</v>
      </c>
      <c r="K488" s="824" t="str">
        <f>'360 GRP '!CD570</f>
        <v/>
      </c>
      <c r="L488" s="824">
        <f>'360 GRP '!J570*SUM('360 GRP '!M570:W570)</f>
        <v>0</v>
      </c>
    </row>
    <row r="489">
      <c r="A489" s="1"/>
      <c r="B489" s="230">
        <f>SUM('360 GRP '!M571:W571)*'360 GRP '!BU571</f>
        <v>0</v>
      </c>
      <c r="C489" s="80">
        <f>SUM('360 GRP '!M571:W571)*'360 GRP '!BV571</f>
        <v>0</v>
      </c>
      <c r="D489" s="824">
        <f>SUM('360 GRP '!M571:W571)*'360 GRP '!BW571</f>
        <v>0</v>
      </c>
      <c r="E489" s="824">
        <f>SUM('360 GRP '!M571:W571)*'360 GRP '!BX571</f>
        <v>0</v>
      </c>
      <c r="F489" s="824">
        <f>SUM('360 GRP '!M571:W571)*'360 GRP '!BY571</f>
        <v>0</v>
      </c>
      <c r="G489" s="824">
        <f>SUM('360 GRP '!M571:W571)*'360 GRP '!BZ571</f>
        <v>0</v>
      </c>
      <c r="H489" s="824">
        <f>SUM('360 GRP '!M571:W571)*'360 GRP '!CA571</f>
        <v>0</v>
      </c>
      <c r="I489" s="824">
        <f>SUM('360 GRP '!M571:W571)*'360 GRP '!CB571</f>
        <v>0</v>
      </c>
      <c r="J489" s="824">
        <f>SUM('360 GRP '!M571:W571)*'360 GRP '!CC571</f>
        <v>0</v>
      </c>
      <c r="K489" s="824" t="str">
        <f>'360 GRP '!CD571</f>
        <v/>
      </c>
      <c r="L489" s="824">
        <f>'360 GRP '!J571*SUM('360 GRP '!M571:W571)</f>
        <v>0</v>
      </c>
    </row>
    <row r="490">
      <c r="A490" s="1"/>
      <c r="B490" s="230">
        <f>SUM('360 GRP '!M572:W572)*'360 GRP '!BU572</f>
        <v>0</v>
      </c>
      <c r="C490" s="80">
        <f>SUM('360 GRP '!M572:W572)*'360 GRP '!BV572</f>
        <v>0</v>
      </c>
      <c r="D490" s="824">
        <f>SUM('360 GRP '!M572:W572)*'360 GRP '!BW572</f>
        <v>0</v>
      </c>
      <c r="E490" s="824">
        <f>SUM('360 GRP '!M572:W572)*'360 GRP '!BX572</f>
        <v>0</v>
      </c>
      <c r="F490" s="824">
        <f>SUM('360 GRP '!M572:W572)*'360 GRP '!BY572</f>
        <v>0</v>
      </c>
      <c r="G490" s="824">
        <f>SUM('360 GRP '!M572:W572)*'360 GRP '!BZ572</f>
        <v>0</v>
      </c>
      <c r="H490" s="824">
        <f>SUM('360 GRP '!M572:W572)*'360 GRP '!CA572</f>
        <v>0</v>
      </c>
      <c r="I490" s="824">
        <f>SUM('360 GRP '!M572:W572)*'360 GRP '!CB572</f>
        <v>0</v>
      </c>
      <c r="J490" s="824">
        <f>SUM('360 GRP '!M572:W572)*'360 GRP '!CC572</f>
        <v>0</v>
      </c>
      <c r="K490" s="824" t="str">
        <f>'360 GRP '!CD572</f>
        <v/>
      </c>
      <c r="L490" s="824">
        <f>'360 GRP '!J572*SUM('360 GRP '!M572:W572)</f>
        <v>0</v>
      </c>
    </row>
    <row r="491">
      <c r="A491" s="1"/>
      <c r="B491" s="230">
        <f>SUM('360 GRP '!M573:W573)*'360 GRP '!BU573</f>
        <v>0</v>
      </c>
      <c r="C491" s="80">
        <f>SUM('360 GRP '!M573:W573)*'360 GRP '!BV573</f>
        <v>0</v>
      </c>
      <c r="D491" s="824">
        <f>SUM('360 GRP '!M573:W573)*'360 GRP '!BW573</f>
        <v>0</v>
      </c>
      <c r="E491" s="824">
        <f>SUM('360 GRP '!M573:W573)*'360 GRP '!BX573</f>
        <v>0</v>
      </c>
      <c r="F491" s="824">
        <f>SUM('360 GRP '!M573:W573)*'360 GRP '!BY573</f>
        <v>0</v>
      </c>
      <c r="G491" s="824">
        <f>SUM('360 GRP '!M573:W573)*'360 GRP '!BZ573</f>
        <v>0</v>
      </c>
      <c r="H491" s="824">
        <f>SUM('360 GRP '!M573:W573)*'360 GRP '!CA573</f>
        <v>0</v>
      </c>
      <c r="I491" s="824">
        <f>SUM('360 GRP '!M573:W573)*'360 GRP '!CB573</f>
        <v>0</v>
      </c>
      <c r="J491" s="824">
        <f>SUM('360 GRP '!M573:W573)*'360 GRP '!CC573</f>
        <v>0</v>
      </c>
      <c r="K491" s="824" t="str">
        <f>'360 GRP '!CD573</f>
        <v/>
      </c>
      <c r="L491" s="824">
        <f>'360 GRP '!J573*SUM('360 GRP '!M573:W573)</f>
        <v>0</v>
      </c>
    </row>
    <row r="492">
      <c r="A492" s="1"/>
      <c r="B492" s="230">
        <f>SUM('360 GRP '!M574:W574)*'360 GRP '!BU574</f>
        <v>0</v>
      </c>
      <c r="C492" s="80">
        <f>SUM('360 GRP '!M574:W574)*'360 GRP '!BV574</f>
        <v>0</v>
      </c>
      <c r="D492" s="824">
        <f>SUM('360 GRP '!M574:W574)*'360 GRP '!BW574</f>
        <v>0</v>
      </c>
      <c r="E492" s="824">
        <f>SUM('360 GRP '!M574:W574)*'360 GRP '!BX574</f>
        <v>0</v>
      </c>
      <c r="F492" s="824">
        <f>SUM('360 GRP '!M574:W574)*'360 GRP '!BY574</f>
        <v>0</v>
      </c>
      <c r="G492" s="824">
        <f>SUM('360 GRP '!M574:W574)*'360 GRP '!BZ574</f>
        <v>0</v>
      </c>
      <c r="H492" s="824">
        <f>SUM('360 GRP '!M574:W574)*'360 GRP '!CA574</f>
        <v>0</v>
      </c>
      <c r="I492" s="824">
        <f>SUM('360 GRP '!M574:W574)*'360 GRP '!CB574</f>
        <v>0</v>
      </c>
      <c r="J492" s="824">
        <f>SUM('360 GRP '!M574:W574)*'360 GRP '!CC574</f>
        <v>0</v>
      </c>
      <c r="K492" s="824" t="str">
        <f>'360 GRP '!CD574</f>
        <v/>
      </c>
      <c r="L492" s="824">
        <f>'360 GRP '!J574*SUM('360 GRP '!M574:W574)</f>
        <v>0</v>
      </c>
    </row>
    <row r="493">
      <c r="A493" s="1"/>
      <c r="B493" s="230">
        <f>SUM('360 GRP '!M575:W575)*'360 GRP '!BU575</f>
        <v>0</v>
      </c>
      <c r="C493" s="80">
        <f>SUM('360 GRP '!M575:W575)*'360 GRP '!BV575</f>
        <v>0</v>
      </c>
      <c r="D493" s="824">
        <f>SUM('360 GRP '!M575:W575)*'360 GRP '!BW575</f>
        <v>0</v>
      </c>
      <c r="E493" s="824">
        <f>SUM('360 GRP '!M575:W575)*'360 GRP '!BX575</f>
        <v>0</v>
      </c>
      <c r="F493" s="824">
        <f>SUM('360 GRP '!M575:W575)*'360 GRP '!BY575</f>
        <v>0</v>
      </c>
      <c r="G493" s="824">
        <f>SUM('360 GRP '!M575:W575)*'360 GRP '!BZ575</f>
        <v>0</v>
      </c>
      <c r="H493" s="824">
        <f>SUM('360 GRP '!M575:W575)*'360 GRP '!CA575</f>
        <v>0</v>
      </c>
      <c r="I493" s="824">
        <f>SUM('360 GRP '!M575:W575)*'360 GRP '!CB575</f>
        <v>0</v>
      </c>
      <c r="J493" s="824">
        <f>SUM('360 GRP '!M575:W575)*'360 GRP '!CC575</f>
        <v>0</v>
      </c>
      <c r="K493" s="824" t="str">
        <f>'360 GRP '!CD575</f>
        <v/>
      </c>
      <c r="L493" s="824">
        <f>'360 GRP '!J575*SUM('360 GRP '!M575:W575)</f>
        <v>0</v>
      </c>
    </row>
    <row r="494">
      <c r="A494" s="1"/>
      <c r="B494" s="230">
        <f>SUM('360 GRP '!M576:W576)*'360 GRP '!BU576</f>
        <v>0</v>
      </c>
      <c r="C494" s="80">
        <f>SUM('360 GRP '!M576:W576)*'360 GRP '!BV576</f>
        <v>0</v>
      </c>
      <c r="D494" s="824">
        <f>SUM('360 GRP '!M576:W576)*'360 GRP '!BW576</f>
        <v>0</v>
      </c>
      <c r="E494" s="824">
        <f>SUM('360 GRP '!M576:W576)*'360 GRP '!BX576</f>
        <v>0</v>
      </c>
      <c r="F494" s="824">
        <f>SUM('360 GRP '!M576:W576)*'360 GRP '!BY576</f>
        <v>0</v>
      </c>
      <c r="G494" s="824">
        <f>SUM('360 GRP '!M576:W576)*'360 GRP '!BZ576</f>
        <v>0</v>
      </c>
      <c r="H494" s="824">
        <f>SUM('360 GRP '!M576:W576)*'360 GRP '!CA576</f>
        <v>0</v>
      </c>
      <c r="I494" s="824">
        <f>SUM('360 GRP '!M576:W576)*'360 GRP '!CB576</f>
        <v>0</v>
      </c>
      <c r="J494" s="824">
        <f>SUM('360 GRP '!M576:W576)*'360 GRP '!CC576</f>
        <v>0</v>
      </c>
      <c r="K494" s="824" t="str">
        <f>'360 GRP '!CD576</f>
        <v/>
      </c>
      <c r="L494" s="824">
        <f>'360 GRP '!J576*SUM('360 GRP '!M576:W576)</f>
        <v>0</v>
      </c>
    </row>
    <row r="495">
      <c r="A495" s="1"/>
      <c r="B495" s="230">
        <f>SUM('360 GRP '!M577:W577)*'360 GRP '!BU577</f>
        <v>0</v>
      </c>
      <c r="C495" s="80">
        <f>SUM('360 GRP '!M577:W577)*'360 GRP '!BV577</f>
        <v>0</v>
      </c>
      <c r="D495" s="824">
        <f>SUM('360 GRP '!M577:W577)*'360 GRP '!BW577</f>
        <v>0</v>
      </c>
      <c r="E495" s="824">
        <f>SUM('360 GRP '!M577:W577)*'360 GRP '!BX577</f>
        <v>0</v>
      </c>
      <c r="F495" s="824">
        <f>SUM('360 GRP '!M577:W577)*'360 GRP '!BY577</f>
        <v>0</v>
      </c>
      <c r="G495" s="824">
        <f>SUM('360 GRP '!M577:W577)*'360 GRP '!BZ577</f>
        <v>0</v>
      </c>
      <c r="H495" s="824">
        <f>SUM('360 GRP '!M577:W577)*'360 GRP '!CA577</f>
        <v>0</v>
      </c>
      <c r="I495" s="824">
        <f>SUM('360 GRP '!M577:W577)*'360 GRP '!CB577</f>
        <v>0</v>
      </c>
      <c r="J495" s="824">
        <f>SUM('360 GRP '!M577:W577)*'360 GRP '!CC577</f>
        <v>0</v>
      </c>
      <c r="K495" s="824" t="str">
        <f>'360 GRP '!CD577</f>
        <v/>
      </c>
      <c r="L495" s="824">
        <f>'360 GRP '!J577*SUM('360 GRP '!M577:W577)</f>
        <v>0</v>
      </c>
    </row>
    <row r="496">
      <c r="A496" s="1"/>
      <c r="B496" s="230">
        <f>SUM('360 GRP '!M578:W578)*'360 GRP '!BU578</f>
        <v>0</v>
      </c>
      <c r="C496" s="80">
        <f>SUM('360 GRP '!M578:W578)*'360 GRP '!BV578</f>
        <v>0</v>
      </c>
      <c r="D496" s="824">
        <f>SUM('360 GRP '!M578:W578)*'360 GRP '!BW578</f>
        <v>0</v>
      </c>
      <c r="E496" s="824">
        <f>SUM('360 GRP '!M578:W578)*'360 GRP '!BX578</f>
        <v>0</v>
      </c>
      <c r="F496" s="824">
        <f>SUM('360 GRP '!M578:W578)*'360 GRP '!BY578</f>
        <v>0</v>
      </c>
      <c r="G496" s="824">
        <f>SUM('360 GRP '!M578:W578)*'360 GRP '!BZ578</f>
        <v>0</v>
      </c>
      <c r="H496" s="824">
        <f>SUM('360 GRP '!M578:W578)*'360 GRP '!CA578</f>
        <v>0</v>
      </c>
      <c r="I496" s="824">
        <f>SUM('360 GRP '!M578:W578)*'360 GRP '!CB578</f>
        <v>0</v>
      </c>
      <c r="J496" s="824">
        <f>SUM('360 GRP '!M578:W578)*'360 GRP '!CC578</f>
        <v>0</v>
      </c>
      <c r="K496" s="824" t="str">
        <f>'360 GRP '!CD578</f>
        <v/>
      </c>
      <c r="L496" s="824">
        <f>'360 GRP '!J578*SUM('360 GRP '!M578:W578)</f>
        <v>0</v>
      </c>
    </row>
    <row r="497">
      <c r="A497" s="1"/>
      <c r="B497" s="230">
        <f>SUM('360 GRP '!M579:W579)*'360 GRP '!BU579</f>
        <v>0</v>
      </c>
      <c r="C497" s="80">
        <f>SUM('360 GRP '!M579:W579)*'360 GRP '!BV579</f>
        <v>0</v>
      </c>
      <c r="D497" s="824">
        <f>SUM('360 GRP '!M579:W579)*'360 GRP '!BW579</f>
        <v>0</v>
      </c>
      <c r="E497" s="824">
        <f>SUM('360 GRP '!M579:W579)*'360 GRP '!BX579</f>
        <v>0</v>
      </c>
      <c r="F497" s="824">
        <f>SUM('360 GRP '!M579:W579)*'360 GRP '!BY579</f>
        <v>0</v>
      </c>
      <c r="G497" s="824">
        <f>SUM('360 GRP '!M579:W579)*'360 GRP '!BZ579</f>
        <v>0</v>
      </c>
      <c r="H497" s="824">
        <f>SUM('360 GRP '!M579:W579)*'360 GRP '!CA579</f>
        <v>0</v>
      </c>
      <c r="I497" s="824">
        <f>SUM('360 GRP '!M579:W579)*'360 GRP '!CB579</f>
        <v>0</v>
      </c>
      <c r="J497" s="824">
        <f>SUM('360 GRP '!M579:W579)*'360 GRP '!CC579</f>
        <v>0</v>
      </c>
      <c r="K497" s="824" t="str">
        <f>'360 GRP '!CD579</f>
        <v/>
      </c>
      <c r="L497" s="824">
        <f>'360 GRP '!J579*SUM('360 GRP '!M579:W579)</f>
        <v>0</v>
      </c>
    </row>
    <row r="498">
      <c r="A498" s="1"/>
      <c r="B498" s="230">
        <f>SUM('360 GRP '!M580:W580)*'360 GRP '!BU580</f>
        <v>0</v>
      </c>
      <c r="C498" s="80">
        <f>SUM('360 GRP '!M580:W580)*'360 GRP '!BV580</f>
        <v>0</v>
      </c>
      <c r="D498" s="824">
        <f>SUM('360 GRP '!M580:W580)*'360 GRP '!BW580</f>
        <v>0</v>
      </c>
      <c r="E498" s="824">
        <f>SUM('360 GRP '!M580:W580)*'360 GRP '!BX580</f>
        <v>0</v>
      </c>
      <c r="F498" s="824">
        <f>SUM('360 GRP '!M580:W580)*'360 GRP '!BY580</f>
        <v>0</v>
      </c>
      <c r="G498" s="824">
        <f>SUM('360 GRP '!M580:W580)*'360 GRP '!BZ580</f>
        <v>0</v>
      </c>
      <c r="H498" s="824">
        <f>SUM('360 GRP '!M580:W580)*'360 GRP '!CA580</f>
        <v>0</v>
      </c>
      <c r="I498" s="824">
        <f>SUM('360 GRP '!M580:W580)*'360 GRP '!CB580</f>
        <v>0</v>
      </c>
      <c r="J498" s="824">
        <f>SUM('360 GRP '!M580:W580)*'360 GRP '!CC580</f>
        <v>0</v>
      </c>
      <c r="K498" s="824" t="str">
        <f>'360 GRP '!CD580</f>
        <v/>
      </c>
      <c r="L498" s="824">
        <f>'360 GRP '!J580*SUM('360 GRP '!M580:W580)</f>
        <v>0</v>
      </c>
    </row>
    <row r="499">
      <c r="A499" s="1"/>
      <c r="B499" s="230">
        <f>SUM('360 GRP '!M581:W581)*'360 GRP '!BU581</f>
        <v>0</v>
      </c>
      <c r="C499" s="80">
        <f>SUM('360 GRP '!M581:W581)*'360 GRP '!BV581</f>
        <v>0</v>
      </c>
      <c r="D499" s="824">
        <f>SUM('360 GRP '!M581:W581)*'360 GRP '!BW581</f>
        <v>0</v>
      </c>
      <c r="E499" s="824">
        <f>SUM('360 GRP '!M581:W581)*'360 GRP '!BX581</f>
        <v>0</v>
      </c>
      <c r="F499" s="824">
        <f>SUM('360 GRP '!M581:W581)*'360 GRP '!BY581</f>
        <v>0</v>
      </c>
      <c r="G499" s="824">
        <f>SUM('360 GRP '!M581:W581)*'360 GRP '!BZ581</f>
        <v>0</v>
      </c>
      <c r="H499" s="824">
        <f>SUM('360 GRP '!M581:W581)*'360 GRP '!CA581</f>
        <v>0</v>
      </c>
      <c r="I499" s="824">
        <f>SUM('360 GRP '!M581:W581)*'360 GRP '!CB581</f>
        <v>0</v>
      </c>
      <c r="J499" s="824">
        <f>SUM('360 GRP '!M581:W581)*'360 GRP '!CC581</f>
        <v>0</v>
      </c>
      <c r="K499" s="824" t="str">
        <f>'360 GRP '!CD581</f>
        <v/>
      </c>
      <c r="L499" s="824">
        <f>'360 GRP '!J581*SUM('360 GRP '!M581:W581)</f>
        <v>0</v>
      </c>
    </row>
    <row r="500">
      <c r="A500" s="1"/>
      <c r="B500" s="230">
        <f>SUM('360 GRP '!M582:W582)*'360 GRP '!BU582</f>
        <v>0</v>
      </c>
      <c r="C500" s="80">
        <f>SUM('360 GRP '!M582:W582)*'360 GRP '!BV582</f>
        <v>0</v>
      </c>
      <c r="D500" s="824">
        <f>SUM('360 GRP '!M582:W582)*'360 GRP '!BW582</f>
        <v>0</v>
      </c>
      <c r="E500" s="824">
        <f>SUM('360 GRP '!M582:W582)*'360 GRP '!BX582</f>
        <v>0</v>
      </c>
      <c r="F500" s="824">
        <f>SUM('360 GRP '!M582:W582)*'360 GRP '!BY582</f>
        <v>0</v>
      </c>
      <c r="G500" s="824">
        <f>SUM('360 GRP '!M582:W582)*'360 GRP '!BZ582</f>
        <v>0</v>
      </c>
      <c r="H500" s="824">
        <f>SUM('360 GRP '!M582:W582)*'360 GRP '!CA582</f>
        <v>0</v>
      </c>
      <c r="I500" s="824">
        <f>SUM('360 GRP '!M582:W582)*'360 GRP '!CB582</f>
        <v>0</v>
      </c>
      <c r="J500" s="824">
        <f>SUM('360 GRP '!M582:W582)*'360 GRP '!CC582</f>
        <v>0</v>
      </c>
      <c r="K500" s="824" t="str">
        <f>'360 GRP '!CD582</f>
        <v/>
      </c>
      <c r="L500" s="824">
        <f>'360 GRP '!J582*SUM('360 GRP '!M582:W582)</f>
        <v>0</v>
      </c>
    </row>
    <row r="501">
      <c r="A501" s="1"/>
      <c r="B501" s="230">
        <f>SUM('360 GRP '!M583:W583)*'360 GRP '!BU583</f>
        <v>0</v>
      </c>
      <c r="C501" s="80">
        <f>SUM('360 GRP '!M583:W583)*'360 GRP '!BV583</f>
        <v>0</v>
      </c>
      <c r="D501" s="824">
        <f>SUM('360 GRP '!M583:W583)*'360 GRP '!BW583</f>
        <v>0</v>
      </c>
      <c r="E501" s="824">
        <f>SUM('360 GRP '!M583:W583)*'360 GRP '!BX583</f>
        <v>0</v>
      </c>
      <c r="F501" s="824">
        <f>SUM('360 GRP '!M583:W583)*'360 GRP '!BY583</f>
        <v>0</v>
      </c>
      <c r="G501" s="824">
        <f>SUM('360 GRP '!M583:W583)*'360 GRP '!BZ583</f>
        <v>0</v>
      </c>
      <c r="H501" s="824">
        <f>SUM('360 GRP '!M583:W583)*'360 GRP '!CA583</f>
        <v>0</v>
      </c>
      <c r="I501" s="824">
        <f>SUM('360 GRP '!M583:W583)*'360 GRP '!CB583</f>
        <v>0</v>
      </c>
      <c r="J501" s="824">
        <f>SUM('360 GRP '!M583:W583)*'360 GRP '!CC583</f>
        <v>0</v>
      </c>
      <c r="K501" s="824" t="str">
        <f>'360 GRP '!CD583</f>
        <v/>
      </c>
      <c r="L501" s="824">
        <f>'360 GRP '!J583*SUM('360 GRP '!M583:W583)</f>
        <v>0</v>
      </c>
    </row>
    <row r="502">
      <c r="A502" s="1"/>
      <c r="B502" s="230">
        <f>SUM('360 GRP '!M584:W584)*'360 GRP '!BU584</f>
        <v>0</v>
      </c>
      <c r="C502" s="80">
        <f>SUM('360 GRP '!M584:W584)*'360 GRP '!BV584</f>
        <v>0</v>
      </c>
      <c r="D502" s="824">
        <f>SUM('360 GRP '!M584:W584)*'360 GRP '!BW584</f>
        <v>0</v>
      </c>
      <c r="E502" s="824">
        <f>SUM('360 GRP '!M584:W584)*'360 GRP '!BX584</f>
        <v>0</v>
      </c>
      <c r="F502" s="824">
        <f>SUM('360 GRP '!M584:W584)*'360 GRP '!BY584</f>
        <v>0</v>
      </c>
      <c r="G502" s="824">
        <f>SUM('360 GRP '!M584:W584)*'360 GRP '!BZ584</f>
        <v>0</v>
      </c>
      <c r="H502" s="824">
        <f>SUM('360 GRP '!M584:W584)*'360 GRP '!CA584</f>
        <v>0</v>
      </c>
      <c r="I502" s="824">
        <f>SUM('360 GRP '!M584:W584)*'360 GRP '!CB584</f>
        <v>0</v>
      </c>
      <c r="J502" s="824">
        <f>SUM('360 GRP '!M584:W584)*'360 GRP '!CC584</f>
        <v>0</v>
      </c>
      <c r="K502" s="824" t="str">
        <f>'360 GRP '!CD584</f>
        <v/>
      </c>
      <c r="L502" s="824">
        <f>'360 GRP '!J584*SUM('360 GRP '!M584:W584)</f>
        <v>0</v>
      </c>
    </row>
    <row r="503">
      <c r="A503" s="1"/>
      <c r="B503" s="230">
        <f>SUM('360 GRP '!M585:W585)*'360 GRP '!BU585</f>
        <v>0</v>
      </c>
      <c r="C503" s="80">
        <f>SUM('360 GRP '!M585:W585)*'360 GRP '!BV585</f>
        <v>0</v>
      </c>
      <c r="D503" s="824">
        <f>SUM('360 GRP '!M585:W585)*'360 GRP '!BW585</f>
        <v>0</v>
      </c>
      <c r="E503" s="824">
        <f>SUM('360 GRP '!M585:W585)*'360 GRP '!BX585</f>
        <v>0</v>
      </c>
      <c r="F503" s="824">
        <f>SUM('360 GRP '!M585:W585)*'360 GRP '!BY585</f>
        <v>0</v>
      </c>
      <c r="G503" s="824">
        <f>SUM('360 GRP '!M585:W585)*'360 GRP '!BZ585</f>
        <v>0</v>
      </c>
      <c r="H503" s="824">
        <f>SUM('360 GRP '!M585:W585)*'360 GRP '!CA585</f>
        <v>0</v>
      </c>
      <c r="I503" s="824">
        <f>SUM('360 GRP '!M585:W585)*'360 GRP '!CB585</f>
        <v>0</v>
      </c>
      <c r="J503" s="824">
        <f>SUM('360 GRP '!M585:W585)*'360 GRP '!CC585</f>
        <v>0</v>
      </c>
      <c r="K503" s="824" t="str">
        <f>'360 GRP '!CD585</f>
        <v/>
      </c>
      <c r="L503" s="824">
        <f>'360 GRP '!J585*SUM('360 GRP '!M585:W585)</f>
        <v>0</v>
      </c>
    </row>
    <row r="504">
      <c r="A504" s="1"/>
      <c r="B504" s="230">
        <f>SUM('360 GRP '!M586:W586)*'360 GRP '!BU586</f>
        <v>0</v>
      </c>
      <c r="C504" s="80">
        <f>SUM('360 GRP '!M586:W586)*'360 GRP '!BV586</f>
        <v>0</v>
      </c>
      <c r="D504" s="824">
        <f>SUM('360 GRP '!M586:W586)*'360 GRP '!BW586</f>
        <v>0</v>
      </c>
      <c r="E504" s="824">
        <f>SUM('360 GRP '!M586:W586)*'360 GRP '!BX586</f>
        <v>0</v>
      </c>
      <c r="F504" s="824">
        <f>SUM('360 GRP '!M586:W586)*'360 GRP '!BY586</f>
        <v>0</v>
      </c>
      <c r="G504" s="824">
        <f>SUM('360 GRP '!M586:W586)*'360 GRP '!BZ586</f>
        <v>0</v>
      </c>
      <c r="H504" s="824">
        <f>SUM('360 GRP '!M586:W586)*'360 GRP '!CA586</f>
        <v>0</v>
      </c>
      <c r="I504" s="824">
        <f>SUM('360 GRP '!M586:W586)*'360 GRP '!CB586</f>
        <v>0</v>
      </c>
      <c r="J504" s="824">
        <f>SUM('360 GRP '!M586:W586)*'360 GRP '!CC586</f>
        <v>0</v>
      </c>
      <c r="K504" s="824" t="str">
        <f>'360 GRP '!CD586</f>
        <v/>
      </c>
      <c r="L504" s="824">
        <f>'360 GRP '!J586*SUM('360 GRP '!M586:W586)</f>
        <v>0</v>
      </c>
    </row>
    <row r="505">
      <c r="A505" s="1"/>
      <c r="B505" s="230">
        <f>SUM('360 GRP '!M587:W587)*'360 GRP '!BU587</f>
        <v>0</v>
      </c>
      <c r="C505" s="80">
        <f>SUM('360 GRP '!M587:W587)*'360 GRP '!BV587</f>
        <v>0</v>
      </c>
      <c r="D505" s="824">
        <f>SUM('360 GRP '!M587:W587)*'360 GRP '!BW587</f>
        <v>0</v>
      </c>
      <c r="E505" s="824">
        <f>SUM('360 GRP '!M587:W587)*'360 GRP '!BX587</f>
        <v>0</v>
      </c>
      <c r="F505" s="824">
        <f>SUM('360 GRP '!M587:W587)*'360 GRP '!BY587</f>
        <v>0</v>
      </c>
      <c r="G505" s="824">
        <f>SUM('360 GRP '!M587:W587)*'360 GRP '!BZ587</f>
        <v>0</v>
      </c>
      <c r="H505" s="824">
        <f>SUM('360 GRP '!M587:W587)*'360 GRP '!CA587</f>
        <v>0</v>
      </c>
      <c r="I505" s="824">
        <f>SUM('360 GRP '!M587:W587)*'360 GRP '!CB587</f>
        <v>0</v>
      </c>
      <c r="J505" s="824">
        <f>SUM('360 GRP '!M587:W587)*'360 GRP '!CC587</f>
        <v>0</v>
      </c>
      <c r="K505" s="824" t="str">
        <f>'360 GRP '!CD587</f>
        <v/>
      </c>
      <c r="L505" s="824">
        <f>'360 GRP '!J587*SUM('360 GRP '!M587:W587)</f>
        <v>0</v>
      </c>
    </row>
    <row r="506">
      <c r="A506" s="1"/>
      <c r="B506" s="230">
        <f>SUM('360 GRP '!M588:W588)*'360 GRP '!BU588</f>
        <v>0</v>
      </c>
      <c r="C506" s="80">
        <f>SUM('360 GRP '!M588:W588)*'360 GRP '!BV588</f>
        <v>0</v>
      </c>
      <c r="D506" s="824">
        <f>SUM('360 GRP '!M588:W588)*'360 GRP '!BW588</f>
        <v>0</v>
      </c>
      <c r="E506" s="824">
        <f>SUM('360 GRP '!M588:W588)*'360 GRP '!BX588</f>
        <v>0</v>
      </c>
      <c r="F506" s="824">
        <f>SUM('360 GRP '!M588:W588)*'360 GRP '!BY588</f>
        <v>0</v>
      </c>
      <c r="G506" s="824">
        <f>SUM('360 GRP '!M588:W588)*'360 GRP '!BZ588</f>
        <v>0</v>
      </c>
      <c r="H506" s="824">
        <f>SUM('360 GRP '!M588:W588)*'360 GRP '!CA588</f>
        <v>0</v>
      </c>
      <c r="I506" s="824">
        <f>SUM('360 GRP '!M588:W588)*'360 GRP '!CB588</f>
        <v>0</v>
      </c>
      <c r="J506" s="824">
        <f>SUM('360 GRP '!M588:W588)*'360 GRP '!CC588</f>
        <v>0</v>
      </c>
      <c r="K506" s="824" t="str">
        <f>'360 GRP '!CD588</f>
        <v/>
      </c>
      <c r="L506" s="824">
        <f>'360 GRP '!J588*SUM('360 GRP '!M588:W588)</f>
        <v>0</v>
      </c>
    </row>
    <row r="507">
      <c r="A507" s="1"/>
      <c r="B507" s="230">
        <f>SUM('360 GRP '!M589:W589)*'360 GRP '!BU589</f>
        <v>0</v>
      </c>
      <c r="C507" s="80">
        <f>SUM('360 GRP '!M589:W589)*'360 GRP '!BV589</f>
        <v>0</v>
      </c>
      <c r="D507" s="824">
        <f>SUM('360 GRP '!M589:W589)*'360 GRP '!BW589</f>
        <v>0</v>
      </c>
      <c r="E507" s="824">
        <f>SUM('360 GRP '!M589:W589)*'360 GRP '!BX589</f>
        <v>0</v>
      </c>
      <c r="F507" s="824">
        <f>SUM('360 GRP '!M589:W589)*'360 GRP '!BY589</f>
        <v>0</v>
      </c>
      <c r="G507" s="824">
        <f>SUM('360 GRP '!M589:W589)*'360 GRP '!BZ589</f>
        <v>0</v>
      </c>
      <c r="H507" s="824">
        <f>SUM('360 GRP '!M589:W589)*'360 GRP '!CA589</f>
        <v>0</v>
      </c>
      <c r="I507" s="824">
        <f>SUM('360 GRP '!M589:W589)*'360 GRP '!CB589</f>
        <v>0</v>
      </c>
      <c r="J507" s="824">
        <f>SUM('360 GRP '!M589:W589)*'360 GRP '!CC589</f>
        <v>0</v>
      </c>
      <c r="K507" s="824" t="str">
        <f>'360 GRP '!CD589</f>
        <v/>
      </c>
      <c r="L507" s="824">
        <f>'360 GRP '!J589*SUM('360 GRP '!M589:W589)</f>
        <v>0</v>
      </c>
    </row>
    <row r="508">
      <c r="A508" s="1"/>
      <c r="B508" s="230">
        <f>SUM('360 GRP '!M590:W590)*'360 GRP '!BU590</f>
        <v>0</v>
      </c>
      <c r="C508" s="80">
        <f>SUM('360 GRP '!M590:W590)*'360 GRP '!BV590</f>
        <v>0</v>
      </c>
      <c r="D508" s="824">
        <f>SUM('360 GRP '!M590:W590)*'360 GRP '!BW590</f>
        <v>0</v>
      </c>
      <c r="E508" s="824">
        <f>SUM('360 GRP '!M590:W590)*'360 GRP '!BX590</f>
        <v>0</v>
      </c>
      <c r="F508" s="824">
        <f>SUM('360 GRP '!M590:W590)*'360 GRP '!BY590</f>
        <v>0</v>
      </c>
      <c r="G508" s="824">
        <f>SUM('360 GRP '!M590:W590)*'360 GRP '!BZ590</f>
        <v>0</v>
      </c>
      <c r="H508" s="824">
        <f>SUM('360 GRP '!M590:W590)*'360 GRP '!CA590</f>
        <v>0</v>
      </c>
      <c r="I508" s="824">
        <f>SUM('360 GRP '!M590:W590)*'360 GRP '!CB590</f>
        <v>0</v>
      </c>
      <c r="J508" s="824">
        <f>SUM('360 GRP '!M590:W590)*'360 GRP '!CC590</f>
        <v>0</v>
      </c>
      <c r="K508" s="824" t="str">
        <f>'360 GRP '!CD590</f>
        <v/>
      </c>
      <c r="L508" s="824">
        <f>'360 GRP '!J590*SUM('360 GRP '!M590:W590)</f>
        <v>0</v>
      </c>
    </row>
    <row r="509">
      <c r="A509" s="1"/>
      <c r="B509" s="230">
        <f>SUM('360 GRP '!M591:W591)*'360 GRP '!BU591</f>
        <v>0</v>
      </c>
      <c r="C509" s="80">
        <f>SUM('360 GRP '!M591:W591)*'360 GRP '!BV591</f>
        <v>0</v>
      </c>
      <c r="D509" s="824">
        <f>SUM('360 GRP '!M591:W591)*'360 GRP '!BW591</f>
        <v>0</v>
      </c>
      <c r="E509" s="824">
        <f>SUM('360 GRP '!M591:W591)*'360 GRP '!BX591</f>
        <v>0</v>
      </c>
      <c r="F509" s="824">
        <f>SUM('360 GRP '!M591:W591)*'360 GRP '!BY591</f>
        <v>0</v>
      </c>
      <c r="G509" s="824">
        <f>SUM('360 GRP '!M591:W591)*'360 GRP '!BZ591</f>
        <v>0</v>
      </c>
      <c r="H509" s="824">
        <f>SUM('360 GRP '!M591:W591)*'360 GRP '!CA591</f>
        <v>0</v>
      </c>
      <c r="I509" s="824">
        <f>SUM('360 GRP '!M591:W591)*'360 GRP '!CB591</f>
        <v>0</v>
      </c>
      <c r="J509" s="824">
        <f>SUM('360 GRP '!M591:W591)*'360 GRP '!CC591</f>
        <v>0</v>
      </c>
      <c r="K509" s="824" t="str">
        <f>'360 GRP '!CD591</f>
        <v/>
      </c>
      <c r="L509" s="824">
        <f>'360 GRP '!J591*SUM('360 GRP '!M591:W591)</f>
        <v>0</v>
      </c>
    </row>
    <row r="510">
      <c r="A510" s="1"/>
      <c r="B510" s="230">
        <f>SUM('360 GRP '!M592:W592)*'360 GRP '!BU592</f>
        <v>0</v>
      </c>
      <c r="C510" s="80">
        <f>SUM('360 GRP '!M592:W592)*'360 GRP '!BV592</f>
        <v>0</v>
      </c>
      <c r="D510" s="824">
        <f>SUM('360 GRP '!M592:W592)*'360 GRP '!BW592</f>
        <v>0</v>
      </c>
      <c r="E510" s="824">
        <f>SUM('360 GRP '!M592:W592)*'360 GRP '!BX592</f>
        <v>0</v>
      </c>
      <c r="F510" s="824">
        <f>SUM('360 GRP '!M592:W592)*'360 GRP '!BY592</f>
        <v>0</v>
      </c>
      <c r="G510" s="824">
        <f>SUM('360 GRP '!M592:W592)*'360 GRP '!BZ592</f>
        <v>0</v>
      </c>
      <c r="H510" s="824">
        <f>SUM('360 GRP '!M592:W592)*'360 GRP '!CA592</f>
        <v>0</v>
      </c>
      <c r="I510" s="824">
        <f>SUM('360 GRP '!M592:W592)*'360 GRP '!CB592</f>
        <v>0</v>
      </c>
      <c r="J510" s="824">
        <f>SUM('360 GRP '!M592:W592)*'360 GRP '!CC592</f>
        <v>0</v>
      </c>
      <c r="K510" s="824" t="str">
        <f>'360 GRP '!CD592</f>
        <v/>
      </c>
      <c r="L510" s="824">
        <f>'360 GRP '!J592*SUM('360 GRP '!M592:W592)</f>
        <v>0</v>
      </c>
    </row>
    <row r="511">
      <c r="A511" s="1"/>
      <c r="B511" s="230">
        <f>SUM('360 GRP '!M593:W593)*'360 GRP '!BU593</f>
        <v>0</v>
      </c>
      <c r="C511" s="80">
        <f>SUM('360 GRP '!M593:W593)*'360 GRP '!BV593</f>
        <v>0</v>
      </c>
      <c r="D511" s="824">
        <f>SUM('360 GRP '!M593:W593)*'360 GRP '!BW593</f>
        <v>0</v>
      </c>
      <c r="E511" s="824">
        <f>SUM('360 GRP '!M593:W593)*'360 GRP '!BX593</f>
        <v>0</v>
      </c>
      <c r="F511" s="824">
        <f>SUM('360 GRP '!M593:W593)*'360 GRP '!BY593</f>
        <v>0</v>
      </c>
      <c r="G511" s="824">
        <f>SUM('360 GRP '!M593:W593)*'360 GRP '!BZ593</f>
        <v>0</v>
      </c>
      <c r="H511" s="824">
        <f>SUM('360 GRP '!M593:W593)*'360 GRP '!CA593</f>
        <v>0</v>
      </c>
      <c r="I511" s="824">
        <f>SUM('360 GRP '!M593:W593)*'360 GRP '!CB593</f>
        <v>0</v>
      </c>
      <c r="J511" s="824">
        <f>SUM('360 GRP '!M593:W593)*'360 GRP '!CC593</f>
        <v>0</v>
      </c>
      <c r="K511" s="824" t="str">
        <f>'360 GRP '!CD593</f>
        <v/>
      </c>
      <c r="L511" s="824">
        <f>'360 GRP '!J593*SUM('360 GRP '!M593:W593)</f>
        <v>0</v>
      </c>
    </row>
    <row r="512">
      <c r="A512" s="1"/>
      <c r="B512" s="230">
        <f>SUM('360 GRP '!M594:W594)*'360 GRP '!BU594</f>
        <v>0</v>
      </c>
      <c r="C512" s="80">
        <f>SUM('360 GRP '!M594:W594)*'360 GRP '!BV594</f>
        <v>0</v>
      </c>
      <c r="D512" s="824">
        <f>SUM('360 GRP '!M594:W594)*'360 GRP '!BW594</f>
        <v>0</v>
      </c>
      <c r="E512" s="824">
        <f>SUM('360 GRP '!M594:W594)*'360 GRP '!BX594</f>
        <v>0</v>
      </c>
      <c r="F512" s="824">
        <f>SUM('360 GRP '!M594:W594)*'360 GRP '!BY594</f>
        <v>0</v>
      </c>
      <c r="G512" s="824">
        <f>SUM('360 GRP '!M594:W594)*'360 GRP '!BZ594</f>
        <v>0</v>
      </c>
      <c r="H512" s="824">
        <f>SUM('360 GRP '!M594:W594)*'360 GRP '!CA594</f>
        <v>0</v>
      </c>
      <c r="I512" s="824">
        <f>SUM('360 GRP '!M594:W594)*'360 GRP '!CB594</f>
        <v>0</v>
      </c>
      <c r="J512" s="824">
        <f>SUM('360 GRP '!M594:W594)*'360 GRP '!CC594</f>
        <v>0</v>
      </c>
      <c r="K512" s="824" t="str">
        <f>'360 GRP '!CD594</f>
        <v/>
      </c>
      <c r="L512" s="824">
        <f>'360 GRP '!J594*SUM('360 GRP '!M594:W594)</f>
        <v>0</v>
      </c>
    </row>
    <row r="513">
      <c r="A513" s="1"/>
      <c r="B513" s="230">
        <f>SUM('360 GRP '!M595:W595)*'360 GRP '!BU595</f>
        <v>0</v>
      </c>
      <c r="C513" s="80">
        <f>SUM('360 GRP '!M595:W595)*'360 GRP '!BV595</f>
        <v>0</v>
      </c>
      <c r="D513" s="824">
        <f>SUM('360 GRP '!M595:W595)*'360 GRP '!BW595</f>
        <v>0</v>
      </c>
      <c r="E513" s="824">
        <f>SUM('360 GRP '!M595:W595)*'360 GRP '!BX595</f>
        <v>0</v>
      </c>
      <c r="F513" s="824">
        <f>SUM('360 GRP '!M595:W595)*'360 GRP '!BY595</f>
        <v>0</v>
      </c>
      <c r="G513" s="824">
        <f>SUM('360 GRP '!M595:W595)*'360 GRP '!BZ595</f>
        <v>0</v>
      </c>
      <c r="H513" s="824">
        <f>SUM('360 GRP '!M595:W595)*'360 GRP '!CA595</f>
        <v>0</v>
      </c>
      <c r="I513" s="824">
        <f>SUM('360 GRP '!M595:W595)*'360 GRP '!CB595</f>
        <v>0</v>
      </c>
      <c r="J513" s="824">
        <f>SUM('360 GRP '!M595:W595)*'360 GRP '!CC595</f>
        <v>0</v>
      </c>
      <c r="K513" s="824" t="str">
        <f>'360 GRP '!CD595</f>
        <v/>
      </c>
      <c r="L513" s="824">
        <f>'360 GRP '!J595*SUM('360 GRP '!M595:W595)</f>
        <v>0</v>
      </c>
    </row>
    <row r="514">
      <c r="A514" s="1"/>
      <c r="B514" s="230">
        <f>SUM('360 GRP '!M596:W596)*'360 GRP '!BU596</f>
        <v>0</v>
      </c>
      <c r="C514" s="80">
        <f>SUM('360 GRP '!M596:W596)*'360 GRP '!BV596</f>
        <v>0</v>
      </c>
      <c r="D514" s="824">
        <f>SUM('360 GRP '!M596:W596)*'360 GRP '!BW596</f>
        <v>0</v>
      </c>
      <c r="E514" s="824">
        <f>SUM('360 GRP '!M596:W596)*'360 GRP '!BX596</f>
        <v>0</v>
      </c>
      <c r="F514" s="824">
        <f>SUM('360 GRP '!M596:W596)*'360 GRP '!BY596</f>
        <v>0</v>
      </c>
      <c r="G514" s="824">
        <f>SUM('360 GRP '!M596:W596)*'360 GRP '!BZ596</f>
        <v>0</v>
      </c>
      <c r="H514" s="824">
        <f>SUM('360 GRP '!M596:W596)*'360 GRP '!CA596</f>
        <v>0</v>
      </c>
      <c r="I514" s="824">
        <f>SUM('360 GRP '!M596:W596)*'360 GRP '!CB596</f>
        <v>0</v>
      </c>
      <c r="J514" s="824">
        <f>SUM('360 GRP '!M596:W596)*'360 GRP '!CC596</f>
        <v>0</v>
      </c>
      <c r="K514" s="824" t="str">
        <f>'360 GRP '!CD596</f>
        <v/>
      </c>
      <c r="L514" s="824">
        <f>'360 GRP '!J596*SUM('360 GRP '!M596:W596)</f>
        <v>0</v>
      </c>
    </row>
    <row r="515">
      <c r="A515" s="1"/>
      <c r="B515" s="230">
        <f>SUM('360 GRP '!M597:W597)*'360 GRP '!BU597</f>
        <v>0</v>
      </c>
      <c r="C515" s="80">
        <f>SUM('360 GRP '!M597:W597)*'360 GRP '!BV597</f>
        <v>0</v>
      </c>
      <c r="D515" s="824">
        <f>SUM('360 GRP '!M597:W597)*'360 GRP '!BW597</f>
        <v>0</v>
      </c>
      <c r="E515" s="824">
        <f>SUM('360 GRP '!M597:W597)*'360 GRP '!BX597</f>
        <v>0</v>
      </c>
      <c r="F515" s="824">
        <f>SUM('360 GRP '!M597:W597)*'360 GRP '!BY597</f>
        <v>0</v>
      </c>
      <c r="G515" s="824">
        <f>SUM('360 GRP '!M597:W597)*'360 GRP '!BZ597</f>
        <v>0</v>
      </c>
      <c r="H515" s="824">
        <f>SUM('360 GRP '!M597:W597)*'360 GRP '!CA597</f>
        <v>0</v>
      </c>
      <c r="I515" s="824">
        <f>SUM('360 GRP '!M597:W597)*'360 GRP '!CB597</f>
        <v>0</v>
      </c>
      <c r="J515" s="824">
        <f>SUM('360 GRP '!M597:W597)*'360 GRP '!CC597</f>
        <v>0</v>
      </c>
      <c r="K515" s="824" t="str">
        <f>'360 GRP '!CD597</f>
        <v/>
      </c>
      <c r="L515" s="824">
        <f>'360 GRP '!J597*SUM('360 GRP '!M597:W597)</f>
        <v>0</v>
      </c>
    </row>
    <row r="516">
      <c r="A516" s="1"/>
      <c r="B516" s="230">
        <f>SUM('360 GRP '!M598:W598)*'360 GRP '!BU598</f>
        <v>0</v>
      </c>
      <c r="C516" s="80">
        <f>SUM('360 GRP '!M598:W598)*'360 GRP '!BV598</f>
        <v>0</v>
      </c>
      <c r="D516" s="824">
        <f>SUM('360 GRP '!M598:W598)*'360 GRP '!BW598</f>
        <v>0</v>
      </c>
      <c r="E516" s="824">
        <f>SUM('360 GRP '!M598:W598)*'360 GRP '!BX598</f>
        <v>0</v>
      </c>
      <c r="F516" s="824">
        <f>SUM('360 GRP '!M598:W598)*'360 GRP '!BY598</f>
        <v>0</v>
      </c>
      <c r="G516" s="824">
        <f>SUM('360 GRP '!M598:W598)*'360 GRP '!BZ598</f>
        <v>0</v>
      </c>
      <c r="H516" s="824">
        <f>SUM('360 GRP '!M598:W598)*'360 GRP '!CA598</f>
        <v>0</v>
      </c>
      <c r="I516" s="824">
        <f>SUM('360 GRP '!M598:W598)*'360 GRP '!CB598</f>
        <v>0</v>
      </c>
      <c r="J516" s="824">
        <f>SUM('360 GRP '!M598:W598)*'360 GRP '!CC598</f>
        <v>0</v>
      </c>
      <c r="K516" s="824" t="str">
        <f>'360 GRP '!CD598</f>
        <v/>
      </c>
      <c r="L516" s="824">
        <f>'360 GRP '!J598*SUM('360 GRP '!M598:W598)</f>
        <v>0</v>
      </c>
    </row>
    <row r="517">
      <c r="A517" s="1"/>
      <c r="B517" s="230">
        <f>SUM('360 GRP '!M599:W599)*'360 GRP '!BU599</f>
        <v>0</v>
      </c>
      <c r="C517" s="80">
        <f>SUM('360 GRP '!M599:W599)*'360 GRP '!BV599</f>
        <v>0</v>
      </c>
      <c r="D517" s="824">
        <f>SUM('360 GRP '!M599:W599)*'360 GRP '!BW599</f>
        <v>0</v>
      </c>
      <c r="E517" s="824">
        <f>SUM('360 GRP '!M599:W599)*'360 GRP '!BX599</f>
        <v>0</v>
      </c>
      <c r="F517" s="824">
        <f>SUM('360 GRP '!M599:W599)*'360 GRP '!BY599</f>
        <v>0</v>
      </c>
      <c r="G517" s="824">
        <f>SUM('360 GRP '!M599:W599)*'360 GRP '!BZ599</f>
        <v>0</v>
      </c>
      <c r="H517" s="824">
        <f>SUM('360 GRP '!M599:W599)*'360 GRP '!CA599</f>
        <v>0</v>
      </c>
      <c r="I517" s="824">
        <f>SUM('360 GRP '!M599:W599)*'360 GRP '!CB599</f>
        <v>0</v>
      </c>
      <c r="J517" s="824">
        <f>SUM('360 GRP '!M599:W599)*'360 GRP '!CC599</f>
        <v>0</v>
      </c>
      <c r="K517" s="824" t="str">
        <f>'360 GRP '!CD599</f>
        <v/>
      </c>
      <c r="L517" s="824">
        <f>'360 GRP '!J599*SUM('360 GRP '!M599:W599)</f>
        <v>0</v>
      </c>
    </row>
    <row r="518">
      <c r="A518" s="1"/>
      <c r="B518" s="230">
        <f>SUM('360 GRP '!M600:W600)*'360 GRP '!BU600</f>
        <v>0</v>
      </c>
      <c r="C518" s="80">
        <f>SUM('360 GRP '!M600:W600)*'360 GRP '!BV600</f>
        <v>0</v>
      </c>
      <c r="D518" s="824">
        <f>SUM('360 GRP '!M600:W600)*'360 GRP '!BW600</f>
        <v>0</v>
      </c>
      <c r="E518" s="824">
        <f>SUM('360 GRP '!M600:W600)*'360 GRP '!BX600</f>
        <v>0</v>
      </c>
      <c r="F518" s="824">
        <f>SUM('360 GRP '!M600:W600)*'360 GRP '!BY600</f>
        <v>0</v>
      </c>
      <c r="G518" s="824">
        <f>SUM('360 GRP '!M600:W600)*'360 GRP '!BZ600</f>
        <v>0</v>
      </c>
      <c r="H518" s="824">
        <f>SUM('360 GRP '!M600:W600)*'360 GRP '!CA600</f>
        <v>0</v>
      </c>
      <c r="I518" s="824">
        <f>SUM('360 GRP '!M600:W600)*'360 GRP '!CB600</f>
        <v>0</v>
      </c>
      <c r="J518" s="824">
        <f>SUM('360 GRP '!M600:W600)*'360 GRP '!CC600</f>
        <v>0</v>
      </c>
      <c r="K518" s="824" t="str">
        <f>'360 GRP '!CD600</f>
        <v/>
      </c>
      <c r="L518" s="824">
        <f>'360 GRP '!J600*SUM('360 GRP '!M600:W600)</f>
        <v>0</v>
      </c>
    </row>
    <row r="519">
      <c r="A519" s="1"/>
      <c r="B519" s="230">
        <f>SUM('360 GRP '!M601:W601)*'360 GRP '!BU601</f>
        <v>0</v>
      </c>
      <c r="C519" s="80">
        <f>SUM('360 GRP '!M601:W601)*'360 GRP '!BV601</f>
        <v>0</v>
      </c>
      <c r="D519" s="824">
        <f>SUM('360 GRP '!M601:W601)*'360 GRP '!BW601</f>
        <v>0</v>
      </c>
      <c r="E519" s="824">
        <f>SUM('360 GRP '!M601:W601)*'360 GRP '!BX601</f>
        <v>0</v>
      </c>
      <c r="F519" s="824">
        <f>SUM('360 GRP '!M601:W601)*'360 GRP '!BY601</f>
        <v>0</v>
      </c>
      <c r="G519" s="824">
        <f>SUM('360 GRP '!M601:W601)*'360 GRP '!BZ601</f>
        <v>0</v>
      </c>
      <c r="H519" s="824">
        <f>SUM('360 GRP '!M601:W601)*'360 GRP '!CA601</f>
        <v>0</v>
      </c>
      <c r="I519" s="824">
        <f>SUM('360 GRP '!M601:W601)*'360 GRP '!CB601</f>
        <v>0</v>
      </c>
      <c r="J519" s="824">
        <f>SUM('360 GRP '!M601:W601)*'360 GRP '!CC601</f>
        <v>0</v>
      </c>
      <c r="K519" s="824" t="str">
        <f>'360 GRP '!CD601</f>
        <v/>
      </c>
      <c r="L519" s="824">
        <f>'360 GRP '!J601*SUM('360 GRP '!M601:W601)</f>
        <v>0</v>
      </c>
    </row>
    <row r="520">
      <c r="A520" s="1"/>
      <c r="B520" s="230">
        <f>SUM('360 GRP '!M602:W602)*'360 GRP '!BU602</f>
        <v>0</v>
      </c>
      <c r="C520" s="80">
        <f>SUM('360 GRP '!M602:W602)*'360 GRP '!BV602</f>
        <v>0</v>
      </c>
      <c r="D520" s="824">
        <f>SUM('360 GRP '!M602:W602)*'360 GRP '!BW602</f>
        <v>0</v>
      </c>
      <c r="E520" s="824">
        <f>SUM('360 GRP '!M602:W602)*'360 GRP '!BX602</f>
        <v>0</v>
      </c>
      <c r="F520" s="824">
        <f>SUM('360 GRP '!M602:W602)*'360 GRP '!BY602</f>
        <v>0</v>
      </c>
      <c r="G520" s="824">
        <f>SUM('360 GRP '!M602:W602)*'360 GRP '!BZ602</f>
        <v>0</v>
      </c>
      <c r="H520" s="824">
        <f>SUM('360 GRP '!M602:W602)*'360 GRP '!CA602</f>
        <v>0</v>
      </c>
      <c r="I520" s="824">
        <f>SUM('360 GRP '!M602:W602)*'360 GRP '!CB602</f>
        <v>0</v>
      </c>
      <c r="J520" s="824">
        <f>SUM('360 GRP '!M602:W602)*'360 GRP '!CC602</f>
        <v>0</v>
      </c>
      <c r="K520" s="824" t="str">
        <f>'360 GRP '!CD602</f>
        <v/>
      </c>
      <c r="L520" s="824">
        <f>'360 GRP '!J602*SUM('360 GRP '!M602:W602)</f>
        <v>0</v>
      </c>
    </row>
    <row r="521">
      <c r="A521" s="1"/>
      <c r="B521" s="230">
        <f>SUM('360 GRP '!M603:W603)*'360 GRP '!BU603</f>
        <v>0</v>
      </c>
      <c r="C521" s="80">
        <f>SUM('360 GRP '!M603:W603)*'360 GRP '!BV603</f>
        <v>0</v>
      </c>
      <c r="D521" s="824">
        <f>SUM('360 GRP '!M603:W603)*'360 GRP '!BW603</f>
        <v>0</v>
      </c>
      <c r="E521" s="824">
        <f>SUM('360 GRP '!M603:W603)*'360 GRP '!BX603</f>
        <v>0</v>
      </c>
      <c r="F521" s="824">
        <f>SUM('360 GRP '!M603:W603)*'360 GRP '!BY603</f>
        <v>0</v>
      </c>
      <c r="G521" s="824">
        <f>SUM('360 GRP '!M603:W603)*'360 GRP '!BZ603</f>
        <v>0</v>
      </c>
      <c r="H521" s="824">
        <f>SUM('360 GRP '!M603:W603)*'360 GRP '!CA603</f>
        <v>0</v>
      </c>
      <c r="I521" s="824">
        <f>SUM('360 GRP '!M603:W603)*'360 GRP '!CB603</f>
        <v>0</v>
      </c>
      <c r="J521" s="824">
        <f>SUM('360 GRP '!M603:W603)*'360 GRP '!CC603</f>
        <v>0</v>
      </c>
      <c r="K521" s="824" t="str">
        <f>'360 GRP '!CD603</f>
        <v/>
      </c>
      <c r="L521" s="824">
        <f>'360 GRP '!J603*SUM('360 GRP '!M603:W603)</f>
        <v>0</v>
      </c>
    </row>
    <row r="522">
      <c r="A522" s="1"/>
      <c r="B522" s="230">
        <f>SUM('360 GRP '!M604:W604)*'360 GRP '!BU604</f>
        <v>0</v>
      </c>
      <c r="C522" s="80">
        <f>SUM('360 GRP '!M604:W604)*'360 GRP '!BV604</f>
        <v>0</v>
      </c>
      <c r="D522" s="824">
        <f>SUM('360 GRP '!M604:W604)*'360 GRP '!BW604</f>
        <v>0</v>
      </c>
      <c r="E522" s="824">
        <f>SUM('360 GRP '!M604:W604)*'360 GRP '!BX604</f>
        <v>0</v>
      </c>
      <c r="F522" s="824">
        <f>SUM('360 GRP '!M604:W604)*'360 GRP '!BY604</f>
        <v>0</v>
      </c>
      <c r="G522" s="824">
        <f>SUM('360 GRP '!M604:W604)*'360 GRP '!BZ604</f>
        <v>0</v>
      </c>
      <c r="H522" s="824">
        <f>SUM('360 GRP '!M604:W604)*'360 GRP '!CA604</f>
        <v>0</v>
      </c>
      <c r="I522" s="824">
        <f>SUM('360 GRP '!M604:W604)*'360 GRP '!CB604</f>
        <v>0</v>
      </c>
      <c r="J522" s="824">
        <f>SUM('360 GRP '!M604:W604)*'360 GRP '!CC604</f>
        <v>0</v>
      </c>
      <c r="K522" s="824" t="str">
        <f>'360 GRP '!CD604</f>
        <v/>
      </c>
      <c r="L522" s="824">
        <f>'360 GRP '!J604*SUM('360 GRP '!M604:W604)</f>
        <v>0</v>
      </c>
    </row>
    <row r="523">
      <c r="A523" s="1"/>
      <c r="B523" s="230">
        <f>SUM('360 GRP '!M605:W605)*'360 GRP '!BU605</f>
        <v>0</v>
      </c>
      <c r="C523" s="80">
        <f>SUM('360 GRP '!M605:W605)*'360 GRP '!BV605</f>
        <v>0</v>
      </c>
      <c r="D523" s="824">
        <f>SUM('360 GRP '!M605:W605)*'360 GRP '!BW605</f>
        <v>0</v>
      </c>
      <c r="E523" s="824">
        <f>SUM('360 GRP '!M605:W605)*'360 GRP '!BX605</f>
        <v>0</v>
      </c>
      <c r="F523" s="824">
        <f>SUM('360 GRP '!M605:W605)*'360 GRP '!BY605</f>
        <v>0</v>
      </c>
      <c r="G523" s="824">
        <f>SUM('360 GRP '!M605:W605)*'360 GRP '!BZ605</f>
        <v>0</v>
      </c>
      <c r="H523" s="824">
        <f>SUM('360 GRP '!M605:W605)*'360 GRP '!CA605</f>
        <v>0</v>
      </c>
      <c r="I523" s="824">
        <f>SUM('360 GRP '!M605:W605)*'360 GRP '!CB605</f>
        <v>0</v>
      </c>
      <c r="J523" s="824">
        <f>SUM('360 GRP '!M605:W605)*'360 GRP '!CC605</f>
        <v>0</v>
      </c>
      <c r="K523" s="824" t="str">
        <f>'360 GRP '!CD605</f>
        <v/>
      </c>
      <c r="L523" s="824">
        <f>'360 GRP '!J605*SUM('360 GRP '!M605:W605)</f>
        <v>0</v>
      </c>
    </row>
    <row r="524">
      <c r="A524" s="1"/>
      <c r="B524" s="230">
        <f>SUM('360 GRP '!M606:W606)*'360 GRP '!BU606</f>
        <v>0</v>
      </c>
      <c r="C524" s="80">
        <f>SUM('360 GRP '!M606:W606)*'360 GRP '!BV606</f>
        <v>0</v>
      </c>
      <c r="D524" s="824">
        <f>SUM('360 GRP '!M606:W606)*'360 GRP '!BW606</f>
        <v>0</v>
      </c>
      <c r="E524" s="824">
        <f>SUM('360 GRP '!M606:W606)*'360 GRP '!BX606</f>
        <v>0</v>
      </c>
      <c r="F524" s="824">
        <f>SUM('360 GRP '!M606:W606)*'360 GRP '!BY606</f>
        <v>0</v>
      </c>
      <c r="G524" s="824">
        <f>SUM('360 GRP '!M606:W606)*'360 GRP '!BZ606</f>
        <v>0</v>
      </c>
      <c r="H524" s="824">
        <f>SUM('360 GRP '!M606:W606)*'360 GRP '!CA606</f>
        <v>0</v>
      </c>
      <c r="I524" s="824">
        <f>SUM('360 GRP '!M606:W606)*'360 GRP '!CB606</f>
        <v>0</v>
      </c>
      <c r="J524" s="824">
        <f>SUM('360 GRP '!M606:W606)*'360 GRP '!CC606</f>
        <v>0</v>
      </c>
      <c r="K524" s="824" t="str">
        <f>'360 GRP '!CD606</f>
        <v/>
      </c>
      <c r="L524" s="824">
        <f>'360 GRP '!J606*SUM('360 GRP '!M606:W606)</f>
        <v>0</v>
      </c>
    </row>
    <row r="525">
      <c r="A525" s="1"/>
      <c r="B525" s="230">
        <f>SUM('360 GRP '!M607:W607)*'360 GRP '!BU607</f>
        <v>0</v>
      </c>
      <c r="C525" s="80">
        <f>SUM('360 GRP '!M607:W607)*'360 GRP '!BV607</f>
        <v>0</v>
      </c>
      <c r="D525" s="824">
        <f>SUM('360 GRP '!M607:W607)*'360 GRP '!BW607</f>
        <v>0</v>
      </c>
      <c r="E525" s="824">
        <f>SUM('360 GRP '!M607:W607)*'360 GRP '!BX607</f>
        <v>0</v>
      </c>
      <c r="F525" s="824">
        <f>SUM('360 GRP '!M607:W607)*'360 GRP '!BY607</f>
        <v>0</v>
      </c>
      <c r="G525" s="824">
        <f>SUM('360 GRP '!M607:W607)*'360 GRP '!BZ607</f>
        <v>0</v>
      </c>
      <c r="H525" s="824">
        <f>SUM('360 GRP '!M607:W607)*'360 GRP '!CA607</f>
        <v>0</v>
      </c>
      <c r="I525" s="824">
        <f>SUM('360 GRP '!M607:W607)*'360 GRP '!CB607</f>
        <v>0</v>
      </c>
      <c r="J525" s="824">
        <f>SUM('360 GRP '!M607:W607)*'360 GRP '!CC607</f>
        <v>0</v>
      </c>
      <c r="K525" s="824" t="str">
        <f>'360 GRP '!CD607</f>
        <v/>
      </c>
      <c r="L525" s="824">
        <f>'360 GRP '!J607*SUM('360 GRP '!M607:W607)</f>
        <v>0</v>
      </c>
    </row>
    <row r="526">
      <c r="A526" s="1"/>
      <c r="B526" s="230">
        <f>SUM('360 GRP '!M608:W608)*'360 GRP '!BU608</f>
        <v>0</v>
      </c>
      <c r="C526" s="80">
        <f>SUM('360 GRP '!M608:W608)*'360 GRP '!BV608</f>
        <v>0</v>
      </c>
      <c r="D526" s="824">
        <f>SUM('360 GRP '!M608:W608)*'360 GRP '!BW608</f>
        <v>0</v>
      </c>
      <c r="E526" s="824">
        <f>SUM('360 GRP '!M608:W608)*'360 GRP '!BX608</f>
        <v>0</v>
      </c>
      <c r="F526" s="824">
        <f>SUM('360 GRP '!M608:W608)*'360 GRP '!BY608</f>
        <v>0</v>
      </c>
      <c r="G526" s="824">
        <f>SUM('360 GRP '!M608:W608)*'360 GRP '!BZ608</f>
        <v>0</v>
      </c>
      <c r="H526" s="824">
        <f>SUM('360 GRP '!M608:W608)*'360 GRP '!CA608</f>
        <v>0</v>
      </c>
      <c r="I526" s="824">
        <f>SUM('360 GRP '!M608:W608)*'360 GRP '!CB608</f>
        <v>0</v>
      </c>
      <c r="J526" s="824">
        <f>SUM('360 GRP '!M608:W608)*'360 GRP '!CC608</f>
        <v>0</v>
      </c>
      <c r="K526" s="824" t="str">
        <f>'360 GRP '!CD608</f>
        <v/>
      </c>
      <c r="L526" s="824">
        <f>'360 GRP '!J608*SUM('360 GRP '!M608:W608)</f>
        <v>0</v>
      </c>
    </row>
    <row r="527">
      <c r="A527" s="1"/>
      <c r="B527" s="230">
        <f>SUM('360 GRP '!M609:W609)*'360 GRP '!BU609</f>
        <v>0</v>
      </c>
      <c r="C527" s="80">
        <f>SUM('360 GRP '!M609:W609)*'360 GRP '!BV609</f>
        <v>0</v>
      </c>
      <c r="D527" s="824">
        <f>SUM('360 GRP '!M609:W609)*'360 GRP '!BW609</f>
        <v>0</v>
      </c>
      <c r="E527" s="824">
        <f>SUM('360 GRP '!M609:W609)*'360 GRP '!BX609</f>
        <v>0</v>
      </c>
      <c r="F527" s="824">
        <f>SUM('360 GRP '!M609:W609)*'360 GRP '!BY609</f>
        <v>0</v>
      </c>
      <c r="G527" s="824">
        <f>SUM('360 GRP '!M609:W609)*'360 GRP '!BZ609</f>
        <v>0</v>
      </c>
      <c r="H527" s="824">
        <f>SUM('360 GRP '!M609:W609)*'360 GRP '!CA609</f>
        <v>0</v>
      </c>
      <c r="I527" s="824">
        <f>SUM('360 GRP '!M609:W609)*'360 GRP '!CB609</f>
        <v>0</v>
      </c>
      <c r="J527" s="824">
        <f>SUM('360 GRP '!M609:W609)*'360 GRP '!CC609</f>
        <v>0</v>
      </c>
      <c r="K527" s="824" t="str">
        <f>'360 GRP '!CD609</f>
        <v/>
      </c>
      <c r="L527" s="824">
        <f>'360 GRP '!J609*SUM('360 GRP '!M609:W609)</f>
        <v>0</v>
      </c>
    </row>
    <row r="528">
      <c r="A528" s="1"/>
      <c r="B528" s="230">
        <f>SUM('360 GRP '!M610:W610)*'360 GRP '!BU610</f>
        <v>0</v>
      </c>
      <c r="C528" s="80">
        <f>SUM('360 GRP '!M610:W610)*'360 GRP '!BV610</f>
        <v>0</v>
      </c>
      <c r="D528" s="824">
        <f>SUM('360 GRP '!M610:W610)*'360 GRP '!BW610</f>
        <v>0</v>
      </c>
      <c r="E528" s="824">
        <f>SUM('360 GRP '!M610:W610)*'360 GRP '!BX610</f>
        <v>0</v>
      </c>
      <c r="F528" s="824">
        <f>SUM('360 GRP '!M610:W610)*'360 GRP '!BY610</f>
        <v>0</v>
      </c>
      <c r="G528" s="824">
        <f>SUM('360 GRP '!M610:W610)*'360 GRP '!BZ610</f>
        <v>0</v>
      </c>
      <c r="H528" s="824">
        <f>SUM('360 GRP '!M610:W610)*'360 GRP '!CA610</f>
        <v>0</v>
      </c>
      <c r="I528" s="824">
        <f>SUM('360 GRP '!M610:W610)*'360 GRP '!CB610</f>
        <v>0</v>
      </c>
      <c r="J528" s="824">
        <f>SUM('360 GRP '!M610:W610)*'360 GRP '!CC610</f>
        <v>0</v>
      </c>
      <c r="K528" s="824" t="str">
        <f>'360 GRP '!CD610</f>
        <v/>
      </c>
      <c r="L528" s="824">
        <f>'360 GRP '!J610*SUM('360 GRP '!M610:W610)</f>
        <v>0</v>
      </c>
    </row>
    <row r="529">
      <c r="A529" s="1"/>
      <c r="B529" s="230">
        <f>SUM('360 GRP '!M611:W611)*'360 GRP '!BU611</f>
        <v>0</v>
      </c>
      <c r="C529" s="80">
        <f>SUM('360 GRP '!M611:W611)*'360 GRP '!BV611</f>
        <v>0</v>
      </c>
      <c r="D529" s="824">
        <f>SUM('360 GRP '!M611:W611)*'360 GRP '!BW611</f>
        <v>0</v>
      </c>
      <c r="E529" s="824">
        <f>SUM('360 GRP '!M611:W611)*'360 GRP '!BX611</f>
        <v>0</v>
      </c>
      <c r="F529" s="824">
        <f>SUM('360 GRP '!M611:W611)*'360 GRP '!BY611</f>
        <v>0</v>
      </c>
      <c r="G529" s="824">
        <f>SUM('360 GRP '!M611:W611)*'360 GRP '!BZ611</f>
        <v>0</v>
      </c>
      <c r="H529" s="824">
        <f>SUM('360 GRP '!M611:W611)*'360 GRP '!CA611</f>
        <v>0</v>
      </c>
      <c r="I529" s="824">
        <f>SUM('360 GRP '!M611:W611)*'360 GRP '!CB611</f>
        <v>0</v>
      </c>
      <c r="J529" s="824">
        <f>SUM('360 GRP '!M611:W611)*'360 GRP '!CC611</f>
        <v>0</v>
      </c>
      <c r="K529" s="824" t="str">
        <f>'360 GRP '!CD611</f>
        <v/>
      </c>
      <c r="L529" s="824">
        <f>'360 GRP '!J611*SUM('360 GRP '!M611:W611)</f>
        <v>0</v>
      </c>
    </row>
    <row r="530">
      <c r="A530" s="1"/>
      <c r="B530" s="230">
        <f>SUM('360 GRP '!M612:W612)*'360 GRP '!BU612</f>
        <v>0</v>
      </c>
      <c r="C530" s="80">
        <f>SUM('360 GRP '!M612:W612)*'360 GRP '!BV612</f>
        <v>0</v>
      </c>
      <c r="D530" s="824">
        <f>SUM('360 GRP '!M612:W612)*'360 GRP '!BW612</f>
        <v>0</v>
      </c>
      <c r="E530" s="824">
        <f>SUM('360 GRP '!M612:W612)*'360 GRP '!BX612</f>
        <v>0</v>
      </c>
      <c r="F530" s="824">
        <f>SUM('360 GRP '!M612:W612)*'360 GRP '!BY612</f>
        <v>0</v>
      </c>
      <c r="G530" s="824">
        <f>SUM('360 GRP '!M612:W612)*'360 GRP '!BZ612</f>
        <v>0</v>
      </c>
      <c r="H530" s="824">
        <f>SUM('360 GRP '!M612:W612)*'360 GRP '!CA612</f>
        <v>0</v>
      </c>
      <c r="I530" s="824">
        <f>SUM('360 GRP '!M612:W612)*'360 GRP '!CB612</f>
        <v>0</v>
      </c>
      <c r="J530" s="824">
        <f>SUM('360 GRP '!M612:W612)*'360 GRP '!CC612</f>
        <v>0</v>
      </c>
      <c r="K530" s="824" t="str">
        <f>'360 GRP '!CD612</f>
        <v/>
      </c>
      <c r="L530" s="824">
        <f>'360 GRP '!J612*SUM('360 GRP '!M612:W612)</f>
        <v>0</v>
      </c>
    </row>
    <row r="531">
      <c r="A531" s="1"/>
      <c r="B531" s="230">
        <f>SUM('360 GRP '!M613:W613)*'360 GRP '!BU613</f>
        <v>0</v>
      </c>
      <c r="C531" s="80">
        <f>SUM('360 GRP '!M613:W613)*'360 GRP '!BV613</f>
        <v>0</v>
      </c>
      <c r="D531" s="824">
        <f>SUM('360 GRP '!M613:W613)*'360 GRP '!BW613</f>
        <v>0</v>
      </c>
      <c r="E531" s="824">
        <f>SUM('360 GRP '!M613:W613)*'360 GRP '!BX613</f>
        <v>0</v>
      </c>
      <c r="F531" s="824">
        <f>SUM('360 GRP '!M613:W613)*'360 GRP '!BY613</f>
        <v>0</v>
      </c>
      <c r="G531" s="824">
        <f>SUM('360 GRP '!M613:W613)*'360 GRP '!BZ613</f>
        <v>0</v>
      </c>
      <c r="H531" s="824">
        <f>SUM('360 GRP '!M613:W613)*'360 GRP '!CA613</f>
        <v>0</v>
      </c>
      <c r="I531" s="824">
        <f>SUM('360 GRP '!M613:W613)*'360 GRP '!CB613</f>
        <v>0</v>
      </c>
      <c r="J531" s="824">
        <f>SUM('360 GRP '!M613:W613)*'360 GRP '!CC613</f>
        <v>0</v>
      </c>
      <c r="K531" s="824" t="str">
        <f>'360 GRP '!CD613</f>
        <v/>
      </c>
      <c r="L531" s="824">
        <f>'360 GRP '!J613*SUM('360 GRP '!M613:W613)</f>
        <v>0</v>
      </c>
    </row>
    <row r="532">
      <c r="A532" s="1"/>
      <c r="B532" s="230">
        <f>SUM('360 GRP '!M614:W614)*'360 GRP '!BU614</f>
        <v>0</v>
      </c>
      <c r="C532" s="80">
        <f>SUM('360 GRP '!M614:W614)*'360 GRP '!BV614</f>
        <v>0</v>
      </c>
      <c r="D532" s="824">
        <f>SUM('360 GRP '!M614:W614)*'360 GRP '!BW614</f>
        <v>0</v>
      </c>
      <c r="E532" s="824">
        <f>SUM('360 GRP '!M614:W614)*'360 GRP '!BX614</f>
        <v>0</v>
      </c>
      <c r="F532" s="824">
        <f>SUM('360 GRP '!M614:W614)*'360 GRP '!BY614</f>
        <v>0</v>
      </c>
      <c r="G532" s="824">
        <f>SUM('360 GRP '!M614:W614)*'360 GRP '!BZ614</f>
        <v>0</v>
      </c>
      <c r="H532" s="824">
        <f>SUM('360 GRP '!M614:W614)*'360 GRP '!CA614</f>
        <v>0</v>
      </c>
      <c r="I532" s="824">
        <f>SUM('360 GRP '!M614:W614)*'360 GRP '!CB614</f>
        <v>0</v>
      </c>
      <c r="J532" s="824">
        <f>SUM('360 GRP '!M614:W614)*'360 GRP '!CC614</f>
        <v>0</v>
      </c>
      <c r="K532" s="824" t="str">
        <f>'360 GRP '!CD614</f>
        <v/>
      </c>
      <c r="L532" s="824">
        <f>'360 GRP '!J614*SUM('360 GRP '!M614:W614)</f>
        <v>0</v>
      </c>
    </row>
    <row r="533">
      <c r="A533" s="1"/>
      <c r="B533" s="230">
        <f>SUM('360 GRP '!M615:W615)*'360 GRP '!BU615</f>
        <v>0</v>
      </c>
      <c r="C533" s="80">
        <f>SUM('360 GRP '!M615:W615)*'360 GRP '!BV615</f>
        <v>0</v>
      </c>
      <c r="D533" s="824">
        <f>SUM('360 GRP '!M615:W615)*'360 GRP '!BW615</f>
        <v>0</v>
      </c>
      <c r="E533" s="824">
        <f>SUM('360 GRP '!M615:W615)*'360 GRP '!BX615</f>
        <v>0</v>
      </c>
      <c r="F533" s="824">
        <f>SUM('360 GRP '!M615:W615)*'360 GRP '!BY615</f>
        <v>0</v>
      </c>
      <c r="G533" s="824">
        <f>SUM('360 GRP '!M615:W615)*'360 GRP '!BZ615</f>
        <v>0</v>
      </c>
      <c r="H533" s="824">
        <f>SUM('360 GRP '!M615:W615)*'360 GRP '!CA615</f>
        <v>0</v>
      </c>
      <c r="I533" s="824">
        <f>SUM('360 GRP '!M615:W615)*'360 GRP '!CB615</f>
        <v>0</v>
      </c>
      <c r="J533" s="824">
        <f>SUM('360 GRP '!M615:W615)*'360 GRP '!CC615</f>
        <v>0</v>
      </c>
      <c r="K533" s="824" t="str">
        <f>'360 GRP '!CD615</f>
        <v/>
      </c>
      <c r="L533" s="824">
        <f>'360 GRP '!J615*SUM('360 GRP '!M615:W615)</f>
        <v>0</v>
      </c>
    </row>
    <row r="534">
      <c r="A534" s="1"/>
      <c r="B534" s="230">
        <f>SUM('360 GRP '!M620:W620)*'360 GRP '!BU620</f>
        <v>0</v>
      </c>
      <c r="C534" s="80">
        <f>SUM('360 GRP '!M620:W620)*'360 GRP '!BV620</f>
        <v>0</v>
      </c>
      <c r="D534" s="824">
        <f>SUM('360 GRP '!M620:W620)*'360 GRP '!BW620</f>
        <v>0</v>
      </c>
      <c r="E534" s="824">
        <f>SUM('360 GRP '!M620:W620)*'360 GRP '!BX620</f>
        <v>0</v>
      </c>
      <c r="F534" s="824">
        <f>SUM('360 GRP '!M620:W620)*'360 GRP '!BY620</f>
        <v>0</v>
      </c>
      <c r="G534" s="824">
        <f>SUM('360 GRP '!M620:W620)*'360 GRP '!BZ620</f>
        <v>0</v>
      </c>
      <c r="H534" s="824">
        <f>SUM('360 GRP '!M620:W620)*'360 GRP '!CA620</f>
        <v>0</v>
      </c>
      <c r="I534" s="824">
        <f>SUM('360 GRP '!M620:W620)*'360 GRP '!CB620</f>
        <v>0</v>
      </c>
      <c r="J534" s="824">
        <f>SUM('360 GRP '!M620:W620)*'360 GRP '!CC620</f>
        <v>0</v>
      </c>
      <c r="K534" s="824" t="str">
        <f>'360 GRP '!CD620</f>
        <v/>
      </c>
      <c r="L534" s="824">
        <f>'360 GRP '!J620*SUM('360 GRP '!M620:W620)</f>
        <v>0</v>
      </c>
    </row>
    <row r="535">
      <c r="A535" s="1"/>
      <c r="B535" s="230">
        <f>SUM('360 GRP '!M621:W621)*'360 GRP '!BU621</f>
        <v>0</v>
      </c>
      <c r="C535" s="80">
        <f>SUM('360 GRP '!M621:W621)*'360 GRP '!BV621</f>
        <v>0</v>
      </c>
      <c r="D535" s="824">
        <f>SUM('360 GRP '!M621:W621)*'360 GRP '!BW621</f>
        <v>0</v>
      </c>
      <c r="E535" s="824">
        <f>SUM('360 GRP '!M621:W621)*'360 GRP '!BX621</f>
        <v>0</v>
      </c>
      <c r="F535" s="824">
        <f>SUM('360 GRP '!M621:W621)*'360 GRP '!BY621</f>
        <v>0</v>
      </c>
      <c r="G535" s="824">
        <f>SUM('360 GRP '!M621:W621)*'360 GRP '!BZ621</f>
        <v>0</v>
      </c>
      <c r="H535" s="824">
        <f>SUM('360 GRP '!M621:W621)*'360 GRP '!CA621</f>
        <v>0</v>
      </c>
      <c r="I535" s="824">
        <f>SUM('360 GRP '!M621:W621)*'360 GRP '!CB621</f>
        <v>0</v>
      </c>
      <c r="J535" s="824">
        <f>SUM('360 GRP '!M621:W621)*'360 GRP '!CC621</f>
        <v>0</v>
      </c>
      <c r="K535" s="824" t="str">
        <f>'360 GRP '!CD621</f>
        <v/>
      </c>
      <c r="L535" s="824">
        <f>'360 GRP '!J621*SUM('360 GRP '!M621:W621)</f>
        <v>0</v>
      </c>
    </row>
    <row r="536">
      <c r="A536" s="1"/>
      <c r="B536" s="230">
        <f>SUM('360 GRP '!M622:W622)*'360 GRP '!BU622</f>
        <v>0</v>
      </c>
      <c r="C536" s="80">
        <f>SUM('360 GRP '!M622:W622)*'360 GRP '!BV622</f>
        <v>0</v>
      </c>
      <c r="D536" s="824">
        <f>SUM('360 GRP '!M622:W622)*'360 GRP '!BW622</f>
        <v>0</v>
      </c>
      <c r="E536" s="824">
        <f>SUM('360 GRP '!M622:W622)*'360 GRP '!BX622</f>
        <v>0</v>
      </c>
      <c r="F536" s="824">
        <f>SUM('360 GRP '!M622:W622)*'360 GRP '!BY622</f>
        <v>0</v>
      </c>
      <c r="G536" s="824">
        <f>SUM('360 GRP '!M622:W622)*'360 GRP '!BZ622</f>
        <v>0</v>
      </c>
      <c r="H536" s="824">
        <f>SUM('360 GRP '!M622:W622)*'360 GRP '!CA622</f>
        <v>0</v>
      </c>
      <c r="I536" s="824">
        <f>SUM('360 GRP '!M622:W622)*'360 GRP '!CB622</f>
        <v>0</v>
      </c>
      <c r="J536" s="824">
        <f>SUM('360 GRP '!M622:W622)*'360 GRP '!CC622</f>
        <v>0</v>
      </c>
      <c r="K536" s="824" t="str">
        <f>'360 GRP '!CD622</f>
        <v/>
      </c>
      <c r="L536" s="824">
        <f>'360 GRP '!J622*SUM('360 GRP '!M622:W622)</f>
        <v>0</v>
      </c>
    </row>
    <row r="537">
      <c r="A537" s="1"/>
      <c r="B537" s="230">
        <f>SUM('360 GRP '!M623:W623)*'360 GRP '!BU623</f>
        <v>0</v>
      </c>
      <c r="C537" s="80">
        <f>SUM('360 GRP '!M623:W623)*'360 GRP '!BV623</f>
        <v>0</v>
      </c>
      <c r="D537" s="824">
        <f>SUM('360 GRP '!M623:W623)*'360 GRP '!BW623</f>
        <v>0</v>
      </c>
      <c r="E537" s="824">
        <f>SUM('360 GRP '!M623:W623)*'360 GRP '!BX623</f>
        <v>0</v>
      </c>
      <c r="F537" s="824">
        <f>SUM('360 GRP '!M623:W623)*'360 GRP '!BY623</f>
        <v>0</v>
      </c>
      <c r="G537" s="824">
        <f>SUM('360 GRP '!M623:W623)*'360 GRP '!BZ623</f>
        <v>0</v>
      </c>
      <c r="H537" s="824">
        <f>SUM('360 GRP '!M623:W623)*'360 GRP '!CA623</f>
        <v>0</v>
      </c>
      <c r="I537" s="824">
        <f>SUM('360 GRP '!M623:W623)*'360 GRP '!CB623</f>
        <v>0</v>
      </c>
      <c r="J537" s="824">
        <f>SUM('360 GRP '!M623:W623)*'360 GRP '!CC623</f>
        <v>0</v>
      </c>
      <c r="K537" s="824" t="str">
        <f>'360 GRP '!CD623</f>
        <v/>
      </c>
      <c r="L537" s="824">
        <f>'360 GRP '!J623*SUM('360 GRP '!M623:W623)</f>
        <v>0</v>
      </c>
    </row>
    <row r="538">
      <c r="A538" s="1"/>
      <c r="B538" s="230">
        <f>SUM('360 GRP '!M624:W624)*'360 GRP '!BU624</f>
        <v>0</v>
      </c>
      <c r="C538" s="80">
        <f>SUM('360 GRP '!M624:W624)*'360 GRP '!BV624</f>
        <v>0</v>
      </c>
      <c r="D538" s="824">
        <f>SUM('360 GRP '!M624:W624)*'360 GRP '!BW624</f>
        <v>0</v>
      </c>
      <c r="E538" s="824">
        <f>SUM('360 GRP '!M624:W624)*'360 GRP '!BX624</f>
        <v>0</v>
      </c>
      <c r="F538" s="824">
        <f>SUM('360 GRP '!M624:W624)*'360 GRP '!BY624</f>
        <v>0</v>
      </c>
      <c r="G538" s="824">
        <f>SUM('360 GRP '!M624:W624)*'360 GRP '!BZ624</f>
        <v>0</v>
      </c>
      <c r="H538" s="824">
        <f>SUM('360 GRP '!M624:W624)*'360 GRP '!CA624</f>
        <v>0</v>
      </c>
      <c r="I538" s="824">
        <f>SUM('360 GRP '!M624:W624)*'360 GRP '!CB624</f>
        <v>0</v>
      </c>
      <c r="J538" s="824">
        <f>SUM('360 GRP '!M624:W624)*'360 GRP '!CC624</f>
        <v>0</v>
      </c>
      <c r="K538" s="824" t="str">
        <f>'360 GRP '!CD624</f>
        <v/>
      </c>
      <c r="L538" s="824">
        <f>'360 GRP '!J624*SUM('360 GRP '!M624:W624)</f>
        <v>0</v>
      </c>
    </row>
    <row r="539">
      <c r="A539" s="1"/>
      <c r="B539" s="230">
        <f>SUM('360 GRP '!M625:W625)*'360 GRP '!BU625</f>
        <v>0</v>
      </c>
      <c r="C539" s="80">
        <f>SUM('360 GRP '!M625:W625)*'360 GRP '!BV625</f>
        <v>0</v>
      </c>
      <c r="D539" s="824">
        <f>SUM('360 GRP '!M625:W625)*'360 GRP '!BW625</f>
        <v>0</v>
      </c>
      <c r="E539" s="824">
        <f>SUM('360 GRP '!M625:W625)*'360 GRP '!BX625</f>
        <v>0</v>
      </c>
      <c r="F539" s="824">
        <f>SUM('360 GRP '!M625:W625)*'360 GRP '!BY625</f>
        <v>0</v>
      </c>
      <c r="G539" s="824">
        <f>SUM('360 GRP '!M625:W625)*'360 GRP '!BZ625</f>
        <v>0</v>
      </c>
      <c r="H539" s="824">
        <f>SUM('360 GRP '!M625:W625)*'360 GRP '!CA625</f>
        <v>0</v>
      </c>
      <c r="I539" s="824">
        <f>SUM('360 GRP '!M625:W625)*'360 GRP '!CB625</f>
        <v>0</v>
      </c>
      <c r="J539" s="824">
        <f>SUM('360 GRP '!M625:W625)*'360 GRP '!CC625</f>
        <v>0</v>
      </c>
      <c r="K539" s="824" t="str">
        <f>'360 GRP '!CD625</f>
        <v/>
      </c>
      <c r="L539" s="824">
        <f>'360 GRP '!J625*SUM('360 GRP '!M625:W625)</f>
        <v>0</v>
      </c>
    </row>
    <row r="540">
      <c r="A540" s="1"/>
      <c r="B540" s="230">
        <f>SUM('360 GRP '!M626:W626)*'360 GRP '!BU626</f>
        <v>0</v>
      </c>
      <c r="C540" s="80">
        <f>SUM('360 GRP '!M626:W626)*'360 GRP '!BV626</f>
        <v>0</v>
      </c>
      <c r="D540" s="824">
        <f>SUM('360 GRP '!M626:W626)*'360 GRP '!BW626</f>
        <v>0</v>
      </c>
      <c r="E540" s="824">
        <f>SUM('360 GRP '!M626:W626)*'360 GRP '!BX626</f>
        <v>0</v>
      </c>
      <c r="F540" s="824">
        <f>SUM('360 GRP '!M626:W626)*'360 GRP '!BY626</f>
        <v>0</v>
      </c>
      <c r="G540" s="824">
        <f>SUM('360 GRP '!M626:W626)*'360 GRP '!BZ626</f>
        <v>0</v>
      </c>
      <c r="H540" s="824">
        <f>SUM('360 GRP '!M626:W626)*'360 GRP '!CA626</f>
        <v>0</v>
      </c>
      <c r="I540" s="824">
        <f>SUM('360 GRP '!M626:W626)*'360 GRP '!CB626</f>
        <v>0</v>
      </c>
      <c r="J540" s="824">
        <f>SUM('360 GRP '!M626:W626)*'360 GRP '!CC626</f>
        <v>0</v>
      </c>
      <c r="K540" s="824" t="str">
        <f>'360 GRP '!CD626</f>
        <v/>
      </c>
      <c r="L540" s="824">
        <f>'360 GRP '!J626*SUM('360 GRP '!M626:W626)</f>
        <v>0</v>
      </c>
    </row>
    <row r="541">
      <c r="A541" s="1"/>
      <c r="B541" s="230">
        <f>SUM('360 GRP '!M627:W627)*'360 GRP '!BU627</f>
        <v>0</v>
      </c>
      <c r="C541" s="80">
        <f>SUM('360 GRP '!M627:W627)*'360 GRP '!BV627</f>
        <v>0</v>
      </c>
      <c r="D541" s="824">
        <f>SUM('360 GRP '!M627:W627)*'360 GRP '!BW627</f>
        <v>0</v>
      </c>
      <c r="E541" s="824">
        <f>SUM('360 GRP '!M627:W627)*'360 GRP '!BX627</f>
        <v>0</v>
      </c>
      <c r="F541" s="824">
        <f>SUM('360 GRP '!M627:W627)*'360 GRP '!BY627</f>
        <v>0</v>
      </c>
      <c r="G541" s="824">
        <f>SUM('360 GRP '!M627:W627)*'360 GRP '!BZ627</f>
        <v>0</v>
      </c>
      <c r="H541" s="824">
        <f>SUM('360 GRP '!M627:W627)*'360 GRP '!CA627</f>
        <v>0</v>
      </c>
      <c r="I541" s="824">
        <f>SUM('360 GRP '!M627:W627)*'360 GRP '!CB627</f>
        <v>0</v>
      </c>
      <c r="J541" s="824">
        <f>SUM('360 GRP '!M627:W627)*'360 GRP '!CC627</f>
        <v>0</v>
      </c>
      <c r="K541" s="824" t="str">
        <f>'360 GRP '!CD627</f>
        <v/>
      </c>
      <c r="L541" s="824">
        <f>'360 GRP '!J627*SUM('360 GRP '!M627:W627)</f>
        <v>0</v>
      </c>
    </row>
    <row r="542">
      <c r="A542" s="1"/>
      <c r="B542" s="230">
        <f>SUM('360 GRP '!M628:W628)*'360 GRP '!BU628</f>
        <v>0</v>
      </c>
      <c r="C542" s="80">
        <f>SUM('360 GRP '!M628:W628)*'360 GRP '!BV628</f>
        <v>0</v>
      </c>
      <c r="D542" s="824">
        <f>SUM('360 GRP '!M628:W628)*'360 GRP '!BW628</f>
        <v>0</v>
      </c>
      <c r="E542" s="824">
        <f>SUM('360 GRP '!M628:W628)*'360 GRP '!BX628</f>
        <v>0</v>
      </c>
      <c r="F542" s="824">
        <f>SUM('360 GRP '!M628:W628)*'360 GRP '!BY628</f>
        <v>0</v>
      </c>
      <c r="G542" s="824">
        <f>SUM('360 GRP '!M628:W628)*'360 GRP '!BZ628</f>
        <v>0</v>
      </c>
      <c r="H542" s="824">
        <f>SUM('360 GRP '!M628:W628)*'360 GRP '!CA628</f>
        <v>0</v>
      </c>
      <c r="I542" s="824">
        <f>SUM('360 GRP '!M628:W628)*'360 GRP '!CB628</f>
        <v>0</v>
      </c>
      <c r="J542" s="824">
        <f>SUM('360 GRP '!M628:W628)*'360 GRP '!CC628</f>
        <v>0</v>
      </c>
      <c r="K542" s="824" t="str">
        <f>'360 GRP '!CD628</f>
        <v/>
      </c>
      <c r="L542" s="824">
        <f>'360 GRP '!J628*SUM('360 GRP '!M628:W628)</f>
        <v>0</v>
      </c>
    </row>
    <row r="543">
      <c r="A543" s="1"/>
      <c r="B543" s="230">
        <f>SUM('360 GRP '!M629:W629)*'360 GRP '!BU629</f>
        <v>0</v>
      </c>
      <c r="C543" s="80">
        <f>SUM('360 GRP '!M629:W629)*'360 GRP '!BV629</f>
        <v>0</v>
      </c>
      <c r="D543" s="824">
        <f>SUM('360 GRP '!M629:W629)*'360 GRP '!BW629</f>
        <v>0</v>
      </c>
      <c r="E543" s="824">
        <f>SUM('360 GRP '!M629:W629)*'360 GRP '!BX629</f>
        <v>0</v>
      </c>
      <c r="F543" s="824">
        <f>SUM('360 GRP '!M629:W629)*'360 GRP '!BY629</f>
        <v>0</v>
      </c>
      <c r="G543" s="824">
        <f>SUM('360 GRP '!M629:W629)*'360 GRP '!BZ629</f>
        <v>0</v>
      </c>
      <c r="H543" s="824">
        <f>SUM('360 GRP '!M629:W629)*'360 GRP '!CA629</f>
        <v>0</v>
      </c>
      <c r="I543" s="824">
        <f>SUM('360 GRP '!M629:W629)*'360 GRP '!CB629</f>
        <v>0</v>
      </c>
      <c r="J543" s="824">
        <f>SUM('360 GRP '!M629:W629)*'360 GRP '!CC629</f>
        <v>0</v>
      </c>
      <c r="K543" s="824" t="str">
        <f>'360 GRP '!CD629</f>
        <v/>
      </c>
      <c r="L543" s="824">
        <f>'360 GRP '!J629*SUM('360 GRP '!M629:W629)</f>
        <v>0</v>
      </c>
    </row>
    <row r="544">
      <c r="A544" s="1"/>
      <c r="B544" s="230">
        <f>SUM('360 GRP '!M633:W633)*'360 GRP '!BU633</f>
        <v>0</v>
      </c>
      <c r="C544" s="80">
        <f>SUM('360 GRP '!M633:W633)*'360 GRP '!BV633</f>
        <v>0</v>
      </c>
      <c r="D544" s="824">
        <f>SUM('360 GRP '!M633:W633)*'360 GRP '!BW633</f>
        <v>0</v>
      </c>
      <c r="E544" s="824">
        <f>SUM('360 GRP '!M633:W633)*'360 GRP '!BX633</f>
        <v>0</v>
      </c>
      <c r="F544" s="824">
        <f>SUM('360 GRP '!M633:W633)*'360 GRP '!BY633</f>
        <v>0</v>
      </c>
      <c r="G544" s="824">
        <f>SUM('360 GRP '!M633:W633)*'360 GRP '!BZ633</f>
        <v>0</v>
      </c>
      <c r="H544" s="824">
        <f>SUM('360 GRP '!M633:W633)*'360 GRP '!CA633</f>
        <v>0</v>
      </c>
      <c r="I544" s="824">
        <f>SUM('360 GRP '!M633:W633)*'360 GRP '!CB633</f>
        <v>0</v>
      </c>
      <c r="J544" s="824">
        <f>SUM('360 GRP '!M633:W633)*'360 GRP '!CC633</f>
        <v>0</v>
      </c>
      <c r="K544" s="824" t="str">
        <f>'360 GRP '!CD633</f>
        <v/>
      </c>
      <c r="L544" s="824">
        <f>'360 GRP '!J633*SUM('360 GRP '!M633:W633)</f>
        <v>0</v>
      </c>
    </row>
    <row r="545">
      <c r="A545" s="1"/>
      <c r="B545" s="230">
        <f>SUM('360 GRP '!M634:W634)*'360 GRP '!BU634</f>
        <v>0</v>
      </c>
      <c r="C545" s="80">
        <f>SUM('360 GRP '!M634:W634)*'360 GRP '!BV634</f>
        <v>0</v>
      </c>
      <c r="D545" s="824">
        <f>SUM('360 GRP '!M634:W634)*'360 GRP '!BW634</f>
        <v>0</v>
      </c>
      <c r="E545" s="824">
        <f>SUM('360 GRP '!M634:W634)*'360 GRP '!BX634</f>
        <v>0</v>
      </c>
      <c r="F545" s="824">
        <f>SUM('360 GRP '!M634:W634)*'360 GRP '!BY634</f>
        <v>0</v>
      </c>
      <c r="G545" s="824">
        <f>SUM('360 GRP '!M634:W634)*'360 GRP '!BZ634</f>
        <v>0</v>
      </c>
      <c r="H545" s="824">
        <f>SUM('360 GRP '!M634:W634)*'360 GRP '!CA634</f>
        <v>0</v>
      </c>
      <c r="I545" s="824">
        <f>SUM('360 GRP '!M634:W634)*'360 GRP '!CB634</f>
        <v>0</v>
      </c>
      <c r="J545" s="824">
        <f>SUM('360 GRP '!M634:W634)*'360 GRP '!CC634</f>
        <v>0</v>
      </c>
      <c r="K545" s="824" t="str">
        <f>'360 GRP '!CD634</f>
        <v/>
      </c>
      <c r="L545" s="824">
        <f>'360 GRP '!J634*SUM('360 GRP '!M634:W634)</f>
        <v>0</v>
      </c>
    </row>
    <row r="546">
      <c r="A546" s="1"/>
      <c r="B546" s="230">
        <f>SUM('360 GRP '!M635:W635)*'360 GRP '!BU635</f>
        <v>0</v>
      </c>
      <c r="C546" s="80">
        <f>SUM('360 GRP '!M635:W635)*'360 GRP '!BV635</f>
        <v>0</v>
      </c>
      <c r="D546" s="824">
        <f>SUM('360 GRP '!M635:W635)*'360 GRP '!BW635</f>
        <v>0</v>
      </c>
      <c r="E546" s="824">
        <f>SUM('360 GRP '!M635:W635)*'360 GRP '!BX635</f>
        <v>0</v>
      </c>
      <c r="F546" s="824">
        <f>SUM('360 GRP '!M635:W635)*'360 GRP '!BY635</f>
        <v>0</v>
      </c>
      <c r="G546" s="824">
        <f>SUM('360 GRP '!M635:W635)*'360 GRP '!BZ635</f>
        <v>0</v>
      </c>
      <c r="H546" s="824">
        <f>SUM('360 GRP '!M635:W635)*'360 GRP '!CA635</f>
        <v>0</v>
      </c>
      <c r="I546" s="824">
        <f>SUM('360 GRP '!M635:W635)*'360 GRP '!CB635</f>
        <v>0</v>
      </c>
      <c r="J546" s="824">
        <f>SUM('360 GRP '!M635:W635)*'360 GRP '!CC635</f>
        <v>0</v>
      </c>
      <c r="K546" s="824" t="str">
        <f>'360 GRP '!CD635</f>
        <v/>
      </c>
      <c r="L546" s="824">
        <f>'360 GRP '!J635*SUM('360 GRP '!M635:W635)</f>
        <v>0</v>
      </c>
    </row>
    <row r="547">
      <c r="A547" s="1"/>
      <c r="B547" s="230">
        <f>SUM('360 GRP '!M636:W636)*'360 GRP '!BU636</f>
        <v>0</v>
      </c>
      <c r="C547" s="80">
        <f>SUM('360 GRP '!M636:W636)*'360 GRP '!BV636</f>
        <v>0</v>
      </c>
      <c r="D547" s="824">
        <f>SUM('360 GRP '!M636:W636)*'360 GRP '!BW636</f>
        <v>0</v>
      </c>
      <c r="E547" s="824">
        <f>SUM('360 GRP '!M636:W636)*'360 GRP '!BX636</f>
        <v>0</v>
      </c>
      <c r="F547" s="824">
        <f>SUM('360 GRP '!M636:W636)*'360 GRP '!BY636</f>
        <v>0</v>
      </c>
      <c r="G547" s="824">
        <f>SUM('360 GRP '!M636:W636)*'360 GRP '!BZ636</f>
        <v>0</v>
      </c>
      <c r="H547" s="824">
        <f>SUM('360 GRP '!M636:W636)*'360 GRP '!CA636</f>
        <v>0</v>
      </c>
      <c r="I547" s="824">
        <f>SUM('360 GRP '!M636:W636)*'360 GRP '!CB636</f>
        <v>0</v>
      </c>
      <c r="J547" s="824">
        <f>SUM('360 GRP '!M636:W636)*'360 GRP '!CC636</f>
        <v>0</v>
      </c>
      <c r="K547" s="824" t="str">
        <f>'360 GRP '!CD636</f>
        <v/>
      </c>
      <c r="L547" s="824">
        <f>'360 GRP '!J636*SUM('360 GRP '!M636:W636)</f>
        <v>0</v>
      </c>
    </row>
    <row r="548">
      <c r="B548" s="44"/>
      <c r="C548" s="44"/>
      <c r="D548" s="816"/>
      <c r="E548" s="44"/>
      <c r="F548" s="44"/>
      <c r="G548" s="816"/>
      <c r="H548" s="816"/>
      <c r="I548" s="44"/>
      <c r="J548" s="816"/>
    </row>
    <row r="549">
      <c r="B549" s="44"/>
      <c r="C549" s="44"/>
      <c r="D549" s="816"/>
      <c r="E549" s="44"/>
      <c r="F549" s="44"/>
      <c r="G549" s="816"/>
      <c r="H549" s="816"/>
      <c r="I549" s="44"/>
      <c r="J549" s="816"/>
    </row>
    <row r="550">
      <c r="B550" s="44"/>
      <c r="C550" s="44"/>
      <c r="D550" s="816"/>
      <c r="E550" s="44"/>
      <c r="F550" s="44"/>
      <c r="G550" s="816"/>
      <c r="H550" s="816"/>
      <c r="I550" s="44"/>
      <c r="J550" s="816"/>
    </row>
    <row r="551">
      <c r="B551" s="44"/>
      <c r="C551" s="44"/>
      <c r="D551" s="816"/>
      <c r="E551" s="44"/>
      <c r="F551" s="44"/>
      <c r="G551" s="816"/>
      <c r="H551" s="816"/>
      <c r="I551" s="44"/>
      <c r="J551" s="816"/>
    </row>
    <row r="552">
      <c r="B552" s="44"/>
      <c r="C552" s="44"/>
      <c r="D552" s="816"/>
      <c r="E552" s="44"/>
      <c r="F552" s="44"/>
      <c r="G552" s="816"/>
      <c r="H552" s="816"/>
      <c r="I552" s="44"/>
      <c r="J552" s="816"/>
    </row>
    <row r="553">
      <c r="B553" s="44"/>
      <c r="C553" s="44"/>
      <c r="D553" s="816"/>
      <c r="E553" s="44"/>
      <c r="F553" s="44"/>
      <c r="G553" s="816"/>
      <c r="H553" s="816"/>
      <c r="I553" s="44"/>
      <c r="J553" s="816"/>
    </row>
    <row r="554">
      <c r="B554" s="44"/>
      <c r="C554" s="44"/>
      <c r="D554" s="816"/>
      <c r="E554" s="44"/>
      <c r="F554" s="44"/>
      <c r="G554" s="816"/>
      <c r="H554" s="816"/>
      <c r="I554" s="44"/>
      <c r="J554" s="816"/>
    </row>
    <row r="555">
      <c r="B555" s="44"/>
      <c r="C555" s="44"/>
      <c r="D555" s="816"/>
      <c r="E555" s="44"/>
      <c r="F555" s="44"/>
      <c r="G555" s="816"/>
      <c r="H555" s="816"/>
      <c r="I555" s="44"/>
      <c r="J555" s="816"/>
    </row>
    <row r="556">
      <c r="B556" s="44"/>
      <c r="C556" s="44"/>
      <c r="D556" s="816"/>
      <c r="E556" s="44"/>
      <c r="F556" s="44"/>
      <c r="G556" s="816"/>
      <c r="H556" s="816"/>
      <c r="I556" s="44"/>
      <c r="J556" s="816"/>
    </row>
    <row r="557">
      <c r="B557" s="44"/>
      <c r="C557" s="44"/>
      <c r="D557" s="816"/>
      <c r="E557" s="44"/>
      <c r="F557" s="44"/>
      <c r="G557" s="816"/>
      <c r="H557" s="816"/>
      <c r="I557" s="44"/>
      <c r="J557" s="816"/>
    </row>
    <row r="558">
      <c r="B558" s="44"/>
      <c r="C558" s="44"/>
      <c r="D558" s="816"/>
      <c r="E558" s="44"/>
      <c r="F558" s="44"/>
      <c r="G558" s="816"/>
      <c r="H558" s="816"/>
      <c r="I558" s="44"/>
      <c r="J558" s="816"/>
    </row>
    <row r="559">
      <c r="B559" s="44"/>
      <c r="C559" s="44"/>
      <c r="D559" s="816"/>
      <c r="E559" s="44"/>
      <c r="F559" s="44"/>
      <c r="G559" s="816"/>
      <c r="H559" s="816"/>
      <c r="I559" s="44"/>
      <c r="J559" s="816"/>
    </row>
    <row r="560">
      <c r="B560" s="44"/>
      <c r="C560" s="44"/>
      <c r="D560" s="816"/>
      <c r="E560" s="44"/>
      <c r="F560" s="44"/>
      <c r="G560" s="816"/>
      <c r="H560" s="816"/>
      <c r="I560" s="44"/>
      <c r="J560" s="816"/>
    </row>
    <row r="561">
      <c r="B561" s="44"/>
      <c r="C561" s="44"/>
      <c r="D561" s="816"/>
      <c r="E561" s="44"/>
      <c r="F561" s="44"/>
      <c r="G561" s="816"/>
      <c r="H561" s="816"/>
      <c r="I561" s="44"/>
      <c r="J561" s="816"/>
    </row>
    <row r="562">
      <c r="B562" s="44"/>
      <c r="C562" s="44"/>
      <c r="D562" s="816"/>
      <c r="E562" s="44"/>
      <c r="F562" s="44"/>
      <c r="G562" s="816"/>
      <c r="H562" s="816"/>
      <c r="I562" s="44"/>
      <c r="J562" s="816"/>
    </row>
    <row r="563">
      <c r="B563" s="44"/>
      <c r="C563" s="44"/>
      <c r="D563" s="816"/>
      <c r="E563" s="44"/>
      <c r="F563" s="44"/>
      <c r="G563" s="816"/>
      <c r="H563" s="816"/>
      <c r="I563" s="44"/>
      <c r="J563" s="816"/>
    </row>
    <row r="564">
      <c r="B564" s="44"/>
      <c r="C564" s="44"/>
      <c r="D564" s="816"/>
      <c r="E564" s="44"/>
      <c r="F564" s="44"/>
      <c r="G564" s="816"/>
      <c r="H564" s="816"/>
      <c r="I564" s="44"/>
      <c r="J564" s="816"/>
    </row>
    <row r="565">
      <c r="B565" s="44"/>
      <c r="C565" s="44"/>
      <c r="D565" s="816"/>
      <c r="E565" s="44"/>
      <c r="F565" s="44"/>
      <c r="G565" s="816"/>
      <c r="H565" s="816"/>
      <c r="I565" s="44"/>
      <c r="J565" s="816"/>
    </row>
    <row r="566">
      <c r="B566" s="44"/>
      <c r="C566" s="44"/>
      <c r="D566" s="816"/>
      <c r="E566" s="44"/>
      <c r="F566" s="44"/>
      <c r="G566" s="816"/>
      <c r="H566" s="816"/>
      <c r="I566" s="44"/>
      <c r="J566" s="816"/>
    </row>
    <row r="567">
      <c r="B567" s="44"/>
      <c r="C567" s="44"/>
      <c r="D567" s="816"/>
      <c r="E567" s="44"/>
      <c r="F567" s="44"/>
      <c r="G567" s="816"/>
      <c r="H567" s="816"/>
      <c r="I567" s="44"/>
      <c r="J567" s="816"/>
    </row>
    <row r="568">
      <c r="B568" s="44"/>
      <c r="C568" s="44"/>
      <c r="D568" s="816"/>
      <c r="E568" s="44"/>
      <c r="F568" s="44"/>
      <c r="G568" s="816"/>
      <c r="H568" s="816"/>
      <c r="I568" s="44"/>
      <c r="J568" s="816"/>
    </row>
    <row r="569">
      <c r="B569" s="44"/>
      <c r="C569" s="44"/>
      <c r="D569" s="816"/>
      <c r="E569" s="44"/>
      <c r="F569" s="44"/>
      <c r="G569" s="816"/>
      <c r="H569" s="816"/>
      <c r="I569" s="44"/>
      <c r="J569" s="816"/>
    </row>
    <row r="570">
      <c r="B570" s="44"/>
      <c r="C570" s="44"/>
      <c r="D570" s="816"/>
      <c r="E570" s="44"/>
      <c r="F570" s="44"/>
      <c r="G570" s="816"/>
      <c r="H570" s="816"/>
      <c r="I570" s="44"/>
      <c r="J570" s="816"/>
    </row>
    <row r="571">
      <c r="B571" s="44"/>
      <c r="C571" s="44"/>
      <c r="D571" s="816"/>
      <c r="E571" s="44"/>
      <c r="F571" s="44"/>
      <c r="G571" s="816"/>
      <c r="H571" s="816"/>
      <c r="I571" s="44"/>
      <c r="J571" s="816"/>
    </row>
    <row r="572">
      <c r="B572" s="44"/>
      <c r="C572" s="44"/>
      <c r="D572" s="816"/>
      <c r="E572" s="44"/>
      <c r="F572" s="44"/>
      <c r="G572" s="816"/>
      <c r="H572" s="816"/>
      <c r="I572" s="44"/>
      <c r="J572" s="816"/>
    </row>
    <row r="573">
      <c r="B573" s="44"/>
      <c r="C573" s="44"/>
      <c r="D573" s="816"/>
      <c r="E573" s="44"/>
      <c r="F573" s="44"/>
      <c r="G573" s="816"/>
      <c r="H573" s="816"/>
      <c r="I573" s="44"/>
      <c r="J573" s="816"/>
    </row>
    <row r="574">
      <c r="B574" s="44"/>
      <c r="C574" s="44"/>
      <c r="D574" s="816"/>
      <c r="E574" s="44"/>
      <c r="F574" s="44"/>
      <c r="G574" s="816"/>
      <c r="H574" s="816"/>
      <c r="I574" s="44"/>
      <c r="J574" s="816"/>
    </row>
    <row r="575">
      <c r="B575" s="44"/>
      <c r="C575" s="44"/>
      <c r="D575" s="816"/>
      <c r="E575" s="44"/>
      <c r="F575" s="44"/>
      <c r="G575" s="816"/>
      <c r="H575" s="816"/>
      <c r="I575" s="44"/>
      <c r="J575" s="816"/>
    </row>
    <row r="576">
      <c r="B576" s="44"/>
      <c r="C576" s="44"/>
      <c r="D576" s="816"/>
      <c r="E576" s="44"/>
      <c r="F576" s="44"/>
      <c r="G576" s="816"/>
      <c r="H576" s="816"/>
      <c r="I576" s="44"/>
      <c r="J576" s="816"/>
    </row>
    <row r="577">
      <c r="B577" s="44"/>
      <c r="C577" s="44"/>
      <c r="D577" s="816"/>
      <c r="E577" s="44"/>
      <c r="F577" s="44"/>
      <c r="G577" s="816"/>
      <c r="H577" s="816"/>
      <c r="I577" s="44"/>
      <c r="J577" s="816"/>
    </row>
    <row r="578">
      <c r="B578" s="44"/>
      <c r="C578" s="44"/>
      <c r="D578" s="816"/>
      <c r="E578" s="44"/>
      <c r="F578" s="44"/>
      <c r="G578" s="816"/>
      <c r="H578" s="816"/>
      <c r="I578" s="44"/>
      <c r="J578" s="816"/>
    </row>
    <row r="579">
      <c r="B579" s="44"/>
      <c r="C579" s="44"/>
      <c r="D579" s="816"/>
      <c r="E579" s="44"/>
      <c r="F579" s="44"/>
      <c r="G579" s="816"/>
      <c r="H579" s="816"/>
      <c r="I579" s="44"/>
      <c r="J579" s="816"/>
    </row>
    <row r="580">
      <c r="B580" s="44"/>
      <c r="C580" s="44"/>
      <c r="D580" s="816"/>
      <c r="E580" s="44"/>
      <c r="F580" s="44"/>
      <c r="G580" s="816"/>
      <c r="H580" s="816"/>
      <c r="I580" s="44"/>
      <c r="J580" s="816"/>
    </row>
    <row r="581">
      <c r="B581" s="44"/>
      <c r="C581" s="44"/>
      <c r="D581" s="816"/>
      <c r="E581" s="44"/>
      <c r="F581" s="44"/>
      <c r="G581" s="816"/>
      <c r="H581" s="816"/>
      <c r="I581" s="44"/>
      <c r="J581" s="816"/>
    </row>
    <row r="582">
      <c r="B582" s="44"/>
      <c r="C582" s="44"/>
      <c r="D582" s="816"/>
      <c r="E582" s="44"/>
      <c r="F582" s="44"/>
      <c r="G582" s="816"/>
      <c r="H582" s="816"/>
      <c r="I582" s="44"/>
      <c r="J582" s="816"/>
    </row>
    <row r="583">
      <c r="B583" s="44"/>
      <c r="C583" s="44"/>
      <c r="D583" s="816"/>
      <c r="E583" s="44"/>
      <c r="F583" s="44"/>
      <c r="G583" s="816"/>
      <c r="H583" s="816"/>
      <c r="I583" s="44"/>
      <c r="J583" s="816"/>
    </row>
    <row r="584">
      <c r="B584" s="44"/>
      <c r="C584" s="44"/>
      <c r="D584" s="816"/>
      <c r="E584" s="44"/>
      <c r="F584" s="44"/>
      <c r="G584" s="816"/>
      <c r="H584" s="816"/>
      <c r="I584" s="44"/>
      <c r="J584" s="816"/>
    </row>
    <row r="585">
      <c r="B585" s="44"/>
      <c r="C585" s="44"/>
      <c r="D585" s="816"/>
      <c r="E585" s="44"/>
      <c r="F585" s="44"/>
      <c r="G585" s="816"/>
      <c r="H585" s="816"/>
      <c r="I585" s="44"/>
      <c r="J585" s="816"/>
    </row>
    <row r="586">
      <c r="B586" s="44"/>
      <c r="C586" s="44"/>
      <c r="D586" s="816"/>
      <c r="E586" s="44"/>
      <c r="F586" s="44"/>
      <c r="G586" s="816"/>
      <c r="H586" s="816"/>
      <c r="I586" s="44"/>
      <c r="J586" s="816"/>
    </row>
    <row r="587">
      <c r="B587" s="44"/>
      <c r="C587" s="44"/>
      <c r="D587" s="816"/>
      <c r="E587" s="44"/>
      <c r="F587" s="44"/>
      <c r="G587" s="816"/>
      <c r="H587" s="816"/>
      <c r="I587" s="44"/>
      <c r="J587" s="816"/>
    </row>
    <row r="588">
      <c r="B588" s="44"/>
      <c r="C588" s="44"/>
      <c r="D588" s="816"/>
      <c r="E588" s="44"/>
      <c r="F588" s="44"/>
      <c r="G588" s="816"/>
      <c r="H588" s="816"/>
      <c r="I588" s="44"/>
      <c r="J588" s="816"/>
    </row>
    <row r="589">
      <c r="B589" s="44"/>
      <c r="C589" s="44"/>
      <c r="D589" s="816"/>
      <c r="E589" s="44"/>
      <c r="F589" s="44"/>
      <c r="G589" s="816"/>
      <c r="H589" s="816"/>
      <c r="I589" s="44"/>
      <c r="J589" s="816"/>
    </row>
    <row r="590">
      <c r="B590" s="44"/>
      <c r="C590" s="44"/>
      <c r="D590" s="816"/>
      <c r="E590" s="44"/>
      <c r="F590" s="44"/>
      <c r="G590" s="816"/>
      <c r="H590" s="816"/>
      <c r="I590" s="44"/>
      <c r="J590" s="816"/>
    </row>
    <row r="591">
      <c r="B591" s="44"/>
      <c r="C591" s="44"/>
      <c r="D591" s="816"/>
      <c r="E591" s="44"/>
      <c r="F591" s="44"/>
      <c r="G591" s="816"/>
      <c r="H591" s="816"/>
      <c r="I591" s="44"/>
      <c r="J591" s="816"/>
    </row>
    <row r="592">
      <c r="B592" s="44"/>
      <c r="C592" s="44"/>
      <c r="D592" s="816"/>
      <c r="E592" s="44"/>
      <c r="F592" s="44"/>
      <c r="G592" s="816"/>
      <c r="H592" s="816"/>
      <c r="I592" s="44"/>
      <c r="J592" s="816"/>
    </row>
    <row r="593">
      <c r="B593" s="44"/>
      <c r="C593" s="44"/>
      <c r="D593" s="816"/>
      <c r="E593" s="44"/>
      <c r="F593" s="44"/>
      <c r="G593" s="816"/>
      <c r="H593" s="816"/>
      <c r="I593" s="44"/>
      <c r="J593" s="816"/>
    </row>
    <row r="594">
      <c r="B594" s="44"/>
      <c r="C594" s="44"/>
      <c r="D594" s="816"/>
      <c r="E594" s="44"/>
      <c r="F594" s="44"/>
      <c r="G594" s="816"/>
      <c r="H594" s="816"/>
      <c r="I594" s="44"/>
      <c r="J594" s="816"/>
    </row>
    <row r="595">
      <c r="B595" s="44"/>
      <c r="C595" s="44"/>
      <c r="D595" s="816"/>
      <c r="E595" s="44"/>
      <c r="F595" s="44"/>
      <c r="G595" s="816"/>
      <c r="H595" s="816"/>
      <c r="I595" s="44"/>
      <c r="J595" s="816"/>
    </row>
    <row r="596">
      <c r="B596" s="44"/>
      <c r="C596" s="44"/>
      <c r="D596" s="816"/>
      <c r="E596" s="44"/>
      <c r="F596" s="44"/>
      <c r="G596" s="816"/>
      <c r="H596" s="816"/>
      <c r="I596" s="44"/>
      <c r="J596" s="816"/>
    </row>
    <row r="597">
      <c r="B597" s="44"/>
      <c r="C597" s="44"/>
      <c r="D597" s="816"/>
      <c r="E597" s="44"/>
      <c r="F597" s="44"/>
      <c r="G597" s="816"/>
      <c r="H597" s="816"/>
      <c r="I597" s="44"/>
      <c r="J597" s="816"/>
    </row>
    <row r="598">
      <c r="B598" s="44"/>
      <c r="C598" s="44"/>
      <c r="D598" s="816"/>
      <c r="E598" s="44"/>
      <c r="F598" s="44"/>
      <c r="G598" s="816"/>
      <c r="H598" s="816"/>
      <c r="I598" s="44"/>
      <c r="J598" s="816"/>
    </row>
    <row r="599">
      <c r="B599" s="44"/>
      <c r="C599" s="44"/>
      <c r="D599" s="816"/>
      <c r="E599" s="44"/>
      <c r="F599" s="44"/>
      <c r="G599" s="816"/>
      <c r="H599" s="816"/>
      <c r="I599" s="44"/>
      <c r="J599" s="816"/>
    </row>
    <row r="600">
      <c r="B600" s="44"/>
      <c r="C600" s="44"/>
      <c r="D600" s="816"/>
      <c r="E600" s="44"/>
      <c r="F600" s="44"/>
      <c r="G600" s="816"/>
      <c r="H600" s="816"/>
      <c r="I600" s="44"/>
      <c r="J600" s="816"/>
    </row>
    <row r="601">
      <c r="B601" s="44"/>
      <c r="C601" s="44"/>
      <c r="D601" s="816"/>
      <c r="E601" s="44"/>
      <c r="F601" s="44"/>
      <c r="G601" s="816"/>
      <c r="H601" s="816"/>
      <c r="I601" s="44"/>
      <c r="J601" s="816"/>
    </row>
    <row r="602">
      <c r="B602" s="44"/>
      <c r="C602" s="44"/>
      <c r="D602" s="816"/>
      <c r="E602" s="44"/>
      <c r="F602" s="44"/>
      <c r="G602" s="816"/>
      <c r="H602" s="816"/>
      <c r="I602" s="44"/>
      <c r="J602" s="816"/>
    </row>
    <row r="603">
      <c r="B603" s="44"/>
      <c r="C603" s="44"/>
      <c r="D603" s="816"/>
      <c r="E603" s="44"/>
      <c r="F603" s="44"/>
      <c r="G603" s="816"/>
      <c r="H603" s="816"/>
      <c r="I603" s="44"/>
      <c r="J603" s="816"/>
    </row>
    <row r="604">
      <c r="B604" s="44"/>
      <c r="C604" s="44"/>
      <c r="D604" s="816"/>
      <c r="E604" s="44"/>
      <c r="F604" s="44"/>
      <c r="G604" s="816"/>
      <c r="H604" s="816"/>
      <c r="I604" s="44"/>
      <c r="J604" s="816"/>
    </row>
    <row r="605">
      <c r="B605" s="44"/>
      <c r="C605" s="44"/>
      <c r="D605" s="816"/>
      <c r="E605" s="44"/>
      <c r="F605" s="44"/>
      <c r="G605" s="816"/>
      <c r="H605" s="816"/>
      <c r="I605" s="44"/>
      <c r="J605" s="816"/>
    </row>
    <row r="606">
      <c r="B606" s="44"/>
      <c r="C606" s="44"/>
      <c r="D606" s="816"/>
      <c r="E606" s="44"/>
      <c r="F606" s="44"/>
      <c r="G606" s="816"/>
      <c r="H606" s="816"/>
      <c r="I606" s="44"/>
      <c r="J606" s="816"/>
    </row>
    <row r="607">
      <c r="B607" s="44"/>
      <c r="C607" s="44"/>
      <c r="D607" s="816"/>
      <c r="E607" s="44"/>
      <c r="F607" s="44"/>
      <c r="G607" s="816"/>
      <c r="H607" s="816"/>
      <c r="I607" s="44"/>
      <c r="J607" s="816"/>
    </row>
    <row r="608">
      <c r="B608" s="44"/>
      <c r="C608" s="44"/>
      <c r="D608" s="816"/>
      <c r="E608" s="44"/>
      <c r="F608" s="44"/>
      <c r="G608" s="816"/>
      <c r="H608" s="816"/>
      <c r="I608" s="44"/>
      <c r="J608" s="816"/>
    </row>
    <row r="609">
      <c r="B609" s="44"/>
      <c r="C609" s="44"/>
      <c r="D609" s="816"/>
      <c r="E609" s="44"/>
      <c r="F609" s="44"/>
      <c r="G609" s="816"/>
      <c r="H609" s="816"/>
      <c r="I609" s="44"/>
      <c r="J609" s="816"/>
    </row>
    <row r="610">
      <c r="B610" s="44"/>
      <c r="C610" s="44"/>
      <c r="D610" s="816"/>
      <c r="E610" s="44"/>
      <c r="F610" s="44"/>
      <c r="G610" s="816"/>
      <c r="H610" s="816"/>
      <c r="I610" s="44"/>
      <c r="J610" s="816"/>
    </row>
    <row r="611">
      <c r="B611" s="44"/>
      <c r="C611" s="44"/>
      <c r="D611" s="816"/>
      <c r="E611" s="44"/>
      <c r="F611" s="44"/>
      <c r="G611" s="816"/>
      <c r="H611" s="816"/>
      <c r="I611" s="44"/>
      <c r="J611" s="816"/>
    </row>
    <row r="612">
      <c r="B612" s="44"/>
      <c r="C612" s="44"/>
      <c r="D612" s="816"/>
      <c r="E612" s="44"/>
      <c r="F612" s="44"/>
      <c r="G612" s="816"/>
      <c r="H612" s="816"/>
      <c r="I612" s="44"/>
      <c r="J612" s="816"/>
    </row>
    <row r="613">
      <c r="B613" s="44"/>
      <c r="C613" s="44"/>
      <c r="D613" s="816"/>
      <c r="E613" s="44"/>
      <c r="F613" s="44"/>
      <c r="G613" s="816"/>
      <c r="H613" s="816"/>
      <c r="I613" s="44"/>
      <c r="J613" s="816"/>
    </row>
    <row r="614">
      <c r="B614" s="44"/>
      <c r="C614" s="44"/>
      <c r="D614" s="816"/>
      <c r="E614" s="44"/>
      <c r="F614" s="44"/>
      <c r="G614" s="816"/>
      <c r="H614" s="816"/>
      <c r="I614" s="44"/>
      <c r="J614" s="816"/>
    </row>
    <row r="615">
      <c r="B615" s="44"/>
      <c r="C615" s="44"/>
      <c r="D615" s="816"/>
      <c r="E615" s="44"/>
      <c r="F615" s="44"/>
      <c r="G615" s="816"/>
      <c r="H615" s="816"/>
      <c r="I615" s="44"/>
      <c r="J615" s="816"/>
    </row>
    <row r="616">
      <c r="B616" s="44"/>
      <c r="C616" s="44"/>
      <c r="D616" s="816"/>
      <c r="E616" s="44"/>
      <c r="F616" s="44"/>
      <c r="G616" s="816"/>
      <c r="H616" s="816"/>
      <c r="I616" s="44"/>
      <c r="J616" s="816"/>
    </row>
    <row r="617">
      <c r="B617" s="44"/>
      <c r="C617" s="44"/>
      <c r="D617" s="816"/>
      <c r="E617" s="44"/>
      <c r="F617" s="44"/>
      <c r="G617" s="816"/>
      <c r="H617" s="816"/>
      <c r="I617" s="44"/>
      <c r="J617" s="816"/>
    </row>
    <row r="618">
      <c r="B618" s="44"/>
      <c r="C618" s="44"/>
      <c r="D618" s="816"/>
      <c r="E618" s="44"/>
      <c r="F618" s="44"/>
      <c r="G618" s="816"/>
      <c r="H618" s="816"/>
      <c r="I618" s="44"/>
      <c r="J618" s="816"/>
    </row>
    <row r="619">
      <c r="B619" s="44"/>
      <c r="C619" s="44"/>
      <c r="D619" s="816"/>
      <c r="E619" s="44"/>
      <c r="F619" s="44"/>
      <c r="G619" s="816"/>
      <c r="H619" s="816"/>
      <c r="I619" s="44"/>
      <c r="J619" s="816"/>
    </row>
    <row r="620">
      <c r="B620" s="44"/>
      <c r="C620" s="44"/>
      <c r="D620" s="816"/>
      <c r="E620" s="44"/>
      <c r="F620" s="44"/>
      <c r="G620" s="816"/>
      <c r="H620" s="816"/>
      <c r="I620" s="44"/>
      <c r="J620" s="816"/>
    </row>
    <row r="621">
      <c r="B621" s="44"/>
      <c r="C621" s="44"/>
      <c r="D621" s="816"/>
      <c r="E621" s="44"/>
      <c r="F621" s="44"/>
      <c r="G621" s="816"/>
      <c r="H621" s="816"/>
      <c r="I621" s="44"/>
      <c r="J621" s="816"/>
    </row>
    <row r="622">
      <c r="B622" s="44"/>
      <c r="C622" s="44"/>
      <c r="D622" s="816"/>
      <c r="E622" s="44"/>
      <c r="F622" s="44"/>
      <c r="G622" s="816"/>
      <c r="H622" s="816"/>
      <c r="I622" s="44"/>
      <c r="J622" s="816"/>
    </row>
    <row r="623">
      <c r="B623" s="44"/>
      <c r="C623" s="44"/>
      <c r="D623" s="816"/>
      <c r="E623" s="44"/>
      <c r="F623" s="44"/>
      <c r="G623" s="816"/>
      <c r="H623" s="816"/>
      <c r="I623" s="44"/>
      <c r="J623" s="816"/>
    </row>
    <row r="624">
      <c r="B624" s="44"/>
      <c r="C624" s="44"/>
      <c r="D624" s="816"/>
      <c r="E624" s="44"/>
      <c r="F624" s="44"/>
      <c r="G624" s="816"/>
      <c r="H624" s="816"/>
      <c r="I624" s="44"/>
      <c r="J624" s="816"/>
    </row>
    <row r="625">
      <c r="B625" s="44"/>
      <c r="C625" s="44"/>
      <c r="D625" s="816"/>
      <c r="E625" s="44"/>
      <c r="F625" s="44"/>
      <c r="G625" s="816"/>
      <c r="H625" s="816"/>
      <c r="I625" s="44"/>
      <c r="J625" s="816"/>
    </row>
    <row r="626">
      <c r="B626" s="44"/>
      <c r="C626" s="44"/>
      <c r="D626" s="816"/>
      <c r="E626" s="44"/>
      <c r="F626" s="44"/>
      <c r="G626" s="816"/>
      <c r="H626" s="816"/>
      <c r="I626" s="44"/>
      <c r="J626" s="816"/>
    </row>
    <row r="627">
      <c r="B627" s="44"/>
      <c r="C627" s="44"/>
      <c r="D627" s="816"/>
      <c r="E627" s="44"/>
      <c r="F627" s="44"/>
      <c r="G627" s="816"/>
      <c r="H627" s="816"/>
      <c r="I627" s="44"/>
      <c r="J627" s="816"/>
    </row>
    <row r="628">
      <c r="B628" s="44"/>
      <c r="C628" s="44"/>
      <c r="D628" s="816"/>
      <c r="E628" s="44"/>
      <c r="F628" s="44"/>
      <c r="G628" s="816"/>
      <c r="H628" s="816"/>
      <c r="I628" s="44"/>
      <c r="J628" s="816"/>
    </row>
    <row r="629">
      <c r="B629" s="44"/>
      <c r="C629" s="44"/>
      <c r="D629" s="816"/>
      <c r="E629" s="44"/>
      <c r="F629" s="44"/>
      <c r="G629" s="816"/>
      <c r="H629" s="816"/>
      <c r="I629" s="44"/>
      <c r="J629" s="816"/>
    </row>
    <row r="630">
      <c r="B630" s="44"/>
      <c r="C630" s="44"/>
      <c r="D630" s="816"/>
      <c r="E630" s="44"/>
      <c r="F630" s="44"/>
      <c r="G630" s="816"/>
      <c r="H630" s="816"/>
      <c r="I630" s="44"/>
      <c r="J630" s="816"/>
    </row>
    <row r="631">
      <c r="B631" s="44"/>
      <c r="C631" s="44"/>
      <c r="D631" s="816"/>
      <c r="E631" s="44"/>
      <c r="F631" s="44"/>
      <c r="G631" s="816"/>
      <c r="H631" s="816"/>
      <c r="I631" s="44"/>
      <c r="J631" s="816"/>
    </row>
    <row r="632">
      <c r="B632" s="44"/>
      <c r="C632" s="44"/>
      <c r="D632" s="816"/>
      <c r="E632" s="44"/>
      <c r="F632" s="44"/>
      <c r="G632" s="816"/>
      <c r="H632" s="816"/>
      <c r="I632" s="44"/>
      <c r="J632" s="816"/>
    </row>
    <row r="633">
      <c r="B633" s="44"/>
      <c r="C633" s="44"/>
      <c r="D633" s="816"/>
      <c r="E633" s="44"/>
      <c r="F633" s="44"/>
      <c r="G633" s="816"/>
      <c r="H633" s="816"/>
      <c r="I633" s="44"/>
      <c r="J633" s="816"/>
    </row>
    <row r="634">
      <c r="B634" s="44"/>
      <c r="C634" s="44"/>
      <c r="D634" s="816"/>
      <c r="E634" s="44"/>
      <c r="F634" s="44"/>
      <c r="G634" s="816"/>
      <c r="H634" s="816"/>
      <c r="I634" s="44"/>
      <c r="J634" s="816"/>
    </row>
    <row r="635">
      <c r="B635" s="44"/>
      <c r="C635" s="44"/>
      <c r="D635" s="816"/>
      <c r="E635" s="44"/>
      <c r="F635" s="44"/>
      <c r="G635" s="816"/>
      <c r="H635" s="816"/>
      <c r="I635" s="44"/>
      <c r="J635" s="816"/>
    </row>
    <row r="636">
      <c r="B636" s="44"/>
      <c r="C636" s="44"/>
      <c r="D636" s="816"/>
      <c r="E636" s="44"/>
      <c r="F636" s="44"/>
      <c r="G636" s="816"/>
      <c r="H636" s="816"/>
      <c r="I636" s="44"/>
      <c r="J636" s="816"/>
    </row>
    <row r="637">
      <c r="B637" s="44"/>
      <c r="C637" s="44"/>
      <c r="D637" s="816"/>
      <c r="E637" s="44"/>
      <c r="F637" s="44"/>
      <c r="G637" s="816"/>
      <c r="H637" s="816"/>
      <c r="I637" s="44"/>
      <c r="J637" s="816"/>
    </row>
    <row r="638">
      <c r="B638" s="44"/>
      <c r="C638" s="44"/>
      <c r="D638" s="816"/>
      <c r="E638" s="44"/>
      <c r="F638" s="44"/>
      <c r="G638" s="816"/>
      <c r="H638" s="816"/>
      <c r="I638" s="44"/>
      <c r="J638" s="816"/>
    </row>
    <row r="639">
      <c r="B639" s="44"/>
      <c r="C639" s="44"/>
      <c r="D639" s="816"/>
      <c r="E639" s="44"/>
      <c r="F639" s="44"/>
      <c r="G639" s="816"/>
      <c r="H639" s="816"/>
      <c r="I639" s="44"/>
      <c r="J639" s="816"/>
    </row>
    <row r="640">
      <c r="B640" s="44"/>
      <c r="C640" s="44"/>
      <c r="D640" s="816"/>
      <c r="E640" s="44"/>
      <c r="F640" s="44"/>
      <c r="G640" s="816"/>
      <c r="H640" s="816"/>
      <c r="I640" s="44"/>
      <c r="J640" s="816"/>
    </row>
    <row r="641">
      <c r="B641" s="44"/>
      <c r="C641" s="44"/>
      <c r="D641" s="816"/>
      <c r="E641" s="44"/>
      <c r="F641" s="44"/>
      <c r="G641" s="816"/>
      <c r="H641" s="816"/>
      <c r="I641" s="44"/>
      <c r="J641" s="816"/>
    </row>
    <row r="642">
      <c r="B642" s="44"/>
      <c r="C642" s="44"/>
      <c r="D642" s="816"/>
      <c r="E642" s="44"/>
      <c r="F642" s="44"/>
      <c r="G642" s="816"/>
      <c r="H642" s="816"/>
      <c r="I642" s="44"/>
      <c r="J642" s="816"/>
    </row>
    <row r="643">
      <c r="B643" s="44"/>
      <c r="C643" s="44"/>
      <c r="D643" s="816"/>
      <c r="E643" s="44"/>
      <c r="F643" s="44"/>
      <c r="G643" s="816"/>
      <c r="H643" s="816"/>
      <c r="I643" s="44"/>
      <c r="J643" s="816"/>
    </row>
    <row r="644">
      <c r="B644" s="44"/>
      <c r="C644" s="44"/>
      <c r="D644" s="816"/>
      <c r="E644" s="44"/>
      <c r="F644" s="44"/>
      <c r="G644" s="816"/>
      <c r="H644" s="816"/>
      <c r="I644" s="44"/>
      <c r="J644" s="816"/>
    </row>
    <row r="645">
      <c r="B645" s="44"/>
      <c r="C645" s="44"/>
      <c r="D645" s="816"/>
      <c r="E645" s="44"/>
      <c r="F645" s="44"/>
      <c r="G645" s="816"/>
      <c r="H645" s="816"/>
      <c r="I645" s="44"/>
      <c r="J645" s="816"/>
    </row>
    <row r="646">
      <c r="B646" s="44"/>
      <c r="C646" s="44"/>
      <c r="D646" s="816"/>
      <c r="E646" s="44"/>
      <c r="F646" s="44"/>
      <c r="G646" s="816"/>
      <c r="H646" s="816"/>
      <c r="I646" s="44"/>
      <c r="J646" s="816"/>
    </row>
    <row r="647">
      <c r="B647" s="44"/>
      <c r="C647" s="44"/>
      <c r="D647" s="816"/>
      <c r="E647" s="44"/>
      <c r="F647" s="44"/>
      <c r="G647" s="816"/>
      <c r="H647" s="816"/>
      <c r="I647" s="44"/>
      <c r="J647" s="816"/>
    </row>
    <row r="648">
      <c r="B648" s="44"/>
      <c r="C648" s="44"/>
      <c r="D648" s="816"/>
      <c r="E648" s="44"/>
      <c r="F648" s="44"/>
      <c r="G648" s="816"/>
      <c r="H648" s="816"/>
      <c r="I648" s="44"/>
      <c r="J648" s="816"/>
    </row>
    <row r="649">
      <c r="B649" s="44"/>
      <c r="C649" s="44"/>
      <c r="D649" s="816"/>
      <c r="E649" s="44"/>
      <c r="F649" s="44"/>
      <c r="G649" s="816"/>
      <c r="H649" s="816"/>
      <c r="I649" s="44"/>
      <c r="J649" s="816"/>
    </row>
    <row r="650">
      <c r="B650" s="44"/>
      <c r="C650" s="44"/>
      <c r="D650" s="816"/>
      <c r="E650" s="44"/>
      <c r="F650" s="44"/>
      <c r="G650" s="816"/>
      <c r="H650" s="816"/>
      <c r="I650" s="44"/>
      <c r="J650" s="816"/>
    </row>
    <row r="651">
      <c r="B651" s="44"/>
      <c r="C651" s="44"/>
      <c r="D651" s="816"/>
      <c r="E651" s="44"/>
      <c r="F651" s="44"/>
      <c r="G651" s="816"/>
      <c r="H651" s="816"/>
      <c r="I651" s="44"/>
      <c r="J651" s="816"/>
    </row>
    <row r="652">
      <c r="B652" s="44"/>
      <c r="C652" s="44"/>
      <c r="D652" s="816"/>
      <c r="E652" s="44"/>
      <c r="F652" s="44"/>
      <c r="G652" s="816"/>
      <c r="H652" s="816"/>
      <c r="I652" s="44"/>
      <c r="J652" s="816"/>
    </row>
    <row r="653">
      <c r="B653" s="44"/>
      <c r="C653" s="44"/>
      <c r="D653" s="816"/>
      <c r="E653" s="44"/>
      <c r="F653" s="44"/>
      <c r="G653" s="816"/>
      <c r="H653" s="816"/>
      <c r="I653" s="44"/>
      <c r="J653" s="816"/>
    </row>
    <row r="654">
      <c r="B654" s="44"/>
      <c r="C654" s="44"/>
      <c r="D654" s="816"/>
      <c r="E654" s="44"/>
      <c r="F654" s="44"/>
      <c r="G654" s="816"/>
      <c r="H654" s="816"/>
      <c r="I654" s="44"/>
      <c r="J654" s="816"/>
    </row>
    <row r="655">
      <c r="B655" s="44"/>
      <c r="C655" s="44"/>
      <c r="D655" s="816"/>
      <c r="E655" s="44"/>
      <c r="F655" s="44"/>
      <c r="G655" s="816"/>
      <c r="H655" s="816"/>
      <c r="I655" s="44"/>
      <c r="J655" s="816"/>
    </row>
    <row r="656">
      <c r="B656" s="44"/>
      <c r="C656" s="44"/>
      <c r="D656" s="816"/>
      <c r="E656" s="44"/>
      <c r="F656" s="44"/>
      <c r="G656" s="816"/>
      <c r="H656" s="816"/>
      <c r="I656" s="44"/>
      <c r="J656" s="816"/>
    </row>
    <row r="657">
      <c r="B657" s="44"/>
      <c r="C657" s="44"/>
      <c r="D657" s="816"/>
      <c r="E657" s="44"/>
      <c r="F657" s="44"/>
      <c r="G657" s="816"/>
      <c r="H657" s="816"/>
      <c r="I657" s="44"/>
      <c r="J657" s="816"/>
    </row>
    <row r="658">
      <c r="B658" s="44"/>
      <c r="C658" s="44"/>
      <c r="D658" s="816"/>
      <c r="E658" s="44"/>
      <c r="F658" s="44"/>
      <c r="G658" s="816"/>
      <c r="H658" s="816"/>
      <c r="I658" s="44"/>
      <c r="J658" s="816"/>
    </row>
    <row r="659">
      <c r="B659" s="44"/>
      <c r="C659" s="44"/>
      <c r="D659" s="816"/>
      <c r="E659" s="44"/>
      <c r="F659" s="44"/>
      <c r="G659" s="816"/>
      <c r="H659" s="816"/>
      <c r="I659" s="44"/>
      <c r="J659" s="816"/>
    </row>
    <row r="660">
      <c r="B660" s="44"/>
      <c r="C660" s="44"/>
      <c r="D660" s="816"/>
      <c r="E660" s="44"/>
      <c r="F660" s="44"/>
      <c r="G660" s="816"/>
      <c r="H660" s="816"/>
      <c r="I660" s="44"/>
      <c r="J660" s="816"/>
    </row>
    <row r="661">
      <c r="B661" s="44"/>
      <c r="C661" s="44"/>
      <c r="D661" s="816"/>
      <c r="E661" s="44"/>
      <c r="F661" s="44"/>
      <c r="G661" s="816"/>
      <c r="H661" s="816"/>
      <c r="I661" s="44"/>
      <c r="J661" s="816"/>
    </row>
    <row r="662">
      <c r="B662" s="44"/>
      <c r="C662" s="44"/>
      <c r="D662" s="816"/>
      <c r="E662" s="44"/>
      <c r="F662" s="44"/>
      <c r="G662" s="816"/>
      <c r="H662" s="816"/>
      <c r="I662" s="44"/>
      <c r="J662" s="816"/>
    </row>
    <row r="663">
      <c r="B663" s="44"/>
      <c r="C663" s="44"/>
      <c r="D663" s="816"/>
      <c r="E663" s="44"/>
      <c r="F663" s="44"/>
      <c r="G663" s="816"/>
      <c r="H663" s="816"/>
      <c r="I663" s="44"/>
      <c r="J663" s="816"/>
    </row>
    <row r="664">
      <c r="B664" s="44"/>
      <c r="C664" s="44"/>
      <c r="D664" s="816"/>
      <c r="E664" s="44"/>
      <c r="F664" s="44"/>
      <c r="G664" s="816"/>
      <c r="H664" s="816"/>
      <c r="I664" s="44"/>
      <c r="J664" s="816"/>
    </row>
    <row r="665">
      <c r="B665" s="44"/>
      <c r="C665" s="44"/>
      <c r="D665" s="816"/>
      <c r="E665" s="44"/>
      <c r="F665" s="44"/>
      <c r="G665" s="816"/>
      <c r="H665" s="816"/>
      <c r="I665" s="44"/>
      <c r="J665" s="816"/>
    </row>
    <row r="666">
      <c r="B666" s="44"/>
      <c r="C666" s="44"/>
      <c r="D666" s="816"/>
      <c r="E666" s="44"/>
      <c r="F666" s="44"/>
      <c r="G666" s="816"/>
      <c r="H666" s="816"/>
      <c r="I666" s="44"/>
      <c r="J666" s="816"/>
    </row>
    <row r="667">
      <c r="B667" s="44"/>
      <c r="C667" s="44"/>
      <c r="D667" s="816"/>
      <c r="E667" s="44"/>
      <c r="F667" s="44"/>
      <c r="G667" s="816"/>
      <c r="H667" s="816"/>
      <c r="I667" s="44"/>
      <c r="J667" s="816"/>
    </row>
    <row r="668">
      <c r="B668" s="44"/>
      <c r="C668" s="44"/>
      <c r="D668" s="816"/>
      <c r="E668" s="44"/>
      <c r="F668" s="44"/>
      <c r="G668" s="816"/>
      <c r="H668" s="816"/>
      <c r="I668" s="44"/>
      <c r="J668" s="816"/>
    </row>
    <row r="669">
      <c r="B669" s="44"/>
      <c r="C669" s="44"/>
      <c r="D669" s="816"/>
      <c r="E669" s="44"/>
      <c r="F669" s="44"/>
      <c r="G669" s="816"/>
      <c r="H669" s="816"/>
      <c r="I669" s="44"/>
      <c r="J669" s="816"/>
    </row>
    <row r="670">
      <c r="B670" s="44"/>
      <c r="C670" s="44"/>
      <c r="D670" s="816"/>
      <c r="E670" s="44"/>
      <c r="F670" s="44"/>
      <c r="G670" s="816"/>
      <c r="H670" s="816"/>
      <c r="I670" s="44"/>
      <c r="J670" s="816"/>
    </row>
    <row r="671">
      <c r="B671" s="44"/>
      <c r="C671" s="44"/>
      <c r="D671" s="816"/>
      <c r="E671" s="44"/>
      <c r="F671" s="44"/>
      <c r="G671" s="816"/>
      <c r="H671" s="816"/>
      <c r="I671" s="44"/>
      <c r="J671" s="816"/>
    </row>
    <row r="672">
      <c r="B672" s="44"/>
      <c r="C672" s="44"/>
      <c r="D672" s="816"/>
      <c r="E672" s="44"/>
      <c r="F672" s="44"/>
      <c r="G672" s="816"/>
      <c r="H672" s="816"/>
      <c r="I672" s="44"/>
      <c r="J672" s="816"/>
    </row>
    <row r="673">
      <c r="B673" s="44"/>
      <c r="C673" s="44"/>
      <c r="D673" s="816"/>
      <c r="E673" s="44"/>
      <c r="F673" s="44"/>
      <c r="G673" s="816"/>
      <c r="H673" s="816"/>
      <c r="I673" s="44"/>
      <c r="J673" s="816"/>
    </row>
    <row r="674">
      <c r="B674" s="44"/>
      <c r="C674" s="44"/>
      <c r="D674" s="816"/>
      <c r="E674" s="44"/>
      <c r="F674" s="44"/>
      <c r="G674" s="816"/>
      <c r="H674" s="816"/>
      <c r="I674" s="44"/>
      <c r="J674" s="816"/>
    </row>
    <row r="675">
      <c r="B675" s="44"/>
      <c r="C675" s="44"/>
      <c r="D675" s="816"/>
      <c r="E675" s="44"/>
      <c r="F675" s="44"/>
      <c r="G675" s="816"/>
      <c r="H675" s="816"/>
      <c r="I675" s="44"/>
      <c r="J675" s="816"/>
    </row>
    <row r="676">
      <c r="B676" s="44"/>
      <c r="C676" s="44"/>
      <c r="D676" s="816"/>
      <c r="E676" s="44"/>
      <c r="F676" s="44"/>
      <c r="G676" s="816"/>
      <c r="H676" s="816"/>
      <c r="I676" s="44"/>
      <c r="J676" s="816"/>
    </row>
    <row r="677">
      <c r="B677" s="44"/>
      <c r="C677" s="44"/>
      <c r="D677" s="816"/>
      <c r="E677" s="44"/>
      <c r="F677" s="44"/>
      <c r="G677" s="816"/>
      <c r="H677" s="816"/>
      <c r="I677" s="44"/>
      <c r="J677" s="816"/>
    </row>
    <row r="678">
      <c r="B678" s="44"/>
      <c r="C678" s="44"/>
      <c r="D678" s="816"/>
      <c r="E678" s="44"/>
      <c r="F678" s="44"/>
      <c r="G678" s="816"/>
      <c r="H678" s="816"/>
      <c r="I678" s="44"/>
      <c r="J678" s="816"/>
    </row>
    <row r="679">
      <c r="B679" s="44"/>
      <c r="C679" s="44"/>
      <c r="D679" s="816"/>
      <c r="E679" s="44"/>
      <c r="F679" s="44"/>
      <c r="G679" s="816"/>
      <c r="H679" s="816"/>
      <c r="I679" s="44"/>
      <c r="J679" s="816"/>
    </row>
    <row r="680">
      <c r="B680" s="44"/>
      <c r="C680" s="44"/>
      <c r="D680" s="816"/>
      <c r="E680" s="44"/>
      <c r="F680" s="44"/>
      <c r="G680" s="816"/>
      <c r="H680" s="816"/>
      <c r="I680" s="44"/>
      <c r="J680" s="816"/>
    </row>
    <row r="681">
      <c r="B681" s="44"/>
      <c r="C681" s="44"/>
      <c r="D681" s="816"/>
      <c r="E681" s="44"/>
      <c r="F681" s="44"/>
      <c r="G681" s="816"/>
      <c r="H681" s="816"/>
      <c r="I681" s="44"/>
      <c r="J681" s="816"/>
    </row>
    <row r="682">
      <c r="B682" s="44"/>
      <c r="C682" s="44"/>
      <c r="D682" s="816"/>
      <c r="E682" s="44"/>
      <c r="F682" s="44"/>
      <c r="G682" s="816"/>
      <c r="H682" s="816"/>
      <c r="I682" s="44"/>
      <c r="J682" s="816"/>
    </row>
    <row r="683">
      <c r="B683" s="44"/>
      <c r="C683" s="44"/>
      <c r="D683" s="816"/>
      <c r="E683" s="44"/>
      <c r="F683" s="44"/>
      <c r="G683" s="816"/>
      <c r="H683" s="816"/>
      <c r="I683" s="44"/>
      <c r="J683" s="816"/>
    </row>
    <row r="684">
      <c r="B684" s="44"/>
      <c r="C684" s="44"/>
      <c r="D684" s="816"/>
      <c r="E684" s="44"/>
      <c r="F684" s="44"/>
      <c r="G684" s="816"/>
      <c r="H684" s="816"/>
      <c r="I684" s="44"/>
      <c r="J684" s="816"/>
    </row>
    <row r="685">
      <c r="B685" s="44"/>
      <c r="C685" s="44"/>
      <c r="D685" s="816"/>
      <c r="E685" s="44"/>
      <c r="F685" s="44"/>
      <c r="G685" s="816"/>
      <c r="H685" s="816"/>
      <c r="I685" s="44"/>
      <c r="J685" s="816"/>
    </row>
    <row r="686">
      <c r="B686" s="44"/>
      <c r="C686" s="44"/>
      <c r="D686" s="816"/>
      <c r="E686" s="44"/>
      <c r="F686" s="44"/>
      <c r="G686" s="816"/>
      <c r="H686" s="816"/>
      <c r="I686" s="44"/>
      <c r="J686" s="816"/>
    </row>
    <row r="687">
      <c r="B687" s="44"/>
      <c r="C687" s="44"/>
      <c r="D687" s="816"/>
      <c r="E687" s="44"/>
      <c r="F687" s="44"/>
      <c r="G687" s="816"/>
      <c r="H687" s="816"/>
      <c r="I687" s="44"/>
      <c r="J687" s="816"/>
    </row>
    <row r="688">
      <c r="B688" s="44"/>
      <c r="C688" s="44"/>
      <c r="D688" s="816"/>
      <c r="E688" s="44"/>
      <c r="F688" s="44"/>
      <c r="G688" s="816"/>
      <c r="H688" s="816"/>
      <c r="I688" s="44"/>
      <c r="J688" s="816"/>
    </row>
    <row r="689">
      <c r="B689" s="44"/>
      <c r="C689" s="44"/>
      <c r="D689" s="816"/>
      <c r="E689" s="44"/>
      <c r="F689" s="44"/>
      <c r="G689" s="816"/>
      <c r="H689" s="816"/>
      <c r="I689" s="44"/>
      <c r="J689" s="816"/>
    </row>
    <row r="690">
      <c r="B690" s="44"/>
      <c r="C690" s="44"/>
      <c r="D690" s="816"/>
      <c r="E690" s="44"/>
      <c r="F690" s="44"/>
      <c r="G690" s="816"/>
      <c r="H690" s="816"/>
      <c r="I690" s="44"/>
      <c r="J690" s="816"/>
    </row>
    <row r="691">
      <c r="B691" s="44"/>
      <c r="C691" s="44"/>
      <c r="D691" s="816"/>
      <c r="E691" s="44"/>
      <c r="F691" s="44"/>
      <c r="G691" s="816"/>
      <c r="H691" s="816"/>
      <c r="I691" s="44"/>
      <c r="J691" s="816"/>
    </row>
    <row r="692">
      <c r="B692" s="44"/>
      <c r="C692" s="44"/>
      <c r="D692" s="816"/>
      <c r="E692" s="44"/>
      <c r="F692" s="44"/>
      <c r="G692" s="816"/>
      <c r="H692" s="816"/>
      <c r="I692" s="44"/>
      <c r="J692" s="816"/>
    </row>
    <row r="693">
      <c r="B693" s="44"/>
      <c r="C693" s="44"/>
      <c r="D693" s="816"/>
      <c r="E693" s="44"/>
      <c r="F693" s="44"/>
      <c r="G693" s="816"/>
      <c r="H693" s="816"/>
      <c r="I693" s="44"/>
      <c r="J693" s="816"/>
    </row>
    <row r="694">
      <c r="B694" s="44"/>
      <c r="C694" s="44"/>
      <c r="D694" s="816"/>
      <c r="E694" s="44"/>
      <c r="F694" s="44"/>
      <c r="G694" s="816"/>
      <c r="H694" s="816"/>
      <c r="I694" s="44"/>
      <c r="J694" s="816"/>
    </row>
    <row r="695">
      <c r="B695" s="44"/>
      <c r="C695" s="44"/>
      <c r="D695" s="816"/>
      <c r="E695" s="44"/>
      <c r="F695" s="44"/>
      <c r="G695" s="816"/>
      <c r="H695" s="816"/>
      <c r="I695" s="44"/>
      <c r="J695" s="816"/>
    </row>
    <row r="696">
      <c r="B696" s="44"/>
      <c r="C696" s="44"/>
      <c r="D696" s="816"/>
      <c r="E696" s="44"/>
      <c r="F696" s="44"/>
      <c r="G696" s="816"/>
      <c r="H696" s="816"/>
      <c r="I696" s="44"/>
      <c r="J696" s="816"/>
    </row>
    <row r="697">
      <c r="B697" s="44"/>
      <c r="C697" s="44"/>
      <c r="D697" s="816"/>
      <c r="E697" s="44"/>
      <c r="F697" s="44"/>
      <c r="G697" s="816"/>
      <c r="H697" s="816"/>
      <c r="I697" s="44"/>
      <c r="J697" s="816"/>
    </row>
    <row r="698">
      <c r="B698" s="44"/>
      <c r="C698" s="44"/>
      <c r="D698" s="816"/>
      <c r="E698" s="44"/>
      <c r="F698" s="44"/>
      <c r="G698" s="816"/>
      <c r="H698" s="816"/>
      <c r="I698" s="44"/>
      <c r="J698" s="816"/>
    </row>
    <row r="699">
      <c r="B699" s="44"/>
      <c r="C699" s="44"/>
      <c r="D699" s="816"/>
      <c r="E699" s="44"/>
      <c r="F699" s="44"/>
      <c r="G699" s="816"/>
      <c r="H699" s="816"/>
      <c r="I699" s="44"/>
      <c r="J699" s="816"/>
    </row>
    <row r="700">
      <c r="B700" s="44"/>
      <c r="C700" s="44"/>
      <c r="D700" s="816"/>
      <c r="E700" s="44"/>
      <c r="F700" s="44"/>
      <c r="G700" s="816"/>
      <c r="H700" s="816"/>
      <c r="I700" s="44"/>
      <c r="J700" s="816"/>
    </row>
    <row r="701">
      <c r="B701" s="44"/>
      <c r="C701" s="44"/>
      <c r="D701" s="816"/>
      <c r="E701" s="44"/>
      <c r="F701" s="44"/>
      <c r="G701" s="816"/>
      <c r="H701" s="816"/>
      <c r="I701" s="44"/>
      <c r="J701" s="816"/>
    </row>
    <row r="702">
      <c r="B702" s="44"/>
      <c r="C702" s="44"/>
      <c r="D702" s="816"/>
      <c r="E702" s="44"/>
      <c r="F702" s="44"/>
      <c r="G702" s="816"/>
      <c r="H702" s="816"/>
      <c r="I702" s="44"/>
      <c r="J702" s="816"/>
    </row>
    <row r="703">
      <c r="B703" s="44"/>
      <c r="C703" s="44"/>
      <c r="D703" s="816"/>
      <c r="E703" s="44"/>
      <c r="F703" s="44"/>
      <c r="G703" s="816"/>
      <c r="H703" s="816"/>
      <c r="I703" s="44"/>
      <c r="J703" s="816"/>
    </row>
    <row r="704">
      <c r="B704" s="44"/>
      <c r="C704" s="44"/>
      <c r="D704" s="816"/>
      <c r="E704" s="44"/>
      <c r="F704" s="44"/>
      <c r="G704" s="816"/>
      <c r="H704" s="816"/>
      <c r="I704" s="44"/>
      <c r="J704" s="816"/>
    </row>
    <row r="705">
      <c r="B705" s="44"/>
      <c r="C705" s="44"/>
      <c r="D705" s="816"/>
      <c r="E705" s="44"/>
      <c r="F705" s="44"/>
      <c r="G705" s="816"/>
      <c r="H705" s="816"/>
      <c r="I705" s="44"/>
      <c r="J705" s="816"/>
    </row>
    <row r="706">
      <c r="B706" s="44"/>
      <c r="C706" s="44"/>
      <c r="D706" s="816"/>
      <c r="E706" s="44"/>
      <c r="F706" s="44"/>
      <c r="G706" s="816"/>
      <c r="H706" s="816"/>
      <c r="I706" s="44"/>
      <c r="J706" s="816"/>
    </row>
    <row r="707">
      <c r="B707" s="44"/>
      <c r="C707" s="44"/>
      <c r="D707" s="816"/>
      <c r="E707" s="44"/>
      <c r="F707" s="44"/>
      <c r="G707" s="816"/>
      <c r="H707" s="816"/>
      <c r="I707" s="44"/>
      <c r="J707" s="816"/>
    </row>
    <row r="708">
      <c r="B708" s="44"/>
      <c r="C708" s="44"/>
      <c r="D708" s="816"/>
      <c r="E708" s="44"/>
      <c r="F708" s="44"/>
      <c r="G708" s="816"/>
      <c r="H708" s="816"/>
      <c r="I708" s="44"/>
      <c r="J708" s="816"/>
    </row>
    <row r="709">
      <c r="B709" s="44"/>
      <c r="C709" s="44"/>
      <c r="D709" s="816"/>
      <c r="E709" s="44"/>
      <c r="F709" s="44"/>
      <c r="G709" s="816"/>
      <c r="H709" s="816"/>
      <c r="I709" s="44"/>
      <c r="J709" s="816"/>
    </row>
    <row r="710">
      <c r="B710" s="44"/>
      <c r="C710" s="44"/>
      <c r="D710" s="816"/>
      <c r="E710" s="44"/>
      <c r="F710" s="44"/>
      <c r="G710" s="816"/>
      <c r="H710" s="816"/>
      <c r="I710" s="44"/>
      <c r="J710" s="816"/>
    </row>
    <row r="711">
      <c r="B711" s="44"/>
      <c r="C711" s="44"/>
      <c r="D711" s="816"/>
      <c r="E711" s="44"/>
      <c r="F711" s="44"/>
      <c r="G711" s="816"/>
      <c r="H711" s="816"/>
      <c r="I711" s="44"/>
      <c r="J711" s="816"/>
    </row>
    <row r="712">
      <c r="B712" s="44"/>
      <c r="C712" s="44"/>
      <c r="D712" s="816"/>
      <c r="E712" s="44"/>
      <c r="F712" s="44"/>
      <c r="G712" s="816"/>
      <c r="H712" s="816"/>
      <c r="I712" s="44"/>
      <c r="J712" s="816"/>
    </row>
    <row r="713">
      <c r="B713" s="44"/>
      <c r="C713" s="44"/>
      <c r="D713" s="816"/>
      <c r="E713" s="44"/>
      <c r="F713" s="44"/>
      <c r="G713" s="816"/>
      <c r="H713" s="816"/>
      <c r="I713" s="44"/>
      <c r="J713" s="816"/>
    </row>
    <row r="714">
      <c r="B714" s="44"/>
      <c r="C714" s="44"/>
      <c r="D714" s="816"/>
      <c r="E714" s="44"/>
      <c r="F714" s="44"/>
      <c r="G714" s="816"/>
      <c r="H714" s="816"/>
      <c r="I714" s="44"/>
      <c r="J714" s="816"/>
    </row>
    <row r="715">
      <c r="B715" s="44"/>
      <c r="C715" s="44"/>
      <c r="D715" s="816"/>
      <c r="E715" s="44"/>
      <c r="F715" s="44"/>
      <c r="G715" s="816"/>
      <c r="H715" s="816"/>
      <c r="I715" s="44"/>
      <c r="J715" s="816"/>
    </row>
    <row r="716">
      <c r="B716" s="44"/>
      <c r="C716" s="44"/>
      <c r="D716" s="816"/>
      <c r="E716" s="44"/>
      <c r="F716" s="44"/>
      <c r="G716" s="816"/>
      <c r="H716" s="816"/>
      <c r="I716" s="44"/>
      <c r="J716" s="816"/>
    </row>
    <row r="717">
      <c r="B717" s="44"/>
      <c r="C717" s="44"/>
      <c r="D717" s="816"/>
      <c r="E717" s="44"/>
      <c r="F717" s="44"/>
      <c r="G717" s="816"/>
      <c r="H717" s="816"/>
      <c r="I717" s="44"/>
      <c r="J717" s="816"/>
    </row>
    <row r="718">
      <c r="B718" s="44"/>
      <c r="C718" s="44"/>
      <c r="D718" s="816"/>
      <c r="E718" s="44"/>
      <c r="F718" s="44"/>
      <c r="G718" s="816"/>
      <c r="H718" s="816"/>
      <c r="I718" s="44"/>
      <c r="J718" s="816"/>
    </row>
    <row r="719">
      <c r="B719" s="44"/>
      <c r="C719" s="44"/>
      <c r="D719" s="816"/>
      <c r="E719" s="44"/>
      <c r="F719" s="44"/>
      <c r="G719" s="816"/>
      <c r="H719" s="816"/>
      <c r="I719" s="44"/>
      <c r="J719" s="816"/>
    </row>
    <row r="720">
      <c r="B720" s="44"/>
      <c r="C720" s="44"/>
      <c r="D720" s="816"/>
      <c r="E720" s="44"/>
      <c r="F720" s="44"/>
      <c r="G720" s="816"/>
      <c r="H720" s="816"/>
      <c r="I720" s="44"/>
      <c r="J720" s="816"/>
    </row>
    <row r="721">
      <c r="B721" s="44"/>
      <c r="C721" s="44"/>
      <c r="D721" s="816"/>
      <c r="E721" s="44"/>
      <c r="F721" s="44"/>
      <c r="G721" s="816"/>
      <c r="H721" s="816"/>
      <c r="I721" s="44"/>
      <c r="J721" s="816"/>
    </row>
    <row r="722">
      <c r="B722" s="44"/>
      <c r="C722" s="44"/>
      <c r="D722" s="816"/>
      <c r="E722" s="44"/>
      <c r="F722" s="44"/>
      <c r="G722" s="816"/>
      <c r="H722" s="816"/>
      <c r="I722" s="44"/>
      <c r="J722" s="816"/>
    </row>
    <row r="723">
      <c r="B723" s="44"/>
      <c r="C723" s="44"/>
      <c r="D723" s="816"/>
      <c r="E723" s="44"/>
      <c r="F723" s="44"/>
      <c r="G723" s="816"/>
      <c r="H723" s="816"/>
      <c r="I723" s="44"/>
      <c r="J723" s="816"/>
    </row>
    <row r="724">
      <c r="B724" s="44"/>
      <c r="C724" s="44"/>
      <c r="D724" s="816"/>
      <c r="E724" s="44"/>
      <c r="F724" s="44"/>
      <c r="G724" s="816"/>
      <c r="H724" s="816"/>
      <c r="I724" s="44"/>
      <c r="J724" s="816"/>
    </row>
    <row r="725">
      <c r="B725" s="44"/>
      <c r="C725" s="44"/>
      <c r="D725" s="816"/>
      <c r="E725" s="44"/>
      <c r="F725" s="44"/>
      <c r="G725" s="816"/>
      <c r="H725" s="816"/>
      <c r="I725" s="44"/>
      <c r="J725" s="816"/>
    </row>
    <row r="726">
      <c r="B726" s="44"/>
      <c r="C726" s="44"/>
      <c r="D726" s="816"/>
      <c r="E726" s="44"/>
      <c r="F726" s="44"/>
      <c r="G726" s="816"/>
      <c r="H726" s="816"/>
      <c r="I726" s="44"/>
      <c r="J726" s="816"/>
    </row>
    <row r="727">
      <c r="B727" s="44"/>
      <c r="C727" s="44"/>
      <c r="D727" s="816"/>
      <c r="E727" s="44"/>
      <c r="F727" s="44"/>
      <c r="G727" s="816"/>
      <c r="H727" s="816"/>
      <c r="I727" s="44"/>
      <c r="J727" s="816"/>
    </row>
    <row r="728">
      <c r="B728" s="44"/>
      <c r="C728" s="44"/>
      <c r="D728" s="816"/>
      <c r="E728" s="44"/>
      <c r="F728" s="44"/>
      <c r="G728" s="816"/>
      <c r="H728" s="816"/>
      <c r="I728" s="44"/>
      <c r="J728" s="816"/>
    </row>
    <row r="729">
      <c r="B729" s="44"/>
      <c r="C729" s="44"/>
      <c r="D729" s="816"/>
      <c r="E729" s="44"/>
      <c r="F729" s="44"/>
      <c r="G729" s="816"/>
      <c r="H729" s="816"/>
      <c r="I729" s="44"/>
      <c r="J729" s="816"/>
    </row>
    <row r="730">
      <c r="B730" s="44"/>
      <c r="C730" s="44"/>
      <c r="D730" s="816"/>
      <c r="E730" s="44"/>
      <c r="F730" s="44"/>
      <c r="G730" s="816"/>
      <c r="H730" s="816"/>
      <c r="I730" s="44"/>
      <c r="J730" s="816"/>
    </row>
    <row r="731">
      <c r="B731" s="44"/>
      <c r="C731" s="44"/>
      <c r="D731" s="816"/>
      <c r="E731" s="44"/>
      <c r="F731" s="44"/>
      <c r="G731" s="816"/>
      <c r="H731" s="816"/>
      <c r="I731" s="44"/>
      <c r="J731" s="816"/>
    </row>
    <row r="732">
      <c r="B732" s="44"/>
      <c r="C732" s="44"/>
      <c r="D732" s="816"/>
      <c r="E732" s="44"/>
      <c r="F732" s="44"/>
      <c r="G732" s="816"/>
      <c r="H732" s="816"/>
      <c r="I732" s="44"/>
      <c r="J732" s="816"/>
    </row>
    <row r="733">
      <c r="B733" s="44"/>
      <c r="C733" s="44"/>
      <c r="D733" s="816"/>
      <c r="E733" s="44"/>
      <c r="F733" s="44"/>
      <c r="G733" s="816"/>
      <c r="H733" s="816"/>
      <c r="I733" s="44"/>
      <c r="J733" s="816"/>
    </row>
    <row r="734">
      <c r="B734" s="44"/>
      <c r="C734" s="44"/>
      <c r="D734" s="816"/>
      <c r="E734" s="44"/>
      <c r="F734" s="44"/>
      <c r="G734" s="816"/>
      <c r="H734" s="816"/>
      <c r="I734" s="44"/>
      <c r="J734" s="816"/>
    </row>
    <row r="735">
      <c r="B735" s="44"/>
      <c r="C735" s="44"/>
      <c r="D735" s="816"/>
      <c r="E735" s="44"/>
      <c r="F735" s="44"/>
      <c r="G735" s="816"/>
      <c r="H735" s="816"/>
      <c r="I735" s="44"/>
      <c r="J735" s="816"/>
    </row>
    <row r="736">
      <c r="B736" s="44"/>
      <c r="C736" s="44"/>
      <c r="D736" s="816"/>
      <c r="E736" s="44"/>
      <c r="F736" s="44"/>
      <c r="G736" s="816"/>
      <c r="H736" s="816"/>
      <c r="I736" s="44"/>
      <c r="J736" s="816"/>
    </row>
    <row r="737">
      <c r="B737" s="44"/>
      <c r="C737" s="44"/>
      <c r="D737" s="816"/>
      <c r="E737" s="44"/>
      <c r="F737" s="44"/>
      <c r="G737" s="816"/>
      <c r="H737" s="816"/>
      <c r="I737" s="44"/>
      <c r="J737" s="816"/>
    </row>
    <row r="738">
      <c r="B738" s="44"/>
      <c r="C738" s="44"/>
      <c r="D738" s="816"/>
      <c r="E738" s="44"/>
      <c r="F738" s="44"/>
      <c r="G738" s="816"/>
      <c r="H738" s="816"/>
      <c r="I738" s="44"/>
      <c r="J738" s="816"/>
    </row>
    <row r="739">
      <c r="B739" s="44"/>
      <c r="C739" s="44"/>
      <c r="D739" s="816"/>
      <c r="E739" s="44"/>
      <c r="F739" s="44"/>
      <c r="G739" s="816"/>
      <c r="H739" s="816"/>
      <c r="I739" s="44"/>
      <c r="J739" s="816"/>
    </row>
    <row r="740">
      <c r="B740" s="44"/>
      <c r="C740" s="44"/>
      <c r="D740" s="816"/>
      <c r="E740" s="44"/>
      <c r="F740" s="44"/>
      <c r="G740" s="816"/>
      <c r="H740" s="816"/>
      <c r="I740" s="44"/>
      <c r="J740" s="816"/>
    </row>
    <row r="741">
      <c r="B741" s="44"/>
      <c r="C741" s="44"/>
      <c r="D741" s="816"/>
      <c r="E741" s="44"/>
      <c r="F741" s="44"/>
      <c r="G741" s="816"/>
      <c r="H741" s="816"/>
      <c r="I741" s="44"/>
      <c r="J741" s="816"/>
    </row>
    <row r="742">
      <c r="B742" s="44"/>
      <c r="C742" s="44"/>
      <c r="D742" s="816"/>
      <c r="E742" s="44"/>
      <c r="F742" s="44"/>
      <c r="G742" s="816"/>
      <c r="H742" s="816"/>
      <c r="I742" s="44"/>
      <c r="J742" s="816"/>
    </row>
    <row r="743">
      <c r="B743" s="44"/>
      <c r="C743" s="44"/>
      <c r="D743" s="816"/>
      <c r="E743" s="44"/>
      <c r="F743" s="44"/>
      <c r="G743" s="816"/>
      <c r="H743" s="816"/>
      <c r="I743" s="44"/>
      <c r="J743" s="816"/>
    </row>
    <row r="744">
      <c r="B744" s="44"/>
      <c r="C744" s="44"/>
      <c r="D744" s="816"/>
      <c r="E744" s="44"/>
      <c r="F744" s="44"/>
      <c r="G744" s="816"/>
      <c r="H744" s="816"/>
      <c r="I744" s="44"/>
      <c r="J744" s="816"/>
    </row>
    <row r="745">
      <c r="B745" s="44"/>
      <c r="C745" s="44"/>
      <c r="D745" s="816"/>
      <c r="E745" s="44"/>
      <c r="F745" s="44"/>
      <c r="G745" s="816"/>
      <c r="H745" s="816"/>
      <c r="I745" s="44"/>
      <c r="J745" s="816"/>
    </row>
    <row r="746">
      <c r="B746" s="44"/>
      <c r="C746" s="44"/>
      <c r="D746" s="816"/>
      <c r="E746" s="44"/>
      <c r="F746" s="44"/>
      <c r="G746" s="816"/>
      <c r="H746" s="816"/>
      <c r="I746" s="44"/>
      <c r="J746" s="816"/>
    </row>
    <row r="747">
      <c r="B747" s="44"/>
      <c r="C747" s="44"/>
      <c r="D747" s="816"/>
      <c r="E747" s="44"/>
      <c r="F747" s="44"/>
      <c r="G747" s="816"/>
      <c r="H747" s="816"/>
      <c r="I747" s="44"/>
      <c r="J747" s="816"/>
    </row>
    <row r="748">
      <c r="B748" s="44"/>
      <c r="C748" s="44"/>
      <c r="D748" s="816"/>
      <c r="E748" s="44"/>
      <c r="F748" s="44"/>
      <c r="G748" s="816"/>
      <c r="H748" s="816"/>
      <c r="I748" s="44"/>
      <c r="J748" s="816"/>
    </row>
    <row r="749">
      <c r="B749" s="44"/>
      <c r="C749" s="44"/>
      <c r="D749" s="816"/>
      <c r="E749" s="44"/>
      <c r="F749" s="44"/>
      <c r="G749" s="816"/>
      <c r="H749" s="816"/>
      <c r="I749" s="44"/>
      <c r="J749" s="816"/>
    </row>
    <row r="750">
      <c r="B750" s="44"/>
      <c r="C750" s="44"/>
      <c r="D750" s="816"/>
      <c r="E750" s="44"/>
      <c r="F750" s="44"/>
      <c r="G750" s="816"/>
      <c r="H750" s="816"/>
      <c r="I750" s="44"/>
      <c r="J750" s="816"/>
    </row>
    <row r="751">
      <c r="B751" s="44"/>
      <c r="C751" s="44"/>
      <c r="D751" s="816"/>
      <c r="E751" s="44"/>
      <c r="F751" s="44"/>
      <c r="G751" s="816"/>
      <c r="H751" s="816"/>
      <c r="I751" s="44"/>
      <c r="J751" s="816"/>
    </row>
    <row r="752">
      <c r="B752" s="44"/>
      <c r="C752" s="44"/>
      <c r="D752" s="816"/>
      <c r="E752" s="44"/>
      <c r="F752" s="44"/>
      <c r="G752" s="816"/>
      <c r="H752" s="816"/>
      <c r="I752" s="44"/>
      <c r="J752" s="816"/>
    </row>
    <row r="753">
      <c r="B753" s="44"/>
      <c r="C753" s="44"/>
      <c r="D753" s="816"/>
      <c r="E753" s="44"/>
      <c r="F753" s="44"/>
      <c r="G753" s="816"/>
      <c r="H753" s="816"/>
      <c r="I753" s="44"/>
      <c r="J753" s="816"/>
    </row>
    <row r="754">
      <c r="B754" s="44"/>
      <c r="C754" s="44"/>
      <c r="D754" s="816"/>
      <c r="E754" s="44"/>
      <c r="F754" s="44"/>
      <c r="G754" s="816"/>
      <c r="H754" s="816"/>
      <c r="I754" s="44"/>
      <c r="J754" s="816"/>
    </row>
    <row r="755">
      <c r="B755" s="44"/>
      <c r="C755" s="44"/>
      <c r="D755" s="816"/>
      <c r="E755" s="44"/>
      <c r="F755" s="44"/>
      <c r="G755" s="816"/>
      <c r="H755" s="816"/>
      <c r="I755" s="44"/>
      <c r="J755" s="816"/>
    </row>
    <row r="756">
      <c r="B756" s="44"/>
      <c r="C756" s="44"/>
      <c r="D756" s="816"/>
      <c r="E756" s="44"/>
      <c r="F756" s="44"/>
      <c r="G756" s="816"/>
      <c r="H756" s="816"/>
      <c r="I756" s="44"/>
      <c r="J756" s="816"/>
    </row>
    <row r="757">
      <c r="B757" s="44"/>
      <c r="C757" s="44"/>
      <c r="D757" s="816"/>
      <c r="E757" s="44"/>
      <c r="F757" s="44"/>
      <c r="G757" s="816"/>
      <c r="H757" s="816"/>
      <c r="I757" s="44"/>
      <c r="J757" s="816"/>
    </row>
    <row r="758">
      <c r="B758" s="44"/>
      <c r="C758" s="44"/>
      <c r="D758" s="816"/>
      <c r="E758" s="44"/>
      <c r="F758" s="44"/>
      <c r="G758" s="816"/>
      <c r="H758" s="816"/>
      <c r="I758" s="44"/>
      <c r="J758" s="816"/>
    </row>
    <row r="759">
      <c r="B759" s="44"/>
      <c r="C759" s="44"/>
      <c r="D759" s="816"/>
      <c r="E759" s="44"/>
      <c r="F759" s="44"/>
      <c r="G759" s="816"/>
      <c r="H759" s="816"/>
      <c r="I759" s="44"/>
      <c r="J759" s="816"/>
    </row>
    <row r="760">
      <c r="B760" s="44"/>
      <c r="C760" s="44"/>
      <c r="D760" s="816"/>
      <c r="E760" s="44"/>
      <c r="F760" s="44"/>
      <c r="G760" s="816"/>
      <c r="H760" s="816"/>
      <c r="I760" s="44"/>
      <c r="J760" s="816"/>
    </row>
    <row r="761">
      <c r="B761" s="44"/>
      <c r="C761" s="44"/>
      <c r="D761" s="816"/>
      <c r="E761" s="44"/>
      <c r="F761" s="44"/>
      <c r="G761" s="816"/>
      <c r="H761" s="816"/>
      <c r="I761" s="44"/>
      <c r="J761" s="816"/>
    </row>
    <row r="762">
      <c r="B762" s="44"/>
      <c r="C762" s="44"/>
      <c r="D762" s="816"/>
      <c r="E762" s="44"/>
      <c r="F762" s="44"/>
      <c r="G762" s="816"/>
      <c r="H762" s="816"/>
      <c r="I762" s="44"/>
      <c r="J762" s="816"/>
    </row>
    <row r="763">
      <c r="B763" s="44"/>
      <c r="C763" s="44"/>
      <c r="D763" s="816"/>
      <c r="E763" s="44"/>
      <c r="F763" s="44"/>
      <c r="G763" s="816"/>
      <c r="H763" s="816"/>
      <c r="I763" s="44"/>
      <c r="J763" s="816"/>
    </row>
    <row r="764">
      <c r="B764" s="44"/>
      <c r="C764" s="44"/>
      <c r="D764" s="816"/>
      <c r="E764" s="44"/>
      <c r="F764" s="44"/>
      <c r="G764" s="816"/>
      <c r="H764" s="816"/>
      <c r="I764" s="44"/>
      <c r="J764" s="816"/>
    </row>
    <row r="765">
      <c r="B765" s="44"/>
      <c r="C765" s="44"/>
      <c r="D765" s="816"/>
      <c r="E765" s="44"/>
      <c r="F765" s="44"/>
      <c r="G765" s="816"/>
      <c r="H765" s="816"/>
      <c r="I765" s="44"/>
      <c r="J765" s="816"/>
    </row>
    <row r="766">
      <c r="B766" s="44"/>
      <c r="C766" s="44"/>
      <c r="D766" s="816"/>
      <c r="E766" s="44"/>
      <c r="F766" s="44"/>
      <c r="G766" s="816"/>
      <c r="H766" s="816"/>
      <c r="I766" s="44"/>
      <c r="J766" s="816"/>
    </row>
    <row r="767">
      <c r="B767" s="44"/>
      <c r="C767" s="44"/>
      <c r="D767" s="816"/>
      <c r="E767" s="44"/>
      <c r="F767" s="44"/>
      <c r="G767" s="816"/>
      <c r="H767" s="816"/>
      <c r="I767" s="44"/>
      <c r="J767" s="816"/>
    </row>
    <row r="768">
      <c r="B768" s="44"/>
      <c r="C768" s="44"/>
      <c r="D768" s="816"/>
      <c r="E768" s="44"/>
      <c r="F768" s="44"/>
      <c r="G768" s="816"/>
      <c r="H768" s="816"/>
      <c r="I768" s="44"/>
      <c r="J768" s="816"/>
    </row>
    <row r="769">
      <c r="B769" s="44"/>
      <c r="C769" s="44"/>
      <c r="D769" s="816"/>
      <c r="E769" s="44"/>
      <c r="F769" s="44"/>
      <c r="G769" s="816"/>
      <c r="H769" s="816"/>
      <c r="I769" s="44"/>
      <c r="J769" s="816"/>
    </row>
    <row r="770">
      <c r="B770" s="44"/>
      <c r="C770" s="44"/>
      <c r="D770" s="816"/>
      <c r="E770" s="44"/>
      <c r="F770" s="44"/>
      <c r="G770" s="816"/>
      <c r="H770" s="816"/>
      <c r="I770" s="44"/>
      <c r="J770" s="816"/>
    </row>
    <row r="771">
      <c r="B771" s="44"/>
      <c r="C771" s="44"/>
      <c r="D771" s="816"/>
      <c r="E771" s="44"/>
      <c r="F771" s="44"/>
      <c r="G771" s="816"/>
      <c r="H771" s="816"/>
      <c r="I771" s="44"/>
      <c r="J771" s="816"/>
    </row>
    <row r="772">
      <c r="B772" s="44"/>
      <c r="C772" s="44"/>
      <c r="D772" s="816"/>
      <c r="E772" s="44"/>
      <c r="F772" s="44"/>
      <c r="G772" s="816"/>
      <c r="H772" s="816"/>
      <c r="I772" s="44"/>
      <c r="J772" s="816"/>
    </row>
    <row r="773">
      <c r="B773" s="44"/>
      <c r="C773" s="44"/>
      <c r="D773" s="816"/>
      <c r="E773" s="44"/>
      <c r="F773" s="44"/>
      <c r="G773" s="816"/>
      <c r="H773" s="816"/>
      <c r="I773" s="44"/>
      <c r="J773" s="816"/>
    </row>
    <row r="774">
      <c r="B774" s="44"/>
      <c r="C774" s="44"/>
      <c r="D774" s="816"/>
      <c r="E774" s="44"/>
      <c r="F774" s="44"/>
      <c r="G774" s="816"/>
      <c r="H774" s="816"/>
      <c r="I774" s="44"/>
      <c r="J774" s="816"/>
    </row>
    <row r="775">
      <c r="B775" s="44"/>
      <c r="C775" s="44"/>
      <c r="D775" s="816"/>
      <c r="E775" s="44"/>
      <c r="F775" s="44"/>
      <c r="G775" s="816"/>
      <c r="H775" s="816"/>
      <c r="I775" s="44"/>
      <c r="J775" s="816"/>
    </row>
    <row r="776">
      <c r="B776" s="44"/>
      <c r="C776" s="44"/>
      <c r="D776" s="816"/>
      <c r="E776" s="44"/>
      <c r="F776" s="44"/>
      <c r="G776" s="816"/>
      <c r="H776" s="816"/>
      <c r="I776" s="44"/>
      <c r="J776" s="816"/>
    </row>
    <row r="777">
      <c r="B777" s="44"/>
      <c r="C777" s="44"/>
      <c r="D777" s="816"/>
      <c r="E777" s="44"/>
      <c r="F777" s="44"/>
      <c r="G777" s="816"/>
      <c r="H777" s="816"/>
      <c r="I777" s="44"/>
      <c r="J777" s="816"/>
    </row>
    <row r="778">
      <c r="B778" s="44"/>
      <c r="C778" s="44"/>
      <c r="D778" s="816"/>
      <c r="E778" s="44"/>
      <c r="F778" s="44"/>
      <c r="G778" s="816"/>
      <c r="H778" s="816"/>
      <c r="I778" s="44"/>
      <c r="J778" s="816"/>
    </row>
    <row r="779">
      <c r="B779" s="44"/>
      <c r="C779" s="44"/>
      <c r="D779" s="816"/>
      <c r="E779" s="44"/>
      <c r="F779" s="44"/>
      <c r="G779" s="816"/>
      <c r="H779" s="816"/>
      <c r="I779" s="44"/>
      <c r="J779" s="816"/>
    </row>
    <row r="780">
      <c r="B780" s="44"/>
      <c r="C780" s="44"/>
      <c r="D780" s="816"/>
      <c r="E780" s="44"/>
      <c r="F780" s="44"/>
      <c r="G780" s="816"/>
      <c r="H780" s="816"/>
      <c r="I780" s="44"/>
      <c r="J780" s="816"/>
    </row>
    <row r="781">
      <c r="B781" s="44"/>
      <c r="C781" s="44"/>
      <c r="D781" s="816"/>
      <c r="E781" s="44"/>
      <c r="F781" s="44"/>
      <c r="G781" s="816"/>
      <c r="H781" s="816"/>
      <c r="I781" s="44"/>
      <c r="J781" s="816"/>
    </row>
    <row r="782">
      <c r="B782" s="44"/>
      <c r="C782" s="44"/>
      <c r="D782" s="816"/>
      <c r="E782" s="44"/>
      <c r="F782" s="44"/>
      <c r="G782" s="816"/>
      <c r="H782" s="816"/>
      <c r="I782" s="44"/>
      <c r="J782" s="816"/>
    </row>
    <row r="783">
      <c r="B783" s="44"/>
      <c r="C783" s="44"/>
      <c r="D783" s="816"/>
      <c r="E783" s="44"/>
      <c r="F783" s="44"/>
      <c r="G783" s="816"/>
      <c r="H783" s="816"/>
      <c r="I783" s="44"/>
      <c r="J783" s="816"/>
    </row>
    <row r="784">
      <c r="B784" s="44"/>
      <c r="C784" s="44"/>
      <c r="D784" s="816"/>
      <c r="E784" s="44"/>
      <c r="F784" s="44"/>
      <c r="G784" s="816"/>
      <c r="H784" s="816"/>
      <c r="I784" s="44"/>
      <c r="J784" s="816"/>
    </row>
    <row r="785">
      <c r="B785" s="44"/>
      <c r="C785" s="44"/>
      <c r="D785" s="816"/>
      <c r="E785" s="44"/>
      <c r="F785" s="44"/>
      <c r="G785" s="816"/>
      <c r="H785" s="816"/>
      <c r="I785" s="44"/>
      <c r="J785" s="816"/>
    </row>
    <row r="786">
      <c r="B786" s="44"/>
      <c r="C786" s="44"/>
      <c r="D786" s="816"/>
      <c r="E786" s="44"/>
      <c r="F786" s="44"/>
      <c r="G786" s="816"/>
      <c r="H786" s="816"/>
      <c r="I786" s="44"/>
      <c r="J786" s="816"/>
    </row>
    <row r="787">
      <c r="B787" s="44"/>
      <c r="C787" s="44"/>
      <c r="D787" s="816"/>
      <c r="E787" s="44"/>
      <c r="F787" s="44"/>
      <c r="G787" s="816"/>
      <c r="H787" s="816"/>
      <c r="I787" s="44"/>
      <c r="J787" s="816"/>
    </row>
    <row r="788">
      <c r="B788" s="44"/>
      <c r="C788" s="44"/>
      <c r="D788" s="816"/>
      <c r="E788" s="44"/>
      <c r="F788" s="44"/>
      <c r="G788" s="816"/>
      <c r="H788" s="816"/>
      <c r="I788" s="44"/>
      <c r="J788" s="816"/>
    </row>
    <row r="789">
      <c r="B789" s="44"/>
      <c r="C789" s="44"/>
      <c r="D789" s="816"/>
      <c r="E789" s="44"/>
      <c r="F789" s="44"/>
      <c r="G789" s="816"/>
      <c r="H789" s="816"/>
      <c r="I789" s="44"/>
      <c r="J789" s="816"/>
    </row>
    <row r="790">
      <c r="B790" s="44"/>
      <c r="C790" s="44"/>
      <c r="D790" s="816"/>
      <c r="E790" s="44"/>
      <c r="F790" s="44"/>
      <c r="G790" s="816"/>
      <c r="H790" s="816"/>
      <c r="I790" s="44"/>
      <c r="J790" s="816"/>
    </row>
    <row r="791">
      <c r="B791" s="44"/>
      <c r="C791" s="44"/>
      <c r="D791" s="816"/>
      <c r="E791" s="44"/>
      <c r="F791" s="44"/>
      <c r="G791" s="816"/>
      <c r="H791" s="816"/>
      <c r="I791" s="44"/>
      <c r="J791" s="816"/>
    </row>
    <row r="792">
      <c r="B792" s="44"/>
      <c r="C792" s="44"/>
      <c r="D792" s="816"/>
      <c r="E792" s="44"/>
      <c r="F792" s="44"/>
      <c r="G792" s="816"/>
      <c r="H792" s="816"/>
      <c r="I792" s="44"/>
      <c r="J792" s="816"/>
    </row>
    <row r="793">
      <c r="B793" s="44"/>
      <c r="C793" s="44"/>
      <c r="D793" s="816"/>
      <c r="E793" s="44"/>
      <c r="F793" s="44"/>
      <c r="G793" s="816"/>
      <c r="H793" s="816"/>
      <c r="I793" s="44"/>
      <c r="J793" s="816"/>
    </row>
    <row r="794">
      <c r="B794" s="44"/>
      <c r="C794" s="44"/>
      <c r="D794" s="816"/>
      <c r="E794" s="44"/>
      <c r="F794" s="44"/>
      <c r="G794" s="816"/>
      <c r="H794" s="816"/>
      <c r="I794" s="44"/>
      <c r="J794" s="816"/>
    </row>
    <row r="795">
      <c r="B795" s="44"/>
      <c r="C795" s="44"/>
      <c r="D795" s="816"/>
      <c r="E795" s="44"/>
      <c r="F795" s="44"/>
      <c r="G795" s="816"/>
      <c r="H795" s="816"/>
      <c r="I795" s="44"/>
      <c r="J795" s="816"/>
    </row>
    <row r="796">
      <c r="B796" s="44"/>
      <c r="C796" s="44"/>
      <c r="D796" s="816"/>
      <c r="E796" s="44"/>
      <c r="F796" s="44"/>
      <c r="G796" s="816"/>
      <c r="H796" s="816"/>
      <c r="I796" s="44"/>
      <c r="J796" s="816"/>
    </row>
    <row r="797">
      <c r="B797" s="44"/>
      <c r="C797" s="44"/>
      <c r="D797" s="816"/>
      <c r="E797" s="44"/>
      <c r="F797" s="44"/>
      <c r="G797" s="816"/>
      <c r="H797" s="816"/>
      <c r="I797" s="44"/>
      <c r="J797" s="816"/>
    </row>
    <row r="798">
      <c r="B798" s="44"/>
      <c r="C798" s="44"/>
      <c r="D798" s="816"/>
      <c r="E798" s="44"/>
      <c r="F798" s="44"/>
      <c r="G798" s="816"/>
      <c r="H798" s="816"/>
      <c r="I798" s="44"/>
      <c r="J798" s="816"/>
    </row>
    <row r="799">
      <c r="B799" s="44"/>
      <c r="C799" s="44"/>
      <c r="D799" s="816"/>
      <c r="E799" s="44"/>
      <c r="F799" s="44"/>
      <c r="G799" s="816"/>
      <c r="H799" s="816"/>
      <c r="I799" s="44"/>
      <c r="J799" s="816"/>
    </row>
    <row r="800">
      <c r="B800" s="44"/>
      <c r="C800" s="44"/>
      <c r="D800" s="816"/>
      <c r="E800" s="44"/>
      <c r="F800" s="44"/>
      <c r="G800" s="816"/>
      <c r="H800" s="816"/>
      <c r="I800" s="44"/>
      <c r="J800" s="816"/>
    </row>
    <row r="801">
      <c r="B801" s="44"/>
      <c r="C801" s="44"/>
      <c r="D801" s="816"/>
      <c r="E801" s="44"/>
      <c r="F801" s="44"/>
      <c r="G801" s="816"/>
      <c r="H801" s="816"/>
      <c r="I801" s="44"/>
      <c r="J801" s="816"/>
    </row>
    <row r="802">
      <c r="B802" s="44"/>
      <c r="C802" s="44"/>
      <c r="D802" s="816"/>
      <c r="E802" s="44"/>
      <c r="F802" s="44"/>
      <c r="G802" s="816"/>
      <c r="H802" s="816"/>
      <c r="I802" s="44"/>
      <c r="J802" s="816"/>
    </row>
    <row r="803">
      <c r="B803" s="44"/>
      <c r="C803" s="44"/>
      <c r="D803" s="816"/>
      <c r="E803" s="44"/>
      <c r="F803" s="44"/>
      <c r="G803" s="816"/>
      <c r="H803" s="816"/>
      <c r="I803" s="44"/>
      <c r="J803" s="816"/>
    </row>
    <row r="804">
      <c r="B804" s="44"/>
      <c r="C804" s="44"/>
      <c r="D804" s="816"/>
      <c r="E804" s="44"/>
      <c r="F804" s="44"/>
      <c r="G804" s="816"/>
      <c r="H804" s="816"/>
      <c r="I804" s="44"/>
      <c r="J804" s="816"/>
    </row>
    <row r="805">
      <c r="B805" s="44"/>
      <c r="C805" s="44"/>
      <c r="D805" s="816"/>
      <c r="E805" s="44"/>
      <c r="F805" s="44"/>
      <c r="G805" s="816"/>
      <c r="H805" s="816"/>
      <c r="I805" s="44"/>
      <c r="J805" s="816"/>
    </row>
    <row r="806">
      <c r="B806" s="44"/>
      <c r="C806" s="44"/>
      <c r="D806" s="816"/>
      <c r="E806" s="44"/>
      <c r="F806" s="44"/>
      <c r="G806" s="816"/>
      <c r="H806" s="816"/>
      <c r="I806" s="44"/>
      <c r="J806" s="816"/>
    </row>
    <row r="807">
      <c r="B807" s="44"/>
      <c r="C807" s="44"/>
      <c r="D807" s="816"/>
      <c r="E807" s="44"/>
      <c r="F807" s="44"/>
      <c r="G807" s="816"/>
      <c r="H807" s="816"/>
      <c r="I807" s="44"/>
      <c r="J807" s="816"/>
    </row>
    <row r="808">
      <c r="B808" s="44"/>
      <c r="C808" s="44"/>
      <c r="D808" s="816"/>
      <c r="E808" s="44"/>
      <c r="F808" s="44"/>
      <c r="G808" s="816"/>
      <c r="H808" s="816"/>
      <c r="I808" s="44"/>
      <c r="J808" s="816"/>
    </row>
    <row r="809">
      <c r="B809" s="44"/>
      <c r="C809" s="44"/>
      <c r="D809" s="816"/>
      <c r="E809" s="44"/>
      <c r="F809" s="44"/>
      <c r="G809" s="816"/>
      <c r="H809" s="816"/>
      <c r="I809" s="44"/>
      <c r="J809" s="816"/>
    </row>
    <row r="810">
      <c r="B810" s="44"/>
      <c r="C810" s="44"/>
      <c r="D810" s="816"/>
      <c r="E810" s="44"/>
      <c r="F810" s="44"/>
      <c r="G810" s="816"/>
      <c r="H810" s="816"/>
      <c r="I810" s="44"/>
      <c r="J810" s="816"/>
    </row>
    <row r="811">
      <c r="B811" s="44"/>
      <c r="C811" s="44"/>
      <c r="D811" s="816"/>
      <c r="E811" s="44"/>
      <c r="F811" s="44"/>
      <c r="G811" s="816"/>
      <c r="H811" s="816"/>
      <c r="I811" s="44"/>
      <c r="J811" s="816"/>
    </row>
    <row r="812">
      <c r="B812" s="44"/>
      <c r="C812" s="44"/>
      <c r="D812" s="816"/>
      <c r="E812" s="44"/>
      <c r="F812" s="44"/>
      <c r="G812" s="816"/>
      <c r="H812" s="816"/>
      <c r="I812" s="44"/>
      <c r="J812" s="816"/>
    </row>
    <row r="813">
      <c r="B813" s="44"/>
      <c r="C813" s="44"/>
      <c r="D813" s="816"/>
      <c r="E813" s="44"/>
      <c r="F813" s="44"/>
      <c r="G813" s="816"/>
      <c r="H813" s="816"/>
      <c r="I813" s="44"/>
      <c r="J813" s="816"/>
    </row>
    <row r="814">
      <c r="B814" s="44"/>
      <c r="C814" s="44"/>
      <c r="D814" s="816"/>
      <c r="E814" s="44"/>
      <c r="F814" s="44"/>
      <c r="G814" s="816"/>
      <c r="H814" s="816"/>
      <c r="I814" s="44"/>
      <c r="J814" s="816"/>
    </row>
    <row r="815">
      <c r="B815" s="44"/>
      <c r="C815" s="44"/>
      <c r="D815" s="816"/>
      <c r="E815" s="44"/>
      <c r="F815" s="44"/>
      <c r="G815" s="816"/>
      <c r="H815" s="816"/>
      <c r="I815" s="44"/>
      <c r="J815" s="816"/>
    </row>
    <row r="816">
      <c r="B816" s="44"/>
      <c r="C816" s="44"/>
      <c r="D816" s="816"/>
      <c r="E816" s="44"/>
      <c r="F816" s="44"/>
      <c r="G816" s="816"/>
      <c r="H816" s="816"/>
      <c r="I816" s="44"/>
      <c r="J816" s="816"/>
    </row>
    <row r="817">
      <c r="B817" s="44"/>
      <c r="C817" s="44"/>
      <c r="D817" s="816"/>
      <c r="E817" s="44"/>
      <c r="F817" s="44"/>
      <c r="G817" s="816"/>
      <c r="H817" s="816"/>
      <c r="I817" s="44"/>
      <c r="J817" s="816"/>
    </row>
    <row r="818">
      <c r="B818" s="44"/>
      <c r="C818" s="44"/>
      <c r="D818" s="816"/>
      <c r="E818" s="44"/>
      <c r="F818" s="44"/>
      <c r="G818" s="816"/>
      <c r="H818" s="816"/>
      <c r="I818" s="44"/>
      <c r="J818" s="816"/>
    </row>
    <row r="819">
      <c r="B819" s="44"/>
      <c r="C819" s="44"/>
      <c r="D819" s="816"/>
      <c r="E819" s="44"/>
      <c r="F819" s="44"/>
      <c r="G819" s="816"/>
      <c r="H819" s="816"/>
      <c r="I819" s="44"/>
      <c r="J819" s="816"/>
    </row>
    <row r="820">
      <c r="B820" s="44"/>
      <c r="C820" s="44"/>
      <c r="D820" s="816"/>
      <c r="E820" s="44"/>
      <c r="F820" s="44"/>
      <c r="G820" s="816"/>
      <c r="H820" s="816"/>
      <c r="I820" s="44"/>
      <c r="J820" s="816"/>
    </row>
    <row r="821">
      <c r="B821" s="44"/>
      <c r="C821" s="44"/>
      <c r="D821" s="816"/>
      <c r="E821" s="44"/>
      <c r="F821" s="44"/>
      <c r="G821" s="816"/>
      <c r="H821" s="816"/>
      <c r="I821" s="44"/>
      <c r="J821" s="816"/>
    </row>
    <row r="822">
      <c r="B822" s="44"/>
      <c r="C822" s="44"/>
      <c r="D822" s="816"/>
      <c r="E822" s="44"/>
      <c r="F822" s="44"/>
      <c r="G822" s="816"/>
      <c r="H822" s="816"/>
      <c r="I822" s="44"/>
      <c r="J822" s="816"/>
    </row>
    <row r="823">
      <c r="B823" s="44"/>
      <c r="C823" s="44"/>
      <c r="D823" s="816"/>
      <c r="E823" s="44"/>
      <c r="F823" s="44"/>
      <c r="G823" s="816"/>
      <c r="H823" s="816"/>
      <c r="I823" s="44"/>
      <c r="J823" s="816"/>
    </row>
    <row r="824">
      <c r="B824" s="44"/>
      <c r="C824" s="44"/>
      <c r="D824" s="816"/>
      <c r="E824" s="44"/>
      <c r="F824" s="44"/>
      <c r="G824" s="816"/>
      <c r="H824" s="816"/>
      <c r="I824" s="44"/>
      <c r="J824" s="816"/>
    </row>
    <row r="825">
      <c r="B825" s="44"/>
      <c r="C825" s="44"/>
      <c r="D825" s="816"/>
      <c r="E825" s="44"/>
      <c r="F825" s="44"/>
      <c r="G825" s="816"/>
      <c r="H825" s="816"/>
      <c r="I825" s="44"/>
      <c r="J825" s="816"/>
    </row>
    <row r="826">
      <c r="B826" s="44"/>
      <c r="C826" s="44"/>
      <c r="D826" s="816"/>
      <c r="E826" s="44"/>
      <c r="F826" s="44"/>
      <c r="G826" s="816"/>
      <c r="H826" s="816"/>
      <c r="I826" s="44"/>
      <c r="J826" s="816"/>
    </row>
    <row r="827">
      <c r="B827" s="44"/>
      <c r="C827" s="44"/>
      <c r="D827" s="816"/>
      <c r="E827" s="44"/>
      <c r="F827" s="44"/>
      <c r="G827" s="816"/>
      <c r="H827" s="816"/>
      <c r="I827" s="44"/>
      <c r="J827" s="816"/>
    </row>
    <row r="828">
      <c r="B828" s="44"/>
      <c r="C828" s="44"/>
      <c r="D828" s="816"/>
      <c r="E828" s="44"/>
      <c r="F828" s="44"/>
      <c r="G828" s="816"/>
      <c r="H828" s="816"/>
      <c r="I828" s="44"/>
      <c r="J828" s="816"/>
    </row>
    <row r="829">
      <c r="B829" s="44"/>
      <c r="C829" s="44"/>
      <c r="D829" s="816"/>
      <c r="E829" s="44"/>
      <c r="F829" s="44"/>
      <c r="G829" s="816"/>
      <c r="H829" s="816"/>
      <c r="I829" s="44"/>
      <c r="J829" s="816"/>
    </row>
    <row r="830">
      <c r="B830" s="44"/>
      <c r="C830" s="44"/>
      <c r="D830" s="816"/>
      <c r="E830" s="44"/>
      <c r="F830" s="44"/>
      <c r="G830" s="816"/>
      <c r="H830" s="816"/>
      <c r="I830" s="44"/>
      <c r="J830" s="816"/>
    </row>
    <row r="831">
      <c r="B831" s="44"/>
      <c r="C831" s="44"/>
      <c r="D831" s="816"/>
      <c r="E831" s="44"/>
      <c r="F831" s="44"/>
      <c r="G831" s="816"/>
      <c r="H831" s="816"/>
      <c r="I831" s="44"/>
      <c r="J831" s="816"/>
    </row>
    <row r="832">
      <c r="B832" s="44"/>
      <c r="C832" s="44"/>
      <c r="D832" s="816"/>
      <c r="E832" s="44"/>
      <c r="F832" s="44"/>
      <c r="G832" s="816"/>
      <c r="H832" s="816"/>
      <c r="I832" s="44"/>
      <c r="J832" s="816"/>
    </row>
    <row r="833">
      <c r="B833" s="44"/>
      <c r="C833" s="44"/>
      <c r="D833" s="816"/>
      <c r="E833" s="44"/>
      <c r="F833" s="44"/>
      <c r="G833" s="816"/>
      <c r="H833" s="816"/>
      <c r="I833" s="44"/>
      <c r="J833" s="816"/>
    </row>
    <row r="834">
      <c r="B834" s="44"/>
      <c r="C834" s="44"/>
      <c r="D834" s="816"/>
      <c r="E834" s="44"/>
      <c r="F834" s="44"/>
      <c r="G834" s="816"/>
      <c r="H834" s="816"/>
      <c r="I834" s="44"/>
      <c r="J834" s="816"/>
    </row>
    <row r="835">
      <c r="B835" s="44"/>
      <c r="C835" s="44"/>
      <c r="D835" s="816"/>
      <c r="E835" s="44"/>
      <c r="F835" s="44"/>
      <c r="G835" s="816"/>
      <c r="H835" s="816"/>
      <c r="I835" s="44"/>
      <c r="J835" s="816"/>
    </row>
    <row r="836">
      <c r="B836" s="44"/>
      <c r="C836" s="44"/>
      <c r="D836" s="816"/>
      <c r="E836" s="44"/>
      <c r="F836" s="44"/>
      <c r="G836" s="816"/>
      <c r="H836" s="816"/>
      <c r="I836" s="44"/>
      <c r="J836" s="816"/>
    </row>
    <row r="837">
      <c r="B837" s="44"/>
      <c r="C837" s="44"/>
      <c r="D837" s="816"/>
      <c r="E837" s="44"/>
      <c r="F837" s="44"/>
      <c r="G837" s="816"/>
      <c r="H837" s="816"/>
      <c r="I837" s="44"/>
      <c r="J837" s="816"/>
    </row>
    <row r="838">
      <c r="B838" s="44"/>
      <c r="C838" s="44"/>
      <c r="D838" s="816"/>
      <c r="E838" s="44"/>
      <c r="F838" s="44"/>
      <c r="G838" s="816"/>
      <c r="H838" s="816"/>
      <c r="I838" s="44"/>
      <c r="J838" s="816"/>
    </row>
    <row r="839">
      <c r="B839" s="44"/>
      <c r="C839" s="44"/>
      <c r="D839" s="816"/>
      <c r="E839" s="44"/>
      <c r="F839" s="44"/>
      <c r="G839" s="816"/>
      <c r="H839" s="816"/>
      <c r="I839" s="44"/>
      <c r="J839" s="816"/>
    </row>
    <row r="840">
      <c r="B840" s="44"/>
      <c r="C840" s="44"/>
      <c r="D840" s="816"/>
      <c r="E840" s="44"/>
      <c r="F840" s="44"/>
      <c r="G840" s="816"/>
      <c r="H840" s="816"/>
      <c r="I840" s="44"/>
      <c r="J840" s="816"/>
    </row>
    <row r="841">
      <c r="B841" s="44"/>
      <c r="C841" s="44"/>
      <c r="D841" s="816"/>
      <c r="E841" s="44"/>
      <c r="F841" s="44"/>
      <c r="G841" s="816"/>
      <c r="H841" s="816"/>
      <c r="I841" s="44"/>
      <c r="J841" s="816"/>
    </row>
    <row r="842">
      <c r="B842" s="44"/>
      <c r="C842" s="44"/>
      <c r="D842" s="816"/>
      <c r="E842" s="44"/>
      <c r="F842" s="44"/>
      <c r="G842" s="816"/>
      <c r="H842" s="816"/>
      <c r="I842" s="44"/>
      <c r="J842" s="816"/>
    </row>
    <row r="843">
      <c r="B843" s="44"/>
      <c r="C843" s="44"/>
      <c r="D843" s="816"/>
      <c r="E843" s="44"/>
      <c r="F843" s="44"/>
      <c r="G843" s="816"/>
      <c r="H843" s="816"/>
      <c r="I843" s="44"/>
      <c r="J843" s="816"/>
    </row>
    <row r="844">
      <c r="B844" s="44"/>
      <c r="C844" s="44"/>
      <c r="D844" s="816"/>
      <c r="E844" s="44"/>
      <c r="F844" s="44"/>
      <c r="G844" s="816"/>
      <c r="H844" s="816"/>
      <c r="I844" s="44"/>
      <c r="J844" s="816"/>
    </row>
    <row r="845">
      <c r="B845" s="44"/>
      <c r="C845" s="44"/>
      <c r="D845" s="816"/>
      <c r="E845" s="44"/>
      <c r="F845" s="44"/>
      <c r="G845" s="816"/>
      <c r="H845" s="816"/>
      <c r="I845" s="44"/>
      <c r="J845" s="816"/>
    </row>
    <row r="846">
      <c r="B846" s="44"/>
      <c r="C846" s="44"/>
      <c r="D846" s="816"/>
      <c r="E846" s="44"/>
      <c r="F846" s="44"/>
      <c r="G846" s="816"/>
      <c r="H846" s="816"/>
      <c r="I846" s="44"/>
      <c r="J846" s="816"/>
    </row>
    <row r="847">
      <c r="B847" s="44"/>
      <c r="C847" s="44"/>
      <c r="D847" s="816"/>
      <c r="E847" s="44"/>
      <c r="F847" s="44"/>
      <c r="G847" s="816"/>
      <c r="H847" s="816"/>
      <c r="I847" s="44"/>
      <c r="J847" s="816"/>
    </row>
    <row r="848">
      <c r="B848" s="44"/>
      <c r="C848" s="44"/>
      <c r="D848" s="816"/>
      <c r="E848" s="44"/>
      <c r="F848" s="44"/>
      <c r="G848" s="816"/>
      <c r="H848" s="816"/>
      <c r="I848" s="44"/>
      <c r="J848" s="816"/>
    </row>
    <row r="849">
      <c r="B849" s="44"/>
      <c r="C849" s="44"/>
      <c r="D849" s="816"/>
      <c r="E849" s="44"/>
      <c r="F849" s="44"/>
      <c r="G849" s="816"/>
      <c r="H849" s="816"/>
      <c r="I849" s="44"/>
      <c r="J849" s="816"/>
    </row>
    <row r="850">
      <c r="B850" s="44"/>
      <c r="C850" s="44"/>
      <c r="D850" s="816"/>
      <c r="E850" s="44"/>
      <c r="F850" s="44"/>
      <c r="G850" s="816"/>
      <c r="H850" s="816"/>
      <c r="I850" s="44"/>
      <c r="J850" s="816"/>
    </row>
    <row r="851">
      <c r="B851" s="44"/>
      <c r="C851" s="44"/>
      <c r="D851" s="816"/>
      <c r="E851" s="44"/>
      <c r="F851" s="44"/>
      <c r="G851" s="816"/>
      <c r="H851" s="816"/>
      <c r="I851" s="44"/>
      <c r="J851" s="816"/>
    </row>
    <row r="852">
      <c r="B852" s="44"/>
      <c r="C852" s="44"/>
      <c r="D852" s="816"/>
      <c r="E852" s="44"/>
      <c r="F852" s="44"/>
      <c r="G852" s="816"/>
      <c r="H852" s="816"/>
      <c r="I852" s="44"/>
      <c r="J852" s="816"/>
    </row>
    <row r="853">
      <c r="B853" s="44"/>
      <c r="C853" s="44"/>
      <c r="D853" s="816"/>
      <c r="E853" s="44"/>
      <c r="F853" s="44"/>
      <c r="G853" s="816"/>
      <c r="H853" s="816"/>
      <c r="I853" s="44"/>
      <c r="J853" s="816"/>
    </row>
    <row r="854">
      <c r="B854" s="44"/>
      <c r="C854" s="44"/>
      <c r="D854" s="816"/>
      <c r="E854" s="44"/>
      <c r="F854" s="44"/>
      <c r="G854" s="816"/>
      <c r="H854" s="816"/>
      <c r="I854" s="44"/>
      <c r="J854" s="816"/>
    </row>
    <row r="855">
      <c r="B855" s="44"/>
      <c r="C855" s="44"/>
      <c r="D855" s="816"/>
      <c r="E855" s="44"/>
      <c r="F855" s="44"/>
      <c r="G855" s="816"/>
      <c r="H855" s="816"/>
      <c r="I855" s="44"/>
      <c r="J855" s="816"/>
    </row>
    <row r="856">
      <c r="B856" s="44"/>
      <c r="C856" s="44"/>
      <c r="D856" s="816"/>
      <c r="E856" s="44"/>
      <c r="F856" s="44"/>
      <c r="G856" s="816"/>
      <c r="H856" s="816"/>
      <c r="I856" s="44"/>
      <c r="J856" s="816"/>
    </row>
    <row r="857">
      <c r="B857" s="44"/>
      <c r="C857" s="44"/>
      <c r="D857" s="816"/>
      <c r="E857" s="44"/>
      <c r="F857" s="44"/>
      <c r="G857" s="816"/>
      <c r="H857" s="816"/>
      <c r="I857" s="44"/>
      <c r="J857" s="816"/>
    </row>
    <row r="858">
      <c r="B858" s="44"/>
      <c r="C858" s="44"/>
      <c r="D858" s="816"/>
      <c r="E858" s="44"/>
      <c r="F858" s="44"/>
      <c r="G858" s="816"/>
      <c r="H858" s="816"/>
      <c r="I858" s="44"/>
      <c r="J858" s="816"/>
    </row>
    <row r="859">
      <c r="B859" s="44"/>
      <c r="C859" s="44"/>
      <c r="D859" s="816"/>
      <c r="E859" s="44"/>
      <c r="F859" s="44"/>
      <c r="G859" s="816"/>
      <c r="H859" s="816"/>
      <c r="I859" s="44"/>
      <c r="J859" s="816"/>
    </row>
    <row r="860">
      <c r="B860" s="44"/>
      <c r="C860" s="44"/>
      <c r="D860" s="816"/>
      <c r="E860" s="44"/>
      <c r="F860" s="44"/>
      <c r="G860" s="816"/>
      <c r="H860" s="816"/>
      <c r="I860" s="44"/>
      <c r="J860" s="816"/>
    </row>
    <row r="861">
      <c r="B861" s="44"/>
      <c r="C861" s="44"/>
      <c r="D861" s="816"/>
      <c r="E861" s="44"/>
      <c r="F861" s="44"/>
      <c r="G861" s="816"/>
      <c r="H861" s="816"/>
      <c r="I861" s="44"/>
      <c r="J861" s="816"/>
    </row>
    <row r="862">
      <c r="B862" s="44"/>
      <c r="C862" s="44"/>
      <c r="D862" s="816"/>
      <c r="E862" s="44"/>
      <c r="F862" s="44"/>
      <c r="G862" s="816"/>
      <c r="H862" s="816"/>
      <c r="I862" s="44"/>
      <c r="J862" s="816"/>
    </row>
    <row r="863">
      <c r="B863" s="44"/>
      <c r="C863" s="44"/>
      <c r="D863" s="816"/>
      <c r="E863" s="44"/>
      <c r="F863" s="44"/>
      <c r="G863" s="816"/>
      <c r="H863" s="816"/>
      <c r="I863" s="44"/>
      <c r="J863" s="816"/>
    </row>
    <row r="864">
      <c r="B864" s="44"/>
      <c r="C864" s="44"/>
      <c r="D864" s="816"/>
      <c r="E864" s="44"/>
      <c r="F864" s="44"/>
      <c r="G864" s="816"/>
      <c r="H864" s="816"/>
      <c r="I864" s="44"/>
      <c r="J864" s="816"/>
    </row>
    <row r="865">
      <c r="B865" s="44"/>
      <c r="C865" s="44"/>
      <c r="D865" s="816"/>
      <c r="E865" s="44"/>
      <c r="F865" s="44"/>
      <c r="G865" s="816"/>
      <c r="H865" s="816"/>
      <c r="I865" s="44"/>
      <c r="J865" s="816"/>
    </row>
    <row r="866">
      <c r="B866" s="44"/>
      <c r="C866" s="44"/>
      <c r="D866" s="816"/>
      <c r="E866" s="44"/>
      <c r="F866" s="44"/>
      <c r="G866" s="816"/>
      <c r="H866" s="816"/>
      <c r="I866" s="44"/>
      <c r="J866" s="816"/>
    </row>
    <row r="867">
      <c r="B867" s="44"/>
      <c r="C867" s="44"/>
      <c r="D867" s="816"/>
      <c r="E867" s="44"/>
      <c r="F867" s="44"/>
      <c r="G867" s="816"/>
      <c r="H867" s="816"/>
      <c r="I867" s="44"/>
      <c r="J867" s="816"/>
    </row>
    <row r="868">
      <c r="B868" s="44"/>
      <c r="C868" s="44"/>
      <c r="D868" s="816"/>
      <c r="E868" s="44"/>
      <c r="F868" s="44"/>
      <c r="G868" s="816"/>
      <c r="H868" s="816"/>
      <c r="I868" s="44"/>
      <c r="J868" s="816"/>
    </row>
    <row r="869">
      <c r="B869" s="44"/>
      <c r="C869" s="44"/>
      <c r="D869" s="816"/>
      <c r="E869" s="44"/>
      <c r="F869" s="44"/>
      <c r="G869" s="816"/>
      <c r="H869" s="816"/>
      <c r="I869" s="44"/>
      <c r="J869" s="816"/>
    </row>
    <row r="870">
      <c r="B870" s="44"/>
      <c r="C870" s="44"/>
      <c r="D870" s="816"/>
      <c r="E870" s="44"/>
      <c r="F870" s="44"/>
      <c r="G870" s="816"/>
      <c r="H870" s="816"/>
      <c r="I870" s="44"/>
      <c r="J870" s="816"/>
    </row>
    <row r="871">
      <c r="B871" s="44"/>
      <c r="C871" s="44"/>
      <c r="D871" s="816"/>
      <c r="E871" s="44"/>
      <c r="F871" s="44"/>
      <c r="G871" s="816"/>
      <c r="H871" s="816"/>
      <c r="I871" s="44"/>
      <c r="J871" s="816"/>
    </row>
    <row r="872">
      <c r="B872" s="44"/>
      <c r="C872" s="44"/>
      <c r="D872" s="816"/>
      <c r="E872" s="44"/>
      <c r="F872" s="44"/>
      <c r="G872" s="816"/>
      <c r="H872" s="816"/>
      <c r="I872" s="44"/>
      <c r="J872" s="816"/>
    </row>
    <row r="873">
      <c r="B873" s="44"/>
      <c r="C873" s="44"/>
      <c r="D873" s="816"/>
      <c r="E873" s="44"/>
      <c r="F873" s="44"/>
      <c r="G873" s="816"/>
      <c r="H873" s="816"/>
      <c r="I873" s="44"/>
      <c r="J873" s="816"/>
    </row>
    <row r="874">
      <c r="B874" s="44"/>
      <c r="C874" s="44"/>
      <c r="D874" s="816"/>
      <c r="E874" s="44"/>
      <c r="F874" s="44"/>
      <c r="G874" s="816"/>
      <c r="H874" s="816"/>
      <c r="I874" s="44"/>
      <c r="J874" s="816"/>
    </row>
    <row r="875">
      <c r="B875" s="44"/>
      <c r="C875" s="44"/>
      <c r="D875" s="816"/>
      <c r="E875" s="44"/>
      <c r="F875" s="44"/>
      <c r="G875" s="816"/>
      <c r="H875" s="816"/>
      <c r="I875" s="44"/>
      <c r="J875" s="816"/>
    </row>
    <row r="876">
      <c r="B876" s="44"/>
      <c r="C876" s="44"/>
      <c r="D876" s="816"/>
      <c r="E876" s="44"/>
      <c r="F876" s="44"/>
      <c r="G876" s="816"/>
      <c r="H876" s="816"/>
      <c r="I876" s="44"/>
      <c r="J876" s="816"/>
    </row>
    <row r="877">
      <c r="B877" s="44"/>
      <c r="C877" s="44"/>
      <c r="D877" s="816"/>
      <c r="E877" s="44"/>
      <c r="F877" s="44"/>
      <c r="G877" s="816"/>
      <c r="H877" s="816"/>
      <c r="I877" s="44"/>
      <c r="J877" s="816"/>
    </row>
    <row r="878">
      <c r="B878" s="44"/>
      <c r="C878" s="44"/>
      <c r="D878" s="816"/>
      <c r="E878" s="44"/>
      <c r="F878" s="44"/>
      <c r="G878" s="816"/>
      <c r="H878" s="816"/>
      <c r="I878" s="44"/>
      <c r="J878" s="816"/>
    </row>
    <row r="879">
      <c r="B879" s="44"/>
      <c r="C879" s="44"/>
      <c r="D879" s="816"/>
      <c r="E879" s="44"/>
      <c r="F879" s="44"/>
      <c r="G879" s="816"/>
      <c r="H879" s="816"/>
      <c r="I879" s="44"/>
      <c r="J879" s="816"/>
    </row>
    <row r="880">
      <c r="B880" s="44"/>
      <c r="C880" s="44"/>
      <c r="D880" s="816"/>
      <c r="E880" s="44"/>
      <c r="F880" s="44"/>
      <c r="G880" s="816"/>
      <c r="H880" s="816"/>
      <c r="I880" s="44"/>
      <c r="J880" s="816"/>
    </row>
    <row r="881">
      <c r="B881" s="44"/>
      <c r="C881" s="44"/>
      <c r="D881" s="816"/>
      <c r="E881" s="44"/>
      <c r="F881" s="44"/>
      <c r="G881" s="816"/>
      <c r="H881" s="816"/>
      <c r="I881" s="44"/>
      <c r="J881" s="816"/>
    </row>
    <row r="882">
      <c r="B882" s="44"/>
      <c r="C882" s="44"/>
      <c r="D882" s="816"/>
      <c r="E882" s="44"/>
      <c r="F882" s="44"/>
      <c r="G882" s="816"/>
      <c r="H882" s="816"/>
      <c r="I882" s="44"/>
      <c r="J882" s="816"/>
    </row>
    <row r="883">
      <c r="B883" s="44"/>
      <c r="C883" s="44"/>
      <c r="D883" s="816"/>
      <c r="E883" s="44"/>
      <c r="F883" s="44"/>
      <c r="G883" s="816"/>
      <c r="H883" s="816"/>
      <c r="I883" s="44"/>
      <c r="J883" s="816"/>
    </row>
    <row r="884">
      <c r="B884" s="44"/>
      <c r="C884" s="44"/>
      <c r="D884" s="816"/>
      <c r="E884" s="44"/>
      <c r="F884" s="44"/>
      <c r="G884" s="816"/>
      <c r="H884" s="816"/>
      <c r="I884" s="44"/>
      <c r="J884" s="816"/>
    </row>
    <row r="885">
      <c r="B885" s="44"/>
      <c r="C885" s="44"/>
      <c r="D885" s="816"/>
      <c r="E885" s="44"/>
      <c r="F885" s="44"/>
      <c r="G885" s="816"/>
      <c r="H885" s="816"/>
      <c r="I885" s="44"/>
      <c r="J885" s="816"/>
    </row>
    <row r="886">
      <c r="B886" s="44"/>
      <c r="C886" s="44"/>
      <c r="D886" s="816"/>
      <c r="E886" s="44"/>
      <c r="F886" s="44"/>
      <c r="G886" s="816"/>
      <c r="H886" s="816"/>
      <c r="I886" s="44"/>
      <c r="J886" s="816"/>
    </row>
    <row r="887">
      <c r="B887" s="44"/>
      <c r="C887" s="44"/>
      <c r="D887" s="816"/>
      <c r="E887" s="44"/>
      <c r="F887" s="44"/>
      <c r="G887" s="816"/>
      <c r="H887" s="816"/>
      <c r="I887" s="44"/>
      <c r="J887" s="816"/>
    </row>
    <row r="888">
      <c r="B888" s="44"/>
      <c r="C888" s="44"/>
      <c r="D888" s="816"/>
      <c r="E888" s="44"/>
      <c r="F888" s="44"/>
      <c r="G888" s="816"/>
      <c r="H888" s="816"/>
      <c r="I888" s="44"/>
      <c r="J888" s="816"/>
    </row>
    <row r="889">
      <c r="B889" s="44"/>
      <c r="C889" s="44"/>
      <c r="D889" s="816"/>
      <c r="E889" s="44"/>
      <c r="F889" s="44"/>
      <c r="G889" s="816"/>
      <c r="H889" s="816"/>
      <c r="I889" s="44"/>
      <c r="J889" s="816"/>
    </row>
    <row r="890">
      <c r="B890" s="44"/>
      <c r="C890" s="44"/>
      <c r="D890" s="816"/>
      <c r="E890" s="44"/>
      <c r="F890" s="44"/>
      <c r="G890" s="816"/>
      <c r="H890" s="816"/>
      <c r="I890" s="44"/>
      <c r="J890" s="816"/>
    </row>
    <row r="891">
      <c r="B891" s="44"/>
      <c r="C891" s="44"/>
      <c r="D891" s="816"/>
      <c r="E891" s="44"/>
      <c r="F891" s="44"/>
      <c r="G891" s="816"/>
      <c r="H891" s="816"/>
      <c r="I891" s="44"/>
      <c r="J891" s="816"/>
    </row>
    <row r="892">
      <c r="B892" s="44"/>
      <c r="C892" s="44"/>
      <c r="D892" s="816"/>
      <c r="E892" s="44"/>
      <c r="F892" s="44"/>
      <c r="G892" s="816"/>
      <c r="H892" s="816"/>
      <c r="I892" s="44"/>
      <c r="J892" s="816"/>
    </row>
    <row r="893">
      <c r="B893" s="44"/>
      <c r="C893" s="44"/>
      <c r="D893" s="816"/>
      <c r="E893" s="44"/>
      <c r="F893" s="44"/>
      <c r="G893" s="816"/>
      <c r="H893" s="816"/>
      <c r="I893" s="44"/>
      <c r="J893" s="816"/>
    </row>
    <row r="894">
      <c r="B894" s="44"/>
      <c r="C894" s="44"/>
      <c r="D894" s="816"/>
      <c r="E894" s="44"/>
      <c r="F894" s="44"/>
      <c r="G894" s="816"/>
      <c r="H894" s="816"/>
      <c r="I894" s="44"/>
      <c r="J894" s="816"/>
    </row>
    <row r="895">
      <c r="B895" s="44"/>
      <c r="C895" s="44"/>
      <c r="D895" s="816"/>
      <c r="E895" s="44"/>
      <c r="F895" s="44"/>
      <c r="G895" s="816"/>
      <c r="H895" s="816"/>
      <c r="I895" s="44"/>
      <c r="J895" s="816"/>
    </row>
    <row r="896">
      <c r="B896" s="44"/>
      <c r="C896" s="44"/>
      <c r="D896" s="816"/>
      <c r="E896" s="44"/>
      <c r="F896" s="44"/>
      <c r="G896" s="816"/>
      <c r="H896" s="816"/>
      <c r="I896" s="44"/>
      <c r="J896" s="816"/>
    </row>
    <row r="897">
      <c r="B897" s="44"/>
      <c r="C897" s="44"/>
      <c r="D897" s="816"/>
      <c r="E897" s="44"/>
      <c r="F897" s="44"/>
      <c r="G897" s="816"/>
      <c r="H897" s="816"/>
      <c r="I897" s="44"/>
      <c r="J897" s="816"/>
    </row>
    <row r="898">
      <c r="B898" s="44"/>
      <c r="C898" s="44"/>
      <c r="D898" s="816"/>
      <c r="E898" s="44"/>
      <c r="F898" s="44"/>
      <c r="G898" s="816"/>
      <c r="H898" s="816"/>
      <c r="I898" s="44"/>
      <c r="J898" s="816"/>
    </row>
    <row r="899">
      <c r="B899" s="44"/>
      <c r="C899" s="44"/>
      <c r="D899" s="816"/>
      <c r="E899" s="44"/>
      <c r="F899" s="44"/>
      <c r="G899" s="816"/>
      <c r="H899" s="816"/>
      <c r="I899" s="44"/>
      <c r="J899" s="816"/>
    </row>
    <row r="900">
      <c r="B900" s="44"/>
      <c r="C900" s="44"/>
      <c r="D900" s="816"/>
      <c r="E900" s="44"/>
      <c r="F900" s="44"/>
      <c r="G900" s="816"/>
      <c r="H900" s="816"/>
      <c r="I900" s="44"/>
      <c r="J900" s="816"/>
    </row>
    <row r="901">
      <c r="B901" s="44"/>
      <c r="C901" s="44"/>
      <c r="D901" s="816"/>
      <c r="E901" s="44"/>
      <c r="F901" s="44"/>
      <c r="G901" s="816"/>
      <c r="H901" s="816"/>
      <c r="I901" s="44"/>
      <c r="J901" s="816"/>
    </row>
    <row r="902">
      <c r="B902" s="44"/>
      <c r="C902" s="44"/>
      <c r="D902" s="816"/>
      <c r="E902" s="44"/>
      <c r="F902" s="44"/>
      <c r="G902" s="816"/>
      <c r="H902" s="816"/>
      <c r="I902" s="44"/>
      <c r="J902" s="816"/>
    </row>
    <row r="903">
      <c r="B903" s="44"/>
      <c r="C903" s="44"/>
      <c r="D903" s="816"/>
      <c r="E903" s="44"/>
      <c r="F903" s="44"/>
      <c r="G903" s="816"/>
      <c r="H903" s="816"/>
      <c r="I903" s="44"/>
      <c r="J903" s="816"/>
    </row>
    <row r="904">
      <c r="B904" s="44"/>
      <c r="C904" s="44"/>
      <c r="D904" s="816"/>
      <c r="E904" s="44"/>
      <c r="F904" s="44"/>
      <c r="G904" s="816"/>
      <c r="H904" s="816"/>
      <c r="I904" s="44"/>
      <c r="J904" s="816"/>
    </row>
    <row r="905">
      <c r="B905" s="44"/>
      <c r="C905" s="44"/>
      <c r="D905" s="816"/>
      <c r="E905" s="44"/>
      <c r="F905" s="44"/>
      <c r="G905" s="816"/>
      <c r="H905" s="816"/>
      <c r="I905" s="44"/>
      <c r="J905" s="816"/>
    </row>
    <row r="906">
      <c r="B906" s="44"/>
      <c r="C906" s="44"/>
      <c r="D906" s="816"/>
      <c r="E906" s="44"/>
      <c r="F906" s="44"/>
      <c r="G906" s="816"/>
      <c r="H906" s="816"/>
      <c r="I906" s="44"/>
      <c r="J906" s="816"/>
    </row>
    <row r="907">
      <c r="B907" s="44"/>
      <c r="C907" s="44"/>
      <c r="D907" s="816"/>
      <c r="E907" s="44"/>
      <c r="F907" s="44"/>
      <c r="G907" s="816"/>
      <c r="H907" s="816"/>
      <c r="I907" s="44"/>
      <c r="J907" s="816"/>
    </row>
    <row r="908">
      <c r="B908" s="44"/>
      <c r="C908" s="44"/>
      <c r="D908" s="816"/>
      <c r="E908" s="44"/>
      <c r="F908" s="44"/>
      <c r="G908" s="816"/>
      <c r="H908" s="816"/>
      <c r="I908" s="44"/>
      <c r="J908" s="816"/>
    </row>
    <row r="909">
      <c r="B909" s="44"/>
      <c r="C909" s="44"/>
      <c r="D909" s="816"/>
      <c r="E909" s="44"/>
      <c r="F909" s="44"/>
      <c r="G909" s="816"/>
      <c r="H909" s="816"/>
      <c r="I909" s="44"/>
      <c r="J909" s="816"/>
    </row>
    <row r="910">
      <c r="B910" s="44"/>
      <c r="C910" s="44"/>
      <c r="D910" s="816"/>
      <c r="E910" s="44"/>
      <c r="F910" s="44"/>
      <c r="G910" s="816"/>
      <c r="H910" s="816"/>
      <c r="I910" s="44"/>
      <c r="J910" s="816"/>
    </row>
    <row r="911">
      <c r="B911" s="44"/>
      <c r="C911" s="44"/>
      <c r="D911" s="816"/>
      <c r="E911" s="44"/>
      <c r="F911" s="44"/>
      <c r="G911" s="816"/>
      <c r="H911" s="816"/>
      <c r="I911" s="44"/>
      <c r="J911" s="816"/>
    </row>
    <row r="912">
      <c r="B912" s="44"/>
      <c r="C912" s="44"/>
      <c r="D912" s="816"/>
      <c r="E912" s="44"/>
      <c r="F912" s="44"/>
      <c r="G912" s="816"/>
      <c r="H912" s="816"/>
      <c r="I912" s="44"/>
      <c r="J912" s="816"/>
    </row>
    <row r="913">
      <c r="B913" s="44"/>
      <c r="C913" s="44"/>
      <c r="D913" s="816"/>
      <c r="E913" s="44"/>
      <c r="F913" s="44"/>
      <c r="G913" s="816"/>
      <c r="H913" s="816"/>
      <c r="I913" s="44"/>
      <c r="J913" s="816"/>
    </row>
    <row r="914">
      <c r="B914" s="44"/>
      <c r="C914" s="44"/>
      <c r="D914" s="816"/>
      <c r="E914" s="44"/>
      <c r="F914" s="44"/>
      <c r="G914" s="816"/>
      <c r="H914" s="816"/>
      <c r="I914" s="44"/>
      <c r="J914" s="816"/>
    </row>
    <row r="915">
      <c r="B915" s="44"/>
      <c r="C915" s="44"/>
      <c r="D915" s="816"/>
      <c r="E915" s="44"/>
      <c r="F915" s="44"/>
      <c r="G915" s="816"/>
      <c r="H915" s="816"/>
      <c r="I915" s="44"/>
      <c r="J915" s="816"/>
    </row>
    <row r="916">
      <c r="B916" s="44"/>
      <c r="C916" s="44"/>
      <c r="D916" s="816"/>
      <c r="E916" s="44"/>
      <c r="F916" s="44"/>
      <c r="G916" s="816"/>
      <c r="H916" s="816"/>
      <c r="I916" s="44"/>
      <c r="J916" s="816"/>
    </row>
    <row r="917">
      <c r="B917" s="44"/>
      <c r="C917" s="44"/>
      <c r="D917" s="816"/>
      <c r="E917" s="44"/>
      <c r="F917" s="44"/>
      <c r="G917" s="816"/>
      <c r="H917" s="816"/>
      <c r="I917" s="44"/>
      <c r="J917" s="816"/>
    </row>
    <row r="918">
      <c r="B918" s="44"/>
      <c r="C918" s="44"/>
      <c r="D918" s="816"/>
      <c r="E918" s="44"/>
      <c r="F918" s="44"/>
      <c r="G918" s="816"/>
      <c r="H918" s="816"/>
      <c r="I918" s="44"/>
      <c r="J918" s="816"/>
    </row>
    <row r="919">
      <c r="B919" s="44"/>
      <c r="C919" s="44"/>
      <c r="D919" s="816"/>
      <c r="E919" s="44"/>
      <c r="F919" s="44"/>
      <c r="G919" s="816"/>
      <c r="H919" s="816"/>
      <c r="I919" s="44"/>
      <c r="J919" s="816"/>
    </row>
    <row r="920">
      <c r="B920" s="44"/>
      <c r="C920" s="44"/>
      <c r="D920" s="816"/>
      <c r="E920" s="44"/>
      <c r="F920" s="44"/>
      <c r="G920" s="816"/>
      <c r="H920" s="816"/>
      <c r="I920" s="44"/>
      <c r="J920" s="816"/>
    </row>
    <row r="921">
      <c r="B921" s="44"/>
      <c r="C921" s="44"/>
      <c r="D921" s="816"/>
      <c r="E921" s="44"/>
      <c r="F921" s="44"/>
      <c r="G921" s="816"/>
      <c r="H921" s="816"/>
      <c r="I921" s="44"/>
      <c r="J921" s="816"/>
    </row>
    <row r="922">
      <c r="B922" s="44"/>
      <c r="C922" s="44"/>
      <c r="D922" s="816"/>
      <c r="E922" s="44"/>
      <c r="F922" s="44"/>
      <c r="G922" s="816"/>
      <c r="H922" s="816"/>
      <c r="I922" s="44"/>
      <c r="J922" s="816"/>
    </row>
    <row r="923">
      <c r="B923" s="44"/>
      <c r="C923" s="44"/>
      <c r="D923" s="816"/>
      <c r="E923" s="44"/>
      <c r="F923" s="44"/>
      <c r="G923" s="816"/>
      <c r="H923" s="816"/>
      <c r="I923" s="44"/>
      <c r="J923" s="816"/>
    </row>
    <row r="924">
      <c r="B924" s="44"/>
      <c r="C924" s="44"/>
      <c r="D924" s="816"/>
      <c r="E924" s="44"/>
      <c r="F924" s="44"/>
      <c r="G924" s="816"/>
      <c r="H924" s="816"/>
      <c r="I924" s="44"/>
      <c r="J924" s="816"/>
    </row>
    <row r="925">
      <c r="B925" s="44"/>
      <c r="C925" s="44"/>
      <c r="D925" s="816"/>
      <c r="E925" s="44"/>
      <c r="F925" s="44"/>
      <c r="G925" s="816"/>
      <c r="H925" s="816"/>
      <c r="I925" s="44"/>
      <c r="J925" s="816"/>
    </row>
    <row r="926">
      <c r="B926" s="44"/>
      <c r="C926" s="44"/>
      <c r="D926" s="816"/>
      <c r="E926" s="44"/>
      <c r="F926" s="44"/>
      <c r="G926" s="816"/>
      <c r="H926" s="816"/>
      <c r="I926" s="44"/>
      <c r="J926" s="816"/>
    </row>
    <row r="927">
      <c r="B927" s="44"/>
      <c r="C927" s="44"/>
      <c r="D927" s="816"/>
      <c r="E927" s="44"/>
      <c r="F927" s="44"/>
      <c r="G927" s="816"/>
      <c r="H927" s="816"/>
      <c r="I927" s="44"/>
      <c r="J927" s="816"/>
    </row>
    <row r="928">
      <c r="B928" s="44"/>
      <c r="C928" s="44"/>
      <c r="D928" s="816"/>
      <c r="E928" s="44"/>
      <c r="F928" s="44"/>
      <c r="G928" s="816"/>
      <c r="H928" s="816"/>
      <c r="I928" s="44"/>
      <c r="J928" s="816"/>
    </row>
    <row r="929">
      <c r="B929" s="44"/>
      <c r="C929" s="44"/>
      <c r="D929" s="816"/>
      <c r="E929" s="44"/>
      <c r="F929" s="44"/>
      <c r="G929" s="816"/>
      <c r="H929" s="816"/>
      <c r="I929" s="44"/>
      <c r="J929" s="816"/>
    </row>
    <row r="930">
      <c r="B930" s="44"/>
      <c r="C930" s="44"/>
      <c r="D930" s="816"/>
      <c r="E930" s="44"/>
      <c r="F930" s="44"/>
      <c r="G930" s="816"/>
      <c r="H930" s="816"/>
      <c r="I930" s="44"/>
      <c r="J930" s="816"/>
    </row>
    <row r="931">
      <c r="B931" s="44"/>
      <c r="C931" s="44"/>
      <c r="D931" s="816"/>
      <c r="E931" s="44"/>
      <c r="F931" s="44"/>
      <c r="G931" s="816"/>
      <c r="H931" s="816"/>
      <c r="I931" s="44"/>
      <c r="J931" s="816"/>
    </row>
    <row r="932">
      <c r="B932" s="44"/>
      <c r="C932" s="44"/>
      <c r="D932" s="816"/>
      <c r="E932" s="44"/>
      <c r="F932" s="44"/>
      <c r="G932" s="816"/>
      <c r="H932" s="816"/>
      <c r="I932" s="44"/>
      <c r="J932" s="816"/>
    </row>
    <row r="933">
      <c r="B933" s="44"/>
      <c r="C933" s="44"/>
      <c r="D933" s="816"/>
      <c r="E933" s="44"/>
      <c r="F933" s="44"/>
      <c r="G933" s="816"/>
      <c r="H933" s="816"/>
      <c r="I933" s="44"/>
      <c r="J933" s="816"/>
    </row>
    <row r="934">
      <c r="B934" s="44"/>
      <c r="C934" s="44"/>
      <c r="D934" s="816"/>
      <c r="E934" s="44"/>
      <c r="F934" s="44"/>
      <c r="G934" s="816"/>
      <c r="H934" s="816"/>
      <c r="I934" s="44"/>
      <c r="J934" s="816"/>
    </row>
    <row r="935">
      <c r="B935" s="44"/>
      <c r="C935" s="44"/>
      <c r="D935" s="816"/>
      <c r="E935" s="44"/>
      <c r="F935" s="44"/>
      <c r="G935" s="816"/>
      <c r="H935" s="816"/>
      <c r="I935" s="44"/>
      <c r="J935" s="816"/>
    </row>
    <row r="936">
      <c r="B936" s="44"/>
      <c r="C936" s="44"/>
      <c r="D936" s="816"/>
      <c r="E936" s="44"/>
      <c r="F936" s="44"/>
      <c r="G936" s="816"/>
      <c r="H936" s="816"/>
      <c r="I936" s="44"/>
      <c r="J936" s="816"/>
    </row>
    <row r="937">
      <c r="B937" s="44"/>
      <c r="C937" s="44"/>
      <c r="D937" s="816"/>
      <c r="E937" s="44"/>
      <c r="F937" s="44"/>
      <c r="G937" s="816"/>
      <c r="H937" s="816"/>
      <c r="I937" s="44"/>
      <c r="J937" s="816"/>
    </row>
    <row r="938">
      <c r="B938" s="44"/>
      <c r="C938" s="44"/>
      <c r="D938" s="816"/>
      <c r="E938" s="44"/>
      <c r="F938" s="44"/>
      <c r="G938" s="816"/>
      <c r="H938" s="816"/>
      <c r="I938" s="44"/>
      <c r="J938" s="816"/>
    </row>
    <row r="939">
      <c r="B939" s="44"/>
      <c r="C939" s="44"/>
      <c r="D939" s="816"/>
      <c r="E939" s="44"/>
      <c r="F939" s="44"/>
      <c r="G939" s="816"/>
      <c r="H939" s="816"/>
      <c r="I939" s="44"/>
      <c r="J939" s="816"/>
    </row>
    <row r="940">
      <c r="B940" s="44"/>
      <c r="C940" s="44"/>
      <c r="D940" s="816"/>
      <c r="E940" s="44"/>
      <c r="F940" s="44"/>
      <c r="G940" s="816"/>
      <c r="H940" s="816"/>
      <c r="I940" s="44"/>
      <c r="J940" s="816"/>
    </row>
    <row r="941">
      <c r="B941" s="44"/>
      <c r="C941" s="44"/>
      <c r="D941" s="816"/>
      <c r="E941" s="44"/>
      <c r="F941" s="44"/>
      <c r="G941" s="816"/>
      <c r="H941" s="816"/>
      <c r="I941" s="44"/>
      <c r="J941" s="816"/>
    </row>
    <row r="942">
      <c r="B942" s="44"/>
      <c r="C942" s="44"/>
      <c r="D942" s="816"/>
      <c r="E942" s="44"/>
      <c r="F942" s="44"/>
      <c r="G942" s="816"/>
      <c r="H942" s="816"/>
      <c r="I942" s="44"/>
      <c r="J942" s="816"/>
    </row>
    <row r="943">
      <c r="B943" s="44"/>
      <c r="C943" s="44"/>
      <c r="D943" s="816"/>
      <c r="E943" s="44"/>
      <c r="F943" s="44"/>
      <c r="G943" s="816"/>
      <c r="H943" s="816"/>
      <c r="I943" s="44"/>
      <c r="J943" s="816"/>
    </row>
    <row r="944">
      <c r="B944" s="44"/>
      <c r="C944" s="44"/>
      <c r="D944" s="816"/>
      <c r="E944" s="44"/>
      <c r="F944" s="44"/>
      <c r="G944" s="816"/>
      <c r="H944" s="816"/>
      <c r="I944" s="44"/>
      <c r="J944" s="816"/>
    </row>
    <row r="945">
      <c r="B945" s="44"/>
      <c r="C945" s="44"/>
      <c r="D945" s="816"/>
      <c r="E945" s="44"/>
      <c r="F945" s="44"/>
      <c r="G945" s="816"/>
      <c r="H945" s="816"/>
      <c r="I945" s="44"/>
      <c r="J945" s="816"/>
    </row>
    <row r="946">
      <c r="B946" s="44"/>
      <c r="C946" s="44"/>
      <c r="D946" s="816"/>
      <c r="E946" s="44"/>
      <c r="F946" s="44"/>
      <c r="G946" s="816"/>
      <c r="H946" s="816"/>
      <c r="I946" s="44"/>
      <c r="J946" s="816"/>
    </row>
    <row r="947">
      <c r="B947" s="44"/>
      <c r="C947" s="44"/>
      <c r="D947" s="816"/>
      <c r="E947" s="44"/>
      <c r="F947" s="44"/>
      <c r="G947" s="816"/>
      <c r="H947" s="816"/>
      <c r="I947" s="44"/>
      <c r="J947" s="816"/>
    </row>
    <row r="948">
      <c r="B948" s="44"/>
      <c r="C948" s="44"/>
      <c r="D948" s="816"/>
      <c r="E948" s="44"/>
      <c r="F948" s="44"/>
      <c r="G948" s="816"/>
      <c r="H948" s="816"/>
      <c r="I948" s="44"/>
      <c r="J948" s="816"/>
    </row>
    <row r="949">
      <c r="B949" s="44"/>
      <c r="C949" s="44"/>
      <c r="D949" s="816"/>
      <c r="E949" s="44"/>
      <c r="F949" s="44"/>
      <c r="G949" s="816"/>
      <c r="H949" s="816"/>
      <c r="I949" s="44"/>
      <c r="J949" s="816"/>
    </row>
    <row r="950">
      <c r="B950" s="44"/>
      <c r="C950" s="44"/>
      <c r="D950" s="816"/>
      <c r="E950" s="44"/>
      <c r="F950" s="44"/>
      <c r="G950" s="816"/>
      <c r="H950" s="816"/>
      <c r="I950" s="44"/>
      <c r="J950" s="816"/>
    </row>
    <row r="951">
      <c r="B951" s="44"/>
      <c r="C951" s="44"/>
      <c r="D951" s="816"/>
      <c r="E951" s="44"/>
      <c r="F951" s="44"/>
      <c r="G951" s="816"/>
      <c r="H951" s="816"/>
      <c r="I951" s="44"/>
      <c r="J951" s="816"/>
    </row>
    <row r="952">
      <c r="B952" s="44"/>
      <c r="C952" s="44"/>
      <c r="D952" s="816"/>
      <c r="E952" s="44"/>
      <c r="F952" s="44"/>
      <c r="G952" s="816"/>
      <c r="H952" s="816"/>
      <c r="I952" s="44"/>
      <c r="J952" s="816"/>
    </row>
    <row r="953">
      <c r="B953" s="44"/>
      <c r="C953" s="44"/>
      <c r="D953" s="816"/>
      <c r="E953" s="44"/>
      <c r="F953" s="44"/>
      <c r="G953" s="816"/>
      <c r="H953" s="816"/>
      <c r="I953" s="44"/>
      <c r="J953" s="816"/>
    </row>
    <row r="954">
      <c r="B954" s="44"/>
      <c r="C954" s="44"/>
      <c r="D954" s="816"/>
      <c r="E954" s="44"/>
      <c r="F954" s="44"/>
      <c r="G954" s="816"/>
      <c r="H954" s="816"/>
      <c r="I954" s="44"/>
      <c r="J954" s="816"/>
    </row>
    <row r="955">
      <c r="B955" s="44"/>
      <c r="C955" s="44"/>
      <c r="D955" s="816"/>
      <c r="E955" s="44"/>
      <c r="F955" s="44"/>
      <c r="G955" s="816"/>
      <c r="H955" s="816"/>
      <c r="I955" s="44"/>
      <c r="J955" s="816"/>
    </row>
    <row r="956">
      <c r="B956" s="44"/>
      <c r="C956" s="44"/>
      <c r="D956" s="816"/>
      <c r="E956" s="44"/>
      <c r="F956" s="44"/>
      <c r="G956" s="816"/>
      <c r="H956" s="816"/>
      <c r="I956" s="44"/>
      <c r="J956" s="816"/>
    </row>
    <row r="957">
      <c r="B957" s="44"/>
      <c r="C957" s="44"/>
      <c r="D957" s="816"/>
      <c r="E957" s="44"/>
      <c r="F957" s="44"/>
      <c r="G957" s="816"/>
      <c r="H957" s="816"/>
      <c r="I957" s="44"/>
      <c r="J957" s="816"/>
    </row>
    <row r="958">
      <c r="B958" s="44"/>
      <c r="C958" s="44"/>
      <c r="D958" s="816"/>
      <c r="E958" s="44"/>
      <c r="F958" s="44"/>
      <c r="G958" s="816"/>
      <c r="H958" s="816"/>
      <c r="I958" s="44"/>
      <c r="J958" s="816"/>
    </row>
    <row r="959">
      <c r="B959" s="44"/>
      <c r="C959" s="44"/>
      <c r="D959" s="816"/>
      <c r="E959" s="44"/>
      <c r="F959" s="44"/>
      <c r="G959" s="816"/>
      <c r="H959" s="816"/>
      <c r="I959" s="44"/>
      <c r="J959" s="816"/>
    </row>
    <row r="960">
      <c r="B960" s="44"/>
      <c r="C960" s="44"/>
      <c r="D960" s="816"/>
      <c r="E960" s="44"/>
      <c r="F960" s="44"/>
      <c r="G960" s="816"/>
      <c r="H960" s="816"/>
      <c r="I960" s="44"/>
      <c r="J960" s="816"/>
    </row>
    <row r="961">
      <c r="B961" s="44"/>
      <c r="C961" s="44"/>
      <c r="D961" s="816"/>
      <c r="E961" s="44"/>
      <c r="F961" s="44"/>
      <c r="G961" s="816"/>
      <c r="H961" s="816"/>
      <c r="I961" s="44"/>
      <c r="J961" s="816"/>
    </row>
    <row r="962">
      <c r="B962" s="44"/>
      <c r="C962" s="44"/>
      <c r="D962" s="816"/>
      <c r="E962" s="44"/>
      <c r="F962" s="44"/>
      <c r="G962" s="816"/>
      <c r="H962" s="816"/>
      <c r="I962" s="44"/>
      <c r="J962" s="816"/>
    </row>
    <row r="963">
      <c r="B963" s="44"/>
      <c r="C963" s="44"/>
      <c r="D963" s="816"/>
      <c r="E963" s="44"/>
      <c r="F963" s="44"/>
      <c r="G963" s="816"/>
      <c r="H963" s="816"/>
      <c r="I963" s="44"/>
      <c r="J963" s="816"/>
    </row>
    <row r="964">
      <c r="B964" s="44"/>
      <c r="C964" s="44"/>
      <c r="D964" s="816"/>
      <c r="E964" s="44"/>
      <c r="F964" s="44"/>
      <c r="G964" s="816"/>
      <c r="H964" s="816"/>
      <c r="I964" s="44"/>
      <c r="J964" s="816"/>
    </row>
    <row r="965">
      <c r="B965" s="44"/>
      <c r="C965" s="44"/>
      <c r="D965" s="816"/>
      <c r="E965" s="44"/>
      <c r="F965" s="44"/>
      <c r="G965" s="816"/>
      <c r="H965" s="816"/>
      <c r="I965" s="44"/>
      <c r="J965" s="816"/>
    </row>
    <row r="966">
      <c r="B966" s="44"/>
      <c r="C966" s="44"/>
      <c r="D966" s="816"/>
      <c r="E966" s="44"/>
      <c r="F966" s="44"/>
      <c r="G966" s="816"/>
      <c r="H966" s="816"/>
      <c r="I966" s="44"/>
      <c r="J966" s="816"/>
    </row>
    <row r="967">
      <c r="B967" s="44"/>
      <c r="C967" s="44"/>
      <c r="D967" s="816"/>
      <c r="E967" s="44"/>
      <c r="F967" s="44"/>
      <c r="G967" s="816"/>
      <c r="H967" s="816"/>
      <c r="I967" s="44"/>
      <c r="J967" s="816"/>
    </row>
    <row r="968">
      <c r="B968" s="44"/>
      <c r="C968" s="44"/>
      <c r="D968" s="816"/>
      <c r="E968" s="44"/>
      <c r="F968" s="44"/>
      <c r="G968" s="816"/>
      <c r="H968" s="816"/>
      <c r="I968" s="44"/>
      <c r="J968" s="816"/>
    </row>
    <row r="969">
      <c r="B969" s="44"/>
      <c r="C969" s="44"/>
      <c r="D969" s="816"/>
      <c r="E969" s="44"/>
      <c r="F969" s="44"/>
      <c r="G969" s="816"/>
      <c r="H969" s="816"/>
      <c r="I969" s="44"/>
      <c r="J969" s="816"/>
    </row>
    <row r="970">
      <c r="B970" s="44"/>
      <c r="C970" s="44"/>
      <c r="D970" s="816"/>
      <c r="E970" s="44"/>
      <c r="F970" s="44"/>
      <c r="G970" s="816"/>
      <c r="H970" s="816"/>
      <c r="I970" s="44"/>
      <c r="J970" s="816"/>
    </row>
    <row r="971">
      <c r="B971" s="44"/>
      <c r="C971" s="44"/>
      <c r="D971" s="816"/>
      <c r="E971" s="44"/>
      <c r="F971" s="44"/>
      <c r="G971" s="816"/>
      <c r="H971" s="816"/>
      <c r="I971" s="44"/>
      <c r="J971" s="816"/>
    </row>
    <row r="972">
      <c r="B972" s="44"/>
      <c r="C972" s="44"/>
      <c r="D972" s="816"/>
      <c r="E972" s="44"/>
      <c r="F972" s="44"/>
      <c r="G972" s="816"/>
      <c r="H972" s="816"/>
      <c r="I972" s="44"/>
      <c r="J972" s="816"/>
    </row>
    <row r="973">
      <c r="B973" s="44"/>
      <c r="C973" s="44"/>
      <c r="D973" s="816"/>
      <c r="E973" s="44"/>
      <c r="F973" s="44"/>
      <c r="G973" s="816"/>
      <c r="H973" s="816"/>
      <c r="I973" s="44"/>
      <c r="J973" s="816"/>
    </row>
    <row r="974">
      <c r="B974" s="44"/>
      <c r="C974" s="44"/>
      <c r="D974" s="816"/>
      <c r="E974" s="44"/>
      <c r="F974" s="44"/>
      <c r="G974" s="816"/>
      <c r="H974" s="816"/>
      <c r="I974" s="44"/>
      <c r="J974" s="816"/>
    </row>
    <row r="975">
      <c r="B975" s="44"/>
      <c r="C975" s="44"/>
      <c r="D975" s="816"/>
      <c r="E975" s="44"/>
      <c r="F975" s="44"/>
      <c r="G975" s="816"/>
      <c r="H975" s="816"/>
      <c r="I975" s="44"/>
      <c r="J975" s="816"/>
    </row>
    <row r="976">
      <c r="B976" s="44"/>
      <c r="C976" s="44"/>
      <c r="D976" s="816"/>
      <c r="E976" s="44"/>
      <c r="F976" s="44"/>
      <c r="G976" s="816"/>
      <c r="H976" s="816"/>
      <c r="I976" s="44"/>
      <c r="J976" s="816"/>
    </row>
    <row r="977">
      <c r="B977" s="44"/>
      <c r="C977" s="44"/>
      <c r="D977" s="816"/>
      <c r="E977" s="44"/>
      <c r="F977" s="44"/>
      <c r="G977" s="816"/>
      <c r="H977" s="816"/>
      <c r="I977" s="44"/>
      <c r="J977" s="816"/>
    </row>
    <row r="978">
      <c r="B978" s="44"/>
      <c r="C978" s="44"/>
      <c r="D978" s="816"/>
      <c r="E978" s="44"/>
      <c r="F978" s="44"/>
      <c r="G978" s="816"/>
      <c r="H978" s="816"/>
      <c r="I978" s="44"/>
      <c r="J978" s="816"/>
    </row>
    <row r="979">
      <c r="B979" s="44"/>
      <c r="C979" s="44"/>
      <c r="D979" s="816"/>
      <c r="E979" s="44"/>
      <c r="F979" s="44"/>
      <c r="G979" s="816"/>
      <c r="H979" s="816"/>
      <c r="I979" s="44"/>
      <c r="J979" s="816"/>
    </row>
    <row r="980">
      <c r="B980" s="44"/>
      <c r="C980" s="44"/>
      <c r="D980" s="816"/>
      <c r="E980" s="44"/>
      <c r="F980" s="44"/>
      <c r="G980" s="816"/>
      <c r="H980" s="816"/>
      <c r="I980" s="44"/>
      <c r="J980" s="816"/>
    </row>
    <row r="981">
      <c r="B981" s="44"/>
      <c r="C981" s="44"/>
      <c r="D981" s="816"/>
      <c r="E981" s="44"/>
      <c r="F981" s="44"/>
      <c r="G981" s="816"/>
      <c r="H981" s="816"/>
      <c r="I981" s="44"/>
      <c r="J981" s="816"/>
    </row>
    <row r="982">
      <c r="B982" s="44"/>
      <c r="C982" s="44"/>
      <c r="D982" s="816"/>
      <c r="E982" s="44"/>
      <c r="F982" s="44"/>
      <c r="G982" s="816"/>
      <c r="H982" s="816"/>
      <c r="I982" s="44"/>
      <c r="J982" s="816"/>
    </row>
    <row r="983">
      <c r="B983" s="44"/>
      <c r="C983" s="44"/>
      <c r="D983" s="816"/>
      <c r="E983" s="44"/>
      <c r="F983" s="44"/>
      <c r="G983" s="816"/>
      <c r="H983" s="816"/>
      <c r="I983" s="44"/>
      <c r="J983" s="816"/>
    </row>
    <row r="984">
      <c r="B984" s="44"/>
      <c r="C984" s="44"/>
      <c r="D984" s="816"/>
      <c r="E984" s="44"/>
      <c r="F984" s="44"/>
      <c r="G984" s="816"/>
      <c r="H984" s="816"/>
      <c r="I984" s="44"/>
      <c r="J984" s="816"/>
    </row>
    <row r="985">
      <c r="B985" s="44"/>
      <c r="C985" s="44"/>
      <c r="D985" s="816"/>
      <c r="E985" s="44"/>
      <c r="F985" s="44"/>
      <c r="G985" s="816"/>
      <c r="H985" s="816"/>
      <c r="I985" s="44"/>
      <c r="J985" s="816"/>
    </row>
    <row r="986">
      <c r="B986" s="44"/>
      <c r="C986" s="44"/>
      <c r="D986" s="816"/>
      <c r="E986" s="44"/>
      <c r="F986" s="44"/>
      <c r="G986" s="816"/>
      <c r="H986" s="816"/>
      <c r="I986" s="44"/>
      <c r="J986" s="816"/>
    </row>
    <row r="987">
      <c r="B987" s="44"/>
      <c r="C987" s="44"/>
      <c r="D987" s="816"/>
      <c r="E987" s="44"/>
      <c r="F987" s="44"/>
      <c r="G987" s="816"/>
      <c r="H987" s="816"/>
      <c r="I987" s="44"/>
      <c r="J987" s="816"/>
    </row>
    <row r="988">
      <c r="B988" s="44"/>
      <c r="C988" s="44"/>
      <c r="D988" s="816"/>
      <c r="E988" s="44"/>
      <c r="F988" s="44"/>
      <c r="G988" s="816"/>
      <c r="H988" s="816"/>
      <c r="I988" s="44"/>
      <c r="J988" s="816"/>
    </row>
    <row r="989">
      <c r="B989" s="44"/>
      <c r="C989" s="44"/>
      <c r="D989" s="816"/>
      <c r="E989" s="44"/>
      <c r="F989" s="44"/>
      <c r="G989" s="816"/>
      <c r="H989" s="816"/>
      <c r="I989" s="44"/>
      <c r="J989" s="816"/>
    </row>
    <row r="990">
      <c r="B990" s="44"/>
      <c r="C990" s="44"/>
      <c r="D990" s="816"/>
      <c r="E990" s="44"/>
      <c r="F990" s="44"/>
      <c r="G990" s="816"/>
      <c r="H990" s="816"/>
      <c r="I990" s="44"/>
      <c r="J990" s="816"/>
    </row>
    <row r="991">
      <c r="B991" s="44"/>
      <c r="C991" s="44"/>
      <c r="D991" s="816"/>
      <c r="E991" s="44"/>
      <c r="F991" s="44"/>
      <c r="G991" s="816"/>
      <c r="H991" s="816"/>
      <c r="I991" s="44"/>
      <c r="J991" s="816"/>
    </row>
    <row r="992">
      <c r="B992" s="44"/>
      <c r="C992" s="44"/>
      <c r="D992" s="816"/>
      <c r="E992" s="44"/>
      <c r="F992" s="44"/>
      <c r="G992" s="816"/>
      <c r="H992" s="816"/>
      <c r="I992" s="44"/>
      <c r="J992" s="816"/>
    </row>
    <row r="993">
      <c r="B993" s="44"/>
      <c r="C993" s="44"/>
      <c r="D993" s="816"/>
      <c r="E993" s="44"/>
      <c r="F993" s="44"/>
      <c r="G993" s="816"/>
      <c r="H993" s="816"/>
      <c r="I993" s="44"/>
      <c r="J993" s="816"/>
    </row>
    <row r="994">
      <c r="B994" s="44"/>
      <c r="C994" s="44"/>
      <c r="D994" s="816"/>
      <c r="E994" s="44"/>
      <c r="F994" s="44"/>
      <c r="G994" s="816"/>
      <c r="H994" s="816"/>
      <c r="I994" s="44"/>
      <c r="J994" s="816"/>
    </row>
    <row r="995">
      <c r="B995" s="44"/>
      <c r="C995" s="44"/>
      <c r="D995" s="816"/>
      <c r="E995" s="44"/>
      <c r="F995" s="44"/>
      <c r="G995" s="816"/>
      <c r="H995" s="816"/>
      <c r="I995" s="44"/>
      <c r="J995" s="816"/>
    </row>
    <row r="996">
      <c r="B996" s="44"/>
      <c r="C996" s="44"/>
      <c r="D996" s="816"/>
      <c r="E996" s="44"/>
      <c r="F996" s="44"/>
      <c r="G996" s="816"/>
      <c r="H996" s="816"/>
      <c r="I996" s="44"/>
      <c r="J996" s="816"/>
    </row>
    <row r="997">
      <c r="B997" s="44"/>
      <c r="C997" s="44"/>
      <c r="D997" s="816"/>
      <c r="E997" s="44"/>
      <c r="F997" s="44"/>
      <c r="G997" s="816"/>
      <c r="H997" s="816"/>
      <c r="I997" s="44"/>
      <c r="J997" s="816"/>
    </row>
    <row r="998">
      <c r="B998" s="44"/>
      <c r="C998" s="44"/>
      <c r="D998" s="816"/>
      <c r="E998" s="44"/>
      <c r="F998" s="44"/>
      <c r="G998" s="816"/>
      <c r="H998" s="816"/>
      <c r="I998" s="44"/>
      <c r="J998" s="816"/>
    </row>
    <row r="999">
      <c r="B999" s="44"/>
      <c r="C999" s="44"/>
      <c r="D999" s="816"/>
      <c r="E999" s="44"/>
      <c r="F999" s="44"/>
      <c r="G999" s="816"/>
      <c r="H999" s="816"/>
      <c r="I999" s="44"/>
      <c r="J999" s="816"/>
    </row>
    <row r="1000">
      <c r="B1000" s="44"/>
      <c r="C1000" s="44"/>
      <c r="D1000" s="816"/>
      <c r="E1000" s="44"/>
      <c r="F1000" s="44"/>
      <c r="G1000" s="816"/>
      <c r="H1000" s="816"/>
      <c r="I1000" s="44"/>
      <c r="J1000" s="816"/>
    </row>
  </sheetData>
  <printOptions/>
  <pageMargins bottom="1.0" footer="0.0" header="0.0" left="0.75" right="0.75" top="1.0"/>
  <pageSetup paperSize="9" orientation="portrait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BD4B4"/>
    <pageSetUpPr/>
  </sheetPr>
  <sheetViews>
    <sheetView workbookViewId="0"/>
  </sheetViews>
  <sheetFormatPr customHeight="1" defaultColWidth="11.22" defaultRowHeight="15.0"/>
  <cols>
    <col customWidth="1" min="1" max="26" width="11.0"/>
  </cols>
  <sheetData>
    <row r="2" ht="43.5" customHeight="1">
      <c r="D2" s="1" t="s">
        <v>5278</v>
      </c>
    </row>
    <row r="3">
      <c r="C3" s="463" t="s">
        <v>88</v>
      </c>
      <c r="D3" s="463" t="s">
        <v>89</v>
      </c>
      <c r="E3" s="1" t="s">
        <v>5279</v>
      </c>
      <c r="F3" s="1" t="s">
        <v>5280</v>
      </c>
      <c r="G3" s="1" t="s">
        <v>5281</v>
      </c>
      <c r="H3" s="463" t="s">
        <v>5282</v>
      </c>
      <c r="I3" s="463" t="s">
        <v>5283</v>
      </c>
      <c r="J3" s="463" t="s">
        <v>92</v>
      </c>
    </row>
    <row r="4" ht="27.75" customHeight="1">
      <c r="B4" s="826" t="s">
        <v>5284</v>
      </c>
      <c r="C4" s="827">
        <f t="shared" ref="C4:J4" si="1">SUM(C5:C9961)</f>
        <v>0</v>
      </c>
      <c r="D4" s="827">
        <f t="shared" si="1"/>
        <v>0</v>
      </c>
      <c r="E4" s="827">
        <f t="shared" si="1"/>
        <v>0</v>
      </c>
      <c r="F4" s="828">
        <f t="shared" si="1"/>
        <v>0</v>
      </c>
      <c r="G4" s="828">
        <f t="shared" si="1"/>
        <v>0</v>
      </c>
      <c r="H4" s="829">
        <f t="shared" si="1"/>
        <v>0</v>
      </c>
      <c r="I4" s="829">
        <f t="shared" si="1"/>
        <v>0</v>
      </c>
      <c r="J4" s="829">
        <f t="shared" si="1"/>
        <v>0</v>
      </c>
    </row>
    <row r="5">
      <c r="A5" s="463" t="str">
        <f>'360 PU '!D54</f>
        <v>360-313PU</v>
      </c>
      <c r="B5" s="463" t="str">
        <f>'360 PU '!AG54</f>
        <v>#313PU</v>
      </c>
      <c r="C5" s="635">
        <f>'360 PU '!BJ54*SUM('360 PU '!K54:R54)</f>
        <v>0</v>
      </c>
      <c r="D5" s="635">
        <f>'360 PU '!BK54*SUM('360 PU '!K54:R54)</f>
        <v>0</v>
      </c>
      <c r="E5" s="230">
        <f>'360 PU '!AH54*SUM('360 PU '!K54:R54)</f>
        <v>0</v>
      </c>
      <c r="F5" s="230">
        <f t="shared" ref="F5:F291" si="2">E5*0.02</f>
        <v>0</v>
      </c>
      <c r="G5" s="230">
        <f t="shared" ref="G5:G291" si="3">E5*0.002</f>
        <v>0</v>
      </c>
      <c r="H5" s="641">
        <f>'360 PU '!BL54*SUM('360 PU '!K54:R54)</f>
        <v>0</v>
      </c>
      <c r="I5" s="641">
        <f>'360 PU '!BM54*SUM('360 PU '!K54:R54)</f>
        <v>0</v>
      </c>
      <c r="J5" s="641">
        <f>'360 PU '!BN54*SUM('360 PU '!K54:R54)</f>
        <v>0</v>
      </c>
    </row>
    <row r="6">
      <c r="A6" s="463" t="str">
        <f>'360 PU '!D55</f>
        <v>360-314PU</v>
      </c>
      <c r="B6" s="463" t="str">
        <f>'360 PU '!AG55</f>
        <v>#314PU</v>
      </c>
      <c r="C6" s="635">
        <f>'360 PU '!BJ55*SUM('360 PU '!K55:R55)</f>
        <v>0</v>
      </c>
      <c r="D6" s="635">
        <f>'360 PU '!BK55*SUM('360 PU '!K55:R55)</f>
        <v>0</v>
      </c>
      <c r="E6" s="230">
        <f>'360 PU '!AH55*SUM('360 PU '!K55:R55)</f>
        <v>0</v>
      </c>
      <c r="F6" s="230">
        <f t="shared" si="2"/>
        <v>0</v>
      </c>
      <c r="G6" s="230">
        <f t="shared" si="3"/>
        <v>0</v>
      </c>
      <c r="H6" s="641">
        <f>'360 PU '!BL55*SUM('360 PU '!K55:R55)</f>
        <v>0</v>
      </c>
      <c r="I6" s="641">
        <f>'360 PU '!BM55*SUM('360 PU '!K55:R55)</f>
        <v>0</v>
      </c>
      <c r="J6" s="641">
        <f>'360 PU '!BN55*SUM('360 PU '!K55:R55)</f>
        <v>0</v>
      </c>
    </row>
    <row r="7">
      <c r="A7" s="463" t="str">
        <f>'360 PU '!D56</f>
        <v>360-315PU</v>
      </c>
      <c r="B7" s="463" t="str">
        <f>'360 PU '!AG56</f>
        <v>#315PU</v>
      </c>
      <c r="C7" s="635">
        <f>'360 PU '!BJ56*SUM('360 PU '!K56:R56)</f>
        <v>0</v>
      </c>
      <c r="D7" s="635">
        <f>'360 PU '!BK56*SUM('360 PU '!K56:R56)</f>
        <v>0</v>
      </c>
      <c r="E7" s="230">
        <f>'360 PU '!AH56*SUM('360 PU '!K56:R56)</f>
        <v>0</v>
      </c>
      <c r="F7" s="230">
        <f t="shared" si="2"/>
        <v>0</v>
      </c>
      <c r="G7" s="230">
        <f t="shared" si="3"/>
        <v>0</v>
      </c>
      <c r="H7" s="641">
        <f>'360 PU '!BL56*SUM('360 PU '!K56:R56)</f>
        <v>0</v>
      </c>
      <c r="I7" s="641">
        <f>'360 PU '!BM56*SUM('360 PU '!K56:R56)</f>
        <v>0</v>
      </c>
      <c r="J7" s="641">
        <f>'360 PU '!BN56*SUM('360 PU '!K56:R56)</f>
        <v>0</v>
      </c>
    </row>
    <row r="8">
      <c r="A8" s="463" t="str">
        <f>'360 PU '!D57</f>
        <v>360-316PU</v>
      </c>
      <c r="B8" s="463" t="str">
        <f>'360 PU '!AG57</f>
        <v>#316PU</v>
      </c>
      <c r="C8" s="635">
        <f>'360 PU '!BJ57*SUM('360 PU '!K57:R57)</f>
        <v>0</v>
      </c>
      <c r="D8" s="635">
        <f>'360 PU '!BK57*SUM('360 PU '!K57:R57)</f>
        <v>0</v>
      </c>
      <c r="E8" s="230">
        <f>'360 PU '!AH57*SUM('360 PU '!K57:R57)</f>
        <v>0</v>
      </c>
      <c r="F8" s="230">
        <f t="shared" si="2"/>
        <v>0</v>
      </c>
      <c r="G8" s="230">
        <f t="shared" si="3"/>
        <v>0</v>
      </c>
      <c r="H8" s="641">
        <f>'360 PU '!BL57*SUM('360 PU '!K57:R57)</f>
        <v>0</v>
      </c>
      <c r="I8" s="641">
        <f>'360 PU '!BM57*SUM('360 PU '!K57:R57)</f>
        <v>0</v>
      </c>
      <c r="J8" s="641">
        <f>'360 PU '!BN57*SUM('360 PU '!K57:R57)</f>
        <v>0</v>
      </c>
    </row>
    <row r="9">
      <c r="A9" s="463" t="str">
        <f>'360 PU '!D58</f>
        <v>360-317PU</v>
      </c>
      <c r="B9" s="463" t="str">
        <f>'360 PU '!AG58</f>
        <v>#317PU</v>
      </c>
      <c r="C9" s="635">
        <f>'360 PU '!BJ58*SUM('360 PU '!K58:R58)</f>
        <v>0</v>
      </c>
      <c r="D9" s="635">
        <f>'360 PU '!BK58*SUM('360 PU '!K58:R58)</f>
        <v>0</v>
      </c>
      <c r="E9" s="230">
        <f>'360 PU '!AH58*SUM('360 PU '!K58:R58)</f>
        <v>0</v>
      </c>
      <c r="F9" s="230">
        <f t="shared" si="2"/>
        <v>0</v>
      </c>
      <c r="G9" s="230">
        <f t="shared" si="3"/>
        <v>0</v>
      </c>
      <c r="H9" s="641">
        <f>'360 PU '!BL58*SUM('360 PU '!K58:R58)</f>
        <v>0</v>
      </c>
      <c r="I9" s="641">
        <f>'360 PU '!BM58*SUM('360 PU '!K58:R58)</f>
        <v>0</v>
      </c>
      <c r="J9" s="641">
        <f>'360 PU '!BN58*SUM('360 PU '!K58:R58)</f>
        <v>0</v>
      </c>
    </row>
    <row r="10">
      <c r="A10" s="463" t="str">
        <f>'360 PU '!D59</f>
        <v>360-318PU</v>
      </c>
      <c r="B10" s="463" t="str">
        <f>'360 PU '!AG59</f>
        <v>#318PU</v>
      </c>
      <c r="C10" s="635">
        <f>'360 PU '!BJ59*SUM('360 PU '!K59:R59)</f>
        <v>0</v>
      </c>
      <c r="D10" s="635">
        <f>'360 PU '!BK59*SUM('360 PU '!K59:R59)</f>
        <v>0</v>
      </c>
      <c r="E10" s="230">
        <f>'360 PU '!AH59*SUM('360 PU '!K59:R59)</f>
        <v>0</v>
      </c>
      <c r="F10" s="230">
        <f t="shared" si="2"/>
        <v>0</v>
      </c>
      <c r="G10" s="230">
        <f t="shared" si="3"/>
        <v>0</v>
      </c>
      <c r="H10" s="641">
        <f>'360 PU '!BL59*SUM('360 PU '!K59:R59)</f>
        <v>0</v>
      </c>
      <c r="I10" s="641">
        <f>'360 PU '!BM59*SUM('360 PU '!K59:R59)</f>
        <v>0</v>
      </c>
      <c r="J10" s="641">
        <f>'360 PU '!BN59*SUM('360 PU '!K59:R59)</f>
        <v>0</v>
      </c>
    </row>
    <row r="11">
      <c r="A11" s="463" t="str">
        <f>'360 PU '!D60</f>
        <v>360-319PU</v>
      </c>
      <c r="B11" s="463" t="str">
        <f>'360 PU '!AG60</f>
        <v>#319PU</v>
      </c>
      <c r="C11" s="635">
        <f>'360 PU '!BJ60*SUM('360 PU '!K60:R60)</f>
        <v>0</v>
      </c>
      <c r="D11" s="635">
        <f>'360 PU '!BK60*SUM('360 PU '!K60:R60)</f>
        <v>0</v>
      </c>
      <c r="E11" s="230">
        <f>'360 PU '!AH60*SUM('360 PU '!K60:R60)</f>
        <v>0</v>
      </c>
      <c r="F11" s="230">
        <f t="shared" si="2"/>
        <v>0</v>
      </c>
      <c r="G11" s="230">
        <f t="shared" si="3"/>
        <v>0</v>
      </c>
      <c r="H11" s="641">
        <f>'360 PU '!BL60*SUM('360 PU '!K60:R60)</f>
        <v>0</v>
      </c>
      <c r="I11" s="641">
        <f>'360 PU '!BM60*SUM('360 PU '!K60:R60)</f>
        <v>0</v>
      </c>
      <c r="J11" s="641">
        <f>'360 PU '!BN60*SUM('360 PU '!K60:R60)</f>
        <v>0</v>
      </c>
    </row>
    <row r="12">
      <c r="A12" s="463" t="str">
        <f>'360 PU '!D61</f>
        <v>360-320PU</v>
      </c>
      <c r="B12" s="463" t="str">
        <f>'360 PU '!AG61</f>
        <v>#320PU</v>
      </c>
      <c r="C12" s="635">
        <f>'360 PU '!BJ61*SUM('360 PU '!K61:R61)</f>
        <v>0</v>
      </c>
      <c r="D12" s="635">
        <f>'360 PU '!BK61*SUM('360 PU '!K61:R61)</f>
        <v>0</v>
      </c>
      <c r="E12" s="230">
        <f>'360 PU '!AH61*SUM('360 PU '!K61:R61)</f>
        <v>0</v>
      </c>
      <c r="F12" s="230">
        <f t="shared" si="2"/>
        <v>0</v>
      </c>
      <c r="G12" s="230">
        <f t="shared" si="3"/>
        <v>0</v>
      </c>
      <c r="H12" s="641">
        <f>'360 PU '!BL61*SUM('360 PU '!K61:R61)</f>
        <v>0</v>
      </c>
      <c r="I12" s="641">
        <f>'360 PU '!BM61*SUM('360 PU '!K61:R61)</f>
        <v>0</v>
      </c>
      <c r="J12" s="641">
        <f>'360 PU '!BN61*SUM('360 PU '!K61:R61)</f>
        <v>0</v>
      </c>
    </row>
    <row r="13">
      <c r="A13" s="463" t="str">
        <f>'360 PU '!D62</f>
        <v/>
      </c>
      <c r="B13" s="463" t="str">
        <f>'360 PU '!AG62</f>
        <v/>
      </c>
      <c r="C13" s="635">
        <f>'360 PU '!BJ62*SUM('360 PU '!K62:R62)</f>
        <v>0</v>
      </c>
      <c r="D13" s="635">
        <f>'360 PU '!BK62*SUM('360 PU '!K62:R62)</f>
        <v>0</v>
      </c>
      <c r="E13" s="230">
        <f>'360 PU '!AH62*SUM('360 PU '!K62:R62)</f>
        <v>0</v>
      </c>
      <c r="F13" s="230">
        <f t="shared" si="2"/>
        <v>0</v>
      </c>
      <c r="G13" s="230">
        <f t="shared" si="3"/>
        <v>0</v>
      </c>
      <c r="H13" s="641">
        <f>'360 PU '!BL62*SUM('360 PU '!K62:R62)</f>
        <v>0</v>
      </c>
      <c r="I13" s="641">
        <f>'360 PU '!BM62*SUM('360 PU '!K62:R62)</f>
        <v>0</v>
      </c>
      <c r="J13" s="641">
        <f>'360 PU '!BN62*SUM('360 PU '!K62:R62)</f>
        <v>0</v>
      </c>
    </row>
    <row r="14">
      <c r="A14" s="463" t="str">
        <f>'360 PU '!D64</f>
        <v>360-299PU</v>
      </c>
      <c r="B14" s="463" t="str">
        <f>'360 PU '!AG64</f>
        <v/>
      </c>
      <c r="C14" s="635">
        <f>'360 PU '!BJ64*SUM('360 PU '!K64:R64)</f>
        <v>0</v>
      </c>
      <c r="D14" s="635">
        <f>'360 PU '!BK64*SUM('360 PU '!K64:R64)</f>
        <v>0</v>
      </c>
      <c r="E14" s="230">
        <f>'360 PU '!AH64*SUM('360 PU '!K64:R64)</f>
        <v>0</v>
      </c>
      <c r="F14" s="230">
        <f t="shared" si="2"/>
        <v>0</v>
      </c>
      <c r="G14" s="230">
        <f t="shared" si="3"/>
        <v>0</v>
      </c>
      <c r="H14" s="641">
        <f>'360 PU '!BL64*SUM('360 PU '!K64:R64)</f>
        <v>0</v>
      </c>
      <c r="I14" s="641">
        <f>'360 PU '!BM64*SUM('360 PU '!K64:R64)</f>
        <v>0</v>
      </c>
      <c r="J14" s="641">
        <f>'360 PU '!BN64*SUM('360 PU '!K64:R64)</f>
        <v>0</v>
      </c>
    </row>
    <row r="15">
      <c r="A15" s="463" t="str">
        <f>'360 PU '!D65</f>
        <v>360-300PU</v>
      </c>
      <c r="B15" s="463" t="str">
        <f>'360 PU '!AG65</f>
        <v>#300PU</v>
      </c>
      <c r="C15" s="635">
        <f>'360 PU '!BJ65*SUM('360 PU '!K65:R65)</f>
        <v>0</v>
      </c>
      <c r="D15" s="635">
        <f>'360 PU '!BK65*SUM('360 PU '!K65:R65)</f>
        <v>0</v>
      </c>
      <c r="E15" s="230">
        <f>'360 PU '!AH65*SUM('360 PU '!K65:R65)</f>
        <v>0</v>
      </c>
      <c r="F15" s="230">
        <f t="shared" si="2"/>
        <v>0</v>
      </c>
      <c r="G15" s="230">
        <f t="shared" si="3"/>
        <v>0</v>
      </c>
      <c r="H15" s="641">
        <f>'360 PU '!BL65*SUM('360 PU '!K65:R65)</f>
        <v>0</v>
      </c>
      <c r="I15" s="641">
        <f>'360 PU '!BM65*SUM('360 PU '!K65:R65)</f>
        <v>0</v>
      </c>
      <c r="J15" s="641">
        <f>'360 PU '!BN65*SUM('360 PU '!K65:R65)</f>
        <v>0</v>
      </c>
    </row>
    <row r="16">
      <c r="A16" s="463" t="str">
        <f>'360 PU '!D66</f>
        <v/>
      </c>
      <c r="B16" s="463" t="str">
        <f>'360 PU '!AG66</f>
        <v/>
      </c>
      <c r="C16" s="635">
        <f>'360 PU '!BJ66*SUM('360 PU '!K66:R66)</f>
        <v>0</v>
      </c>
      <c r="D16" s="635">
        <f>'360 PU '!BK66*SUM('360 PU '!K66:R66)</f>
        <v>0</v>
      </c>
      <c r="E16" s="230">
        <f>'360 PU '!AH66*SUM('360 PU '!K66:R66)</f>
        <v>0</v>
      </c>
      <c r="F16" s="230">
        <f t="shared" si="2"/>
        <v>0</v>
      </c>
      <c r="G16" s="230">
        <f t="shared" si="3"/>
        <v>0</v>
      </c>
      <c r="H16" s="641">
        <f>'360 PU '!BL66*SUM('360 PU '!K66:R66)</f>
        <v>0</v>
      </c>
      <c r="I16" s="641">
        <f>'360 PU '!BM66*SUM('360 PU '!K66:R66)</f>
        <v>0</v>
      </c>
      <c r="J16" s="641">
        <f>'360 PU '!BN66*SUM('360 PU '!K66:R66)</f>
        <v>0</v>
      </c>
    </row>
    <row r="17">
      <c r="A17" s="463" t="str">
        <f>'360 PU '!D67</f>
        <v>360-138PU</v>
      </c>
      <c r="B17" s="463" t="str">
        <f>'360 PU '!AG67</f>
        <v/>
      </c>
      <c r="C17" s="635">
        <f>'360 PU '!BJ67*SUM('360 PU '!K67:R67)</f>
        <v>0</v>
      </c>
      <c r="D17" s="635">
        <f>'360 PU '!BK67*SUM('360 PU '!K67:R67)</f>
        <v>0</v>
      </c>
      <c r="E17" s="230">
        <f>'360 PU '!AH67*SUM('360 PU '!K67:R67)</f>
        <v>0</v>
      </c>
      <c r="F17" s="230">
        <f t="shared" si="2"/>
        <v>0</v>
      </c>
      <c r="G17" s="230">
        <f t="shared" si="3"/>
        <v>0</v>
      </c>
      <c r="H17" s="641">
        <f>'360 PU '!BL67*SUM('360 PU '!K67:R67)</f>
        <v>0</v>
      </c>
      <c r="I17" s="641">
        <f>'360 PU '!BM67*SUM('360 PU '!K67:R67)</f>
        <v>0</v>
      </c>
      <c r="J17" s="641">
        <f>'360 PU '!BN67*SUM('360 PU '!K67:R67)</f>
        <v>0</v>
      </c>
    </row>
    <row r="18">
      <c r="A18" s="463" t="str">
        <f>'360 PU '!D68</f>
        <v>360-140PU</v>
      </c>
      <c r="B18" s="463" t="str">
        <f>'360 PU '!AG68</f>
        <v/>
      </c>
      <c r="C18" s="635">
        <f>'360 PU '!BJ68*SUM('360 PU '!K68:R68)</f>
        <v>0</v>
      </c>
      <c r="D18" s="635">
        <f>'360 PU '!BK68*SUM('360 PU '!K68:R68)</f>
        <v>0</v>
      </c>
      <c r="E18" s="230">
        <f>'360 PU '!AH68*SUM('360 PU '!K68:R68)</f>
        <v>0</v>
      </c>
      <c r="F18" s="230">
        <f t="shared" si="2"/>
        <v>0</v>
      </c>
      <c r="G18" s="230">
        <f t="shared" si="3"/>
        <v>0</v>
      </c>
      <c r="H18" s="641">
        <f>'360 PU '!BL68*SUM('360 PU '!K68:R68)</f>
        <v>0</v>
      </c>
      <c r="I18" s="641">
        <f>'360 PU '!BM68*SUM('360 PU '!K68:R68)</f>
        <v>0</v>
      </c>
      <c r="J18" s="641">
        <f>'360 PU '!BN68*SUM('360 PU '!K68:R68)</f>
        <v>0</v>
      </c>
    </row>
    <row r="19">
      <c r="A19" s="463" t="str">
        <f>'360 PU '!D69</f>
        <v/>
      </c>
      <c r="B19" s="463" t="str">
        <f>'360 PU '!AG69</f>
        <v/>
      </c>
      <c r="C19" s="635">
        <f>'360 PU '!BJ69*SUM('360 PU '!K69:R69)</f>
        <v>0</v>
      </c>
      <c r="D19" s="635">
        <f>'360 PU '!BK69*SUM('360 PU '!K69:R69)</f>
        <v>0</v>
      </c>
      <c r="E19" s="230">
        <f>'360 PU '!AH69*SUM('360 PU '!K69:R69)</f>
        <v>0</v>
      </c>
      <c r="F19" s="230">
        <f t="shared" si="2"/>
        <v>0</v>
      </c>
      <c r="G19" s="230">
        <f t="shared" si="3"/>
        <v>0</v>
      </c>
      <c r="H19" s="641">
        <f>'360 PU '!BL69*SUM('360 PU '!K69:R69)</f>
        <v>0</v>
      </c>
      <c r="I19" s="641">
        <f>'360 PU '!BM69*SUM('360 PU '!K69:R69)</f>
        <v>0</v>
      </c>
      <c r="J19" s="641">
        <f>'360 PU '!BN69*SUM('360 PU '!K69:R69)</f>
        <v>0</v>
      </c>
    </row>
    <row r="20">
      <c r="A20" s="463" t="str">
        <f>'360 PU '!D70</f>
        <v>360-092PU</v>
      </c>
      <c r="B20" s="463" t="str">
        <f>'360 PU '!AG70</f>
        <v/>
      </c>
      <c r="C20" s="635">
        <f>'360 PU '!BJ70*SUM('360 PU '!K70:R70)</f>
        <v>0</v>
      </c>
      <c r="D20" s="635">
        <f>'360 PU '!BK70*SUM('360 PU '!K70:R70)</f>
        <v>0</v>
      </c>
      <c r="E20" s="230">
        <f>'360 PU '!AH70*SUM('360 PU '!K70:R70)</f>
        <v>0</v>
      </c>
      <c r="F20" s="230">
        <f t="shared" si="2"/>
        <v>0</v>
      </c>
      <c r="G20" s="230">
        <f t="shared" si="3"/>
        <v>0</v>
      </c>
      <c r="H20" s="641">
        <f>'360 PU '!BL70*SUM('360 PU '!K70:R70)</f>
        <v>0</v>
      </c>
      <c r="I20" s="641">
        <f>'360 PU '!BM70*SUM('360 PU '!K70:R70)</f>
        <v>0</v>
      </c>
      <c r="J20" s="641">
        <f>'360 PU '!BN70*SUM('360 PU '!K70:R70)</f>
        <v>0</v>
      </c>
    </row>
    <row r="21">
      <c r="A21" s="463" t="str">
        <f>'360 PU '!D71</f>
        <v>360-093PU</v>
      </c>
      <c r="B21" s="463" t="str">
        <f>'360 PU '!AG71</f>
        <v/>
      </c>
      <c r="C21" s="635">
        <f>'360 PU '!BJ71*SUM('360 PU '!K71:R71)</f>
        <v>0</v>
      </c>
      <c r="D21" s="635">
        <f>'360 PU '!BK71*SUM('360 PU '!K71:R71)</f>
        <v>0</v>
      </c>
      <c r="E21" s="230">
        <f>'360 PU '!AH71*SUM('360 PU '!K71:R71)</f>
        <v>0</v>
      </c>
      <c r="F21" s="230">
        <f t="shared" si="2"/>
        <v>0</v>
      </c>
      <c r="G21" s="230">
        <f t="shared" si="3"/>
        <v>0</v>
      </c>
      <c r="H21" s="641">
        <f>'360 PU '!BL71*SUM('360 PU '!K71:R71)</f>
        <v>0</v>
      </c>
      <c r="I21" s="641">
        <f>'360 PU '!BM71*SUM('360 PU '!K71:R71)</f>
        <v>0</v>
      </c>
      <c r="J21" s="641">
        <f>'360 PU '!BN71*SUM('360 PU '!K71:R71)</f>
        <v>0</v>
      </c>
    </row>
    <row r="22">
      <c r="A22" s="463" t="str">
        <f>'360 PU '!D72</f>
        <v>360-094PU</v>
      </c>
      <c r="B22" s="463" t="str">
        <f>'360 PU '!AG72</f>
        <v/>
      </c>
      <c r="C22" s="635">
        <f>'360 PU '!BJ72*SUM('360 PU '!K72:R72)</f>
        <v>0</v>
      </c>
      <c r="D22" s="635">
        <f>'360 PU '!BK72*SUM('360 PU '!K72:R72)</f>
        <v>0</v>
      </c>
      <c r="E22" s="230">
        <f>'360 PU '!AH72*SUM('360 PU '!K72:R72)</f>
        <v>0</v>
      </c>
      <c r="F22" s="230">
        <f t="shared" si="2"/>
        <v>0</v>
      </c>
      <c r="G22" s="230">
        <f t="shared" si="3"/>
        <v>0</v>
      </c>
      <c r="H22" s="641">
        <f>'360 PU '!BL72*SUM('360 PU '!K72:R72)</f>
        <v>0</v>
      </c>
      <c r="I22" s="641">
        <f>'360 PU '!BM72*SUM('360 PU '!K72:R72)</f>
        <v>0</v>
      </c>
      <c r="J22" s="641">
        <f>'360 PU '!BN72*SUM('360 PU '!K72:R72)</f>
        <v>0</v>
      </c>
    </row>
    <row r="23">
      <c r="A23" s="463" t="str">
        <f>'360 PU '!D73</f>
        <v>360-095PU</v>
      </c>
      <c r="B23" s="463" t="str">
        <f>'360 PU '!AG73</f>
        <v>#94PU</v>
      </c>
      <c r="C23" s="635">
        <f>'360 PU '!BJ73*SUM('360 PU '!K73:R73)</f>
        <v>0</v>
      </c>
      <c r="D23" s="635">
        <f>'360 PU '!BK73*SUM('360 PU '!K73:R73)</f>
        <v>0</v>
      </c>
      <c r="E23" s="230">
        <f>'360 PU '!AH73*SUM('360 PU '!K73:R73)</f>
        <v>0</v>
      </c>
      <c r="F23" s="230">
        <f t="shared" si="2"/>
        <v>0</v>
      </c>
      <c r="G23" s="230">
        <f t="shared" si="3"/>
        <v>0</v>
      </c>
      <c r="H23" s="641">
        <f>'360 PU '!BL73*SUM('360 PU '!K73:R73)</f>
        <v>0</v>
      </c>
      <c r="I23" s="641">
        <f>'360 PU '!BM73*SUM('360 PU '!K73:R73)</f>
        <v>0</v>
      </c>
      <c r="J23" s="641">
        <f>'360 PU '!BN73*SUM('360 PU '!K73:R73)</f>
        <v>0</v>
      </c>
    </row>
    <row r="24">
      <c r="A24" s="463" t="str">
        <f>'360 PU '!D74</f>
        <v>360-096PU</v>
      </c>
      <c r="B24" s="463" t="str">
        <f>'360 PU '!AG74</f>
        <v>#91PU</v>
      </c>
      <c r="C24" s="635">
        <f>'360 PU '!BJ74*SUM('360 PU '!K74:R74)</f>
        <v>0</v>
      </c>
      <c r="D24" s="635">
        <f>'360 PU '!BK74*SUM('360 PU '!K74:R74)</f>
        <v>0</v>
      </c>
      <c r="E24" s="230">
        <f>'360 PU '!AH74*SUM('360 PU '!K74:R74)</f>
        <v>0</v>
      </c>
      <c r="F24" s="230">
        <f t="shared" si="2"/>
        <v>0</v>
      </c>
      <c r="G24" s="230">
        <f t="shared" si="3"/>
        <v>0</v>
      </c>
      <c r="H24" s="641">
        <f>'360 PU '!BL74*SUM('360 PU '!K74:R74)</f>
        <v>0</v>
      </c>
      <c r="I24" s="641">
        <f>'360 PU '!BM74*SUM('360 PU '!K74:R74)</f>
        <v>0</v>
      </c>
      <c r="J24" s="641">
        <f>'360 PU '!BN74*SUM('360 PU '!K74:R74)</f>
        <v>0</v>
      </c>
    </row>
    <row r="25">
      <c r="A25" s="463" t="str">
        <f>'360 PU '!D75</f>
        <v>360-097PU</v>
      </c>
      <c r="B25" s="463" t="str">
        <f>'360 PU '!AG75</f>
        <v>#93PU</v>
      </c>
      <c r="C25" s="635">
        <f>'360 PU '!BJ75*SUM('360 PU '!K75:R75)</f>
        <v>0</v>
      </c>
      <c r="D25" s="635">
        <f>'360 PU '!BK75*SUM('360 PU '!K75:R75)</f>
        <v>0</v>
      </c>
      <c r="E25" s="230">
        <f>'360 PU '!AH75*SUM('360 PU '!K75:R75)</f>
        <v>0</v>
      </c>
      <c r="F25" s="230">
        <f t="shared" si="2"/>
        <v>0</v>
      </c>
      <c r="G25" s="230">
        <f t="shared" si="3"/>
        <v>0</v>
      </c>
      <c r="H25" s="641">
        <f>'360 PU '!BL75*SUM('360 PU '!K75:R75)</f>
        <v>0</v>
      </c>
      <c r="I25" s="641">
        <f>'360 PU '!BM75*SUM('360 PU '!K75:R75)</f>
        <v>0</v>
      </c>
      <c r="J25" s="641">
        <f>'360 PU '!BN75*SUM('360 PU '!K75:R75)</f>
        <v>0</v>
      </c>
    </row>
    <row r="26">
      <c r="A26" s="463" t="str">
        <f>'360 PU '!D76</f>
        <v>360-098PU</v>
      </c>
      <c r="B26" s="463" t="str">
        <f>'360 PU '!AG76</f>
        <v>#90PU</v>
      </c>
      <c r="C26" s="635">
        <f>'360 PU '!BJ76*SUM('360 PU '!K76:R76)</f>
        <v>0</v>
      </c>
      <c r="D26" s="635">
        <f>'360 PU '!BK76*SUM('360 PU '!K76:R76)</f>
        <v>0</v>
      </c>
      <c r="E26" s="230">
        <f>'360 PU '!AH76*SUM('360 PU '!K76:R76)</f>
        <v>0</v>
      </c>
      <c r="F26" s="230">
        <f t="shared" si="2"/>
        <v>0</v>
      </c>
      <c r="G26" s="230">
        <f t="shared" si="3"/>
        <v>0</v>
      </c>
      <c r="H26" s="641">
        <f>'360 PU '!BL76*SUM('360 PU '!K76:R76)</f>
        <v>0</v>
      </c>
      <c r="I26" s="641">
        <f>'360 PU '!BM76*SUM('360 PU '!K76:R76)</f>
        <v>0</v>
      </c>
      <c r="J26" s="641">
        <f>'360 PU '!BN76*SUM('360 PU '!K76:R76)</f>
        <v>0</v>
      </c>
    </row>
    <row r="27">
      <c r="A27" s="463" t="str">
        <f>'360 PU '!D77</f>
        <v>360-099PU</v>
      </c>
      <c r="B27" s="463" t="str">
        <f>'360 PU '!AG77</f>
        <v>#92PU</v>
      </c>
      <c r="C27" s="635">
        <f>'360 PU '!BJ77*SUM('360 PU '!K77:R77)</f>
        <v>0</v>
      </c>
      <c r="D27" s="635">
        <f>'360 PU '!BK77*SUM('360 PU '!K77:R77)</f>
        <v>0</v>
      </c>
      <c r="E27" s="230">
        <f>'360 PU '!AH77*SUM('360 PU '!K77:R77)</f>
        <v>0</v>
      </c>
      <c r="F27" s="230">
        <f t="shared" si="2"/>
        <v>0</v>
      </c>
      <c r="G27" s="230">
        <f t="shared" si="3"/>
        <v>0</v>
      </c>
      <c r="H27" s="641">
        <f>'360 PU '!BL77*SUM('360 PU '!K77:R77)</f>
        <v>0</v>
      </c>
      <c r="I27" s="641">
        <f>'360 PU '!BM77*SUM('360 PU '!K77:R77)</f>
        <v>0</v>
      </c>
      <c r="J27" s="641">
        <f>'360 PU '!BN77*SUM('360 PU '!K77:R77)</f>
        <v>0</v>
      </c>
    </row>
    <row r="28">
      <c r="A28" s="463" t="str">
        <f>'360 PU '!D78</f>
        <v>360-100PU</v>
      </c>
      <c r="B28" s="463" t="str">
        <f>'360 PU '!AG78</f>
        <v>#22PU</v>
      </c>
      <c r="C28" s="635">
        <f>'360 PU '!BJ78*SUM('360 PU '!K78:R78)</f>
        <v>0</v>
      </c>
      <c r="D28" s="635">
        <f>'360 PU '!BK78*SUM('360 PU '!K78:R78)</f>
        <v>0</v>
      </c>
      <c r="E28" s="230">
        <f>'360 PU '!AH78*SUM('360 PU '!K78:R78)</f>
        <v>0</v>
      </c>
      <c r="F28" s="230">
        <f t="shared" si="2"/>
        <v>0</v>
      </c>
      <c r="G28" s="230">
        <f t="shared" si="3"/>
        <v>0</v>
      </c>
      <c r="H28" s="641">
        <f>'360 PU '!BL78*SUM('360 PU '!K78:R78)</f>
        <v>0</v>
      </c>
      <c r="I28" s="641">
        <f>'360 PU '!BM78*SUM('360 PU '!K78:R78)</f>
        <v>0</v>
      </c>
      <c r="J28" s="641">
        <f>'360 PU '!BN78*SUM('360 PU '!K78:R78)</f>
        <v>0</v>
      </c>
    </row>
    <row r="29">
      <c r="A29" s="463" t="str">
        <f>'360 PU '!D79</f>
        <v/>
      </c>
      <c r="B29" s="463" t="str">
        <f>'360 PU '!AG79</f>
        <v/>
      </c>
      <c r="C29" s="635">
        <f>'360 PU '!BJ79*SUM('360 PU '!K79:R79)</f>
        <v>0</v>
      </c>
      <c r="D29" s="635">
        <f>'360 PU '!BK79*SUM('360 PU '!K79:R79)</f>
        <v>0</v>
      </c>
      <c r="E29" s="230">
        <f>'360 PU '!AH79*SUM('360 PU '!K79:R79)</f>
        <v>0</v>
      </c>
      <c r="F29" s="230">
        <f t="shared" si="2"/>
        <v>0</v>
      </c>
      <c r="G29" s="230">
        <f t="shared" si="3"/>
        <v>0</v>
      </c>
      <c r="H29" s="641">
        <f>'360 PU '!BL79*SUM('360 PU '!K79:R79)</f>
        <v>0</v>
      </c>
      <c r="I29" s="641">
        <f>'360 PU '!BM79*SUM('360 PU '!K79:R79)</f>
        <v>0</v>
      </c>
      <c r="J29" s="641">
        <f>'360 PU '!BN79*SUM('360 PU '!K79:R79)</f>
        <v>0</v>
      </c>
    </row>
    <row r="30">
      <c r="A30" s="463" t="str">
        <f>'360 PU '!D80</f>
        <v>360-340PU</v>
      </c>
      <c r="B30" s="463" t="str">
        <f>'360 PU '!AG80</f>
        <v>#250PU</v>
      </c>
      <c r="C30" s="635">
        <f>'360 PU '!BJ80*SUM('360 PU '!K80:R80)</f>
        <v>0</v>
      </c>
      <c r="D30" s="635">
        <f>'360 PU '!BK80*SUM('360 PU '!K80:R80)</f>
        <v>0</v>
      </c>
      <c r="E30" s="230">
        <f>'360 PU '!AH80*SUM('360 PU '!K80:R80)</f>
        <v>0</v>
      </c>
      <c r="F30" s="230">
        <f t="shared" si="2"/>
        <v>0</v>
      </c>
      <c r="G30" s="230">
        <f t="shared" si="3"/>
        <v>0</v>
      </c>
      <c r="H30" s="641">
        <f>'360 PU '!BL80*SUM('360 PU '!K80:R80)</f>
        <v>0</v>
      </c>
      <c r="I30" s="641">
        <f>'360 PU '!BM80*SUM('360 PU '!K80:R80)</f>
        <v>0</v>
      </c>
      <c r="J30" s="641">
        <f>'360 PU '!BN80*SUM('360 PU '!K80:R80)</f>
        <v>0</v>
      </c>
    </row>
    <row r="31">
      <c r="A31" s="463" t="str">
        <f>'360 PU '!D81</f>
        <v/>
      </c>
      <c r="B31" s="463" t="str">
        <f>'360 PU '!AG81</f>
        <v/>
      </c>
      <c r="C31" s="635">
        <f>'360 PU '!BJ81*SUM('360 PU '!K81:R81)</f>
        <v>0</v>
      </c>
      <c r="D31" s="635">
        <f>'360 PU '!BK81*SUM('360 PU '!K81:R81)</f>
        <v>0</v>
      </c>
      <c r="E31" s="230">
        <f>'360 PU '!AH81*SUM('360 PU '!K81:R81)</f>
        <v>0</v>
      </c>
      <c r="F31" s="230">
        <f t="shared" si="2"/>
        <v>0</v>
      </c>
      <c r="G31" s="230">
        <f t="shared" si="3"/>
        <v>0</v>
      </c>
      <c r="H31" s="641">
        <f>'360 PU '!BL81*SUM('360 PU '!K81:R81)</f>
        <v>0</v>
      </c>
      <c r="I31" s="641">
        <f>'360 PU '!BM81*SUM('360 PU '!K81:R81)</f>
        <v>0</v>
      </c>
      <c r="J31" s="641">
        <f>'360 PU '!BN81*SUM('360 PU '!K81:R81)</f>
        <v>0</v>
      </c>
    </row>
    <row r="32">
      <c r="A32" s="463" t="str">
        <f>'360 PU '!D82</f>
        <v>360-045PU</v>
      </c>
      <c r="B32" s="463" t="str">
        <f>'360 PU '!AG82</f>
        <v/>
      </c>
      <c r="C32" s="635">
        <f>'360 PU '!BJ82*SUM('360 PU '!K82:R82)</f>
        <v>0</v>
      </c>
      <c r="D32" s="635">
        <f>'360 PU '!BK82*SUM('360 PU '!K82:R82)</f>
        <v>0</v>
      </c>
      <c r="E32" s="230">
        <f>'360 PU '!AH82*SUM('360 PU '!K82:R82)</f>
        <v>0</v>
      </c>
      <c r="F32" s="230">
        <f t="shared" si="2"/>
        <v>0</v>
      </c>
      <c r="G32" s="230">
        <f t="shared" si="3"/>
        <v>0</v>
      </c>
      <c r="H32" s="641">
        <f>'360 PU '!BL82*SUM('360 PU '!K82:R82)</f>
        <v>0</v>
      </c>
      <c r="I32" s="641">
        <f>'360 PU '!BM82*SUM('360 PU '!K82:R82)</f>
        <v>0</v>
      </c>
      <c r="J32" s="641">
        <f>'360 PU '!BN82*SUM('360 PU '!K82:R82)</f>
        <v>0</v>
      </c>
    </row>
    <row r="33">
      <c r="A33" s="463" t="str">
        <f>'360 PU '!D83</f>
        <v>360-047PU</v>
      </c>
      <c r="B33" s="463" t="str">
        <f>'360 PU '!AG83</f>
        <v/>
      </c>
      <c r="C33" s="635">
        <f>'360 PU '!BJ83*SUM('360 PU '!K83:R83)</f>
        <v>0</v>
      </c>
      <c r="D33" s="635">
        <f>'360 PU '!BK83*SUM('360 PU '!K83:R83)</f>
        <v>0</v>
      </c>
      <c r="E33" s="230">
        <f>'360 PU '!AH83*SUM('360 PU '!K83:R83)</f>
        <v>0</v>
      </c>
      <c r="F33" s="230">
        <f t="shared" si="2"/>
        <v>0</v>
      </c>
      <c r="G33" s="230">
        <f t="shared" si="3"/>
        <v>0</v>
      </c>
      <c r="H33" s="641">
        <f>'360 PU '!BL83*SUM('360 PU '!K83:R83)</f>
        <v>0</v>
      </c>
      <c r="I33" s="641">
        <f>'360 PU '!BM83*SUM('360 PU '!K83:R83)</f>
        <v>0</v>
      </c>
      <c r="J33" s="641">
        <f>'360 PU '!BN83*SUM('360 PU '!K83:R83)</f>
        <v>0</v>
      </c>
    </row>
    <row r="34">
      <c r="A34" s="463" t="str">
        <f>'360 PU '!D86</f>
        <v>360-050PU</v>
      </c>
      <c r="B34" s="463" t="str">
        <f>'360 PU '!AG86</f>
        <v>#63PU</v>
      </c>
      <c r="C34" s="635">
        <f>'360 PU '!BJ86*SUM('360 PU '!K86:R86)</f>
        <v>0</v>
      </c>
      <c r="D34" s="635">
        <f>'360 PU '!BK86*SUM('360 PU '!K86:R86)</f>
        <v>0</v>
      </c>
      <c r="E34" s="230">
        <f>'360 PU '!AH86*SUM('360 PU '!K86:R86)</f>
        <v>0</v>
      </c>
      <c r="F34" s="230">
        <f t="shared" si="2"/>
        <v>0</v>
      </c>
      <c r="G34" s="230">
        <f t="shared" si="3"/>
        <v>0</v>
      </c>
      <c r="H34" s="641">
        <f>'360 PU '!BL86*SUM('360 PU '!K86:R86)</f>
        <v>0</v>
      </c>
      <c r="I34" s="641">
        <f>'360 PU '!BM86*SUM('360 PU '!K86:R86)</f>
        <v>0</v>
      </c>
      <c r="J34" s="641">
        <f>'360 PU '!BN86*SUM('360 PU '!K86:R86)</f>
        <v>0</v>
      </c>
    </row>
    <row r="35">
      <c r="A35" s="463" t="str">
        <f>'360 PU '!D87</f>
        <v>360-051PU</v>
      </c>
      <c r="B35" s="463" t="str">
        <f>'360 PU '!AG87</f>
        <v>#44PU</v>
      </c>
      <c r="C35" s="635">
        <f>'360 PU '!BJ87*SUM('360 PU '!K87:R87)</f>
        <v>0</v>
      </c>
      <c r="D35" s="635">
        <f>'360 PU '!BK87*SUM('360 PU '!K87:R87)</f>
        <v>0</v>
      </c>
      <c r="E35" s="230">
        <f>'360 PU '!AH87*SUM('360 PU '!K87:R87)</f>
        <v>0</v>
      </c>
      <c r="F35" s="230">
        <f t="shared" si="2"/>
        <v>0</v>
      </c>
      <c r="G35" s="230">
        <f t="shared" si="3"/>
        <v>0</v>
      </c>
      <c r="H35" s="641">
        <f>'360 PU '!BL87*SUM('360 PU '!K87:R87)</f>
        <v>0</v>
      </c>
      <c r="I35" s="641">
        <f>'360 PU '!BM87*SUM('360 PU '!K87:R87)</f>
        <v>0</v>
      </c>
      <c r="J35" s="641">
        <f>'360 PU '!BN87*SUM('360 PU '!K87:R87)</f>
        <v>0</v>
      </c>
    </row>
    <row r="36">
      <c r="A36" s="463" t="str">
        <f>'360 PU '!D88</f>
        <v>360-052PU</v>
      </c>
      <c r="B36" s="463" t="str">
        <f>'360 PU '!AG88</f>
        <v>#38PU</v>
      </c>
      <c r="C36" s="635">
        <f>'360 PU '!BJ88*SUM('360 PU '!K88:R88)</f>
        <v>0</v>
      </c>
      <c r="D36" s="635">
        <f>'360 PU '!BK88*SUM('360 PU '!K88:R88)</f>
        <v>0</v>
      </c>
      <c r="E36" s="230">
        <f>'360 PU '!AH88*SUM('360 PU '!K88:R88)</f>
        <v>0</v>
      </c>
      <c r="F36" s="230">
        <f t="shared" si="2"/>
        <v>0</v>
      </c>
      <c r="G36" s="230">
        <f t="shared" si="3"/>
        <v>0</v>
      </c>
      <c r="H36" s="641">
        <f>'360 PU '!BL88*SUM('360 PU '!K88:R88)</f>
        <v>0</v>
      </c>
      <c r="I36" s="641">
        <f>'360 PU '!BM88*SUM('360 PU '!K88:R88)</f>
        <v>0</v>
      </c>
      <c r="J36" s="641">
        <f>'360 PU '!BN88*SUM('360 PU '!K88:R88)</f>
        <v>0</v>
      </c>
    </row>
    <row r="37">
      <c r="A37" s="463" t="str">
        <f>'360 PU '!D89</f>
        <v>360-053PU</v>
      </c>
      <c r="B37" s="463" t="str">
        <f>'360 PU '!AG89</f>
        <v>#65PU</v>
      </c>
      <c r="C37" s="635">
        <f>'360 PU '!BJ89*SUM('360 PU '!K89:R89)</f>
        <v>0</v>
      </c>
      <c r="D37" s="635">
        <f>'360 PU '!BK89*SUM('360 PU '!K89:R89)</f>
        <v>0</v>
      </c>
      <c r="E37" s="230">
        <f>'360 PU '!AH89*SUM('360 PU '!K89:R89)</f>
        <v>0</v>
      </c>
      <c r="F37" s="230">
        <f t="shared" si="2"/>
        <v>0</v>
      </c>
      <c r="G37" s="230">
        <f t="shared" si="3"/>
        <v>0</v>
      </c>
      <c r="H37" s="641">
        <f>'360 PU '!BL89*SUM('360 PU '!K89:R89)</f>
        <v>0</v>
      </c>
      <c r="I37" s="641">
        <f>'360 PU '!BM89*SUM('360 PU '!K89:R89)</f>
        <v>0</v>
      </c>
      <c r="J37" s="641">
        <f>'360 PU '!BN89*SUM('360 PU '!K89:R89)</f>
        <v>0</v>
      </c>
    </row>
    <row r="38">
      <c r="A38" s="463" t="str">
        <f>'360 PU '!D90</f>
        <v>360-054PU</v>
      </c>
      <c r="B38" s="463" t="str">
        <f>'360 PU '!AG90</f>
        <v>#62PU</v>
      </c>
      <c r="C38" s="635">
        <f>'360 PU '!BJ90*SUM('360 PU '!K90:R90)</f>
        <v>0</v>
      </c>
      <c r="D38" s="635">
        <f>'360 PU '!BK90*SUM('360 PU '!K90:R90)</f>
        <v>0</v>
      </c>
      <c r="E38" s="230">
        <f>'360 PU '!AH90*SUM('360 PU '!K90:R90)</f>
        <v>0</v>
      </c>
      <c r="F38" s="230">
        <f t="shared" si="2"/>
        <v>0</v>
      </c>
      <c r="G38" s="230">
        <f t="shared" si="3"/>
        <v>0</v>
      </c>
      <c r="H38" s="641">
        <f>'360 PU '!BL90*SUM('360 PU '!K90:R90)</f>
        <v>0</v>
      </c>
      <c r="I38" s="641">
        <f>'360 PU '!BM90*SUM('360 PU '!K90:R90)</f>
        <v>0</v>
      </c>
      <c r="J38" s="641">
        <f>'360 PU '!BN90*SUM('360 PU '!K90:R90)</f>
        <v>0</v>
      </c>
    </row>
    <row r="39">
      <c r="A39" s="463" t="str">
        <f>'360 PU '!D91</f>
        <v>360-055PU</v>
      </c>
      <c r="B39" s="463" t="str">
        <f>'360 PU '!AG91</f>
        <v>#61PU</v>
      </c>
      <c r="C39" s="635">
        <f>'360 PU '!BJ91*SUM('360 PU '!K91:R91)</f>
        <v>0</v>
      </c>
      <c r="D39" s="635">
        <f>'360 PU '!BK91*SUM('360 PU '!K91:R91)</f>
        <v>0</v>
      </c>
      <c r="E39" s="230">
        <f>'360 PU '!AH91*SUM('360 PU '!K91:R91)</f>
        <v>0</v>
      </c>
      <c r="F39" s="230">
        <f t="shared" si="2"/>
        <v>0</v>
      </c>
      <c r="G39" s="230">
        <f t="shared" si="3"/>
        <v>0</v>
      </c>
      <c r="H39" s="641">
        <f>'360 PU '!BL91*SUM('360 PU '!K91:R91)</f>
        <v>0</v>
      </c>
      <c r="I39" s="641">
        <f>'360 PU '!BM91*SUM('360 PU '!K91:R91)</f>
        <v>0</v>
      </c>
      <c r="J39" s="641">
        <f>'360 PU '!BN91*SUM('360 PU '!K91:R91)</f>
        <v>0</v>
      </c>
    </row>
    <row r="40">
      <c r="A40" s="463" t="str">
        <f>'360 PU '!D92</f>
        <v>360-056PU</v>
      </c>
      <c r="B40" s="463" t="str">
        <f>'360 PU '!AG92</f>
        <v>#63PU</v>
      </c>
      <c r="C40" s="635">
        <f>'360 PU '!BJ92*SUM('360 PU '!K92:R92)</f>
        <v>0</v>
      </c>
      <c r="D40" s="635">
        <f>'360 PU '!BK92*SUM('360 PU '!K92:R92)</f>
        <v>0</v>
      </c>
      <c r="E40" s="230">
        <f>'360 PU '!AH92*SUM('360 PU '!K92:R92)</f>
        <v>0</v>
      </c>
      <c r="F40" s="230">
        <f t="shared" si="2"/>
        <v>0</v>
      </c>
      <c r="G40" s="230">
        <f t="shared" si="3"/>
        <v>0</v>
      </c>
      <c r="H40" s="641">
        <f>'360 PU '!BL92*SUM('360 PU '!K92:R92)</f>
        <v>0</v>
      </c>
      <c r="I40" s="641">
        <f>'360 PU '!BM92*SUM('360 PU '!K92:R92)</f>
        <v>0</v>
      </c>
      <c r="J40" s="641">
        <f>'360 PU '!BN92*SUM('360 PU '!K92:R92)</f>
        <v>0</v>
      </c>
    </row>
    <row r="41">
      <c r="A41" s="463" t="str">
        <f>'360 PU '!D93</f>
        <v>360-057PU</v>
      </c>
      <c r="B41" s="463" t="str">
        <f>'360 PU '!AG93</f>
        <v/>
      </c>
      <c r="C41" s="635">
        <f>'360 PU '!BJ93*SUM('360 PU '!K93:R93)</f>
        <v>0</v>
      </c>
      <c r="D41" s="635">
        <f>'360 PU '!BK93*SUM('360 PU '!K93:R93)</f>
        <v>0</v>
      </c>
      <c r="E41" s="230">
        <f>'360 PU '!AH93*SUM('360 PU '!K93:R93)</f>
        <v>0</v>
      </c>
      <c r="F41" s="230">
        <f t="shared" si="2"/>
        <v>0</v>
      </c>
      <c r="G41" s="230">
        <f t="shared" si="3"/>
        <v>0</v>
      </c>
      <c r="H41" s="641">
        <f>'360 PU '!BL93*SUM('360 PU '!K93:R93)</f>
        <v>0</v>
      </c>
      <c r="I41" s="641">
        <f>'360 PU '!BM93*SUM('360 PU '!K93:R93)</f>
        <v>0</v>
      </c>
      <c r="J41" s="641">
        <f>'360 PU '!BN93*SUM('360 PU '!K93:R93)</f>
        <v>0</v>
      </c>
    </row>
    <row r="42">
      <c r="A42" s="463" t="str">
        <f>'360 PU '!D94</f>
        <v>360-058PU</v>
      </c>
      <c r="B42" s="463" t="str">
        <f>'360 PU '!AG94</f>
        <v>#58PU</v>
      </c>
      <c r="C42" s="635">
        <f>'360 PU '!BJ94*SUM('360 PU '!K94:R94)</f>
        <v>0</v>
      </c>
      <c r="D42" s="635">
        <f>'360 PU '!BK94*SUM('360 PU '!K94:R94)</f>
        <v>0</v>
      </c>
      <c r="E42" s="230">
        <f>'360 PU '!AH94*SUM('360 PU '!K94:R94)</f>
        <v>0</v>
      </c>
      <c r="F42" s="230">
        <f t="shared" si="2"/>
        <v>0</v>
      </c>
      <c r="G42" s="230">
        <f t="shared" si="3"/>
        <v>0</v>
      </c>
      <c r="H42" s="641">
        <f>'360 PU '!BL94*SUM('360 PU '!K94:R94)</f>
        <v>0</v>
      </c>
      <c r="I42" s="641">
        <f>'360 PU '!BM94*SUM('360 PU '!K94:R94)</f>
        <v>0</v>
      </c>
      <c r="J42" s="641">
        <f>'360 PU '!BN94*SUM('360 PU '!K94:R94)</f>
        <v>0</v>
      </c>
    </row>
    <row r="43">
      <c r="A43" s="463" t="str">
        <f>'360 PU '!D95</f>
        <v>360-059PU</v>
      </c>
      <c r="B43" s="463" t="str">
        <f>'360 PU '!AG95</f>
        <v>#59PU</v>
      </c>
      <c r="C43" s="635">
        <f>'360 PU '!BJ95*SUM('360 PU '!K95:R95)</f>
        <v>0</v>
      </c>
      <c r="D43" s="635">
        <f>'360 PU '!BK95*SUM('360 PU '!K95:R95)</f>
        <v>0</v>
      </c>
      <c r="E43" s="230">
        <f>'360 PU '!AH95*SUM('360 PU '!K95:R95)</f>
        <v>0</v>
      </c>
      <c r="F43" s="230">
        <f t="shared" si="2"/>
        <v>0</v>
      </c>
      <c r="G43" s="230">
        <f t="shared" si="3"/>
        <v>0</v>
      </c>
      <c r="H43" s="641">
        <f>'360 PU '!BL95*SUM('360 PU '!K95:R95)</f>
        <v>0</v>
      </c>
      <c r="I43" s="641">
        <f>'360 PU '!BM95*SUM('360 PU '!K95:R95)</f>
        <v>0</v>
      </c>
      <c r="J43" s="641">
        <f>'360 PU '!BN95*SUM('360 PU '!K95:R95)</f>
        <v>0</v>
      </c>
    </row>
    <row r="44">
      <c r="A44" s="463" t="str">
        <f>'360 PU '!D96</f>
        <v>360-060PU</v>
      </c>
      <c r="B44" s="463" t="str">
        <f>'360 PU '!AG96</f>
        <v>#60PU</v>
      </c>
      <c r="C44" s="635">
        <f>'360 PU '!BJ96*SUM('360 PU '!K96:R96)</f>
        <v>0</v>
      </c>
      <c r="D44" s="635">
        <f>'360 PU '!BK96*SUM('360 PU '!K96:R96)</f>
        <v>0</v>
      </c>
      <c r="E44" s="230">
        <f>'360 PU '!AH96*SUM('360 PU '!K96:R96)</f>
        <v>0</v>
      </c>
      <c r="F44" s="230">
        <f t="shared" si="2"/>
        <v>0</v>
      </c>
      <c r="G44" s="230">
        <f t="shared" si="3"/>
        <v>0</v>
      </c>
      <c r="H44" s="641">
        <f>'360 PU '!BL96*SUM('360 PU '!K96:R96)</f>
        <v>0</v>
      </c>
      <c r="I44" s="641">
        <f>'360 PU '!BM96*SUM('360 PU '!K96:R96)</f>
        <v>0</v>
      </c>
      <c r="J44" s="641">
        <f>'360 PU '!BN96*SUM('360 PU '!K96:R96)</f>
        <v>0</v>
      </c>
    </row>
    <row r="45">
      <c r="A45" s="463" t="str">
        <f>'360 PU '!D97</f>
        <v/>
      </c>
      <c r="B45" s="463" t="str">
        <f>'360 PU '!AG97</f>
        <v/>
      </c>
      <c r="C45" s="635">
        <f>'360 PU '!BJ97*SUM('360 PU '!K97:R97)</f>
        <v>0</v>
      </c>
      <c r="D45" s="635">
        <f>'360 PU '!BK97*SUM('360 PU '!K97:R97)</f>
        <v>0</v>
      </c>
      <c r="E45" s="230">
        <f>'360 PU '!AH97*SUM('360 PU '!K97:R97)</f>
        <v>0</v>
      </c>
      <c r="F45" s="230">
        <f t="shared" si="2"/>
        <v>0</v>
      </c>
      <c r="G45" s="230">
        <f t="shared" si="3"/>
        <v>0</v>
      </c>
      <c r="H45" s="641">
        <f>'360 PU '!BL97*SUM('360 PU '!K97:R97)</f>
        <v>0</v>
      </c>
      <c r="I45" s="641">
        <f>'360 PU '!BM97*SUM('360 PU '!K97:R97)</f>
        <v>0</v>
      </c>
      <c r="J45" s="641">
        <f>'360 PU '!BN97*SUM('360 PU '!K97:R97)</f>
        <v>0</v>
      </c>
    </row>
    <row r="46">
      <c r="A46" s="463" t="str">
        <f>'360 PU '!D98</f>
        <v>360-061PU</v>
      </c>
      <c r="B46" s="463" t="str">
        <f>'360 PU '!AG98</f>
        <v>#61-N PU</v>
      </c>
      <c r="C46" s="635">
        <f>'360 PU '!BJ98*SUM('360 PU '!K98:R98)</f>
        <v>0</v>
      </c>
      <c r="D46" s="635">
        <f>'360 PU '!BK98*SUM('360 PU '!K98:R98)</f>
        <v>0</v>
      </c>
      <c r="E46" s="230">
        <f>'360 PU '!AH98*SUM('360 PU '!K98:R98)</f>
        <v>0</v>
      </c>
      <c r="F46" s="230">
        <f t="shared" si="2"/>
        <v>0</v>
      </c>
      <c r="G46" s="230">
        <f t="shared" si="3"/>
        <v>0</v>
      </c>
      <c r="H46" s="641">
        <f>'360 PU '!BL98*SUM('360 PU '!K98:R98)</f>
        <v>0</v>
      </c>
      <c r="I46" s="641">
        <f>'360 PU '!BM98*SUM('360 PU '!K98:R98)</f>
        <v>0</v>
      </c>
      <c r="J46" s="641">
        <f>'360 PU '!BN98*SUM('360 PU '!K98:R98)</f>
        <v>0</v>
      </c>
    </row>
    <row r="47">
      <c r="A47" s="463" t="str">
        <f>'360 PU '!D99</f>
        <v>360-062PU</v>
      </c>
      <c r="B47" s="463" t="str">
        <f>'360 PU '!AG99</f>
        <v>#62-N PU</v>
      </c>
      <c r="C47" s="635">
        <f>'360 PU '!BJ99*SUM('360 PU '!K99:R99)</f>
        <v>0</v>
      </c>
      <c r="D47" s="635">
        <f>'360 PU '!BK99*SUM('360 PU '!K99:R99)</f>
        <v>0</v>
      </c>
      <c r="E47" s="230">
        <f>'360 PU '!AH99*SUM('360 PU '!K99:R99)</f>
        <v>0</v>
      </c>
      <c r="F47" s="230">
        <f t="shared" si="2"/>
        <v>0</v>
      </c>
      <c r="G47" s="230">
        <f t="shared" si="3"/>
        <v>0</v>
      </c>
      <c r="H47" s="641">
        <f>'360 PU '!BL99*SUM('360 PU '!K99:R99)</f>
        <v>0</v>
      </c>
      <c r="I47" s="641">
        <f>'360 PU '!BM99*SUM('360 PU '!K99:R99)</f>
        <v>0</v>
      </c>
      <c r="J47" s="641">
        <f>'360 PU '!BN99*SUM('360 PU '!K99:R99)</f>
        <v>0</v>
      </c>
    </row>
    <row r="48">
      <c r="A48" s="463" t="str">
        <f>'360 PU '!D100</f>
        <v>360-063PU</v>
      </c>
      <c r="B48" s="463" t="str">
        <f>'360 PU '!AG100</f>
        <v>#63-N PU</v>
      </c>
      <c r="C48" s="635">
        <f>'360 PU '!BJ100*SUM('360 PU '!K100:R100)</f>
        <v>0</v>
      </c>
      <c r="D48" s="635">
        <f>'360 PU '!BK100*SUM('360 PU '!K100:R100)</f>
        <v>0</v>
      </c>
      <c r="E48" s="230">
        <f>'360 PU '!AH100*SUM('360 PU '!K100:R100)</f>
        <v>0</v>
      </c>
      <c r="F48" s="230">
        <f t="shared" si="2"/>
        <v>0</v>
      </c>
      <c r="G48" s="230">
        <f t="shared" si="3"/>
        <v>0</v>
      </c>
      <c r="H48" s="641">
        <f>'360 PU '!BL100*SUM('360 PU '!K100:R100)</f>
        <v>0</v>
      </c>
      <c r="I48" s="641">
        <f>'360 PU '!BM100*SUM('360 PU '!K100:R100)</f>
        <v>0</v>
      </c>
      <c r="J48" s="641">
        <f>'360 PU '!BN100*SUM('360 PU '!K100:R100)</f>
        <v>0</v>
      </c>
    </row>
    <row r="49">
      <c r="A49" s="463" t="str">
        <f>'360 PU '!D101</f>
        <v>360-064PU</v>
      </c>
      <c r="B49" s="463" t="str">
        <f>'360 PU '!AG101</f>
        <v>#64-N PU</v>
      </c>
      <c r="C49" s="635">
        <f>'360 PU '!BJ101*SUM('360 PU '!K101:R101)</f>
        <v>0</v>
      </c>
      <c r="D49" s="635">
        <f>'360 PU '!BK101*SUM('360 PU '!K101:R101)</f>
        <v>0</v>
      </c>
      <c r="E49" s="230">
        <f>'360 PU '!AH101*SUM('360 PU '!K101:R101)</f>
        <v>0</v>
      </c>
      <c r="F49" s="230">
        <f t="shared" si="2"/>
        <v>0</v>
      </c>
      <c r="G49" s="230">
        <f t="shared" si="3"/>
        <v>0</v>
      </c>
      <c r="H49" s="641">
        <f>'360 PU '!BL101*SUM('360 PU '!K101:R101)</f>
        <v>0</v>
      </c>
      <c r="I49" s="641">
        <f>'360 PU '!BM101*SUM('360 PU '!K101:R101)</f>
        <v>0</v>
      </c>
      <c r="J49" s="641">
        <f>'360 PU '!BN101*SUM('360 PU '!K101:R101)</f>
        <v>0</v>
      </c>
    </row>
    <row r="50">
      <c r="A50" s="463" t="str">
        <f>'360 PU '!D102</f>
        <v>360-065PU</v>
      </c>
      <c r="B50" s="463" t="str">
        <f>'360 PU '!AG102</f>
        <v>#65-N PU</v>
      </c>
      <c r="C50" s="635">
        <f>'360 PU '!BJ102*SUM('360 PU '!K102:R102)</f>
        <v>0</v>
      </c>
      <c r="D50" s="635">
        <f>'360 PU '!BK102*SUM('360 PU '!K102:R102)</f>
        <v>0</v>
      </c>
      <c r="E50" s="230">
        <f>'360 PU '!AH102*SUM('360 PU '!K102:R102)</f>
        <v>0</v>
      </c>
      <c r="F50" s="230">
        <f t="shared" si="2"/>
        <v>0</v>
      </c>
      <c r="G50" s="230">
        <f t="shared" si="3"/>
        <v>0</v>
      </c>
      <c r="H50" s="641">
        <f>'360 PU '!BL102*SUM('360 PU '!K102:R102)</f>
        <v>0</v>
      </c>
      <c r="I50" s="641">
        <f>'360 PU '!BM102*SUM('360 PU '!K102:R102)</f>
        <v>0</v>
      </c>
      <c r="J50" s="641">
        <f>'360 PU '!BN102*SUM('360 PU '!K102:R102)</f>
        <v>0</v>
      </c>
    </row>
    <row r="51">
      <c r="A51" s="463" t="str">
        <f>'360 PU '!D103</f>
        <v>360-066PU</v>
      </c>
      <c r="B51" s="463" t="str">
        <f>'360 PU '!AG103</f>
        <v>#66-N PU</v>
      </c>
      <c r="C51" s="635">
        <f>'360 PU '!BJ103*SUM('360 PU '!K103:R103)</f>
        <v>0</v>
      </c>
      <c r="D51" s="635">
        <f>'360 PU '!BK103*SUM('360 PU '!K103:R103)</f>
        <v>0</v>
      </c>
      <c r="E51" s="230">
        <f>'360 PU '!AH103*SUM('360 PU '!K103:R103)</f>
        <v>0</v>
      </c>
      <c r="F51" s="230">
        <f t="shared" si="2"/>
        <v>0</v>
      </c>
      <c r="G51" s="230">
        <f t="shared" si="3"/>
        <v>0</v>
      </c>
      <c r="H51" s="641">
        <f>'360 PU '!BL103*SUM('360 PU '!K103:R103)</f>
        <v>0</v>
      </c>
      <c r="I51" s="641">
        <f>'360 PU '!BM103*SUM('360 PU '!K103:R103)</f>
        <v>0</v>
      </c>
      <c r="J51" s="641">
        <f>'360 PU '!BN103*SUM('360 PU '!K103:R103)</f>
        <v>0</v>
      </c>
    </row>
    <row r="52">
      <c r="A52" s="463" t="str">
        <f>'360 PU '!D104</f>
        <v>360-067PU</v>
      </c>
      <c r="B52" s="463" t="str">
        <f>'360 PU '!AG104</f>
        <v>#67-N PU</v>
      </c>
      <c r="C52" s="635">
        <f>'360 PU '!BJ104*SUM('360 PU '!K104:R104)</f>
        <v>0</v>
      </c>
      <c r="D52" s="635">
        <f>'360 PU '!BK104*SUM('360 PU '!K104:R104)</f>
        <v>0</v>
      </c>
      <c r="E52" s="230">
        <f>'360 PU '!AH104*SUM('360 PU '!K104:R104)</f>
        <v>0</v>
      </c>
      <c r="F52" s="230">
        <f t="shared" si="2"/>
        <v>0</v>
      </c>
      <c r="G52" s="230">
        <f t="shared" si="3"/>
        <v>0</v>
      </c>
      <c r="H52" s="641">
        <f>'360 PU '!BL104*SUM('360 PU '!K104:R104)</f>
        <v>0</v>
      </c>
      <c r="I52" s="641">
        <f>'360 PU '!BM104*SUM('360 PU '!K104:R104)</f>
        <v>0</v>
      </c>
      <c r="J52" s="641">
        <f>'360 PU '!BN104*SUM('360 PU '!K104:R104)</f>
        <v>0</v>
      </c>
    </row>
    <row r="53">
      <c r="A53" s="463" t="str">
        <f>'360 PU '!D105</f>
        <v>360-068PU</v>
      </c>
      <c r="B53" s="463" t="str">
        <f>'360 PU '!AG105</f>
        <v>#68-N PU</v>
      </c>
      <c r="C53" s="635">
        <f>'360 PU '!BJ105*SUM('360 PU '!K105:R105)</f>
        <v>0</v>
      </c>
      <c r="D53" s="635">
        <f>'360 PU '!BK105*SUM('360 PU '!K105:R105)</f>
        <v>0</v>
      </c>
      <c r="E53" s="230">
        <f>'360 PU '!AH105*SUM('360 PU '!K105:R105)</f>
        <v>0</v>
      </c>
      <c r="F53" s="230">
        <f t="shared" si="2"/>
        <v>0</v>
      </c>
      <c r="G53" s="230">
        <f t="shared" si="3"/>
        <v>0</v>
      </c>
      <c r="H53" s="641">
        <f>'360 PU '!BL105*SUM('360 PU '!K105:R105)</f>
        <v>0</v>
      </c>
      <c r="I53" s="641">
        <f>'360 PU '!BM105*SUM('360 PU '!K105:R105)</f>
        <v>0</v>
      </c>
      <c r="J53" s="641">
        <f>'360 PU '!BN105*SUM('360 PU '!K105:R105)</f>
        <v>0</v>
      </c>
    </row>
    <row r="54">
      <c r="A54" s="463" t="str">
        <f>'360 PU '!D106</f>
        <v>360-069PU</v>
      </c>
      <c r="B54" s="463" t="str">
        <f>'360 PU '!AG106</f>
        <v>#69-N PU</v>
      </c>
      <c r="C54" s="635">
        <f>'360 PU '!BJ106*SUM('360 PU '!K106:R106)</f>
        <v>0</v>
      </c>
      <c r="D54" s="635">
        <f>'360 PU '!BK106*SUM('360 PU '!K106:R106)</f>
        <v>0</v>
      </c>
      <c r="E54" s="230">
        <f>'360 PU '!AH106*SUM('360 PU '!K106:R106)</f>
        <v>0</v>
      </c>
      <c r="F54" s="230">
        <f t="shared" si="2"/>
        <v>0</v>
      </c>
      <c r="G54" s="230">
        <f t="shared" si="3"/>
        <v>0</v>
      </c>
      <c r="H54" s="641">
        <f>'360 PU '!BL106*SUM('360 PU '!K106:R106)</f>
        <v>0</v>
      </c>
      <c r="I54" s="641">
        <f>'360 PU '!BM106*SUM('360 PU '!K106:R106)</f>
        <v>0</v>
      </c>
      <c r="J54" s="641">
        <f>'360 PU '!BN106*SUM('360 PU '!K106:R106)</f>
        <v>0</v>
      </c>
    </row>
    <row r="55">
      <c r="A55" s="463" t="str">
        <f>'360 PU '!D107</f>
        <v>360-070PU</v>
      </c>
      <c r="B55" s="463" t="str">
        <f>'360 PU '!AG107</f>
        <v>#70PU</v>
      </c>
      <c r="C55" s="635">
        <f>'360 PU '!BJ107*SUM('360 PU '!K107:R107)</f>
        <v>0</v>
      </c>
      <c r="D55" s="635">
        <f>'360 PU '!BK107*SUM('360 PU '!K107:R107)</f>
        <v>0</v>
      </c>
      <c r="E55" s="230">
        <f>'360 PU '!AH107*SUM('360 PU '!K107:R107)</f>
        <v>0</v>
      </c>
      <c r="F55" s="230">
        <f t="shared" si="2"/>
        <v>0</v>
      </c>
      <c r="G55" s="230">
        <f t="shared" si="3"/>
        <v>0</v>
      </c>
      <c r="H55" s="641">
        <f>'360 PU '!BL107*SUM('360 PU '!K107:R107)</f>
        <v>0</v>
      </c>
      <c r="I55" s="641">
        <f>'360 PU '!BM107*SUM('360 PU '!K107:R107)</f>
        <v>0</v>
      </c>
      <c r="J55" s="641">
        <f>'360 PU '!BN107*SUM('360 PU '!K107:R107)</f>
        <v>0</v>
      </c>
    </row>
    <row r="56">
      <c r="A56" s="463" t="str">
        <f>'360 PU '!D108</f>
        <v>360-071PU</v>
      </c>
      <c r="B56" s="463" t="str">
        <f>'360 PU '!AG108</f>
        <v>#71PU</v>
      </c>
      <c r="C56" s="635">
        <f>'360 PU '!BJ108*SUM('360 PU '!K108:R108)</f>
        <v>0</v>
      </c>
      <c r="D56" s="635">
        <f>'360 PU '!BK108*SUM('360 PU '!K108:R108)</f>
        <v>0</v>
      </c>
      <c r="E56" s="230">
        <f>'360 PU '!AH108*SUM('360 PU '!K108:R108)</f>
        <v>0</v>
      </c>
      <c r="F56" s="230">
        <f t="shared" si="2"/>
        <v>0</v>
      </c>
      <c r="G56" s="230">
        <f t="shared" si="3"/>
        <v>0</v>
      </c>
      <c r="H56" s="641">
        <f>'360 PU '!BL108*SUM('360 PU '!K108:R108)</f>
        <v>0</v>
      </c>
      <c r="I56" s="641">
        <f>'360 PU '!BM108*SUM('360 PU '!K108:R108)</f>
        <v>0</v>
      </c>
      <c r="J56" s="641">
        <f>'360 PU '!BN108*SUM('360 PU '!K108:R108)</f>
        <v>0</v>
      </c>
    </row>
    <row r="57">
      <c r="A57" s="463" t="str">
        <f>'360 PU '!D109</f>
        <v>360-072PU</v>
      </c>
      <c r="B57" s="463" t="str">
        <f>'360 PU '!AG109</f>
        <v>#72PU</v>
      </c>
      <c r="C57" s="635">
        <f>'360 PU '!BJ109*SUM('360 PU '!K109:R109)</f>
        <v>0</v>
      </c>
      <c r="D57" s="635">
        <f>'360 PU '!BK109*SUM('360 PU '!K109:R109)</f>
        <v>0</v>
      </c>
      <c r="E57" s="230">
        <f>'360 PU '!AH109*SUM('360 PU '!K109:R109)</f>
        <v>0</v>
      </c>
      <c r="F57" s="230">
        <f t="shared" si="2"/>
        <v>0</v>
      </c>
      <c r="G57" s="230">
        <f t="shared" si="3"/>
        <v>0</v>
      </c>
      <c r="H57" s="641">
        <f>'360 PU '!BL109*SUM('360 PU '!K109:R109)</f>
        <v>0</v>
      </c>
      <c r="I57" s="641">
        <f>'360 PU '!BM109*SUM('360 PU '!K109:R109)</f>
        <v>0</v>
      </c>
      <c r="J57" s="641">
        <f>'360 PU '!BN109*SUM('360 PU '!K109:R109)</f>
        <v>0</v>
      </c>
    </row>
    <row r="58">
      <c r="A58" s="463" t="str">
        <f>'360 PU '!D110</f>
        <v>360-073PU</v>
      </c>
      <c r="B58" s="463" t="str">
        <f>'360 PU '!AG110</f>
        <v>#73PU</v>
      </c>
      <c r="C58" s="635">
        <f>'360 PU '!BJ110*SUM('360 PU '!K110:R110)</f>
        <v>0</v>
      </c>
      <c r="D58" s="635">
        <f>'360 PU '!BK110*SUM('360 PU '!K110:R110)</f>
        <v>0</v>
      </c>
      <c r="E58" s="230">
        <f>'360 PU '!AH110*SUM('360 PU '!K110:R110)</f>
        <v>0</v>
      </c>
      <c r="F58" s="230">
        <f t="shared" si="2"/>
        <v>0</v>
      </c>
      <c r="G58" s="230">
        <f t="shared" si="3"/>
        <v>0</v>
      </c>
      <c r="H58" s="641">
        <f>'360 PU '!BL110*SUM('360 PU '!K110:R110)</f>
        <v>0</v>
      </c>
      <c r="I58" s="641">
        <f>'360 PU '!BM110*SUM('360 PU '!K110:R110)</f>
        <v>0</v>
      </c>
      <c r="J58" s="641">
        <f>'360 PU '!BN110*SUM('360 PU '!K110:R110)</f>
        <v>0</v>
      </c>
    </row>
    <row r="59">
      <c r="A59" s="463" t="str">
        <f>'360 PU '!D111</f>
        <v>360-074PU</v>
      </c>
      <c r="B59" s="463" t="str">
        <f>'360 PU '!AG111</f>
        <v>#74PU</v>
      </c>
      <c r="C59" s="635">
        <f>'360 PU '!BJ111*SUM('360 PU '!K111:R111)</f>
        <v>0</v>
      </c>
      <c r="D59" s="635">
        <f>'360 PU '!BK111*SUM('360 PU '!K111:R111)</f>
        <v>0</v>
      </c>
      <c r="E59" s="230">
        <f>'360 PU '!AH111*SUM('360 PU '!K111:R111)</f>
        <v>0</v>
      </c>
      <c r="F59" s="230">
        <f t="shared" si="2"/>
        <v>0</v>
      </c>
      <c r="G59" s="230">
        <f t="shared" si="3"/>
        <v>0</v>
      </c>
      <c r="H59" s="641">
        <f>'360 PU '!BL111*SUM('360 PU '!K111:R111)</f>
        <v>0</v>
      </c>
      <c r="I59" s="641">
        <f>'360 PU '!BM111*SUM('360 PU '!K111:R111)</f>
        <v>0</v>
      </c>
      <c r="J59" s="641">
        <f>'360 PU '!BN111*SUM('360 PU '!K111:R111)</f>
        <v>0</v>
      </c>
    </row>
    <row r="60">
      <c r="A60" s="463" t="str">
        <f>'360 PU '!D112</f>
        <v>360-075PU</v>
      </c>
      <c r="B60" s="463" t="str">
        <f>'360 PU '!AG112</f>
        <v>#75PU</v>
      </c>
      <c r="C60" s="635">
        <f>'360 PU '!BJ112*SUM('360 PU '!K112:R112)</f>
        <v>0</v>
      </c>
      <c r="D60" s="635">
        <f>'360 PU '!BK112*SUM('360 PU '!K112:R112)</f>
        <v>0</v>
      </c>
      <c r="E60" s="230">
        <f>'360 PU '!AH112*SUM('360 PU '!K112:R112)</f>
        <v>0</v>
      </c>
      <c r="F60" s="230">
        <f t="shared" si="2"/>
        <v>0</v>
      </c>
      <c r="G60" s="230">
        <f t="shared" si="3"/>
        <v>0</v>
      </c>
      <c r="H60" s="641">
        <f>'360 PU '!BL112*SUM('360 PU '!K112:R112)</f>
        <v>0</v>
      </c>
      <c r="I60" s="641">
        <f>'360 PU '!BM112*SUM('360 PU '!K112:R112)</f>
        <v>0</v>
      </c>
      <c r="J60" s="641">
        <f>'360 PU '!BN112*SUM('360 PU '!K112:R112)</f>
        <v>0</v>
      </c>
    </row>
    <row r="61">
      <c r="A61" s="463" t="str">
        <f>'360 PU '!D113</f>
        <v>360-076PU</v>
      </c>
      <c r="B61" s="463" t="str">
        <f>'360 PU '!AG113</f>
        <v>#76PU</v>
      </c>
      <c r="C61" s="635">
        <f>'360 PU '!BJ113*SUM('360 PU '!K113:R113)</f>
        <v>0</v>
      </c>
      <c r="D61" s="635">
        <f>'360 PU '!BK113*SUM('360 PU '!K113:R113)</f>
        <v>0</v>
      </c>
      <c r="E61" s="230">
        <f>'360 PU '!AH113*SUM('360 PU '!K113:R113)</f>
        <v>0</v>
      </c>
      <c r="F61" s="230">
        <f t="shared" si="2"/>
        <v>0</v>
      </c>
      <c r="G61" s="230">
        <f t="shared" si="3"/>
        <v>0</v>
      </c>
      <c r="H61" s="641">
        <f>'360 PU '!BL113*SUM('360 PU '!K113:R113)</f>
        <v>0</v>
      </c>
      <c r="I61" s="641">
        <f>'360 PU '!BM113*SUM('360 PU '!K113:R113)</f>
        <v>0</v>
      </c>
      <c r="J61" s="641">
        <f>'360 PU '!BN113*SUM('360 PU '!K113:R113)</f>
        <v>0</v>
      </c>
    </row>
    <row r="62">
      <c r="A62" s="463" t="str">
        <f>'360 PU '!D114</f>
        <v>360-078PU</v>
      </c>
      <c r="B62" s="463" t="str">
        <f>'360 PU '!AG114</f>
        <v>#78PU</v>
      </c>
      <c r="C62" s="635">
        <f>'360 PU '!BJ114*SUM('360 PU '!K114:R114)</f>
        <v>0</v>
      </c>
      <c r="D62" s="635">
        <f>'360 PU '!BK114*SUM('360 PU '!K114:R114)</f>
        <v>0</v>
      </c>
      <c r="E62" s="230">
        <f>'360 PU '!AH114*SUM('360 PU '!K114:R114)</f>
        <v>0</v>
      </c>
      <c r="F62" s="230">
        <f t="shared" si="2"/>
        <v>0</v>
      </c>
      <c r="G62" s="230">
        <f t="shared" si="3"/>
        <v>0</v>
      </c>
      <c r="H62" s="641">
        <f>'360 PU '!BL114*SUM('360 PU '!K114:R114)</f>
        <v>0</v>
      </c>
      <c r="I62" s="641">
        <f>'360 PU '!BM114*SUM('360 PU '!K114:R114)</f>
        <v>0</v>
      </c>
      <c r="J62" s="641">
        <f>'360 PU '!BN114*SUM('360 PU '!K114:R114)</f>
        <v>0</v>
      </c>
    </row>
    <row r="63">
      <c r="A63" s="463" t="str">
        <f>'360 PU '!D115</f>
        <v>360-079PU</v>
      </c>
      <c r="B63" s="463" t="str">
        <f>'360 PU '!AG115</f>
        <v>#79PU</v>
      </c>
      <c r="C63" s="635">
        <f>'360 PU '!BJ115*SUM('360 PU '!K115:R115)</f>
        <v>0</v>
      </c>
      <c r="D63" s="635">
        <f>'360 PU '!BK115*SUM('360 PU '!K115:R115)</f>
        <v>0</v>
      </c>
      <c r="E63" s="230">
        <f>'360 PU '!AH115*SUM('360 PU '!K115:R115)</f>
        <v>0</v>
      </c>
      <c r="F63" s="230">
        <f t="shared" si="2"/>
        <v>0</v>
      </c>
      <c r="G63" s="230">
        <f t="shared" si="3"/>
        <v>0</v>
      </c>
      <c r="H63" s="641">
        <f>'360 PU '!BL115*SUM('360 PU '!K115:R115)</f>
        <v>0</v>
      </c>
      <c r="I63" s="641">
        <f>'360 PU '!BM115*SUM('360 PU '!K115:R115)</f>
        <v>0</v>
      </c>
      <c r="J63" s="641">
        <f>'360 PU '!BN115*SUM('360 PU '!K115:R115)</f>
        <v>0</v>
      </c>
    </row>
    <row r="64">
      <c r="A64" s="463" t="str">
        <f>'360 PU '!D116</f>
        <v>360-080PU</v>
      </c>
      <c r="B64" s="463" t="str">
        <f>'360 PU '!AG116</f>
        <v>#14PU</v>
      </c>
      <c r="C64" s="635">
        <f>'360 PU '!BJ116*SUM('360 PU '!K116:R116)</f>
        <v>0</v>
      </c>
      <c r="D64" s="635">
        <f>'360 PU '!BK116*SUM('360 PU '!K116:R116)</f>
        <v>0</v>
      </c>
      <c r="E64" s="230">
        <f>'360 PU '!AH116*SUM('360 PU '!K116:R116)</f>
        <v>0</v>
      </c>
      <c r="F64" s="230">
        <f t="shared" si="2"/>
        <v>0</v>
      </c>
      <c r="G64" s="230">
        <f t="shared" si="3"/>
        <v>0</v>
      </c>
      <c r="H64" s="641">
        <f>'360 PU '!BL116*SUM('360 PU '!K116:R116)</f>
        <v>0</v>
      </c>
      <c r="I64" s="641">
        <f>'360 PU '!BM116*SUM('360 PU '!K116:R116)</f>
        <v>0</v>
      </c>
      <c r="J64" s="641">
        <f>'360 PU '!BN116*SUM('360 PU '!K116:R116)</f>
        <v>0</v>
      </c>
    </row>
    <row r="65">
      <c r="A65" s="463" t="str">
        <f>'360 PU '!D117</f>
        <v/>
      </c>
      <c r="B65" s="463" t="str">
        <f>'360 PU '!AG117</f>
        <v/>
      </c>
      <c r="C65" s="635">
        <f>'360 PU '!BJ117*SUM('360 PU '!K117:R117)</f>
        <v>0</v>
      </c>
      <c r="D65" s="635">
        <f>'360 PU '!BK117*SUM('360 PU '!K117:R117)</f>
        <v>0</v>
      </c>
      <c r="E65" s="230">
        <f>'360 PU '!AH117*SUM('360 PU '!K117:R117)</f>
        <v>0</v>
      </c>
      <c r="F65" s="230">
        <f t="shared" si="2"/>
        <v>0</v>
      </c>
      <c r="G65" s="230">
        <f t="shared" si="3"/>
        <v>0</v>
      </c>
      <c r="H65" s="641">
        <f>'360 PU '!BL117*SUM('360 PU '!K117:R117)</f>
        <v>0</v>
      </c>
      <c r="I65" s="641">
        <f>'360 PU '!BM117*SUM('360 PU '!K117:R117)</f>
        <v>0</v>
      </c>
      <c r="J65" s="641">
        <f>'360 PU '!BN117*SUM('360 PU '!K117:R117)</f>
        <v>0</v>
      </c>
    </row>
    <row r="66">
      <c r="A66" s="463" t="str">
        <f>'360 PU '!D118</f>
        <v>360-008PU</v>
      </c>
      <c r="B66" s="463" t="str">
        <f>'360 PU '!AG118</f>
        <v>#244PU</v>
      </c>
      <c r="C66" s="635">
        <f>'360 PU '!BJ118*SUM('360 PU '!K118:R118)</f>
        <v>0</v>
      </c>
      <c r="D66" s="635">
        <f>'360 PU '!BK118*SUM('360 PU '!K118:R118)</f>
        <v>0</v>
      </c>
      <c r="E66" s="230">
        <f>'360 PU '!AH118*SUM('360 PU '!K118:R118)</f>
        <v>0</v>
      </c>
      <c r="F66" s="230">
        <f t="shared" si="2"/>
        <v>0</v>
      </c>
      <c r="G66" s="230">
        <f t="shared" si="3"/>
        <v>0</v>
      </c>
      <c r="H66" s="641">
        <f>'360 PU '!BL118*SUM('360 PU '!K118:R118)</f>
        <v>0</v>
      </c>
      <c r="I66" s="641">
        <f>'360 PU '!BM118*SUM('360 PU '!K118:R118)</f>
        <v>0</v>
      </c>
      <c r="J66" s="641">
        <f>'360 PU '!BN118*SUM('360 PU '!K118:R118)</f>
        <v>0</v>
      </c>
    </row>
    <row r="67">
      <c r="A67" s="463" t="str">
        <f>'360 PU '!D119</f>
        <v>360-009PU</v>
      </c>
      <c r="B67" s="463" t="str">
        <f>'360 PU '!AG119</f>
        <v>#243PU</v>
      </c>
      <c r="C67" s="635">
        <f>'360 PU '!BJ119*SUM('360 PU '!K119:R119)</f>
        <v>0</v>
      </c>
      <c r="D67" s="635">
        <f>'360 PU '!BK119*SUM('360 PU '!K119:R119)</f>
        <v>0</v>
      </c>
      <c r="E67" s="230">
        <f>'360 PU '!AH119*SUM('360 PU '!K119:R119)</f>
        <v>0</v>
      </c>
      <c r="F67" s="230">
        <f t="shared" si="2"/>
        <v>0</v>
      </c>
      <c r="G67" s="230">
        <f t="shared" si="3"/>
        <v>0</v>
      </c>
      <c r="H67" s="641">
        <f>'360 PU '!BL119*SUM('360 PU '!K119:R119)</f>
        <v>0</v>
      </c>
      <c r="I67" s="641">
        <f>'360 PU '!BM119*SUM('360 PU '!K119:R119)</f>
        <v>0</v>
      </c>
      <c r="J67" s="641">
        <f>'360 PU '!BN119*SUM('360 PU '!K119:R119)</f>
        <v>0</v>
      </c>
    </row>
    <row r="68">
      <c r="A68" s="463" t="str">
        <f>'360 PU '!D120</f>
        <v>360-010PU</v>
      </c>
      <c r="B68" s="463" t="str">
        <f>'360 PU '!AG120</f>
        <v>#242PU</v>
      </c>
      <c r="C68" s="635">
        <f>'360 PU '!BJ120*SUM('360 PU '!K120:R120)</f>
        <v>0</v>
      </c>
      <c r="D68" s="635">
        <f>'360 PU '!BK120*SUM('360 PU '!K120:R120)</f>
        <v>0</v>
      </c>
      <c r="E68" s="230">
        <f>'360 PU '!AH120*SUM('360 PU '!K120:R120)</f>
        <v>0</v>
      </c>
      <c r="F68" s="230">
        <f t="shared" si="2"/>
        <v>0</v>
      </c>
      <c r="G68" s="230">
        <f t="shared" si="3"/>
        <v>0</v>
      </c>
      <c r="H68" s="641">
        <f>'360 PU '!BL120*SUM('360 PU '!K120:R120)</f>
        <v>0</v>
      </c>
      <c r="I68" s="641">
        <f>'360 PU '!BM120*SUM('360 PU '!K120:R120)</f>
        <v>0</v>
      </c>
      <c r="J68" s="641">
        <f>'360 PU '!BN120*SUM('360 PU '!K120:R120)</f>
        <v>0</v>
      </c>
    </row>
    <row r="69">
      <c r="A69" s="463" t="str">
        <f>'360 PU '!D121</f>
        <v>360-011PU</v>
      </c>
      <c r="B69" s="463" t="str">
        <f>'360 PU '!AG121</f>
        <v>#241PU</v>
      </c>
      <c r="C69" s="635">
        <f>'360 PU '!BJ121*SUM('360 PU '!K121:R121)</f>
        <v>0</v>
      </c>
      <c r="D69" s="635">
        <f>'360 PU '!BK121*SUM('360 PU '!K121:R121)</f>
        <v>0</v>
      </c>
      <c r="E69" s="230">
        <f>'360 PU '!AH121*SUM('360 PU '!K121:R121)</f>
        <v>0</v>
      </c>
      <c r="F69" s="230">
        <f t="shared" si="2"/>
        <v>0</v>
      </c>
      <c r="G69" s="230">
        <f t="shared" si="3"/>
        <v>0</v>
      </c>
      <c r="H69" s="641">
        <f>'360 PU '!BL121*SUM('360 PU '!K121:R121)</f>
        <v>0</v>
      </c>
      <c r="I69" s="641">
        <f>'360 PU '!BM121*SUM('360 PU '!K121:R121)</f>
        <v>0</v>
      </c>
      <c r="J69" s="641">
        <f>'360 PU '!BN121*SUM('360 PU '!K121:R121)</f>
        <v>0</v>
      </c>
    </row>
    <row r="70">
      <c r="A70" s="463" t="str">
        <f>'360 PU '!D122</f>
        <v>360-012PU</v>
      </c>
      <c r="B70" s="463" t="str">
        <f>'360 PU '!AG122</f>
        <v>#240PU</v>
      </c>
      <c r="C70" s="635">
        <f>'360 PU '!BJ122*SUM('360 PU '!K122:R122)</f>
        <v>0</v>
      </c>
      <c r="D70" s="635">
        <f>'360 PU '!BK122*SUM('360 PU '!K122:R122)</f>
        <v>0</v>
      </c>
      <c r="E70" s="230">
        <f>'360 PU '!AH122*SUM('360 PU '!K122:R122)</f>
        <v>0</v>
      </c>
      <c r="F70" s="230">
        <f t="shared" si="2"/>
        <v>0</v>
      </c>
      <c r="G70" s="230">
        <f t="shared" si="3"/>
        <v>0</v>
      </c>
      <c r="H70" s="641">
        <f>'360 PU '!BL122*SUM('360 PU '!K122:R122)</f>
        <v>0</v>
      </c>
      <c r="I70" s="641">
        <f>'360 PU '!BM122*SUM('360 PU '!K122:R122)</f>
        <v>0</v>
      </c>
      <c r="J70" s="641">
        <f>'360 PU '!BN122*SUM('360 PU '!K122:R122)</f>
        <v>0</v>
      </c>
    </row>
    <row r="71">
      <c r="A71" s="463" t="str">
        <f>'360 PU '!D123</f>
        <v>360-013PU</v>
      </c>
      <c r="B71" s="463" t="str">
        <f>'360 PU '!AG123</f>
        <v>#10PU</v>
      </c>
      <c r="C71" s="635">
        <f>'360 PU '!BJ123*SUM('360 PU '!K123:R123)</f>
        <v>0</v>
      </c>
      <c r="D71" s="635">
        <f>'360 PU '!BK123*SUM('360 PU '!K123:R123)</f>
        <v>0</v>
      </c>
      <c r="E71" s="230">
        <f>'360 PU '!AH123*SUM('360 PU '!K123:R123)</f>
        <v>0</v>
      </c>
      <c r="F71" s="230">
        <f t="shared" si="2"/>
        <v>0</v>
      </c>
      <c r="G71" s="230">
        <f t="shared" si="3"/>
        <v>0</v>
      </c>
      <c r="H71" s="641">
        <f>'360 PU '!BL123*SUM('360 PU '!K123:R123)</f>
        <v>0</v>
      </c>
      <c r="I71" s="641">
        <f>'360 PU '!BM123*SUM('360 PU '!K123:R123)</f>
        <v>0</v>
      </c>
      <c r="J71" s="641">
        <f>'360 PU '!BN123*SUM('360 PU '!K123:R123)</f>
        <v>0</v>
      </c>
    </row>
    <row r="72">
      <c r="A72" s="463" t="str">
        <f>'360 PU '!D124</f>
        <v>360-014PU</v>
      </c>
      <c r="B72" s="463" t="str">
        <f>'360 PU '!AG124</f>
        <v>#7-2 PU</v>
      </c>
      <c r="C72" s="635">
        <f>'360 PU '!BJ124*SUM('360 PU '!K124:R124)</f>
        <v>0</v>
      </c>
      <c r="D72" s="635">
        <f>'360 PU '!BK124*SUM('360 PU '!K124:R124)</f>
        <v>0</v>
      </c>
      <c r="E72" s="230">
        <f>'360 PU '!AH124*SUM('360 PU '!K124:R124)</f>
        <v>0</v>
      </c>
      <c r="F72" s="230">
        <f t="shared" si="2"/>
        <v>0</v>
      </c>
      <c r="G72" s="230">
        <f t="shared" si="3"/>
        <v>0</v>
      </c>
      <c r="H72" s="641">
        <f>'360 PU '!BL124*SUM('360 PU '!K124:R124)</f>
        <v>0</v>
      </c>
      <c r="I72" s="641">
        <f>'360 PU '!BM124*SUM('360 PU '!K124:R124)</f>
        <v>0</v>
      </c>
      <c r="J72" s="641">
        <f>'360 PU '!BN124*SUM('360 PU '!K124:R124)</f>
        <v>0</v>
      </c>
    </row>
    <row r="73">
      <c r="A73" s="463" t="str">
        <f>'360 PU '!D125</f>
        <v>360-015PU</v>
      </c>
      <c r="B73" s="463" t="str">
        <f>'360 PU '!AG125</f>
        <v>#7PU</v>
      </c>
      <c r="C73" s="635">
        <f>'360 PU '!BJ125*SUM('360 PU '!K125:R125)</f>
        <v>0</v>
      </c>
      <c r="D73" s="635">
        <f>'360 PU '!BK125*SUM('360 PU '!K125:R125)</f>
        <v>0</v>
      </c>
      <c r="E73" s="230">
        <f>'360 PU '!AH125*SUM('360 PU '!K125:R125)</f>
        <v>0</v>
      </c>
      <c r="F73" s="230">
        <f t="shared" si="2"/>
        <v>0</v>
      </c>
      <c r="G73" s="230">
        <f t="shared" si="3"/>
        <v>0</v>
      </c>
      <c r="H73" s="641">
        <f>'360 PU '!BL125*SUM('360 PU '!K125:R125)</f>
        <v>0</v>
      </c>
      <c r="I73" s="641">
        <f>'360 PU '!BM125*SUM('360 PU '!K125:R125)</f>
        <v>0</v>
      </c>
      <c r="J73" s="641">
        <f>'360 PU '!BN125*SUM('360 PU '!K125:R125)</f>
        <v>0</v>
      </c>
    </row>
    <row r="74">
      <c r="A74" s="463" t="str">
        <f>'360 PU '!D126</f>
        <v>360-016PU</v>
      </c>
      <c r="B74" s="463" t="str">
        <f>'360 PU '!AG126</f>
        <v>#8PU</v>
      </c>
      <c r="C74" s="635">
        <f>'360 PU '!BJ126*SUM('360 PU '!K126:R126)</f>
        <v>0</v>
      </c>
      <c r="D74" s="635">
        <f>'360 PU '!BK126*SUM('360 PU '!K126:R126)</f>
        <v>0</v>
      </c>
      <c r="E74" s="230">
        <f>'360 PU '!AH126*SUM('360 PU '!K126:R126)</f>
        <v>0</v>
      </c>
      <c r="F74" s="230">
        <f t="shared" si="2"/>
        <v>0</v>
      </c>
      <c r="G74" s="230">
        <f t="shared" si="3"/>
        <v>0</v>
      </c>
      <c r="H74" s="641">
        <f>'360 PU '!BL126*SUM('360 PU '!K126:R126)</f>
        <v>0</v>
      </c>
      <c r="I74" s="641">
        <f>'360 PU '!BM126*SUM('360 PU '!K126:R126)</f>
        <v>0</v>
      </c>
      <c r="J74" s="641">
        <f>'360 PU '!BN126*SUM('360 PU '!K126:R126)</f>
        <v>0</v>
      </c>
    </row>
    <row r="75">
      <c r="A75" s="463" t="str">
        <f>'360 PU '!D127</f>
        <v>360-017PU</v>
      </c>
      <c r="B75" s="463" t="str">
        <f>'360 PU '!AG127</f>
        <v>#4PU</v>
      </c>
      <c r="C75" s="635">
        <f>'360 PU '!BJ127*SUM('360 PU '!K127:R127)</f>
        <v>0</v>
      </c>
      <c r="D75" s="635">
        <f>'360 PU '!BK127*SUM('360 PU '!K127:R127)</f>
        <v>0</v>
      </c>
      <c r="E75" s="230">
        <f>'360 PU '!AH127*SUM('360 PU '!K127:R127)</f>
        <v>0</v>
      </c>
      <c r="F75" s="230">
        <f t="shared" si="2"/>
        <v>0</v>
      </c>
      <c r="G75" s="230">
        <f t="shared" si="3"/>
        <v>0</v>
      </c>
      <c r="H75" s="641">
        <f>'360 PU '!BL127*SUM('360 PU '!K127:R127)</f>
        <v>0</v>
      </c>
      <c r="I75" s="641">
        <f>'360 PU '!BM127*SUM('360 PU '!K127:R127)</f>
        <v>0</v>
      </c>
      <c r="J75" s="641">
        <f>'360 PU '!BN127*SUM('360 PU '!K127:R127)</f>
        <v>0</v>
      </c>
    </row>
    <row r="76">
      <c r="A76" s="463" t="str">
        <f>'360 PU '!D128</f>
        <v/>
      </c>
      <c r="B76" s="463" t="str">
        <f>'360 PU '!AG128</f>
        <v/>
      </c>
      <c r="C76" s="635">
        <f>'360 PU '!BJ128*SUM('360 PU '!K128:R128)</f>
        <v>0</v>
      </c>
      <c r="D76" s="635">
        <f>'360 PU '!BK128*SUM('360 PU '!K128:R128)</f>
        <v>0</v>
      </c>
      <c r="E76" s="230">
        <f>'360 PU '!AH128*SUM('360 PU '!K128:R128)</f>
        <v>0</v>
      </c>
      <c r="F76" s="230">
        <f t="shared" si="2"/>
        <v>0</v>
      </c>
      <c r="G76" s="230">
        <f t="shared" si="3"/>
        <v>0</v>
      </c>
      <c r="H76" s="641">
        <f>'360 PU '!BL128*SUM('360 PU '!K128:R128)</f>
        <v>0</v>
      </c>
      <c r="I76" s="641">
        <f>'360 PU '!BM128*SUM('360 PU '!K128:R128)</f>
        <v>0</v>
      </c>
      <c r="J76" s="641">
        <f>'360 PU '!BN128*SUM('360 PU '!K128:R128)</f>
        <v>0</v>
      </c>
    </row>
    <row r="77">
      <c r="A77" s="463" t="str">
        <f>'360 PU '!D129</f>
        <v>360-380PU</v>
      </c>
      <c r="B77" s="463" t="str">
        <f>'360 PU '!AG129</f>
        <v>#213PU</v>
      </c>
      <c r="C77" s="635">
        <f>'360 PU '!BJ129*SUM('360 PU '!K129:R129)</f>
        <v>0</v>
      </c>
      <c r="D77" s="635">
        <f>'360 PU '!BK129*SUM('360 PU '!K129:R129)</f>
        <v>0</v>
      </c>
      <c r="E77" s="230">
        <f>'360 PU '!AH129*SUM('360 PU '!K129:R129)</f>
        <v>0</v>
      </c>
      <c r="F77" s="230">
        <f t="shared" si="2"/>
        <v>0</v>
      </c>
      <c r="G77" s="230">
        <f t="shared" si="3"/>
        <v>0</v>
      </c>
      <c r="H77" s="641">
        <f>'360 PU '!BL129*SUM('360 PU '!K129:R129)</f>
        <v>0</v>
      </c>
      <c r="I77" s="641">
        <f>'360 PU '!BM129*SUM('360 PU '!K129:R129)</f>
        <v>0</v>
      </c>
      <c r="J77" s="641">
        <f>'360 PU '!BN129*SUM('360 PU '!K129:R129)</f>
        <v>0</v>
      </c>
    </row>
    <row r="78">
      <c r="A78" s="463" t="str">
        <f>'360 PU '!D130</f>
        <v/>
      </c>
      <c r="B78" s="463" t="str">
        <f>'360 PU '!AG130</f>
        <v/>
      </c>
      <c r="C78" s="635">
        <f>'360 PU '!BJ130*SUM('360 PU '!K130:R130)</f>
        <v>0</v>
      </c>
      <c r="D78" s="635">
        <f>'360 PU '!BK130*SUM('360 PU '!K130:R130)</f>
        <v>0</v>
      </c>
      <c r="E78" s="230">
        <f>'360 PU '!AH130*SUM('360 PU '!K130:R130)</f>
        <v>0</v>
      </c>
      <c r="F78" s="230">
        <f t="shared" si="2"/>
        <v>0</v>
      </c>
      <c r="G78" s="230">
        <f t="shared" si="3"/>
        <v>0</v>
      </c>
      <c r="H78" s="641">
        <f>'360 PU '!BL130*SUM('360 PU '!K130:R130)</f>
        <v>0</v>
      </c>
      <c r="I78" s="641">
        <f>'360 PU '!BM130*SUM('360 PU '!K130:R130)</f>
        <v>0</v>
      </c>
      <c r="J78" s="641">
        <f>'360 PU '!BN130*SUM('360 PU '!K130:R130)</f>
        <v>0</v>
      </c>
    </row>
    <row r="79">
      <c r="A79" s="463" t="str">
        <f>'360 PU '!D132</f>
        <v>360-353PU</v>
      </c>
      <c r="B79" s="463" t="str">
        <f>'360 PU '!AG132</f>
        <v>#353PU</v>
      </c>
      <c r="C79" s="635">
        <f>'360 PU '!BJ132*SUM('360 PU '!K132:R132)</f>
        <v>0</v>
      </c>
      <c r="D79" s="635">
        <f>'360 PU '!BK132*SUM('360 PU '!K132:R132)</f>
        <v>0</v>
      </c>
      <c r="E79" s="230">
        <f>'360 PU '!AH132*SUM('360 PU '!K132:R132)</f>
        <v>0</v>
      </c>
      <c r="F79" s="230">
        <f t="shared" si="2"/>
        <v>0</v>
      </c>
      <c r="G79" s="230">
        <f t="shared" si="3"/>
        <v>0</v>
      </c>
      <c r="H79" s="641">
        <f>'360 PU '!BL132*SUM('360 PU '!K132:R132)</f>
        <v>0</v>
      </c>
      <c r="I79" s="641">
        <f>'360 PU '!BM132*SUM('360 PU '!K132:R132)</f>
        <v>0</v>
      </c>
      <c r="J79" s="641">
        <f>'360 PU '!BN132*SUM('360 PU '!K132:R132)</f>
        <v>0</v>
      </c>
    </row>
    <row r="80">
      <c r="A80" s="463" t="str">
        <f>'360 PU '!D133</f>
        <v>360-354PU</v>
      </c>
      <c r="B80" s="463" t="str">
        <f>'360 PU '!AG133</f>
        <v>#354PU</v>
      </c>
      <c r="C80" s="635">
        <f>'360 PU '!BJ133*SUM('360 PU '!K133:R133)</f>
        <v>0</v>
      </c>
      <c r="D80" s="635">
        <f>'360 PU '!BK133*SUM('360 PU '!K133:R133)</f>
        <v>0</v>
      </c>
      <c r="E80" s="230">
        <f>'360 PU '!AH133*SUM('360 PU '!K133:R133)</f>
        <v>0</v>
      </c>
      <c r="F80" s="230">
        <f t="shared" si="2"/>
        <v>0</v>
      </c>
      <c r="G80" s="230">
        <f t="shared" si="3"/>
        <v>0</v>
      </c>
      <c r="H80" s="641">
        <f>'360 PU '!BL133*SUM('360 PU '!K133:R133)</f>
        <v>0</v>
      </c>
      <c r="I80" s="641">
        <f>'360 PU '!BM133*SUM('360 PU '!K133:R133)</f>
        <v>0</v>
      </c>
      <c r="J80" s="641">
        <f>'360 PU '!BN133*SUM('360 PU '!K133:R133)</f>
        <v>0</v>
      </c>
    </row>
    <row r="81">
      <c r="A81" s="463" t="str">
        <f>'360 PU '!D134</f>
        <v>360-355PU</v>
      </c>
      <c r="B81" s="463" t="str">
        <f>'360 PU '!AG134</f>
        <v>#212PU</v>
      </c>
      <c r="C81" s="635">
        <f>'360 PU '!BJ134*SUM('360 PU '!K134:R134)</f>
        <v>0</v>
      </c>
      <c r="D81" s="635">
        <f>'360 PU '!BK134*SUM('360 PU '!K134:R134)</f>
        <v>0</v>
      </c>
      <c r="E81" s="230">
        <f>'360 PU '!AH134*SUM('360 PU '!K134:R134)</f>
        <v>0</v>
      </c>
      <c r="F81" s="230">
        <f t="shared" si="2"/>
        <v>0</v>
      </c>
      <c r="G81" s="230">
        <f t="shared" si="3"/>
        <v>0</v>
      </c>
      <c r="H81" s="641">
        <f>'360 PU '!BL134*SUM('360 PU '!K134:R134)</f>
        <v>0</v>
      </c>
      <c r="I81" s="641">
        <f>'360 PU '!BM134*SUM('360 PU '!K134:R134)</f>
        <v>0</v>
      </c>
      <c r="J81" s="641">
        <f>'360 PU '!BN134*SUM('360 PU '!K134:R134)</f>
        <v>0</v>
      </c>
    </row>
    <row r="82">
      <c r="A82" s="463" t="str">
        <f>'360 PU '!D135</f>
        <v>360-356PU</v>
      </c>
      <c r="B82" s="463" t="str">
        <f>'360 PU '!AG135</f>
        <v>#211PU</v>
      </c>
      <c r="C82" s="635">
        <f>'360 PU '!BJ135*SUM('360 PU '!K135:R135)</f>
        <v>0</v>
      </c>
      <c r="D82" s="635">
        <f>'360 PU '!BK135*SUM('360 PU '!K135:R135)</f>
        <v>0</v>
      </c>
      <c r="E82" s="230">
        <f>'360 PU '!AH135*SUM('360 PU '!K135:R135)</f>
        <v>0</v>
      </c>
      <c r="F82" s="230">
        <f t="shared" si="2"/>
        <v>0</v>
      </c>
      <c r="G82" s="230">
        <f t="shared" si="3"/>
        <v>0</v>
      </c>
      <c r="H82" s="641">
        <f>'360 PU '!BL135*SUM('360 PU '!K135:R135)</f>
        <v>0</v>
      </c>
      <c r="I82" s="641">
        <f>'360 PU '!BM135*SUM('360 PU '!K135:R135)</f>
        <v>0</v>
      </c>
      <c r="J82" s="641">
        <f>'360 PU '!BN135*SUM('360 PU '!K135:R135)</f>
        <v>0</v>
      </c>
    </row>
    <row r="83">
      <c r="A83" s="463" t="str">
        <f>'360 PU '!D136</f>
        <v>360-357PU</v>
      </c>
      <c r="B83" s="463" t="str">
        <f>'360 PU '!AG136</f>
        <v>#210PU</v>
      </c>
      <c r="C83" s="635">
        <f>'360 PU '!BJ136*SUM('360 PU '!K136:R136)</f>
        <v>0</v>
      </c>
      <c r="D83" s="635">
        <f>'360 PU '!BK136*SUM('360 PU '!K136:R136)</f>
        <v>0</v>
      </c>
      <c r="E83" s="230">
        <f>'360 PU '!AH136*SUM('360 PU '!K136:R136)</f>
        <v>0</v>
      </c>
      <c r="F83" s="230">
        <f t="shared" si="2"/>
        <v>0</v>
      </c>
      <c r="G83" s="230">
        <f t="shared" si="3"/>
        <v>0</v>
      </c>
      <c r="H83" s="641">
        <f>'360 PU '!BL136*SUM('360 PU '!K136:R136)</f>
        <v>0</v>
      </c>
      <c r="I83" s="641">
        <f>'360 PU '!BM136*SUM('360 PU '!K136:R136)</f>
        <v>0</v>
      </c>
      <c r="J83" s="641">
        <f>'360 PU '!BN136*SUM('360 PU '!K136:R136)</f>
        <v>0</v>
      </c>
    </row>
    <row r="84">
      <c r="A84" s="463" t="str">
        <f>'360 PU '!D137</f>
        <v>360-358PU</v>
      </c>
      <c r="B84" s="463" t="str">
        <f>'360 PU '!AG137</f>
        <v>#209PU</v>
      </c>
      <c r="C84" s="635">
        <f>'360 PU '!BJ137*SUM('360 PU '!K137:R137)</f>
        <v>0</v>
      </c>
      <c r="D84" s="635">
        <f>'360 PU '!BK137*SUM('360 PU '!K137:R137)</f>
        <v>0</v>
      </c>
      <c r="E84" s="230">
        <f>'360 PU '!AH137*SUM('360 PU '!K137:R137)</f>
        <v>0</v>
      </c>
      <c r="F84" s="230">
        <f t="shared" si="2"/>
        <v>0</v>
      </c>
      <c r="G84" s="230">
        <f t="shared" si="3"/>
        <v>0</v>
      </c>
      <c r="H84" s="641">
        <f>'360 PU '!BL137*SUM('360 PU '!K137:R137)</f>
        <v>0</v>
      </c>
      <c r="I84" s="641">
        <f>'360 PU '!BM137*SUM('360 PU '!K137:R137)</f>
        <v>0</v>
      </c>
      <c r="J84" s="641">
        <f>'360 PU '!BN137*SUM('360 PU '!K137:R137)</f>
        <v>0</v>
      </c>
    </row>
    <row r="85">
      <c r="A85" s="463" t="str">
        <f>'360 PU '!D138</f>
        <v>360-359PU</v>
      </c>
      <c r="B85" s="463" t="str">
        <f>'360 PU '!AG138</f>
        <v>#208PU</v>
      </c>
      <c r="C85" s="635">
        <f>'360 PU '!BJ138*SUM('360 PU '!K138:R138)</f>
        <v>0</v>
      </c>
      <c r="D85" s="635">
        <f>'360 PU '!BK138*SUM('360 PU '!K138:R138)</f>
        <v>0</v>
      </c>
      <c r="E85" s="230">
        <f>'360 PU '!AH138*SUM('360 PU '!K138:R138)</f>
        <v>0</v>
      </c>
      <c r="F85" s="230">
        <f t="shared" si="2"/>
        <v>0</v>
      </c>
      <c r="G85" s="230">
        <f t="shared" si="3"/>
        <v>0</v>
      </c>
      <c r="H85" s="641">
        <f>'360 PU '!BL138*SUM('360 PU '!K138:R138)</f>
        <v>0</v>
      </c>
      <c r="I85" s="641">
        <f>'360 PU '!BM138*SUM('360 PU '!K138:R138)</f>
        <v>0</v>
      </c>
      <c r="J85" s="641">
        <f>'360 PU '!BN138*SUM('360 PU '!K138:R138)</f>
        <v>0</v>
      </c>
    </row>
    <row r="86">
      <c r="A86" s="463" t="str">
        <f>'360 PU '!D139</f>
        <v>360-360PU</v>
      </c>
      <c r="B86" s="463" t="str">
        <f>'360 PU '!AG139</f>
        <v>#207PU</v>
      </c>
      <c r="C86" s="635">
        <f>'360 PU '!BJ139*SUM('360 PU '!K139:R139)</f>
        <v>0</v>
      </c>
      <c r="D86" s="635">
        <f>'360 PU '!BK139*SUM('360 PU '!K139:R139)</f>
        <v>0</v>
      </c>
      <c r="E86" s="230">
        <f>'360 PU '!AH139*SUM('360 PU '!K139:R139)</f>
        <v>0</v>
      </c>
      <c r="F86" s="230">
        <f t="shared" si="2"/>
        <v>0</v>
      </c>
      <c r="G86" s="230">
        <f t="shared" si="3"/>
        <v>0</v>
      </c>
      <c r="H86" s="641">
        <f>'360 PU '!BL139*SUM('360 PU '!K139:R139)</f>
        <v>0</v>
      </c>
      <c r="I86" s="641">
        <f>'360 PU '!BM139*SUM('360 PU '!K139:R139)</f>
        <v>0</v>
      </c>
      <c r="J86" s="641">
        <f>'360 PU '!BN139*SUM('360 PU '!K139:R139)</f>
        <v>0</v>
      </c>
    </row>
    <row r="87">
      <c r="A87" s="463" t="str">
        <f>'360 PU '!D140</f>
        <v/>
      </c>
      <c r="B87" s="463" t="str">
        <f>'360 PU '!AG140</f>
        <v/>
      </c>
      <c r="C87" s="635">
        <f>'360 PU '!BJ140*SUM('360 PU '!K140:R140)</f>
        <v>0</v>
      </c>
      <c r="D87" s="635">
        <f>'360 PU '!BK140*SUM('360 PU '!K140:R140)</f>
        <v>0</v>
      </c>
      <c r="E87" s="230">
        <f>'360 PU '!AH140*SUM('360 PU '!K140:R140)</f>
        <v>0</v>
      </c>
      <c r="F87" s="230">
        <f t="shared" si="2"/>
        <v>0</v>
      </c>
      <c r="G87" s="230">
        <f t="shared" si="3"/>
        <v>0</v>
      </c>
      <c r="H87" s="641">
        <f>'360 PU '!BL140*SUM('360 PU '!K140:R140)</f>
        <v>0</v>
      </c>
      <c r="I87" s="641">
        <f>'360 PU '!BM140*SUM('360 PU '!K140:R140)</f>
        <v>0</v>
      </c>
      <c r="J87" s="641">
        <f>'360 PU '!BN140*SUM('360 PU '!K140:R140)</f>
        <v>0</v>
      </c>
    </row>
    <row r="88">
      <c r="A88" s="463" t="str">
        <f>'360 PU '!D141</f>
        <v>360-1010PU</v>
      </c>
      <c r="B88" s="463" t="str">
        <f>'360 PU '!AG141</f>
        <v/>
      </c>
      <c r="C88" s="635">
        <f>'360 PU '!BJ141*SUM('360 PU '!K141:R141)</f>
        <v>0</v>
      </c>
      <c r="D88" s="635">
        <f>'360 PU '!BK141*SUM('360 PU '!K141:R141)</f>
        <v>0</v>
      </c>
      <c r="E88" s="230">
        <f>'360 PU '!AH141*SUM('360 PU '!K141:R141)</f>
        <v>0</v>
      </c>
      <c r="F88" s="230">
        <f t="shared" si="2"/>
        <v>0</v>
      </c>
      <c r="G88" s="230">
        <f t="shared" si="3"/>
        <v>0</v>
      </c>
      <c r="H88" s="641">
        <f>'360 PU '!BL141*SUM('360 PU '!K141:R141)</f>
        <v>0</v>
      </c>
      <c r="I88" s="641">
        <f>'360 PU '!BM141*SUM('360 PU '!K141:R141)</f>
        <v>0</v>
      </c>
      <c r="J88" s="641">
        <f>'360 PU '!BN141*SUM('360 PU '!K141:R141)</f>
        <v>0</v>
      </c>
    </row>
    <row r="89">
      <c r="A89" s="463" t="str">
        <f>'360 PU '!D142</f>
        <v>360-1011PU</v>
      </c>
      <c r="B89" s="463" t="str">
        <f>'360 PU '!AG142</f>
        <v/>
      </c>
      <c r="C89" s="635">
        <f>'360 PU '!BJ142*SUM('360 PU '!K142:R142)</f>
        <v>0</v>
      </c>
      <c r="D89" s="635">
        <f>'360 PU '!BK142*SUM('360 PU '!K142:R142)</f>
        <v>0</v>
      </c>
      <c r="E89" s="230">
        <f>'360 PU '!AH142*SUM('360 PU '!K142:R142)</f>
        <v>0</v>
      </c>
      <c r="F89" s="230">
        <f t="shared" si="2"/>
        <v>0</v>
      </c>
      <c r="G89" s="230">
        <f t="shared" si="3"/>
        <v>0</v>
      </c>
      <c r="H89" s="641">
        <f>'360 PU '!BL142*SUM('360 PU '!K142:R142)</f>
        <v>0</v>
      </c>
      <c r="I89" s="641">
        <f>'360 PU '!BM142*SUM('360 PU '!K142:R142)</f>
        <v>0</v>
      </c>
      <c r="J89" s="641">
        <f>'360 PU '!BN142*SUM('360 PU '!K142:R142)</f>
        <v>0</v>
      </c>
    </row>
    <row r="90">
      <c r="A90" s="463" t="str">
        <f>'360 PU '!D143</f>
        <v>360-1012PU</v>
      </c>
      <c r="B90" s="463" t="str">
        <f>'360 PU '!AG143</f>
        <v/>
      </c>
      <c r="C90" s="635">
        <f>'360 PU '!BJ143*SUM('360 PU '!K143:R143)</f>
        <v>0</v>
      </c>
      <c r="D90" s="635">
        <f>'360 PU '!BK143*SUM('360 PU '!K143:R143)</f>
        <v>0</v>
      </c>
      <c r="E90" s="230">
        <f>'360 PU '!AH143*SUM('360 PU '!K143:R143)</f>
        <v>0</v>
      </c>
      <c r="F90" s="230">
        <f t="shared" si="2"/>
        <v>0</v>
      </c>
      <c r="G90" s="230">
        <f t="shared" si="3"/>
        <v>0</v>
      </c>
      <c r="H90" s="641">
        <f>'360 PU '!BL143*SUM('360 PU '!K143:R143)</f>
        <v>0</v>
      </c>
      <c r="I90" s="641">
        <f>'360 PU '!BM143*SUM('360 PU '!K143:R143)</f>
        <v>0</v>
      </c>
      <c r="J90" s="641">
        <f>'360 PU '!BN143*SUM('360 PU '!K143:R143)</f>
        <v>0</v>
      </c>
    </row>
    <row r="91">
      <c r="A91" s="463" t="str">
        <f>'360 PU '!D144</f>
        <v>360-1013PU</v>
      </c>
      <c r="B91" s="463" t="str">
        <f>'360 PU '!AG144</f>
        <v>#273PU</v>
      </c>
      <c r="C91" s="635">
        <f>'360 PU '!BJ144*SUM('360 PU '!K144:R144)</f>
        <v>0</v>
      </c>
      <c r="D91" s="635">
        <f>'360 PU '!BK144*SUM('360 PU '!K144:R144)</f>
        <v>0</v>
      </c>
      <c r="E91" s="230">
        <f>'360 PU '!AH144*SUM('360 PU '!K144:R144)</f>
        <v>0</v>
      </c>
      <c r="F91" s="230">
        <f t="shared" si="2"/>
        <v>0</v>
      </c>
      <c r="G91" s="230">
        <f t="shared" si="3"/>
        <v>0</v>
      </c>
      <c r="H91" s="641">
        <f>'360 PU '!BL144*SUM('360 PU '!K144:R144)</f>
        <v>0</v>
      </c>
      <c r="I91" s="641">
        <f>'360 PU '!BM144*SUM('360 PU '!K144:R144)</f>
        <v>0</v>
      </c>
      <c r="J91" s="641">
        <f>'360 PU '!BN144*SUM('360 PU '!K144:R144)</f>
        <v>0</v>
      </c>
    </row>
    <row r="92">
      <c r="A92" s="463" t="str">
        <f>'360 PU '!D145</f>
        <v>360-1014PU</v>
      </c>
      <c r="B92" s="463" t="str">
        <f>'360 PU '!AG145</f>
        <v>#274PU</v>
      </c>
      <c r="C92" s="635">
        <f>'360 PU '!BJ145*SUM('360 PU '!K145:R145)</f>
        <v>0</v>
      </c>
      <c r="D92" s="635">
        <f>'360 PU '!BK145*SUM('360 PU '!K145:R145)</f>
        <v>0</v>
      </c>
      <c r="E92" s="230">
        <f>'360 PU '!AH145*SUM('360 PU '!K145:R145)</f>
        <v>0</v>
      </c>
      <c r="F92" s="230">
        <f t="shared" si="2"/>
        <v>0</v>
      </c>
      <c r="G92" s="230">
        <f t="shared" si="3"/>
        <v>0</v>
      </c>
      <c r="H92" s="641">
        <f>'360 PU '!BL145*SUM('360 PU '!K145:R145)</f>
        <v>0</v>
      </c>
      <c r="I92" s="641">
        <f>'360 PU '!BM145*SUM('360 PU '!K145:R145)</f>
        <v>0</v>
      </c>
      <c r="J92" s="641">
        <f>'360 PU '!BN145*SUM('360 PU '!K145:R145)</f>
        <v>0</v>
      </c>
    </row>
    <row r="93">
      <c r="A93" s="463" t="str">
        <f>'360 PU '!D146</f>
        <v>360-1015PU</v>
      </c>
      <c r="B93" s="463" t="str">
        <f>'360 PU '!AG146</f>
        <v>#275PU</v>
      </c>
      <c r="C93" s="635">
        <f>'360 PU '!BJ146*SUM('360 PU '!K146:R146)</f>
        <v>0</v>
      </c>
      <c r="D93" s="635">
        <f>'360 PU '!BK146*SUM('360 PU '!K146:R146)</f>
        <v>0</v>
      </c>
      <c r="E93" s="230">
        <f>'360 PU '!AH146*SUM('360 PU '!K146:R146)</f>
        <v>0</v>
      </c>
      <c r="F93" s="230">
        <f t="shared" si="2"/>
        <v>0</v>
      </c>
      <c r="G93" s="230">
        <f t="shared" si="3"/>
        <v>0</v>
      </c>
      <c r="H93" s="641">
        <f>'360 PU '!BL146*SUM('360 PU '!K146:R146)</f>
        <v>0</v>
      </c>
      <c r="I93" s="641">
        <f>'360 PU '!BM146*SUM('360 PU '!K146:R146)</f>
        <v>0</v>
      </c>
      <c r="J93" s="641">
        <f>'360 PU '!BN146*SUM('360 PU '!K146:R146)</f>
        <v>0</v>
      </c>
    </row>
    <row r="94">
      <c r="A94" s="463" t="str">
        <f>'360 PU '!D147</f>
        <v>360-1016PU</v>
      </c>
      <c r="B94" s="463" t="str">
        <f>'360 PU '!AG147</f>
        <v>#276PU</v>
      </c>
      <c r="C94" s="635">
        <f>'360 PU '!BJ147*SUM('360 PU '!K147:R147)</f>
        <v>0</v>
      </c>
      <c r="D94" s="635">
        <f>'360 PU '!BK147*SUM('360 PU '!K147:R147)</f>
        <v>0</v>
      </c>
      <c r="E94" s="230">
        <f>'360 PU '!AH147*SUM('360 PU '!K147:R147)</f>
        <v>0</v>
      </c>
      <c r="F94" s="230">
        <f t="shared" si="2"/>
        <v>0</v>
      </c>
      <c r="G94" s="230">
        <f t="shared" si="3"/>
        <v>0</v>
      </c>
      <c r="H94" s="641">
        <f>'360 PU '!BL147*SUM('360 PU '!K147:R147)</f>
        <v>0</v>
      </c>
      <c r="I94" s="641">
        <f>'360 PU '!BM147*SUM('360 PU '!K147:R147)</f>
        <v>0</v>
      </c>
      <c r="J94" s="641">
        <f>'360 PU '!BN147*SUM('360 PU '!K147:R147)</f>
        <v>0</v>
      </c>
    </row>
    <row r="95">
      <c r="A95" s="463" t="str">
        <f>'360 PU '!D148</f>
        <v>360-1017PU</v>
      </c>
      <c r="B95" s="463" t="str">
        <f>'360 PU '!AG148</f>
        <v>#277PU</v>
      </c>
      <c r="C95" s="635">
        <f>'360 PU '!BJ148*SUM('360 PU '!K148:R148)</f>
        <v>0</v>
      </c>
      <c r="D95" s="635">
        <f>'360 PU '!BK148*SUM('360 PU '!K148:R148)</f>
        <v>0</v>
      </c>
      <c r="E95" s="230">
        <f>'360 PU '!AH148*SUM('360 PU '!K148:R148)</f>
        <v>0</v>
      </c>
      <c r="F95" s="230">
        <f t="shared" si="2"/>
        <v>0</v>
      </c>
      <c r="G95" s="230">
        <f t="shared" si="3"/>
        <v>0</v>
      </c>
      <c r="H95" s="641">
        <f>'360 PU '!BL148*SUM('360 PU '!K148:R148)</f>
        <v>0</v>
      </c>
      <c r="I95" s="641">
        <f>'360 PU '!BM148*SUM('360 PU '!K148:R148)</f>
        <v>0</v>
      </c>
      <c r="J95" s="641">
        <f>'360 PU '!BN148*SUM('360 PU '!K148:R148)</f>
        <v>0</v>
      </c>
    </row>
    <row r="96">
      <c r="A96" s="463" t="str">
        <f>'360 PU '!D149</f>
        <v>360-1018PU</v>
      </c>
      <c r="B96" s="463" t="str">
        <f>'360 PU '!AG149</f>
        <v>#278PU</v>
      </c>
      <c r="C96" s="635">
        <f>'360 PU '!BJ149*SUM('360 PU '!K149:R149)</f>
        <v>0</v>
      </c>
      <c r="D96" s="635">
        <f>'360 PU '!BK149*SUM('360 PU '!K149:R149)</f>
        <v>0</v>
      </c>
      <c r="E96" s="230">
        <f>'360 PU '!AH149*SUM('360 PU '!K149:R149)</f>
        <v>0</v>
      </c>
      <c r="F96" s="230">
        <f t="shared" si="2"/>
        <v>0</v>
      </c>
      <c r="G96" s="230">
        <f t="shared" si="3"/>
        <v>0</v>
      </c>
      <c r="H96" s="641">
        <f>'360 PU '!BL149*SUM('360 PU '!K149:R149)</f>
        <v>0</v>
      </c>
      <c r="I96" s="641">
        <f>'360 PU '!BM149*SUM('360 PU '!K149:R149)</f>
        <v>0</v>
      </c>
      <c r="J96" s="641">
        <f>'360 PU '!BN149*SUM('360 PU '!K149:R149)</f>
        <v>0</v>
      </c>
    </row>
    <row r="97">
      <c r="A97" s="463" t="str">
        <f>'360 PU '!D150</f>
        <v>360-1019PU</v>
      </c>
      <c r="B97" s="463" t="str">
        <f>'360 PU '!AG150</f>
        <v>#279PU</v>
      </c>
      <c r="C97" s="635">
        <f>'360 PU '!BJ150*SUM('360 PU '!K150:R150)</f>
        <v>0</v>
      </c>
      <c r="D97" s="635">
        <f>'360 PU '!BK150*SUM('360 PU '!K150:R150)</f>
        <v>0</v>
      </c>
      <c r="E97" s="230">
        <f>'360 PU '!AH150*SUM('360 PU '!K150:R150)</f>
        <v>0</v>
      </c>
      <c r="F97" s="230">
        <f t="shared" si="2"/>
        <v>0</v>
      </c>
      <c r="G97" s="230">
        <f t="shared" si="3"/>
        <v>0</v>
      </c>
      <c r="H97" s="641">
        <f>'360 PU '!BL150*SUM('360 PU '!K150:R150)</f>
        <v>0</v>
      </c>
      <c r="I97" s="641">
        <f>'360 PU '!BM150*SUM('360 PU '!K150:R150)</f>
        <v>0</v>
      </c>
      <c r="J97" s="641">
        <f>'360 PU '!BN150*SUM('360 PU '!K150:R150)</f>
        <v>0</v>
      </c>
    </row>
    <row r="98">
      <c r="A98" s="463" t="str">
        <f>'360 PU '!D151</f>
        <v>360-1020PU</v>
      </c>
      <c r="B98" s="463" t="str">
        <f>'360 PU '!AG151</f>
        <v>#280PU</v>
      </c>
      <c r="C98" s="635">
        <f>'360 PU '!BJ151*SUM('360 PU '!K151:R151)</f>
        <v>0</v>
      </c>
      <c r="D98" s="635">
        <f>'360 PU '!BK151*SUM('360 PU '!K151:R151)</f>
        <v>0</v>
      </c>
      <c r="E98" s="230">
        <f>'360 PU '!AH151*SUM('360 PU '!K151:R151)</f>
        <v>0</v>
      </c>
      <c r="F98" s="230">
        <f t="shared" si="2"/>
        <v>0</v>
      </c>
      <c r="G98" s="230">
        <f t="shared" si="3"/>
        <v>0</v>
      </c>
      <c r="H98" s="641">
        <f>'360 PU '!BL151*SUM('360 PU '!K151:R151)</f>
        <v>0</v>
      </c>
      <c r="I98" s="641">
        <f>'360 PU '!BM151*SUM('360 PU '!K151:R151)</f>
        <v>0</v>
      </c>
      <c r="J98" s="641">
        <f>'360 PU '!BN151*SUM('360 PU '!K151:R151)</f>
        <v>0</v>
      </c>
    </row>
    <row r="99">
      <c r="A99" s="463" t="str">
        <f>'360 PU '!D152</f>
        <v/>
      </c>
      <c r="B99" s="463" t="str">
        <f>'360 PU '!AG152</f>
        <v/>
      </c>
      <c r="C99" s="635">
        <f>'360 PU '!BJ152*SUM('360 PU '!K152:R152)</f>
        <v>0</v>
      </c>
      <c r="D99" s="635">
        <f>'360 PU '!BK152*SUM('360 PU '!K152:R152)</f>
        <v>0</v>
      </c>
      <c r="E99" s="230">
        <f>'360 PU '!AH152*SUM('360 PU '!K152:R152)</f>
        <v>0</v>
      </c>
      <c r="F99" s="230">
        <f t="shared" si="2"/>
        <v>0</v>
      </c>
      <c r="G99" s="230">
        <f t="shared" si="3"/>
        <v>0</v>
      </c>
      <c r="H99" s="641">
        <f>'360 PU '!BL152*SUM('360 PU '!K152:R152)</f>
        <v>0</v>
      </c>
      <c r="I99" s="641">
        <f>'360 PU '!BM152*SUM('360 PU '!K152:R152)</f>
        <v>0</v>
      </c>
      <c r="J99" s="641">
        <f>'360 PU '!BN152*SUM('360 PU '!K152:R152)</f>
        <v>0</v>
      </c>
    </row>
    <row r="100">
      <c r="A100" s="463" t="str">
        <f>'360 PU '!D153</f>
        <v>360-1038PU</v>
      </c>
      <c r="B100" s="463" t="str">
        <f>'360 PU '!AG153</f>
        <v>#106PU</v>
      </c>
      <c r="C100" s="635">
        <f>'360 PU '!BJ153*SUM('360 PU '!K153:R153)</f>
        <v>0</v>
      </c>
      <c r="D100" s="635">
        <f>'360 PU '!BK153*SUM('360 PU '!K153:R153)</f>
        <v>0</v>
      </c>
      <c r="E100" s="230">
        <f>'360 PU '!AH153*SUM('360 PU '!K153:R153)</f>
        <v>0</v>
      </c>
      <c r="F100" s="230">
        <f t="shared" si="2"/>
        <v>0</v>
      </c>
      <c r="G100" s="230">
        <f t="shared" si="3"/>
        <v>0</v>
      </c>
      <c r="H100" s="641">
        <f>'360 PU '!BL153*SUM('360 PU '!K153:R153)</f>
        <v>0</v>
      </c>
      <c r="I100" s="641">
        <f>'360 PU '!BM153*SUM('360 PU '!K153:R153)</f>
        <v>0</v>
      </c>
      <c r="J100" s="641">
        <f>'360 PU '!BN153*SUM('360 PU '!K153:R153)</f>
        <v>0</v>
      </c>
    </row>
    <row r="101">
      <c r="A101" s="463" t="str">
        <f>'360 PU '!D154</f>
        <v>360-1039PU</v>
      </c>
      <c r="B101" s="463" t="str">
        <f>'360 PU '!AG154</f>
        <v>#107PU</v>
      </c>
      <c r="C101" s="635">
        <f>'360 PU '!BJ154*SUM('360 PU '!K154:R154)</f>
        <v>0</v>
      </c>
      <c r="D101" s="635">
        <f>'360 PU '!BK154*SUM('360 PU '!K154:R154)</f>
        <v>0</v>
      </c>
      <c r="E101" s="230">
        <f>'360 PU '!AH154*SUM('360 PU '!K154:R154)</f>
        <v>0</v>
      </c>
      <c r="F101" s="230">
        <f t="shared" si="2"/>
        <v>0</v>
      </c>
      <c r="G101" s="230">
        <f t="shared" si="3"/>
        <v>0</v>
      </c>
      <c r="H101" s="641">
        <f>'360 PU '!BL154*SUM('360 PU '!K154:R154)</f>
        <v>0</v>
      </c>
      <c r="I101" s="641">
        <f>'360 PU '!BM154*SUM('360 PU '!K154:R154)</f>
        <v>0</v>
      </c>
      <c r="J101" s="641">
        <f>'360 PU '!BN154*SUM('360 PU '!K154:R154)</f>
        <v>0</v>
      </c>
    </row>
    <row r="102">
      <c r="A102" s="463" t="str">
        <f>'360 PU '!D155</f>
        <v>360-1040PU</v>
      </c>
      <c r="B102" s="463" t="str">
        <f>'360 PU '!AG155</f>
        <v>#108PU</v>
      </c>
      <c r="C102" s="635">
        <f>'360 PU '!BJ155*SUM('360 PU '!K155:R155)</f>
        <v>0</v>
      </c>
      <c r="D102" s="635">
        <f>'360 PU '!BK155*SUM('360 PU '!K155:R155)</f>
        <v>0</v>
      </c>
      <c r="E102" s="230">
        <f>'360 PU '!AH155*SUM('360 PU '!K155:R155)</f>
        <v>0</v>
      </c>
      <c r="F102" s="230">
        <f t="shared" si="2"/>
        <v>0</v>
      </c>
      <c r="G102" s="230">
        <f t="shared" si="3"/>
        <v>0</v>
      </c>
      <c r="H102" s="641">
        <f>'360 PU '!BL155*SUM('360 PU '!K155:R155)</f>
        <v>0</v>
      </c>
      <c r="I102" s="641">
        <f>'360 PU '!BM155*SUM('360 PU '!K155:R155)</f>
        <v>0</v>
      </c>
      <c r="J102" s="641">
        <f>'360 PU '!BN155*SUM('360 PU '!K155:R155)</f>
        <v>0</v>
      </c>
    </row>
    <row r="103">
      <c r="A103" s="463" t="str">
        <f>'360 PU '!D156</f>
        <v/>
      </c>
      <c r="B103" s="463" t="str">
        <f>'360 PU '!AG156</f>
        <v/>
      </c>
      <c r="C103" s="635">
        <f>'360 PU '!BJ156*SUM('360 PU '!K156:R156)</f>
        <v>0</v>
      </c>
      <c r="D103" s="635">
        <f>'360 PU '!BK156*SUM('360 PU '!K156:R156)</f>
        <v>0</v>
      </c>
      <c r="E103" s="230">
        <f>'360 PU '!AH156*SUM('360 PU '!K156:R156)</f>
        <v>0</v>
      </c>
      <c r="F103" s="230">
        <f t="shared" si="2"/>
        <v>0</v>
      </c>
      <c r="G103" s="230">
        <f t="shared" si="3"/>
        <v>0</v>
      </c>
      <c r="H103" s="641">
        <f>'360 PU '!BL156*SUM('360 PU '!K156:R156)</f>
        <v>0</v>
      </c>
      <c r="I103" s="641">
        <f>'360 PU '!BM156*SUM('360 PU '!K156:R156)</f>
        <v>0</v>
      </c>
      <c r="J103" s="641">
        <f>'360 PU '!BN156*SUM('360 PU '!K156:R156)</f>
        <v>0</v>
      </c>
    </row>
    <row r="104">
      <c r="A104" s="463" t="str">
        <f>'360 PU '!D157</f>
        <v/>
      </c>
      <c r="B104" s="463" t="str">
        <f>'360 PU '!AG157</f>
        <v/>
      </c>
      <c r="C104" s="635">
        <f>'360 PU '!BJ157*SUM('360 PU '!K157:R157)</f>
        <v>0</v>
      </c>
      <c r="D104" s="635">
        <f>'360 PU '!BK157*SUM('360 PU '!K157:R157)</f>
        <v>0</v>
      </c>
      <c r="E104" s="230">
        <f>'360 PU '!AH157*SUM('360 PU '!K157:R157)</f>
        <v>0</v>
      </c>
      <c r="F104" s="230">
        <f t="shared" si="2"/>
        <v>0</v>
      </c>
      <c r="G104" s="230">
        <f t="shared" si="3"/>
        <v>0</v>
      </c>
      <c r="H104" s="641">
        <f>'360 PU '!BL157*SUM('360 PU '!K157:R157)</f>
        <v>0</v>
      </c>
      <c r="I104" s="641">
        <f>'360 PU '!BM157*SUM('360 PU '!K157:R157)</f>
        <v>0</v>
      </c>
      <c r="J104" s="641">
        <f>'360 PU '!BN157*SUM('360 PU '!K157:R157)</f>
        <v>0</v>
      </c>
    </row>
    <row r="105">
      <c r="A105" s="463" t="str">
        <f>'360 PU '!D158</f>
        <v/>
      </c>
      <c r="B105" s="463" t="str">
        <f>'360 PU '!AG158</f>
        <v/>
      </c>
      <c r="C105" s="635">
        <f>'360 PU '!BJ158*SUM('360 PU '!K158:R158)</f>
        <v>0</v>
      </c>
      <c r="D105" s="635">
        <f>'360 PU '!BK158*SUM('360 PU '!K158:R158)</f>
        <v>0</v>
      </c>
      <c r="E105" s="230">
        <f>'360 PU '!AH158*SUM('360 PU '!K158:R158)</f>
        <v>0</v>
      </c>
      <c r="F105" s="230">
        <f t="shared" si="2"/>
        <v>0</v>
      </c>
      <c r="G105" s="230">
        <f t="shared" si="3"/>
        <v>0</v>
      </c>
      <c r="H105" s="641">
        <f>'360 PU '!BL158*SUM('360 PU '!K158:R158)</f>
        <v>0</v>
      </c>
      <c r="I105" s="641">
        <f>'360 PU '!BM158*SUM('360 PU '!K158:R158)</f>
        <v>0</v>
      </c>
      <c r="J105" s="641">
        <f>'360 PU '!BN158*SUM('360 PU '!K158:R158)</f>
        <v>0</v>
      </c>
    </row>
    <row r="106">
      <c r="A106" s="463" t="str">
        <f>'360 PU '!D159</f>
        <v/>
      </c>
      <c r="B106" s="463" t="str">
        <f>'360 PU '!AG159</f>
        <v/>
      </c>
      <c r="C106" s="635">
        <f>'360 PU '!BJ159*SUM('360 PU '!K159:R159)</f>
        <v>0</v>
      </c>
      <c r="D106" s="635">
        <f>'360 PU '!BK159*SUM('360 PU '!K159:R159)</f>
        <v>0</v>
      </c>
      <c r="E106" s="230">
        <f>'360 PU '!AH159*SUM('360 PU '!K159:R159)</f>
        <v>0</v>
      </c>
      <c r="F106" s="230">
        <f t="shared" si="2"/>
        <v>0</v>
      </c>
      <c r="G106" s="230">
        <f t="shared" si="3"/>
        <v>0</v>
      </c>
      <c r="H106" s="641">
        <f>'360 PU '!BL159*SUM('360 PU '!K159:R159)</f>
        <v>0</v>
      </c>
      <c r="I106" s="641">
        <f>'360 PU '!BM159*SUM('360 PU '!K159:R159)</f>
        <v>0</v>
      </c>
      <c r="J106" s="641">
        <f>'360 PU '!BN159*SUM('360 PU '!K159:R159)</f>
        <v>0</v>
      </c>
    </row>
    <row r="107">
      <c r="A107" s="463" t="str">
        <f>'360 PU '!D160</f>
        <v/>
      </c>
      <c r="B107" s="463" t="str">
        <f>'360 PU '!AG160</f>
        <v/>
      </c>
      <c r="C107" s="635">
        <f>'360 PU '!BJ160*SUM('360 PU '!K160:R160)</f>
        <v>0</v>
      </c>
      <c r="D107" s="635">
        <f>'360 PU '!BK160*SUM('360 PU '!K160:R160)</f>
        <v>0</v>
      </c>
      <c r="E107" s="230">
        <f>'360 PU '!AH160*SUM('360 PU '!K160:R160)</f>
        <v>0</v>
      </c>
      <c r="F107" s="230">
        <f t="shared" si="2"/>
        <v>0</v>
      </c>
      <c r="G107" s="230">
        <f t="shared" si="3"/>
        <v>0</v>
      </c>
      <c r="H107" s="641">
        <f>'360 PU '!BL160*SUM('360 PU '!K160:R160)</f>
        <v>0</v>
      </c>
      <c r="I107" s="641">
        <f>'360 PU '!BM160*SUM('360 PU '!K160:R160)</f>
        <v>0</v>
      </c>
      <c r="J107" s="641">
        <f>'360 PU '!BN160*SUM('360 PU '!K160:R160)</f>
        <v>0</v>
      </c>
    </row>
    <row r="108">
      <c r="A108" s="463" t="str">
        <f>'360 PU '!D161</f>
        <v/>
      </c>
      <c r="B108" s="463" t="str">
        <f>'360 PU '!AG161</f>
        <v/>
      </c>
      <c r="C108" s="635">
        <f>'360 PU '!BJ161*SUM('360 PU '!K161:R161)</f>
        <v>0</v>
      </c>
      <c r="D108" s="635">
        <f>'360 PU '!BK161*SUM('360 PU '!K161:R161)</f>
        <v>0</v>
      </c>
      <c r="E108" s="230">
        <f>'360 PU '!AH161*SUM('360 PU '!K161:R161)</f>
        <v>0</v>
      </c>
      <c r="F108" s="230">
        <f t="shared" si="2"/>
        <v>0</v>
      </c>
      <c r="G108" s="230">
        <f t="shared" si="3"/>
        <v>0</v>
      </c>
      <c r="H108" s="641">
        <f>'360 PU '!BL161*SUM('360 PU '!K161:R161)</f>
        <v>0</v>
      </c>
      <c r="I108" s="641">
        <f>'360 PU '!BM161*SUM('360 PU '!K161:R161)</f>
        <v>0</v>
      </c>
      <c r="J108" s="641">
        <f>'360 PU '!BN161*SUM('360 PU '!K161:R161)</f>
        <v>0</v>
      </c>
    </row>
    <row r="109">
      <c r="A109" s="463" t="str">
        <f>'360 PU '!D162</f>
        <v/>
      </c>
      <c r="B109" s="463" t="str">
        <f>'360 PU '!AG162</f>
        <v/>
      </c>
      <c r="C109" s="635">
        <f>'360 PU '!BJ162*SUM('360 PU '!K162:R162)</f>
        <v>0</v>
      </c>
      <c r="D109" s="635">
        <f>'360 PU '!BK162*SUM('360 PU '!K162:R162)</f>
        <v>0</v>
      </c>
      <c r="E109" s="230">
        <f>'360 PU '!AH162*SUM('360 PU '!K162:R162)</f>
        <v>0</v>
      </c>
      <c r="F109" s="230">
        <f t="shared" si="2"/>
        <v>0</v>
      </c>
      <c r="G109" s="230">
        <f t="shared" si="3"/>
        <v>0</v>
      </c>
      <c r="H109" s="641">
        <f>'360 PU '!BL162*SUM('360 PU '!K162:R162)</f>
        <v>0</v>
      </c>
      <c r="I109" s="641">
        <f>'360 PU '!BM162*SUM('360 PU '!K162:R162)</f>
        <v>0</v>
      </c>
      <c r="J109" s="641">
        <f>'360 PU '!BN162*SUM('360 PU '!K162:R162)</f>
        <v>0</v>
      </c>
    </row>
    <row r="110">
      <c r="A110" s="463" t="str">
        <f>'360 PU '!D163</f>
        <v/>
      </c>
      <c r="B110" s="463" t="str">
        <f>'360 PU '!AG163</f>
        <v/>
      </c>
      <c r="C110" s="635">
        <f>'360 PU '!BJ163*SUM('360 PU '!K163:R163)</f>
        <v>0</v>
      </c>
      <c r="D110" s="635">
        <f>'360 PU '!BK163*SUM('360 PU '!K163:R163)</f>
        <v>0</v>
      </c>
      <c r="E110" s="230">
        <f>'360 PU '!AH163*SUM('360 PU '!K163:R163)</f>
        <v>0</v>
      </c>
      <c r="F110" s="230">
        <f t="shared" si="2"/>
        <v>0</v>
      </c>
      <c r="G110" s="230">
        <f t="shared" si="3"/>
        <v>0</v>
      </c>
      <c r="H110" s="641">
        <f>'360 PU '!BL163*SUM('360 PU '!K163:R163)</f>
        <v>0</v>
      </c>
      <c r="I110" s="641">
        <f>'360 PU '!BM163*SUM('360 PU '!K163:R163)</f>
        <v>0</v>
      </c>
      <c r="J110" s="641">
        <f>'360 PU '!BN163*SUM('360 PU '!K163:R163)</f>
        <v>0</v>
      </c>
    </row>
    <row r="111">
      <c r="A111" s="463" t="str">
        <f>'360 PU '!D164</f>
        <v/>
      </c>
      <c r="B111" s="463" t="str">
        <f>'360 PU '!AG164</f>
        <v/>
      </c>
      <c r="C111" s="635">
        <f>'360 PU '!BJ164*SUM('360 PU '!K164:R164)</f>
        <v>0</v>
      </c>
      <c r="D111" s="635">
        <f>'360 PU '!BK164*SUM('360 PU '!K164:R164)</f>
        <v>0</v>
      </c>
      <c r="E111" s="230">
        <f>'360 PU '!AH164*SUM('360 PU '!K164:R164)</f>
        <v>0</v>
      </c>
      <c r="F111" s="230">
        <f t="shared" si="2"/>
        <v>0</v>
      </c>
      <c r="G111" s="230">
        <f t="shared" si="3"/>
        <v>0</v>
      </c>
      <c r="H111" s="641">
        <f>'360 PU '!BL164*SUM('360 PU '!K164:R164)</f>
        <v>0</v>
      </c>
      <c r="I111" s="641">
        <f>'360 PU '!BM164*SUM('360 PU '!K164:R164)</f>
        <v>0</v>
      </c>
      <c r="J111" s="641">
        <f>'360 PU '!BN164*SUM('360 PU '!K164:R164)</f>
        <v>0</v>
      </c>
    </row>
    <row r="112">
      <c r="A112" s="463" t="str">
        <f>'360 PU '!D165</f>
        <v/>
      </c>
      <c r="B112" s="463" t="str">
        <f>'360 PU '!AG165</f>
        <v/>
      </c>
      <c r="C112" s="635">
        <f>'360 PU '!BJ165*SUM('360 PU '!K165:R165)</f>
        <v>0</v>
      </c>
      <c r="D112" s="635">
        <f>'360 PU '!BK165*SUM('360 PU '!K165:R165)</f>
        <v>0</v>
      </c>
      <c r="E112" s="230">
        <f>'360 PU '!AH165*SUM('360 PU '!K165:R165)</f>
        <v>0</v>
      </c>
      <c r="F112" s="230">
        <f t="shared" si="2"/>
        <v>0</v>
      </c>
      <c r="G112" s="230">
        <f t="shared" si="3"/>
        <v>0</v>
      </c>
      <c r="H112" s="641">
        <f>'360 PU '!BL165*SUM('360 PU '!K165:R165)</f>
        <v>0</v>
      </c>
      <c r="I112" s="641">
        <f>'360 PU '!BM165*SUM('360 PU '!K165:R165)</f>
        <v>0</v>
      </c>
      <c r="J112" s="641">
        <f>'360 PU '!BN165*SUM('360 PU '!K165:R165)</f>
        <v>0</v>
      </c>
    </row>
    <row r="113">
      <c r="A113" s="463" t="str">
        <f>'360 PU '!D166</f>
        <v/>
      </c>
      <c r="B113" s="463" t="str">
        <f>'360 PU '!AG166</f>
        <v/>
      </c>
      <c r="C113" s="635">
        <f>'360 PU '!BJ166*SUM('360 PU '!K166:R166)</f>
        <v>0</v>
      </c>
      <c r="D113" s="635">
        <f>'360 PU '!BK166*SUM('360 PU '!K166:R166)</f>
        <v>0</v>
      </c>
      <c r="E113" s="230">
        <f>'360 PU '!AH166*SUM('360 PU '!K166:R166)</f>
        <v>0</v>
      </c>
      <c r="F113" s="230">
        <f t="shared" si="2"/>
        <v>0</v>
      </c>
      <c r="G113" s="230">
        <f t="shared" si="3"/>
        <v>0</v>
      </c>
      <c r="H113" s="641">
        <f>'360 PU '!BL166*SUM('360 PU '!K166:R166)</f>
        <v>0</v>
      </c>
      <c r="I113" s="641">
        <f>'360 PU '!BM166*SUM('360 PU '!K166:R166)</f>
        <v>0</v>
      </c>
      <c r="J113" s="641">
        <f>'360 PU '!BN166*SUM('360 PU '!K166:R166)</f>
        <v>0</v>
      </c>
    </row>
    <row r="114">
      <c r="A114" s="463" t="str">
        <f>'360 PU '!D167</f>
        <v/>
      </c>
      <c r="B114" s="463" t="str">
        <f>'360 PU '!AG167</f>
        <v/>
      </c>
      <c r="C114" s="635">
        <f>'360 PU '!BJ167*SUM('360 PU '!K167:R167)</f>
        <v>0</v>
      </c>
      <c r="D114" s="635">
        <f>'360 PU '!BK167*SUM('360 PU '!K167:R167)</f>
        <v>0</v>
      </c>
      <c r="E114" s="230">
        <f>'360 PU '!AH167*SUM('360 PU '!K167:R167)</f>
        <v>0</v>
      </c>
      <c r="F114" s="230">
        <f t="shared" si="2"/>
        <v>0</v>
      </c>
      <c r="G114" s="230">
        <f t="shared" si="3"/>
        <v>0</v>
      </c>
      <c r="H114" s="641">
        <f>'360 PU '!BL167*SUM('360 PU '!K167:R167)</f>
        <v>0</v>
      </c>
      <c r="I114" s="641">
        <f>'360 PU '!BM167*SUM('360 PU '!K167:R167)</f>
        <v>0</v>
      </c>
      <c r="J114" s="641">
        <f>'360 PU '!BN167*SUM('360 PU '!K167:R167)</f>
        <v>0</v>
      </c>
    </row>
    <row r="115">
      <c r="A115" s="463" t="str">
        <f>'360 PU '!D168</f>
        <v/>
      </c>
      <c r="B115" s="463" t="str">
        <f>'360 PU '!AG168</f>
        <v/>
      </c>
      <c r="C115" s="635">
        <f>'360 PU '!BJ168*SUM('360 PU '!K168:R168)</f>
        <v>0</v>
      </c>
      <c r="D115" s="635">
        <f>'360 PU '!BK168*SUM('360 PU '!K168:R168)</f>
        <v>0</v>
      </c>
      <c r="E115" s="230">
        <f>'360 PU '!AH168*SUM('360 PU '!K168:R168)</f>
        <v>0</v>
      </c>
      <c r="F115" s="230">
        <f t="shared" si="2"/>
        <v>0</v>
      </c>
      <c r="G115" s="230">
        <f t="shared" si="3"/>
        <v>0</v>
      </c>
      <c r="H115" s="641">
        <f>'360 PU '!BL168*SUM('360 PU '!K168:R168)</f>
        <v>0</v>
      </c>
      <c r="I115" s="641">
        <f>'360 PU '!BM168*SUM('360 PU '!K168:R168)</f>
        <v>0</v>
      </c>
      <c r="J115" s="641">
        <f>'360 PU '!BN168*SUM('360 PU '!K168:R168)</f>
        <v>0</v>
      </c>
    </row>
    <row r="116">
      <c r="A116" s="463" t="str">
        <f>'360 PU '!D169</f>
        <v/>
      </c>
      <c r="B116" s="463" t="str">
        <f>'360 PU '!AG169</f>
        <v/>
      </c>
      <c r="C116" s="635">
        <f>'360 PU '!BJ169*SUM('360 PU '!K169:R169)</f>
        <v>0</v>
      </c>
      <c r="D116" s="635">
        <f>'360 PU '!BK169*SUM('360 PU '!K169:R169)</f>
        <v>0</v>
      </c>
      <c r="E116" s="230">
        <f>'360 PU '!AH169*SUM('360 PU '!K169:R169)</f>
        <v>0</v>
      </c>
      <c r="F116" s="230">
        <f t="shared" si="2"/>
        <v>0</v>
      </c>
      <c r="G116" s="230">
        <f t="shared" si="3"/>
        <v>0</v>
      </c>
      <c r="H116" s="641">
        <f>'360 PU '!BL169*SUM('360 PU '!K169:R169)</f>
        <v>0</v>
      </c>
      <c r="I116" s="641">
        <f>'360 PU '!BM169*SUM('360 PU '!K169:R169)</f>
        <v>0</v>
      </c>
      <c r="J116" s="641">
        <f>'360 PU '!BN169*SUM('360 PU '!K169:R169)</f>
        <v>0</v>
      </c>
    </row>
    <row r="117">
      <c r="A117" s="463" t="str">
        <f>'360 PU '!D170</f>
        <v/>
      </c>
      <c r="B117" s="463" t="str">
        <f>'360 PU '!AG170</f>
        <v/>
      </c>
      <c r="C117" s="635">
        <f>'360 PU '!BJ170*SUM('360 PU '!K170:R170)</f>
        <v>0</v>
      </c>
      <c r="D117" s="635">
        <f>'360 PU '!BK170*SUM('360 PU '!K170:R170)</f>
        <v>0</v>
      </c>
      <c r="E117" s="230">
        <f>'360 PU '!AH170*SUM('360 PU '!K170:R170)</f>
        <v>0</v>
      </c>
      <c r="F117" s="230">
        <f t="shared" si="2"/>
        <v>0</v>
      </c>
      <c r="G117" s="230">
        <f t="shared" si="3"/>
        <v>0</v>
      </c>
      <c r="H117" s="641">
        <f>'360 PU '!BL170*SUM('360 PU '!K170:R170)</f>
        <v>0</v>
      </c>
      <c r="I117" s="641">
        <f>'360 PU '!BM170*SUM('360 PU '!K170:R170)</f>
        <v>0</v>
      </c>
      <c r="J117" s="641">
        <f>'360 PU '!BN170*SUM('360 PU '!K170:R170)</f>
        <v>0</v>
      </c>
    </row>
    <row r="118">
      <c r="A118" s="463" t="str">
        <f>'360 PU '!D171</f>
        <v/>
      </c>
      <c r="B118" s="463" t="str">
        <f>'360 PU '!AG171</f>
        <v/>
      </c>
      <c r="C118" s="635">
        <f>'360 PU '!BJ171*SUM('360 PU '!K171:R171)</f>
        <v>0</v>
      </c>
      <c r="D118" s="635">
        <f>'360 PU '!BK171*SUM('360 PU '!K171:R171)</f>
        <v>0</v>
      </c>
      <c r="E118" s="230">
        <f>'360 PU '!AH171*SUM('360 PU '!K171:R171)</f>
        <v>0</v>
      </c>
      <c r="F118" s="230">
        <f t="shared" si="2"/>
        <v>0</v>
      </c>
      <c r="G118" s="230">
        <f t="shared" si="3"/>
        <v>0</v>
      </c>
      <c r="H118" s="641">
        <f>'360 PU '!BL171*SUM('360 PU '!K171:R171)</f>
        <v>0</v>
      </c>
      <c r="I118" s="641">
        <f>'360 PU '!BM171*SUM('360 PU '!K171:R171)</f>
        <v>0</v>
      </c>
      <c r="J118" s="641">
        <f>'360 PU '!BN171*SUM('360 PU '!K171:R171)</f>
        <v>0</v>
      </c>
    </row>
    <row r="119">
      <c r="A119" s="463" t="str">
        <f>'360 PU '!D172</f>
        <v/>
      </c>
      <c r="B119" s="463" t="str">
        <f>'360 PU '!AG172</f>
        <v/>
      </c>
      <c r="C119" s="635">
        <f>'360 PU '!BJ172*SUM('360 PU '!K172:R172)</f>
        <v>0</v>
      </c>
      <c r="D119" s="635">
        <f>'360 PU '!BK172*SUM('360 PU '!K172:R172)</f>
        <v>0</v>
      </c>
      <c r="E119" s="230">
        <f>'360 PU '!AH172*SUM('360 PU '!K172:R172)</f>
        <v>0</v>
      </c>
      <c r="F119" s="230">
        <f t="shared" si="2"/>
        <v>0</v>
      </c>
      <c r="G119" s="230">
        <f t="shared" si="3"/>
        <v>0</v>
      </c>
      <c r="H119" s="641">
        <f>'360 PU '!BL172*SUM('360 PU '!K172:R172)</f>
        <v>0</v>
      </c>
      <c r="I119" s="641">
        <f>'360 PU '!BM172*SUM('360 PU '!K172:R172)</f>
        <v>0</v>
      </c>
      <c r="J119" s="641">
        <f>'360 PU '!BN172*SUM('360 PU '!K172:R172)</f>
        <v>0</v>
      </c>
    </row>
    <row r="120">
      <c r="A120" s="463" t="str">
        <f>'360 PU '!D173</f>
        <v/>
      </c>
      <c r="B120" s="463" t="str">
        <f>'360 PU '!AG173</f>
        <v/>
      </c>
      <c r="C120" s="635">
        <f>'360 PU '!BJ173*SUM('360 PU '!K173:R173)</f>
        <v>0</v>
      </c>
      <c r="D120" s="635">
        <f>'360 PU '!BK173*SUM('360 PU '!K173:R173)</f>
        <v>0</v>
      </c>
      <c r="E120" s="230">
        <f>'360 PU '!AH173*SUM('360 PU '!K173:R173)</f>
        <v>0</v>
      </c>
      <c r="F120" s="230">
        <f t="shared" si="2"/>
        <v>0</v>
      </c>
      <c r="G120" s="230">
        <f t="shared" si="3"/>
        <v>0</v>
      </c>
      <c r="H120" s="641">
        <f>'360 PU '!BL173*SUM('360 PU '!K173:R173)</f>
        <v>0</v>
      </c>
      <c r="I120" s="641">
        <f>'360 PU '!BM173*SUM('360 PU '!K173:R173)</f>
        <v>0</v>
      </c>
      <c r="J120" s="641">
        <f>'360 PU '!BN173*SUM('360 PU '!K173:R173)</f>
        <v>0</v>
      </c>
    </row>
    <row r="121">
      <c r="A121" s="463" t="str">
        <f>'360 PU '!D174</f>
        <v/>
      </c>
      <c r="B121" s="463" t="str">
        <f>'360 PU '!AG174</f>
        <v/>
      </c>
      <c r="C121" s="635">
        <f>'360 PU '!BJ174*SUM('360 PU '!K174:R174)</f>
        <v>0</v>
      </c>
      <c r="D121" s="635">
        <f>'360 PU '!BK174*SUM('360 PU '!K174:R174)</f>
        <v>0</v>
      </c>
      <c r="E121" s="230">
        <f>'360 PU '!AH174*SUM('360 PU '!K174:R174)</f>
        <v>0</v>
      </c>
      <c r="F121" s="230">
        <f t="shared" si="2"/>
        <v>0</v>
      </c>
      <c r="G121" s="230">
        <f t="shared" si="3"/>
        <v>0</v>
      </c>
      <c r="H121" s="641">
        <f>'360 PU '!BL174*SUM('360 PU '!K174:R174)</f>
        <v>0</v>
      </c>
      <c r="I121" s="641">
        <f>'360 PU '!BM174*SUM('360 PU '!K174:R174)</f>
        <v>0</v>
      </c>
      <c r="J121" s="641">
        <f>'360 PU '!BN174*SUM('360 PU '!K174:R174)</f>
        <v>0</v>
      </c>
    </row>
    <row r="122">
      <c r="A122" s="463" t="str">
        <f>'360 PU '!D175</f>
        <v/>
      </c>
      <c r="B122" s="463" t="str">
        <f>'360 PU '!AG175</f>
        <v/>
      </c>
      <c r="C122" s="635">
        <f>'360 PU '!BJ175*SUM('360 PU '!K175:R175)</f>
        <v>0</v>
      </c>
      <c r="D122" s="635">
        <f>'360 PU '!BK175*SUM('360 PU '!K175:R175)</f>
        <v>0</v>
      </c>
      <c r="E122" s="230">
        <f>'360 PU '!AH175*SUM('360 PU '!K175:R175)</f>
        <v>0</v>
      </c>
      <c r="F122" s="230">
        <f t="shared" si="2"/>
        <v>0</v>
      </c>
      <c r="G122" s="230">
        <f t="shared" si="3"/>
        <v>0</v>
      </c>
      <c r="H122" s="641">
        <f>'360 PU '!BL175*SUM('360 PU '!K175:R175)</f>
        <v>0</v>
      </c>
      <c r="I122" s="641">
        <f>'360 PU '!BM175*SUM('360 PU '!K175:R175)</f>
        <v>0</v>
      </c>
      <c r="J122" s="641">
        <f>'360 PU '!BN175*SUM('360 PU '!K175:R175)</f>
        <v>0</v>
      </c>
    </row>
    <row r="123">
      <c r="A123" s="463" t="str">
        <f>'360 PU '!D176</f>
        <v/>
      </c>
      <c r="B123" s="463" t="str">
        <f>'360 PU '!AG176</f>
        <v/>
      </c>
      <c r="C123" s="635">
        <f>'360 PU '!BJ176*SUM('360 PU '!K176:R176)</f>
        <v>0</v>
      </c>
      <c r="D123" s="635">
        <f>'360 PU '!BK176*SUM('360 PU '!K176:R176)</f>
        <v>0</v>
      </c>
      <c r="E123" s="230">
        <f>'360 PU '!AH176*SUM('360 PU '!K176:R176)</f>
        <v>0</v>
      </c>
      <c r="F123" s="230">
        <f t="shared" si="2"/>
        <v>0</v>
      </c>
      <c r="G123" s="230">
        <f t="shared" si="3"/>
        <v>0</v>
      </c>
      <c r="H123" s="641">
        <f>'360 PU '!BL176*SUM('360 PU '!K176:R176)</f>
        <v>0</v>
      </c>
      <c r="I123" s="641">
        <f>'360 PU '!BM176*SUM('360 PU '!K176:R176)</f>
        <v>0</v>
      </c>
      <c r="J123" s="641">
        <f>'360 PU '!BN176*SUM('360 PU '!K176:R176)</f>
        <v>0</v>
      </c>
    </row>
    <row r="124">
      <c r="A124" s="463" t="str">
        <f>'360 PU '!D177</f>
        <v/>
      </c>
      <c r="B124" s="463" t="str">
        <f>'360 PU '!AG177</f>
        <v/>
      </c>
      <c r="C124" s="635">
        <f>'360 PU '!BJ177*SUM('360 PU '!K177:R177)</f>
        <v>0</v>
      </c>
      <c r="D124" s="635">
        <f>'360 PU '!BK177*SUM('360 PU '!K177:R177)</f>
        <v>0</v>
      </c>
      <c r="E124" s="230">
        <f>'360 PU '!AH177*SUM('360 PU '!K177:R177)</f>
        <v>0</v>
      </c>
      <c r="F124" s="230">
        <f t="shared" si="2"/>
        <v>0</v>
      </c>
      <c r="G124" s="230">
        <f t="shared" si="3"/>
        <v>0</v>
      </c>
      <c r="H124" s="641">
        <f>'360 PU '!BL177*SUM('360 PU '!K177:R177)</f>
        <v>0</v>
      </c>
      <c r="I124" s="641">
        <f>'360 PU '!BM177*SUM('360 PU '!K177:R177)</f>
        <v>0</v>
      </c>
      <c r="J124" s="641">
        <f>'360 PU '!BN177*SUM('360 PU '!K177:R177)</f>
        <v>0</v>
      </c>
    </row>
    <row r="125">
      <c r="A125" s="463" t="str">
        <f>'360 PU '!D178</f>
        <v/>
      </c>
      <c r="B125" s="463" t="str">
        <f>'360 PU '!AG178</f>
        <v/>
      </c>
      <c r="C125" s="635">
        <f>'360 PU '!BJ178*SUM('360 PU '!K178:R178)</f>
        <v>0</v>
      </c>
      <c r="D125" s="635">
        <f>'360 PU '!BK178*SUM('360 PU '!K178:R178)</f>
        <v>0</v>
      </c>
      <c r="E125" s="230">
        <f>'360 PU '!AH178*SUM('360 PU '!K178:R178)</f>
        <v>0</v>
      </c>
      <c r="F125" s="230">
        <f t="shared" si="2"/>
        <v>0</v>
      </c>
      <c r="G125" s="230">
        <f t="shared" si="3"/>
        <v>0</v>
      </c>
      <c r="H125" s="641">
        <f>'360 PU '!BL178*SUM('360 PU '!K178:R178)</f>
        <v>0</v>
      </c>
      <c r="I125" s="641">
        <f>'360 PU '!BM178*SUM('360 PU '!K178:R178)</f>
        <v>0</v>
      </c>
      <c r="J125" s="641">
        <f>'360 PU '!BN178*SUM('360 PU '!K178:R178)</f>
        <v>0</v>
      </c>
    </row>
    <row r="126">
      <c r="A126" s="463" t="str">
        <f>'360 PU '!D179</f>
        <v/>
      </c>
      <c r="B126" s="463" t="str">
        <f>'360 PU '!AG179</f>
        <v/>
      </c>
      <c r="C126" s="635">
        <f>'360 PU '!BJ179*SUM('360 PU '!K179:R179)</f>
        <v>0</v>
      </c>
      <c r="D126" s="635">
        <f>'360 PU '!BK179*SUM('360 PU '!K179:R179)</f>
        <v>0</v>
      </c>
      <c r="E126" s="230">
        <f>'360 PU '!AH179*SUM('360 PU '!K179:R179)</f>
        <v>0</v>
      </c>
      <c r="F126" s="230">
        <f t="shared" si="2"/>
        <v>0</v>
      </c>
      <c r="G126" s="230">
        <f t="shared" si="3"/>
        <v>0</v>
      </c>
      <c r="H126" s="641">
        <f>'360 PU '!BL179*SUM('360 PU '!K179:R179)</f>
        <v>0</v>
      </c>
      <c r="I126" s="641">
        <f>'360 PU '!BM179*SUM('360 PU '!K179:R179)</f>
        <v>0</v>
      </c>
      <c r="J126" s="641">
        <f>'360 PU '!BN179*SUM('360 PU '!K179:R179)</f>
        <v>0</v>
      </c>
    </row>
    <row r="127">
      <c r="A127" s="463" t="str">
        <f>'360 PU '!D180</f>
        <v/>
      </c>
      <c r="B127" s="463" t="str">
        <f>'360 PU '!AG180</f>
        <v/>
      </c>
      <c r="C127" s="635">
        <f>'360 PU '!BJ180*SUM('360 PU '!K180:R180)</f>
        <v>0</v>
      </c>
      <c r="D127" s="635">
        <f>'360 PU '!BK180*SUM('360 PU '!K180:R180)</f>
        <v>0</v>
      </c>
      <c r="E127" s="230">
        <f>'360 PU '!AH180*SUM('360 PU '!K180:R180)</f>
        <v>0</v>
      </c>
      <c r="F127" s="230">
        <f t="shared" si="2"/>
        <v>0</v>
      </c>
      <c r="G127" s="230">
        <f t="shared" si="3"/>
        <v>0</v>
      </c>
      <c r="H127" s="641">
        <f>'360 PU '!BL180*SUM('360 PU '!K180:R180)</f>
        <v>0</v>
      </c>
      <c r="I127" s="641">
        <f>'360 PU '!BM180*SUM('360 PU '!K180:R180)</f>
        <v>0</v>
      </c>
      <c r="J127" s="641">
        <f>'360 PU '!BN180*SUM('360 PU '!K180:R180)</f>
        <v>0</v>
      </c>
    </row>
    <row r="128">
      <c r="A128" s="463" t="str">
        <f>'360 PU '!D181</f>
        <v/>
      </c>
      <c r="B128" s="463" t="str">
        <f>'360 PU '!AG181</f>
        <v/>
      </c>
      <c r="C128" s="635">
        <f>'360 PU '!BJ181*SUM('360 PU '!K181:R181)</f>
        <v>0</v>
      </c>
      <c r="D128" s="635">
        <f>'360 PU '!BK181*SUM('360 PU '!K181:R181)</f>
        <v>0</v>
      </c>
      <c r="E128" s="230">
        <f>'360 PU '!AH181*SUM('360 PU '!K181:R181)</f>
        <v>0</v>
      </c>
      <c r="F128" s="230">
        <f t="shared" si="2"/>
        <v>0</v>
      </c>
      <c r="G128" s="230">
        <f t="shared" si="3"/>
        <v>0</v>
      </c>
      <c r="H128" s="641">
        <f>'360 PU '!BL181*SUM('360 PU '!K181:R181)</f>
        <v>0</v>
      </c>
      <c r="I128" s="641">
        <f>'360 PU '!BM181*SUM('360 PU '!K181:R181)</f>
        <v>0</v>
      </c>
      <c r="J128" s="641">
        <f>'360 PU '!BN181*SUM('360 PU '!K181:R181)</f>
        <v>0</v>
      </c>
    </row>
    <row r="129">
      <c r="A129" s="463" t="str">
        <f>'360 PU '!D182</f>
        <v/>
      </c>
      <c r="B129" s="463" t="str">
        <f>'360 PU '!AG182</f>
        <v/>
      </c>
      <c r="C129" s="635">
        <f>'360 PU '!BJ182*SUM('360 PU '!K182:R182)</f>
        <v>0</v>
      </c>
      <c r="D129" s="635">
        <f>'360 PU '!BK182*SUM('360 PU '!K182:R182)</f>
        <v>0</v>
      </c>
      <c r="E129" s="230">
        <f>'360 PU '!AH182*SUM('360 PU '!K182:R182)</f>
        <v>0</v>
      </c>
      <c r="F129" s="230">
        <f t="shared" si="2"/>
        <v>0</v>
      </c>
      <c r="G129" s="230">
        <f t="shared" si="3"/>
        <v>0</v>
      </c>
      <c r="H129" s="641">
        <f>'360 PU '!BL182*SUM('360 PU '!K182:R182)</f>
        <v>0</v>
      </c>
      <c r="I129" s="641">
        <f>'360 PU '!BM182*SUM('360 PU '!K182:R182)</f>
        <v>0</v>
      </c>
      <c r="J129" s="641">
        <f>'360 PU '!BN182*SUM('360 PU '!K182:R182)</f>
        <v>0</v>
      </c>
    </row>
    <row r="130">
      <c r="A130" s="463" t="str">
        <f>'360 PU '!D183</f>
        <v/>
      </c>
      <c r="B130" s="463" t="str">
        <f>'360 PU '!AG183</f>
        <v/>
      </c>
      <c r="C130" s="635">
        <f>'360 PU '!BJ183*SUM('360 PU '!K183:R183)</f>
        <v>0</v>
      </c>
      <c r="D130" s="635">
        <f>'360 PU '!BK183*SUM('360 PU '!K183:R183)</f>
        <v>0</v>
      </c>
      <c r="E130" s="230">
        <f>'360 PU '!AH183*SUM('360 PU '!K183:R183)</f>
        <v>0</v>
      </c>
      <c r="F130" s="230">
        <f t="shared" si="2"/>
        <v>0</v>
      </c>
      <c r="G130" s="230">
        <f t="shared" si="3"/>
        <v>0</v>
      </c>
      <c r="H130" s="641">
        <f>'360 PU '!BL183*SUM('360 PU '!K183:R183)</f>
        <v>0</v>
      </c>
      <c r="I130" s="641">
        <f>'360 PU '!BM183*SUM('360 PU '!K183:R183)</f>
        <v>0</v>
      </c>
      <c r="J130" s="641">
        <f>'360 PU '!BN183*SUM('360 PU '!K183:R183)</f>
        <v>0</v>
      </c>
    </row>
    <row r="131">
      <c r="A131" s="463" t="str">
        <f>'360 PU '!D184</f>
        <v/>
      </c>
      <c r="B131" s="463" t="str">
        <f>'360 PU '!AG184</f>
        <v/>
      </c>
      <c r="C131" s="635">
        <f>'360 PU '!BJ184*SUM('360 PU '!K184:R184)</f>
        <v>0</v>
      </c>
      <c r="D131" s="635">
        <f>'360 PU '!BK184*SUM('360 PU '!K184:R184)</f>
        <v>0</v>
      </c>
      <c r="E131" s="230">
        <f>'360 PU '!AH184*SUM('360 PU '!K184:R184)</f>
        <v>0</v>
      </c>
      <c r="F131" s="230">
        <f t="shared" si="2"/>
        <v>0</v>
      </c>
      <c r="G131" s="230">
        <f t="shared" si="3"/>
        <v>0</v>
      </c>
      <c r="H131" s="641">
        <f>'360 PU '!BL184*SUM('360 PU '!K184:R184)</f>
        <v>0</v>
      </c>
      <c r="I131" s="641">
        <f>'360 PU '!BM184*SUM('360 PU '!K184:R184)</f>
        <v>0</v>
      </c>
      <c r="J131" s="641">
        <f>'360 PU '!BN184*SUM('360 PU '!K184:R184)</f>
        <v>0</v>
      </c>
    </row>
    <row r="132">
      <c r="A132" s="463" t="str">
        <f>'360 PU '!D185</f>
        <v/>
      </c>
      <c r="B132" s="463" t="str">
        <f>'360 PU '!AG185</f>
        <v/>
      </c>
      <c r="C132" s="635">
        <f>'360 PU '!BJ185*SUM('360 PU '!K185:R185)</f>
        <v>0</v>
      </c>
      <c r="D132" s="635">
        <f>'360 PU '!BK185*SUM('360 PU '!K185:R185)</f>
        <v>0</v>
      </c>
      <c r="E132" s="230">
        <f>'360 PU '!AH185*SUM('360 PU '!K185:R185)</f>
        <v>0</v>
      </c>
      <c r="F132" s="230">
        <f t="shared" si="2"/>
        <v>0</v>
      </c>
      <c r="G132" s="230">
        <f t="shared" si="3"/>
        <v>0</v>
      </c>
      <c r="H132" s="641">
        <f>'360 PU '!BL185*SUM('360 PU '!K185:R185)</f>
        <v>0</v>
      </c>
      <c r="I132" s="641">
        <f>'360 PU '!BM185*SUM('360 PU '!K185:R185)</f>
        <v>0</v>
      </c>
      <c r="J132" s="641">
        <f>'360 PU '!BN185*SUM('360 PU '!K185:R185)</f>
        <v>0</v>
      </c>
    </row>
    <row r="133">
      <c r="A133" s="463" t="str">
        <f>'360 PU '!D186</f>
        <v/>
      </c>
      <c r="B133" s="463" t="str">
        <f>'360 PU '!AG186</f>
        <v/>
      </c>
      <c r="C133" s="635">
        <f>'360 PU '!BJ186*SUM('360 PU '!K186:R186)</f>
        <v>0</v>
      </c>
      <c r="D133" s="635">
        <f>'360 PU '!BK186*SUM('360 PU '!K186:R186)</f>
        <v>0</v>
      </c>
      <c r="E133" s="230">
        <f>'360 PU '!AH186*SUM('360 PU '!K186:R186)</f>
        <v>0</v>
      </c>
      <c r="F133" s="230">
        <f t="shared" si="2"/>
        <v>0</v>
      </c>
      <c r="G133" s="230">
        <f t="shared" si="3"/>
        <v>0</v>
      </c>
      <c r="H133" s="641">
        <f>'360 PU '!BL186*SUM('360 PU '!K186:R186)</f>
        <v>0</v>
      </c>
      <c r="I133" s="641">
        <f>'360 PU '!BM186*SUM('360 PU '!K186:R186)</f>
        <v>0</v>
      </c>
      <c r="J133" s="641">
        <f>'360 PU '!BN186*SUM('360 PU '!K186:R186)</f>
        <v>0</v>
      </c>
    </row>
    <row r="134">
      <c r="A134" s="463" t="str">
        <f>'360 PU '!D187</f>
        <v/>
      </c>
      <c r="B134" s="463" t="str">
        <f>'360 PU '!AG187</f>
        <v/>
      </c>
      <c r="C134" s="635">
        <f>'360 PU '!BJ187*SUM('360 PU '!K187:R187)</f>
        <v>0</v>
      </c>
      <c r="D134" s="635">
        <f>'360 PU '!BK187*SUM('360 PU '!K187:R187)</f>
        <v>0</v>
      </c>
      <c r="E134" s="230">
        <f>'360 PU '!AH187*SUM('360 PU '!K187:R187)</f>
        <v>0</v>
      </c>
      <c r="F134" s="230">
        <f t="shared" si="2"/>
        <v>0</v>
      </c>
      <c r="G134" s="230">
        <f t="shared" si="3"/>
        <v>0</v>
      </c>
      <c r="H134" s="641">
        <f>'360 PU '!BL187*SUM('360 PU '!K187:R187)</f>
        <v>0</v>
      </c>
      <c r="I134" s="641">
        <f>'360 PU '!BM187*SUM('360 PU '!K187:R187)</f>
        <v>0</v>
      </c>
      <c r="J134" s="641">
        <f>'360 PU '!BN187*SUM('360 PU '!K187:R187)</f>
        <v>0</v>
      </c>
    </row>
    <row r="135">
      <c r="A135" s="463" t="str">
        <f>'360 PU '!D188</f>
        <v/>
      </c>
      <c r="B135" s="463" t="str">
        <f>'360 PU '!AG188</f>
        <v/>
      </c>
      <c r="C135" s="635">
        <f>'360 PU '!BJ188*SUM('360 PU '!K188:R188)</f>
        <v>0</v>
      </c>
      <c r="D135" s="635">
        <f>'360 PU '!BK188*SUM('360 PU '!K188:R188)</f>
        <v>0</v>
      </c>
      <c r="E135" s="230">
        <f>'360 PU '!AH188*SUM('360 PU '!K188:R188)</f>
        <v>0</v>
      </c>
      <c r="F135" s="230">
        <f t="shared" si="2"/>
        <v>0</v>
      </c>
      <c r="G135" s="230">
        <f t="shared" si="3"/>
        <v>0</v>
      </c>
      <c r="H135" s="641">
        <f>'360 PU '!BL188*SUM('360 PU '!K188:R188)</f>
        <v>0</v>
      </c>
      <c r="I135" s="641">
        <f>'360 PU '!BM188*SUM('360 PU '!K188:R188)</f>
        <v>0</v>
      </c>
      <c r="J135" s="641">
        <f>'360 PU '!BN188*SUM('360 PU '!K188:R188)</f>
        <v>0</v>
      </c>
    </row>
    <row r="136">
      <c r="A136" s="463" t="str">
        <f>'360 PU '!D189</f>
        <v/>
      </c>
      <c r="B136" s="463" t="str">
        <f>'360 PU '!AG189</f>
        <v/>
      </c>
      <c r="C136" s="635">
        <f>'360 PU '!BJ189*SUM('360 PU '!K189:R189)</f>
        <v>0</v>
      </c>
      <c r="D136" s="635">
        <f>'360 PU '!BK189*SUM('360 PU '!K189:R189)</f>
        <v>0</v>
      </c>
      <c r="E136" s="230">
        <f>'360 PU '!AH189*SUM('360 PU '!K189:R189)</f>
        <v>0</v>
      </c>
      <c r="F136" s="230">
        <f t="shared" si="2"/>
        <v>0</v>
      </c>
      <c r="G136" s="230">
        <f t="shared" si="3"/>
        <v>0</v>
      </c>
      <c r="H136" s="641">
        <f>'360 PU '!BL189*SUM('360 PU '!K189:R189)</f>
        <v>0</v>
      </c>
      <c r="I136" s="641">
        <f>'360 PU '!BM189*SUM('360 PU '!K189:R189)</f>
        <v>0</v>
      </c>
      <c r="J136" s="641">
        <f>'360 PU '!BN189*SUM('360 PU '!K189:R189)</f>
        <v>0</v>
      </c>
    </row>
    <row r="137">
      <c r="A137" s="463" t="str">
        <f>'360 PU '!D190</f>
        <v/>
      </c>
      <c r="B137" s="463" t="str">
        <f>'360 PU '!AG190</f>
        <v/>
      </c>
      <c r="C137" s="635">
        <f>'360 PU '!BJ190*SUM('360 PU '!K190:R190)</f>
        <v>0</v>
      </c>
      <c r="D137" s="635">
        <f>'360 PU '!BK190*SUM('360 PU '!K190:R190)</f>
        <v>0</v>
      </c>
      <c r="E137" s="230">
        <f>'360 PU '!AH190*SUM('360 PU '!K190:R190)</f>
        <v>0</v>
      </c>
      <c r="F137" s="230">
        <f t="shared" si="2"/>
        <v>0</v>
      </c>
      <c r="G137" s="230">
        <f t="shared" si="3"/>
        <v>0</v>
      </c>
      <c r="H137" s="641">
        <f>'360 PU '!BL190*SUM('360 PU '!K190:R190)</f>
        <v>0</v>
      </c>
      <c r="I137" s="641">
        <f>'360 PU '!BM190*SUM('360 PU '!K190:R190)</f>
        <v>0</v>
      </c>
      <c r="J137" s="641">
        <f>'360 PU '!BN190*SUM('360 PU '!K190:R190)</f>
        <v>0</v>
      </c>
    </row>
    <row r="138">
      <c r="A138" s="463" t="str">
        <f>'360 PU '!D191</f>
        <v/>
      </c>
      <c r="B138" s="463" t="str">
        <f>'360 PU '!AG191</f>
        <v/>
      </c>
      <c r="C138" s="635">
        <f>'360 PU '!BJ191*SUM('360 PU '!K191:R191)</f>
        <v>0</v>
      </c>
      <c r="D138" s="635">
        <f>'360 PU '!BK191*SUM('360 PU '!K191:R191)</f>
        <v>0</v>
      </c>
      <c r="E138" s="230">
        <f>'360 PU '!AH191*SUM('360 PU '!K191:R191)</f>
        <v>0</v>
      </c>
      <c r="F138" s="230">
        <f t="shared" si="2"/>
        <v>0</v>
      </c>
      <c r="G138" s="230">
        <f t="shared" si="3"/>
        <v>0</v>
      </c>
      <c r="H138" s="641">
        <f>'360 PU '!BL191*SUM('360 PU '!K191:R191)</f>
        <v>0</v>
      </c>
      <c r="I138" s="641">
        <f>'360 PU '!BM191*SUM('360 PU '!K191:R191)</f>
        <v>0</v>
      </c>
      <c r="J138" s="641">
        <f>'360 PU '!BN191*SUM('360 PU '!K191:R191)</f>
        <v>0</v>
      </c>
    </row>
    <row r="139">
      <c r="A139" s="463" t="str">
        <f>'360 PU '!D192</f>
        <v/>
      </c>
      <c r="B139" s="463" t="str">
        <f>'360 PU '!AG192</f>
        <v/>
      </c>
      <c r="C139" s="635">
        <f>'360 PU '!BJ192*SUM('360 PU '!K192:R192)</f>
        <v>0</v>
      </c>
      <c r="D139" s="635">
        <f>'360 PU '!BK192*SUM('360 PU '!K192:R192)</f>
        <v>0</v>
      </c>
      <c r="E139" s="230">
        <f>'360 PU '!AH192*SUM('360 PU '!K192:R192)</f>
        <v>0</v>
      </c>
      <c r="F139" s="230">
        <f t="shared" si="2"/>
        <v>0</v>
      </c>
      <c r="G139" s="230">
        <f t="shared" si="3"/>
        <v>0</v>
      </c>
      <c r="H139" s="641">
        <f>'360 PU '!BL192*SUM('360 PU '!K192:R192)</f>
        <v>0</v>
      </c>
      <c r="I139" s="641">
        <f>'360 PU '!BM192*SUM('360 PU '!K192:R192)</f>
        <v>0</v>
      </c>
      <c r="J139" s="641">
        <f>'360 PU '!BN192*SUM('360 PU '!K192:R192)</f>
        <v>0</v>
      </c>
    </row>
    <row r="140">
      <c r="A140" s="463" t="str">
        <f>'360 PU '!D193</f>
        <v/>
      </c>
      <c r="B140" s="463" t="str">
        <f>'360 PU '!AG193</f>
        <v/>
      </c>
      <c r="C140" s="635">
        <f>'360 PU '!BJ193*SUM('360 PU '!K193:R193)</f>
        <v>0</v>
      </c>
      <c r="D140" s="635">
        <f>'360 PU '!BK193*SUM('360 PU '!K193:R193)</f>
        <v>0</v>
      </c>
      <c r="E140" s="230">
        <f>'360 PU '!AH193*SUM('360 PU '!K193:R193)</f>
        <v>0</v>
      </c>
      <c r="F140" s="230">
        <f t="shared" si="2"/>
        <v>0</v>
      </c>
      <c r="G140" s="230">
        <f t="shared" si="3"/>
        <v>0</v>
      </c>
      <c r="H140" s="641">
        <f>'360 PU '!BL193*SUM('360 PU '!K193:R193)</f>
        <v>0</v>
      </c>
      <c r="I140" s="641">
        <f>'360 PU '!BM193*SUM('360 PU '!K193:R193)</f>
        <v>0</v>
      </c>
      <c r="J140" s="641">
        <f>'360 PU '!BN193*SUM('360 PU '!K193:R193)</f>
        <v>0</v>
      </c>
    </row>
    <row r="141">
      <c r="A141" s="463" t="str">
        <f>'360 PU '!D194</f>
        <v/>
      </c>
      <c r="B141" s="463" t="str">
        <f>'360 PU '!AG194</f>
        <v/>
      </c>
      <c r="C141" s="635">
        <f>'360 PU '!BJ194*SUM('360 PU '!K194:R194)</f>
        <v>0</v>
      </c>
      <c r="D141" s="635">
        <f>'360 PU '!BK194*SUM('360 PU '!K194:R194)</f>
        <v>0</v>
      </c>
      <c r="E141" s="230">
        <f>'360 PU '!AH194*SUM('360 PU '!K194:R194)</f>
        <v>0</v>
      </c>
      <c r="F141" s="230">
        <f t="shared" si="2"/>
        <v>0</v>
      </c>
      <c r="G141" s="230">
        <f t="shared" si="3"/>
        <v>0</v>
      </c>
      <c r="H141" s="641">
        <f>'360 PU '!BL194*SUM('360 PU '!K194:R194)</f>
        <v>0</v>
      </c>
      <c r="I141" s="641">
        <f>'360 PU '!BM194*SUM('360 PU '!K194:R194)</f>
        <v>0</v>
      </c>
      <c r="J141" s="641">
        <f>'360 PU '!BN194*SUM('360 PU '!K194:R194)</f>
        <v>0</v>
      </c>
    </row>
    <row r="142">
      <c r="A142" s="463" t="str">
        <f>'360 PU '!D195</f>
        <v/>
      </c>
      <c r="B142" s="463" t="str">
        <f>'360 PU '!AG195</f>
        <v/>
      </c>
      <c r="C142" s="635">
        <f>'360 PU '!BJ195*SUM('360 PU '!K195:R195)</f>
        <v>0</v>
      </c>
      <c r="D142" s="635">
        <f>'360 PU '!BK195*SUM('360 PU '!K195:R195)</f>
        <v>0</v>
      </c>
      <c r="E142" s="230">
        <f>'360 PU '!AH195*SUM('360 PU '!K195:R195)</f>
        <v>0</v>
      </c>
      <c r="F142" s="230">
        <f t="shared" si="2"/>
        <v>0</v>
      </c>
      <c r="G142" s="230">
        <f t="shared" si="3"/>
        <v>0</v>
      </c>
      <c r="H142" s="641">
        <f>'360 PU '!BL195*SUM('360 PU '!K195:R195)</f>
        <v>0</v>
      </c>
      <c r="I142" s="641">
        <f>'360 PU '!BM195*SUM('360 PU '!K195:R195)</f>
        <v>0</v>
      </c>
      <c r="J142" s="641">
        <f>'360 PU '!BN195*SUM('360 PU '!K195:R195)</f>
        <v>0</v>
      </c>
    </row>
    <row r="143">
      <c r="A143" s="463" t="str">
        <f>'360 PU '!D196</f>
        <v/>
      </c>
      <c r="B143" s="463" t="str">
        <f>'360 PU '!AG196</f>
        <v/>
      </c>
      <c r="C143" s="635">
        <f>'360 PU '!BJ196*SUM('360 PU '!K196:R196)</f>
        <v>0</v>
      </c>
      <c r="D143" s="635">
        <f>'360 PU '!BK196*SUM('360 PU '!K196:R196)</f>
        <v>0</v>
      </c>
      <c r="E143" s="230">
        <f>'360 PU '!AH196*SUM('360 PU '!K196:R196)</f>
        <v>0</v>
      </c>
      <c r="F143" s="230">
        <f t="shared" si="2"/>
        <v>0</v>
      </c>
      <c r="G143" s="230">
        <f t="shared" si="3"/>
        <v>0</v>
      </c>
      <c r="H143" s="641">
        <f>'360 PU '!BL196*SUM('360 PU '!K196:R196)</f>
        <v>0</v>
      </c>
      <c r="I143" s="641">
        <f>'360 PU '!BM196*SUM('360 PU '!K196:R196)</f>
        <v>0</v>
      </c>
      <c r="J143" s="641">
        <f>'360 PU '!BN196*SUM('360 PU '!K196:R196)</f>
        <v>0</v>
      </c>
    </row>
    <row r="144">
      <c r="A144" s="463" t="str">
        <f>'360 PU '!D197</f>
        <v/>
      </c>
      <c r="B144" s="463" t="str">
        <f>'360 PU '!AG197</f>
        <v/>
      </c>
      <c r="C144" s="635">
        <f>'360 PU '!BJ197*SUM('360 PU '!K197:R197)</f>
        <v>0</v>
      </c>
      <c r="D144" s="635">
        <f>'360 PU '!BK197*SUM('360 PU '!K197:R197)</f>
        <v>0</v>
      </c>
      <c r="E144" s="230">
        <f>'360 PU '!AH197*SUM('360 PU '!K197:R197)</f>
        <v>0</v>
      </c>
      <c r="F144" s="230">
        <f t="shared" si="2"/>
        <v>0</v>
      </c>
      <c r="G144" s="230">
        <f t="shared" si="3"/>
        <v>0</v>
      </c>
      <c r="H144" s="641">
        <f>'360 PU '!BL197*SUM('360 PU '!K197:R197)</f>
        <v>0</v>
      </c>
      <c r="I144" s="641">
        <f>'360 PU '!BM197*SUM('360 PU '!K197:R197)</f>
        <v>0</v>
      </c>
      <c r="J144" s="641">
        <f>'360 PU '!BN197*SUM('360 PU '!K197:R197)</f>
        <v>0</v>
      </c>
    </row>
    <row r="145">
      <c r="A145" s="463" t="str">
        <f>'360 PU '!D198</f>
        <v/>
      </c>
      <c r="B145" s="463" t="str">
        <f>'360 PU '!AG198</f>
        <v/>
      </c>
      <c r="C145" s="635">
        <f>'360 PU '!BJ198*SUM('360 PU '!K198:R198)</f>
        <v>0</v>
      </c>
      <c r="D145" s="635">
        <f>'360 PU '!BK198*SUM('360 PU '!K198:R198)</f>
        <v>0</v>
      </c>
      <c r="E145" s="230">
        <f>'360 PU '!AH198*SUM('360 PU '!K198:R198)</f>
        <v>0</v>
      </c>
      <c r="F145" s="230">
        <f t="shared" si="2"/>
        <v>0</v>
      </c>
      <c r="G145" s="230">
        <f t="shared" si="3"/>
        <v>0</v>
      </c>
      <c r="H145" s="641">
        <f>'360 PU '!BL198*SUM('360 PU '!K198:R198)</f>
        <v>0</v>
      </c>
      <c r="I145" s="641">
        <f>'360 PU '!BM198*SUM('360 PU '!K198:R198)</f>
        <v>0</v>
      </c>
      <c r="J145" s="641">
        <f>'360 PU '!BN198*SUM('360 PU '!K198:R198)</f>
        <v>0</v>
      </c>
    </row>
    <row r="146">
      <c r="A146" s="463" t="str">
        <f>'360 PU '!D199</f>
        <v/>
      </c>
      <c r="B146" s="463" t="str">
        <f>'360 PU '!AG199</f>
        <v/>
      </c>
      <c r="C146" s="635">
        <f>'360 PU '!BJ199*SUM('360 PU '!K199:R199)</f>
        <v>0</v>
      </c>
      <c r="D146" s="635">
        <f>'360 PU '!BK199*SUM('360 PU '!K199:R199)</f>
        <v>0</v>
      </c>
      <c r="E146" s="230">
        <f>'360 PU '!AH199*SUM('360 PU '!K199:R199)</f>
        <v>0</v>
      </c>
      <c r="F146" s="230">
        <f t="shared" si="2"/>
        <v>0</v>
      </c>
      <c r="G146" s="230">
        <f t="shared" si="3"/>
        <v>0</v>
      </c>
      <c r="H146" s="641">
        <f>'360 PU '!BL199*SUM('360 PU '!K199:R199)</f>
        <v>0</v>
      </c>
      <c r="I146" s="641">
        <f>'360 PU '!BM199*SUM('360 PU '!K199:R199)</f>
        <v>0</v>
      </c>
      <c r="J146" s="641">
        <f>'360 PU '!BN199*SUM('360 PU '!K199:R199)</f>
        <v>0</v>
      </c>
    </row>
    <row r="147">
      <c r="A147" s="463" t="str">
        <f>'360 PU '!D200</f>
        <v/>
      </c>
      <c r="B147" s="463" t="str">
        <f>'360 PU '!AG200</f>
        <v/>
      </c>
      <c r="C147" s="635">
        <f>'360 PU '!BJ200*SUM('360 PU '!K200:R200)</f>
        <v>0</v>
      </c>
      <c r="D147" s="635">
        <f>'360 PU '!BK200*SUM('360 PU '!K200:R200)</f>
        <v>0</v>
      </c>
      <c r="E147" s="230">
        <f>'360 PU '!AH200*SUM('360 PU '!K200:R200)</f>
        <v>0</v>
      </c>
      <c r="F147" s="230">
        <f t="shared" si="2"/>
        <v>0</v>
      </c>
      <c r="G147" s="230">
        <f t="shared" si="3"/>
        <v>0</v>
      </c>
      <c r="H147" s="641">
        <f>'360 PU '!BL200*SUM('360 PU '!K200:R200)</f>
        <v>0</v>
      </c>
      <c r="I147" s="641">
        <f>'360 PU '!BM200*SUM('360 PU '!K200:R200)</f>
        <v>0</v>
      </c>
      <c r="J147" s="641">
        <f>'360 PU '!BN200*SUM('360 PU '!K200:R200)</f>
        <v>0</v>
      </c>
    </row>
    <row r="148">
      <c r="A148" s="463" t="str">
        <f>'360 PU '!D201</f>
        <v/>
      </c>
      <c r="B148" s="463" t="str">
        <f>'360 PU '!AG201</f>
        <v/>
      </c>
      <c r="C148" s="635">
        <f>'360 PU '!BJ201*SUM('360 PU '!K201:R201)</f>
        <v>0</v>
      </c>
      <c r="D148" s="635">
        <f>'360 PU '!BK201*SUM('360 PU '!K201:R201)</f>
        <v>0</v>
      </c>
      <c r="E148" s="230">
        <f>'360 PU '!AH201*SUM('360 PU '!K201:R201)</f>
        <v>0</v>
      </c>
      <c r="F148" s="230">
        <f t="shared" si="2"/>
        <v>0</v>
      </c>
      <c r="G148" s="230">
        <f t="shared" si="3"/>
        <v>0</v>
      </c>
      <c r="H148" s="641">
        <f>'360 PU '!BL201*SUM('360 PU '!K201:R201)</f>
        <v>0</v>
      </c>
      <c r="I148" s="641">
        <f>'360 PU '!BM201*SUM('360 PU '!K201:R201)</f>
        <v>0</v>
      </c>
      <c r="J148" s="641">
        <f>'360 PU '!BN201*SUM('360 PU '!K201:R201)</f>
        <v>0</v>
      </c>
    </row>
    <row r="149">
      <c r="A149" s="463" t="str">
        <f>'360 PU '!D202</f>
        <v/>
      </c>
      <c r="B149" s="463" t="str">
        <f>'360 PU '!AG202</f>
        <v/>
      </c>
      <c r="C149" s="635">
        <f>'360 PU '!BJ202*SUM('360 PU '!K202:R202)</f>
        <v>0</v>
      </c>
      <c r="D149" s="635">
        <f>'360 PU '!BK202*SUM('360 PU '!K202:R202)</f>
        <v>0</v>
      </c>
      <c r="E149" s="230">
        <f>'360 PU '!AH202*SUM('360 PU '!K202:R202)</f>
        <v>0</v>
      </c>
      <c r="F149" s="230">
        <f t="shared" si="2"/>
        <v>0</v>
      </c>
      <c r="G149" s="230">
        <f t="shared" si="3"/>
        <v>0</v>
      </c>
      <c r="H149" s="641">
        <f>'360 PU '!BL202*SUM('360 PU '!K202:R202)</f>
        <v>0</v>
      </c>
      <c r="I149" s="641">
        <f>'360 PU '!BM202*SUM('360 PU '!K202:R202)</f>
        <v>0</v>
      </c>
      <c r="J149" s="641">
        <f>'360 PU '!BN202*SUM('360 PU '!K202:R202)</f>
        <v>0</v>
      </c>
    </row>
    <row r="150">
      <c r="A150" s="463" t="str">
        <f>'360 PU '!D203</f>
        <v/>
      </c>
      <c r="B150" s="463" t="str">
        <f>'360 PU '!AG203</f>
        <v/>
      </c>
      <c r="C150" s="635">
        <f>'360 PU '!BJ203*SUM('360 PU '!K203:R203)</f>
        <v>0</v>
      </c>
      <c r="D150" s="635">
        <f>'360 PU '!BK203*SUM('360 PU '!K203:R203)</f>
        <v>0</v>
      </c>
      <c r="E150" s="230">
        <f>'360 PU '!AH203*SUM('360 PU '!K203:R203)</f>
        <v>0</v>
      </c>
      <c r="F150" s="230">
        <f t="shared" si="2"/>
        <v>0</v>
      </c>
      <c r="G150" s="230">
        <f t="shared" si="3"/>
        <v>0</v>
      </c>
      <c r="H150" s="641">
        <f>'360 PU '!BL203*SUM('360 PU '!K203:R203)</f>
        <v>0</v>
      </c>
      <c r="I150" s="641">
        <f>'360 PU '!BM203*SUM('360 PU '!K203:R203)</f>
        <v>0</v>
      </c>
      <c r="J150" s="641">
        <f>'360 PU '!BN203*SUM('360 PU '!K203:R203)</f>
        <v>0</v>
      </c>
    </row>
    <row r="151">
      <c r="A151" s="463" t="str">
        <f>'360 PU '!D204</f>
        <v/>
      </c>
      <c r="B151" s="463" t="str">
        <f>'360 PU '!AG204</f>
        <v/>
      </c>
      <c r="C151" s="635">
        <f>'360 PU '!BJ204*SUM('360 PU '!K204:R204)</f>
        <v>0</v>
      </c>
      <c r="D151" s="635">
        <f>'360 PU '!BK204*SUM('360 PU '!K204:R204)</f>
        <v>0</v>
      </c>
      <c r="E151" s="230">
        <f>'360 PU '!AH204*SUM('360 PU '!K204:R204)</f>
        <v>0</v>
      </c>
      <c r="F151" s="230">
        <f t="shared" si="2"/>
        <v>0</v>
      </c>
      <c r="G151" s="230">
        <f t="shared" si="3"/>
        <v>0</v>
      </c>
      <c r="H151" s="641">
        <f>'360 PU '!BL204*SUM('360 PU '!K204:R204)</f>
        <v>0</v>
      </c>
      <c r="I151" s="641">
        <f>'360 PU '!BM204*SUM('360 PU '!K204:R204)</f>
        <v>0</v>
      </c>
      <c r="J151" s="641">
        <f>'360 PU '!BN204*SUM('360 PU '!K204:R204)</f>
        <v>0</v>
      </c>
    </row>
    <row r="152">
      <c r="A152" s="463" t="str">
        <f>'360 PU '!D205</f>
        <v/>
      </c>
      <c r="B152" s="463" t="str">
        <f>'360 PU '!AG205</f>
        <v/>
      </c>
      <c r="C152" s="635">
        <f>'360 PU '!BJ205*SUM('360 PU '!K205:R205)</f>
        <v>0</v>
      </c>
      <c r="D152" s="635">
        <f>'360 PU '!BK205*SUM('360 PU '!K205:R205)</f>
        <v>0</v>
      </c>
      <c r="E152" s="230">
        <f>'360 PU '!AH205*SUM('360 PU '!K205:R205)</f>
        <v>0</v>
      </c>
      <c r="F152" s="230">
        <f t="shared" si="2"/>
        <v>0</v>
      </c>
      <c r="G152" s="230">
        <f t="shared" si="3"/>
        <v>0</v>
      </c>
      <c r="H152" s="641">
        <f>'360 PU '!BL205*SUM('360 PU '!K205:R205)</f>
        <v>0</v>
      </c>
      <c r="I152" s="641">
        <f>'360 PU '!BM205*SUM('360 PU '!K205:R205)</f>
        <v>0</v>
      </c>
      <c r="J152" s="641">
        <f>'360 PU '!BN205*SUM('360 PU '!K205:R205)</f>
        <v>0</v>
      </c>
    </row>
    <row r="153">
      <c r="A153" s="463" t="str">
        <f>'360 PU '!D206</f>
        <v/>
      </c>
      <c r="B153" s="463" t="str">
        <f>'360 PU '!AG206</f>
        <v/>
      </c>
      <c r="C153" s="635">
        <f>'360 PU '!BJ206*SUM('360 PU '!K206:R206)</f>
        <v>0</v>
      </c>
      <c r="D153" s="635">
        <f>'360 PU '!BK206*SUM('360 PU '!K206:R206)</f>
        <v>0</v>
      </c>
      <c r="E153" s="230">
        <f>'360 PU '!AH206*SUM('360 PU '!K206:R206)</f>
        <v>0</v>
      </c>
      <c r="F153" s="230">
        <f t="shared" si="2"/>
        <v>0</v>
      </c>
      <c r="G153" s="230">
        <f t="shared" si="3"/>
        <v>0</v>
      </c>
      <c r="H153" s="641">
        <f>'360 PU '!BL206*SUM('360 PU '!K206:R206)</f>
        <v>0</v>
      </c>
      <c r="I153" s="641">
        <f>'360 PU '!BM206*SUM('360 PU '!K206:R206)</f>
        <v>0</v>
      </c>
      <c r="J153" s="641">
        <f>'360 PU '!BN206*SUM('360 PU '!K206:R206)</f>
        <v>0</v>
      </c>
    </row>
    <row r="154">
      <c r="A154" s="463" t="str">
        <f>'360 PU '!D207</f>
        <v/>
      </c>
      <c r="B154" s="463" t="str">
        <f>'360 PU '!AG207</f>
        <v/>
      </c>
      <c r="C154" s="635">
        <f>'360 PU '!BJ207*SUM('360 PU '!K207:R207)</f>
        <v>0</v>
      </c>
      <c r="D154" s="635">
        <f>'360 PU '!BK207*SUM('360 PU '!K207:R207)</f>
        <v>0</v>
      </c>
      <c r="E154" s="230">
        <f>'360 PU '!AH207*SUM('360 PU '!K207:R207)</f>
        <v>0</v>
      </c>
      <c r="F154" s="230">
        <f t="shared" si="2"/>
        <v>0</v>
      </c>
      <c r="G154" s="230">
        <f t="shared" si="3"/>
        <v>0</v>
      </c>
      <c r="H154" s="641">
        <f>'360 PU '!BL207*SUM('360 PU '!K207:R207)</f>
        <v>0</v>
      </c>
      <c r="I154" s="641">
        <f>'360 PU '!BM207*SUM('360 PU '!K207:R207)</f>
        <v>0</v>
      </c>
      <c r="J154" s="641">
        <f>'360 PU '!BN207*SUM('360 PU '!K207:R207)</f>
        <v>0</v>
      </c>
    </row>
    <row r="155">
      <c r="A155" s="463" t="str">
        <f>'360 PU '!D208</f>
        <v/>
      </c>
      <c r="B155" s="463" t="str">
        <f>'360 PU '!AG208</f>
        <v/>
      </c>
      <c r="C155" s="635">
        <f>'360 PU '!BJ208*SUM('360 PU '!K208:R208)</f>
        <v>0</v>
      </c>
      <c r="D155" s="635">
        <f>'360 PU '!BK208*SUM('360 PU '!K208:R208)</f>
        <v>0</v>
      </c>
      <c r="E155" s="230">
        <f>'360 PU '!AH208*SUM('360 PU '!K208:R208)</f>
        <v>0</v>
      </c>
      <c r="F155" s="230">
        <f t="shared" si="2"/>
        <v>0</v>
      </c>
      <c r="G155" s="230">
        <f t="shared" si="3"/>
        <v>0</v>
      </c>
      <c r="H155" s="641">
        <f>'360 PU '!BL208*SUM('360 PU '!K208:R208)</f>
        <v>0</v>
      </c>
      <c r="I155" s="641">
        <f>'360 PU '!BM208*SUM('360 PU '!K208:R208)</f>
        <v>0</v>
      </c>
      <c r="J155" s="641">
        <f>'360 PU '!BN208*SUM('360 PU '!K208:R208)</f>
        <v>0</v>
      </c>
    </row>
    <row r="156">
      <c r="A156" s="463" t="str">
        <f>'360 PU '!D209</f>
        <v/>
      </c>
      <c r="B156" s="463" t="str">
        <f>'360 PU '!AG209</f>
        <v/>
      </c>
      <c r="C156" s="635">
        <f>'360 PU '!BJ209*SUM('360 PU '!K209:R209)</f>
        <v>0</v>
      </c>
      <c r="D156" s="635">
        <f>'360 PU '!BK209*SUM('360 PU '!K209:R209)</f>
        <v>0</v>
      </c>
      <c r="E156" s="230">
        <f>'360 PU '!AH209*SUM('360 PU '!K209:R209)</f>
        <v>0</v>
      </c>
      <c r="F156" s="230">
        <f t="shared" si="2"/>
        <v>0</v>
      </c>
      <c r="G156" s="230">
        <f t="shared" si="3"/>
        <v>0</v>
      </c>
      <c r="H156" s="641">
        <f>'360 PU '!BL209*SUM('360 PU '!K209:R209)</f>
        <v>0</v>
      </c>
      <c r="I156" s="641">
        <f>'360 PU '!BM209*SUM('360 PU '!K209:R209)</f>
        <v>0</v>
      </c>
      <c r="J156" s="641">
        <f>'360 PU '!BN209*SUM('360 PU '!K209:R209)</f>
        <v>0</v>
      </c>
    </row>
    <row r="157">
      <c r="A157" s="463" t="str">
        <f>'360 PU '!D210</f>
        <v/>
      </c>
      <c r="B157" s="463" t="str">
        <f>'360 PU '!AG210</f>
        <v/>
      </c>
      <c r="C157" s="635">
        <f>'360 PU '!BJ210*SUM('360 PU '!K210:R210)</f>
        <v>0</v>
      </c>
      <c r="D157" s="635">
        <f>'360 PU '!BK210*SUM('360 PU '!K210:R210)</f>
        <v>0</v>
      </c>
      <c r="E157" s="230">
        <f>'360 PU '!AH210*SUM('360 PU '!K210:R210)</f>
        <v>0</v>
      </c>
      <c r="F157" s="230">
        <f t="shared" si="2"/>
        <v>0</v>
      </c>
      <c r="G157" s="230">
        <f t="shared" si="3"/>
        <v>0</v>
      </c>
      <c r="H157" s="641">
        <f>'360 PU '!BL210*SUM('360 PU '!K210:R210)</f>
        <v>0</v>
      </c>
      <c r="I157" s="641">
        <f>'360 PU '!BM210*SUM('360 PU '!K210:R210)</f>
        <v>0</v>
      </c>
      <c r="J157" s="641">
        <f>'360 PU '!BN210*SUM('360 PU '!K210:R210)</f>
        <v>0</v>
      </c>
    </row>
    <row r="158">
      <c r="A158" s="463" t="str">
        <f>'360 PU '!D211</f>
        <v/>
      </c>
      <c r="B158" s="463" t="str">
        <f>'360 PU '!AG211</f>
        <v/>
      </c>
      <c r="C158" s="635">
        <f>'360 PU '!BJ211*SUM('360 PU '!K211:R211)</f>
        <v>0</v>
      </c>
      <c r="D158" s="635">
        <f>'360 PU '!BK211*SUM('360 PU '!K211:R211)</f>
        <v>0</v>
      </c>
      <c r="E158" s="230">
        <f>'360 PU '!AH211*SUM('360 PU '!K211:R211)</f>
        <v>0</v>
      </c>
      <c r="F158" s="230">
        <f t="shared" si="2"/>
        <v>0</v>
      </c>
      <c r="G158" s="230">
        <f t="shared" si="3"/>
        <v>0</v>
      </c>
      <c r="H158" s="641">
        <f>'360 PU '!BL211*SUM('360 PU '!K211:R211)</f>
        <v>0</v>
      </c>
      <c r="I158" s="641">
        <f>'360 PU '!BM211*SUM('360 PU '!K211:R211)</f>
        <v>0</v>
      </c>
      <c r="J158" s="641">
        <f>'360 PU '!BN211*SUM('360 PU '!K211:R211)</f>
        <v>0</v>
      </c>
    </row>
    <row r="159">
      <c r="A159" s="463" t="str">
        <f>'360 PU '!D212</f>
        <v/>
      </c>
      <c r="B159" s="463" t="str">
        <f>'360 PU '!AG212</f>
        <v/>
      </c>
      <c r="C159" s="635">
        <f>'360 PU '!BJ212*SUM('360 PU '!K212:R212)</f>
        <v>0</v>
      </c>
      <c r="D159" s="635">
        <f>'360 PU '!BK212*SUM('360 PU '!K212:R212)</f>
        <v>0</v>
      </c>
      <c r="E159" s="230">
        <f>'360 PU '!AH212*SUM('360 PU '!K212:R212)</f>
        <v>0</v>
      </c>
      <c r="F159" s="230">
        <f t="shared" si="2"/>
        <v>0</v>
      </c>
      <c r="G159" s="230">
        <f t="shared" si="3"/>
        <v>0</v>
      </c>
      <c r="H159" s="641">
        <f>'360 PU '!BL212*SUM('360 PU '!K212:R212)</f>
        <v>0</v>
      </c>
      <c r="I159" s="641">
        <f>'360 PU '!BM212*SUM('360 PU '!K212:R212)</f>
        <v>0</v>
      </c>
      <c r="J159" s="641">
        <f>'360 PU '!BN212*SUM('360 PU '!K212:R212)</f>
        <v>0</v>
      </c>
    </row>
    <row r="160">
      <c r="A160" s="463" t="str">
        <f>'360 PU '!D213</f>
        <v/>
      </c>
      <c r="B160" s="463" t="str">
        <f>'360 PU '!AG213</f>
        <v/>
      </c>
      <c r="C160" s="635">
        <f>'360 PU '!BJ213*SUM('360 PU '!K213:R213)</f>
        <v>0</v>
      </c>
      <c r="D160" s="635">
        <f>'360 PU '!BK213*SUM('360 PU '!K213:R213)</f>
        <v>0</v>
      </c>
      <c r="E160" s="230">
        <f>'360 PU '!AH213*SUM('360 PU '!K213:R213)</f>
        <v>0</v>
      </c>
      <c r="F160" s="230">
        <f t="shared" si="2"/>
        <v>0</v>
      </c>
      <c r="G160" s="230">
        <f t="shared" si="3"/>
        <v>0</v>
      </c>
      <c r="H160" s="641">
        <f>'360 PU '!BL213*SUM('360 PU '!K213:R213)</f>
        <v>0</v>
      </c>
      <c r="I160" s="641">
        <f>'360 PU '!BM213*SUM('360 PU '!K213:R213)</f>
        <v>0</v>
      </c>
      <c r="J160" s="641">
        <f>'360 PU '!BN213*SUM('360 PU '!K213:R213)</f>
        <v>0</v>
      </c>
    </row>
    <row r="161">
      <c r="A161" s="463" t="str">
        <f>'360 PU '!D214</f>
        <v/>
      </c>
      <c r="B161" s="463" t="str">
        <f>'360 PU '!AG214</f>
        <v/>
      </c>
      <c r="C161" s="635">
        <f>'360 PU '!BJ214*SUM('360 PU '!K214:R214)</f>
        <v>0</v>
      </c>
      <c r="D161" s="635">
        <f>'360 PU '!BK214*SUM('360 PU '!K214:R214)</f>
        <v>0</v>
      </c>
      <c r="E161" s="230">
        <f>'360 PU '!AH214*SUM('360 PU '!K214:R214)</f>
        <v>0</v>
      </c>
      <c r="F161" s="230">
        <f t="shared" si="2"/>
        <v>0</v>
      </c>
      <c r="G161" s="230">
        <f t="shared" si="3"/>
        <v>0</v>
      </c>
      <c r="H161" s="641">
        <f>'360 PU '!BL214*SUM('360 PU '!K214:R214)</f>
        <v>0</v>
      </c>
      <c r="I161" s="641">
        <f>'360 PU '!BM214*SUM('360 PU '!K214:R214)</f>
        <v>0</v>
      </c>
      <c r="J161" s="641">
        <f>'360 PU '!BN214*SUM('360 PU '!K214:R214)</f>
        <v>0</v>
      </c>
    </row>
    <row r="162">
      <c r="A162" s="463" t="str">
        <f>'360 PU '!D215</f>
        <v/>
      </c>
      <c r="B162" s="463" t="str">
        <f>'360 PU '!AG215</f>
        <v/>
      </c>
      <c r="C162" s="635">
        <f>'360 PU '!BJ215*SUM('360 PU '!K215:R215)</f>
        <v>0</v>
      </c>
      <c r="D162" s="635">
        <f>'360 PU '!BK215*SUM('360 PU '!K215:R215)</f>
        <v>0</v>
      </c>
      <c r="E162" s="230">
        <f>'360 PU '!AH215*SUM('360 PU '!K215:R215)</f>
        <v>0</v>
      </c>
      <c r="F162" s="230">
        <f t="shared" si="2"/>
        <v>0</v>
      </c>
      <c r="G162" s="230">
        <f t="shared" si="3"/>
        <v>0</v>
      </c>
      <c r="H162" s="641">
        <f>'360 PU '!BL215*SUM('360 PU '!K215:R215)</f>
        <v>0</v>
      </c>
      <c r="I162" s="641">
        <f>'360 PU '!BM215*SUM('360 PU '!K215:R215)</f>
        <v>0</v>
      </c>
      <c r="J162" s="641">
        <f>'360 PU '!BN215*SUM('360 PU '!K215:R215)</f>
        <v>0</v>
      </c>
    </row>
    <row r="163">
      <c r="A163" s="463" t="str">
        <f>'360 PU '!D216</f>
        <v/>
      </c>
      <c r="B163" s="463" t="str">
        <f>'360 PU '!AG216</f>
        <v/>
      </c>
      <c r="C163" s="635">
        <f>'360 PU '!BJ216*SUM('360 PU '!K216:R216)</f>
        <v>0</v>
      </c>
      <c r="D163" s="635">
        <f>'360 PU '!BK216*SUM('360 PU '!K216:R216)</f>
        <v>0</v>
      </c>
      <c r="E163" s="230">
        <f>'360 PU '!AH216*SUM('360 PU '!K216:R216)</f>
        <v>0</v>
      </c>
      <c r="F163" s="230">
        <f t="shared" si="2"/>
        <v>0</v>
      </c>
      <c r="G163" s="230">
        <f t="shared" si="3"/>
        <v>0</v>
      </c>
      <c r="H163" s="641">
        <f>'360 PU '!BL216*SUM('360 PU '!K216:R216)</f>
        <v>0</v>
      </c>
      <c r="I163" s="641">
        <f>'360 PU '!BM216*SUM('360 PU '!K216:R216)</f>
        <v>0</v>
      </c>
      <c r="J163" s="641">
        <f>'360 PU '!BN216*SUM('360 PU '!K216:R216)</f>
        <v>0</v>
      </c>
    </row>
    <row r="164">
      <c r="A164" s="463" t="str">
        <f>'360 PU '!D217</f>
        <v/>
      </c>
      <c r="B164" s="463" t="str">
        <f>'360 PU '!AG217</f>
        <v/>
      </c>
      <c r="C164" s="635">
        <f>'360 PU '!BJ217*SUM('360 PU '!K217:R217)</f>
        <v>0</v>
      </c>
      <c r="D164" s="635">
        <f>'360 PU '!BK217*SUM('360 PU '!K217:R217)</f>
        <v>0</v>
      </c>
      <c r="E164" s="230">
        <f>'360 PU '!AH217*SUM('360 PU '!K217:R217)</f>
        <v>0</v>
      </c>
      <c r="F164" s="230">
        <f t="shared" si="2"/>
        <v>0</v>
      </c>
      <c r="G164" s="230">
        <f t="shared" si="3"/>
        <v>0</v>
      </c>
      <c r="H164" s="641">
        <f>'360 PU '!BL217*SUM('360 PU '!K217:R217)</f>
        <v>0</v>
      </c>
      <c r="I164" s="641">
        <f>'360 PU '!BM217*SUM('360 PU '!K217:R217)</f>
        <v>0</v>
      </c>
      <c r="J164" s="641">
        <f>'360 PU '!BN217*SUM('360 PU '!K217:R217)</f>
        <v>0</v>
      </c>
    </row>
    <row r="165">
      <c r="A165" s="463" t="str">
        <f>'360 PU '!D218</f>
        <v/>
      </c>
      <c r="B165" s="463" t="str">
        <f>'360 PU '!AG218</f>
        <v/>
      </c>
      <c r="C165" s="635">
        <f>'360 PU '!BJ218*SUM('360 PU '!K218:R218)</f>
        <v>0</v>
      </c>
      <c r="D165" s="635">
        <f>'360 PU '!BK218*SUM('360 PU '!K218:R218)</f>
        <v>0</v>
      </c>
      <c r="E165" s="230">
        <f>'360 PU '!AH218*SUM('360 PU '!K218:R218)</f>
        <v>0</v>
      </c>
      <c r="F165" s="230">
        <f t="shared" si="2"/>
        <v>0</v>
      </c>
      <c r="G165" s="230">
        <f t="shared" si="3"/>
        <v>0</v>
      </c>
      <c r="H165" s="641">
        <f>'360 PU '!BL218*SUM('360 PU '!K218:R218)</f>
        <v>0</v>
      </c>
      <c r="I165" s="641">
        <f>'360 PU '!BM218*SUM('360 PU '!K218:R218)</f>
        <v>0</v>
      </c>
      <c r="J165" s="641">
        <f>'360 PU '!BN218*SUM('360 PU '!K218:R218)</f>
        <v>0</v>
      </c>
    </row>
    <row r="166">
      <c r="A166" s="463" t="str">
        <f>'360 PU '!D219</f>
        <v/>
      </c>
      <c r="B166" s="463" t="str">
        <f>'360 PU '!AG219</f>
        <v/>
      </c>
      <c r="C166" s="635">
        <f>'360 PU '!BJ219*SUM('360 PU '!K219:R219)</f>
        <v>0</v>
      </c>
      <c r="D166" s="635">
        <f>'360 PU '!BK219*SUM('360 PU '!K219:R219)</f>
        <v>0</v>
      </c>
      <c r="E166" s="230">
        <f>'360 PU '!AH219*SUM('360 PU '!K219:R219)</f>
        <v>0</v>
      </c>
      <c r="F166" s="230">
        <f t="shared" si="2"/>
        <v>0</v>
      </c>
      <c r="G166" s="230">
        <f t="shared" si="3"/>
        <v>0</v>
      </c>
      <c r="H166" s="641">
        <f>'360 PU '!BL219*SUM('360 PU '!K219:R219)</f>
        <v>0</v>
      </c>
      <c r="I166" s="641">
        <f>'360 PU '!BM219*SUM('360 PU '!K219:R219)</f>
        <v>0</v>
      </c>
      <c r="J166" s="641">
        <f>'360 PU '!BN219*SUM('360 PU '!K219:R219)</f>
        <v>0</v>
      </c>
    </row>
    <row r="167">
      <c r="A167" s="463" t="str">
        <f>'360 PU '!D220</f>
        <v/>
      </c>
      <c r="B167" s="463" t="str">
        <f>'360 PU '!AG220</f>
        <v/>
      </c>
      <c r="C167" s="635">
        <f>'360 PU '!BJ220*SUM('360 PU '!K220:R220)</f>
        <v>0</v>
      </c>
      <c r="D167" s="635">
        <f>'360 PU '!BK220*SUM('360 PU '!K220:R220)</f>
        <v>0</v>
      </c>
      <c r="E167" s="230">
        <f>'360 PU '!AH220*SUM('360 PU '!K220:R220)</f>
        <v>0</v>
      </c>
      <c r="F167" s="230">
        <f t="shared" si="2"/>
        <v>0</v>
      </c>
      <c r="G167" s="230">
        <f t="shared" si="3"/>
        <v>0</v>
      </c>
      <c r="H167" s="641">
        <f>'360 PU '!BL220*SUM('360 PU '!K220:R220)</f>
        <v>0</v>
      </c>
      <c r="I167" s="641">
        <f>'360 PU '!BM220*SUM('360 PU '!K220:R220)</f>
        <v>0</v>
      </c>
      <c r="J167" s="641">
        <f>'360 PU '!BN220*SUM('360 PU '!K220:R220)</f>
        <v>0</v>
      </c>
    </row>
    <row r="168">
      <c r="A168" s="463" t="str">
        <f>'360 PU '!D221</f>
        <v/>
      </c>
      <c r="B168" s="463" t="str">
        <f>'360 PU '!AG221</f>
        <v/>
      </c>
      <c r="C168" s="635">
        <f>'360 PU '!BJ221*SUM('360 PU '!K221:R221)</f>
        <v>0</v>
      </c>
      <c r="D168" s="635">
        <f>'360 PU '!BK221*SUM('360 PU '!K221:R221)</f>
        <v>0</v>
      </c>
      <c r="E168" s="230">
        <f>'360 PU '!AH221*SUM('360 PU '!K221:R221)</f>
        <v>0</v>
      </c>
      <c r="F168" s="230">
        <f t="shared" si="2"/>
        <v>0</v>
      </c>
      <c r="G168" s="230">
        <f t="shared" si="3"/>
        <v>0</v>
      </c>
      <c r="H168" s="641">
        <f>'360 PU '!BL221*SUM('360 PU '!K221:R221)</f>
        <v>0</v>
      </c>
      <c r="I168" s="641">
        <f>'360 PU '!BM221*SUM('360 PU '!K221:R221)</f>
        <v>0</v>
      </c>
      <c r="J168" s="641">
        <f>'360 PU '!BN221*SUM('360 PU '!K221:R221)</f>
        <v>0</v>
      </c>
    </row>
    <row r="169">
      <c r="A169" s="463" t="str">
        <f>'360 PU '!D222</f>
        <v/>
      </c>
      <c r="B169" s="463" t="str">
        <f>'360 PU '!AG222</f>
        <v/>
      </c>
      <c r="C169" s="635">
        <f>'360 PU '!BJ222*SUM('360 PU '!K222:R222)</f>
        <v>0</v>
      </c>
      <c r="D169" s="635">
        <f>'360 PU '!BK222*SUM('360 PU '!K222:R222)</f>
        <v>0</v>
      </c>
      <c r="E169" s="230">
        <f>'360 PU '!AH222*SUM('360 PU '!K222:R222)</f>
        <v>0</v>
      </c>
      <c r="F169" s="230">
        <f t="shared" si="2"/>
        <v>0</v>
      </c>
      <c r="G169" s="230">
        <f t="shared" si="3"/>
        <v>0</v>
      </c>
      <c r="H169" s="641">
        <f>'360 PU '!BL222*SUM('360 PU '!K222:R222)</f>
        <v>0</v>
      </c>
      <c r="I169" s="641">
        <f>'360 PU '!BM222*SUM('360 PU '!K222:R222)</f>
        <v>0</v>
      </c>
      <c r="J169" s="641">
        <f>'360 PU '!BN222*SUM('360 PU '!K222:R222)</f>
        <v>0</v>
      </c>
    </row>
    <row r="170">
      <c r="A170" s="463" t="str">
        <f>'360 PU '!D223</f>
        <v/>
      </c>
      <c r="B170" s="463" t="str">
        <f>'360 PU '!AG223</f>
        <v/>
      </c>
      <c r="C170" s="635">
        <f>'360 PU '!BJ223*SUM('360 PU '!K223:R223)</f>
        <v>0</v>
      </c>
      <c r="D170" s="635">
        <f>'360 PU '!BK223*SUM('360 PU '!K223:R223)</f>
        <v>0</v>
      </c>
      <c r="E170" s="230">
        <f>'360 PU '!AH223*SUM('360 PU '!K223:R223)</f>
        <v>0</v>
      </c>
      <c r="F170" s="230">
        <f t="shared" si="2"/>
        <v>0</v>
      </c>
      <c r="G170" s="230">
        <f t="shared" si="3"/>
        <v>0</v>
      </c>
      <c r="H170" s="641">
        <f>'360 PU '!BL223*SUM('360 PU '!K223:R223)</f>
        <v>0</v>
      </c>
      <c r="I170" s="641">
        <f>'360 PU '!BM223*SUM('360 PU '!K223:R223)</f>
        <v>0</v>
      </c>
      <c r="J170" s="641">
        <f>'360 PU '!BN223*SUM('360 PU '!K223:R223)</f>
        <v>0</v>
      </c>
    </row>
    <row r="171">
      <c r="A171" s="463" t="str">
        <f>'360 PU '!D224</f>
        <v/>
      </c>
      <c r="B171" s="463" t="str">
        <f>'360 PU '!AG224</f>
        <v/>
      </c>
      <c r="C171" s="635">
        <f>'360 PU '!BJ224*SUM('360 PU '!K224:R224)</f>
        <v>0</v>
      </c>
      <c r="D171" s="635">
        <f>'360 PU '!BK224*SUM('360 PU '!K224:R224)</f>
        <v>0</v>
      </c>
      <c r="E171" s="230">
        <f>'360 PU '!AH224*SUM('360 PU '!K224:R224)</f>
        <v>0</v>
      </c>
      <c r="F171" s="230">
        <f t="shared" si="2"/>
        <v>0</v>
      </c>
      <c r="G171" s="230">
        <f t="shared" si="3"/>
        <v>0</v>
      </c>
      <c r="H171" s="641">
        <f>'360 PU '!BL224*SUM('360 PU '!K224:R224)</f>
        <v>0</v>
      </c>
      <c r="I171" s="641">
        <f>'360 PU '!BM224*SUM('360 PU '!K224:R224)</f>
        <v>0</v>
      </c>
      <c r="J171" s="641">
        <f>'360 PU '!BN224*SUM('360 PU '!K224:R224)</f>
        <v>0</v>
      </c>
    </row>
    <row r="172">
      <c r="A172" s="463" t="str">
        <f>'360 PU '!D225</f>
        <v/>
      </c>
      <c r="B172" s="463" t="str">
        <f>'360 PU '!AG225</f>
        <v/>
      </c>
      <c r="C172" s="635">
        <f>'360 PU '!BJ225*SUM('360 PU '!K225:R225)</f>
        <v>0</v>
      </c>
      <c r="D172" s="635">
        <f>'360 PU '!BK225*SUM('360 PU '!K225:R225)</f>
        <v>0</v>
      </c>
      <c r="E172" s="230">
        <f>'360 PU '!AH225*SUM('360 PU '!K225:R225)</f>
        <v>0</v>
      </c>
      <c r="F172" s="230">
        <f t="shared" si="2"/>
        <v>0</v>
      </c>
      <c r="G172" s="230">
        <f t="shared" si="3"/>
        <v>0</v>
      </c>
      <c r="H172" s="641">
        <f>'360 PU '!BL225*SUM('360 PU '!K225:R225)</f>
        <v>0</v>
      </c>
      <c r="I172" s="641">
        <f>'360 PU '!BM225*SUM('360 PU '!K225:R225)</f>
        <v>0</v>
      </c>
      <c r="J172" s="641">
        <f>'360 PU '!BN225*SUM('360 PU '!K225:R225)</f>
        <v>0</v>
      </c>
    </row>
    <row r="173">
      <c r="A173" s="463" t="str">
        <f>'360 PU '!D226</f>
        <v/>
      </c>
      <c r="B173" s="463" t="str">
        <f>'360 PU '!AG226</f>
        <v/>
      </c>
      <c r="C173" s="635">
        <f>'360 PU '!BJ226*SUM('360 PU '!K226:R226)</f>
        <v>0</v>
      </c>
      <c r="D173" s="635">
        <f>'360 PU '!BK226*SUM('360 PU '!K226:R226)</f>
        <v>0</v>
      </c>
      <c r="E173" s="230">
        <f>'360 PU '!AH226*SUM('360 PU '!K226:R226)</f>
        <v>0</v>
      </c>
      <c r="F173" s="230">
        <f t="shared" si="2"/>
        <v>0</v>
      </c>
      <c r="G173" s="230">
        <f t="shared" si="3"/>
        <v>0</v>
      </c>
      <c r="H173" s="641">
        <f>'360 PU '!BL226*SUM('360 PU '!K226:R226)</f>
        <v>0</v>
      </c>
      <c r="I173" s="641">
        <f>'360 PU '!BM226*SUM('360 PU '!K226:R226)</f>
        <v>0</v>
      </c>
      <c r="J173" s="641">
        <f>'360 PU '!BN226*SUM('360 PU '!K226:R226)</f>
        <v>0</v>
      </c>
    </row>
    <row r="174">
      <c r="A174" s="463" t="str">
        <f>'360 PU '!D227</f>
        <v/>
      </c>
      <c r="B174" s="463" t="str">
        <f>'360 PU '!AG227</f>
        <v/>
      </c>
      <c r="C174" s="635">
        <f>'360 PU '!BJ227*SUM('360 PU '!K227:R227)</f>
        <v>0</v>
      </c>
      <c r="D174" s="635">
        <f>'360 PU '!BK227*SUM('360 PU '!K227:R227)</f>
        <v>0</v>
      </c>
      <c r="E174" s="230">
        <f>'360 PU '!AH227*SUM('360 PU '!K227:R227)</f>
        <v>0</v>
      </c>
      <c r="F174" s="230">
        <f t="shared" si="2"/>
        <v>0</v>
      </c>
      <c r="G174" s="230">
        <f t="shared" si="3"/>
        <v>0</v>
      </c>
      <c r="H174" s="641">
        <f>'360 PU '!BL227*SUM('360 PU '!K227:R227)</f>
        <v>0</v>
      </c>
      <c r="I174" s="641">
        <f>'360 PU '!BM227*SUM('360 PU '!K227:R227)</f>
        <v>0</v>
      </c>
      <c r="J174" s="641">
        <f>'360 PU '!BN227*SUM('360 PU '!K227:R227)</f>
        <v>0</v>
      </c>
    </row>
    <row r="175">
      <c r="A175" s="463" t="str">
        <f>'360 PU '!D228</f>
        <v/>
      </c>
      <c r="B175" s="463" t="str">
        <f>'360 PU '!AG228</f>
        <v/>
      </c>
      <c r="C175" s="635">
        <f>'360 PU '!BJ228*SUM('360 PU '!K228:R228)</f>
        <v>0</v>
      </c>
      <c r="D175" s="635">
        <f>'360 PU '!BK228*SUM('360 PU '!K228:R228)</f>
        <v>0</v>
      </c>
      <c r="E175" s="230">
        <f>'360 PU '!AH228*SUM('360 PU '!K228:R228)</f>
        <v>0</v>
      </c>
      <c r="F175" s="230">
        <f t="shared" si="2"/>
        <v>0</v>
      </c>
      <c r="G175" s="230">
        <f t="shared" si="3"/>
        <v>0</v>
      </c>
      <c r="H175" s="641">
        <f>'360 PU '!BL228*SUM('360 PU '!K228:R228)</f>
        <v>0</v>
      </c>
      <c r="I175" s="641">
        <f>'360 PU '!BM228*SUM('360 PU '!K228:R228)</f>
        <v>0</v>
      </c>
      <c r="J175" s="641">
        <f>'360 PU '!BN228*SUM('360 PU '!K228:R228)</f>
        <v>0</v>
      </c>
    </row>
    <row r="176">
      <c r="A176" s="463" t="str">
        <f>'360 PU '!D229</f>
        <v/>
      </c>
      <c r="B176" s="463" t="str">
        <f>'360 PU '!AG229</f>
        <v/>
      </c>
      <c r="C176" s="635">
        <f>'360 PU '!BJ229*SUM('360 PU '!K229:R229)</f>
        <v>0</v>
      </c>
      <c r="D176" s="635">
        <f>'360 PU '!BK229*SUM('360 PU '!K229:R229)</f>
        <v>0</v>
      </c>
      <c r="E176" s="230">
        <f>'360 PU '!AH229*SUM('360 PU '!K229:R229)</f>
        <v>0</v>
      </c>
      <c r="F176" s="230">
        <f t="shared" si="2"/>
        <v>0</v>
      </c>
      <c r="G176" s="230">
        <f t="shared" si="3"/>
        <v>0</v>
      </c>
      <c r="H176" s="641">
        <f>'360 PU '!BL229*SUM('360 PU '!K229:R229)</f>
        <v>0</v>
      </c>
      <c r="I176" s="641">
        <f>'360 PU '!BM229*SUM('360 PU '!K229:R229)</f>
        <v>0</v>
      </c>
      <c r="J176" s="641">
        <f>'360 PU '!BN229*SUM('360 PU '!K229:R229)</f>
        <v>0</v>
      </c>
    </row>
    <row r="177">
      <c r="A177" s="463" t="str">
        <f>'360 PU '!D230</f>
        <v/>
      </c>
      <c r="B177" s="463" t="str">
        <f>'360 PU '!AG230</f>
        <v/>
      </c>
      <c r="C177" s="635">
        <f>'360 PU '!BJ230*SUM('360 PU '!K230:R230)</f>
        <v>0</v>
      </c>
      <c r="D177" s="635">
        <f>'360 PU '!BK230*SUM('360 PU '!K230:R230)</f>
        <v>0</v>
      </c>
      <c r="E177" s="230">
        <f>'360 PU '!AH230*SUM('360 PU '!K230:R230)</f>
        <v>0</v>
      </c>
      <c r="F177" s="230">
        <f t="shared" si="2"/>
        <v>0</v>
      </c>
      <c r="G177" s="230">
        <f t="shared" si="3"/>
        <v>0</v>
      </c>
      <c r="H177" s="641">
        <f>'360 PU '!BL230*SUM('360 PU '!K230:R230)</f>
        <v>0</v>
      </c>
      <c r="I177" s="641">
        <f>'360 PU '!BM230*SUM('360 PU '!K230:R230)</f>
        <v>0</v>
      </c>
      <c r="J177" s="641">
        <f>'360 PU '!BN230*SUM('360 PU '!K230:R230)</f>
        <v>0</v>
      </c>
    </row>
    <row r="178">
      <c r="A178" s="463" t="str">
        <f>'360 PU '!D231</f>
        <v/>
      </c>
      <c r="B178" s="463" t="str">
        <f>'360 PU '!AG231</f>
        <v/>
      </c>
      <c r="C178" s="635">
        <f>'360 PU '!BJ231*SUM('360 PU '!K231:R231)</f>
        <v>0</v>
      </c>
      <c r="D178" s="635">
        <f>'360 PU '!BK231*SUM('360 PU '!K231:R231)</f>
        <v>0</v>
      </c>
      <c r="E178" s="230">
        <f>'360 PU '!AH231*SUM('360 PU '!K231:R231)</f>
        <v>0</v>
      </c>
      <c r="F178" s="230">
        <f t="shared" si="2"/>
        <v>0</v>
      </c>
      <c r="G178" s="230">
        <f t="shared" si="3"/>
        <v>0</v>
      </c>
      <c r="H178" s="641">
        <f>'360 PU '!BL231*SUM('360 PU '!K231:R231)</f>
        <v>0</v>
      </c>
      <c r="I178" s="641">
        <f>'360 PU '!BM231*SUM('360 PU '!K231:R231)</f>
        <v>0</v>
      </c>
      <c r="J178" s="641">
        <f>'360 PU '!BN231*SUM('360 PU '!K231:R231)</f>
        <v>0</v>
      </c>
    </row>
    <row r="179">
      <c r="A179" s="463" t="str">
        <f>'360 PU '!D232</f>
        <v/>
      </c>
      <c r="B179" s="463" t="str">
        <f>'360 PU '!AG232</f>
        <v/>
      </c>
      <c r="C179" s="635">
        <f>'360 PU '!BJ232*SUM('360 PU '!K232:R232)</f>
        <v>0</v>
      </c>
      <c r="D179" s="635">
        <f>'360 PU '!BK232*SUM('360 PU '!K232:R232)</f>
        <v>0</v>
      </c>
      <c r="E179" s="230">
        <f>'360 PU '!AH232*SUM('360 PU '!K232:R232)</f>
        <v>0</v>
      </c>
      <c r="F179" s="230">
        <f t="shared" si="2"/>
        <v>0</v>
      </c>
      <c r="G179" s="230">
        <f t="shared" si="3"/>
        <v>0</v>
      </c>
      <c r="H179" s="641">
        <f>'360 PU '!BL232*SUM('360 PU '!K232:R232)</f>
        <v>0</v>
      </c>
      <c r="I179" s="641">
        <f>'360 PU '!BM232*SUM('360 PU '!K232:R232)</f>
        <v>0</v>
      </c>
      <c r="J179" s="641">
        <f>'360 PU '!BN232*SUM('360 PU '!K232:R232)</f>
        <v>0</v>
      </c>
    </row>
    <row r="180">
      <c r="A180" s="463" t="str">
        <f>'360 PU '!D233</f>
        <v/>
      </c>
      <c r="B180" s="463" t="str">
        <f>'360 PU '!AG233</f>
        <v/>
      </c>
      <c r="C180" s="635">
        <f>'360 PU '!BJ233*SUM('360 PU '!K233:R233)</f>
        <v>0</v>
      </c>
      <c r="D180" s="635">
        <f>'360 PU '!BK233*SUM('360 PU '!K233:R233)</f>
        <v>0</v>
      </c>
      <c r="E180" s="230">
        <f>'360 PU '!AH233*SUM('360 PU '!K233:R233)</f>
        <v>0</v>
      </c>
      <c r="F180" s="230">
        <f t="shared" si="2"/>
        <v>0</v>
      </c>
      <c r="G180" s="230">
        <f t="shared" si="3"/>
        <v>0</v>
      </c>
      <c r="H180" s="641">
        <f>'360 PU '!BL233*SUM('360 PU '!K233:R233)</f>
        <v>0</v>
      </c>
      <c r="I180" s="641">
        <f>'360 PU '!BM233*SUM('360 PU '!K233:R233)</f>
        <v>0</v>
      </c>
      <c r="J180" s="641">
        <f>'360 PU '!BN233*SUM('360 PU '!K233:R233)</f>
        <v>0</v>
      </c>
    </row>
    <row r="181">
      <c r="A181" s="463" t="str">
        <f>'360 PU '!D234</f>
        <v/>
      </c>
      <c r="B181" s="463" t="str">
        <f>'360 PU '!AG234</f>
        <v/>
      </c>
      <c r="C181" s="635">
        <f>'360 PU '!BJ234*SUM('360 PU '!K234:R234)</f>
        <v>0</v>
      </c>
      <c r="D181" s="635">
        <f>'360 PU '!BK234*SUM('360 PU '!K234:R234)</f>
        <v>0</v>
      </c>
      <c r="E181" s="230">
        <f>'360 PU '!AH234*SUM('360 PU '!K234:R234)</f>
        <v>0</v>
      </c>
      <c r="F181" s="230">
        <f t="shared" si="2"/>
        <v>0</v>
      </c>
      <c r="G181" s="230">
        <f t="shared" si="3"/>
        <v>0</v>
      </c>
      <c r="H181" s="641">
        <f>'360 PU '!BL234*SUM('360 PU '!K234:R234)</f>
        <v>0</v>
      </c>
      <c r="I181" s="641">
        <f>'360 PU '!BM234*SUM('360 PU '!K234:R234)</f>
        <v>0</v>
      </c>
      <c r="J181" s="641">
        <f>'360 PU '!BN234*SUM('360 PU '!K234:R234)</f>
        <v>0</v>
      </c>
    </row>
    <row r="182">
      <c r="A182" s="463" t="str">
        <f>'360 PU '!D235</f>
        <v/>
      </c>
      <c r="B182" s="463" t="str">
        <f>'360 PU '!AG235</f>
        <v/>
      </c>
      <c r="C182" s="635">
        <f>'360 PU '!BJ235*SUM('360 PU '!K235:R235)</f>
        <v>0</v>
      </c>
      <c r="D182" s="635">
        <f>'360 PU '!BK235*SUM('360 PU '!K235:R235)</f>
        <v>0</v>
      </c>
      <c r="E182" s="230">
        <f>'360 PU '!AH235*SUM('360 PU '!K235:R235)</f>
        <v>0</v>
      </c>
      <c r="F182" s="230">
        <f t="shared" si="2"/>
        <v>0</v>
      </c>
      <c r="G182" s="230">
        <f t="shared" si="3"/>
        <v>0</v>
      </c>
      <c r="H182" s="641">
        <f>'360 PU '!BL235*SUM('360 PU '!K235:R235)</f>
        <v>0</v>
      </c>
      <c r="I182" s="641">
        <f>'360 PU '!BM235*SUM('360 PU '!K235:R235)</f>
        <v>0</v>
      </c>
      <c r="J182" s="641">
        <f>'360 PU '!BN235*SUM('360 PU '!K235:R235)</f>
        <v>0</v>
      </c>
    </row>
    <row r="183">
      <c r="A183" s="463" t="str">
        <f>'360 PU '!D236</f>
        <v/>
      </c>
      <c r="B183" s="463" t="str">
        <f>'360 PU '!AG236</f>
        <v/>
      </c>
      <c r="C183" s="635">
        <f>'360 PU '!BJ236*SUM('360 PU '!K236:R236)</f>
        <v>0</v>
      </c>
      <c r="D183" s="635">
        <f>'360 PU '!BK236*SUM('360 PU '!K236:R236)</f>
        <v>0</v>
      </c>
      <c r="E183" s="230">
        <f>'360 PU '!AH236*SUM('360 PU '!K236:R236)</f>
        <v>0</v>
      </c>
      <c r="F183" s="230">
        <f t="shared" si="2"/>
        <v>0</v>
      </c>
      <c r="G183" s="230">
        <f t="shared" si="3"/>
        <v>0</v>
      </c>
      <c r="H183" s="641">
        <f>'360 PU '!BL236*SUM('360 PU '!K236:R236)</f>
        <v>0</v>
      </c>
      <c r="I183" s="641">
        <f>'360 PU '!BM236*SUM('360 PU '!K236:R236)</f>
        <v>0</v>
      </c>
      <c r="J183" s="641">
        <f>'360 PU '!BN236*SUM('360 PU '!K236:R236)</f>
        <v>0</v>
      </c>
    </row>
    <row r="184">
      <c r="A184" s="463" t="str">
        <f>'360 PU '!D237</f>
        <v/>
      </c>
      <c r="B184" s="463" t="str">
        <f>'360 PU '!AG237</f>
        <v/>
      </c>
      <c r="C184" s="635">
        <f>'360 PU '!BJ237*SUM('360 PU '!K237:R237)</f>
        <v>0</v>
      </c>
      <c r="D184" s="635">
        <f>'360 PU '!BK237*SUM('360 PU '!K237:R237)</f>
        <v>0</v>
      </c>
      <c r="E184" s="230">
        <f>'360 PU '!AH237*SUM('360 PU '!K237:R237)</f>
        <v>0</v>
      </c>
      <c r="F184" s="230">
        <f t="shared" si="2"/>
        <v>0</v>
      </c>
      <c r="G184" s="230">
        <f t="shared" si="3"/>
        <v>0</v>
      </c>
      <c r="H184" s="641">
        <f>'360 PU '!BL237*SUM('360 PU '!K237:R237)</f>
        <v>0</v>
      </c>
      <c r="I184" s="641">
        <f>'360 PU '!BM237*SUM('360 PU '!K237:R237)</f>
        <v>0</v>
      </c>
      <c r="J184" s="641">
        <f>'360 PU '!BN237*SUM('360 PU '!K237:R237)</f>
        <v>0</v>
      </c>
    </row>
    <row r="185">
      <c r="A185" s="463" t="str">
        <f>'360 PU '!D238</f>
        <v/>
      </c>
      <c r="B185" s="463" t="str">
        <f>'360 PU '!AG238</f>
        <v/>
      </c>
      <c r="C185" s="635">
        <f>'360 PU '!BJ238*SUM('360 PU '!K238:R238)</f>
        <v>0</v>
      </c>
      <c r="D185" s="635">
        <f>'360 PU '!BK238*SUM('360 PU '!K238:R238)</f>
        <v>0</v>
      </c>
      <c r="E185" s="230">
        <f>'360 PU '!AH238*SUM('360 PU '!K238:R238)</f>
        <v>0</v>
      </c>
      <c r="F185" s="230">
        <f t="shared" si="2"/>
        <v>0</v>
      </c>
      <c r="G185" s="230">
        <f t="shared" si="3"/>
        <v>0</v>
      </c>
      <c r="H185" s="641">
        <f>'360 PU '!BL238*SUM('360 PU '!K238:R238)</f>
        <v>0</v>
      </c>
      <c r="I185" s="641">
        <f>'360 PU '!BM238*SUM('360 PU '!K238:R238)</f>
        <v>0</v>
      </c>
      <c r="J185" s="641">
        <f>'360 PU '!BN238*SUM('360 PU '!K238:R238)</f>
        <v>0</v>
      </c>
    </row>
    <row r="186">
      <c r="A186" s="463" t="str">
        <f>'360 PU '!D239</f>
        <v/>
      </c>
      <c r="B186" s="463" t="str">
        <f>'360 PU '!AG239</f>
        <v/>
      </c>
      <c r="C186" s="635">
        <f>'360 PU '!BJ239*SUM('360 PU '!K239:R239)</f>
        <v>0</v>
      </c>
      <c r="D186" s="635">
        <f>'360 PU '!BK239*SUM('360 PU '!K239:R239)</f>
        <v>0</v>
      </c>
      <c r="E186" s="230">
        <f>'360 PU '!AH239*SUM('360 PU '!K239:R239)</f>
        <v>0</v>
      </c>
      <c r="F186" s="230">
        <f t="shared" si="2"/>
        <v>0</v>
      </c>
      <c r="G186" s="230">
        <f t="shared" si="3"/>
        <v>0</v>
      </c>
      <c r="H186" s="641">
        <f>'360 PU '!BL239*SUM('360 PU '!K239:R239)</f>
        <v>0</v>
      </c>
      <c r="I186" s="641">
        <f>'360 PU '!BM239*SUM('360 PU '!K239:R239)</f>
        <v>0</v>
      </c>
      <c r="J186" s="641">
        <f>'360 PU '!BN239*SUM('360 PU '!K239:R239)</f>
        <v>0</v>
      </c>
    </row>
    <row r="187">
      <c r="A187" s="463" t="str">
        <f>'360 PU '!D240</f>
        <v/>
      </c>
      <c r="B187" s="463" t="str">
        <f>'360 PU '!AG240</f>
        <v/>
      </c>
      <c r="C187" s="635">
        <f>'360 PU '!BJ240*SUM('360 PU '!K240:R240)</f>
        <v>0</v>
      </c>
      <c r="D187" s="635">
        <f>'360 PU '!BK240*SUM('360 PU '!K240:R240)</f>
        <v>0</v>
      </c>
      <c r="E187" s="230">
        <f>'360 PU '!AH240*SUM('360 PU '!K240:R240)</f>
        <v>0</v>
      </c>
      <c r="F187" s="230">
        <f t="shared" si="2"/>
        <v>0</v>
      </c>
      <c r="G187" s="230">
        <f t="shared" si="3"/>
        <v>0</v>
      </c>
      <c r="H187" s="641">
        <f>'360 PU '!BL240*SUM('360 PU '!K240:R240)</f>
        <v>0</v>
      </c>
      <c r="I187" s="641">
        <f>'360 PU '!BM240*SUM('360 PU '!K240:R240)</f>
        <v>0</v>
      </c>
      <c r="J187" s="641">
        <f>'360 PU '!BN240*SUM('360 PU '!K240:R240)</f>
        <v>0</v>
      </c>
    </row>
    <row r="188">
      <c r="A188" s="463" t="str">
        <f>'360 PU '!D241</f>
        <v/>
      </c>
      <c r="B188" s="463" t="str">
        <f>'360 PU '!AG241</f>
        <v/>
      </c>
      <c r="C188" s="635">
        <f>'360 PU '!BJ241*SUM('360 PU '!K241:R241)</f>
        <v>0</v>
      </c>
      <c r="D188" s="635">
        <f>'360 PU '!BK241*SUM('360 PU '!K241:R241)</f>
        <v>0</v>
      </c>
      <c r="E188" s="230">
        <f>'360 PU '!AH241*SUM('360 PU '!K241:R241)</f>
        <v>0</v>
      </c>
      <c r="F188" s="230">
        <f t="shared" si="2"/>
        <v>0</v>
      </c>
      <c r="G188" s="230">
        <f t="shared" si="3"/>
        <v>0</v>
      </c>
      <c r="H188" s="641">
        <f>'360 PU '!BL241*SUM('360 PU '!K241:R241)</f>
        <v>0</v>
      </c>
      <c r="I188" s="641">
        <f>'360 PU '!BM241*SUM('360 PU '!K241:R241)</f>
        <v>0</v>
      </c>
      <c r="J188" s="641">
        <f>'360 PU '!BN241*SUM('360 PU '!K241:R241)</f>
        <v>0</v>
      </c>
    </row>
    <row r="189">
      <c r="A189" s="463" t="str">
        <f>'360 PU '!D242</f>
        <v/>
      </c>
      <c r="B189" s="463" t="str">
        <f>'360 PU '!AG242</f>
        <v/>
      </c>
      <c r="C189" s="635">
        <f>'360 PU '!BJ242*SUM('360 PU '!K242:R242)</f>
        <v>0</v>
      </c>
      <c r="D189" s="635">
        <f>'360 PU '!BK242*SUM('360 PU '!K242:R242)</f>
        <v>0</v>
      </c>
      <c r="E189" s="230">
        <f>'360 PU '!AH242*SUM('360 PU '!K242:R242)</f>
        <v>0</v>
      </c>
      <c r="F189" s="230">
        <f t="shared" si="2"/>
        <v>0</v>
      </c>
      <c r="G189" s="230">
        <f t="shared" si="3"/>
        <v>0</v>
      </c>
      <c r="H189" s="641">
        <f>'360 PU '!BL242*SUM('360 PU '!K242:R242)</f>
        <v>0</v>
      </c>
      <c r="I189" s="641">
        <f>'360 PU '!BM242*SUM('360 PU '!K242:R242)</f>
        <v>0</v>
      </c>
      <c r="J189" s="641">
        <f>'360 PU '!BN242*SUM('360 PU '!K242:R242)</f>
        <v>0</v>
      </c>
    </row>
    <row r="190">
      <c r="A190" s="463" t="str">
        <f>'360 PU '!D243</f>
        <v/>
      </c>
      <c r="B190" s="463" t="str">
        <f>'360 PU '!AG243</f>
        <v/>
      </c>
      <c r="C190" s="635">
        <f>'360 PU '!BJ243*SUM('360 PU '!K243:R243)</f>
        <v>0</v>
      </c>
      <c r="D190" s="635">
        <f>'360 PU '!BK243*SUM('360 PU '!K243:R243)</f>
        <v>0</v>
      </c>
      <c r="E190" s="230">
        <f>'360 PU '!AH243*SUM('360 PU '!K243:R243)</f>
        <v>0</v>
      </c>
      <c r="F190" s="230">
        <f t="shared" si="2"/>
        <v>0</v>
      </c>
      <c r="G190" s="230">
        <f t="shared" si="3"/>
        <v>0</v>
      </c>
      <c r="H190" s="641">
        <f>'360 PU '!BL243*SUM('360 PU '!K243:R243)</f>
        <v>0</v>
      </c>
      <c r="I190" s="641">
        <f>'360 PU '!BM243*SUM('360 PU '!K243:R243)</f>
        <v>0</v>
      </c>
      <c r="J190" s="641">
        <f>'360 PU '!BN243*SUM('360 PU '!K243:R243)</f>
        <v>0</v>
      </c>
    </row>
    <row r="191">
      <c r="A191" s="463" t="str">
        <f>'360 PU '!D244</f>
        <v/>
      </c>
      <c r="B191" s="463" t="str">
        <f>'360 PU '!AG244</f>
        <v/>
      </c>
      <c r="C191" s="635">
        <f>'360 PU '!BJ244*SUM('360 PU '!K244:R244)</f>
        <v>0</v>
      </c>
      <c r="D191" s="635">
        <f>'360 PU '!BK244*SUM('360 PU '!K244:R244)</f>
        <v>0</v>
      </c>
      <c r="E191" s="230">
        <f>'360 PU '!AH244*SUM('360 PU '!K244:R244)</f>
        <v>0</v>
      </c>
      <c r="F191" s="230">
        <f t="shared" si="2"/>
        <v>0</v>
      </c>
      <c r="G191" s="230">
        <f t="shared" si="3"/>
        <v>0</v>
      </c>
      <c r="H191" s="641">
        <f>'360 PU '!BL244*SUM('360 PU '!K244:R244)</f>
        <v>0</v>
      </c>
      <c r="I191" s="641">
        <f>'360 PU '!BM244*SUM('360 PU '!K244:R244)</f>
        <v>0</v>
      </c>
      <c r="J191" s="641">
        <f>'360 PU '!BN244*SUM('360 PU '!K244:R244)</f>
        <v>0</v>
      </c>
    </row>
    <row r="192">
      <c r="A192" s="463" t="str">
        <f>'360 PU '!D245</f>
        <v/>
      </c>
      <c r="B192" s="463" t="str">
        <f>'360 PU '!AG245</f>
        <v/>
      </c>
      <c r="C192" s="635">
        <f>'360 PU '!BJ245*SUM('360 PU '!K245:R245)</f>
        <v>0</v>
      </c>
      <c r="D192" s="635">
        <f>'360 PU '!BK245*SUM('360 PU '!K245:R245)</f>
        <v>0</v>
      </c>
      <c r="E192" s="230">
        <f>'360 PU '!AH245*SUM('360 PU '!K245:R245)</f>
        <v>0</v>
      </c>
      <c r="F192" s="230">
        <f t="shared" si="2"/>
        <v>0</v>
      </c>
      <c r="G192" s="230">
        <f t="shared" si="3"/>
        <v>0</v>
      </c>
      <c r="H192" s="641">
        <f>'360 PU '!BL245*SUM('360 PU '!K245:R245)</f>
        <v>0</v>
      </c>
      <c r="I192" s="641">
        <f>'360 PU '!BM245*SUM('360 PU '!K245:R245)</f>
        <v>0</v>
      </c>
      <c r="J192" s="641">
        <f>'360 PU '!BN245*SUM('360 PU '!K245:R245)</f>
        <v>0</v>
      </c>
    </row>
    <row r="193">
      <c r="A193" s="463" t="str">
        <f>'360 PU '!D246</f>
        <v/>
      </c>
      <c r="B193" s="463" t="str">
        <f>'360 PU '!AG246</f>
        <v/>
      </c>
      <c r="C193" s="635">
        <f>'360 PU '!BJ246*SUM('360 PU '!K246:R246)</f>
        <v>0</v>
      </c>
      <c r="D193" s="635">
        <f>'360 PU '!BK246*SUM('360 PU '!K246:R246)</f>
        <v>0</v>
      </c>
      <c r="E193" s="230">
        <f>'360 PU '!AH246*SUM('360 PU '!K246:R246)</f>
        <v>0</v>
      </c>
      <c r="F193" s="230">
        <f t="shared" si="2"/>
        <v>0</v>
      </c>
      <c r="G193" s="230">
        <f t="shared" si="3"/>
        <v>0</v>
      </c>
      <c r="H193" s="641">
        <f>'360 PU '!BL246*SUM('360 PU '!K246:R246)</f>
        <v>0</v>
      </c>
      <c r="I193" s="641">
        <f>'360 PU '!BM246*SUM('360 PU '!K246:R246)</f>
        <v>0</v>
      </c>
      <c r="J193" s="641">
        <f>'360 PU '!BN246*SUM('360 PU '!K246:R246)</f>
        <v>0</v>
      </c>
    </row>
    <row r="194">
      <c r="A194" s="463" t="str">
        <f>'360 PU '!D247</f>
        <v/>
      </c>
      <c r="B194" s="463" t="str">
        <f>'360 PU '!AG247</f>
        <v/>
      </c>
      <c r="C194" s="635">
        <f>'360 PU '!BJ247*SUM('360 PU '!K247:R247)</f>
        <v>0</v>
      </c>
      <c r="D194" s="635">
        <f>'360 PU '!BK247*SUM('360 PU '!K247:R247)</f>
        <v>0</v>
      </c>
      <c r="E194" s="230">
        <f>'360 PU '!AH247*SUM('360 PU '!K247:R247)</f>
        <v>0</v>
      </c>
      <c r="F194" s="230">
        <f t="shared" si="2"/>
        <v>0</v>
      </c>
      <c r="G194" s="230">
        <f t="shared" si="3"/>
        <v>0</v>
      </c>
      <c r="H194" s="641">
        <f>'360 PU '!BL247*SUM('360 PU '!K247:R247)</f>
        <v>0</v>
      </c>
      <c r="I194" s="641">
        <f>'360 PU '!BM247*SUM('360 PU '!K247:R247)</f>
        <v>0</v>
      </c>
      <c r="J194" s="641">
        <f>'360 PU '!BN247*SUM('360 PU '!K247:R247)</f>
        <v>0</v>
      </c>
    </row>
    <row r="195">
      <c r="A195" s="463" t="str">
        <f>'360 PU '!D248</f>
        <v/>
      </c>
      <c r="B195" s="463" t="str">
        <f>'360 PU '!AG248</f>
        <v/>
      </c>
      <c r="C195" s="635">
        <f>'360 PU '!BJ248*SUM('360 PU '!K248:R248)</f>
        <v>0</v>
      </c>
      <c r="D195" s="635">
        <f>'360 PU '!BK248*SUM('360 PU '!K248:R248)</f>
        <v>0</v>
      </c>
      <c r="E195" s="230">
        <f>'360 PU '!AH248*SUM('360 PU '!K248:R248)</f>
        <v>0</v>
      </c>
      <c r="F195" s="230">
        <f t="shared" si="2"/>
        <v>0</v>
      </c>
      <c r="G195" s="230">
        <f t="shared" si="3"/>
        <v>0</v>
      </c>
      <c r="H195" s="641">
        <f>'360 PU '!BL248*SUM('360 PU '!K248:R248)</f>
        <v>0</v>
      </c>
      <c r="I195" s="641">
        <f>'360 PU '!BM248*SUM('360 PU '!K248:R248)</f>
        <v>0</v>
      </c>
      <c r="J195" s="641">
        <f>'360 PU '!BN248*SUM('360 PU '!K248:R248)</f>
        <v>0</v>
      </c>
    </row>
    <row r="196">
      <c r="A196" s="463" t="str">
        <f>'360 PU '!D249</f>
        <v/>
      </c>
      <c r="B196" s="463" t="str">
        <f>'360 PU '!AG249</f>
        <v/>
      </c>
      <c r="C196" s="635">
        <f>'360 PU '!BJ249*SUM('360 PU '!K249:R249)</f>
        <v>0</v>
      </c>
      <c r="D196" s="635">
        <f>'360 PU '!BK249*SUM('360 PU '!K249:R249)</f>
        <v>0</v>
      </c>
      <c r="E196" s="230">
        <f>'360 PU '!AH249*SUM('360 PU '!K249:R249)</f>
        <v>0</v>
      </c>
      <c r="F196" s="230">
        <f t="shared" si="2"/>
        <v>0</v>
      </c>
      <c r="G196" s="230">
        <f t="shared" si="3"/>
        <v>0</v>
      </c>
      <c r="H196" s="641">
        <f>'360 PU '!BL249*SUM('360 PU '!K249:R249)</f>
        <v>0</v>
      </c>
      <c r="I196" s="641">
        <f>'360 PU '!BM249*SUM('360 PU '!K249:R249)</f>
        <v>0</v>
      </c>
      <c r="J196" s="641">
        <f>'360 PU '!BN249*SUM('360 PU '!K249:R249)</f>
        <v>0</v>
      </c>
    </row>
    <row r="197">
      <c r="A197" s="463" t="str">
        <f>'360 PU '!D250</f>
        <v/>
      </c>
      <c r="B197" s="463" t="str">
        <f>'360 PU '!AG250</f>
        <v/>
      </c>
      <c r="C197" s="635">
        <f>'360 PU '!BJ250*SUM('360 PU '!K250:R250)</f>
        <v>0</v>
      </c>
      <c r="D197" s="635">
        <f>'360 PU '!BK250*SUM('360 PU '!K250:R250)</f>
        <v>0</v>
      </c>
      <c r="E197" s="230">
        <f>'360 PU '!AH250*SUM('360 PU '!K250:R250)</f>
        <v>0</v>
      </c>
      <c r="F197" s="230">
        <f t="shared" si="2"/>
        <v>0</v>
      </c>
      <c r="G197" s="230">
        <f t="shared" si="3"/>
        <v>0</v>
      </c>
      <c r="H197" s="641">
        <f>'360 PU '!BL250*SUM('360 PU '!K250:R250)</f>
        <v>0</v>
      </c>
      <c r="I197" s="641">
        <f>'360 PU '!BM250*SUM('360 PU '!K250:R250)</f>
        <v>0</v>
      </c>
      <c r="J197" s="641">
        <f>'360 PU '!BN250*SUM('360 PU '!K250:R250)</f>
        <v>0</v>
      </c>
    </row>
    <row r="198">
      <c r="A198" s="463" t="str">
        <f>'360 PU '!D251</f>
        <v/>
      </c>
      <c r="B198" s="463" t="str">
        <f>'360 PU '!AG251</f>
        <v/>
      </c>
      <c r="C198" s="635">
        <f>'360 PU '!BJ251*SUM('360 PU '!K251:R251)</f>
        <v>0</v>
      </c>
      <c r="D198" s="635">
        <f>'360 PU '!BK251*SUM('360 PU '!K251:R251)</f>
        <v>0</v>
      </c>
      <c r="E198" s="230">
        <f>'360 PU '!AH251*SUM('360 PU '!K251:R251)</f>
        <v>0</v>
      </c>
      <c r="F198" s="230">
        <f t="shared" si="2"/>
        <v>0</v>
      </c>
      <c r="G198" s="230">
        <f t="shared" si="3"/>
        <v>0</v>
      </c>
      <c r="H198" s="641">
        <f>'360 PU '!BL251*SUM('360 PU '!K251:R251)</f>
        <v>0</v>
      </c>
      <c r="I198" s="641">
        <f>'360 PU '!BM251*SUM('360 PU '!K251:R251)</f>
        <v>0</v>
      </c>
      <c r="J198" s="641">
        <f>'360 PU '!BN251*SUM('360 PU '!K251:R251)</f>
        <v>0</v>
      </c>
    </row>
    <row r="199">
      <c r="A199" s="463" t="str">
        <f>'360 PU '!D252</f>
        <v/>
      </c>
      <c r="B199" s="463" t="str">
        <f>'360 PU '!AG252</f>
        <v/>
      </c>
      <c r="C199" s="635">
        <f>'360 PU '!BJ252*SUM('360 PU '!K252:R252)</f>
        <v>0</v>
      </c>
      <c r="D199" s="635">
        <f>'360 PU '!BK252*SUM('360 PU '!K252:R252)</f>
        <v>0</v>
      </c>
      <c r="E199" s="230">
        <f>'360 PU '!AH252*SUM('360 PU '!K252:R252)</f>
        <v>0</v>
      </c>
      <c r="F199" s="230">
        <f t="shared" si="2"/>
        <v>0</v>
      </c>
      <c r="G199" s="230">
        <f t="shared" si="3"/>
        <v>0</v>
      </c>
      <c r="H199" s="641">
        <f>'360 PU '!BL252*SUM('360 PU '!K252:R252)</f>
        <v>0</v>
      </c>
      <c r="I199" s="641">
        <f>'360 PU '!BM252*SUM('360 PU '!K252:R252)</f>
        <v>0</v>
      </c>
      <c r="J199" s="641">
        <f>'360 PU '!BN252*SUM('360 PU '!K252:R252)</f>
        <v>0</v>
      </c>
    </row>
    <row r="200">
      <c r="A200" s="463" t="str">
        <f>'360 PU '!D253</f>
        <v/>
      </c>
      <c r="B200" s="463" t="str">
        <f>'360 PU '!AG253</f>
        <v/>
      </c>
      <c r="C200" s="635">
        <f>'360 PU '!BJ253*SUM('360 PU '!K253:R253)</f>
        <v>0</v>
      </c>
      <c r="D200" s="635">
        <f>'360 PU '!BK253*SUM('360 PU '!K253:R253)</f>
        <v>0</v>
      </c>
      <c r="E200" s="230">
        <f>'360 PU '!AH253*SUM('360 PU '!K253:R253)</f>
        <v>0</v>
      </c>
      <c r="F200" s="230">
        <f t="shared" si="2"/>
        <v>0</v>
      </c>
      <c r="G200" s="230">
        <f t="shared" si="3"/>
        <v>0</v>
      </c>
      <c r="H200" s="641">
        <f>'360 PU '!BL253*SUM('360 PU '!K253:R253)</f>
        <v>0</v>
      </c>
      <c r="I200" s="641">
        <f>'360 PU '!BM253*SUM('360 PU '!K253:R253)</f>
        <v>0</v>
      </c>
      <c r="J200" s="641">
        <f>'360 PU '!BN253*SUM('360 PU '!K253:R253)</f>
        <v>0</v>
      </c>
    </row>
    <row r="201">
      <c r="A201" s="463" t="str">
        <f>'360 PU '!D254</f>
        <v/>
      </c>
      <c r="B201" s="463" t="str">
        <f>'360 PU '!AG254</f>
        <v/>
      </c>
      <c r="C201" s="635">
        <f>'360 PU '!BJ254*SUM('360 PU '!K254:R254)</f>
        <v>0</v>
      </c>
      <c r="D201" s="635">
        <f>'360 PU '!BK254*SUM('360 PU '!K254:R254)</f>
        <v>0</v>
      </c>
      <c r="E201" s="230">
        <f>'360 PU '!AH254*SUM('360 PU '!K254:R254)</f>
        <v>0</v>
      </c>
      <c r="F201" s="230">
        <f t="shared" si="2"/>
        <v>0</v>
      </c>
      <c r="G201" s="230">
        <f t="shared" si="3"/>
        <v>0</v>
      </c>
      <c r="H201" s="641">
        <f>'360 PU '!BL254*SUM('360 PU '!K254:R254)</f>
        <v>0</v>
      </c>
      <c r="I201" s="641">
        <f>'360 PU '!BM254*SUM('360 PU '!K254:R254)</f>
        <v>0</v>
      </c>
      <c r="J201" s="641">
        <f>'360 PU '!BN254*SUM('360 PU '!K254:R254)</f>
        <v>0</v>
      </c>
    </row>
    <row r="202">
      <c r="A202" s="463" t="str">
        <f>'360 PU '!D255</f>
        <v/>
      </c>
      <c r="B202" s="463" t="str">
        <f>'360 PU '!AG255</f>
        <v/>
      </c>
      <c r="C202" s="635">
        <f>'360 PU '!BJ255*SUM('360 PU '!K255:R255)</f>
        <v>0</v>
      </c>
      <c r="D202" s="635">
        <f>'360 PU '!BK255*SUM('360 PU '!K255:R255)</f>
        <v>0</v>
      </c>
      <c r="E202" s="230">
        <f>'360 PU '!AH255*SUM('360 PU '!K255:R255)</f>
        <v>0</v>
      </c>
      <c r="F202" s="230">
        <f t="shared" si="2"/>
        <v>0</v>
      </c>
      <c r="G202" s="230">
        <f t="shared" si="3"/>
        <v>0</v>
      </c>
      <c r="H202" s="641">
        <f>'360 PU '!BL255*SUM('360 PU '!K255:R255)</f>
        <v>0</v>
      </c>
      <c r="I202" s="641">
        <f>'360 PU '!BM255*SUM('360 PU '!K255:R255)</f>
        <v>0</v>
      </c>
      <c r="J202" s="641">
        <f>'360 PU '!BN255*SUM('360 PU '!K255:R255)</f>
        <v>0</v>
      </c>
    </row>
    <row r="203">
      <c r="A203" s="463" t="str">
        <f>'360 PU '!D256</f>
        <v/>
      </c>
      <c r="B203" s="463" t="str">
        <f>'360 PU '!AG256</f>
        <v/>
      </c>
      <c r="C203" s="635">
        <f>'360 PU '!BJ256*SUM('360 PU '!K256:R256)</f>
        <v>0</v>
      </c>
      <c r="D203" s="635">
        <f>'360 PU '!BK256*SUM('360 PU '!K256:R256)</f>
        <v>0</v>
      </c>
      <c r="E203" s="230">
        <f>'360 PU '!AH256*SUM('360 PU '!K256:R256)</f>
        <v>0</v>
      </c>
      <c r="F203" s="230">
        <f t="shared" si="2"/>
        <v>0</v>
      </c>
      <c r="G203" s="230">
        <f t="shared" si="3"/>
        <v>0</v>
      </c>
      <c r="H203" s="641">
        <f>'360 PU '!BL256*SUM('360 PU '!K256:R256)</f>
        <v>0</v>
      </c>
      <c r="I203" s="641">
        <f>'360 PU '!BM256*SUM('360 PU '!K256:R256)</f>
        <v>0</v>
      </c>
      <c r="J203" s="641">
        <f>'360 PU '!BN256*SUM('360 PU '!K256:R256)</f>
        <v>0</v>
      </c>
    </row>
    <row r="204">
      <c r="A204" s="463" t="str">
        <f>'360 PU '!D257</f>
        <v/>
      </c>
      <c r="B204" s="463" t="str">
        <f>'360 PU '!AG257</f>
        <v/>
      </c>
      <c r="C204" s="635">
        <f>'360 PU '!BJ257*SUM('360 PU '!K257:R257)</f>
        <v>0</v>
      </c>
      <c r="D204" s="635">
        <f>'360 PU '!BK257*SUM('360 PU '!K257:R257)</f>
        <v>0</v>
      </c>
      <c r="E204" s="230">
        <f>'360 PU '!AH257*SUM('360 PU '!K257:R257)</f>
        <v>0</v>
      </c>
      <c r="F204" s="230">
        <f t="shared" si="2"/>
        <v>0</v>
      </c>
      <c r="G204" s="230">
        <f t="shared" si="3"/>
        <v>0</v>
      </c>
      <c r="H204" s="641">
        <f>'360 PU '!BL257*SUM('360 PU '!K257:R257)</f>
        <v>0</v>
      </c>
      <c r="I204" s="641">
        <f>'360 PU '!BM257*SUM('360 PU '!K257:R257)</f>
        <v>0</v>
      </c>
      <c r="J204" s="641">
        <f>'360 PU '!BN257*SUM('360 PU '!K257:R257)</f>
        <v>0</v>
      </c>
    </row>
    <row r="205">
      <c r="A205" s="463" t="str">
        <f>'360 PU '!D258</f>
        <v/>
      </c>
      <c r="B205" s="463" t="str">
        <f>'360 PU '!AG258</f>
        <v/>
      </c>
      <c r="C205" s="635">
        <f>'360 PU '!BJ258*SUM('360 PU '!K258:R258)</f>
        <v>0</v>
      </c>
      <c r="D205" s="635">
        <f>'360 PU '!BK258*SUM('360 PU '!K258:R258)</f>
        <v>0</v>
      </c>
      <c r="E205" s="230">
        <f>'360 PU '!AH258*SUM('360 PU '!K258:R258)</f>
        <v>0</v>
      </c>
      <c r="F205" s="230">
        <f t="shared" si="2"/>
        <v>0</v>
      </c>
      <c r="G205" s="230">
        <f t="shared" si="3"/>
        <v>0</v>
      </c>
      <c r="H205" s="641">
        <f>'360 PU '!BL258*SUM('360 PU '!K258:R258)</f>
        <v>0</v>
      </c>
      <c r="I205" s="641">
        <f>'360 PU '!BM258*SUM('360 PU '!K258:R258)</f>
        <v>0</v>
      </c>
      <c r="J205" s="641">
        <f>'360 PU '!BN258*SUM('360 PU '!K258:R258)</f>
        <v>0</v>
      </c>
    </row>
    <row r="206">
      <c r="A206" s="463" t="str">
        <f>'360 PU '!D259</f>
        <v/>
      </c>
      <c r="B206" s="463" t="str">
        <f>'360 PU '!AG259</f>
        <v/>
      </c>
      <c r="C206" s="635">
        <f>'360 PU '!BJ259*SUM('360 PU '!K259:R259)</f>
        <v>0</v>
      </c>
      <c r="D206" s="635">
        <f>'360 PU '!BK259*SUM('360 PU '!K259:R259)</f>
        <v>0</v>
      </c>
      <c r="E206" s="230">
        <f>'360 PU '!AH259*SUM('360 PU '!K259:R259)</f>
        <v>0</v>
      </c>
      <c r="F206" s="230">
        <f t="shared" si="2"/>
        <v>0</v>
      </c>
      <c r="G206" s="230">
        <f t="shared" si="3"/>
        <v>0</v>
      </c>
      <c r="H206" s="641">
        <f>'360 PU '!BL259*SUM('360 PU '!K259:R259)</f>
        <v>0</v>
      </c>
      <c r="I206" s="641">
        <f>'360 PU '!BM259*SUM('360 PU '!K259:R259)</f>
        <v>0</v>
      </c>
      <c r="J206" s="641">
        <f>'360 PU '!BN259*SUM('360 PU '!K259:R259)</f>
        <v>0</v>
      </c>
    </row>
    <row r="207">
      <c r="A207" s="463" t="str">
        <f>'360 PU '!D260</f>
        <v/>
      </c>
      <c r="B207" s="463" t="str">
        <f>'360 PU '!AG260</f>
        <v/>
      </c>
      <c r="C207" s="635">
        <f>'360 PU '!BJ260*SUM('360 PU '!K260:R260)</f>
        <v>0</v>
      </c>
      <c r="D207" s="635">
        <f>'360 PU '!BK260*SUM('360 PU '!K260:R260)</f>
        <v>0</v>
      </c>
      <c r="E207" s="230">
        <f>'360 PU '!AH260*SUM('360 PU '!K260:R260)</f>
        <v>0</v>
      </c>
      <c r="F207" s="230">
        <f t="shared" si="2"/>
        <v>0</v>
      </c>
      <c r="G207" s="230">
        <f t="shared" si="3"/>
        <v>0</v>
      </c>
      <c r="H207" s="641">
        <f>'360 PU '!BL260*SUM('360 PU '!K260:R260)</f>
        <v>0</v>
      </c>
      <c r="I207" s="641">
        <f>'360 PU '!BM260*SUM('360 PU '!K260:R260)</f>
        <v>0</v>
      </c>
      <c r="J207" s="641">
        <f>'360 PU '!BN260*SUM('360 PU '!K260:R260)</f>
        <v>0</v>
      </c>
    </row>
    <row r="208">
      <c r="A208" s="463" t="str">
        <f>'360 PU '!D261</f>
        <v/>
      </c>
      <c r="B208" s="463" t="str">
        <f>'360 PU '!AG261</f>
        <v/>
      </c>
      <c r="C208" s="635">
        <f>'360 PU '!BJ261*SUM('360 PU '!K261:R261)</f>
        <v>0</v>
      </c>
      <c r="D208" s="635">
        <f>'360 PU '!BK261*SUM('360 PU '!K261:R261)</f>
        <v>0</v>
      </c>
      <c r="E208" s="230">
        <f>'360 PU '!AH261*SUM('360 PU '!K261:R261)</f>
        <v>0</v>
      </c>
      <c r="F208" s="230">
        <f t="shared" si="2"/>
        <v>0</v>
      </c>
      <c r="G208" s="230">
        <f t="shared" si="3"/>
        <v>0</v>
      </c>
      <c r="H208" s="641">
        <f>'360 PU '!BL261*SUM('360 PU '!K261:R261)</f>
        <v>0</v>
      </c>
      <c r="I208" s="641">
        <f>'360 PU '!BM261*SUM('360 PU '!K261:R261)</f>
        <v>0</v>
      </c>
      <c r="J208" s="641">
        <f>'360 PU '!BN261*SUM('360 PU '!K261:R261)</f>
        <v>0</v>
      </c>
    </row>
    <row r="209">
      <c r="A209" s="463" t="str">
        <f>'360 PU '!D262</f>
        <v/>
      </c>
      <c r="B209" s="463" t="str">
        <f>'360 PU '!AG262</f>
        <v/>
      </c>
      <c r="C209" s="635">
        <f>'360 PU '!BJ262*SUM('360 PU '!K262:R262)</f>
        <v>0</v>
      </c>
      <c r="D209" s="635">
        <f>'360 PU '!BK262*SUM('360 PU '!K262:R262)</f>
        <v>0</v>
      </c>
      <c r="E209" s="230">
        <f>'360 PU '!AH262*SUM('360 PU '!K262:R262)</f>
        <v>0</v>
      </c>
      <c r="F209" s="230">
        <f t="shared" si="2"/>
        <v>0</v>
      </c>
      <c r="G209" s="230">
        <f t="shared" si="3"/>
        <v>0</v>
      </c>
      <c r="H209" s="641">
        <f>'360 PU '!BL262*SUM('360 PU '!K262:R262)</f>
        <v>0</v>
      </c>
      <c r="I209" s="641">
        <f>'360 PU '!BM262*SUM('360 PU '!K262:R262)</f>
        <v>0</v>
      </c>
      <c r="J209" s="641">
        <f>'360 PU '!BN262*SUM('360 PU '!K262:R262)</f>
        <v>0</v>
      </c>
    </row>
    <row r="210">
      <c r="A210" s="463" t="str">
        <f>'360 PU '!D263</f>
        <v/>
      </c>
      <c r="B210" s="463" t="str">
        <f>'360 PU '!AG263</f>
        <v/>
      </c>
      <c r="C210" s="635">
        <f>'360 PU '!BJ263*SUM('360 PU '!K263:R263)</f>
        <v>0</v>
      </c>
      <c r="D210" s="635">
        <f>'360 PU '!BK263*SUM('360 PU '!K263:R263)</f>
        <v>0</v>
      </c>
      <c r="E210" s="230">
        <f>'360 PU '!AH263*SUM('360 PU '!K263:R263)</f>
        <v>0</v>
      </c>
      <c r="F210" s="230">
        <f t="shared" si="2"/>
        <v>0</v>
      </c>
      <c r="G210" s="230">
        <f t="shared" si="3"/>
        <v>0</v>
      </c>
      <c r="H210" s="641">
        <f>'360 PU '!BL263*SUM('360 PU '!K263:R263)</f>
        <v>0</v>
      </c>
      <c r="I210" s="641">
        <f>'360 PU '!BM263*SUM('360 PU '!K263:R263)</f>
        <v>0</v>
      </c>
      <c r="J210" s="641">
        <f>'360 PU '!BN263*SUM('360 PU '!K263:R263)</f>
        <v>0</v>
      </c>
    </row>
    <row r="211">
      <c r="A211" s="463" t="str">
        <f>'360 PU '!D264</f>
        <v/>
      </c>
      <c r="B211" s="463" t="str">
        <f>'360 PU '!AG264</f>
        <v/>
      </c>
      <c r="C211" s="635">
        <f>'360 PU '!BJ264*SUM('360 PU '!K264:R264)</f>
        <v>0</v>
      </c>
      <c r="D211" s="635">
        <f>'360 PU '!BK264*SUM('360 PU '!K264:R264)</f>
        <v>0</v>
      </c>
      <c r="E211" s="230">
        <f>'360 PU '!AH264*SUM('360 PU '!K264:R264)</f>
        <v>0</v>
      </c>
      <c r="F211" s="230">
        <f t="shared" si="2"/>
        <v>0</v>
      </c>
      <c r="G211" s="230">
        <f t="shared" si="3"/>
        <v>0</v>
      </c>
      <c r="H211" s="641">
        <f>'360 PU '!BL264*SUM('360 PU '!K264:R264)</f>
        <v>0</v>
      </c>
      <c r="I211" s="641">
        <f>'360 PU '!BM264*SUM('360 PU '!K264:R264)</f>
        <v>0</v>
      </c>
      <c r="J211" s="641">
        <f>'360 PU '!BN264*SUM('360 PU '!K264:R264)</f>
        <v>0</v>
      </c>
    </row>
    <row r="212">
      <c r="A212" s="463" t="str">
        <f>'360 PU '!D265</f>
        <v/>
      </c>
      <c r="B212" s="463" t="str">
        <f>'360 PU '!AG265</f>
        <v/>
      </c>
      <c r="C212" s="635">
        <f>'360 PU '!BJ265*SUM('360 PU '!K265:R265)</f>
        <v>0</v>
      </c>
      <c r="D212" s="635">
        <f>'360 PU '!BK265*SUM('360 PU '!K265:R265)</f>
        <v>0</v>
      </c>
      <c r="E212" s="230">
        <f>'360 PU '!AH265*SUM('360 PU '!K265:R265)</f>
        <v>0</v>
      </c>
      <c r="F212" s="230">
        <f t="shared" si="2"/>
        <v>0</v>
      </c>
      <c r="G212" s="230">
        <f t="shared" si="3"/>
        <v>0</v>
      </c>
      <c r="H212" s="641">
        <f>'360 PU '!BL265*SUM('360 PU '!K265:R265)</f>
        <v>0</v>
      </c>
      <c r="I212" s="641">
        <f>'360 PU '!BM265*SUM('360 PU '!K265:R265)</f>
        <v>0</v>
      </c>
      <c r="J212" s="641">
        <f>'360 PU '!BN265*SUM('360 PU '!K265:R265)</f>
        <v>0</v>
      </c>
    </row>
    <row r="213">
      <c r="A213" s="463" t="str">
        <f>'360 PU '!D266</f>
        <v/>
      </c>
      <c r="B213" s="463" t="str">
        <f>'360 PU '!AG266</f>
        <v/>
      </c>
      <c r="C213" s="635">
        <f>'360 PU '!BJ266*SUM('360 PU '!K266:R266)</f>
        <v>0</v>
      </c>
      <c r="D213" s="635">
        <f>'360 PU '!BK266*SUM('360 PU '!K266:R266)</f>
        <v>0</v>
      </c>
      <c r="E213" s="230">
        <f>'360 PU '!AH266*SUM('360 PU '!K266:R266)</f>
        <v>0</v>
      </c>
      <c r="F213" s="230">
        <f t="shared" si="2"/>
        <v>0</v>
      </c>
      <c r="G213" s="230">
        <f t="shared" si="3"/>
        <v>0</v>
      </c>
      <c r="H213" s="641">
        <f>'360 PU '!BL266*SUM('360 PU '!K266:R266)</f>
        <v>0</v>
      </c>
      <c r="I213" s="641">
        <f>'360 PU '!BM266*SUM('360 PU '!K266:R266)</f>
        <v>0</v>
      </c>
      <c r="J213" s="641">
        <f>'360 PU '!BN266*SUM('360 PU '!K266:R266)</f>
        <v>0</v>
      </c>
    </row>
    <row r="214">
      <c r="A214" s="463" t="str">
        <f>'360 PU '!D267</f>
        <v/>
      </c>
      <c r="B214" s="463" t="str">
        <f>'360 PU '!AG267</f>
        <v/>
      </c>
      <c r="C214" s="635">
        <f>'360 PU '!BJ267*SUM('360 PU '!K267:R267)</f>
        <v>0</v>
      </c>
      <c r="D214" s="635">
        <f>'360 PU '!BK267*SUM('360 PU '!K267:R267)</f>
        <v>0</v>
      </c>
      <c r="E214" s="230">
        <f>'360 PU '!AH267*SUM('360 PU '!K267:R267)</f>
        <v>0</v>
      </c>
      <c r="F214" s="230">
        <f t="shared" si="2"/>
        <v>0</v>
      </c>
      <c r="G214" s="230">
        <f t="shared" si="3"/>
        <v>0</v>
      </c>
      <c r="H214" s="641">
        <f>'360 PU '!BL267*SUM('360 PU '!K267:R267)</f>
        <v>0</v>
      </c>
      <c r="I214" s="641">
        <f>'360 PU '!BM267*SUM('360 PU '!K267:R267)</f>
        <v>0</v>
      </c>
      <c r="J214" s="641">
        <f>'360 PU '!BN267*SUM('360 PU '!K267:R267)</f>
        <v>0</v>
      </c>
    </row>
    <row r="215">
      <c r="A215" s="463" t="str">
        <f>'360 PU '!D268</f>
        <v/>
      </c>
      <c r="B215" s="463" t="str">
        <f>'360 PU '!AG268</f>
        <v/>
      </c>
      <c r="C215" s="635">
        <f>'360 PU '!BJ268*SUM('360 PU '!K268:R268)</f>
        <v>0</v>
      </c>
      <c r="D215" s="635">
        <f>'360 PU '!BK268*SUM('360 PU '!K268:R268)</f>
        <v>0</v>
      </c>
      <c r="E215" s="230">
        <f>'360 PU '!AH268*SUM('360 PU '!K268:R268)</f>
        <v>0</v>
      </c>
      <c r="F215" s="230">
        <f t="shared" si="2"/>
        <v>0</v>
      </c>
      <c r="G215" s="230">
        <f t="shared" si="3"/>
        <v>0</v>
      </c>
      <c r="H215" s="641">
        <f>'360 PU '!BL268*SUM('360 PU '!K268:R268)</f>
        <v>0</v>
      </c>
      <c r="I215" s="641">
        <f>'360 PU '!BM268*SUM('360 PU '!K268:R268)</f>
        <v>0</v>
      </c>
      <c r="J215" s="641">
        <f>'360 PU '!BN268*SUM('360 PU '!K268:R268)</f>
        <v>0</v>
      </c>
    </row>
    <row r="216">
      <c r="A216" s="463" t="str">
        <f>'360 PU '!D269</f>
        <v/>
      </c>
      <c r="B216" s="463" t="str">
        <f>'360 PU '!AG269</f>
        <v/>
      </c>
      <c r="C216" s="635">
        <f>'360 PU '!BJ269*SUM('360 PU '!K269:R269)</f>
        <v>0</v>
      </c>
      <c r="D216" s="635">
        <f>'360 PU '!BK269*SUM('360 PU '!K269:R269)</f>
        <v>0</v>
      </c>
      <c r="E216" s="230">
        <f>'360 PU '!AH269*SUM('360 PU '!K269:R269)</f>
        <v>0</v>
      </c>
      <c r="F216" s="230">
        <f t="shared" si="2"/>
        <v>0</v>
      </c>
      <c r="G216" s="230">
        <f t="shared" si="3"/>
        <v>0</v>
      </c>
      <c r="H216" s="641">
        <f>'360 PU '!BL269*SUM('360 PU '!K269:R269)</f>
        <v>0</v>
      </c>
      <c r="I216" s="641">
        <f>'360 PU '!BM269*SUM('360 PU '!K269:R269)</f>
        <v>0</v>
      </c>
      <c r="J216" s="641">
        <f>'360 PU '!BN269*SUM('360 PU '!K269:R269)</f>
        <v>0</v>
      </c>
    </row>
    <row r="217">
      <c r="A217" s="463" t="str">
        <f>'360 PU '!D270</f>
        <v/>
      </c>
      <c r="B217" s="463" t="str">
        <f>'360 PU '!AG270</f>
        <v/>
      </c>
      <c r="C217" s="635">
        <f>'360 PU '!BJ270*SUM('360 PU '!K270:R270)</f>
        <v>0</v>
      </c>
      <c r="D217" s="635">
        <f>'360 PU '!BK270*SUM('360 PU '!K270:R270)</f>
        <v>0</v>
      </c>
      <c r="E217" s="230">
        <f>'360 PU '!AH270*SUM('360 PU '!K270:R270)</f>
        <v>0</v>
      </c>
      <c r="F217" s="230">
        <f t="shared" si="2"/>
        <v>0</v>
      </c>
      <c r="G217" s="230">
        <f t="shared" si="3"/>
        <v>0</v>
      </c>
      <c r="H217" s="641">
        <f>'360 PU '!BL270*SUM('360 PU '!K270:R270)</f>
        <v>0</v>
      </c>
      <c r="I217" s="641">
        <f>'360 PU '!BM270*SUM('360 PU '!K270:R270)</f>
        <v>0</v>
      </c>
      <c r="J217" s="641">
        <f>'360 PU '!BN270*SUM('360 PU '!K270:R270)</f>
        <v>0</v>
      </c>
    </row>
    <row r="218">
      <c r="A218" s="463" t="str">
        <f>'360 PU '!D271</f>
        <v/>
      </c>
      <c r="B218" s="463" t="str">
        <f>'360 PU '!AG271</f>
        <v/>
      </c>
      <c r="C218" s="635">
        <f>'360 PU '!BJ271*SUM('360 PU '!K271:R271)</f>
        <v>0</v>
      </c>
      <c r="D218" s="635">
        <f>'360 PU '!BK271*SUM('360 PU '!K271:R271)</f>
        <v>0</v>
      </c>
      <c r="E218" s="230">
        <f>'360 PU '!AH271*SUM('360 PU '!K271:R271)</f>
        <v>0</v>
      </c>
      <c r="F218" s="230">
        <f t="shared" si="2"/>
        <v>0</v>
      </c>
      <c r="G218" s="230">
        <f t="shared" si="3"/>
        <v>0</v>
      </c>
      <c r="H218" s="641">
        <f>'360 PU '!BL271*SUM('360 PU '!K271:R271)</f>
        <v>0</v>
      </c>
      <c r="I218" s="641">
        <f>'360 PU '!BM271*SUM('360 PU '!K271:R271)</f>
        <v>0</v>
      </c>
      <c r="J218" s="641">
        <f>'360 PU '!BN271*SUM('360 PU '!K271:R271)</f>
        <v>0</v>
      </c>
    </row>
    <row r="219">
      <c r="A219" s="463" t="str">
        <f>'360 PU '!D272</f>
        <v/>
      </c>
      <c r="B219" s="463" t="str">
        <f>'360 PU '!AG272</f>
        <v/>
      </c>
      <c r="C219" s="635">
        <f>'360 PU '!BJ272*SUM('360 PU '!K272:R272)</f>
        <v>0</v>
      </c>
      <c r="D219" s="635">
        <f>'360 PU '!BK272*SUM('360 PU '!K272:R272)</f>
        <v>0</v>
      </c>
      <c r="E219" s="230">
        <f>'360 PU '!AH272*SUM('360 PU '!K272:R272)</f>
        <v>0</v>
      </c>
      <c r="F219" s="230">
        <f t="shared" si="2"/>
        <v>0</v>
      </c>
      <c r="G219" s="230">
        <f t="shared" si="3"/>
        <v>0</v>
      </c>
      <c r="H219" s="641">
        <f>'360 PU '!BL272*SUM('360 PU '!K272:R272)</f>
        <v>0</v>
      </c>
      <c r="I219" s="641">
        <f>'360 PU '!BM272*SUM('360 PU '!K272:R272)</f>
        <v>0</v>
      </c>
      <c r="J219" s="641">
        <f>'360 PU '!BN272*SUM('360 PU '!K272:R272)</f>
        <v>0</v>
      </c>
    </row>
    <row r="220">
      <c r="A220" s="463" t="str">
        <f>'360 PU '!D273</f>
        <v/>
      </c>
      <c r="B220" s="463" t="str">
        <f>'360 PU '!AG273</f>
        <v/>
      </c>
      <c r="C220" s="635">
        <f>'360 PU '!BJ273*SUM('360 PU '!K273:R273)</f>
        <v>0</v>
      </c>
      <c r="D220" s="635">
        <f>'360 PU '!BK273*SUM('360 PU '!K273:R273)</f>
        <v>0</v>
      </c>
      <c r="E220" s="230">
        <f>'360 PU '!AH273*SUM('360 PU '!K273:R273)</f>
        <v>0</v>
      </c>
      <c r="F220" s="230">
        <f t="shared" si="2"/>
        <v>0</v>
      </c>
      <c r="G220" s="230">
        <f t="shared" si="3"/>
        <v>0</v>
      </c>
      <c r="H220" s="641">
        <f>'360 PU '!BL273*SUM('360 PU '!K273:R273)</f>
        <v>0</v>
      </c>
      <c r="I220" s="641">
        <f>'360 PU '!BM273*SUM('360 PU '!K273:R273)</f>
        <v>0</v>
      </c>
      <c r="J220" s="641">
        <f>'360 PU '!BN273*SUM('360 PU '!K273:R273)</f>
        <v>0</v>
      </c>
    </row>
    <row r="221">
      <c r="A221" s="463" t="str">
        <f>'360 PU '!D274</f>
        <v/>
      </c>
      <c r="B221" s="463" t="str">
        <f>'360 PU '!AG274</f>
        <v/>
      </c>
      <c r="C221" s="635">
        <f>'360 PU '!BJ274*SUM('360 PU '!K274:R274)</f>
        <v>0</v>
      </c>
      <c r="D221" s="635">
        <f>'360 PU '!BK274*SUM('360 PU '!K274:R274)</f>
        <v>0</v>
      </c>
      <c r="E221" s="230">
        <f>'360 PU '!AH274*SUM('360 PU '!K274:R274)</f>
        <v>0</v>
      </c>
      <c r="F221" s="230">
        <f t="shared" si="2"/>
        <v>0</v>
      </c>
      <c r="G221" s="230">
        <f t="shared" si="3"/>
        <v>0</v>
      </c>
      <c r="H221" s="641">
        <f>'360 PU '!BL274*SUM('360 PU '!K274:R274)</f>
        <v>0</v>
      </c>
      <c r="I221" s="641">
        <f>'360 PU '!BM274*SUM('360 PU '!K274:R274)</f>
        <v>0</v>
      </c>
      <c r="J221" s="641">
        <f>'360 PU '!BN274*SUM('360 PU '!K274:R274)</f>
        <v>0</v>
      </c>
    </row>
    <row r="222">
      <c r="A222" s="463" t="str">
        <f>'360 PU '!D275</f>
        <v/>
      </c>
      <c r="B222" s="463" t="str">
        <f>'360 PU '!AG275</f>
        <v/>
      </c>
      <c r="C222" s="635">
        <f>'360 PU '!BJ275*SUM('360 PU '!K275:R275)</f>
        <v>0</v>
      </c>
      <c r="D222" s="635">
        <f>'360 PU '!BK275*SUM('360 PU '!K275:R275)</f>
        <v>0</v>
      </c>
      <c r="E222" s="230">
        <f>'360 PU '!AH275*SUM('360 PU '!K275:R275)</f>
        <v>0</v>
      </c>
      <c r="F222" s="230">
        <f t="shared" si="2"/>
        <v>0</v>
      </c>
      <c r="G222" s="230">
        <f t="shared" si="3"/>
        <v>0</v>
      </c>
      <c r="H222" s="641">
        <f>'360 PU '!BL275*SUM('360 PU '!K275:R275)</f>
        <v>0</v>
      </c>
      <c r="I222" s="641">
        <f>'360 PU '!BM275*SUM('360 PU '!K275:R275)</f>
        <v>0</v>
      </c>
      <c r="J222" s="641">
        <f>'360 PU '!BN275*SUM('360 PU '!K275:R275)</f>
        <v>0</v>
      </c>
    </row>
    <row r="223">
      <c r="A223" s="463" t="str">
        <f>'360 PU '!D276</f>
        <v/>
      </c>
      <c r="B223" s="463" t="str">
        <f>'360 PU '!AG276</f>
        <v/>
      </c>
      <c r="C223" s="635">
        <f>'360 PU '!BJ276*SUM('360 PU '!K276:R276)</f>
        <v>0</v>
      </c>
      <c r="D223" s="635">
        <f>'360 PU '!BK276*SUM('360 PU '!K276:R276)</f>
        <v>0</v>
      </c>
      <c r="E223" s="230">
        <f>'360 PU '!AH276*SUM('360 PU '!K276:R276)</f>
        <v>0</v>
      </c>
      <c r="F223" s="230">
        <f t="shared" si="2"/>
        <v>0</v>
      </c>
      <c r="G223" s="230">
        <f t="shared" si="3"/>
        <v>0</v>
      </c>
      <c r="H223" s="641">
        <f>'360 PU '!BL276*SUM('360 PU '!K276:R276)</f>
        <v>0</v>
      </c>
      <c r="I223" s="641">
        <f>'360 PU '!BM276*SUM('360 PU '!K276:R276)</f>
        <v>0</v>
      </c>
      <c r="J223" s="641">
        <f>'360 PU '!BN276*SUM('360 PU '!K276:R276)</f>
        <v>0</v>
      </c>
    </row>
    <row r="224">
      <c r="A224" s="463" t="str">
        <f>'360 PU '!D277</f>
        <v/>
      </c>
      <c r="B224" s="463" t="str">
        <f>'360 PU '!AG277</f>
        <v/>
      </c>
      <c r="C224" s="635">
        <f>'360 PU '!BJ277*SUM('360 PU '!K277:R277)</f>
        <v>0</v>
      </c>
      <c r="D224" s="635">
        <f>'360 PU '!BK277*SUM('360 PU '!K277:R277)</f>
        <v>0</v>
      </c>
      <c r="E224" s="230">
        <f>'360 PU '!AH277*SUM('360 PU '!K277:R277)</f>
        <v>0</v>
      </c>
      <c r="F224" s="230">
        <f t="shared" si="2"/>
        <v>0</v>
      </c>
      <c r="G224" s="230">
        <f t="shared" si="3"/>
        <v>0</v>
      </c>
      <c r="H224" s="641">
        <f>'360 PU '!BL277*SUM('360 PU '!K277:R277)</f>
        <v>0</v>
      </c>
      <c r="I224" s="641">
        <f>'360 PU '!BM277*SUM('360 PU '!K277:R277)</f>
        <v>0</v>
      </c>
      <c r="J224" s="641">
        <f>'360 PU '!BN277*SUM('360 PU '!K277:R277)</f>
        <v>0</v>
      </c>
    </row>
    <row r="225">
      <c r="A225" s="463" t="str">
        <f>'360 PU '!D278</f>
        <v/>
      </c>
      <c r="B225" s="463" t="str">
        <f>'360 PU '!AG278</f>
        <v/>
      </c>
      <c r="C225" s="635">
        <f>'360 PU '!BJ278*SUM('360 PU '!K278:R278)</f>
        <v>0</v>
      </c>
      <c r="D225" s="635">
        <f>'360 PU '!BK278*SUM('360 PU '!K278:R278)</f>
        <v>0</v>
      </c>
      <c r="E225" s="230">
        <f>'360 PU '!AH278*SUM('360 PU '!K278:R278)</f>
        <v>0</v>
      </c>
      <c r="F225" s="230">
        <f t="shared" si="2"/>
        <v>0</v>
      </c>
      <c r="G225" s="230">
        <f t="shared" si="3"/>
        <v>0</v>
      </c>
      <c r="H225" s="641">
        <f>'360 PU '!BL278*SUM('360 PU '!K278:R278)</f>
        <v>0</v>
      </c>
      <c r="I225" s="641">
        <f>'360 PU '!BM278*SUM('360 PU '!K278:R278)</f>
        <v>0</v>
      </c>
      <c r="J225" s="641">
        <f>'360 PU '!BN278*SUM('360 PU '!K278:R278)</f>
        <v>0</v>
      </c>
    </row>
    <row r="226">
      <c r="A226" s="463" t="str">
        <f>'360 PU '!D279</f>
        <v/>
      </c>
      <c r="B226" s="463" t="str">
        <f>'360 PU '!AG279</f>
        <v/>
      </c>
      <c r="C226" s="635">
        <f>'360 PU '!BJ279*SUM('360 PU '!K279:R279)</f>
        <v>0</v>
      </c>
      <c r="D226" s="635">
        <f>'360 PU '!BK279*SUM('360 PU '!K279:R279)</f>
        <v>0</v>
      </c>
      <c r="E226" s="230">
        <f>'360 PU '!AH279*SUM('360 PU '!K279:R279)</f>
        <v>0</v>
      </c>
      <c r="F226" s="230">
        <f t="shared" si="2"/>
        <v>0</v>
      </c>
      <c r="G226" s="230">
        <f t="shared" si="3"/>
        <v>0</v>
      </c>
      <c r="H226" s="641">
        <f>'360 PU '!BL279*SUM('360 PU '!K279:R279)</f>
        <v>0</v>
      </c>
      <c r="I226" s="641">
        <f>'360 PU '!BM279*SUM('360 PU '!K279:R279)</f>
        <v>0</v>
      </c>
      <c r="J226" s="641">
        <f>'360 PU '!BN279*SUM('360 PU '!K279:R279)</f>
        <v>0</v>
      </c>
    </row>
    <row r="227">
      <c r="A227" s="463" t="str">
        <f>'360 PU '!D280</f>
        <v/>
      </c>
      <c r="B227" s="463" t="str">
        <f>'360 PU '!AG280</f>
        <v/>
      </c>
      <c r="C227" s="635">
        <f>'360 PU '!BJ280*SUM('360 PU '!K280:R280)</f>
        <v>0</v>
      </c>
      <c r="D227" s="635">
        <f>'360 PU '!BK280*SUM('360 PU '!K280:R280)</f>
        <v>0</v>
      </c>
      <c r="E227" s="230">
        <f>'360 PU '!AH280*SUM('360 PU '!K280:R280)</f>
        <v>0</v>
      </c>
      <c r="F227" s="230">
        <f t="shared" si="2"/>
        <v>0</v>
      </c>
      <c r="G227" s="230">
        <f t="shared" si="3"/>
        <v>0</v>
      </c>
      <c r="H227" s="641">
        <f>'360 PU '!BL280*SUM('360 PU '!K280:R280)</f>
        <v>0</v>
      </c>
      <c r="I227" s="641">
        <f>'360 PU '!BM280*SUM('360 PU '!K280:R280)</f>
        <v>0</v>
      </c>
      <c r="J227" s="641">
        <f>'360 PU '!BN280*SUM('360 PU '!K280:R280)</f>
        <v>0</v>
      </c>
    </row>
    <row r="228">
      <c r="A228" s="463" t="str">
        <f>'360 PU '!D281</f>
        <v/>
      </c>
      <c r="B228" s="463" t="str">
        <f>'360 PU '!AG281</f>
        <v/>
      </c>
      <c r="C228" s="635">
        <f>'360 PU '!BJ281*SUM('360 PU '!K281:R281)</f>
        <v>0</v>
      </c>
      <c r="D228" s="635">
        <f>'360 PU '!BK281*SUM('360 PU '!K281:R281)</f>
        <v>0</v>
      </c>
      <c r="E228" s="230">
        <f>'360 PU '!AH281*SUM('360 PU '!K281:R281)</f>
        <v>0</v>
      </c>
      <c r="F228" s="230">
        <f t="shared" si="2"/>
        <v>0</v>
      </c>
      <c r="G228" s="230">
        <f t="shared" si="3"/>
        <v>0</v>
      </c>
      <c r="H228" s="641">
        <f>'360 PU '!BL281*SUM('360 PU '!K281:R281)</f>
        <v>0</v>
      </c>
      <c r="I228" s="641">
        <f>'360 PU '!BM281*SUM('360 PU '!K281:R281)</f>
        <v>0</v>
      </c>
      <c r="J228" s="641">
        <f>'360 PU '!BN281*SUM('360 PU '!K281:R281)</f>
        <v>0</v>
      </c>
    </row>
    <row r="229">
      <c r="A229" s="463" t="str">
        <f>'360 PU '!D282</f>
        <v/>
      </c>
      <c r="B229" s="463" t="str">
        <f>'360 PU '!AG282</f>
        <v/>
      </c>
      <c r="C229" s="635">
        <f>'360 PU '!BJ282*SUM('360 PU '!K282:R282)</f>
        <v>0</v>
      </c>
      <c r="D229" s="635">
        <f>'360 PU '!BK282*SUM('360 PU '!K282:R282)</f>
        <v>0</v>
      </c>
      <c r="E229" s="230">
        <f>'360 PU '!AH282*SUM('360 PU '!K282:R282)</f>
        <v>0</v>
      </c>
      <c r="F229" s="230">
        <f t="shared" si="2"/>
        <v>0</v>
      </c>
      <c r="G229" s="230">
        <f t="shared" si="3"/>
        <v>0</v>
      </c>
      <c r="H229" s="641">
        <f>'360 PU '!BL282*SUM('360 PU '!K282:R282)</f>
        <v>0</v>
      </c>
      <c r="I229" s="641">
        <f>'360 PU '!BM282*SUM('360 PU '!K282:R282)</f>
        <v>0</v>
      </c>
      <c r="J229" s="641">
        <f>'360 PU '!BN282*SUM('360 PU '!K282:R282)</f>
        <v>0</v>
      </c>
    </row>
    <row r="230">
      <c r="A230" s="463" t="str">
        <f>'360 PU '!D283</f>
        <v/>
      </c>
      <c r="B230" s="463" t="str">
        <f>'360 PU '!AG283</f>
        <v/>
      </c>
      <c r="C230" s="635">
        <f>'360 PU '!BJ283*SUM('360 PU '!K283:R283)</f>
        <v>0</v>
      </c>
      <c r="D230" s="635">
        <f>'360 PU '!BK283*SUM('360 PU '!K283:R283)</f>
        <v>0</v>
      </c>
      <c r="E230" s="230">
        <f>'360 PU '!AH283*SUM('360 PU '!K283:R283)</f>
        <v>0</v>
      </c>
      <c r="F230" s="230">
        <f t="shared" si="2"/>
        <v>0</v>
      </c>
      <c r="G230" s="230">
        <f t="shared" si="3"/>
        <v>0</v>
      </c>
      <c r="H230" s="641">
        <f>'360 PU '!BL283*SUM('360 PU '!K283:R283)</f>
        <v>0</v>
      </c>
      <c r="I230" s="641">
        <f>'360 PU '!BM283*SUM('360 PU '!K283:R283)</f>
        <v>0</v>
      </c>
      <c r="J230" s="641">
        <f>'360 PU '!BN283*SUM('360 PU '!K283:R283)</f>
        <v>0</v>
      </c>
    </row>
    <row r="231">
      <c r="A231" s="463" t="str">
        <f>'360 PU '!D284</f>
        <v/>
      </c>
      <c r="B231" s="463" t="str">
        <f>'360 PU '!AG284</f>
        <v/>
      </c>
      <c r="C231" s="635">
        <f>'360 PU '!BJ284*SUM('360 PU '!K284:R284)</f>
        <v>0</v>
      </c>
      <c r="D231" s="635">
        <f>'360 PU '!BK284*SUM('360 PU '!K284:R284)</f>
        <v>0</v>
      </c>
      <c r="E231" s="230">
        <f>'360 PU '!AH284*SUM('360 PU '!K284:R284)</f>
        <v>0</v>
      </c>
      <c r="F231" s="230">
        <f t="shared" si="2"/>
        <v>0</v>
      </c>
      <c r="G231" s="230">
        <f t="shared" si="3"/>
        <v>0</v>
      </c>
      <c r="H231" s="641">
        <f>'360 PU '!BL284*SUM('360 PU '!K284:R284)</f>
        <v>0</v>
      </c>
      <c r="I231" s="641">
        <f>'360 PU '!BM284*SUM('360 PU '!K284:R284)</f>
        <v>0</v>
      </c>
      <c r="J231" s="641">
        <f>'360 PU '!BN284*SUM('360 PU '!K284:R284)</f>
        <v>0</v>
      </c>
    </row>
    <row r="232">
      <c r="A232" s="463" t="str">
        <f>'360 PU '!D285</f>
        <v/>
      </c>
      <c r="B232" s="463" t="str">
        <f>'360 PU '!AG285</f>
        <v/>
      </c>
      <c r="C232" s="635">
        <f>'360 PU '!BJ285*SUM('360 PU '!K285:R285)</f>
        <v>0</v>
      </c>
      <c r="D232" s="635">
        <f>'360 PU '!BK285*SUM('360 PU '!K285:R285)</f>
        <v>0</v>
      </c>
      <c r="E232" s="230">
        <f>'360 PU '!AH285*SUM('360 PU '!K285:R285)</f>
        <v>0</v>
      </c>
      <c r="F232" s="230">
        <f t="shared" si="2"/>
        <v>0</v>
      </c>
      <c r="G232" s="230">
        <f t="shared" si="3"/>
        <v>0</v>
      </c>
      <c r="H232" s="641">
        <f>'360 PU '!BL285*SUM('360 PU '!K285:R285)</f>
        <v>0</v>
      </c>
      <c r="I232" s="641">
        <f>'360 PU '!BM285*SUM('360 PU '!K285:R285)</f>
        <v>0</v>
      </c>
      <c r="J232" s="641">
        <f>'360 PU '!BN285*SUM('360 PU '!K285:R285)</f>
        <v>0</v>
      </c>
    </row>
    <row r="233">
      <c r="A233" s="463" t="str">
        <f>'360 PU '!D286</f>
        <v/>
      </c>
      <c r="B233" s="463" t="str">
        <f>'360 PU '!AG286</f>
        <v/>
      </c>
      <c r="C233" s="635">
        <f>'360 PU '!BJ286*SUM('360 PU '!K286:R286)</f>
        <v>0</v>
      </c>
      <c r="D233" s="635">
        <f>'360 PU '!BK286*SUM('360 PU '!K286:R286)</f>
        <v>0</v>
      </c>
      <c r="E233" s="230">
        <f>'360 PU '!AH286*SUM('360 PU '!K286:R286)</f>
        <v>0</v>
      </c>
      <c r="F233" s="230">
        <f t="shared" si="2"/>
        <v>0</v>
      </c>
      <c r="G233" s="230">
        <f t="shared" si="3"/>
        <v>0</v>
      </c>
      <c r="H233" s="641">
        <f>'360 PU '!BL286*SUM('360 PU '!K286:R286)</f>
        <v>0</v>
      </c>
      <c r="I233" s="641">
        <f>'360 PU '!BM286*SUM('360 PU '!K286:R286)</f>
        <v>0</v>
      </c>
      <c r="J233" s="641">
        <f>'360 PU '!BN286*SUM('360 PU '!K286:R286)</f>
        <v>0</v>
      </c>
    </row>
    <row r="234">
      <c r="A234" s="463" t="str">
        <f>'360 PU '!D287</f>
        <v/>
      </c>
      <c r="B234" s="463" t="str">
        <f>'360 PU '!AG287</f>
        <v/>
      </c>
      <c r="C234" s="635">
        <f>'360 PU '!BJ287*SUM('360 PU '!K287:R287)</f>
        <v>0</v>
      </c>
      <c r="D234" s="635">
        <f>'360 PU '!BK287*SUM('360 PU '!K287:R287)</f>
        <v>0</v>
      </c>
      <c r="E234" s="230">
        <f>'360 PU '!AH287*SUM('360 PU '!K287:R287)</f>
        <v>0</v>
      </c>
      <c r="F234" s="230">
        <f t="shared" si="2"/>
        <v>0</v>
      </c>
      <c r="G234" s="230">
        <f t="shared" si="3"/>
        <v>0</v>
      </c>
      <c r="H234" s="641">
        <f>'360 PU '!BL287*SUM('360 PU '!K287:R287)</f>
        <v>0</v>
      </c>
      <c r="I234" s="641">
        <f>'360 PU '!BM287*SUM('360 PU '!K287:R287)</f>
        <v>0</v>
      </c>
      <c r="J234" s="641">
        <f>'360 PU '!BN287*SUM('360 PU '!K287:R287)</f>
        <v>0</v>
      </c>
    </row>
    <row r="235">
      <c r="A235" s="463" t="str">
        <f>'360 PU '!D288</f>
        <v/>
      </c>
      <c r="B235" s="463" t="str">
        <f>'360 PU '!AG288</f>
        <v/>
      </c>
      <c r="C235" s="635">
        <f>'360 PU '!BJ288*SUM('360 PU '!K288:R288)</f>
        <v>0</v>
      </c>
      <c r="D235" s="635">
        <f>'360 PU '!BK288*SUM('360 PU '!K288:R288)</f>
        <v>0</v>
      </c>
      <c r="E235" s="230">
        <f>'360 PU '!AH288*SUM('360 PU '!K288:R288)</f>
        <v>0</v>
      </c>
      <c r="F235" s="230">
        <f t="shared" si="2"/>
        <v>0</v>
      </c>
      <c r="G235" s="230">
        <f t="shared" si="3"/>
        <v>0</v>
      </c>
      <c r="H235" s="641">
        <f>'360 PU '!BL288*SUM('360 PU '!K288:R288)</f>
        <v>0</v>
      </c>
      <c r="I235" s="641">
        <f>'360 PU '!BM288*SUM('360 PU '!K288:R288)</f>
        <v>0</v>
      </c>
      <c r="J235" s="641">
        <f>'360 PU '!BN288*SUM('360 PU '!K288:R288)</f>
        <v>0</v>
      </c>
    </row>
    <row r="236">
      <c r="A236" s="463" t="str">
        <f>'360 PU '!D289</f>
        <v/>
      </c>
      <c r="B236" s="463" t="str">
        <f>'360 PU '!AG289</f>
        <v/>
      </c>
      <c r="C236" s="635">
        <f>'360 PU '!BJ289*SUM('360 PU '!K289:R289)</f>
        <v>0</v>
      </c>
      <c r="D236" s="635">
        <f>'360 PU '!BK289*SUM('360 PU '!K289:R289)</f>
        <v>0</v>
      </c>
      <c r="E236" s="230">
        <f>'360 PU '!AH289*SUM('360 PU '!K289:R289)</f>
        <v>0</v>
      </c>
      <c r="F236" s="230">
        <f t="shared" si="2"/>
        <v>0</v>
      </c>
      <c r="G236" s="230">
        <f t="shared" si="3"/>
        <v>0</v>
      </c>
      <c r="H236" s="641">
        <f>'360 PU '!BL289*SUM('360 PU '!K289:R289)</f>
        <v>0</v>
      </c>
      <c r="I236" s="641">
        <f>'360 PU '!BM289*SUM('360 PU '!K289:R289)</f>
        <v>0</v>
      </c>
      <c r="J236" s="641">
        <f>'360 PU '!BN289*SUM('360 PU '!K289:R289)</f>
        <v>0</v>
      </c>
    </row>
    <row r="237">
      <c r="A237" s="463" t="str">
        <f>'360 PU '!D290</f>
        <v/>
      </c>
      <c r="B237" s="463" t="str">
        <f>'360 PU '!AG290</f>
        <v/>
      </c>
      <c r="C237" s="635">
        <f>'360 PU '!BJ290*SUM('360 PU '!K290:R290)</f>
        <v>0</v>
      </c>
      <c r="D237" s="635">
        <f>'360 PU '!BK290*SUM('360 PU '!K290:R290)</f>
        <v>0</v>
      </c>
      <c r="E237" s="230">
        <f>'360 PU '!AH290*SUM('360 PU '!K290:R290)</f>
        <v>0</v>
      </c>
      <c r="F237" s="230">
        <f t="shared" si="2"/>
        <v>0</v>
      </c>
      <c r="G237" s="230">
        <f t="shared" si="3"/>
        <v>0</v>
      </c>
      <c r="H237" s="641">
        <f>'360 PU '!BL290*SUM('360 PU '!K290:R290)</f>
        <v>0</v>
      </c>
      <c r="I237" s="641">
        <f>'360 PU '!BM290*SUM('360 PU '!K290:R290)</f>
        <v>0</v>
      </c>
      <c r="J237" s="641">
        <f>'360 PU '!BN290*SUM('360 PU '!K290:R290)</f>
        <v>0</v>
      </c>
    </row>
    <row r="238">
      <c r="A238" s="463" t="str">
        <f>'360 PU '!D291</f>
        <v/>
      </c>
      <c r="B238" s="463" t="str">
        <f>'360 PU '!AG291</f>
        <v/>
      </c>
      <c r="C238" s="635">
        <f>'360 PU '!BJ291*SUM('360 PU '!K291:R291)</f>
        <v>0</v>
      </c>
      <c r="D238" s="635">
        <f>'360 PU '!BK291*SUM('360 PU '!K291:R291)</f>
        <v>0</v>
      </c>
      <c r="E238" s="230">
        <f>'360 PU '!AH291*SUM('360 PU '!K291:R291)</f>
        <v>0</v>
      </c>
      <c r="F238" s="230">
        <f t="shared" si="2"/>
        <v>0</v>
      </c>
      <c r="G238" s="230">
        <f t="shared" si="3"/>
        <v>0</v>
      </c>
      <c r="H238" s="641">
        <f>'360 PU '!BL291*SUM('360 PU '!K291:R291)</f>
        <v>0</v>
      </c>
      <c r="I238" s="641">
        <f>'360 PU '!BM291*SUM('360 PU '!K291:R291)</f>
        <v>0</v>
      </c>
      <c r="J238" s="641">
        <f>'360 PU '!BN291*SUM('360 PU '!K291:R291)</f>
        <v>0</v>
      </c>
    </row>
    <row r="239">
      <c r="A239" s="463" t="str">
        <f>'360 PU '!D292</f>
        <v/>
      </c>
      <c r="B239" s="463" t="str">
        <f>'360 PU '!AG292</f>
        <v/>
      </c>
      <c r="C239" s="635">
        <f>'360 PU '!BJ292*SUM('360 PU '!K292:R292)</f>
        <v>0</v>
      </c>
      <c r="D239" s="635">
        <f>'360 PU '!BK292*SUM('360 PU '!K292:R292)</f>
        <v>0</v>
      </c>
      <c r="E239" s="230">
        <f>'360 PU '!AH292*SUM('360 PU '!K292:R292)</f>
        <v>0</v>
      </c>
      <c r="F239" s="230">
        <f t="shared" si="2"/>
        <v>0</v>
      </c>
      <c r="G239" s="230">
        <f t="shared" si="3"/>
        <v>0</v>
      </c>
      <c r="H239" s="641">
        <f>'360 PU '!BL292*SUM('360 PU '!K292:R292)</f>
        <v>0</v>
      </c>
      <c r="I239" s="641">
        <f>'360 PU '!BM292*SUM('360 PU '!K292:R292)</f>
        <v>0</v>
      </c>
      <c r="J239" s="641">
        <f>'360 PU '!BN292*SUM('360 PU '!K292:R292)</f>
        <v>0</v>
      </c>
    </row>
    <row r="240">
      <c r="A240" s="463" t="str">
        <f>'360 PU '!D293</f>
        <v/>
      </c>
      <c r="B240" s="463" t="str">
        <f>'360 PU '!AG293</f>
        <v/>
      </c>
      <c r="C240" s="635">
        <f>'360 PU '!BJ293*SUM('360 PU '!K293:R293)</f>
        <v>0</v>
      </c>
      <c r="D240" s="635">
        <f>'360 PU '!BK293*SUM('360 PU '!K293:R293)</f>
        <v>0</v>
      </c>
      <c r="E240" s="230">
        <f>'360 PU '!AH293*SUM('360 PU '!K293:R293)</f>
        <v>0</v>
      </c>
      <c r="F240" s="230">
        <f t="shared" si="2"/>
        <v>0</v>
      </c>
      <c r="G240" s="230">
        <f t="shared" si="3"/>
        <v>0</v>
      </c>
      <c r="H240" s="641">
        <f>'360 PU '!BL293*SUM('360 PU '!K293:R293)</f>
        <v>0</v>
      </c>
      <c r="I240" s="641">
        <f>'360 PU '!BM293*SUM('360 PU '!K293:R293)</f>
        <v>0</v>
      </c>
      <c r="J240" s="641">
        <f>'360 PU '!BN293*SUM('360 PU '!K293:R293)</f>
        <v>0</v>
      </c>
    </row>
    <row r="241">
      <c r="A241" s="463" t="str">
        <f>'360 PU '!D294</f>
        <v/>
      </c>
      <c r="B241" s="463" t="str">
        <f>'360 PU '!AG294</f>
        <v/>
      </c>
      <c r="C241" s="635">
        <f>'360 PU '!BJ294*SUM('360 PU '!K294:R294)</f>
        <v>0</v>
      </c>
      <c r="D241" s="635">
        <f>'360 PU '!BK294*SUM('360 PU '!K294:R294)</f>
        <v>0</v>
      </c>
      <c r="E241" s="230">
        <f>'360 PU '!AH294*SUM('360 PU '!K294:R294)</f>
        <v>0</v>
      </c>
      <c r="F241" s="230">
        <f t="shared" si="2"/>
        <v>0</v>
      </c>
      <c r="G241" s="230">
        <f t="shared" si="3"/>
        <v>0</v>
      </c>
      <c r="H241" s="641">
        <f>'360 PU '!BL294*SUM('360 PU '!K294:R294)</f>
        <v>0</v>
      </c>
      <c r="I241" s="641">
        <f>'360 PU '!BM294*SUM('360 PU '!K294:R294)</f>
        <v>0</v>
      </c>
      <c r="J241" s="641">
        <f>'360 PU '!BN294*SUM('360 PU '!K294:R294)</f>
        <v>0</v>
      </c>
    </row>
    <row r="242">
      <c r="A242" s="463" t="str">
        <f>'360 PU '!D295</f>
        <v/>
      </c>
      <c r="B242" s="463" t="str">
        <f>'360 PU '!AG295</f>
        <v/>
      </c>
      <c r="C242" s="635">
        <f>'360 PU '!BJ295*SUM('360 PU '!K295:R295)</f>
        <v>0</v>
      </c>
      <c r="D242" s="635">
        <f>'360 PU '!BK295*SUM('360 PU '!K295:R295)</f>
        <v>0</v>
      </c>
      <c r="E242" s="230">
        <f>'360 PU '!AH295*SUM('360 PU '!K295:R295)</f>
        <v>0</v>
      </c>
      <c r="F242" s="230">
        <f t="shared" si="2"/>
        <v>0</v>
      </c>
      <c r="G242" s="230">
        <f t="shared" si="3"/>
        <v>0</v>
      </c>
      <c r="H242" s="641">
        <f>'360 PU '!BL295*SUM('360 PU '!K295:R295)</f>
        <v>0</v>
      </c>
      <c r="I242" s="641">
        <f>'360 PU '!BM295*SUM('360 PU '!K295:R295)</f>
        <v>0</v>
      </c>
      <c r="J242" s="641">
        <f>'360 PU '!BN295*SUM('360 PU '!K295:R295)</f>
        <v>0</v>
      </c>
    </row>
    <row r="243">
      <c r="A243" s="463" t="str">
        <f>'360 PU '!D296</f>
        <v/>
      </c>
      <c r="B243" s="463" t="str">
        <f>'360 PU '!AG296</f>
        <v/>
      </c>
      <c r="C243" s="635">
        <f>'360 PU '!BJ296*SUM('360 PU '!K296:R296)</f>
        <v>0</v>
      </c>
      <c r="D243" s="635">
        <f>'360 PU '!BK296*SUM('360 PU '!K296:R296)</f>
        <v>0</v>
      </c>
      <c r="E243" s="230">
        <f>'360 PU '!AH296*SUM('360 PU '!K296:R296)</f>
        <v>0</v>
      </c>
      <c r="F243" s="230">
        <f t="shared" si="2"/>
        <v>0</v>
      </c>
      <c r="G243" s="230">
        <f t="shared" si="3"/>
        <v>0</v>
      </c>
      <c r="H243" s="641">
        <f>'360 PU '!BL296*SUM('360 PU '!K296:R296)</f>
        <v>0</v>
      </c>
      <c r="I243" s="641">
        <f>'360 PU '!BM296*SUM('360 PU '!K296:R296)</f>
        <v>0</v>
      </c>
      <c r="J243" s="641">
        <f>'360 PU '!BN296*SUM('360 PU '!K296:R296)</f>
        <v>0</v>
      </c>
    </row>
    <row r="244">
      <c r="A244" s="463" t="str">
        <f>'360 PU '!D297</f>
        <v/>
      </c>
      <c r="B244" s="463" t="str">
        <f>'360 PU '!AG297</f>
        <v/>
      </c>
      <c r="C244" s="635">
        <f>'360 PU '!BJ297*SUM('360 PU '!K297:R297)</f>
        <v>0</v>
      </c>
      <c r="D244" s="635">
        <f>'360 PU '!BK297*SUM('360 PU '!K297:R297)</f>
        <v>0</v>
      </c>
      <c r="E244" s="230">
        <f>'360 PU '!AH297*SUM('360 PU '!K297:R297)</f>
        <v>0</v>
      </c>
      <c r="F244" s="230">
        <f t="shared" si="2"/>
        <v>0</v>
      </c>
      <c r="G244" s="230">
        <f t="shared" si="3"/>
        <v>0</v>
      </c>
      <c r="H244" s="641">
        <f>'360 PU '!BL297*SUM('360 PU '!K297:R297)</f>
        <v>0</v>
      </c>
      <c r="I244" s="641">
        <f>'360 PU '!BM297*SUM('360 PU '!K297:R297)</f>
        <v>0</v>
      </c>
      <c r="J244" s="641">
        <f>'360 PU '!BN297*SUM('360 PU '!K297:R297)</f>
        <v>0</v>
      </c>
    </row>
    <row r="245">
      <c r="A245" s="463" t="str">
        <f>'360 PU '!D298</f>
        <v/>
      </c>
      <c r="B245" s="463" t="str">
        <f>'360 PU '!AG298</f>
        <v/>
      </c>
      <c r="C245" s="635">
        <f>'360 PU '!BJ298*SUM('360 PU '!K298:R298)</f>
        <v>0</v>
      </c>
      <c r="D245" s="635">
        <f>'360 PU '!BK298*SUM('360 PU '!K298:R298)</f>
        <v>0</v>
      </c>
      <c r="E245" s="230">
        <f>'360 PU '!AH298*SUM('360 PU '!K298:R298)</f>
        <v>0</v>
      </c>
      <c r="F245" s="230">
        <f t="shared" si="2"/>
        <v>0</v>
      </c>
      <c r="G245" s="230">
        <f t="shared" si="3"/>
        <v>0</v>
      </c>
      <c r="H245" s="641">
        <f>'360 PU '!BL298*SUM('360 PU '!K298:R298)</f>
        <v>0</v>
      </c>
      <c r="I245" s="641">
        <f>'360 PU '!BM298*SUM('360 PU '!K298:R298)</f>
        <v>0</v>
      </c>
      <c r="J245" s="641">
        <f>'360 PU '!BN298*SUM('360 PU '!K298:R298)</f>
        <v>0</v>
      </c>
    </row>
    <row r="246">
      <c r="A246" s="463" t="str">
        <f>'360 PU '!D299</f>
        <v/>
      </c>
      <c r="B246" s="463" t="str">
        <f>'360 PU '!AG299</f>
        <v/>
      </c>
      <c r="C246" s="635">
        <f>'360 PU '!BJ299*SUM('360 PU '!K299:R299)</f>
        <v>0</v>
      </c>
      <c r="D246" s="635">
        <f>'360 PU '!BK299*SUM('360 PU '!K299:R299)</f>
        <v>0</v>
      </c>
      <c r="E246" s="230">
        <f>'360 PU '!AH299*SUM('360 PU '!K299:R299)</f>
        <v>0</v>
      </c>
      <c r="F246" s="230">
        <f t="shared" si="2"/>
        <v>0</v>
      </c>
      <c r="G246" s="230">
        <f t="shared" si="3"/>
        <v>0</v>
      </c>
      <c r="H246" s="641">
        <f>'360 PU '!BL299*SUM('360 PU '!K299:R299)</f>
        <v>0</v>
      </c>
      <c r="I246" s="641">
        <f>'360 PU '!BM299*SUM('360 PU '!K299:R299)</f>
        <v>0</v>
      </c>
      <c r="J246" s="641">
        <f>'360 PU '!BN299*SUM('360 PU '!K299:R299)</f>
        <v>0</v>
      </c>
    </row>
    <row r="247">
      <c r="A247" s="463" t="str">
        <f>'360 PU '!D300</f>
        <v/>
      </c>
      <c r="B247" s="463" t="str">
        <f>'360 PU '!AG300</f>
        <v/>
      </c>
      <c r="C247" s="635">
        <f>'360 PU '!BJ300*SUM('360 PU '!K300:R300)</f>
        <v>0</v>
      </c>
      <c r="D247" s="635">
        <f>'360 PU '!BK300*SUM('360 PU '!K300:R300)</f>
        <v>0</v>
      </c>
      <c r="E247" s="230">
        <f>'360 PU '!AH300*SUM('360 PU '!K300:R300)</f>
        <v>0</v>
      </c>
      <c r="F247" s="230">
        <f t="shared" si="2"/>
        <v>0</v>
      </c>
      <c r="G247" s="230">
        <f t="shared" si="3"/>
        <v>0</v>
      </c>
      <c r="H247" s="641">
        <f>'360 PU '!BL300*SUM('360 PU '!K300:R300)</f>
        <v>0</v>
      </c>
      <c r="I247" s="641">
        <f>'360 PU '!BM300*SUM('360 PU '!K300:R300)</f>
        <v>0</v>
      </c>
      <c r="J247" s="641">
        <f>'360 PU '!BN300*SUM('360 PU '!K300:R300)</f>
        <v>0</v>
      </c>
    </row>
    <row r="248">
      <c r="A248" s="463" t="str">
        <f>'360 PU '!D301</f>
        <v/>
      </c>
      <c r="B248" s="463" t="str">
        <f>'360 PU '!AG301</f>
        <v/>
      </c>
      <c r="C248" s="635">
        <f>'360 PU '!BJ301*SUM('360 PU '!K301:R301)</f>
        <v>0</v>
      </c>
      <c r="D248" s="635">
        <f>'360 PU '!BK301*SUM('360 PU '!K301:R301)</f>
        <v>0</v>
      </c>
      <c r="E248" s="230">
        <f>'360 PU '!AH301*SUM('360 PU '!K301:R301)</f>
        <v>0</v>
      </c>
      <c r="F248" s="230">
        <f t="shared" si="2"/>
        <v>0</v>
      </c>
      <c r="G248" s="230">
        <f t="shared" si="3"/>
        <v>0</v>
      </c>
      <c r="H248" s="641">
        <f>'360 PU '!BL301*SUM('360 PU '!K301:R301)</f>
        <v>0</v>
      </c>
      <c r="I248" s="641">
        <f>'360 PU '!BM301*SUM('360 PU '!K301:R301)</f>
        <v>0</v>
      </c>
      <c r="J248" s="641">
        <f>'360 PU '!BN301*SUM('360 PU '!K301:R301)</f>
        <v>0</v>
      </c>
    </row>
    <row r="249">
      <c r="A249" s="463" t="str">
        <f>'360 PU '!D302</f>
        <v/>
      </c>
      <c r="B249" s="463" t="str">
        <f>'360 PU '!AG302</f>
        <v/>
      </c>
      <c r="C249" s="635">
        <f>'360 PU '!BJ302*SUM('360 PU '!K302:R302)</f>
        <v>0</v>
      </c>
      <c r="D249" s="635">
        <f>'360 PU '!BK302*SUM('360 PU '!K302:R302)</f>
        <v>0</v>
      </c>
      <c r="E249" s="230">
        <f>'360 PU '!AH302*SUM('360 PU '!K302:R302)</f>
        <v>0</v>
      </c>
      <c r="F249" s="230">
        <f t="shared" si="2"/>
        <v>0</v>
      </c>
      <c r="G249" s="230">
        <f t="shared" si="3"/>
        <v>0</v>
      </c>
      <c r="H249" s="641">
        <f>'360 PU '!BL302*SUM('360 PU '!K302:R302)</f>
        <v>0</v>
      </c>
      <c r="I249" s="641">
        <f>'360 PU '!BM302*SUM('360 PU '!K302:R302)</f>
        <v>0</v>
      </c>
      <c r="J249" s="641">
        <f>'360 PU '!BN302*SUM('360 PU '!K302:R302)</f>
        <v>0</v>
      </c>
    </row>
    <row r="250">
      <c r="A250" s="463" t="str">
        <f>'360 PU '!D303</f>
        <v/>
      </c>
      <c r="B250" s="463" t="str">
        <f>'360 PU '!AG303</f>
        <v/>
      </c>
      <c r="C250" s="635">
        <f>'360 PU '!BJ303*SUM('360 PU '!K303:R303)</f>
        <v>0</v>
      </c>
      <c r="D250" s="635">
        <f>'360 PU '!BK303*SUM('360 PU '!K303:R303)</f>
        <v>0</v>
      </c>
      <c r="E250" s="230">
        <f>'360 PU '!AH303*SUM('360 PU '!K303:R303)</f>
        <v>0</v>
      </c>
      <c r="F250" s="230">
        <f t="shared" si="2"/>
        <v>0</v>
      </c>
      <c r="G250" s="230">
        <f t="shared" si="3"/>
        <v>0</v>
      </c>
      <c r="H250" s="641">
        <f>'360 PU '!BL303*SUM('360 PU '!K303:R303)</f>
        <v>0</v>
      </c>
      <c r="I250" s="641">
        <f>'360 PU '!BM303*SUM('360 PU '!K303:R303)</f>
        <v>0</v>
      </c>
      <c r="J250" s="641">
        <f>'360 PU '!BN303*SUM('360 PU '!K303:R303)</f>
        <v>0</v>
      </c>
    </row>
    <row r="251">
      <c r="A251" s="463" t="str">
        <f>'360 PU '!D304</f>
        <v/>
      </c>
      <c r="B251" s="463" t="str">
        <f>'360 PU '!AG304</f>
        <v/>
      </c>
      <c r="C251" s="635">
        <f>'360 PU '!BJ304*SUM('360 PU '!K304:R304)</f>
        <v>0</v>
      </c>
      <c r="D251" s="635">
        <f>'360 PU '!BK304*SUM('360 PU '!K304:R304)</f>
        <v>0</v>
      </c>
      <c r="E251" s="230">
        <f>'360 PU '!AH304*SUM('360 PU '!K304:R304)</f>
        <v>0</v>
      </c>
      <c r="F251" s="230">
        <f t="shared" si="2"/>
        <v>0</v>
      </c>
      <c r="G251" s="230">
        <f t="shared" si="3"/>
        <v>0</v>
      </c>
      <c r="H251" s="641">
        <f>'360 PU '!BL304*SUM('360 PU '!K304:R304)</f>
        <v>0</v>
      </c>
      <c r="I251" s="641">
        <f>'360 PU '!BM304*SUM('360 PU '!K304:R304)</f>
        <v>0</v>
      </c>
      <c r="J251" s="641">
        <f>'360 PU '!BN304*SUM('360 PU '!K304:R304)</f>
        <v>0</v>
      </c>
    </row>
    <row r="252">
      <c r="A252" s="463" t="str">
        <f>'360 PU '!D305</f>
        <v/>
      </c>
      <c r="B252" s="463" t="str">
        <f>'360 PU '!AG305</f>
        <v/>
      </c>
      <c r="C252" s="635">
        <f>'360 PU '!BJ305*SUM('360 PU '!K305:R305)</f>
        <v>0</v>
      </c>
      <c r="D252" s="635">
        <f>'360 PU '!BK305*SUM('360 PU '!K305:R305)</f>
        <v>0</v>
      </c>
      <c r="E252" s="230">
        <f>'360 PU '!AH305*SUM('360 PU '!K305:R305)</f>
        <v>0</v>
      </c>
      <c r="F252" s="230">
        <f t="shared" si="2"/>
        <v>0</v>
      </c>
      <c r="G252" s="230">
        <f t="shared" si="3"/>
        <v>0</v>
      </c>
      <c r="H252" s="641">
        <f>'360 PU '!BL305*SUM('360 PU '!K305:R305)</f>
        <v>0</v>
      </c>
      <c r="I252" s="641">
        <f>'360 PU '!BM305*SUM('360 PU '!K305:R305)</f>
        <v>0</v>
      </c>
      <c r="J252" s="641">
        <f>'360 PU '!BN305*SUM('360 PU '!K305:R305)</f>
        <v>0</v>
      </c>
    </row>
    <row r="253">
      <c r="A253" s="463" t="str">
        <f>'360 PU '!D306</f>
        <v/>
      </c>
      <c r="B253" s="463" t="str">
        <f>'360 PU '!AG306</f>
        <v/>
      </c>
      <c r="C253" s="635">
        <f>'360 PU '!BJ306*SUM('360 PU '!K306:R306)</f>
        <v>0</v>
      </c>
      <c r="D253" s="635">
        <f>'360 PU '!BK306*SUM('360 PU '!K306:R306)</f>
        <v>0</v>
      </c>
      <c r="E253" s="230">
        <f>'360 PU '!AH306*SUM('360 PU '!K306:R306)</f>
        <v>0</v>
      </c>
      <c r="F253" s="230">
        <f t="shared" si="2"/>
        <v>0</v>
      </c>
      <c r="G253" s="230">
        <f t="shared" si="3"/>
        <v>0</v>
      </c>
      <c r="H253" s="641">
        <f>'360 PU '!BL306*SUM('360 PU '!K306:R306)</f>
        <v>0</v>
      </c>
      <c r="I253" s="641">
        <f>'360 PU '!BM306*SUM('360 PU '!K306:R306)</f>
        <v>0</v>
      </c>
      <c r="J253" s="641">
        <f>'360 PU '!BN306*SUM('360 PU '!K306:R306)</f>
        <v>0</v>
      </c>
    </row>
    <row r="254">
      <c r="A254" s="463" t="str">
        <f>'360 PU '!D307</f>
        <v/>
      </c>
      <c r="B254" s="463" t="str">
        <f>'360 PU '!AG307</f>
        <v/>
      </c>
      <c r="C254" s="635">
        <f>'360 PU '!BJ307*SUM('360 PU '!K307:R307)</f>
        <v>0</v>
      </c>
      <c r="D254" s="635">
        <f>'360 PU '!BK307*SUM('360 PU '!K307:R307)</f>
        <v>0</v>
      </c>
      <c r="E254" s="230">
        <f>'360 PU '!AH307*SUM('360 PU '!K307:R307)</f>
        <v>0</v>
      </c>
      <c r="F254" s="230">
        <f t="shared" si="2"/>
        <v>0</v>
      </c>
      <c r="G254" s="230">
        <f t="shared" si="3"/>
        <v>0</v>
      </c>
      <c r="H254" s="641">
        <f>'360 PU '!BL307*SUM('360 PU '!K307:R307)</f>
        <v>0</v>
      </c>
      <c r="I254" s="641">
        <f>'360 PU '!BM307*SUM('360 PU '!K307:R307)</f>
        <v>0</v>
      </c>
      <c r="J254" s="641">
        <f>'360 PU '!BN307*SUM('360 PU '!K307:R307)</f>
        <v>0</v>
      </c>
    </row>
    <row r="255">
      <c r="A255" s="463" t="str">
        <f>'360 PU '!D308</f>
        <v/>
      </c>
      <c r="B255" s="463" t="str">
        <f>'360 PU '!AG308</f>
        <v/>
      </c>
      <c r="C255" s="635">
        <f>'360 PU '!BJ308*SUM('360 PU '!K308:R308)</f>
        <v>0</v>
      </c>
      <c r="D255" s="635">
        <f>'360 PU '!BK308*SUM('360 PU '!K308:R308)</f>
        <v>0</v>
      </c>
      <c r="E255" s="230">
        <f>'360 PU '!AH308*SUM('360 PU '!K308:R308)</f>
        <v>0</v>
      </c>
      <c r="F255" s="230">
        <f t="shared" si="2"/>
        <v>0</v>
      </c>
      <c r="G255" s="230">
        <f t="shared" si="3"/>
        <v>0</v>
      </c>
      <c r="H255" s="641">
        <f>'360 PU '!BL308*SUM('360 PU '!K308:R308)</f>
        <v>0</v>
      </c>
      <c r="I255" s="641">
        <f>'360 PU '!BM308*SUM('360 PU '!K308:R308)</f>
        <v>0</v>
      </c>
      <c r="J255" s="641">
        <f>'360 PU '!BN308*SUM('360 PU '!K308:R308)</f>
        <v>0</v>
      </c>
    </row>
    <row r="256">
      <c r="A256" s="463" t="str">
        <f>'360 PU '!D309</f>
        <v/>
      </c>
      <c r="B256" s="463" t="str">
        <f>'360 PU '!AG309</f>
        <v/>
      </c>
      <c r="C256" s="635">
        <f>'360 PU '!BJ309*SUM('360 PU '!K309:R309)</f>
        <v>0</v>
      </c>
      <c r="D256" s="635">
        <f>'360 PU '!BK309*SUM('360 PU '!K309:R309)</f>
        <v>0</v>
      </c>
      <c r="E256" s="230">
        <f>'360 PU '!AH309*SUM('360 PU '!K309:R309)</f>
        <v>0</v>
      </c>
      <c r="F256" s="230">
        <f t="shared" si="2"/>
        <v>0</v>
      </c>
      <c r="G256" s="230">
        <f t="shared" si="3"/>
        <v>0</v>
      </c>
      <c r="H256" s="641">
        <f>'360 PU '!BL309*SUM('360 PU '!K309:R309)</f>
        <v>0</v>
      </c>
      <c r="I256" s="641">
        <f>'360 PU '!BM309*SUM('360 PU '!K309:R309)</f>
        <v>0</v>
      </c>
      <c r="J256" s="641">
        <f>'360 PU '!BN309*SUM('360 PU '!K309:R309)</f>
        <v>0</v>
      </c>
    </row>
    <row r="257">
      <c r="A257" s="463" t="str">
        <f>'360 PU '!D310</f>
        <v/>
      </c>
      <c r="B257" s="463" t="str">
        <f>'360 PU '!AG310</f>
        <v/>
      </c>
      <c r="C257" s="635">
        <f>'360 PU '!BJ310*SUM('360 PU '!K310:R310)</f>
        <v>0</v>
      </c>
      <c r="D257" s="635">
        <f>'360 PU '!BK310*SUM('360 PU '!K310:R310)</f>
        <v>0</v>
      </c>
      <c r="E257" s="230">
        <f>'360 PU '!AH310*SUM('360 PU '!K310:R310)</f>
        <v>0</v>
      </c>
      <c r="F257" s="230">
        <f t="shared" si="2"/>
        <v>0</v>
      </c>
      <c r="G257" s="230">
        <f t="shared" si="3"/>
        <v>0</v>
      </c>
      <c r="H257" s="641">
        <f>'360 PU '!BL310*SUM('360 PU '!K310:R310)</f>
        <v>0</v>
      </c>
      <c r="I257" s="641">
        <f>'360 PU '!BM310*SUM('360 PU '!K310:R310)</f>
        <v>0</v>
      </c>
      <c r="J257" s="641">
        <f>'360 PU '!BN310*SUM('360 PU '!K310:R310)</f>
        <v>0</v>
      </c>
    </row>
    <row r="258">
      <c r="A258" s="463" t="str">
        <f>'360 PU '!D311</f>
        <v/>
      </c>
      <c r="B258" s="463" t="str">
        <f>'360 PU '!AG311</f>
        <v/>
      </c>
      <c r="C258" s="635">
        <f>'360 PU '!BJ311*SUM('360 PU '!K311:R311)</f>
        <v>0</v>
      </c>
      <c r="D258" s="635">
        <f>'360 PU '!BK311*SUM('360 PU '!K311:R311)</f>
        <v>0</v>
      </c>
      <c r="E258" s="230">
        <f>'360 PU '!AH311*SUM('360 PU '!K311:R311)</f>
        <v>0</v>
      </c>
      <c r="F258" s="230">
        <f t="shared" si="2"/>
        <v>0</v>
      </c>
      <c r="G258" s="230">
        <f t="shared" si="3"/>
        <v>0</v>
      </c>
      <c r="H258" s="641">
        <f>'360 PU '!BL311*SUM('360 PU '!K311:R311)</f>
        <v>0</v>
      </c>
      <c r="I258" s="641">
        <f>'360 PU '!BM311*SUM('360 PU '!K311:R311)</f>
        <v>0</v>
      </c>
      <c r="J258" s="641">
        <f>'360 PU '!BN311*SUM('360 PU '!K311:R311)</f>
        <v>0</v>
      </c>
    </row>
    <row r="259">
      <c r="A259" s="463" t="str">
        <f>'360 PU '!D312</f>
        <v/>
      </c>
      <c r="B259" s="463" t="str">
        <f>'360 PU '!AG312</f>
        <v/>
      </c>
      <c r="C259" s="635">
        <f>'360 PU '!BJ312*SUM('360 PU '!K312:R312)</f>
        <v>0</v>
      </c>
      <c r="D259" s="635">
        <f>'360 PU '!BK312*SUM('360 PU '!K312:R312)</f>
        <v>0</v>
      </c>
      <c r="E259" s="230">
        <f>'360 PU '!AH312*SUM('360 PU '!K312:R312)</f>
        <v>0</v>
      </c>
      <c r="F259" s="230">
        <f t="shared" si="2"/>
        <v>0</v>
      </c>
      <c r="G259" s="230">
        <f t="shared" si="3"/>
        <v>0</v>
      </c>
      <c r="H259" s="641">
        <f>'360 PU '!BL312*SUM('360 PU '!K312:R312)</f>
        <v>0</v>
      </c>
      <c r="I259" s="641">
        <f>'360 PU '!BM312*SUM('360 PU '!K312:R312)</f>
        <v>0</v>
      </c>
      <c r="J259" s="641">
        <f>'360 PU '!BN312*SUM('360 PU '!K312:R312)</f>
        <v>0</v>
      </c>
    </row>
    <row r="260">
      <c r="A260" s="463" t="str">
        <f>'360 PU '!D313</f>
        <v/>
      </c>
      <c r="B260" s="463" t="str">
        <f>'360 PU '!AG313</f>
        <v/>
      </c>
      <c r="C260" s="635">
        <f>'360 PU '!BJ313*SUM('360 PU '!K313:R313)</f>
        <v>0</v>
      </c>
      <c r="D260" s="635">
        <f>'360 PU '!BK313*SUM('360 PU '!K313:R313)</f>
        <v>0</v>
      </c>
      <c r="E260" s="230">
        <f>'360 PU '!AH313*SUM('360 PU '!K313:R313)</f>
        <v>0</v>
      </c>
      <c r="F260" s="230">
        <f t="shared" si="2"/>
        <v>0</v>
      </c>
      <c r="G260" s="230">
        <f t="shared" si="3"/>
        <v>0</v>
      </c>
      <c r="H260" s="641">
        <f>'360 PU '!BL313*SUM('360 PU '!K313:R313)</f>
        <v>0</v>
      </c>
      <c r="I260" s="641">
        <f>'360 PU '!BM313*SUM('360 PU '!K313:R313)</f>
        <v>0</v>
      </c>
      <c r="J260" s="641">
        <f>'360 PU '!BN313*SUM('360 PU '!K313:R313)</f>
        <v>0</v>
      </c>
    </row>
    <row r="261">
      <c r="A261" s="463" t="str">
        <f>'360 PU '!D314</f>
        <v/>
      </c>
      <c r="B261" s="463" t="str">
        <f>'360 PU '!AG314</f>
        <v/>
      </c>
      <c r="C261" s="635">
        <f>'360 PU '!BJ314*SUM('360 PU '!K314:R314)</f>
        <v>0</v>
      </c>
      <c r="D261" s="635">
        <f>'360 PU '!BK314*SUM('360 PU '!K314:R314)</f>
        <v>0</v>
      </c>
      <c r="E261" s="230">
        <f>'360 PU '!AH314*SUM('360 PU '!K314:R314)</f>
        <v>0</v>
      </c>
      <c r="F261" s="230">
        <f t="shared" si="2"/>
        <v>0</v>
      </c>
      <c r="G261" s="230">
        <f t="shared" si="3"/>
        <v>0</v>
      </c>
      <c r="H261" s="641">
        <f>'360 PU '!BL314*SUM('360 PU '!K314:R314)</f>
        <v>0</v>
      </c>
      <c r="I261" s="641">
        <f>'360 PU '!BM314*SUM('360 PU '!K314:R314)</f>
        <v>0</v>
      </c>
      <c r="J261" s="641">
        <f>'360 PU '!BN314*SUM('360 PU '!K314:R314)</f>
        <v>0</v>
      </c>
    </row>
    <row r="262">
      <c r="A262" s="463" t="str">
        <f>'360 PU '!D315</f>
        <v/>
      </c>
      <c r="B262" s="463" t="str">
        <f>'360 PU '!AG315</f>
        <v/>
      </c>
      <c r="C262" s="635">
        <f>'360 PU '!BJ315*SUM('360 PU '!K315:R315)</f>
        <v>0</v>
      </c>
      <c r="D262" s="635">
        <f>'360 PU '!BK315*SUM('360 PU '!K315:R315)</f>
        <v>0</v>
      </c>
      <c r="E262" s="230">
        <f>'360 PU '!AH315*SUM('360 PU '!K315:R315)</f>
        <v>0</v>
      </c>
      <c r="F262" s="230">
        <f t="shared" si="2"/>
        <v>0</v>
      </c>
      <c r="G262" s="230">
        <f t="shared" si="3"/>
        <v>0</v>
      </c>
      <c r="H262" s="641">
        <f>'360 PU '!BL315*SUM('360 PU '!K315:R315)</f>
        <v>0</v>
      </c>
      <c r="I262" s="641">
        <f>'360 PU '!BM315*SUM('360 PU '!K315:R315)</f>
        <v>0</v>
      </c>
      <c r="J262" s="641">
        <f>'360 PU '!BN315*SUM('360 PU '!K315:R315)</f>
        <v>0</v>
      </c>
    </row>
    <row r="263">
      <c r="A263" s="463" t="str">
        <f>'360 PU '!D316</f>
        <v/>
      </c>
      <c r="B263" s="463" t="str">
        <f>'360 PU '!AG316</f>
        <v/>
      </c>
      <c r="C263" s="635">
        <f>'360 PU '!BJ316*SUM('360 PU '!K316:R316)</f>
        <v>0</v>
      </c>
      <c r="D263" s="635">
        <f>'360 PU '!BK316*SUM('360 PU '!K316:R316)</f>
        <v>0</v>
      </c>
      <c r="E263" s="230">
        <f>'360 PU '!AH316*SUM('360 PU '!K316:R316)</f>
        <v>0</v>
      </c>
      <c r="F263" s="230">
        <f t="shared" si="2"/>
        <v>0</v>
      </c>
      <c r="G263" s="230">
        <f t="shared" si="3"/>
        <v>0</v>
      </c>
      <c r="H263" s="641">
        <f>'360 PU '!BL316*SUM('360 PU '!K316:R316)</f>
        <v>0</v>
      </c>
      <c r="I263" s="641">
        <f>'360 PU '!BM316*SUM('360 PU '!K316:R316)</f>
        <v>0</v>
      </c>
      <c r="J263" s="641">
        <f>'360 PU '!BN316*SUM('360 PU '!K316:R316)</f>
        <v>0</v>
      </c>
    </row>
    <row r="264">
      <c r="A264" s="463" t="str">
        <f>'360 PU '!D317</f>
        <v/>
      </c>
      <c r="B264" s="463" t="str">
        <f>'360 PU '!AG317</f>
        <v/>
      </c>
      <c r="C264" s="635">
        <f>'360 PU '!BJ317*SUM('360 PU '!K317:R317)</f>
        <v>0</v>
      </c>
      <c r="D264" s="635">
        <f>'360 PU '!BK317*SUM('360 PU '!K317:R317)</f>
        <v>0</v>
      </c>
      <c r="E264" s="230">
        <f>'360 PU '!AH317*SUM('360 PU '!K317:R317)</f>
        <v>0</v>
      </c>
      <c r="F264" s="230">
        <f t="shared" si="2"/>
        <v>0</v>
      </c>
      <c r="G264" s="230">
        <f t="shared" si="3"/>
        <v>0</v>
      </c>
      <c r="H264" s="641">
        <f>'360 PU '!BL317*SUM('360 PU '!K317:R317)</f>
        <v>0</v>
      </c>
      <c r="I264" s="641">
        <f>'360 PU '!BM317*SUM('360 PU '!K317:R317)</f>
        <v>0</v>
      </c>
      <c r="J264" s="641">
        <f>'360 PU '!BN317*SUM('360 PU '!K317:R317)</f>
        <v>0</v>
      </c>
    </row>
    <row r="265">
      <c r="A265" s="463" t="str">
        <f>'360 PU '!D318</f>
        <v/>
      </c>
      <c r="B265" s="463" t="str">
        <f>'360 PU '!AG318</f>
        <v/>
      </c>
      <c r="C265" s="635">
        <f>'360 PU '!BJ318*SUM('360 PU '!K318:R318)</f>
        <v>0</v>
      </c>
      <c r="D265" s="635">
        <f>'360 PU '!BK318*SUM('360 PU '!K318:R318)</f>
        <v>0</v>
      </c>
      <c r="E265" s="230">
        <f>'360 PU '!AH318*SUM('360 PU '!K318:R318)</f>
        <v>0</v>
      </c>
      <c r="F265" s="230">
        <f t="shared" si="2"/>
        <v>0</v>
      </c>
      <c r="G265" s="230">
        <f t="shared" si="3"/>
        <v>0</v>
      </c>
      <c r="H265" s="641">
        <f>'360 PU '!BL318*SUM('360 PU '!K318:R318)</f>
        <v>0</v>
      </c>
      <c r="I265" s="641">
        <f>'360 PU '!BM318*SUM('360 PU '!K318:R318)</f>
        <v>0</v>
      </c>
      <c r="J265" s="641">
        <f>'360 PU '!BN318*SUM('360 PU '!K318:R318)</f>
        <v>0</v>
      </c>
    </row>
    <row r="266">
      <c r="A266" s="463" t="str">
        <f>'360 PU '!D319</f>
        <v/>
      </c>
      <c r="B266" s="463" t="str">
        <f>'360 PU '!AG319</f>
        <v/>
      </c>
      <c r="C266" s="635">
        <f>'360 PU '!BJ319*SUM('360 PU '!K319:R319)</f>
        <v>0</v>
      </c>
      <c r="D266" s="635">
        <f>'360 PU '!BK319*SUM('360 PU '!K319:R319)</f>
        <v>0</v>
      </c>
      <c r="E266" s="230">
        <f>'360 PU '!AH319*SUM('360 PU '!K319:R319)</f>
        <v>0</v>
      </c>
      <c r="F266" s="230">
        <f t="shared" si="2"/>
        <v>0</v>
      </c>
      <c r="G266" s="230">
        <f t="shared" si="3"/>
        <v>0</v>
      </c>
      <c r="H266" s="641">
        <f>'360 PU '!BL319*SUM('360 PU '!K319:R319)</f>
        <v>0</v>
      </c>
      <c r="I266" s="641">
        <f>'360 PU '!BM319*SUM('360 PU '!K319:R319)</f>
        <v>0</v>
      </c>
      <c r="J266" s="641">
        <f>'360 PU '!BN319*SUM('360 PU '!K319:R319)</f>
        <v>0</v>
      </c>
    </row>
    <row r="267">
      <c r="A267" s="463" t="str">
        <f>'360 PU '!D320</f>
        <v/>
      </c>
      <c r="B267" s="463" t="str">
        <f>'360 PU '!AG320</f>
        <v/>
      </c>
      <c r="C267" s="635">
        <f>'360 PU '!BJ320*SUM('360 PU '!K320:R320)</f>
        <v>0</v>
      </c>
      <c r="D267" s="635">
        <f>'360 PU '!BK320*SUM('360 PU '!K320:R320)</f>
        <v>0</v>
      </c>
      <c r="E267" s="230">
        <f>'360 PU '!AH320*SUM('360 PU '!K320:R320)</f>
        <v>0</v>
      </c>
      <c r="F267" s="230">
        <f t="shared" si="2"/>
        <v>0</v>
      </c>
      <c r="G267" s="230">
        <f t="shared" si="3"/>
        <v>0</v>
      </c>
      <c r="H267" s="641">
        <f>'360 PU '!BL320*SUM('360 PU '!K320:R320)</f>
        <v>0</v>
      </c>
      <c r="I267" s="641">
        <f>'360 PU '!BM320*SUM('360 PU '!K320:R320)</f>
        <v>0</v>
      </c>
      <c r="J267" s="641">
        <f>'360 PU '!BN320*SUM('360 PU '!K320:R320)</f>
        <v>0</v>
      </c>
    </row>
    <row r="268">
      <c r="A268" s="463" t="str">
        <f>'360 PU '!D321</f>
        <v/>
      </c>
      <c r="B268" s="463" t="str">
        <f>'360 PU '!AG321</f>
        <v/>
      </c>
      <c r="C268" s="635">
        <f>'360 PU '!BJ321*SUM('360 PU '!K321:R321)</f>
        <v>0</v>
      </c>
      <c r="D268" s="635">
        <f>'360 PU '!BK321*SUM('360 PU '!K321:R321)</f>
        <v>0</v>
      </c>
      <c r="E268" s="230">
        <f>'360 PU '!AH321*SUM('360 PU '!K321:R321)</f>
        <v>0</v>
      </c>
      <c r="F268" s="230">
        <f t="shared" si="2"/>
        <v>0</v>
      </c>
      <c r="G268" s="230">
        <f t="shared" si="3"/>
        <v>0</v>
      </c>
      <c r="H268" s="641">
        <f>'360 PU '!BL321*SUM('360 PU '!K321:R321)</f>
        <v>0</v>
      </c>
      <c r="I268" s="641">
        <f>'360 PU '!BM321*SUM('360 PU '!K321:R321)</f>
        <v>0</v>
      </c>
      <c r="J268" s="641">
        <f>'360 PU '!BN321*SUM('360 PU '!K321:R321)</f>
        <v>0</v>
      </c>
    </row>
    <row r="269">
      <c r="A269" s="463" t="str">
        <f>'360 PU '!D322</f>
        <v/>
      </c>
      <c r="B269" s="463" t="str">
        <f>'360 PU '!AG322</f>
        <v/>
      </c>
      <c r="C269" s="635">
        <f>'360 PU '!BJ322*SUM('360 PU '!K322:R322)</f>
        <v>0</v>
      </c>
      <c r="D269" s="635">
        <f>'360 PU '!BK322*SUM('360 PU '!K322:R322)</f>
        <v>0</v>
      </c>
      <c r="E269" s="230">
        <f>'360 PU '!AH322*SUM('360 PU '!K322:R322)</f>
        <v>0</v>
      </c>
      <c r="F269" s="230">
        <f t="shared" si="2"/>
        <v>0</v>
      </c>
      <c r="G269" s="230">
        <f t="shared" si="3"/>
        <v>0</v>
      </c>
      <c r="H269" s="641">
        <f>'360 PU '!BL322*SUM('360 PU '!K322:R322)</f>
        <v>0</v>
      </c>
      <c r="I269" s="641">
        <f>'360 PU '!BM322*SUM('360 PU '!K322:R322)</f>
        <v>0</v>
      </c>
      <c r="J269" s="641">
        <f>'360 PU '!BN322*SUM('360 PU '!K322:R322)</f>
        <v>0</v>
      </c>
    </row>
    <row r="270">
      <c r="A270" s="463" t="str">
        <f>'360 PU '!D323</f>
        <v/>
      </c>
      <c r="B270" s="463" t="str">
        <f>'360 PU '!AG323</f>
        <v/>
      </c>
      <c r="C270" s="635">
        <f>'360 PU '!BJ323*SUM('360 PU '!K323:R323)</f>
        <v>0</v>
      </c>
      <c r="D270" s="635">
        <f>'360 PU '!BK323*SUM('360 PU '!K323:R323)</f>
        <v>0</v>
      </c>
      <c r="E270" s="230">
        <f>'360 PU '!AH323*SUM('360 PU '!K323:R323)</f>
        <v>0</v>
      </c>
      <c r="F270" s="230">
        <f t="shared" si="2"/>
        <v>0</v>
      </c>
      <c r="G270" s="230">
        <f t="shared" si="3"/>
        <v>0</v>
      </c>
      <c r="H270" s="641">
        <f>'360 PU '!BL323*SUM('360 PU '!K323:R323)</f>
        <v>0</v>
      </c>
      <c r="I270" s="641">
        <f>'360 PU '!BM323*SUM('360 PU '!K323:R323)</f>
        <v>0</v>
      </c>
      <c r="J270" s="641">
        <f>'360 PU '!BN323*SUM('360 PU '!K323:R323)</f>
        <v>0</v>
      </c>
    </row>
    <row r="271">
      <c r="A271" s="463" t="str">
        <f>'360 PU '!D324</f>
        <v/>
      </c>
      <c r="B271" s="463" t="str">
        <f>'360 PU '!AG324</f>
        <v/>
      </c>
      <c r="C271" s="635">
        <f>'360 PU '!BJ324*SUM('360 PU '!K324:R324)</f>
        <v>0</v>
      </c>
      <c r="D271" s="635">
        <f>'360 PU '!BK324*SUM('360 PU '!K324:R324)</f>
        <v>0</v>
      </c>
      <c r="E271" s="230">
        <f>'360 PU '!AH324*SUM('360 PU '!K324:R324)</f>
        <v>0</v>
      </c>
      <c r="F271" s="230">
        <f t="shared" si="2"/>
        <v>0</v>
      </c>
      <c r="G271" s="230">
        <f t="shared" si="3"/>
        <v>0</v>
      </c>
      <c r="H271" s="641">
        <f>'360 PU '!BL324*SUM('360 PU '!K324:R324)</f>
        <v>0</v>
      </c>
      <c r="I271" s="641">
        <f>'360 PU '!BM324*SUM('360 PU '!K324:R324)</f>
        <v>0</v>
      </c>
      <c r="J271" s="641">
        <f>'360 PU '!BN324*SUM('360 PU '!K324:R324)</f>
        <v>0</v>
      </c>
    </row>
    <row r="272">
      <c r="A272" s="463" t="str">
        <f>'360 PU '!D325</f>
        <v/>
      </c>
      <c r="B272" s="463" t="str">
        <f>'360 PU '!AG325</f>
        <v/>
      </c>
      <c r="C272" s="635">
        <f>'360 PU '!BJ325*SUM('360 PU '!K325:R325)</f>
        <v>0</v>
      </c>
      <c r="D272" s="635">
        <f>'360 PU '!BK325*SUM('360 PU '!K325:R325)</f>
        <v>0</v>
      </c>
      <c r="E272" s="230">
        <f>'360 PU '!AH325*SUM('360 PU '!K325:R325)</f>
        <v>0</v>
      </c>
      <c r="F272" s="230">
        <f t="shared" si="2"/>
        <v>0</v>
      </c>
      <c r="G272" s="230">
        <f t="shared" si="3"/>
        <v>0</v>
      </c>
      <c r="H272" s="641">
        <f>'360 PU '!BL325*SUM('360 PU '!K325:R325)</f>
        <v>0</v>
      </c>
      <c r="I272" s="641">
        <f>'360 PU '!BM325*SUM('360 PU '!K325:R325)</f>
        <v>0</v>
      </c>
      <c r="J272" s="641">
        <f>'360 PU '!BN325*SUM('360 PU '!K325:R325)</f>
        <v>0</v>
      </c>
    </row>
    <row r="273">
      <c r="A273" s="463" t="str">
        <f>'360 PU '!D326</f>
        <v/>
      </c>
      <c r="B273" s="463" t="str">
        <f>'360 PU '!AG326</f>
        <v/>
      </c>
      <c r="C273" s="635">
        <f>'360 PU '!BJ326*SUM('360 PU '!K326:R326)</f>
        <v>0</v>
      </c>
      <c r="D273" s="635">
        <f>'360 PU '!BK326*SUM('360 PU '!K326:R326)</f>
        <v>0</v>
      </c>
      <c r="E273" s="230">
        <f>'360 PU '!AH326*SUM('360 PU '!K326:R326)</f>
        <v>0</v>
      </c>
      <c r="F273" s="230">
        <f t="shared" si="2"/>
        <v>0</v>
      </c>
      <c r="G273" s="230">
        <f t="shared" si="3"/>
        <v>0</v>
      </c>
      <c r="H273" s="641">
        <f>'360 PU '!BL326*SUM('360 PU '!K326:R326)</f>
        <v>0</v>
      </c>
      <c r="I273" s="641">
        <f>'360 PU '!BM326*SUM('360 PU '!K326:R326)</f>
        <v>0</v>
      </c>
      <c r="J273" s="641">
        <f>'360 PU '!BN326*SUM('360 PU '!K326:R326)</f>
        <v>0</v>
      </c>
    </row>
    <row r="274">
      <c r="A274" s="463" t="str">
        <f>'360 PU '!D327</f>
        <v/>
      </c>
      <c r="B274" s="463" t="str">
        <f>'360 PU '!AG327</f>
        <v/>
      </c>
      <c r="C274" s="635">
        <f>'360 PU '!BJ327*SUM('360 PU '!K327:R327)</f>
        <v>0</v>
      </c>
      <c r="D274" s="635">
        <f>'360 PU '!BK327*SUM('360 PU '!K327:R327)</f>
        <v>0</v>
      </c>
      <c r="E274" s="230">
        <f>'360 PU '!AH327*SUM('360 PU '!K327:R327)</f>
        <v>0</v>
      </c>
      <c r="F274" s="230">
        <f t="shared" si="2"/>
        <v>0</v>
      </c>
      <c r="G274" s="230">
        <f t="shared" si="3"/>
        <v>0</v>
      </c>
      <c r="H274" s="641">
        <f>'360 PU '!BL327*SUM('360 PU '!K327:R327)</f>
        <v>0</v>
      </c>
      <c r="I274" s="641">
        <f>'360 PU '!BM327*SUM('360 PU '!K327:R327)</f>
        <v>0</v>
      </c>
      <c r="J274" s="641">
        <f>'360 PU '!BN327*SUM('360 PU '!K327:R327)</f>
        <v>0</v>
      </c>
    </row>
    <row r="275">
      <c r="C275" s="635">
        <f>'360 PU '!BJ366*SUM('360 PU '!K366:R366)</f>
        <v>0</v>
      </c>
      <c r="D275" s="635">
        <f>'360 PU '!BK366*SUM('360 PU '!K366:R366)</f>
        <v>0</v>
      </c>
      <c r="E275" s="230">
        <f>'360 PU '!AH366*SUM('360 PU '!K366:R366)</f>
        <v>0</v>
      </c>
      <c r="F275" s="230">
        <f t="shared" si="2"/>
        <v>0</v>
      </c>
      <c r="G275" s="230">
        <f t="shared" si="3"/>
        <v>0</v>
      </c>
      <c r="H275" s="641">
        <f>'360 PU '!BL366*SUM('360 PU '!K366:R366)</f>
        <v>0</v>
      </c>
      <c r="I275" s="641">
        <f>'360 PU '!BM366*SUM('360 PU '!K366:R366)</f>
        <v>0</v>
      </c>
      <c r="J275" s="641">
        <f>'360 PU '!BN366*SUM('360 PU '!K366:R366)</f>
        <v>0</v>
      </c>
    </row>
    <row r="276">
      <c r="C276" s="635">
        <f>'360 PU '!BJ367*SUM('360 PU '!K367:R367)</f>
        <v>0</v>
      </c>
      <c r="D276" s="635">
        <f>'360 PU '!BK367*SUM('360 PU '!K367:R367)</f>
        <v>0</v>
      </c>
      <c r="E276" s="230">
        <f>'360 PU '!AH367*SUM('360 PU '!K367:R367)</f>
        <v>0</v>
      </c>
      <c r="F276" s="230">
        <f t="shared" si="2"/>
        <v>0</v>
      </c>
      <c r="G276" s="230">
        <f t="shared" si="3"/>
        <v>0</v>
      </c>
      <c r="H276" s="641">
        <f>'360 PU '!BL367*SUM('360 PU '!K367:R367)</f>
        <v>0</v>
      </c>
      <c r="I276" s="641">
        <f>'360 PU '!BM367*SUM('360 PU '!K367:R367)</f>
        <v>0</v>
      </c>
      <c r="J276" s="641">
        <f>'360 PU '!BN367*SUM('360 PU '!K367:R367)</f>
        <v>0</v>
      </c>
    </row>
    <row r="277">
      <c r="C277" s="635">
        <f>'360 PU '!BJ368*SUM('360 PU '!K368:R368)</f>
        <v>0</v>
      </c>
      <c r="D277" s="635">
        <f>'360 PU '!BK368*SUM('360 PU '!K368:R368)</f>
        <v>0</v>
      </c>
      <c r="E277" s="230">
        <f>'360 PU '!AH368*SUM('360 PU '!K368:R368)</f>
        <v>0</v>
      </c>
      <c r="F277" s="230">
        <f t="shared" si="2"/>
        <v>0</v>
      </c>
      <c r="G277" s="230">
        <f t="shared" si="3"/>
        <v>0</v>
      </c>
      <c r="H277" s="641">
        <f>'360 PU '!BL368*SUM('360 PU '!K368:R368)</f>
        <v>0</v>
      </c>
      <c r="I277" s="641">
        <f>'360 PU '!BM368*SUM('360 PU '!K368:R368)</f>
        <v>0</v>
      </c>
      <c r="J277" s="641">
        <f>'360 PU '!BN368*SUM('360 PU '!K368:R368)</f>
        <v>0</v>
      </c>
    </row>
    <row r="278">
      <c r="C278" s="635">
        <f>'360 PU '!BJ369*SUM('360 PU '!K369:R369)</f>
        <v>0</v>
      </c>
      <c r="D278" s="635">
        <f>'360 PU '!BK369*SUM('360 PU '!K369:R369)</f>
        <v>0</v>
      </c>
      <c r="E278" s="230">
        <f>'360 PU '!AH369*SUM('360 PU '!K369:R369)</f>
        <v>0</v>
      </c>
      <c r="F278" s="230">
        <f t="shared" si="2"/>
        <v>0</v>
      </c>
      <c r="G278" s="230">
        <f t="shared" si="3"/>
        <v>0</v>
      </c>
      <c r="H278" s="641">
        <f>'360 PU '!BL369*SUM('360 PU '!K369:R369)</f>
        <v>0</v>
      </c>
      <c r="I278" s="641">
        <f>'360 PU '!BM369*SUM('360 PU '!K369:R369)</f>
        <v>0</v>
      </c>
      <c r="J278" s="641">
        <f>'360 PU '!BN369*SUM('360 PU '!K369:R369)</f>
        <v>0</v>
      </c>
    </row>
    <row r="279">
      <c r="C279" s="635">
        <f>'360 PU '!BJ370*SUM('360 PU '!K370:R370)</f>
        <v>0</v>
      </c>
      <c r="D279" s="635">
        <f>'360 PU '!BK370*SUM('360 PU '!K370:R370)</f>
        <v>0</v>
      </c>
      <c r="E279" s="230">
        <f>'360 PU '!AH370*SUM('360 PU '!K370:R370)</f>
        <v>0</v>
      </c>
      <c r="F279" s="230">
        <f t="shared" si="2"/>
        <v>0</v>
      </c>
      <c r="G279" s="230">
        <f t="shared" si="3"/>
        <v>0</v>
      </c>
      <c r="H279" s="641">
        <f>'360 PU '!BL370*SUM('360 PU '!K370:R370)</f>
        <v>0</v>
      </c>
      <c r="I279" s="641">
        <f>'360 PU '!BM370*SUM('360 PU '!K370:R370)</f>
        <v>0</v>
      </c>
      <c r="J279" s="641">
        <f>'360 PU '!BN370*SUM('360 PU '!K370:R370)</f>
        <v>0</v>
      </c>
    </row>
    <row r="280">
      <c r="C280" s="635">
        <f>'360 PU '!BJ371*SUM('360 PU '!K371:R371)</f>
        <v>0</v>
      </c>
      <c r="D280" s="635">
        <f>'360 PU '!BK371*SUM('360 PU '!K371:R371)</f>
        <v>0</v>
      </c>
      <c r="E280" s="230">
        <f>'360 PU '!AH371*SUM('360 PU '!K371:R371)</f>
        <v>0</v>
      </c>
      <c r="F280" s="230">
        <f t="shared" si="2"/>
        <v>0</v>
      </c>
      <c r="G280" s="230">
        <f t="shared" si="3"/>
        <v>0</v>
      </c>
      <c r="H280" s="641">
        <f>'360 PU '!BL371*SUM('360 PU '!K371:R371)</f>
        <v>0</v>
      </c>
      <c r="I280" s="641">
        <f>'360 PU '!BM371*SUM('360 PU '!K371:R371)</f>
        <v>0</v>
      </c>
      <c r="J280" s="641">
        <f>'360 PU '!BN371*SUM('360 PU '!K371:R371)</f>
        <v>0</v>
      </c>
    </row>
    <row r="281">
      <c r="C281" s="635">
        <f>'360 PU '!BJ372*SUM('360 PU '!K372:R372)</f>
        <v>0</v>
      </c>
      <c r="D281" s="635">
        <f>'360 PU '!BK372*SUM('360 PU '!K372:R372)</f>
        <v>0</v>
      </c>
      <c r="E281" s="230">
        <f>'360 PU '!AH372*SUM('360 PU '!K372:R372)</f>
        <v>0</v>
      </c>
      <c r="F281" s="230">
        <f t="shared" si="2"/>
        <v>0</v>
      </c>
      <c r="G281" s="230">
        <f t="shared" si="3"/>
        <v>0</v>
      </c>
      <c r="H281" s="641">
        <f>'360 PU '!BL372*SUM('360 PU '!K372:R372)</f>
        <v>0</v>
      </c>
      <c r="I281" s="641">
        <f>'360 PU '!BM372*SUM('360 PU '!K372:R372)</f>
        <v>0</v>
      </c>
      <c r="J281" s="641">
        <f>'360 PU '!BN372*SUM('360 PU '!K372:R372)</f>
        <v>0</v>
      </c>
    </row>
    <row r="282">
      <c r="C282" s="635">
        <f>'360 PU '!BJ373*SUM('360 PU '!K373:R373)</f>
        <v>0</v>
      </c>
      <c r="D282" s="635">
        <f>'360 PU '!BK373*SUM('360 PU '!K373:R373)</f>
        <v>0</v>
      </c>
      <c r="E282" s="230">
        <f>'360 PU '!AH373*SUM('360 PU '!K373:R373)</f>
        <v>0</v>
      </c>
      <c r="F282" s="230">
        <f t="shared" si="2"/>
        <v>0</v>
      </c>
      <c r="G282" s="230">
        <f t="shared" si="3"/>
        <v>0</v>
      </c>
      <c r="H282" s="641">
        <f>'360 PU '!BL373*SUM('360 PU '!K373:R373)</f>
        <v>0</v>
      </c>
      <c r="I282" s="641">
        <f>'360 PU '!BM373*SUM('360 PU '!K373:R373)</f>
        <v>0</v>
      </c>
      <c r="J282" s="641">
        <f>'360 PU '!BN373*SUM('360 PU '!K373:R373)</f>
        <v>0</v>
      </c>
    </row>
    <row r="283">
      <c r="C283" s="635">
        <f>'360 PU '!BJ374*SUM('360 PU '!K374:R374)</f>
        <v>0</v>
      </c>
      <c r="D283" s="635">
        <f>'360 PU '!BK374*SUM('360 PU '!K374:R374)</f>
        <v>0</v>
      </c>
      <c r="E283" s="230">
        <f>'360 PU '!AH374*SUM('360 PU '!K374:R374)</f>
        <v>0</v>
      </c>
      <c r="F283" s="230">
        <f t="shared" si="2"/>
        <v>0</v>
      </c>
      <c r="G283" s="230">
        <f t="shared" si="3"/>
        <v>0</v>
      </c>
      <c r="H283" s="641">
        <f>'360 PU '!BL374*SUM('360 PU '!K374:R374)</f>
        <v>0</v>
      </c>
      <c r="I283" s="641">
        <f>'360 PU '!BM374*SUM('360 PU '!K374:R374)</f>
        <v>0</v>
      </c>
      <c r="J283" s="641">
        <f>'360 PU '!BN374*SUM('360 PU '!K374:R374)</f>
        <v>0</v>
      </c>
    </row>
    <row r="284">
      <c r="C284" s="635">
        <f>'360 PU '!BJ375*SUM('360 PU '!K375:R375)</f>
        <v>0</v>
      </c>
      <c r="D284" s="635">
        <f>'360 PU '!BK375*SUM('360 PU '!K375:R375)</f>
        <v>0</v>
      </c>
      <c r="E284" s="230">
        <f>'360 PU '!AH375*SUM('360 PU '!K375:R375)</f>
        <v>0</v>
      </c>
      <c r="F284" s="230">
        <f t="shared" si="2"/>
        <v>0</v>
      </c>
      <c r="G284" s="230">
        <f t="shared" si="3"/>
        <v>0</v>
      </c>
      <c r="H284" s="641">
        <f>'360 PU '!BL375*SUM('360 PU '!K375:R375)</f>
        <v>0</v>
      </c>
      <c r="I284" s="641">
        <f>'360 PU '!BM375*SUM('360 PU '!K375:R375)</f>
        <v>0</v>
      </c>
      <c r="J284" s="641">
        <f>'360 PU '!BN375*SUM('360 PU '!K375:R375)</f>
        <v>0</v>
      </c>
    </row>
    <row r="285">
      <c r="C285" s="635">
        <f>'360 PU '!BJ376*SUM('360 PU '!K376:R376)</f>
        <v>0</v>
      </c>
      <c r="D285" s="635">
        <f>'360 PU '!BK376*SUM('360 PU '!K376:R376)</f>
        <v>0</v>
      </c>
      <c r="E285" s="230">
        <f>'360 PU '!AH376*SUM('360 PU '!K376:R376)</f>
        <v>0</v>
      </c>
      <c r="F285" s="230">
        <f t="shared" si="2"/>
        <v>0</v>
      </c>
      <c r="G285" s="230">
        <f t="shared" si="3"/>
        <v>0</v>
      </c>
      <c r="H285" s="641">
        <f>'360 PU '!BL376*SUM('360 PU '!K376:R376)</f>
        <v>0</v>
      </c>
      <c r="I285" s="641">
        <f>'360 PU '!BM376*SUM('360 PU '!K376:R376)</f>
        <v>0</v>
      </c>
      <c r="J285" s="641">
        <f>'360 PU '!BN376*SUM('360 PU '!K376:R376)</f>
        <v>0</v>
      </c>
    </row>
    <row r="286">
      <c r="C286" s="635">
        <f>'360 PU '!BJ377*SUM('360 PU '!K377:R377)</f>
        <v>0</v>
      </c>
      <c r="D286" s="635">
        <f>'360 PU '!BK377*SUM('360 PU '!K377:R377)</f>
        <v>0</v>
      </c>
      <c r="E286" s="230">
        <f>'360 PU '!AH377*SUM('360 PU '!K377:R377)</f>
        <v>0</v>
      </c>
      <c r="F286" s="230">
        <f t="shared" si="2"/>
        <v>0</v>
      </c>
      <c r="G286" s="230">
        <f t="shared" si="3"/>
        <v>0</v>
      </c>
      <c r="H286" s="641">
        <f>'360 PU '!BL377*SUM('360 PU '!K377:R377)</f>
        <v>0</v>
      </c>
      <c r="I286" s="641">
        <f>'360 PU '!BM377*SUM('360 PU '!K377:R377)</f>
        <v>0</v>
      </c>
      <c r="J286" s="641">
        <f>'360 PU '!BN377*SUM('360 PU '!K377:R377)</f>
        <v>0</v>
      </c>
    </row>
    <row r="287">
      <c r="C287" s="635">
        <f>'360 PU '!BJ378*SUM('360 PU '!K378:R378)</f>
        <v>0</v>
      </c>
      <c r="D287" s="635">
        <f>'360 PU '!BK378*SUM('360 PU '!K378:R378)</f>
        <v>0</v>
      </c>
      <c r="E287" s="230">
        <f>'360 PU '!AH378*SUM('360 PU '!K378:R378)</f>
        <v>0</v>
      </c>
      <c r="F287" s="230">
        <f t="shared" si="2"/>
        <v>0</v>
      </c>
      <c r="G287" s="230">
        <f t="shared" si="3"/>
        <v>0</v>
      </c>
      <c r="H287" s="641">
        <f>'360 PU '!BL378*SUM('360 PU '!K378:R378)</f>
        <v>0</v>
      </c>
      <c r="I287" s="641">
        <f>'360 PU '!BM378*SUM('360 PU '!K378:R378)</f>
        <v>0</v>
      </c>
      <c r="J287" s="641">
        <f>'360 PU '!BN378*SUM('360 PU '!K378:R378)</f>
        <v>0</v>
      </c>
    </row>
    <row r="288">
      <c r="C288" s="635">
        <f>'360 PU '!BJ379*SUM('360 PU '!K379:R379)</f>
        <v>0</v>
      </c>
      <c r="D288" s="635">
        <f>'360 PU '!BK379*SUM('360 PU '!K379:R379)</f>
        <v>0</v>
      </c>
      <c r="E288" s="230">
        <f>'360 PU '!AH379*SUM('360 PU '!K379:R379)</f>
        <v>0</v>
      </c>
      <c r="F288" s="230">
        <f t="shared" si="2"/>
        <v>0</v>
      </c>
      <c r="G288" s="230">
        <f t="shared" si="3"/>
        <v>0</v>
      </c>
      <c r="H288" s="641">
        <f>'360 PU '!BL379*SUM('360 PU '!K379:R379)</f>
        <v>0</v>
      </c>
      <c r="I288" s="641">
        <f>'360 PU '!BM379*SUM('360 PU '!K379:R379)</f>
        <v>0</v>
      </c>
      <c r="J288" s="641">
        <f>'360 PU '!BN379*SUM('360 PU '!K379:R379)</f>
        <v>0</v>
      </c>
    </row>
    <row r="289">
      <c r="C289" s="635">
        <f>'360 PU '!BJ380*SUM('360 PU '!K380:R380)</f>
        <v>0</v>
      </c>
      <c r="D289" s="635">
        <f>'360 PU '!BK380*SUM('360 PU '!K380:R380)</f>
        <v>0</v>
      </c>
      <c r="E289" s="230">
        <f>'360 PU '!AH380*SUM('360 PU '!K380:R380)</f>
        <v>0</v>
      </c>
      <c r="F289" s="230">
        <f t="shared" si="2"/>
        <v>0</v>
      </c>
      <c r="G289" s="230">
        <f t="shared" si="3"/>
        <v>0</v>
      </c>
      <c r="H289" s="641">
        <f>'360 PU '!BL380*SUM('360 PU '!K380:R380)</f>
        <v>0</v>
      </c>
      <c r="I289" s="641">
        <f>'360 PU '!BM380*SUM('360 PU '!K380:R380)</f>
        <v>0</v>
      </c>
      <c r="J289" s="641">
        <f>'360 PU '!BN380*SUM('360 PU '!K380:R380)</f>
        <v>0</v>
      </c>
    </row>
    <row r="290">
      <c r="C290" s="635">
        <f>'360 PU '!BJ381*SUM('360 PU '!K381:R381)</f>
        <v>0</v>
      </c>
      <c r="D290" s="635">
        <f>'360 PU '!BK381*SUM('360 PU '!K381:R381)</f>
        <v>0</v>
      </c>
      <c r="E290" s="230">
        <f>'360 PU '!AH381*SUM('360 PU '!K381:R381)</f>
        <v>0</v>
      </c>
      <c r="F290" s="230">
        <f t="shared" si="2"/>
        <v>0</v>
      </c>
      <c r="G290" s="230">
        <f t="shared" si="3"/>
        <v>0</v>
      </c>
      <c r="H290" s="641">
        <f>'360 PU '!BL381*SUM('360 PU '!K381:R381)</f>
        <v>0</v>
      </c>
      <c r="I290" s="641">
        <f>'360 PU '!BM381*SUM('360 PU '!K381:R381)</f>
        <v>0</v>
      </c>
      <c r="J290" s="641">
        <f>'360 PU '!BN381*SUM('360 PU '!K381:R381)</f>
        <v>0</v>
      </c>
    </row>
    <row r="291">
      <c r="C291" s="635">
        <f>'360 PU '!BJ381*SUM('360 PU '!K381:R381)</f>
        <v>0</v>
      </c>
      <c r="D291" s="635">
        <f>'360 PU '!BK381*SUM('360 PU '!K381:R381)</f>
        <v>0</v>
      </c>
      <c r="E291" s="230">
        <f>'360 PU '!AH381*SUM('360 PU '!K381:R381)</f>
        <v>0</v>
      </c>
      <c r="F291" s="230">
        <f t="shared" si="2"/>
        <v>0</v>
      </c>
      <c r="G291" s="230">
        <f t="shared" si="3"/>
        <v>0</v>
      </c>
      <c r="H291" s="641">
        <f>'360 PU '!BL381*SUM('360 PU '!K381:R381)</f>
        <v>0</v>
      </c>
      <c r="I291" s="641">
        <f>'360 PU '!BM381*SUM('360 PU '!K381:R381)</f>
        <v>0</v>
      </c>
      <c r="J291" s="641">
        <f>'360 PU '!BN381*SUM('360 PU '!K381:R381)</f>
        <v>0</v>
      </c>
    </row>
  </sheetData>
  <printOptions/>
  <pageMargins bottom="1.0" footer="0.0" header="0.0" left="0.75" right="0.75" top="1.0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2F2F2"/>
    <pageSetUpPr/>
  </sheetPr>
  <sheetViews>
    <sheetView showGridLines="0" workbookViewId="0">
      <pane ySplit="10.0" topLeftCell="A11" activePane="bottomLeft" state="frozen"/>
      <selection activeCell="B12" sqref="B12" pane="bottomLeft"/>
    </sheetView>
  </sheetViews>
  <sheetFormatPr customHeight="1" defaultColWidth="11.22" defaultRowHeight="15.0"/>
  <cols>
    <col customWidth="1" min="1" max="1" width="2.33"/>
    <col customWidth="1" min="2" max="2" width="2.56"/>
    <col customWidth="1" min="3" max="3" width="14.44"/>
    <col customWidth="1" min="4" max="4" width="14.33"/>
    <col customWidth="1" min="5" max="5" width="3.78"/>
    <col customWidth="1" min="6" max="6" width="7.11"/>
    <col customWidth="1" min="7" max="7" width="9.56"/>
    <col customWidth="1" min="8" max="8" width="9.0"/>
    <col customWidth="1" min="9" max="9" width="10.0"/>
    <col customWidth="1" min="10" max="10" width="14.78"/>
    <col customWidth="1" min="11" max="11" width="13.11"/>
    <col customWidth="1" min="12" max="12" width="14.22"/>
    <col customWidth="1" min="13" max="20" width="11.11"/>
    <col customWidth="1" min="21" max="21" width="13.22"/>
    <col customWidth="1" min="22" max="22" width="10.56"/>
    <col customWidth="1" min="23" max="23" width="9.11"/>
    <col customWidth="1" min="24" max="24" width="8.78"/>
    <col customWidth="1" min="25" max="31" width="11.0"/>
    <col customWidth="1" hidden="1" min="32" max="32" width="11.0"/>
    <col customWidth="1" hidden="1" min="33" max="33" width="8.11"/>
    <col customWidth="1" hidden="1" min="34" max="35" width="6.44"/>
    <col customWidth="1" hidden="1" min="36" max="36" width="5.78"/>
    <col customWidth="1" hidden="1" min="37" max="37" width="6.11"/>
    <col customWidth="1" hidden="1" min="38" max="38" width="4.78"/>
    <col customWidth="1" hidden="1" min="39" max="39" width="7.0"/>
    <col customWidth="1" hidden="1" min="40" max="40" width="5.0"/>
    <col customWidth="1" hidden="1" min="41" max="41" width="6.11"/>
    <col customWidth="1" hidden="1" min="42" max="42" width="5.0"/>
    <col customWidth="1" hidden="1" min="43" max="46" width="7.0"/>
    <col customWidth="1" hidden="1" min="47" max="47" width="7.56"/>
    <col customWidth="1" hidden="1" min="48" max="48" width="8.44"/>
    <col customWidth="1" hidden="1" min="49" max="60" width="8.11"/>
    <col customWidth="1" hidden="1" min="61" max="70" width="11.0"/>
    <col customWidth="1" min="71" max="71" width="0.11"/>
    <col customWidth="1" min="72" max="85" width="11.0"/>
  </cols>
  <sheetData>
    <row r="1" ht="10.5" customHeight="1">
      <c r="B1" s="40"/>
      <c r="D1" s="41"/>
      <c r="G1" s="42"/>
      <c r="I1" s="42"/>
      <c r="K1" s="1"/>
      <c r="L1" s="1"/>
      <c r="M1" s="1"/>
      <c r="N1" s="1"/>
      <c r="O1" s="1"/>
      <c r="P1" s="1"/>
      <c r="Q1" s="1"/>
      <c r="R1" s="1"/>
      <c r="S1" s="1"/>
      <c r="T1" s="1"/>
      <c r="U1" s="43"/>
      <c r="W1" s="44"/>
      <c r="Y1" s="45"/>
      <c r="AC1" s="44"/>
      <c r="AD1" s="44"/>
      <c r="AG1" s="46"/>
      <c r="AH1" s="47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9"/>
      <c r="AV1" s="50"/>
      <c r="AW1" s="49"/>
      <c r="AX1" s="50"/>
      <c r="AY1" s="51"/>
      <c r="AZ1" s="50"/>
      <c r="BA1" s="51"/>
      <c r="BB1" s="50"/>
      <c r="BC1" s="51"/>
      <c r="BD1" s="50"/>
      <c r="BE1" s="51"/>
      <c r="BF1" s="50"/>
      <c r="BG1" s="51"/>
      <c r="BH1" s="50"/>
      <c r="BI1" s="45"/>
      <c r="BJ1" s="48"/>
      <c r="BK1" s="48"/>
      <c r="BL1" s="48"/>
      <c r="BM1" s="48"/>
      <c r="BN1" s="48"/>
      <c r="BO1" s="45"/>
      <c r="BP1" s="45"/>
      <c r="BQ1" s="45"/>
    </row>
    <row r="2" ht="18.75" customHeight="1">
      <c r="B2" s="40"/>
      <c r="D2" s="52"/>
      <c r="E2" s="52"/>
      <c r="F2" s="52"/>
      <c r="G2" s="52"/>
      <c r="H2" s="52"/>
      <c r="I2" s="53"/>
      <c r="J2" s="54" t="s">
        <v>17</v>
      </c>
      <c r="K2" s="55"/>
      <c r="L2" s="56">
        <f>SUM(U13:U155)</f>
        <v>0</v>
      </c>
      <c r="M2" s="57" t="s">
        <v>18</v>
      </c>
      <c r="N2" s="1"/>
      <c r="O2" s="58" t="s">
        <v>19</v>
      </c>
      <c r="P2" s="59"/>
      <c r="Q2" s="60"/>
      <c r="R2" s="61" t="s">
        <v>20</v>
      </c>
      <c r="S2" s="59"/>
      <c r="T2" s="59"/>
      <c r="U2" s="59"/>
      <c r="V2" s="59"/>
      <c r="W2" s="59"/>
      <c r="X2" s="59"/>
      <c r="Y2" s="59"/>
      <c r="Z2" s="59"/>
      <c r="AA2" s="59"/>
      <c r="AB2" s="60"/>
      <c r="AC2" s="62"/>
      <c r="AD2" s="62"/>
      <c r="AF2" s="1"/>
      <c r="AG2" s="46"/>
      <c r="AH2" s="63"/>
      <c r="AI2" s="64"/>
      <c r="AJ2" s="64"/>
      <c r="AK2" s="64"/>
      <c r="AL2" s="64"/>
      <c r="AM2" s="64"/>
      <c r="AN2" s="64"/>
      <c r="AO2" s="64"/>
      <c r="AP2" s="64"/>
      <c r="AQ2" s="64"/>
      <c r="AR2" s="64"/>
      <c r="AS2" s="64"/>
      <c r="AT2" s="64"/>
      <c r="AU2" s="65"/>
      <c r="AV2" s="66"/>
      <c r="AW2" s="65"/>
      <c r="AX2" s="66"/>
      <c r="AY2" s="65"/>
      <c r="AZ2" s="66"/>
      <c r="BA2" s="65"/>
      <c r="BB2" s="66"/>
      <c r="BC2" s="65"/>
      <c r="BD2" s="66"/>
      <c r="BE2" s="65"/>
      <c r="BF2" s="66"/>
      <c r="BG2" s="65"/>
      <c r="BH2" s="66"/>
      <c r="BI2" s="45"/>
      <c r="BJ2" s="48"/>
      <c r="BK2" s="48"/>
      <c r="BL2" s="48"/>
      <c r="BM2" s="48"/>
      <c r="BN2" s="48"/>
      <c r="BO2" s="45"/>
      <c r="BP2" s="45"/>
      <c r="BQ2" s="45"/>
    </row>
    <row r="3" ht="19.5" customHeight="1">
      <c r="B3" s="40"/>
      <c r="C3" s="52"/>
      <c r="D3" s="67" t="s">
        <v>21</v>
      </c>
      <c r="E3" s="52"/>
      <c r="F3" s="52"/>
      <c r="G3" s="52"/>
      <c r="H3" s="52"/>
      <c r="I3" s="53"/>
      <c r="J3" s="68"/>
      <c r="K3" s="69" t="s">
        <v>22</v>
      </c>
      <c r="L3" s="70">
        <f>SUM(K24:T155)</f>
        <v>0</v>
      </c>
      <c r="M3" s="71"/>
      <c r="N3" s="1"/>
      <c r="O3" s="72" t="s">
        <v>23</v>
      </c>
      <c r="P3" s="1" t="s">
        <v>24</v>
      </c>
      <c r="Q3" s="73" t="s">
        <v>25</v>
      </c>
      <c r="R3" s="74" t="s">
        <v>26</v>
      </c>
      <c r="S3" s="1" t="s">
        <v>27</v>
      </c>
      <c r="T3" s="1" t="s">
        <v>23</v>
      </c>
      <c r="U3" s="1" t="s">
        <v>24</v>
      </c>
      <c r="V3" s="75" t="s">
        <v>28</v>
      </c>
      <c r="W3" s="1" t="s">
        <v>29</v>
      </c>
      <c r="X3" s="1" t="s">
        <v>30</v>
      </c>
      <c r="Y3" s="1" t="s">
        <v>31</v>
      </c>
      <c r="Z3" s="1" t="s">
        <v>32</v>
      </c>
      <c r="AA3" s="1" t="s">
        <v>33</v>
      </c>
      <c r="AB3" s="73" t="s">
        <v>34</v>
      </c>
      <c r="AC3" s="1"/>
      <c r="AD3" s="1"/>
      <c r="AF3" s="1"/>
      <c r="AG3" s="46"/>
      <c r="AH3" s="63"/>
      <c r="AI3" s="64"/>
      <c r="AJ3" s="64"/>
      <c r="AK3" s="64"/>
      <c r="AL3" s="64"/>
      <c r="AM3" s="64"/>
      <c r="AN3" s="64"/>
      <c r="AO3" s="64"/>
      <c r="AP3" s="64"/>
      <c r="AQ3" s="64"/>
      <c r="AR3" s="64"/>
      <c r="AS3" s="64"/>
      <c r="AT3" s="64"/>
      <c r="AU3" s="65"/>
      <c r="AV3" s="66"/>
      <c r="AW3" s="65"/>
      <c r="AX3" s="66"/>
      <c r="AY3" s="65"/>
      <c r="AZ3" s="66"/>
      <c r="BA3" s="65"/>
      <c r="BB3" s="66"/>
      <c r="BC3" s="65"/>
      <c r="BD3" s="66"/>
      <c r="BE3" s="65"/>
      <c r="BF3" s="66"/>
      <c r="BG3" s="65"/>
      <c r="BH3" s="66"/>
      <c r="BI3" s="45"/>
      <c r="BJ3" s="48"/>
      <c r="BK3" s="48"/>
      <c r="BL3" s="48"/>
      <c r="BM3" s="48"/>
      <c r="BN3" s="48"/>
      <c r="BO3" s="45"/>
      <c r="BP3" s="45"/>
      <c r="BQ3" s="45"/>
    </row>
    <row r="4" ht="18.0" customHeight="1">
      <c r="B4" s="40"/>
      <c r="C4" s="52"/>
      <c r="E4" s="52"/>
      <c r="F4" s="52"/>
      <c r="G4" s="52"/>
      <c r="H4" s="52"/>
      <c r="I4" s="53"/>
      <c r="J4" s="76"/>
      <c r="K4" s="77" t="s">
        <v>35</v>
      </c>
      <c r="L4" s="78">
        <f>SUM(AI:AI)</f>
        <v>0</v>
      </c>
      <c r="M4" s="79" t="s">
        <v>36</v>
      </c>
      <c r="N4" s="1"/>
      <c r="O4" s="80">
        <f>SUM(SUMPRODUCT($AU$12:$AU$161,N12:N161)+SUMPRODUCT($AU$12:$AU$161,O12:O161)+SUMPRODUCT($AU$12:$AU$161,Q12:Q161)+SUMPRODUCT($AU$12:$AU$161,R12:R161)+SUMPRODUCT($AU$12:$AU$161,P12:P161)+SUMPRODUCT($AU$12:$AU$161,L12:L161)+SUMPRODUCT($AU$12:$AU$161,M12:M161)+SUMPRODUCT($AU$12:$AU$161,K12:K161)+SUMPRODUCT($AU$12:$AU$161,S12:S161)+SUMPRODUCT($AU$12:$AU$161,T12:T161))</f>
        <v>0</v>
      </c>
      <c r="P4" s="81">
        <f>SUM(SUMPRODUCT($AV$12:$AV$161,N12:N161)+SUMPRODUCT($AV$12:$AV$161,O12:O161)+SUMPRODUCT($AV$12:$AV$161,Q12:Q161)+SUMPRODUCT($AV$12:$AV$161,R12:R161)+SUMPRODUCT($AV$12:$AV$161,P12:P161)+SUMPRODUCT($AV$12:$AV$161,L12:L161)+SUMPRODUCT($AV$12:$AV$161,M12:M161)+SUMPRODUCT($AV$12:$AV$161,K12:K161)+SUMPRODUCT($AV$12:$AV$161,S12:S161)+SUMPRODUCT($AV$12:$AV$161,T12:T161))</f>
        <v>0</v>
      </c>
      <c r="Q4" s="82">
        <f>SUM(SUMPRODUCT($AW$12:$AW$161,N12:N161)+SUMPRODUCT($AW$12:$AW$161,O12:O161)+SUMPRODUCT($AW$12:$AW$161,Q12:Q161)+SUMPRODUCT($AW$12:$AW$161,R12:R161)+SUMPRODUCT($AW$12:$AW$161,P12:P161)+SUMPRODUCT($AW$12:$AW$161,L12:L161)+SUMPRODUCT($AW$12:$AW$161,M12:M161)+SUMPRODUCT($AW$12:$AW$161,K12:K161)+SUMPRODUCT($AW$12:$AW$161,S12:S161)+SUMPRODUCT($AW$12:$AW$161,T12:T161))</f>
        <v>0</v>
      </c>
      <c r="R4" s="80">
        <f>SUM(SUMPRODUCT($AX$12:$AX$161,N12:N161)+SUMPRODUCT($AX$12:$AX$161,O12:O161)+SUMPRODUCT($AX$12:$AX$161,Q12:Q161)+SUMPRODUCT($AX$12:$AX$161,R12:R161)+SUMPRODUCT($AX$12:$AX$161,P12:P161)+SUMPRODUCT($AX$12:$AX$161,L12:L161)+SUMPRODUCT($AX$12:$AX$161,M12:M161)+SUMPRODUCT($AX$12:$AX$161,K12:K161)+SUMPRODUCT($AX$12:$AX$161,S12:S161)+SUMPRODUCT($AX$12:$AX$161,T12:T161))</f>
        <v>0</v>
      </c>
      <c r="S4" s="81">
        <f>SUM(SUMPRODUCT($AY$12:$AY$161,N12:N161)+SUMPRODUCT($AY$12:$AY$161,O12:O161)+SUMPRODUCT($AY$12:$AY$161,Q12:Q161)+SUMPRODUCT($AY$12:$AY$161,R12:R161)+SUMPRODUCT($AY$12:$AY$161,P12:P161)+SUMPRODUCT($AY$12:$AY$161,L12:L161)+SUMPRODUCT($AY$12:$AY$161,M12:M161)+SUMPRODUCT($AY$12:$AY$161,K12:K161)+SUMPRODUCT($AY$12:$AY$161,S12:S161)+SUMPRODUCT($AY$12:$AY$161,T12:T161))</f>
        <v>0</v>
      </c>
      <c r="T4" s="83">
        <f>SUM(SUMPRODUCT($AZ$12:$AZ$161,N12:N161)+SUMPRODUCT($AZ$12:$AZ$161,O12:O161)+SUMPRODUCT($AZ$12:$AZ$161,Q12:Q161)+SUMPRODUCT($AZ$12:$AZ$161,R12:R161)+SUMPRODUCT($AZ$12:$AZ$161,P12:P161)+SUMPRODUCT($AZ$12:$AZ$161,L12:L161)+SUMPRODUCT($AZ$12:$AZ$161,M12:M161)+SUMPRODUCT($AZ$12:$AZ$161,K12:K161)+SUMPRODUCT($AZ$12:$AZ$161,S12:S161)+SUMPRODUCT($AZ$12:$AZ$161,T12:T161))</f>
        <v>0</v>
      </c>
      <c r="U4" s="81">
        <f>SUM(SUMPRODUCT($BA$12:$BA$161,N12:N161)+SUMPRODUCT($BA$12:$BA$161,O12:O161)+SUMPRODUCT($BA$12:$BA$161,Q12:Q161)+SUMPRODUCT($BA$12:$BA$161,R12:R161)+SUMPRODUCT($BA$12:$BA$161,P12:P161)+SUMPRODUCT($BA$12:$BA$161,L12:L161)+SUMPRODUCT($BA$12:$BA$161,M12:M161)+SUMPRODUCT($BA$12:$BA$161,K12:K161)+SUMPRODUCT($BA$12:$BA$161,S12:S161)+SUMPRODUCT($BA$12:$BA$161,T12:T161))</f>
        <v>0</v>
      </c>
      <c r="V4" s="81">
        <f>SUM(SUMPRODUCT($BB$12:$BB$161,N12:N161)+SUMPRODUCT($BB$12:$BB$161,O12:O161)+SUMPRODUCT($BB$12:$BB$161,Q12:Q161)+SUMPRODUCT($BB$12:$BB$161,R12:R161)+SUMPRODUCT($BB$12:$BB$161,P12:P161)+SUMPRODUCT($BB$12:$BB$161,L12:L161)+SUMPRODUCT($BB$12:$BB$161,M12:M161)+SUMPRODUCT($BB$12:$BB$161,K12:K161)+SUMPRODUCT($BB$12:$BB$161,S12:S161)+SUMPRODUCT($BB$12:$BB$161,T12:T161))</f>
        <v>0</v>
      </c>
      <c r="W4" s="81">
        <f>SUM(SUMPRODUCT($BC$12:$BC$161,N12:N161)+SUMPRODUCT($BC$12:$BC$161,O12:O161)+SUMPRODUCT($BC$12:$BC$161,Q12:Q161)+SUMPRODUCT($BC$12:$BC$161,R12:R161)+SUMPRODUCT($BC$12:$BC$161,P12:P161)+SUMPRODUCT($BC$12:$BC$161,L12:L161)+SUMPRODUCT($BC$12:$BC$161,M12:M161)+SUMPRODUCT($BC$12:$BC$161,K12:K161)+SUMPRODUCT($BC$12:$BC$161,S12:S161)+SUMPRODUCT($BC$12:$BC$161,T12:T161))</f>
        <v>0</v>
      </c>
      <c r="X4" s="84">
        <f>SUM(SUMPRODUCT($BD$12:$BD$161,N12:N161)+SUMPRODUCT($BD$12:$BD$161,O12:O161)+SUMPRODUCT($BD$12:$BD$161,Q12:Q161)+SUMPRODUCT($BD$12:$BD$161,R12:R161)+SUMPRODUCT($BD$12:$BD$161,P12:P161)+SUMPRODUCT($BD$12:$BD$161,L12:L161)+SUMPRODUCT($BD$12:$BD$161,M12:M161)+SUMPRODUCT($BD$12:$BD$161,K12:K161)+SUMPRODUCT($BD$12:$BD$161,S12:S161)+SUMPRODUCT($BD$12:$BD$161,T12:T161))</f>
        <v>0</v>
      </c>
      <c r="Y4" s="81">
        <f>SUM(SUMPRODUCT($BE$12:$BE$161,N12:N161)+SUMPRODUCT($BE$12:$BE$161,O12:O161)+SUMPRODUCT($BE$12:$BE$161,Q12:Q161)+SUMPRODUCT($BE$12:$BE$161,R12:R161)+SUMPRODUCT($BE$12:$BE$161,P12:P161)+SUMPRODUCT($BE$12:$BE$161,L12:L161)+SUMPRODUCT($BE$12:$BE$161,M12:M161)+SUMPRODUCT($BE$12:$BE$161,K12:K161)+SUMPRODUCT($BE$12:$BE$161,S12:S161)+SUMPRODUCT($BE$12:$BE$161,T12:T161))</f>
        <v>0</v>
      </c>
      <c r="Z4" s="81">
        <f>SUM(SUMPRODUCT($BF$12:$BF$161,N12:N161)+SUMPRODUCT($BF$12:$BF$161,O12:O161)+SUMPRODUCT($BF$12:$BF$161,Q12:Q161)+SUMPRODUCT($BF$12:$BF$161,R12:R161)+SUMPRODUCT($BF$12:$BF$161,P12:P161)+SUMPRODUCT($BF$12:$BF$161,L12:L161)+SUMPRODUCT($BF$12:$BF$161,M12:M161)+SUMPRODUCT($BF$12:$BF$161,K12:K161)+SUMPRODUCT($BF$12:$BF$161,S12:S161)+SUMPRODUCT($BF$12:$BF$161,T12:T161))</f>
        <v>0</v>
      </c>
      <c r="AA4" s="81">
        <f>SUM(SUMPRODUCT($BG$12:$BG$161,N12:N161)+SUMPRODUCT($BG$12:$BG$161,O12:O161)+SUMPRODUCT($BG$12:$BG$161,Q12:Q161)+SUMPRODUCT($BG$12:$BG$161,R12:R161)+SUMPRODUCT($BG$12:$BG$161,P12:P161)+SUMPRODUCT($BG$12:$BG$161,L12:L161)+SUMPRODUCT($BG$12:$BG$161,M12:M161)+SUMPRODUCT($BG$12:$BG$161,K12:K161)+SUMPRODUCT($BG$12:$BG$161,S12:S161)+SUMPRODUCT($BG$12:$BG$161,T12:T161))</f>
        <v>0</v>
      </c>
      <c r="AB4" s="82">
        <f>SUM(SUMPRODUCT($BH$12:$BH$161,N12:N161)+SUMPRODUCT($BH$12:$BH$161,O12:O161)+SUMPRODUCT($BH$12:$BH$161,Q12:Q161)+SUMPRODUCT($BH$12:$BH$161,R12:R161)+SUMPRODUCT($BH$12:$BH$161,P12:P161)+SUMPRODUCT($BH$12:$BH$161,L12:L161)+SUMPRODUCT($BH$12:$BH$161,M12:M161)+SUMPRODUCT($BH$12:$BH$161,K12:K161)+SUMPRODUCT($BH$12:$BH$161,S12:S161)+SUMPRODUCT($BH$12:$BH$161,T12:T161))</f>
        <v>0</v>
      </c>
      <c r="AC4" s="1"/>
      <c r="AD4" s="1"/>
      <c r="AF4" s="1"/>
      <c r="AG4" s="46"/>
      <c r="AH4" s="63"/>
      <c r="AI4" s="64"/>
      <c r="AJ4" s="64"/>
      <c r="AK4" s="64"/>
      <c r="AL4" s="64"/>
      <c r="AM4" s="64"/>
      <c r="AN4" s="64"/>
      <c r="AO4" s="64"/>
      <c r="AP4" s="64"/>
      <c r="AQ4" s="64"/>
      <c r="AR4" s="64"/>
      <c r="AS4" s="64"/>
      <c r="AT4" s="64"/>
      <c r="AU4" s="65"/>
      <c r="AV4" s="66"/>
      <c r="AW4" s="65"/>
      <c r="AX4" s="66"/>
      <c r="AY4" s="65"/>
      <c r="AZ4" s="66"/>
      <c r="BA4" s="65"/>
      <c r="BB4" s="66"/>
      <c r="BC4" s="65"/>
      <c r="BD4" s="66"/>
      <c r="BE4" s="65"/>
      <c r="BF4" s="66"/>
      <c r="BG4" s="65"/>
      <c r="BH4" s="66"/>
      <c r="BI4" s="45"/>
      <c r="BJ4" s="48"/>
      <c r="BK4" s="48"/>
      <c r="BL4" s="48"/>
      <c r="BM4" s="48"/>
      <c r="BN4" s="48"/>
      <c r="BO4" s="45"/>
      <c r="BP4" s="45"/>
      <c r="BQ4" s="45"/>
    </row>
    <row r="5" ht="18.0" customHeight="1">
      <c r="B5" s="40"/>
      <c r="C5" s="52"/>
      <c r="E5" s="52"/>
      <c r="F5" s="52"/>
      <c r="G5" s="52"/>
      <c r="H5" s="52"/>
      <c r="I5" s="53"/>
      <c r="J5" s="62"/>
      <c r="K5" s="85"/>
      <c r="L5" s="69"/>
      <c r="M5" s="86"/>
      <c r="N5" s="87"/>
      <c r="O5" s="1"/>
      <c r="P5" s="85"/>
      <c r="Q5" s="85"/>
      <c r="R5" s="85"/>
      <c r="U5" s="42"/>
      <c r="W5" s="44"/>
      <c r="Y5" s="45"/>
      <c r="AC5" s="44"/>
      <c r="AD5" s="44"/>
      <c r="AG5" s="46"/>
      <c r="AH5" s="63"/>
      <c r="AI5" s="64"/>
      <c r="AJ5" s="64"/>
      <c r="AK5" s="64"/>
      <c r="AL5" s="64"/>
      <c r="AM5" s="64"/>
      <c r="AN5" s="64"/>
      <c r="AO5" s="64"/>
      <c r="AP5" s="64"/>
      <c r="AQ5" s="64"/>
      <c r="AR5" s="64"/>
      <c r="AS5" s="64"/>
      <c r="AT5" s="64"/>
      <c r="AU5" s="65"/>
      <c r="AV5" s="66"/>
      <c r="AW5" s="65"/>
      <c r="AX5" s="66"/>
      <c r="AY5" s="65"/>
      <c r="AZ5" s="66"/>
      <c r="BA5" s="65"/>
      <c r="BB5" s="66"/>
      <c r="BC5" s="65"/>
      <c r="BD5" s="66"/>
      <c r="BE5" s="65"/>
      <c r="BF5" s="66"/>
      <c r="BG5" s="65"/>
      <c r="BH5" s="66"/>
      <c r="BI5" s="45"/>
      <c r="BJ5" s="48"/>
      <c r="BK5" s="48"/>
      <c r="BL5" s="48"/>
      <c r="BM5" s="48"/>
      <c r="BN5" s="48"/>
      <c r="BO5" s="45"/>
      <c r="BP5" s="45"/>
      <c r="BQ5" s="45"/>
    </row>
    <row r="6" ht="18.0" customHeight="1">
      <c r="B6" s="40"/>
      <c r="C6" s="52"/>
      <c r="E6" s="52"/>
      <c r="F6" s="52"/>
      <c r="G6" s="52"/>
      <c r="H6" s="52"/>
      <c r="I6" s="53"/>
      <c r="K6" s="1"/>
      <c r="L6" s="62"/>
      <c r="M6" s="1"/>
      <c r="N6" s="2"/>
      <c r="O6" s="88"/>
      <c r="U6" s="42"/>
      <c r="W6" s="44"/>
      <c r="Y6" s="45"/>
      <c r="AG6" s="46"/>
      <c r="AH6" s="63"/>
      <c r="AI6" s="64"/>
      <c r="AJ6" s="64"/>
      <c r="AK6" s="64"/>
      <c r="AL6" s="64"/>
      <c r="AM6" s="64"/>
      <c r="AN6" s="64"/>
      <c r="AO6" s="64"/>
      <c r="AP6" s="64"/>
      <c r="AQ6" s="64"/>
      <c r="AR6" s="64"/>
      <c r="AS6" s="64"/>
      <c r="AT6" s="64"/>
      <c r="AU6" s="65"/>
      <c r="AV6" s="66"/>
      <c r="AW6" s="65"/>
      <c r="AX6" s="66"/>
      <c r="AY6" s="65"/>
      <c r="AZ6" s="66"/>
      <c r="BA6" s="65"/>
      <c r="BB6" s="66"/>
      <c r="BC6" s="65"/>
      <c r="BD6" s="66"/>
      <c r="BE6" s="65"/>
      <c r="BF6" s="66"/>
      <c r="BG6" s="65"/>
      <c r="BH6" s="66"/>
      <c r="BI6" s="45"/>
      <c r="BJ6" s="48"/>
      <c r="BK6" s="48"/>
      <c r="BL6" s="48"/>
      <c r="BM6" s="48"/>
      <c r="BN6" s="48"/>
      <c r="BO6" s="45"/>
      <c r="BP6" s="45"/>
      <c r="BQ6" s="45"/>
    </row>
    <row r="7" ht="18.75" customHeight="1">
      <c r="B7" s="40"/>
      <c r="C7" s="42"/>
      <c r="D7" s="42"/>
      <c r="E7" s="52"/>
      <c r="F7" s="52"/>
      <c r="G7" s="89"/>
      <c r="I7" s="42"/>
      <c r="J7" s="1"/>
      <c r="K7" s="1"/>
      <c r="L7" s="1"/>
      <c r="M7" s="1"/>
      <c r="N7" s="1"/>
      <c r="O7" s="1"/>
      <c r="P7" s="1"/>
      <c r="S7" s="90" t="s">
        <v>37</v>
      </c>
      <c r="T7" s="91" t="s">
        <v>37</v>
      </c>
      <c r="U7" s="92" t="s">
        <v>38</v>
      </c>
      <c r="W7" s="44"/>
      <c r="Y7" s="45"/>
      <c r="AG7" s="46"/>
      <c r="AH7" s="63"/>
      <c r="AI7" s="64"/>
      <c r="AJ7" s="64"/>
      <c r="AK7" s="64"/>
      <c r="AL7" s="64"/>
      <c r="AM7" s="64"/>
      <c r="AN7" s="64"/>
      <c r="AO7" s="64"/>
      <c r="AP7" s="64"/>
      <c r="AQ7" s="64"/>
      <c r="AR7" s="64"/>
      <c r="AS7" s="64"/>
      <c r="AT7" s="64"/>
      <c r="AU7" s="43"/>
      <c r="AV7" s="50"/>
      <c r="AW7" s="43"/>
      <c r="AX7" s="50"/>
      <c r="AY7" s="43"/>
      <c r="AZ7" s="50"/>
      <c r="BA7" s="43"/>
      <c r="BB7" s="50"/>
      <c r="BC7" s="43"/>
      <c r="BD7" s="50"/>
      <c r="BE7" s="43"/>
      <c r="BF7" s="50"/>
      <c r="BG7" s="43"/>
      <c r="BH7" s="50"/>
      <c r="BI7" s="45"/>
      <c r="BJ7" s="48"/>
      <c r="BK7" s="48"/>
      <c r="BL7" s="48"/>
      <c r="BM7" s="48"/>
      <c r="BN7" s="48"/>
      <c r="BO7" s="45"/>
      <c r="BP7" s="45"/>
      <c r="BQ7" s="45"/>
    </row>
    <row r="8" ht="18.0" hidden="1" customHeight="1">
      <c r="B8" s="40"/>
      <c r="D8" s="41"/>
      <c r="G8" s="42"/>
      <c r="I8" s="42"/>
      <c r="K8" s="1"/>
      <c r="L8" s="1"/>
      <c r="M8" s="1"/>
      <c r="N8" s="1"/>
      <c r="O8" s="1"/>
      <c r="P8" s="1"/>
      <c r="Q8" s="1"/>
      <c r="R8" s="1"/>
      <c r="S8" s="1"/>
      <c r="T8" s="1"/>
      <c r="U8" s="43"/>
      <c r="W8" s="44"/>
      <c r="Y8" s="45"/>
      <c r="AG8" s="46"/>
      <c r="AH8" s="47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3"/>
      <c r="AV8" s="50"/>
      <c r="AW8" s="43"/>
      <c r="AX8" s="50"/>
      <c r="AY8" s="43"/>
      <c r="AZ8" s="50"/>
      <c r="BA8" s="43"/>
      <c r="BB8" s="50"/>
      <c r="BC8" s="43"/>
      <c r="BD8" s="50"/>
      <c r="BE8" s="43"/>
      <c r="BF8" s="50"/>
      <c r="BG8" s="43"/>
      <c r="BH8" s="50"/>
      <c r="BI8" s="45"/>
      <c r="BJ8" s="45"/>
      <c r="BK8" s="45"/>
      <c r="BL8" s="45"/>
      <c r="BM8" s="45"/>
      <c r="BN8" s="45"/>
      <c r="BO8" s="45"/>
      <c r="BP8" s="45"/>
      <c r="BQ8" s="45"/>
    </row>
    <row r="9" ht="21.0" customHeight="1">
      <c r="B9" s="93"/>
      <c r="D9" s="41"/>
      <c r="E9" s="94"/>
      <c r="F9" s="94"/>
      <c r="G9" s="95"/>
      <c r="I9" s="42"/>
      <c r="J9" s="96" t="s">
        <v>39</v>
      </c>
      <c r="K9" s="97">
        <f t="shared" ref="K9:T9" si="1">SUM(AJ12:AJ155)</f>
        <v>0</v>
      </c>
      <c r="L9" s="98">
        <f t="shared" si="1"/>
        <v>0</v>
      </c>
      <c r="M9" s="98">
        <f t="shared" si="1"/>
        <v>0</v>
      </c>
      <c r="N9" s="98">
        <f t="shared" si="1"/>
        <v>0</v>
      </c>
      <c r="O9" s="98">
        <f t="shared" si="1"/>
        <v>0</v>
      </c>
      <c r="P9" s="98">
        <f t="shared" si="1"/>
        <v>0</v>
      </c>
      <c r="Q9" s="98">
        <f t="shared" si="1"/>
        <v>0</v>
      </c>
      <c r="R9" s="99">
        <f t="shared" si="1"/>
        <v>0</v>
      </c>
      <c r="S9" s="100">
        <f t="shared" si="1"/>
        <v>0</v>
      </c>
      <c r="T9" s="100">
        <f t="shared" si="1"/>
        <v>0</v>
      </c>
      <c r="U9" s="101">
        <f>SUM(K9:T9)</f>
        <v>0</v>
      </c>
      <c r="V9" s="94"/>
      <c r="W9" s="102"/>
      <c r="Y9" s="103" t="s">
        <v>40</v>
      </c>
      <c r="Z9" s="104">
        <f>SUM(Z25:Z239)</f>
        <v>0</v>
      </c>
      <c r="AA9" s="105"/>
      <c r="AB9" s="105"/>
      <c r="AC9" s="105"/>
      <c r="AD9" s="105"/>
      <c r="AE9" s="105"/>
      <c r="AF9" s="105"/>
      <c r="AG9" s="106"/>
      <c r="AH9" s="107"/>
      <c r="AI9" s="108"/>
      <c r="AJ9" s="108"/>
      <c r="AK9" s="108"/>
      <c r="AL9" s="108"/>
      <c r="AM9" s="108"/>
      <c r="AN9" s="108"/>
      <c r="AO9" s="108"/>
      <c r="AP9" s="108"/>
      <c r="AQ9" s="108"/>
      <c r="AR9" s="108"/>
      <c r="AS9" s="108"/>
      <c r="AT9" s="108"/>
      <c r="AU9" s="43"/>
      <c r="AV9" s="50"/>
      <c r="AW9" s="43"/>
      <c r="AX9" s="50"/>
      <c r="AY9" s="43"/>
      <c r="AZ9" s="50"/>
      <c r="BA9" s="43"/>
      <c r="BB9" s="50"/>
      <c r="BC9" s="43"/>
      <c r="BD9" s="50"/>
      <c r="BE9" s="43"/>
      <c r="BF9" s="50"/>
      <c r="BG9" s="43"/>
      <c r="BH9" s="50"/>
      <c r="BI9" s="45"/>
      <c r="BJ9" s="48"/>
      <c r="BK9" s="48"/>
      <c r="BL9" s="48"/>
      <c r="BM9" s="48"/>
      <c r="BN9" s="48"/>
      <c r="BO9" s="45"/>
      <c r="BP9" s="45"/>
      <c r="BQ9" s="45"/>
    </row>
    <row r="10" ht="46.5" customHeight="1">
      <c r="A10" s="1"/>
      <c r="B10" s="109" t="s">
        <v>37</v>
      </c>
      <c r="C10" s="98"/>
      <c r="D10" s="110" t="s">
        <v>41</v>
      </c>
      <c r="E10" s="98" t="s">
        <v>42</v>
      </c>
      <c r="F10" s="98" t="s">
        <v>43</v>
      </c>
      <c r="G10" s="110" t="s">
        <v>44</v>
      </c>
      <c r="H10" s="110" t="s">
        <v>45</v>
      </c>
      <c r="I10" s="110" t="s">
        <v>46</v>
      </c>
      <c r="J10" s="110" t="s">
        <v>47</v>
      </c>
      <c r="K10" s="111" t="s">
        <v>48</v>
      </c>
      <c r="L10" s="83" t="s">
        <v>49</v>
      </c>
      <c r="M10" s="112" t="s">
        <v>50</v>
      </c>
      <c r="N10" s="113" t="s">
        <v>51</v>
      </c>
      <c r="O10" s="114" t="s">
        <v>52</v>
      </c>
      <c r="P10" s="115" t="s">
        <v>53</v>
      </c>
      <c r="Q10" s="116" t="s">
        <v>54</v>
      </c>
      <c r="R10" s="117" t="s">
        <v>55</v>
      </c>
      <c r="S10" s="118" t="s">
        <v>56</v>
      </c>
      <c r="T10" s="119" t="s">
        <v>57</v>
      </c>
      <c r="U10" s="120" t="s">
        <v>58</v>
      </c>
      <c r="V10" s="121" t="s">
        <v>37</v>
      </c>
      <c r="W10" s="122" t="s">
        <v>59</v>
      </c>
      <c r="Y10" s="123" t="s">
        <v>60</v>
      </c>
      <c r="Z10" s="123" t="s">
        <v>9</v>
      </c>
      <c r="AA10" s="124"/>
      <c r="AB10" s="124"/>
      <c r="AC10" s="124"/>
      <c r="AD10" s="124"/>
      <c r="AE10" s="124"/>
      <c r="AF10" s="124"/>
      <c r="AG10" s="125" t="s">
        <v>61</v>
      </c>
      <c r="AH10" s="126" t="s">
        <v>36</v>
      </c>
      <c r="AI10" s="127" t="s">
        <v>62</v>
      </c>
      <c r="AJ10" s="128" t="s">
        <v>63</v>
      </c>
      <c r="AK10" s="128" t="s">
        <v>64</v>
      </c>
      <c r="AL10" s="128" t="s">
        <v>65</v>
      </c>
      <c r="AM10" s="128" t="s">
        <v>66</v>
      </c>
      <c r="AN10" s="128" t="s">
        <v>67</v>
      </c>
      <c r="AO10" s="128" t="s">
        <v>68</v>
      </c>
      <c r="AP10" s="128" t="s">
        <v>69</v>
      </c>
      <c r="AQ10" s="128" t="s">
        <v>70</v>
      </c>
      <c r="AR10" s="128" t="s">
        <v>71</v>
      </c>
      <c r="AS10" s="128" t="s">
        <v>72</v>
      </c>
      <c r="AT10" s="128" t="s">
        <v>73</v>
      </c>
      <c r="AU10" s="129" t="s">
        <v>74</v>
      </c>
      <c r="AV10" s="130" t="s">
        <v>75</v>
      </c>
      <c r="AW10" s="129" t="s">
        <v>76</v>
      </c>
      <c r="AX10" s="130" t="s">
        <v>77</v>
      </c>
      <c r="AY10" s="129" t="s">
        <v>78</v>
      </c>
      <c r="AZ10" s="130" t="s">
        <v>79</v>
      </c>
      <c r="BA10" s="129" t="s">
        <v>80</v>
      </c>
      <c r="BB10" s="130" t="s">
        <v>81</v>
      </c>
      <c r="BC10" s="129" t="s">
        <v>82</v>
      </c>
      <c r="BD10" s="130" t="s">
        <v>83</v>
      </c>
      <c r="BE10" s="129" t="s">
        <v>84</v>
      </c>
      <c r="BF10" s="130" t="s">
        <v>85</v>
      </c>
      <c r="BG10" s="129" t="s">
        <v>86</v>
      </c>
      <c r="BH10" s="130" t="s">
        <v>87</v>
      </c>
      <c r="BI10" s="75"/>
      <c r="BJ10" s="127" t="s">
        <v>88</v>
      </c>
      <c r="BK10" s="127" t="s">
        <v>89</v>
      </c>
      <c r="BL10" s="127" t="s">
        <v>90</v>
      </c>
      <c r="BM10" s="127" t="s">
        <v>91</v>
      </c>
      <c r="BN10" s="127" t="s">
        <v>92</v>
      </c>
      <c r="BO10" s="75"/>
      <c r="BP10" s="75"/>
      <c r="BQ10" s="75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</row>
    <row r="11" ht="30.0" customHeight="1">
      <c r="A11" s="75"/>
      <c r="B11" s="131"/>
      <c r="C11" s="105"/>
      <c r="D11" s="132"/>
      <c r="E11" s="105"/>
      <c r="F11" s="105"/>
      <c r="G11" s="132"/>
      <c r="H11" s="132"/>
      <c r="I11" s="132"/>
      <c r="J11" s="132"/>
      <c r="K11" s="133" t="s">
        <v>93</v>
      </c>
      <c r="L11" s="133" t="s">
        <v>94</v>
      </c>
      <c r="M11" s="133" t="s">
        <v>95</v>
      </c>
      <c r="N11" s="133" t="s">
        <v>96</v>
      </c>
      <c r="O11" s="133" t="s">
        <v>97</v>
      </c>
      <c r="P11" s="133" t="s">
        <v>98</v>
      </c>
      <c r="Q11" s="133" t="s">
        <v>99</v>
      </c>
      <c r="R11" s="133" t="s">
        <v>100</v>
      </c>
      <c r="S11" s="134" t="s">
        <v>101</v>
      </c>
      <c r="T11" s="133" t="s">
        <v>102</v>
      </c>
      <c r="U11" s="135"/>
      <c r="V11" s="136"/>
      <c r="W11" s="75"/>
      <c r="X11" s="45"/>
      <c r="Y11" s="124"/>
      <c r="Z11" s="124"/>
      <c r="AA11" s="124"/>
      <c r="AB11" s="124"/>
      <c r="AC11" s="124"/>
      <c r="AD11" s="124"/>
      <c r="AE11" s="124"/>
      <c r="AF11" s="124"/>
      <c r="AG11" s="137"/>
      <c r="AH11" s="75"/>
      <c r="AI11" s="127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38"/>
      <c r="AV11" s="138"/>
      <c r="AW11" s="138"/>
      <c r="AX11" s="138"/>
      <c r="AY11" s="138"/>
      <c r="AZ11" s="138"/>
      <c r="BA11" s="138"/>
      <c r="BB11" s="138"/>
      <c r="BC11" s="138"/>
      <c r="BD11" s="138"/>
      <c r="BE11" s="138"/>
      <c r="BF11" s="138"/>
      <c r="BG11" s="138"/>
      <c r="BH11" s="138"/>
      <c r="BI11" s="75"/>
      <c r="BJ11" s="127"/>
      <c r="BK11" s="127"/>
      <c r="BL11" s="127"/>
      <c r="BM11" s="127"/>
      <c r="BN11" s="127"/>
      <c r="BO11" s="75"/>
      <c r="BP11" s="75"/>
      <c r="BQ11" s="75"/>
      <c r="BR11" s="75"/>
      <c r="BS11" s="75"/>
      <c r="BT11" s="75"/>
      <c r="BU11" s="75"/>
      <c r="BV11" s="75"/>
      <c r="BW11" s="75"/>
      <c r="BX11" s="75"/>
      <c r="BY11" s="75"/>
      <c r="BZ11" s="75"/>
      <c r="CA11" s="75"/>
      <c r="CB11" s="75"/>
      <c r="CC11" s="75"/>
      <c r="CD11" s="75"/>
      <c r="CE11" s="75"/>
      <c r="CF11" s="75"/>
      <c r="CG11" s="75"/>
    </row>
    <row r="12" ht="30.75" hidden="1" customHeight="1">
      <c r="B12" s="93"/>
      <c r="D12" s="41"/>
      <c r="E12" s="94"/>
      <c r="F12" s="94"/>
      <c r="G12" s="94"/>
      <c r="I12" s="42"/>
      <c r="J12" s="139" t="s">
        <v>103</v>
      </c>
      <c r="K12" s="94"/>
      <c r="L12" s="140"/>
      <c r="M12" s="94"/>
      <c r="N12" s="94"/>
      <c r="O12" s="94"/>
      <c r="P12" s="94"/>
      <c r="Q12" s="94"/>
      <c r="R12" s="94"/>
      <c r="S12" s="94"/>
      <c r="T12" s="94"/>
      <c r="U12" s="141"/>
      <c r="V12" s="142"/>
      <c r="W12" s="143"/>
      <c r="Y12" s="1"/>
      <c r="Z12" s="1"/>
      <c r="AA12" s="1"/>
      <c r="AB12" s="1"/>
      <c r="AC12" s="1"/>
      <c r="AD12" s="1"/>
      <c r="AE12" s="1"/>
      <c r="AF12" s="1"/>
      <c r="AG12" s="106"/>
      <c r="AH12" s="107"/>
      <c r="AI12" s="127"/>
      <c r="AJ12" s="127"/>
      <c r="AK12" s="127"/>
      <c r="AL12" s="127"/>
      <c r="AM12" s="127"/>
      <c r="AN12" s="127"/>
      <c r="AO12" s="127"/>
      <c r="AP12" s="127"/>
      <c r="AQ12" s="127"/>
      <c r="AR12" s="127"/>
      <c r="AS12" s="127"/>
      <c r="AT12" s="127"/>
      <c r="AU12" s="43"/>
      <c r="AV12" s="144"/>
      <c r="AW12" s="1"/>
      <c r="AX12" s="144"/>
      <c r="AY12" s="1"/>
      <c r="AZ12" s="144"/>
      <c r="BA12" s="1"/>
      <c r="BB12" s="144"/>
      <c r="BC12" s="43"/>
      <c r="BD12" s="50"/>
      <c r="BE12" s="43"/>
      <c r="BF12" s="50"/>
      <c r="BG12" s="43"/>
      <c r="BH12" s="50"/>
      <c r="BI12" s="45"/>
      <c r="BJ12" s="145"/>
      <c r="BK12" s="145"/>
      <c r="BL12" s="146"/>
      <c r="BM12" s="146"/>
      <c r="BN12" s="146"/>
      <c r="BO12" s="45"/>
      <c r="BP12" s="45"/>
      <c r="BQ12" s="45"/>
    </row>
    <row r="13" ht="57.0" hidden="1" customHeight="1">
      <c r="B13" s="147" t="s">
        <v>37</v>
      </c>
      <c r="C13" s="148"/>
      <c r="D13" s="149" t="s">
        <v>104</v>
      </c>
      <c r="E13" s="150"/>
      <c r="F13" s="151" t="s">
        <v>105</v>
      </c>
      <c r="G13" s="152"/>
      <c r="H13" s="151">
        <v>1.0</v>
      </c>
      <c r="I13" s="153" t="s">
        <v>106</v>
      </c>
      <c r="J13" s="154">
        <v>1.0</v>
      </c>
      <c r="K13" s="155"/>
      <c r="L13" s="155"/>
      <c r="M13" s="151"/>
      <c r="N13" s="155"/>
      <c r="O13" s="151"/>
      <c r="P13" s="155"/>
      <c r="Q13" s="151"/>
      <c r="R13" s="155"/>
      <c r="S13" s="151"/>
      <c r="T13" s="155"/>
      <c r="U13" s="156">
        <f t="shared" ref="U13:U23" si="2">J13*K13+J13*L13+J13*M13+J13*N13+J13*O13+J13*P13+J13*Q13+J13*R13</f>
        <v>0</v>
      </c>
      <c r="V13" s="156" t="str">
        <f t="shared" ref="V13:V23" si="3">IF(B13="New","Yes","No")</f>
        <v>Yes</v>
      </c>
      <c r="W13" s="157" t="str">
        <f t="shared" ref="W13:W23" si="4">IF(SUM(K13:R13)&gt;0,"Yes","No")</f>
        <v>No</v>
      </c>
      <c r="X13" s="45"/>
      <c r="Y13" s="158">
        <v>1.0</v>
      </c>
      <c r="Z13" s="159">
        <f t="shared" ref="Z13:Z23" si="5">Y13*K13+Y13*L13+Y13*M13+Y13*N13+Y13*O13+Y13*P13+Y13*Q13+Y13*R13</f>
        <v>0</v>
      </c>
      <c r="AA13" s="75"/>
      <c r="AB13" s="75"/>
      <c r="AC13" s="75"/>
      <c r="AD13" s="75"/>
      <c r="AE13" s="75"/>
      <c r="AF13" s="75"/>
      <c r="AG13" s="106"/>
      <c r="AH13" s="126">
        <v>1.1</v>
      </c>
      <c r="AI13" s="127">
        <f t="shared" ref="AI13:AI23" si="6">SUM(K13:R13)*AH13</f>
        <v>0</v>
      </c>
      <c r="AJ13" s="127">
        <f t="shared" ref="AJ13:AJ23" si="7">K13*H13</f>
        <v>0</v>
      </c>
      <c r="AK13" s="127">
        <f t="shared" ref="AK13:AK23" si="8">L13*H13</f>
        <v>0</v>
      </c>
      <c r="AL13" s="127">
        <f t="shared" ref="AL13:AL23" si="9">M13*H13</f>
        <v>0</v>
      </c>
      <c r="AM13" s="127">
        <f t="shared" ref="AM13:AM23" si="10">N13*H13</f>
        <v>0</v>
      </c>
      <c r="AN13" s="127">
        <f t="shared" ref="AN13:AN23" si="11">O13*H13</f>
        <v>0</v>
      </c>
      <c r="AO13" s="127">
        <f t="shared" ref="AO13:AO23" si="12">P13*H13</f>
        <v>0</v>
      </c>
      <c r="AP13" s="127">
        <f t="shared" ref="AP13:AP23" si="13">Q13*H13</f>
        <v>0</v>
      </c>
      <c r="AQ13" s="127">
        <f t="shared" ref="AQ13:AQ23" si="14">R13*H13</f>
        <v>0</v>
      </c>
      <c r="AR13" s="127">
        <f t="shared" ref="AR13:AR23" si="15">S13*H13</f>
        <v>0</v>
      </c>
      <c r="AS13" s="127">
        <f t="shared" ref="AS13:AS23" si="16">T13*H13</f>
        <v>0</v>
      </c>
      <c r="AT13" s="127">
        <v>1.0</v>
      </c>
      <c r="AU13" s="1">
        <v>2.0</v>
      </c>
      <c r="AV13" s="144"/>
      <c r="AW13" s="1"/>
      <c r="AX13" s="144"/>
      <c r="AY13" s="1"/>
      <c r="AZ13" s="144">
        <v>1.0</v>
      </c>
      <c r="BA13" s="1"/>
      <c r="BB13" s="144"/>
      <c r="BC13" s="43"/>
      <c r="BD13" s="50"/>
      <c r="BE13" s="43"/>
      <c r="BF13" s="50"/>
      <c r="BG13" s="43"/>
      <c r="BH13" s="50"/>
      <c r="BI13" s="45"/>
      <c r="BJ13" s="145"/>
      <c r="BK13" s="145"/>
      <c r="BL13" s="146"/>
      <c r="BM13" s="146"/>
      <c r="BN13" s="146"/>
      <c r="BO13" s="45"/>
      <c r="BP13" s="45"/>
      <c r="BQ13" s="45"/>
    </row>
    <row r="14" ht="57.0" hidden="1" customHeight="1">
      <c r="B14" s="160" t="s">
        <v>37</v>
      </c>
      <c r="D14" s="41" t="s">
        <v>107</v>
      </c>
      <c r="E14" s="94"/>
      <c r="F14" s="1" t="s">
        <v>108</v>
      </c>
      <c r="G14" s="161"/>
      <c r="H14" s="1">
        <v>1.0</v>
      </c>
      <c r="I14" s="89" t="s">
        <v>106</v>
      </c>
      <c r="J14" s="162">
        <v>1.0</v>
      </c>
      <c r="K14" s="135"/>
      <c r="L14" s="163"/>
      <c r="M14" s="75"/>
      <c r="N14" s="163"/>
      <c r="O14" s="75"/>
      <c r="P14" s="163"/>
      <c r="Q14" s="75"/>
      <c r="R14" s="163"/>
      <c r="S14" s="75"/>
      <c r="T14" s="163"/>
      <c r="U14" s="164">
        <f t="shared" si="2"/>
        <v>0</v>
      </c>
      <c r="V14" s="164" t="str">
        <f t="shared" si="3"/>
        <v>Yes</v>
      </c>
      <c r="W14" s="165" t="str">
        <f t="shared" si="4"/>
        <v>No</v>
      </c>
      <c r="X14" s="45"/>
      <c r="Y14" s="166">
        <v>1.0</v>
      </c>
      <c r="Z14" s="167">
        <f t="shared" si="5"/>
        <v>0</v>
      </c>
      <c r="AA14" s="75"/>
      <c r="AB14" s="75"/>
      <c r="AC14" s="75"/>
      <c r="AD14" s="75"/>
      <c r="AE14" s="75"/>
      <c r="AF14" s="75"/>
      <c r="AG14" s="106"/>
      <c r="AH14" s="126">
        <v>1.25</v>
      </c>
      <c r="AI14" s="127">
        <f t="shared" si="6"/>
        <v>0</v>
      </c>
      <c r="AJ14" s="127">
        <f t="shared" si="7"/>
        <v>0</v>
      </c>
      <c r="AK14" s="127">
        <f t="shared" si="8"/>
        <v>0</v>
      </c>
      <c r="AL14" s="127">
        <f t="shared" si="9"/>
        <v>0</v>
      </c>
      <c r="AM14" s="127">
        <f t="shared" si="10"/>
        <v>0</v>
      </c>
      <c r="AN14" s="127">
        <f t="shared" si="11"/>
        <v>0</v>
      </c>
      <c r="AO14" s="127">
        <f t="shared" si="12"/>
        <v>0</v>
      </c>
      <c r="AP14" s="127">
        <f t="shared" si="13"/>
        <v>0</v>
      </c>
      <c r="AQ14" s="127">
        <f t="shared" si="14"/>
        <v>0</v>
      </c>
      <c r="AR14" s="127">
        <f t="shared" si="15"/>
        <v>0</v>
      </c>
      <c r="AS14" s="127">
        <f t="shared" si="16"/>
        <v>0</v>
      </c>
      <c r="AT14" s="127">
        <v>1.0</v>
      </c>
      <c r="AU14" s="1">
        <v>1.0</v>
      </c>
      <c r="AV14" s="144"/>
      <c r="AW14" s="1"/>
      <c r="AX14" s="144"/>
      <c r="AY14" s="1"/>
      <c r="AZ14" s="144"/>
      <c r="BA14" s="1">
        <v>1.0</v>
      </c>
      <c r="BB14" s="144"/>
      <c r="BC14" s="43"/>
      <c r="BD14" s="50"/>
      <c r="BE14" s="43"/>
      <c r="BF14" s="50"/>
      <c r="BG14" s="43"/>
      <c r="BH14" s="50"/>
      <c r="BI14" s="45"/>
      <c r="BJ14" s="145"/>
      <c r="BK14" s="145"/>
      <c r="BL14" s="146"/>
      <c r="BM14" s="146"/>
      <c r="BN14" s="146"/>
      <c r="BO14" s="45"/>
      <c r="BP14" s="45"/>
      <c r="BQ14" s="45"/>
    </row>
    <row r="15" ht="57.0" hidden="1" customHeight="1">
      <c r="B15" s="160" t="s">
        <v>37</v>
      </c>
      <c r="D15" s="168" t="s">
        <v>109</v>
      </c>
      <c r="E15" s="169"/>
      <c r="F15" s="170" t="s">
        <v>105</v>
      </c>
      <c r="G15" s="161"/>
      <c r="H15" s="170">
        <v>1.0</v>
      </c>
      <c r="I15" s="171" t="s">
        <v>106</v>
      </c>
      <c r="J15" s="162">
        <v>1.0</v>
      </c>
      <c r="K15" s="166"/>
      <c r="L15" s="172"/>
      <c r="M15" s="170"/>
      <c r="N15" s="172"/>
      <c r="O15" s="170"/>
      <c r="P15" s="172"/>
      <c r="Q15" s="170"/>
      <c r="R15" s="172"/>
      <c r="S15" s="170"/>
      <c r="T15" s="172"/>
      <c r="U15" s="173">
        <f t="shared" si="2"/>
        <v>0</v>
      </c>
      <c r="V15" s="173" t="str">
        <f t="shared" si="3"/>
        <v>Yes</v>
      </c>
      <c r="W15" s="174" t="str">
        <f t="shared" si="4"/>
        <v>No</v>
      </c>
      <c r="X15" s="45"/>
      <c r="Y15" s="166">
        <v>1.0</v>
      </c>
      <c r="Z15" s="167">
        <f t="shared" si="5"/>
        <v>0</v>
      </c>
      <c r="AA15" s="75"/>
      <c r="AB15" s="75"/>
      <c r="AC15" s="75"/>
      <c r="AD15" s="75"/>
      <c r="AE15" s="75"/>
      <c r="AF15" s="75"/>
      <c r="AG15" s="106"/>
      <c r="AH15" s="126">
        <v>1.05</v>
      </c>
      <c r="AI15" s="127">
        <f t="shared" si="6"/>
        <v>0</v>
      </c>
      <c r="AJ15" s="127">
        <f t="shared" si="7"/>
        <v>0</v>
      </c>
      <c r="AK15" s="127">
        <f t="shared" si="8"/>
        <v>0</v>
      </c>
      <c r="AL15" s="127">
        <f t="shared" si="9"/>
        <v>0</v>
      </c>
      <c r="AM15" s="127">
        <f t="shared" si="10"/>
        <v>0</v>
      </c>
      <c r="AN15" s="127">
        <f t="shared" si="11"/>
        <v>0</v>
      </c>
      <c r="AO15" s="127">
        <f t="shared" si="12"/>
        <v>0</v>
      </c>
      <c r="AP15" s="127">
        <f t="shared" si="13"/>
        <v>0</v>
      </c>
      <c r="AQ15" s="127">
        <f t="shared" si="14"/>
        <v>0</v>
      </c>
      <c r="AR15" s="127">
        <f t="shared" si="15"/>
        <v>0</v>
      </c>
      <c r="AS15" s="127">
        <f t="shared" si="16"/>
        <v>0</v>
      </c>
      <c r="AT15" s="127">
        <v>1.0</v>
      </c>
      <c r="AU15" s="1">
        <v>1.0</v>
      </c>
      <c r="AV15" s="144"/>
      <c r="AW15" s="1"/>
      <c r="AX15" s="144"/>
      <c r="AY15" s="1"/>
      <c r="AZ15" s="144">
        <v>1.0</v>
      </c>
      <c r="BA15" s="1"/>
      <c r="BB15" s="144"/>
      <c r="BC15" s="43"/>
      <c r="BD15" s="50"/>
      <c r="BE15" s="43"/>
      <c r="BF15" s="50"/>
      <c r="BG15" s="43"/>
      <c r="BH15" s="50"/>
      <c r="BI15" s="45"/>
      <c r="BJ15" s="145"/>
      <c r="BK15" s="145"/>
      <c r="BL15" s="146"/>
      <c r="BM15" s="146"/>
      <c r="BN15" s="146"/>
      <c r="BO15" s="45"/>
      <c r="BP15" s="45"/>
      <c r="BQ15" s="45"/>
    </row>
    <row r="16" ht="57.0" hidden="1" customHeight="1">
      <c r="B16" s="160" t="s">
        <v>37</v>
      </c>
      <c r="D16" s="41" t="s">
        <v>110</v>
      </c>
      <c r="E16" s="94"/>
      <c r="F16" s="1" t="s">
        <v>105</v>
      </c>
      <c r="G16" s="161"/>
      <c r="H16" s="1">
        <v>1.0</v>
      </c>
      <c r="I16" s="89" t="s">
        <v>106</v>
      </c>
      <c r="J16" s="162">
        <v>1.0</v>
      </c>
      <c r="K16" s="135"/>
      <c r="L16" s="163"/>
      <c r="M16" s="75"/>
      <c r="N16" s="163"/>
      <c r="O16" s="75"/>
      <c r="P16" s="163"/>
      <c r="Q16" s="75"/>
      <c r="R16" s="163"/>
      <c r="S16" s="75"/>
      <c r="T16" s="163"/>
      <c r="U16" s="164">
        <f t="shared" si="2"/>
        <v>0</v>
      </c>
      <c r="V16" s="164" t="str">
        <f t="shared" si="3"/>
        <v>Yes</v>
      </c>
      <c r="W16" s="165" t="str">
        <f t="shared" si="4"/>
        <v>No</v>
      </c>
      <c r="X16" s="45"/>
      <c r="Y16" s="166">
        <v>1.0</v>
      </c>
      <c r="Z16" s="167">
        <f t="shared" si="5"/>
        <v>0</v>
      </c>
      <c r="AA16" s="75"/>
      <c r="AB16" s="75"/>
      <c r="AC16" s="75"/>
      <c r="AD16" s="75"/>
      <c r="AE16" s="75"/>
      <c r="AF16" s="75"/>
      <c r="AG16" s="106"/>
      <c r="AH16" s="126">
        <v>1.1</v>
      </c>
      <c r="AI16" s="127">
        <f t="shared" si="6"/>
        <v>0</v>
      </c>
      <c r="AJ16" s="127">
        <f t="shared" si="7"/>
        <v>0</v>
      </c>
      <c r="AK16" s="127">
        <f t="shared" si="8"/>
        <v>0</v>
      </c>
      <c r="AL16" s="127">
        <f t="shared" si="9"/>
        <v>0</v>
      </c>
      <c r="AM16" s="127">
        <f t="shared" si="10"/>
        <v>0</v>
      </c>
      <c r="AN16" s="127">
        <f t="shared" si="11"/>
        <v>0</v>
      </c>
      <c r="AO16" s="127">
        <f t="shared" si="12"/>
        <v>0</v>
      </c>
      <c r="AP16" s="127">
        <f t="shared" si="13"/>
        <v>0</v>
      </c>
      <c r="AQ16" s="127">
        <f t="shared" si="14"/>
        <v>0</v>
      </c>
      <c r="AR16" s="127">
        <f t="shared" si="15"/>
        <v>0</v>
      </c>
      <c r="AS16" s="127">
        <f t="shared" si="16"/>
        <v>0</v>
      </c>
      <c r="AT16" s="127">
        <v>1.0</v>
      </c>
      <c r="AU16" s="1">
        <v>2.0</v>
      </c>
      <c r="AV16" s="144"/>
      <c r="AW16" s="1"/>
      <c r="AX16" s="144"/>
      <c r="AY16" s="1"/>
      <c r="AZ16" s="144">
        <v>1.0</v>
      </c>
      <c r="BA16" s="1"/>
      <c r="BB16" s="144"/>
      <c r="BC16" s="43"/>
      <c r="BD16" s="50"/>
      <c r="BE16" s="43"/>
      <c r="BF16" s="50"/>
      <c r="BG16" s="43"/>
      <c r="BH16" s="50"/>
      <c r="BI16" s="45"/>
      <c r="BJ16" s="145"/>
      <c r="BK16" s="145"/>
      <c r="BL16" s="146"/>
      <c r="BM16" s="146"/>
      <c r="BN16" s="146"/>
      <c r="BO16" s="45"/>
      <c r="BP16" s="45"/>
      <c r="BQ16" s="45"/>
    </row>
    <row r="17" ht="57.0" hidden="1" customHeight="1">
      <c r="B17" s="160" t="s">
        <v>37</v>
      </c>
      <c r="D17" s="168" t="s">
        <v>111</v>
      </c>
      <c r="E17" s="169"/>
      <c r="F17" s="170" t="s">
        <v>105</v>
      </c>
      <c r="G17" s="161"/>
      <c r="H17" s="170">
        <v>1.0</v>
      </c>
      <c r="I17" s="171" t="s">
        <v>106</v>
      </c>
      <c r="J17" s="162">
        <v>1.0</v>
      </c>
      <c r="K17" s="166"/>
      <c r="L17" s="172"/>
      <c r="M17" s="170"/>
      <c r="N17" s="172"/>
      <c r="O17" s="170"/>
      <c r="P17" s="172"/>
      <c r="Q17" s="170"/>
      <c r="R17" s="172"/>
      <c r="S17" s="170"/>
      <c r="T17" s="172"/>
      <c r="U17" s="173">
        <f t="shared" si="2"/>
        <v>0</v>
      </c>
      <c r="V17" s="173" t="str">
        <f t="shared" si="3"/>
        <v>Yes</v>
      </c>
      <c r="W17" s="174" t="str">
        <f t="shared" si="4"/>
        <v>No</v>
      </c>
      <c r="X17" s="45"/>
      <c r="Y17" s="166">
        <v>1.0</v>
      </c>
      <c r="Z17" s="167">
        <f t="shared" si="5"/>
        <v>0</v>
      </c>
      <c r="AA17" s="75"/>
      <c r="AB17" s="75"/>
      <c r="AC17" s="75"/>
      <c r="AD17" s="75"/>
      <c r="AE17" s="75"/>
      <c r="AF17" s="75"/>
      <c r="AG17" s="106"/>
      <c r="AH17" s="126">
        <v>1.95</v>
      </c>
      <c r="AI17" s="127">
        <f t="shared" si="6"/>
        <v>0</v>
      </c>
      <c r="AJ17" s="127">
        <f t="shared" si="7"/>
        <v>0</v>
      </c>
      <c r="AK17" s="127">
        <f t="shared" si="8"/>
        <v>0</v>
      </c>
      <c r="AL17" s="127">
        <f t="shared" si="9"/>
        <v>0</v>
      </c>
      <c r="AM17" s="127">
        <f t="shared" si="10"/>
        <v>0</v>
      </c>
      <c r="AN17" s="127">
        <f t="shared" si="11"/>
        <v>0</v>
      </c>
      <c r="AO17" s="127">
        <f t="shared" si="12"/>
        <v>0</v>
      </c>
      <c r="AP17" s="127">
        <f t="shared" si="13"/>
        <v>0</v>
      </c>
      <c r="AQ17" s="127">
        <f t="shared" si="14"/>
        <v>0</v>
      </c>
      <c r="AR17" s="127">
        <f t="shared" si="15"/>
        <v>0</v>
      </c>
      <c r="AS17" s="127">
        <f t="shared" si="16"/>
        <v>0</v>
      </c>
      <c r="AT17" s="127">
        <v>1.0</v>
      </c>
      <c r="AU17" s="1">
        <v>1.0</v>
      </c>
      <c r="AV17" s="144"/>
      <c r="AW17" s="1"/>
      <c r="AX17" s="144"/>
      <c r="AY17" s="1">
        <v>1.0</v>
      </c>
      <c r="AZ17" s="144"/>
      <c r="BA17" s="1"/>
      <c r="BB17" s="144"/>
      <c r="BC17" s="43"/>
      <c r="BD17" s="50"/>
      <c r="BE17" s="43"/>
      <c r="BF17" s="50"/>
      <c r="BG17" s="43"/>
      <c r="BH17" s="50"/>
      <c r="BI17" s="45"/>
      <c r="BJ17" s="145"/>
      <c r="BK17" s="145"/>
      <c r="BL17" s="146"/>
      <c r="BM17" s="146"/>
      <c r="BN17" s="146"/>
      <c r="BO17" s="45"/>
      <c r="BP17" s="45"/>
      <c r="BQ17" s="45"/>
    </row>
    <row r="18" ht="57.0" hidden="1" customHeight="1">
      <c r="B18" s="160" t="s">
        <v>37</v>
      </c>
      <c r="D18" s="41" t="s">
        <v>112</v>
      </c>
      <c r="E18" s="94"/>
      <c r="F18" s="1" t="s">
        <v>108</v>
      </c>
      <c r="G18" s="161"/>
      <c r="H18" s="1">
        <v>1.0</v>
      </c>
      <c r="I18" s="89" t="s">
        <v>106</v>
      </c>
      <c r="J18" s="162">
        <v>1.0</v>
      </c>
      <c r="K18" s="135"/>
      <c r="L18" s="163"/>
      <c r="M18" s="75"/>
      <c r="N18" s="163"/>
      <c r="O18" s="75"/>
      <c r="P18" s="163"/>
      <c r="Q18" s="75"/>
      <c r="R18" s="163"/>
      <c r="S18" s="75"/>
      <c r="T18" s="163"/>
      <c r="U18" s="164">
        <f t="shared" si="2"/>
        <v>0</v>
      </c>
      <c r="V18" s="164" t="str">
        <f t="shared" si="3"/>
        <v>Yes</v>
      </c>
      <c r="W18" s="165" t="str">
        <f t="shared" si="4"/>
        <v>No</v>
      </c>
      <c r="X18" s="45"/>
      <c r="Y18" s="166">
        <v>1.0</v>
      </c>
      <c r="Z18" s="167">
        <f t="shared" si="5"/>
        <v>0</v>
      </c>
      <c r="AA18" s="75"/>
      <c r="AB18" s="75"/>
      <c r="AC18" s="75"/>
      <c r="AD18" s="75"/>
      <c r="AE18" s="75"/>
      <c r="AF18" s="75"/>
      <c r="AG18" s="106"/>
      <c r="AH18" s="126">
        <v>1.0</v>
      </c>
      <c r="AI18" s="127">
        <f t="shared" si="6"/>
        <v>0</v>
      </c>
      <c r="AJ18" s="127">
        <f t="shared" si="7"/>
        <v>0</v>
      </c>
      <c r="AK18" s="127">
        <f t="shared" si="8"/>
        <v>0</v>
      </c>
      <c r="AL18" s="127">
        <f t="shared" si="9"/>
        <v>0</v>
      </c>
      <c r="AM18" s="127">
        <f t="shared" si="10"/>
        <v>0</v>
      </c>
      <c r="AN18" s="127">
        <f t="shared" si="11"/>
        <v>0</v>
      </c>
      <c r="AO18" s="127">
        <f t="shared" si="12"/>
        <v>0</v>
      </c>
      <c r="AP18" s="127">
        <f t="shared" si="13"/>
        <v>0</v>
      </c>
      <c r="AQ18" s="127">
        <f t="shared" si="14"/>
        <v>0</v>
      </c>
      <c r="AR18" s="127">
        <f t="shared" si="15"/>
        <v>0</v>
      </c>
      <c r="AS18" s="127">
        <f t="shared" si="16"/>
        <v>0</v>
      </c>
      <c r="AT18" s="127">
        <v>1.0</v>
      </c>
      <c r="AU18" s="1">
        <v>1.0</v>
      </c>
      <c r="AV18" s="144"/>
      <c r="AW18" s="1"/>
      <c r="AX18" s="144"/>
      <c r="AY18" s="1"/>
      <c r="AZ18" s="144"/>
      <c r="BA18" s="1">
        <v>1.0</v>
      </c>
      <c r="BB18" s="144"/>
      <c r="BC18" s="43"/>
      <c r="BD18" s="50"/>
      <c r="BE18" s="43"/>
      <c r="BF18" s="50"/>
      <c r="BG18" s="43"/>
      <c r="BH18" s="50"/>
      <c r="BI18" s="45"/>
      <c r="BJ18" s="145"/>
      <c r="BK18" s="145"/>
      <c r="BL18" s="146"/>
      <c r="BM18" s="146"/>
      <c r="BN18" s="146"/>
      <c r="BO18" s="45"/>
      <c r="BP18" s="45"/>
      <c r="BQ18" s="45"/>
    </row>
    <row r="19" ht="57.0" hidden="1" customHeight="1">
      <c r="B19" s="160" t="s">
        <v>37</v>
      </c>
      <c r="D19" s="168" t="s">
        <v>113</v>
      </c>
      <c r="E19" s="169"/>
      <c r="F19" s="170" t="s">
        <v>114</v>
      </c>
      <c r="G19" s="161"/>
      <c r="H19" s="170">
        <v>3.0</v>
      </c>
      <c r="I19" s="171" t="s">
        <v>115</v>
      </c>
      <c r="J19" s="162">
        <v>1.0</v>
      </c>
      <c r="K19" s="166"/>
      <c r="L19" s="172"/>
      <c r="M19" s="170"/>
      <c r="N19" s="172"/>
      <c r="O19" s="170"/>
      <c r="P19" s="172"/>
      <c r="Q19" s="170"/>
      <c r="R19" s="172"/>
      <c r="S19" s="170"/>
      <c r="T19" s="172"/>
      <c r="U19" s="173">
        <f t="shared" si="2"/>
        <v>0</v>
      </c>
      <c r="V19" s="173" t="str">
        <f t="shared" si="3"/>
        <v>Yes</v>
      </c>
      <c r="W19" s="174" t="str">
        <f t="shared" si="4"/>
        <v>No</v>
      </c>
      <c r="X19" s="45"/>
      <c r="Y19" s="166">
        <v>1.0</v>
      </c>
      <c r="Z19" s="167">
        <f t="shared" si="5"/>
        <v>0</v>
      </c>
      <c r="AA19" s="75"/>
      <c r="AB19" s="75"/>
      <c r="AC19" s="75"/>
      <c r="AD19" s="75"/>
      <c r="AE19" s="75"/>
      <c r="AF19" s="75"/>
      <c r="AG19" s="106"/>
      <c r="AH19" s="126">
        <v>5.92</v>
      </c>
      <c r="AI19" s="127">
        <f t="shared" si="6"/>
        <v>0</v>
      </c>
      <c r="AJ19" s="127">
        <f t="shared" si="7"/>
        <v>0</v>
      </c>
      <c r="AK19" s="127">
        <f t="shared" si="8"/>
        <v>0</v>
      </c>
      <c r="AL19" s="127">
        <f t="shared" si="9"/>
        <v>0</v>
      </c>
      <c r="AM19" s="127">
        <f t="shared" si="10"/>
        <v>0</v>
      </c>
      <c r="AN19" s="127">
        <f t="shared" si="11"/>
        <v>0</v>
      </c>
      <c r="AO19" s="127">
        <f t="shared" si="12"/>
        <v>0</v>
      </c>
      <c r="AP19" s="127">
        <f t="shared" si="13"/>
        <v>0</v>
      </c>
      <c r="AQ19" s="127">
        <f t="shared" si="14"/>
        <v>0</v>
      </c>
      <c r="AR19" s="127">
        <f t="shared" si="15"/>
        <v>0</v>
      </c>
      <c r="AS19" s="127">
        <f t="shared" si="16"/>
        <v>0</v>
      </c>
      <c r="AT19" s="127">
        <v>1.0</v>
      </c>
      <c r="AU19" s="1">
        <v>7.0</v>
      </c>
      <c r="AV19" s="144">
        <v>8.0</v>
      </c>
      <c r="AW19" s="1"/>
      <c r="AX19" s="144"/>
      <c r="AY19" s="1"/>
      <c r="AZ19" s="144"/>
      <c r="BA19" s="1"/>
      <c r="BB19" s="144"/>
      <c r="BC19" s="43"/>
      <c r="BD19" s="50"/>
      <c r="BE19" s="43"/>
      <c r="BF19" s="50"/>
      <c r="BG19" s="43"/>
      <c r="BH19" s="50"/>
      <c r="BI19" s="45"/>
      <c r="BJ19" s="145"/>
      <c r="BK19" s="145"/>
      <c r="BL19" s="146"/>
      <c r="BM19" s="146"/>
      <c r="BN19" s="146"/>
      <c r="BO19" s="45"/>
      <c r="BP19" s="45"/>
      <c r="BQ19" s="45"/>
    </row>
    <row r="20" ht="57.0" hidden="1" customHeight="1">
      <c r="B20" s="160" t="s">
        <v>37</v>
      </c>
      <c r="D20" s="41" t="s">
        <v>116</v>
      </c>
      <c r="E20" s="94"/>
      <c r="F20" s="1"/>
      <c r="G20" s="161"/>
      <c r="H20" s="1">
        <v>3.0</v>
      </c>
      <c r="I20" s="89" t="s">
        <v>115</v>
      </c>
      <c r="J20" s="162">
        <v>1.0</v>
      </c>
      <c r="K20" s="135"/>
      <c r="L20" s="163"/>
      <c r="M20" s="75"/>
      <c r="N20" s="163"/>
      <c r="O20" s="75"/>
      <c r="P20" s="163"/>
      <c r="Q20" s="75"/>
      <c r="R20" s="163"/>
      <c r="S20" s="75"/>
      <c r="T20" s="163"/>
      <c r="U20" s="164">
        <f t="shared" si="2"/>
        <v>0</v>
      </c>
      <c r="V20" s="164" t="str">
        <f t="shared" si="3"/>
        <v>Yes</v>
      </c>
      <c r="W20" s="165" t="str">
        <f t="shared" si="4"/>
        <v>No</v>
      </c>
      <c r="X20" s="45"/>
      <c r="Y20" s="166">
        <v>1.0</v>
      </c>
      <c r="Z20" s="167">
        <f t="shared" si="5"/>
        <v>0</v>
      </c>
      <c r="AA20" s="75"/>
      <c r="AB20" s="75"/>
      <c r="AC20" s="75"/>
      <c r="AD20" s="75"/>
      <c r="AE20" s="75"/>
      <c r="AF20" s="75"/>
      <c r="AG20" s="106"/>
      <c r="AH20" s="126">
        <v>1.4</v>
      </c>
      <c r="AI20" s="127">
        <f t="shared" si="6"/>
        <v>0</v>
      </c>
      <c r="AJ20" s="127">
        <f t="shared" si="7"/>
        <v>0</v>
      </c>
      <c r="AK20" s="127">
        <f t="shared" si="8"/>
        <v>0</v>
      </c>
      <c r="AL20" s="127">
        <f t="shared" si="9"/>
        <v>0</v>
      </c>
      <c r="AM20" s="127">
        <f t="shared" si="10"/>
        <v>0</v>
      </c>
      <c r="AN20" s="127">
        <f t="shared" si="11"/>
        <v>0</v>
      </c>
      <c r="AO20" s="127">
        <f t="shared" si="12"/>
        <v>0</v>
      </c>
      <c r="AP20" s="127">
        <f t="shared" si="13"/>
        <v>0</v>
      </c>
      <c r="AQ20" s="127">
        <f t="shared" si="14"/>
        <v>0</v>
      </c>
      <c r="AR20" s="127">
        <f t="shared" si="15"/>
        <v>0</v>
      </c>
      <c r="AS20" s="127">
        <f t="shared" si="16"/>
        <v>0</v>
      </c>
      <c r="AT20" s="127">
        <v>1.0</v>
      </c>
      <c r="AU20" s="1"/>
      <c r="AV20" s="144"/>
      <c r="AW20" s="1"/>
      <c r="AX20" s="144"/>
      <c r="AY20" s="1"/>
      <c r="AZ20" s="144"/>
      <c r="BA20" s="1"/>
      <c r="BB20" s="144"/>
      <c r="BC20" s="43"/>
      <c r="BD20" s="50"/>
      <c r="BE20" s="43"/>
      <c r="BF20" s="50"/>
      <c r="BG20" s="43"/>
      <c r="BH20" s="50"/>
      <c r="BI20" s="45"/>
      <c r="BJ20" s="145"/>
      <c r="BK20" s="145"/>
      <c r="BL20" s="146"/>
      <c r="BM20" s="146"/>
      <c r="BN20" s="146"/>
      <c r="BO20" s="45"/>
      <c r="BP20" s="45"/>
      <c r="BQ20" s="45"/>
    </row>
    <row r="21" ht="57.0" hidden="1" customHeight="1">
      <c r="B21" s="160" t="s">
        <v>37</v>
      </c>
      <c r="D21" s="168" t="s">
        <v>117</v>
      </c>
      <c r="E21" s="169"/>
      <c r="F21" s="170" t="s">
        <v>118</v>
      </c>
      <c r="G21" s="161"/>
      <c r="H21" s="170">
        <v>2.0</v>
      </c>
      <c r="I21" s="171" t="s">
        <v>106</v>
      </c>
      <c r="J21" s="162">
        <v>1.0</v>
      </c>
      <c r="K21" s="166"/>
      <c r="L21" s="172"/>
      <c r="M21" s="170"/>
      <c r="N21" s="172"/>
      <c r="O21" s="170"/>
      <c r="P21" s="172"/>
      <c r="Q21" s="170"/>
      <c r="R21" s="172"/>
      <c r="S21" s="170"/>
      <c r="T21" s="172"/>
      <c r="U21" s="173">
        <f t="shared" si="2"/>
        <v>0</v>
      </c>
      <c r="V21" s="173" t="str">
        <f t="shared" si="3"/>
        <v>Yes</v>
      </c>
      <c r="W21" s="174" t="str">
        <f t="shared" si="4"/>
        <v>No</v>
      </c>
      <c r="X21" s="45"/>
      <c r="Y21" s="166">
        <v>1.0</v>
      </c>
      <c r="Z21" s="167">
        <f t="shared" si="5"/>
        <v>0</v>
      </c>
      <c r="AA21" s="75"/>
      <c r="AB21" s="75"/>
      <c r="AC21" s="75"/>
      <c r="AD21" s="75"/>
      <c r="AE21" s="75"/>
      <c r="AF21" s="75"/>
      <c r="AG21" s="106"/>
      <c r="AH21" s="126">
        <v>1.5</v>
      </c>
      <c r="AI21" s="127">
        <f t="shared" si="6"/>
        <v>0</v>
      </c>
      <c r="AJ21" s="127">
        <f t="shared" si="7"/>
        <v>0</v>
      </c>
      <c r="AK21" s="127">
        <f t="shared" si="8"/>
        <v>0</v>
      </c>
      <c r="AL21" s="127">
        <f t="shared" si="9"/>
        <v>0</v>
      </c>
      <c r="AM21" s="127">
        <f t="shared" si="10"/>
        <v>0</v>
      </c>
      <c r="AN21" s="127">
        <f t="shared" si="11"/>
        <v>0</v>
      </c>
      <c r="AO21" s="127">
        <f t="shared" si="12"/>
        <v>0</v>
      </c>
      <c r="AP21" s="127">
        <f t="shared" si="13"/>
        <v>0</v>
      </c>
      <c r="AQ21" s="127">
        <f t="shared" si="14"/>
        <v>0</v>
      </c>
      <c r="AR21" s="127">
        <f t="shared" si="15"/>
        <v>0</v>
      </c>
      <c r="AS21" s="127">
        <f t="shared" si="16"/>
        <v>0</v>
      </c>
      <c r="AT21" s="127">
        <v>1.0</v>
      </c>
      <c r="AU21" s="1">
        <v>1.0</v>
      </c>
      <c r="AV21" s="144">
        <v>1.0</v>
      </c>
      <c r="AW21" s="1"/>
      <c r="AX21" s="144"/>
      <c r="AY21" s="1"/>
      <c r="AZ21" s="144"/>
      <c r="BA21" s="1"/>
      <c r="BB21" s="144">
        <v>2.0</v>
      </c>
      <c r="BC21" s="43"/>
      <c r="BD21" s="50"/>
      <c r="BE21" s="43"/>
      <c r="BF21" s="50"/>
      <c r="BG21" s="43"/>
      <c r="BH21" s="50"/>
      <c r="BI21" s="45"/>
      <c r="BJ21" s="145"/>
      <c r="BK21" s="145"/>
      <c r="BL21" s="146"/>
      <c r="BM21" s="146"/>
      <c r="BN21" s="146"/>
      <c r="BO21" s="45"/>
      <c r="BP21" s="45"/>
      <c r="BQ21" s="45"/>
    </row>
    <row r="22" ht="57.0" hidden="1" customHeight="1">
      <c r="B22" s="160" t="s">
        <v>37</v>
      </c>
      <c r="D22" s="41" t="s">
        <v>119</v>
      </c>
      <c r="E22" s="94"/>
      <c r="F22" s="1" t="s">
        <v>120</v>
      </c>
      <c r="G22" s="161"/>
      <c r="H22" s="1">
        <v>3.0</v>
      </c>
      <c r="I22" s="89" t="s">
        <v>106</v>
      </c>
      <c r="J22" s="162">
        <v>1.0</v>
      </c>
      <c r="K22" s="135"/>
      <c r="L22" s="163"/>
      <c r="M22" s="75"/>
      <c r="N22" s="163"/>
      <c r="O22" s="75"/>
      <c r="P22" s="163"/>
      <c r="Q22" s="75"/>
      <c r="R22" s="163"/>
      <c r="S22" s="75"/>
      <c r="T22" s="163"/>
      <c r="U22" s="164">
        <f t="shared" si="2"/>
        <v>0</v>
      </c>
      <c r="V22" s="164" t="str">
        <f t="shared" si="3"/>
        <v>Yes</v>
      </c>
      <c r="W22" s="165" t="str">
        <f t="shared" si="4"/>
        <v>No</v>
      </c>
      <c r="X22" s="45"/>
      <c r="Y22" s="166">
        <v>1.0</v>
      </c>
      <c r="Z22" s="167">
        <f t="shared" si="5"/>
        <v>0</v>
      </c>
      <c r="AA22" s="75"/>
      <c r="AB22" s="75"/>
      <c r="AC22" s="75"/>
      <c r="AD22" s="75"/>
      <c r="AE22" s="75"/>
      <c r="AF22" s="75"/>
      <c r="AG22" s="106"/>
      <c r="AH22" s="126">
        <v>1.0</v>
      </c>
      <c r="AI22" s="127">
        <f t="shared" si="6"/>
        <v>0</v>
      </c>
      <c r="AJ22" s="127">
        <f t="shared" si="7"/>
        <v>0</v>
      </c>
      <c r="AK22" s="127">
        <f t="shared" si="8"/>
        <v>0</v>
      </c>
      <c r="AL22" s="127">
        <f t="shared" si="9"/>
        <v>0</v>
      </c>
      <c r="AM22" s="127">
        <f t="shared" si="10"/>
        <v>0</v>
      </c>
      <c r="AN22" s="127">
        <f t="shared" si="11"/>
        <v>0</v>
      </c>
      <c r="AO22" s="127">
        <f t="shared" si="12"/>
        <v>0</v>
      </c>
      <c r="AP22" s="127">
        <f t="shared" si="13"/>
        <v>0</v>
      </c>
      <c r="AQ22" s="127">
        <f t="shared" si="14"/>
        <v>0</v>
      </c>
      <c r="AR22" s="127">
        <f t="shared" si="15"/>
        <v>0</v>
      </c>
      <c r="AS22" s="127">
        <f t="shared" si="16"/>
        <v>0</v>
      </c>
      <c r="AT22" s="127">
        <v>1.0</v>
      </c>
      <c r="AU22" s="1">
        <v>2.0</v>
      </c>
      <c r="AV22" s="144">
        <v>1.0</v>
      </c>
      <c r="AW22" s="1"/>
      <c r="AX22" s="144"/>
      <c r="AY22" s="1"/>
      <c r="AZ22" s="144">
        <v>2.0</v>
      </c>
      <c r="BA22" s="1">
        <v>1.0</v>
      </c>
      <c r="BB22" s="144"/>
      <c r="BC22" s="43"/>
      <c r="BD22" s="50"/>
      <c r="BE22" s="43"/>
      <c r="BF22" s="50"/>
      <c r="BG22" s="43"/>
      <c r="BH22" s="50"/>
      <c r="BI22" s="45"/>
      <c r="BJ22" s="145"/>
      <c r="BK22" s="145"/>
      <c r="BL22" s="146"/>
      <c r="BM22" s="146"/>
      <c r="BN22" s="146"/>
      <c r="BO22" s="45"/>
      <c r="BP22" s="45"/>
      <c r="BQ22" s="45"/>
    </row>
    <row r="23" ht="57.0" hidden="1" customHeight="1">
      <c r="B23" s="175" t="s">
        <v>37</v>
      </c>
      <c r="C23" s="176"/>
      <c r="D23" s="177" t="s">
        <v>121</v>
      </c>
      <c r="E23" s="178"/>
      <c r="F23" s="179" t="s">
        <v>108</v>
      </c>
      <c r="G23" s="180"/>
      <c r="H23" s="179">
        <v>4.0</v>
      </c>
      <c r="I23" s="181" t="s">
        <v>115</v>
      </c>
      <c r="J23" s="182">
        <v>1.0</v>
      </c>
      <c r="K23" s="172"/>
      <c r="L23" s="172"/>
      <c r="M23" s="172"/>
      <c r="N23" s="172"/>
      <c r="O23" s="166"/>
      <c r="P23" s="183"/>
      <c r="Q23" s="167"/>
      <c r="R23" s="166"/>
      <c r="S23" s="166"/>
      <c r="T23" s="183"/>
      <c r="U23" s="184">
        <f t="shared" si="2"/>
        <v>0</v>
      </c>
      <c r="V23" s="184" t="str">
        <f t="shared" si="3"/>
        <v>Yes</v>
      </c>
      <c r="W23" s="185" t="str">
        <f t="shared" si="4"/>
        <v>No</v>
      </c>
      <c r="X23" s="45"/>
      <c r="Y23" s="186">
        <v>1.0</v>
      </c>
      <c r="Z23" s="187">
        <f t="shared" si="5"/>
        <v>0</v>
      </c>
      <c r="AA23" s="75"/>
      <c r="AB23" s="75"/>
      <c r="AC23" s="75"/>
      <c r="AD23" s="75"/>
      <c r="AE23" s="75"/>
      <c r="AF23" s="75"/>
      <c r="AG23" s="106"/>
      <c r="AH23" s="126">
        <v>0.8</v>
      </c>
      <c r="AI23" s="127">
        <f t="shared" si="6"/>
        <v>0</v>
      </c>
      <c r="AJ23" s="127">
        <f t="shared" si="7"/>
        <v>0</v>
      </c>
      <c r="AK23" s="127">
        <f t="shared" si="8"/>
        <v>0</v>
      </c>
      <c r="AL23" s="127">
        <f t="shared" si="9"/>
        <v>0</v>
      </c>
      <c r="AM23" s="127">
        <f t="shared" si="10"/>
        <v>0</v>
      </c>
      <c r="AN23" s="127">
        <f t="shared" si="11"/>
        <v>0</v>
      </c>
      <c r="AO23" s="127">
        <f t="shared" si="12"/>
        <v>0</v>
      </c>
      <c r="AP23" s="127">
        <f t="shared" si="13"/>
        <v>0</v>
      </c>
      <c r="AQ23" s="127">
        <f t="shared" si="14"/>
        <v>0</v>
      </c>
      <c r="AR23" s="127">
        <f t="shared" si="15"/>
        <v>0</v>
      </c>
      <c r="AS23" s="127">
        <f t="shared" si="16"/>
        <v>0</v>
      </c>
      <c r="AT23" s="127">
        <v>1.0</v>
      </c>
      <c r="AU23" s="1">
        <v>8.0</v>
      </c>
      <c r="AV23" s="144"/>
      <c r="AW23" s="1"/>
      <c r="AX23" s="144"/>
      <c r="AY23" s="1"/>
      <c r="AZ23" s="144"/>
      <c r="BA23" s="1"/>
      <c r="BB23" s="144"/>
      <c r="BC23" s="43"/>
      <c r="BD23" s="50"/>
      <c r="BE23" s="43"/>
      <c r="BF23" s="50"/>
      <c r="BG23" s="43"/>
      <c r="BH23" s="50"/>
      <c r="BI23" s="45"/>
      <c r="BJ23" s="145"/>
      <c r="BK23" s="145"/>
      <c r="BL23" s="146"/>
      <c r="BM23" s="146"/>
      <c r="BN23" s="146"/>
      <c r="BO23" s="45"/>
      <c r="BP23" s="45"/>
      <c r="BQ23" s="45"/>
    </row>
    <row r="24" ht="30.75" customHeight="1">
      <c r="B24" s="93"/>
      <c r="D24" s="41"/>
      <c r="E24" s="94"/>
      <c r="F24" s="94"/>
      <c r="G24" s="94"/>
      <c r="I24" s="42"/>
      <c r="J24" s="139" t="s">
        <v>122</v>
      </c>
      <c r="K24" s="188"/>
      <c r="L24" s="188"/>
      <c r="M24" s="188"/>
      <c r="N24" s="188"/>
      <c r="O24" s="188"/>
      <c r="P24" s="188"/>
      <c r="Q24" s="188"/>
      <c r="R24" s="189"/>
      <c r="S24" s="189"/>
      <c r="T24" s="189"/>
      <c r="U24" s="176"/>
      <c r="V24" s="190"/>
      <c r="W24" s="190"/>
      <c r="Y24" s="75"/>
      <c r="Z24" s="75"/>
      <c r="AA24" s="75"/>
      <c r="AB24" s="75"/>
      <c r="AC24" s="75"/>
      <c r="AD24" s="75"/>
      <c r="AE24" s="75"/>
      <c r="AF24" s="75"/>
      <c r="AG24" s="106"/>
      <c r="AH24" s="107"/>
      <c r="AI24" s="127"/>
      <c r="AJ24" s="127"/>
      <c r="AK24" s="127"/>
      <c r="AL24" s="127"/>
      <c r="AM24" s="127"/>
      <c r="AN24" s="127"/>
      <c r="AO24" s="127"/>
      <c r="AP24" s="127"/>
      <c r="AQ24" s="127"/>
      <c r="AR24" s="127"/>
      <c r="AS24" s="127"/>
      <c r="AT24" s="127"/>
      <c r="AU24" s="43"/>
      <c r="AV24" s="50"/>
      <c r="AW24" s="43"/>
      <c r="AX24" s="50"/>
      <c r="AY24" s="43"/>
      <c r="AZ24" s="50"/>
      <c r="BA24" s="43"/>
      <c r="BB24" s="50"/>
      <c r="BC24" s="43"/>
      <c r="BD24" s="50"/>
      <c r="BE24" s="43"/>
      <c r="BF24" s="50"/>
      <c r="BG24" s="43"/>
      <c r="BH24" s="50"/>
      <c r="BI24" s="45"/>
      <c r="BJ24" s="145"/>
      <c r="BK24" s="145"/>
      <c r="BL24" s="146"/>
      <c r="BM24" s="146"/>
      <c r="BN24" s="146"/>
      <c r="BO24" s="45"/>
      <c r="BP24" s="45"/>
      <c r="BQ24" s="45"/>
    </row>
    <row r="25" ht="57.0" customHeight="1">
      <c r="A25" s="1"/>
      <c r="B25" s="147"/>
      <c r="C25" s="191"/>
      <c r="D25" s="192" t="s">
        <v>123</v>
      </c>
      <c r="E25" s="193"/>
      <c r="F25" s="191" t="s">
        <v>105</v>
      </c>
      <c r="G25" s="191" t="s">
        <v>124</v>
      </c>
      <c r="H25" s="191">
        <v>3.0</v>
      </c>
      <c r="I25" s="194" t="s">
        <v>106</v>
      </c>
      <c r="J25" s="195">
        <v>90.10000000000001</v>
      </c>
      <c r="K25" s="163"/>
      <c r="L25" s="163"/>
      <c r="M25" s="163"/>
      <c r="N25" s="163"/>
      <c r="O25" s="163"/>
      <c r="P25" s="163"/>
      <c r="Q25" s="163"/>
      <c r="R25" s="135"/>
      <c r="S25" s="135"/>
      <c r="T25" s="135"/>
      <c r="U25" s="196">
        <f t="shared" ref="U25:U34" si="17">J25*K25+J25*L25+J25*M25+J25*N25+J25*O25+J25*P25+J25*Q25+J25*R25+J25*S25+J25*T25</f>
        <v>0</v>
      </c>
      <c r="V25" s="164" t="str">
        <f t="shared" ref="V25:V34" si="18">IF(B25="New","Yes","No")</f>
        <v>No</v>
      </c>
      <c r="W25" s="165" t="str">
        <f t="shared" ref="W25:W34" si="19">IF(SUM(K25:T25)&gt;0,"Yes","No")</f>
        <v>No</v>
      </c>
      <c r="Y25" s="158">
        <v>1.0</v>
      </c>
      <c r="Z25" s="159">
        <f t="shared" ref="Z25:Z34" si="20">Y25*K25+Y25*L25+Y25*M25+Y25*N25+Y25*O25+Y25*P25+Y25*Q25+Y25*R25+Y25*S25+Y25*T25</f>
        <v>0</v>
      </c>
      <c r="AA25" s="75"/>
      <c r="AB25" s="75"/>
      <c r="AC25" s="75"/>
      <c r="AD25" s="75"/>
      <c r="AE25" s="75"/>
      <c r="AF25" s="75"/>
      <c r="AG25" s="125"/>
      <c r="AH25" s="126">
        <v>2.55</v>
      </c>
      <c r="AI25" s="127">
        <f t="shared" ref="AI25:AI34" si="21">SUM(K25:T25)*AH25</f>
        <v>0</v>
      </c>
      <c r="AJ25" s="127">
        <f t="shared" ref="AJ25:AJ34" si="22">K25*H25</f>
        <v>0</v>
      </c>
      <c r="AK25" s="127">
        <f t="shared" ref="AK25:AK34" si="23">L25*H25</f>
        <v>0</v>
      </c>
      <c r="AL25" s="127">
        <f t="shared" ref="AL25:AL34" si="24">M25*H25</f>
        <v>0</v>
      </c>
      <c r="AM25" s="127">
        <f t="shared" ref="AM25:AM34" si="25">N25*H25</f>
        <v>0</v>
      </c>
      <c r="AN25" s="127">
        <f t="shared" ref="AN25:AN34" si="26">O25*H25</f>
        <v>0</v>
      </c>
      <c r="AO25" s="127">
        <f t="shared" ref="AO25:AO34" si="27">P25*H25</f>
        <v>0</v>
      </c>
      <c r="AP25" s="127">
        <f t="shared" ref="AP25:AP34" si="28">Q25*H25</f>
        <v>0</v>
      </c>
      <c r="AQ25" s="127">
        <f t="shared" ref="AQ25:AQ34" si="29">R25*H25</f>
        <v>0</v>
      </c>
      <c r="AR25" s="127">
        <f t="shared" ref="AR25:AR34" si="30">S25*H25</f>
        <v>0</v>
      </c>
      <c r="AS25" s="127">
        <f t="shared" ref="AS25:AS34" si="31">T25*H25</f>
        <v>0</v>
      </c>
      <c r="AT25" s="127">
        <v>1.0</v>
      </c>
      <c r="AU25" s="191">
        <v>7.0</v>
      </c>
      <c r="AV25" s="197"/>
      <c r="AW25" s="191"/>
      <c r="AX25" s="197"/>
      <c r="AY25" s="191"/>
      <c r="AZ25" s="197"/>
      <c r="BA25" s="191">
        <v>1.0</v>
      </c>
      <c r="BB25" s="197"/>
      <c r="BC25" s="191"/>
      <c r="BD25" s="197">
        <v>2.0</v>
      </c>
      <c r="BE25" s="191"/>
      <c r="BF25" s="197"/>
      <c r="BG25" s="191"/>
      <c r="BH25" s="197"/>
      <c r="BI25" s="75"/>
      <c r="BJ25" s="145"/>
      <c r="BK25" s="145"/>
      <c r="BL25" s="145"/>
      <c r="BM25" s="145"/>
      <c r="BN25" s="145"/>
      <c r="BO25" s="75"/>
      <c r="BP25" s="75"/>
      <c r="BQ25" s="75"/>
      <c r="BR25" s="75"/>
      <c r="BS25" s="75"/>
      <c r="BT25" s="75"/>
      <c r="BU25" s="75"/>
      <c r="BV25" s="75"/>
      <c r="BW25" s="75"/>
      <c r="BX25" s="75"/>
      <c r="BY25" s="75"/>
      <c r="BZ25" s="75"/>
      <c r="CA25" s="75"/>
      <c r="CB25" s="75"/>
      <c r="CC25" s="75"/>
      <c r="CD25" s="75"/>
      <c r="CE25" s="75"/>
      <c r="CF25" s="75"/>
      <c r="CG25" s="75"/>
    </row>
    <row r="26" ht="57.0" customHeight="1">
      <c r="A26" s="1"/>
      <c r="B26" s="160"/>
      <c r="C26" s="75"/>
      <c r="D26" s="168" t="s">
        <v>125</v>
      </c>
      <c r="E26" s="170"/>
      <c r="F26" s="170" t="s">
        <v>108</v>
      </c>
      <c r="G26" s="170" t="s">
        <v>124</v>
      </c>
      <c r="H26" s="170">
        <v>3.0</v>
      </c>
      <c r="I26" s="171" t="s">
        <v>106</v>
      </c>
      <c r="J26" s="198">
        <v>76.32000000000001</v>
      </c>
      <c r="K26" s="166"/>
      <c r="L26" s="172"/>
      <c r="M26" s="170"/>
      <c r="N26" s="172"/>
      <c r="O26" s="170"/>
      <c r="P26" s="172"/>
      <c r="Q26" s="170"/>
      <c r="R26" s="172"/>
      <c r="S26" s="166"/>
      <c r="T26" s="166"/>
      <c r="U26" s="199">
        <f t="shared" si="17"/>
        <v>0</v>
      </c>
      <c r="V26" s="173" t="str">
        <f t="shared" si="18"/>
        <v>No</v>
      </c>
      <c r="W26" s="174" t="str">
        <f t="shared" si="19"/>
        <v>No</v>
      </c>
      <c r="Y26" s="166">
        <v>1.0</v>
      </c>
      <c r="Z26" s="167">
        <f t="shared" si="20"/>
        <v>0</v>
      </c>
      <c r="AA26" s="75"/>
      <c r="AB26" s="75"/>
      <c r="AC26" s="75"/>
      <c r="AD26" s="75"/>
      <c r="AE26" s="75"/>
      <c r="AF26" s="75"/>
      <c r="AG26" s="125"/>
      <c r="AH26" s="126">
        <v>1.95</v>
      </c>
      <c r="AI26" s="127">
        <f t="shared" si="21"/>
        <v>0</v>
      </c>
      <c r="AJ26" s="127">
        <f t="shared" si="22"/>
        <v>0</v>
      </c>
      <c r="AK26" s="127">
        <f t="shared" si="23"/>
        <v>0</v>
      </c>
      <c r="AL26" s="127">
        <f t="shared" si="24"/>
        <v>0</v>
      </c>
      <c r="AM26" s="127">
        <f t="shared" si="25"/>
        <v>0</v>
      </c>
      <c r="AN26" s="127">
        <f t="shared" si="26"/>
        <v>0</v>
      </c>
      <c r="AO26" s="127">
        <f t="shared" si="27"/>
        <v>0</v>
      </c>
      <c r="AP26" s="127">
        <f t="shared" si="28"/>
        <v>0</v>
      </c>
      <c r="AQ26" s="127">
        <f t="shared" si="29"/>
        <v>0</v>
      </c>
      <c r="AR26" s="127">
        <f t="shared" si="30"/>
        <v>0</v>
      </c>
      <c r="AS26" s="127">
        <f t="shared" si="31"/>
        <v>0</v>
      </c>
      <c r="AT26" s="127">
        <v>1.0</v>
      </c>
      <c r="AU26" s="170">
        <v>6.0</v>
      </c>
      <c r="AV26" s="144"/>
      <c r="AW26" s="170"/>
      <c r="AX26" s="144"/>
      <c r="AY26" s="170"/>
      <c r="AZ26" s="144"/>
      <c r="BA26" s="170"/>
      <c r="BB26" s="144">
        <v>1.0</v>
      </c>
      <c r="BC26" s="170">
        <v>1.0</v>
      </c>
      <c r="BD26" s="144">
        <v>1.0</v>
      </c>
      <c r="BE26" s="170"/>
      <c r="BF26" s="144"/>
      <c r="BG26" s="170"/>
      <c r="BH26" s="144"/>
      <c r="BI26" s="75"/>
      <c r="BJ26" s="145"/>
      <c r="BK26" s="145"/>
      <c r="BL26" s="145"/>
      <c r="BM26" s="145"/>
      <c r="BN26" s="145"/>
      <c r="BO26" s="75"/>
      <c r="BP26" s="75"/>
      <c r="BQ26" s="75"/>
      <c r="BR26" s="75"/>
      <c r="BS26" s="75"/>
      <c r="BT26" s="75"/>
      <c r="BU26" s="75"/>
      <c r="BV26" s="75"/>
      <c r="BW26" s="75"/>
      <c r="BX26" s="75"/>
      <c r="BY26" s="75"/>
      <c r="BZ26" s="75"/>
      <c r="CA26" s="75"/>
      <c r="CB26" s="75"/>
      <c r="CC26" s="75"/>
      <c r="CD26" s="75"/>
      <c r="CE26" s="75"/>
      <c r="CF26" s="75"/>
      <c r="CG26" s="75"/>
    </row>
    <row r="27" ht="57.0" customHeight="1">
      <c r="A27" s="1"/>
      <c r="B27" s="160"/>
      <c r="C27" s="75"/>
      <c r="D27" s="41" t="s">
        <v>126</v>
      </c>
      <c r="E27" s="1"/>
      <c r="F27" s="1" t="s">
        <v>127</v>
      </c>
      <c r="G27" s="1" t="s">
        <v>124</v>
      </c>
      <c r="H27" s="1">
        <v>6.0</v>
      </c>
      <c r="I27" s="89" t="s">
        <v>106</v>
      </c>
      <c r="J27" s="200">
        <v>65.72</v>
      </c>
      <c r="K27" s="72"/>
      <c r="L27" s="201"/>
      <c r="M27" s="1"/>
      <c r="N27" s="201"/>
      <c r="O27" s="1"/>
      <c r="P27" s="201"/>
      <c r="Q27" s="1"/>
      <c r="R27" s="201"/>
      <c r="S27" s="135"/>
      <c r="T27" s="135"/>
      <c r="U27" s="196">
        <f t="shared" si="17"/>
        <v>0</v>
      </c>
      <c r="V27" s="202" t="str">
        <f t="shared" si="18"/>
        <v>No</v>
      </c>
      <c r="W27" s="165" t="str">
        <f t="shared" si="19"/>
        <v>No</v>
      </c>
      <c r="Y27" s="166">
        <v>1.0</v>
      </c>
      <c r="Z27" s="167">
        <f t="shared" si="20"/>
        <v>0</v>
      </c>
      <c r="AA27" s="75"/>
      <c r="AB27" s="75"/>
      <c r="AC27" s="75"/>
      <c r="AD27" s="75"/>
      <c r="AE27" s="75"/>
      <c r="AF27" s="75"/>
      <c r="AG27" s="125"/>
      <c r="AH27" s="126">
        <v>0.8</v>
      </c>
      <c r="AI27" s="127">
        <f t="shared" si="21"/>
        <v>0</v>
      </c>
      <c r="AJ27" s="127">
        <f t="shared" si="22"/>
        <v>0</v>
      </c>
      <c r="AK27" s="127">
        <f t="shared" si="23"/>
        <v>0</v>
      </c>
      <c r="AL27" s="127">
        <f t="shared" si="24"/>
        <v>0</v>
      </c>
      <c r="AM27" s="127">
        <f t="shared" si="25"/>
        <v>0</v>
      </c>
      <c r="AN27" s="127">
        <f t="shared" si="26"/>
        <v>0</v>
      </c>
      <c r="AO27" s="127">
        <f t="shared" si="27"/>
        <v>0</v>
      </c>
      <c r="AP27" s="127">
        <f t="shared" si="28"/>
        <v>0</v>
      </c>
      <c r="AQ27" s="127">
        <f t="shared" si="29"/>
        <v>0</v>
      </c>
      <c r="AR27" s="127">
        <f t="shared" si="30"/>
        <v>0</v>
      </c>
      <c r="AS27" s="127">
        <f t="shared" si="31"/>
        <v>0</v>
      </c>
      <c r="AT27" s="127">
        <v>1.0</v>
      </c>
      <c r="AU27" s="1">
        <v>13.0</v>
      </c>
      <c r="AV27" s="144"/>
      <c r="AW27" s="1"/>
      <c r="AX27" s="144">
        <v>1.0</v>
      </c>
      <c r="AY27" s="1">
        <v>2.0</v>
      </c>
      <c r="AZ27" s="144"/>
      <c r="BA27" s="1">
        <v>3.0</v>
      </c>
      <c r="BB27" s="144"/>
      <c r="BC27" s="1"/>
      <c r="BD27" s="144"/>
      <c r="BE27" s="1"/>
      <c r="BF27" s="144"/>
      <c r="BG27" s="1"/>
      <c r="BH27" s="144"/>
      <c r="BI27" s="75"/>
      <c r="BJ27" s="145"/>
      <c r="BK27" s="145"/>
      <c r="BL27" s="145"/>
      <c r="BM27" s="145"/>
      <c r="BN27" s="145"/>
      <c r="BO27" s="75"/>
      <c r="BP27" s="75"/>
      <c r="BQ27" s="75"/>
      <c r="BR27" s="75"/>
      <c r="BS27" s="75"/>
      <c r="BT27" s="75"/>
      <c r="BU27" s="75"/>
      <c r="BV27" s="75"/>
      <c r="BW27" s="75"/>
      <c r="BX27" s="75"/>
      <c r="BY27" s="75"/>
      <c r="BZ27" s="75"/>
      <c r="CA27" s="75"/>
      <c r="CB27" s="75"/>
      <c r="CC27" s="75"/>
      <c r="CD27" s="75"/>
      <c r="CE27" s="75"/>
      <c r="CF27" s="75"/>
      <c r="CG27" s="75"/>
    </row>
    <row r="28" ht="57.0" customHeight="1">
      <c r="A28" s="1"/>
      <c r="B28" s="160"/>
      <c r="C28" s="75"/>
      <c r="D28" s="168" t="s">
        <v>128</v>
      </c>
      <c r="E28" s="170"/>
      <c r="F28" s="170" t="s">
        <v>108</v>
      </c>
      <c r="G28" s="170" t="s">
        <v>124</v>
      </c>
      <c r="H28" s="170">
        <v>2.0</v>
      </c>
      <c r="I28" s="171" t="s">
        <v>106</v>
      </c>
      <c r="J28" s="198">
        <v>74.2</v>
      </c>
      <c r="K28" s="166"/>
      <c r="L28" s="172"/>
      <c r="M28" s="170"/>
      <c r="N28" s="172"/>
      <c r="O28" s="170"/>
      <c r="P28" s="172"/>
      <c r="Q28" s="170"/>
      <c r="R28" s="172"/>
      <c r="S28" s="166"/>
      <c r="T28" s="166"/>
      <c r="U28" s="199">
        <f t="shared" si="17"/>
        <v>0</v>
      </c>
      <c r="V28" s="173" t="str">
        <f t="shared" si="18"/>
        <v>No</v>
      </c>
      <c r="W28" s="174" t="str">
        <f t="shared" si="19"/>
        <v>No</v>
      </c>
      <c r="Y28" s="166">
        <v>1.0</v>
      </c>
      <c r="Z28" s="167">
        <f t="shared" si="20"/>
        <v>0</v>
      </c>
      <c r="AA28" s="75"/>
      <c r="AB28" s="75"/>
      <c r="AC28" s="75"/>
      <c r="AD28" s="75"/>
      <c r="AE28" s="75"/>
      <c r="AF28" s="75"/>
      <c r="AG28" s="125"/>
      <c r="AH28" s="126">
        <v>1.7</v>
      </c>
      <c r="AI28" s="127">
        <f t="shared" si="21"/>
        <v>0</v>
      </c>
      <c r="AJ28" s="127">
        <f t="shared" si="22"/>
        <v>0</v>
      </c>
      <c r="AK28" s="127">
        <f t="shared" si="23"/>
        <v>0</v>
      </c>
      <c r="AL28" s="127">
        <f t="shared" si="24"/>
        <v>0</v>
      </c>
      <c r="AM28" s="127">
        <f t="shared" si="25"/>
        <v>0</v>
      </c>
      <c r="AN28" s="127">
        <f t="shared" si="26"/>
        <v>0</v>
      </c>
      <c r="AO28" s="127">
        <f t="shared" si="27"/>
        <v>0</v>
      </c>
      <c r="AP28" s="127">
        <f t="shared" si="28"/>
        <v>0</v>
      </c>
      <c r="AQ28" s="127">
        <f t="shared" si="29"/>
        <v>0</v>
      </c>
      <c r="AR28" s="127">
        <f t="shared" si="30"/>
        <v>0</v>
      </c>
      <c r="AS28" s="127">
        <f t="shared" si="31"/>
        <v>0</v>
      </c>
      <c r="AT28" s="127">
        <v>1.0</v>
      </c>
      <c r="AU28" s="170">
        <v>5.0</v>
      </c>
      <c r="AV28" s="144"/>
      <c r="AW28" s="170"/>
      <c r="AX28" s="144"/>
      <c r="AY28" s="170"/>
      <c r="AZ28" s="144"/>
      <c r="BA28" s="170"/>
      <c r="BB28" s="144">
        <v>1.0</v>
      </c>
      <c r="BC28" s="170"/>
      <c r="BD28" s="144">
        <v>1.0</v>
      </c>
      <c r="BE28" s="170"/>
      <c r="BF28" s="144"/>
      <c r="BG28" s="170"/>
      <c r="BH28" s="144"/>
      <c r="BI28" s="75"/>
      <c r="BJ28" s="145"/>
      <c r="BK28" s="145"/>
      <c r="BL28" s="145"/>
      <c r="BM28" s="145"/>
      <c r="BN28" s="145"/>
      <c r="BO28" s="75"/>
      <c r="BP28" s="75"/>
      <c r="BQ28" s="75"/>
      <c r="BR28" s="75"/>
      <c r="BS28" s="75"/>
      <c r="BT28" s="75"/>
      <c r="BU28" s="75"/>
      <c r="BV28" s="75"/>
      <c r="BW28" s="75"/>
      <c r="BX28" s="75"/>
      <c r="BY28" s="75"/>
      <c r="BZ28" s="75"/>
      <c r="CA28" s="75"/>
      <c r="CB28" s="75"/>
      <c r="CC28" s="75"/>
      <c r="CD28" s="75"/>
      <c r="CE28" s="75"/>
      <c r="CF28" s="75"/>
      <c r="CG28" s="75"/>
    </row>
    <row r="29" ht="57.0" customHeight="1">
      <c r="A29" s="1"/>
      <c r="B29" s="203"/>
      <c r="C29" s="75"/>
      <c r="D29" s="41" t="s">
        <v>129</v>
      </c>
      <c r="E29" s="1"/>
      <c r="F29" s="1" t="s">
        <v>105</v>
      </c>
      <c r="G29" s="1" t="s">
        <v>124</v>
      </c>
      <c r="H29" s="1">
        <v>4.0</v>
      </c>
      <c r="I29" s="89" t="s">
        <v>106</v>
      </c>
      <c r="J29" s="200">
        <v>56.18</v>
      </c>
      <c r="K29" s="72"/>
      <c r="L29" s="201"/>
      <c r="M29" s="1"/>
      <c r="N29" s="201"/>
      <c r="O29" s="1"/>
      <c r="P29" s="201"/>
      <c r="Q29" s="1"/>
      <c r="R29" s="201"/>
      <c r="S29" s="135"/>
      <c r="T29" s="135"/>
      <c r="U29" s="196">
        <f t="shared" si="17"/>
        <v>0</v>
      </c>
      <c r="V29" s="202" t="str">
        <f t="shared" si="18"/>
        <v>No</v>
      </c>
      <c r="W29" s="165" t="str">
        <f t="shared" si="19"/>
        <v>No</v>
      </c>
      <c r="Y29" s="166">
        <v>1.0</v>
      </c>
      <c r="Z29" s="167">
        <f t="shared" si="20"/>
        <v>0</v>
      </c>
      <c r="AA29" s="75"/>
      <c r="AB29" s="75"/>
      <c r="AC29" s="75"/>
      <c r="AD29" s="75"/>
      <c r="AE29" s="75"/>
      <c r="AF29" s="75"/>
      <c r="AG29" s="125"/>
      <c r="AH29" s="126">
        <v>1.58</v>
      </c>
      <c r="AI29" s="127">
        <f t="shared" si="21"/>
        <v>0</v>
      </c>
      <c r="AJ29" s="127">
        <f t="shared" si="22"/>
        <v>0</v>
      </c>
      <c r="AK29" s="127">
        <f t="shared" si="23"/>
        <v>0</v>
      </c>
      <c r="AL29" s="127">
        <f t="shared" si="24"/>
        <v>0</v>
      </c>
      <c r="AM29" s="127">
        <f t="shared" si="25"/>
        <v>0</v>
      </c>
      <c r="AN29" s="127">
        <f t="shared" si="26"/>
        <v>0</v>
      </c>
      <c r="AO29" s="127">
        <f t="shared" si="27"/>
        <v>0</v>
      </c>
      <c r="AP29" s="127">
        <f t="shared" si="28"/>
        <v>0</v>
      </c>
      <c r="AQ29" s="127">
        <f t="shared" si="29"/>
        <v>0</v>
      </c>
      <c r="AR29" s="127">
        <f t="shared" si="30"/>
        <v>0</v>
      </c>
      <c r="AS29" s="127">
        <f t="shared" si="31"/>
        <v>0</v>
      </c>
      <c r="AT29" s="127">
        <v>1.0</v>
      </c>
      <c r="AU29" s="1">
        <v>8.0</v>
      </c>
      <c r="AV29" s="144"/>
      <c r="AW29" s="1"/>
      <c r="AX29" s="144"/>
      <c r="AY29" s="1"/>
      <c r="AZ29" s="144"/>
      <c r="BA29" s="1"/>
      <c r="BB29" s="144">
        <v>4.0</v>
      </c>
      <c r="BC29" s="1"/>
      <c r="BD29" s="144"/>
      <c r="BE29" s="1"/>
      <c r="BF29" s="144"/>
      <c r="BG29" s="1"/>
      <c r="BH29" s="144"/>
      <c r="BI29" s="75"/>
      <c r="BJ29" s="145">
        <v>0.0</v>
      </c>
      <c r="BK29" s="145">
        <v>0.0</v>
      </c>
      <c r="BL29" s="145">
        <v>8.0</v>
      </c>
      <c r="BM29" s="145">
        <v>4.0</v>
      </c>
      <c r="BN29" s="145"/>
      <c r="BO29" s="75"/>
      <c r="BP29" s="75"/>
      <c r="BQ29" s="75"/>
      <c r="BR29" s="75"/>
      <c r="BS29" s="75"/>
      <c r="BT29" s="75"/>
      <c r="BU29" s="75"/>
      <c r="BV29" s="75"/>
      <c r="BW29" s="75"/>
      <c r="BX29" s="75"/>
      <c r="BY29" s="75"/>
      <c r="BZ29" s="75"/>
      <c r="CA29" s="75"/>
      <c r="CB29" s="75"/>
      <c r="CC29" s="75"/>
      <c r="CD29" s="75"/>
      <c r="CE29" s="75"/>
      <c r="CF29" s="75"/>
      <c r="CG29" s="75"/>
    </row>
    <row r="30" ht="57.0" customHeight="1">
      <c r="A30" s="1"/>
      <c r="B30" s="203"/>
      <c r="C30" s="75"/>
      <c r="D30" s="168" t="s">
        <v>130</v>
      </c>
      <c r="E30" s="170"/>
      <c r="F30" s="170" t="s">
        <v>127</v>
      </c>
      <c r="G30" s="170" t="s">
        <v>124</v>
      </c>
      <c r="H30" s="170">
        <v>6.0</v>
      </c>
      <c r="I30" s="171" t="s">
        <v>106</v>
      </c>
      <c r="J30" s="198">
        <v>58.300000000000004</v>
      </c>
      <c r="K30" s="166"/>
      <c r="L30" s="172"/>
      <c r="M30" s="170"/>
      <c r="N30" s="172"/>
      <c r="O30" s="170"/>
      <c r="P30" s="172"/>
      <c r="Q30" s="170"/>
      <c r="R30" s="172"/>
      <c r="S30" s="166"/>
      <c r="T30" s="166"/>
      <c r="U30" s="199">
        <f t="shared" si="17"/>
        <v>0</v>
      </c>
      <c r="V30" s="173" t="str">
        <f t="shared" si="18"/>
        <v>No</v>
      </c>
      <c r="W30" s="174" t="str">
        <f t="shared" si="19"/>
        <v>No</v>
      </c>
      <c r="Y30" s="166">
        <v>1.0</v>
      </c>
      <c r="Z30" s="167">
        <f t="shared" si="20"/>
        <v>0</v>
      </c>
      <c r="AA30" s="75"/>
      <c r="AB30" s="75"/>
      <c r="AC30" s="75"/>
      <c r="AD30" s="75"/>
      <c r="AE30" s="75"/>
      <c r="AF30" s="75"/>
      <c r="AG30" s="125"/>
      <c r="AH30" s="126">
        <v>1.2</v>
      </c>
      <c r="AI30" s="127">
        <f t="shared" si="21"/>
        <v>0</v>
      </c>
      <c r="AJ30" s="127">
        <f t="shared" si="22"/>
        <v>0</v>
      </c>
      <c r="AK30" s="127">
        <f t="shared" si="23"/>
        <v>0</v>
      </c>
      <c r="AL30" s="127">
        <f t="shared" si="24"/>
        <v>0</v>
      </c>
      <c r="AM30" s="127">
        <f t="shared" si="25"/>
        <v>0</v>
      </c>
      <c r="AN30" s="127">
        <f t="shared" si="26"/>
        <v>0</v>
      </c>
      <c r="AO30" s="127">
        <f t="shared" si="27"/>
        <v>0</v>
      </c>
      <c r="AP30" s="127">
        <f t="shared" si="28"/>
        <v>0</v>
      </c>
      <c r="AQ30" s="127">
        <f t="shared" si="29"/>
        <v>0</v>
      </c>
      <c r="AR30" s="127">
        <f t="shared" si="30"/>
        <v>0</v>
      </c>
      <c r="AS30" s="127">
        <f t="shared" si="31"/>
        <v>0</v>
      </c>
      <c r="AT30" s="127">
        <v>1.0</v>
      </c>
      <c r="AU30" s="170">
        <v>11.0</v>
      </c>
      <c r="AV30" s="144"/>
      <c r="AW30" s="170"/>
      <c r="AX30" s="144"/>
      <c r="AY30" s="170"/>
      <c r="AZ30" s="144">
        <v>1.0</v>
      </c>
      <c r="BA30" s="170">
        <v>2.0</v>
      </c>
      <c r="BB30" s="144"/>
      <c r="BC30" s="170"/>
      <c r="BD30" s="144"/>
      <c r="BE30" s="170"/>
      <c r="BF30" s="144"/>
      <c r="BG30" s="170"/>
      <c r="BH30" s="144"/>
      <c r="BI30" s="75"/>
      <c r="BJ30" s="145">
        <v>0.0</v>
      </c>
      <c r="BK30" s="145">
        <v>0.0</v>
      </c>
      <c r="BL30" s="145">
        <v>12.0</v>
      </c>
      <c r="BM30" s="145">
        <v>4.0</v>
      </c>
      <c r="BN30" s="145"/>
      <c r="BO30" s="75"/>
      <c r="BP30" s="75"/>
      <c r="BQ30" s="75"/>
      <c r="BR30" s="75"/>
      <c r="BS30" s="75"/>
      <c r="BT30" s="75"/>
      <c r="BU30" s="75"/>
      <c r="BV30" s="75"/>
      <c r="BW30" s="75"/>
      <c r="BX30" s="75"/>
      <c r="BY30" s="75"/>
      <c r="BZ30" s="75"/>
      <c r="CA30" s="75"/>
      <c r="CB30" s="75"/>
      <c r="CC30" s="75"/>
      <c r="CD30" s="75"/>
      <c r="CE30" s="75"/>
      <c r="CF30" s="75"/>
      <c r="CG30" s="75"/>
    </row>
    <row r="31" ht="57.0" customHeight="1">
      <c r="A31" s="1"/>
      <c r="B31" s="203"/>
      <c r="C31" s="75"/>
      <c r="D31" s="41" t="s">
        <v>131</v>
      </c>
      <c r="E31" s="1"/>
      <c r="F31" s="1" t="s">
        <v>132</v>
      </c>
      <c r="G31" s="1" t="s">
        <v>124</v>
      </c>
      <c r="H31" s="1">
        <v>10.0</v>
      </c>
      <c r="I31" s="89" t="s">
        <v>106</v>
      </c>
      <c r="J31" s="200">
        <v>65.72</v>
      </c>
      <c r="K31" s="72"/>
      <c r="L31" s="201"/>
      <c r="M31" s="1"/>
      <c r="N31" s="201"/>
      <c r="O31" s="1"/>
      <c r="P31" s="201"/>
      <c r="Q31" s="1"/>
      <c r="R31" s="201"/>
      <c r="S31" s="135"/>
      <c r="T31" s="135"/>
      <c r="U31" s="196">
        <f t="shared" si="17"/>
        <v>0</v>
      </c>
      <c r="V31" s="202" t="str">
        <f t="shared" si="18"/>
        <v>No</v>
      </c>
      <c r="W31" s="165" t="str">
        <f t="shared" si="19"/>
        <v>No</v>
      </c>
      <c r="Y31" s="166">
        <v>1.0</v>
      </c>
      <c r="Z31" s="167">
        <f t="shared" si="20"/>
        <v>0</v>
      </c>
      <c r="AA31" s="75"/>
      <c r="AB31" s="75"/>
      <c r="AC31" s="75"/>
      <c r="AD31" s="75"/>
      <c r="AE31" s="75"/>
      <c r="AF31" s="75"/>
      <c r="AG31" s="125"/>
      <c r="AH31" s="126">
        <v>1.01</v>
      </c>
      <c r="AI31" s="127">
        <f t="shared" si="21"/>
        <v>0</v>
      </c>
      <c r="AJ31" s="127">
        <f t="shared" si="22"/>
        <v>0</v>
      </c>
      <c r="AK31" s="127">
        <f t="shared" si="23"/>
        <v>0</v>
      </c>
      <c r="AL31" s="127">
        <f t="shared" si="24"/>
        <v>0</v>
      </c>
      <c r="AM31" s="127">
        <f t="shared" si="25"/>
        <v>0</v>
      </c>
      <c r="AN31" s="127">
        <f t="shared" si="26"/>
        <v>0</v>
      </c>
      <c r="AO31" s="127">
        <f t="shared" si="27"/>
        <v>0</v>
      </c>
      <c r="AP31" s="127">
        <f t="shared" si="28"/>
        <v>0</v>
      </c>
      <c r="AQ31" s="127">
        <f t="shared" si="29"/>
        <v>0</v>
      </c>
      <c r="AR31" s="127">
        <f t="shared" si="30"/>
        <v>0</v>
      </c>
      <c r="AS31" s="127">
        <f t="shared" si="31"/>
        <v>0</v>
      </c>
      <c r="AT31" s="127">
        <v>1.0</v>
      </c>
      <c r="AU31" s="1">
        <v>19.0</v>
      </c>
      <c r="AV31" s="144"/>
      <c r="AW31" s="1"/>
      <c r="AX31" s="144"/>
      <c r="AY31" s="1"/>
      <c r="AZ31" s="144">
        <v>4.0</v>
      </c>
      <c r="BA31" s="1"/>
      <c r="BB31" s="144"/>
      <c r="BC31" s="1"/>
      <c r="BD31" s="144"/>
      <c r="BE31" s="1"/>
      <c r="BF31" s="144"/>
      <c r="BG31" s="1"/>
      <c r="BH31" s="144"/>
      <c r="BI31" s="75"/>
      <c r="BJ31" s="145">
        <v>0.0</v>
      </c>
      <c r="BK31" s="145">
        <v>0.0</v>
      </c>
      <c r="BL31" s="145">
        <v>20.0</v>
      </c>
      <c r="BM31" s="145">
        <v>6.0</v>
      </c>
      <c r="BN31" s="145"/>
      <c r="BO31" s="75"/>
      <c r="BP31" s="75"/>
      <c r="BQ31" s="75"/>
      <c r="BR31" s="75"/>
      <c r="BS31" s="75"/>
      <c r="BT31" s="75"/>
      <c r="BU31" s="75"/>
      <c r="BV31" s="75"/>
      <c r="BW31" s="75"/>
      <c r="BX31" s="75"/>
      <c r="BY31" s="75"/>
      <c r="BZ31" s="75"/>
      <c r="CA31" s="75"/>
      <c r="CB31" s="75"/>
      <c r="CC31" s="75"/>
      <c r="CD31" s="75"/>
      <c r="CE31" s="75"/>
      <c r="CF31" s="75"/>
      <c r="CG31" s="75"/>
    </row>
    <row r="32" ht="57.0" customHeight="1">
      <c r="A32" s="1"/>
      <c r="B32" s="160"/>
      <c r="C32" s="75"/>
      <c r="D32" s="168" t="s">
        <v>133</v>
      </c>
      <c r="E32" s="170"/>
      <c r="F32" s="170" t="s">
        <v>120</v>
      </c>
      <c r="G32" s="170" t="s">
        <v>124</v>
      </c>
      <c r="H32" s="170">
        <v>2.0</v>
      </c>
      <c r="I32" s="171" t="s">
        <v>106</v>
      </c>
      <c r="J32" s="198">
        <v>63.6</v>
      </c>
      <c r="K32" s="166"/>
      <c r="L32" s="172"/>
      <c r="M32" s="170"/>
      <c r="N32" s="172"/>
      <c r="O32" s="170"/>
      <c r="P32" s="172"/>
      <c r="Q32" s="170"/>
      <c r="R32" s="172"/>
      <c r="S32" s="166"/>
      <c r="T32" s="166"/>
      <c r="U32" s="199">
        <f t="shared" si="17"/>
        <v>0</v>
      </c>
      <c r="V32" s="173" t="str">
        <f t="shared" si="18"/>
        <v>No</v>
      </c>
      <c r="W32" s="174" t="str">
        <f t="shared" si="19"/>
        <v>No</v>
      </c>
      <c r="Y32" s="166">
        <v>1.0</v>
      </c>
      <c r="Z32" s="167">
        <f t="shared" si="20"/>
        <v>0</v>
      </c>
      <c r="AA32" s="75"/>
      <c r="AB32" s="75"/>
      <c r="AC32" s="75"/>
      <c r="AD32" s="75"/>
      <c r="AE32" s="75"/>
      <c r="AF32" s="75"/>
      <c r="AG32" s="125"/>
      <c r="AH32" s="126">
        <v>0.6</v>
      </c>
      <c r="AI32" s="127">
        <f t="shared" si="21"/>
        <v>0</v>
      </c>
      <c r="AJ32" s="127">
        <f t="shared" si="22"/>
        <v>0</v>
      </c>
      <c r="AK32" s="127">
        <f t="shared" si="23"/>
        <v>0</v>
      </c>
      <c r="AL32" s="127">
        <f t="shared" si="24"/>
        <v>0</v>
      </c>
      <c r="AM32" s="127">
        <f t="shared" si="25"/>
        <v>0</v>
      </c>
      <c r="AN32" s="127">
        <f t="shared" si="26"/>
        <v>0</v>
      </c>
      <c r="AO32" s="127">
        <f t="shared" si="27"/>
        <v>0</v>
      </c>
      <c r="AP32" s="127">
        <f t="shared" si="28"/>
        <v>0</v>
      </c>
      <c r="AQ32" s="127">
        <f t="shared" si="29"/>
        <v>0</v>
      </c>
      <c r="AR32" s="127">
        <f t="shared" si="30"/>
        <v>0</v>
      </c>
      <c r="AS32" s="127">
        <f t="shared" si="31"/>
        <v>0</v>
      </c>
      <c r="AT32" s="127">
        <v>1.0</v>
      </c>
      <c r="AU32" s="170">
        <v>5.0</v>
      </c>
      <c r="AV32" s="144"/>
      <c r="AW32" s="170"/>
      <c r="AX32" s="144"/>
      <c r="AY32" s="170">
        <v>1.0</v>
      </c>
      <c r="AZ32" s="144"/>
      <c r="BA32" s="170"/>
      <c r="BB32" s="144"/>
      <c r="BC32" s="170"/>
      <c r="BD32" s="144"/>
      <c r="BE32" s="170"/>
      <c r="BF32" s="144"/>
      <c r="BG32" s="170"/>
      <c r="BH32" s="144"/>
      <c r="BI32" s="75"/>
      <c r="BJ32" s="145"/>
      <c r="BK32" s="145"/>
      <c r="BL32" s="145"/>
      <c r="BM32" s="145"/>
      <c r="BN32" s="145"/>
      <c r="BO32" s="75"/>
      <c r="BP32" s="75"/>
      <c r="BQ32" s="75"/>
      <c r="BR32" s="75"/>
      <c r="BS32" s="75"/>
      <c r="BT32" s="75"/>
      <c r="BU32" s="75"/>
      <c r="BV32" s="75"/>
      <c r="BW32" s="75"/>
      <c r="BX32" s="75"/>
      <c r="BY32" s="75"/>
      <c r="BZ32" s="75"/>
      <c r="CA32" s="75"/>
      <c r="CB32" s="75"/>
      <c r="CC32" s="75"/>
      <c r="CD32" s="75"/>
      <c r="CE32" s="75"/>
      <c r="CF32" s="75"/>
      <c r="CG32" s="75"/>
    </row>
    <row r="33" ht="57.0" customHeight="1">
      <c r="A33" s="1"/>
      <c r="B33" s="203"/>
      <c r="C33" s="75"/>
      <c r="D33" s="41" t="s">
        <v>134</v>
      </c>
      <c r="E33" s="1"/>
      <c r="F33" s="1" t="s">
        <v>108</v>
      </c>
      <c r="G33" s="1" t="s">
        <v>124</v>
      </c>
      <c r="H33" s="1">
        <v>4.0</v>
      </c>
      <c r="I33" s="89" t="s">
        <v>106</v>
      </c>
      <c r="J33" s="200">
        <v>53.0</v>
      </c>
      <c r="K33" s="72"/>
      <c r="L33" s="201"/>
      <c r="M33" s="1"/>
      <c r="N33" s="201"/>
      <c r="O33" s="1"/>
      <c r="P33" s="201"/>
      <c r="Q33" s="1"/>
      <c r="R33" s="201"/>
      <c r="S33" s="135"/>
      <c r="T33" s="135"/>
      <c r="U33" s="196">
        <f t="shared" si="17"/>
        <v>0</v>
      </c>
      <c r="V33" s="202" t="str">
        <f t="shared" si="18"/>
        <v>No</v>
      </c>
      <c r="W33" s="165" t="str">
        <f t="shared" si="19"/>
        <v>No</v>
      </c>
      <c r="Y33" s="166">
        <v>1.0</v>
      </c>
      <c r="Z33" s="167">
        <f t="shared" si="20"/>
        <v>0</v>
      </c>
      <c r="AA33" s="75"/>
      <c r="AB33" s="75"/>
      <c r="AC33" s="75"/>
      <c r="AD33" s="75"/>
      <c r="AE33" s="75"/>
      <c r="AF33" s="75"/>
      <c r="AG33" s="125"/>
      <c r="AH33" s="126">
        <v>0.85</v>
      </c>
      <c r="AI33" s="127">
        <f t="shared" si="21"/>
        <v>0</v>
      </c>
      <c r="AJ33" s="127">
        <f t="shared" si="22"/>
        <v>0</v>
      </c>
      <c r="AK33" s="127">
        <f t="shared" si="23"/>
        <v>0</v>
      </c>
      <c r="AL33" s="127">
        <f t="shared" si="24"/>
        <v>0</v>
      </c>
      <c r="AM33" s="127">
        <f t="shared" si="25"/>
        <v>0</v>
      </c>
      <c r="AN33" s="127">
        <f t="shared" si="26"/>
        <v>0</v>
      </c>
      <c r="AO33" s="127">
        <f t="shared" si="27"/>
        <v>0</v>
      </c>
      <c r="AP33" s="127">
        <f t="shared" si="28"/>
        <v>0</v>
      </c>
      <c r="AQ33" s="127">
        <f t="shared" si="29"/>
        <v>0</v>
      </c>
      <c r="AR33" s="127">
        <f t="shared" si="30"/>
        <v>0</v>
      </c>
      <c r="AS33" s="127">
        <f t="shared" si="31"/>
        <v>0</v>
      </c>
      <c r="AT33" s="127">
        <v>1.0</v>
      </c>
      <c r="AU33" s="1">
        <v>8.0</v>
      </c>
      <c r="AV33" s="144"/>
      <c r="AW33" s="1"/>
      <c r="AX33" s="144"/>
      <c r="AY33" s="1"/>
      <c r="AZ33" s="144">
        <v>2.0</v>
      </c>
      <c r="BA33" s="1"/>
      <c r="BB33" s="144"/>
      <c r="BC33" s="1"/>
      <c r="BD33" s="144"/>
      <c r="BE33" s="1"/>
      <c r="BF33" s="144"/>
      <c r="BG33" s="1"/>
      <c r="BH33" s="144"/>
      <c r="BI33" s="75"/>
      <c r="BJ33" s="145">
        <v>0.0</v>
      </c>
      <c r="BK33" s="145">
        <v>0.0</v>
      </c>
      <c r="BL33" s="145">
        <v>8.0</v>
      </c>
      <c r="BM33" s="145">
        <v>2.0</v>
      </c>
      <c r="BN33" s="145"/>
      <c r="BO33" s="75"/>
      <c r="BP33" s="75"/>
      <c r="BQ33" s="75"/>
      <c r="BR33" s="75"/>
      <c r="BS33" s="75"/>
      <c r="BT33" s="75"/>
      <c r="BU33" s="75"/>
      <c r="BV33" s="75"/>
      <c r="BW33" s="75"/>
      <c r="BX33" s="75"/>
      <c r="BY33" s="75"/>
      <c r="BZ33" s="75"/>
      <c r="CA33" s="75"/>
      <c r="CB33" s="75"/>
      <c r="CC33" s="75"/>
      <c r="CD33" s="75"/>
      <c r="CE33" s="75"/>
      <c r="CF33" s="75"/>
      <c r="CG33" s="75"/>
    </row>
    <row r="34" ht="57.0" customHeight="1">
      <c r="A34" s="1"/>
      <c r="B34" s="204"/>
      <c r="C34" s="84"/>
      <c r="D34" s="177" t="s">
        <v>135</v>
      </c>
      <c r="E34" s="179"/>
      <c r="F34" s="179" t="s">
        <v>136</v>
      </c>
      <c r="G34" s="181" t="s">
        <v>124</v>
      </c>
      <c r="H34" s="179">
        <v>10.0</v>
      </c>
      <c r="I34" s="181" t="s">
        <v>115</v>
      </c>
      <c r="J34" s="205">
        <v>65.72</v>
      </c>
      <c r="K34" s="183"/>
      <c r="L34" s="183"/>
      <c r="M34" s="183"/>
      <c r="N34" s="183"/>
      <c r="O34" s="183"/>
      <c r="P34" s="183"/>
      <c r="Q34" s="183"/>
      <c r="R34" s="186"/>
      <c r="S34" s="186"/>
      <c r="T34" s="183"/>
      <c r="U34" s="199">
        <f t="shared" si="17"/>
        <v>0</v>
      </c>
      <c r="V34" s="184" t="str">
        <f t="shared" si="18"/>
        <v>No</v>
      </c>
      <c r="W34" s="174" t="str">
        <f t="shared" si="19"/>
        <v>No</v>
      </c>
      <c r="Y34" s="186">
        <v>1.0</v>
      </c>
      <c r="Z34" s="167">
        <f t="shared" si="20"/>
        <v>0</v>
      </c>
      <c r="AA34" s="75"/>
      <c r="AB34" s="75"/>
      <c r="AC34" s="75"/>
      <c r="AD34" s="75"/>
      <c r="AE34" s="75"/>
      <c r="AF34" s="75"/>
      <c r="AG34" s="125"/>
      <c r="AH34" s="126">
        <v>0.73</v>
      </c>
      <c r="AI34" s="127">
        <f t="shared" si="21"/>
        <v>0</v>
      </c>
      <c r="AJ34" s="127">
        <f t="shared" si="22"/>
        <v>0</v>
      </c>
      <c r="AK34" s="127">
        <f t="shared" si="23"/>
        <v>0</v>
      </c>
      <c r="AL34" s="127">
        <f t="shared" si="24"/>
        <v>0</v>
      </c>
      <c r="AM34" s="127">
        <f t="shared" si="25"/>
        <v>0</v>
      </c>
      <c r="AN34" s="127">
        <f t="shared" si="26"/>
        <v>0</v>
      </c>
      <c r="AO34" s="127">
        <f t="shared" si="27"/>
        <v>0</v>
      </c>
      <c r="AP34" s="127">
        <f t="shared" si="28"/>
        <v>0</v>
      </c>
      <c r="AQ34" s="127">
        <f t="shared" si="29"/>
        <v>0</v>
      </c>
      <c r="AR34" s="127">
        <f t="shared" si="30"/>
        <v>0</v>
      </c>
      <c r="AS34" s="127">
        <f t="shared" si="31"/>
        <v>0</v>
      </c>
      <c r="AT34" s="127">
        <v>1.0</v>
      </c>
      <c r="AU34" s="179">
        <v>21.0</v>
      </c>
      <c r="AV34" s="206"/>
      <c r="AW34" s="179"/>
      <c r="AX34" s="206"/>
      <c r="AY34" s="179"/>
      <c r="AZ34" s="206"/>
      <c r="BA34" s="179"/>
      <c r="BB34" s="206"/>
      <c r="BC34" s="179"/>
      <c r="BD34" s="206"/>
      <c r="BE34" s="179"/>
      <c r="BF34" s="206"/>
      <c r="BG34" s="179"/>
      <c r="BH34" s="206"/>
      <c r="BI34" s="75"/>
      <c r="BJ34" s="145">
        <v>0.0</v>
      </c>
      <c r="BK34" s="145">
        <v>0.0</v>
      </c>
      <c r="BL34" s="145">
        <v>20.0</v>
      </c>
      <c r="BM34" s="145">
        <v>0.0</v>
      </c>
      <c r="BN34" s="145"/>
      <c r="BO34" s="75"/>
      <c r="BP34" s="75"/>
      <c r="BQ34" s="75"/>
      <c r="BR34" s="75"/>
      <c r="BS34" s="75"/>
      <c r="BT34" s="75"/>
      <c r="BU34" s="75"/>
      <c r="BV34" s="75"/>
      <c r="BW34" s="75"/>
      <c r="BX34" s="75"/>
      <c r="BY34" s="75"/>
      <c r="BZ34" s="75"/>
      <c r="CA34" s="75"/>
      <c r="CB34" s="75"/>
      <c r="CC34" s="75"/>
      <c r="CD34" s="75"/>
      <c r="CE34" s="75"/>
      <c r="CF34" s="75"/>
      <c r="CG34" s="75"/>
    </row>
    <row r="35" ht="30.75" customHeight="1">
      <c r="B35" s="93"/>
      <c r="D35" s="41"/>
      <c r="E35" s="94"/>
      <c r="F35" s="94"/>
      <c r="G35" s="207"/>
      <c r="I35" s="42"/>
      <c r="J35" s="139" t="s">
        <v>137</v>
      </c>
      <c r="K35" s="94"/>
      <c r="L35" s="140"/>
      <c r="M35" s="94"/>
      <c r="N35" s="94"/>
      <c r="O35" s="94"/>
      <c r="P35" s="94"/>
      <c r="Q35" s="94"/>
      <c r="R35" s="94"/>
      <c r="S35" s="94"/>
      <c r="T35" s="94"/>
      <c r="U35" s="208"/>
      <c r="V35" s="142"/>
      <c r="W35" s="189"/>
      <c r="Y35" s="45"/>
      <c r="Z35" s="188"/>
      <c r="AA35" s="45"/>
      <c r="AB35" s="45"/>
      <c r="AC35" s="45"/>
      <c r="AD35" s="45"/>
      <c r="AE35" s="45"/>
      <c r="AF35" s="45"/>
      <c r="AG35" s="106"/>
      <c r="AH35" s="107"/>
      <c r="AI35" s="127"/>
      <c r="AJ35" s="127"/>
      <c r="AK35" s="127"/>
      <c r="AL35" s="127"/>
      <c r="AM35" s="127"/>
      <c r="AN35" s="127"/>
      <c r="AO35" s="127"/>
      <c r="AP35" s="127"/>
      <c r="AQ35" s="127"/>
      <c r="AR35" s="127"/>
      <c r="AS35" s="127"/>
      <c r="AT35" s="127"/>
      <c r="AU35" s="43"/>
      <c r="AV35" s="50"/>
      <c r="AW35" s="43"/>
      <c r="AX35" s="50"/>
      <c r="AY35" s="43"/>
      <c r="AZ35" s="50"/>
      <c r="BA35" s="43"/>
      <c r="BB35" s="50"/>
      <c r="BC35" s="43"/>
      <c r="BD35" s="50"/>
      <c r="BE35" s="43"/>
      <c r="BF35" s="50"/>
      <c r="BG35" s="43"/>
      <c r="BH35" s="50"/>
      <c r="BI35" s="45"/>
      <c r="BJ35" s="145" t="str">
        <f>H35</f>
        <v/>
      </c>
      <c r="BK35" s="145" t="str">
        <f>H35</f>
        <v/>
      </c>
      <c r="BL35" s="146"/>
      <c r="BM35" s="146"/>
      <c r="BN35" s="146"/>
      <c r="BO35" s="45"/>
      <c r="BP35" s="45"/>
      <c r="BQ35" s="45"/>
    </row>
    <row r="36" ht="57.0" customHeight="1">
      <c r="A36" s="1"/>
      <c r="B36" s="209"/>
      <c r="C36" s="191"/>
      <c r="D36" s="210" t="s">
        <v>138</v>
      </c>
      <c r="E36" s="211"/>
      <c r="F36" s="211" t="s">
        <v>139</v>
      </c>
      <c r="G36" s="211" t="s">
        <v>124</v>
      </c>
      <c r="H36" s="211">
        <v>1.0</v>
      </c>
      <c r="I36" s="212" t="s">
        <v>106</v>
      </c>
      <c r="J36" s="195">
        <v>82.68</v>
      </c>
      <c r="K36" s="213"/>
      <c r="L36" s="214"/>
      <c r="M36" s="211"/>
      <c r="N36" s="214"/>
      <c r="O36" s="211"/>
      <c r="P36" s="214"/>
      <c r="Q36" s="211"/>
      <c r="R36" s="214"/>
      <c r="S36" s="213"/>
      <c r="T36" s="213"/>
      <c r="U36" s="196">
        <f t="shared" ref="U36:U41" si="32">J36*K36+J36*L36+J36*M36+J36*N36+J36*O36+J36*P36+J36*Q36+J36*R36+J36*S36+J36*T36</f>
        <v>0</v>
      </c>
      <c r="V36" s="215" t="str">
        <f t="shared" ref="V36:V41" si="33">IF(B36="New","Yes","No")</f>
        <v>No</v>
      </c>
      <c r="W36" s="165" t="str">
        <f t="shared" ref="W36:W41" si="34">IF(SUM(K36:T36)&gt;0,"Yes","No")</f>
        <v>No</v>
      </c>
      <c r="Y36" s="158">
        <v>1.0</v>
      </c>
      <c r="Z36" s="167">
        <f t="shared" ref="Z36:Z41" si="35">Y36*K36+Y36*L36+Y36*M36+Y36*N36+Y36*O36+Y36*P36+Y36*Q36+Y36*R36+Y36*S36+Y36*T36</f>
        <v>0</v>
      </c>
      <c r="AA36" s="75"/>
      <c r="AB36" s="75"/>
      <c r="AC36" s="75"/>
      <c r="AD36" s="75"/>
      <c r="AE36" s="75"/>
      <c r="AF36" s="75"/>
      <c r="AG36" s="125"/>
      <c r="AH36" s="126">
        <v>2.1</v>
      </c>
      <c r="AI36" s="127">
        <f t="shared" ref="AI36:AI155" si="36">SUM(K36:T36)*AH36</f>
        <v>0</v>
      </c>
      <c r="AJ36" s="127">
        <f t="shared" ref="AJ36:AJ41" si="37">K36*H36</f>
        <v>0</v>
      </c>
      <c r="AK36" s="127">
        <f t="shared" ref="AK36:AK41" si="38">L36*H36</f>
        <v>0</v>
      </c>
      <c r="AL36" s="127">
        <f t="shared" ref="AL36:AL41" si="39">M36*H36</f>
        <v>0</v>
      </c>
      <c r="AM36" s="127">
        <f t="shared" ref="AM36:AM41" si="40">N36*H36</f>
        <v>0</v>
      </c>
      <c r="AN36" s="127">
        <f t="shared" ref="AN36:AN41" si="41">O36*H36</f>
        <v>0</v>
      </c>
      <c r="AO36" s="127">
        <f t="shared" ref="AO36:AO41" si="42">P36*H36</f>
        <v>0</v>
      </c>
      <c r="AP36" s="127">
        <f t="shared" ref="AP36:AP41" si="43">Q36*H36</f>
        <v>0</v>
      </c>
      <c r="AQ36" s="127">
        <f t="shared" ref="AQ36:AQ41" si="44">R36*H36</f>
        <v>0</v>
      </c>
      <c r="AR36" s="127">
        <f t="shared" ref="AR36:AR41" si="45">S36*H36</f>
        <v>0</v>
      </c>
      <c r="AS36" s="127">
        <f t="shared" ref="AS36:AS41" si="46">T36*H36</f>
        <v>0</v>
      </c>
      <c r="AT36" s="127">
        <v>1.0</v>
      </c>
      <c r="AU36" s="211">
        <v>3.0</v>
      </c>
      <c r="AV36" s="197"/>
      <c r="AW36" s="211"/>
      <c r="AX36" s="197"/>
      <c r="AY36" s="211"/>
      <c r="AZ36" s="197"/>
      <c r="BA36" s="211">
        <v>1.0</v>
      </c>
      <c r="BB36" s="197"/>
      <c r="BC36" s="211"/>
      <c r="BD36" s="197"/>
      <c r="BE36" s="211"/>
      <c r="BF36" s="197"/>
      <c r="BG36" s="211"/>
      <c r="BH36" s="197"/>
      <c r="BI36" s="75"/>
      <c r="BJ36" s="145">
        <v>0.0</v>
      </c>
      <c r="BK36" s="145">
        <v>0.0</v>
      </c>
      <c r="BL36" s="145">
        <v>12.0</v>
      </c>
      <c r="BM36" s="145">
        <v>0.0</v>
      </c>
      <c r="BN36" s="145"/>
      <c r="BO36" s="75"/>
      <c r="BP36" s="75"/>
      <c r="BQ36" s="75"/>
      <c r="BR36" s="75"/>
      <c r="BS36" s="75"/>
      <c r="BT36" s="75"/>
      <c r="BU36" s="75"/>
      <c r="BV36" s="75"/>
      <c r="BW36" s="75"/>
      <c r="BX36" s="75"/>
      <c r="BY36" s="75"/>
      <c r="BZ36" s="75"/>
      <c r="CA36" s="75"/>
      <c r="CB36" s="75"/>
      <c r="CC36" s="75"/>
      <c r="CD36" s="75"/>
      <c r="CE36" s="75"/>
      <c r="CF36" s="75"/>
      <c r="CG36" s="75"/>
    </row>
    <row r="37" ht="57.0" customHeight="1">
      <c r="A37" s="1"/>
      <c r="B37" s="203"/>
      <c r="C37" s="75"/>
      <c r="D37" s="168" t="s">
        <v>140</v>
      </c>
      <c r="E37" s="170"/>
      <c r="F37" s="170" t="s">
        <v>105</v>
      </c>
      <c r="G37" s="170" t="s">
        <v>124</v>
      </c>
      <c r="H37" s="170">
        <v>1.0</v>
      </c>
      <c r="I37" s="171" t="s">
        <v>106</v>
      </c>
      <c r="J37" s="198">
        <v>50.88</v>
      </c>
      <c r="K37" s="166"/>
      <c r="L37" s="172"/>
      <c r="M37" s="170"/>
      <c r="N37" s="172"/>
      <c r="O37" s="170"/>
      <c r="P37" s="172"/>
      <c r="Q37" s="170"/>
      <c r="R37" s="166"/>
      <c r="S37" s="166"/>
      <c r="T37" s="172"/>
      <c r="U37" s="216">
        <f t="shared" si="32"/>
        <v>0</v>
      </c>
      <c r="V37" s="173" t="str">
        <f t="shared" si="33"/>
        <v>No</v>
      </c>
      <c r="W37" s="174" t="str">
        <f t="shared" si="34"/>
        <v>No</v>
      </c>
      <c r="Y37" s="166">
        <v>1.0</v>
      </c>
      <c r="Z37" s="167">
        <f t="shared" si="35"/>
        <v>0</v>
      </c>
      <c r="AA37" s="75"/>
      <c r="AB37" s="75"/>
      <c r="AC37" s="75"/>
      <c r="AD37" s="75"/>
      <c r="AE37" s="75"/>
      <c r="AF37" s="75"/>
      <c r="AG37" s="125"/>
      <c r="AH37" s="126">
        <v>1.1</v>
      </c>
      <c r="AI37" s="127">
        <f t="shared" si="36"/>
        <v>0</v>
      </c>
      <c r="AJ37" s="127">
        <f t="shared" si="37"/>
        <v>0</v>
      </c>
      <c r="AK37" s="127">
        <f t="shared" si="38"/>
        <v>0</v>
      </c>
      <c r="AL37" s="127">
        <f t="shared" si="39"/>
        <v>0</v>
      </c>
      <c r="AM37" s="127">
        <f t="shared" si="40"/>
        <v>0</v>
      </c>
      <c r="AN37" s="127">
        <f t="shared" si="41"/>
        <v>0</v>
      </c>
      <c r="AO37" s="127">
        <f t="shared" si="42"/>
        <v>0</v>
      </c>
      <c r="AP37" s="127">
        <f t="shared" si="43"/>
        <v>0</v>
      </c>
      <c r="AQ37" s="127">
        <f t="shared" si="44"/>
        <v>0</v>
      </c>
      <c r="AR37" s="127">
        <f t="shared" si="45"/>
        <v>0</v>
      </c>
      <c r="AS37" s="127">
        <f t="shared" si="46"/>
        <v>0</v>
      </c>
      <c r="AT37" s="127">
        <v>1.0</v>
      </c>
      <c r="AU37" s="170">
        <v>3.0</v>
      </c>
      <c r="AV37" s="144"/>
      <c r="AW37" s="170"/>
      <c r="AX37" s="144"/>
      <c r="AY37" s="170"/>
      <c r="AZ37" s="144"/>
      <c r="BA37" s="170"/>
      <c r="BB37" s="144"/>
      <c r="BC37" s="170">
        <v>1.0</v>
      </c>
      <c r="BD37" s="144"/>
      <c r="BE37" s="170"/>
      <c r="BF37" s="144"/>
      <c r="BG37" s="170"/>
      <c r="BH37" s="144"/>
      <c r="BI37" s="75"/>
      <c r="BJ37" s="145">
        <v>0.0</v>
      </c>
      <c r="BK37" s="145">
        <v>0.0</v>
      </c>
      <c r="BL37" s="145">
        <v>20.0</v>
      </c>
      <c r="BM37" s="145">
        <v>0.0</v>
      </c>
      <c r="BN37" s="145"/>
      <c r="BO37" s="75"/>
      <c r="BP37" s="75"/>
      <c r="BQ37" s="75"/>
      <c r="BR37" s="75"/>
      <c r="BS37" s="75"/>
      <c r="BT37" s="75"/>
      <c r="BU37" s="75"/>
      <c r="BV37" s="75"/>
      <c r="BW37" s="75"/>
      <c r="BX37" s="75"/>
      <c r="BY37" s="75"/>
      <c r="BZ37" s="75"/>
      <c r="CA37" s="75"/>
      <c r="CB37" s="75"/>
      <c r="CC37" s="75"/>
      <c r="CD37" s="75"/>
      <c r="CE37" s="75"/>
      <c r="CF37" s="75"/>
      <c r="CG37" s="75"/>
    </row>
    <row r="38" ht="57.0" customHeight="1">
      <c r="A38" s="1"/>
      <c r="B38" s="203"/>
      <c r="C38" s="75"/>
      <c r="D38" s="41" t="s">
        <v>141</v>
      </c>
      <c r="E38" s="1"/>
      <c r="F38" s="1" t="s">
        <v>105</v>
      </c>
      <c r="G38" s="1" t="s">
        <v>124</v>
      </c>
      <c r="H38" s="1">
        <v>2.0</v>
      </c>
      <c r="I38" s="89" t="s">
        <v>106</v>
      </c>
      <c r="J38" s="200">
        <v>56.18</v>
      </c>
      <c r="K38" s="72"/>
      <c r="L38" s="201"/>
      <c r="M38" s="1"/>
      <c r="N38" s="201"/>
      <c r="O38" s="1"/>
      <c r="P38" s="201"/>
      <c r="Q38" s="1"/>
      <c r="R38" s="72"/>
      <c r="S38" s="72"/>
      <c r="T38" s="201"/>
      <c r="U38" s="217">
        <f t="shared" si="32"/>
        <v>0</v>
      </c>
      <c r="V38" s="202" t="str">
        <f t="shared" si="33"/>
        <v>No</v>
      </c>
      <c r="W38" s="165" t="str">
        <f t="shared" si="34"/>
        <v>No</v>
      </c>
      <c r="Y38" s="166">
        <v>1.0</v>
      </c>
      <c r="Z38" s="167">
        <f t="shared" si="35"/>
        <v>0</v>
      </c>
      <c r="AA38" s="75"/>
      <c r="AB38" s="75"/>
      <c r="AC38" s="75"/>
      <c r="AD38" s="75"/>
      <c r="AE38" s="75"/>
      <c r="AF38" s="75"/>
      <c r="AG38" s="125"/>
      <c r="AH38" s="126">
        <v>1.2</v>
      </c>
      <c r="AI38" s="127">
        <f t="shared" si="36"/>
        <v>0</v>
      </c>
      <c r="AJ38" s="127">
        <f t="shared" si="37"/>
        <v>0</v>
      </c>
      <c r="AK38" s="127">
        <f t="shared" si="38"/>
        <v>0</v>
      </c>
      <c r="AL38" s="127">
        <f t="shared" si="39"/>
        <v>0</v>
      </c>
      <c r="AM38" s="127">
        <f t="shared" si="40"/>
        <v>0</v>
      </c>
      <c r="AN38" s="127">
        <f t="shared" si="41"/>
        <v>0</v>
      </c>
      <c r="AO38" s="127">
        <f t="shared" si="42"/>
        <v>0</v>
      </c>
      <c r="AP38" s="127">
        <f t="shared" si="43"/>
        <v>0</v>
      </c>
      <c r="AQ38" s="127">
        <f t="shared" si="44"/>
        <v>0</v>
      </c>
      <c r="AR38" s="127">
        <f t="shared" si="45"/>
        <v>0</v>
      </c>
      <c r="AS38" s="127">
        <f t="shared" si="46"/>
        <v>0</v>
      </c>
      <c r="AT38" s="127">
        <v>1.0</v>
      </c>
      <c r="AU38" s="1">
        <v>4.0</v>
      </c>
      <c r="AV38" s="144"/>
      <c r="AW38" s="1"/>
      <c r="AX38" s="144"/>
      <c r="AY38" s="1"/>
      <c r="AZ38" s="144">
        <v>2.0</v>
      </c>
      <c r="BA38" s="1"/>
      <c r="BB38" s="144"/>
      <c r="BC38" s="1"/>
      <c r="BD38" s="144"/>
      <c r="BE38" s="1"/>
      <c r="BF38" s="144"/>
      <c r="BG38" s="1"/>
      <c r="BH38" s="144"/>
      <c r="BI38" s="75"/>
      <c r="BJ38" s="145">
        <v>0.0</v>
      </c>
      <c r="BK38" s="145">
        <v>0.0</v>
      </c>
      <c r="BL38" s="145">
        <v>12.0</v>
      </c>
      <c r="BM38" s="145">
        <v>0.0</v>
      </c>
      <c r="BN38" s="145"/>
      <c r="BO38" s="75"/>
      <c r="BP38" s="75"/>
      <c r="BQ38" s="75"/>
      <c r="BR38" s="75"/>
      <c r="BS38" s="75"/>
      <c r="BT38" s="75"/>
      <c r="BU38" s="75"/>
      <c r="BV38" s="75"/>
      <c r="BW38" s="75"/>
      <c r="BX38" s="75"/>
      <c r="BY38" s="75"/>
      <c r="BZ38" s="75"/>
      <c r="CA38" s="75"/>
      <c r="CB38" s="75"/>
      <c r="CC38" s="75"/>
      <c r="CD38" s="75"/>
      <c r="CE38" s="75"/>
      <c r="CF38" s="75"/>
      <c r="CG38" s="75"/>
    </row>
    <row r="39" ht="57.0" customHeight="1">
      <c r="A39" s="1"/>
      <c r="B39" s="203"/>
      <c r="C39" s="75"/>
      <c r="D39" s="168" t="s">
        <v>142</v>
      </c>
      <c r="E39" s="170"/>
      <c r="F39" s="170" t="s">
        <v>105</v>
      </c>
      <c r="G39" s="170" t="s">
        <v>124</v>
      </c>
      <c r="H39" s="170">
        <v>2.0</v>
      </c>
      <c r="I39" s="171" t="s">
        <v>115</v>
      </c>
      <c r="J39" s="198">
        <v>50.88</v>
      </c>
      <c r="K39" s="166"/>
      <c r="L39" s="172"/>
      <c r="M39" s="170"/>
      <c r="N39" s="172"/>
      <c r="O39" s="170"/>
      <c r="P39" s="172"/>
      <c r="Q39" s="170"/>
      <c r="R39" s="166"/>
      <c r="S39" s="166"/>
      <c r="T39" s="172"/>
      <c r="U39" s="216">
        <f t="shared" si="32"/>
        <v>0</v>
      </c>
      <c r="V39" s="173" t="str">
        <f t="shared" si="33"/>
        <v>No</v>
      </c>
      <c r="W39" s="174" t="str">
        <f t="shared" si="34"/>
        <v>No</v>
      </c>
      <c r="Y39" s="166">
        <v>1.0</v>
      </c>
      <c r="Z39" s="167">
        <f t="shared" si="35"/>
        <v>0</v>
      </c>
      <c r="AA39" s="75"/>
      <c r="AB39" s="75"/>
      <c r="AC39" s="75"/>
      <c r="AD39" s="75"/>
      <c r="AE39" s="75"/>
      <c r="AF39" s="75"/>
      <c r="AG39" s="125"/>
      <c r="AH39" s="126">
        <v>0.92</v>
      </c>
      <c r="AI39" s="127">
        <f t="shared" si="36"/>
        <v>0</v>
      </c>
      <c r="AJ39" s="127">
        <f t="shared" si="37"/>
        <v>0</v>
      </c>
      <c r="AK39" s="127">
        <f t="shared" si="38"/>
        <v>0</v>
      </c>
      <c r="AL39" s="127">
        <f t="shared" si="39"/>
        <v>0</v>
      </c>
      <c r="AM39" s="127">
        <f t="shared" si="40"/>
        <v>0</v>
      </c>
      <c r="AN39" s="127">
        <f t="shared" si="41"/>
        <v>0</v>
      </c>
      <c r="AO39" s="127">
        <f t="shared" si="42"/>
        <v>0</v>
      </c>
      <c r="AP39" s="127">
        <f t="shared" si="43"/>
        <v>0</v>
      </c>
      <c r="AQ39" s="127">
        <f t="shared" si="44"/>
        <v>0</v>
      </c>
      <c r="AR39" s="127">
        <f t="shared" si="45"/>
        <v>0</v>
      </c>
      <c r="AS39" s="127">
        <f t="shared" si="46"/>
        <v>0</v>
      </c>
      <c r="AT39" s="127">
        <v>1.0</v>
      </c>
      <c r="AU39" s="170">
        <v>6.0</v>
      </c>
      <c r="AV39" s="144"/>
      <c r="AW39" s="170"/>
      <c r="AX39" s="144"/>
      <c r="AY39" s="170"/>
      <c r="AZ39" s="144"/>
      <c r="BA39" s="170"/>
      <c r="BB39" s="144"/>
      <c r="BC39" s="170"/>
      <c r="BD39" s="144"/>
      <c r="BE39" s="170"/>
      <c r="BF39" s="144"/>
      <c r="BG39" s="170"/>
      <c r="BH39" s="144"/>
      <c r="BI39" s="75"/>
      <c r="BJ39" s="145">
        <v>0.0</v>
      </c>
      <c r="BK39" s="145">
        <v>0.0</v>
      </c>
      <c r="BL39" s="145">
        <v>20.0</v>
      </c>
      <c r="BM39" s="145">
        <v>0.0</v>
      </c>
      <c r="BN39" s="145"/>
      <c r="BO39" s="75"/>
      <c r="BP39" s="75"/>
      <c r="BQ39" s="75"/>
      <c r="BR39" s="75"/>
      <c r="BS39" s="75"/>
      <c r="BT39" s="75"/>
      <c r="BU39" s="75"/>
      <c r="BV39" s="75"/>
      <c r="BW39" s="75"/>
      <c r="BX39" s="75"/>
      <c r="BY39" s="75"/>
      <c r="BZ39" s="75"/>
      <c r="CA39" s="75"/>
      <c r="CB39" s="75"/>
      <c r="CC39" s="75"/>
      <c r="CD39" s="75"/>
      <c r="CE39" s="75"/>
      <c r="CF39" s="75"/>
      <c r="CG39" s="75"/>
    </row>
    <row r="40" ht="57.0" customHeight="1">
      <c r="A40" s="1"/>
      <c r="B40" s="203"/>
      <c r="C40" s="75"/>
      <c r="D40" s="41" t="s">
        <v>143</v>
      </c>
      <c r="E40" s="1"/>
      <c r="F40" s="1" t="s">
        <v>120</v>
      </c>
      <c r="G40" s="89" t="s">
        <v>124</v>
      </c>
      <c r="H40" s="1">
        <v>4.0</v>
      </c>
      <c r="I40" s="89" t="s">
        <v>115</v>
      </c>
      <c r="J40" s="218">
        <v>62.540000000000006</v>
      </c>
      <c r="K40" s="72"/>
      <c r="L40" s="201"/>
      <c r="M40" s="1"/>
      <c r="N40" s="201"/>
      <c r="O40" s="1"/>
      <c r="P40" s="201"/>
      <c r="Q40" s="1"/>
      <c r="R40" s="72"/>
      <c r="S40" s="72"/>
      <c r="T40" s="201"/>
      <c r="U40" s="217">
        <f t="shared" si="32"/>
        <v>0</v>
      </c>
      <c r="V40" s="202" t="str">
        <f t="shared" si="33"/>
        <v>No</v>
      </c>
      <c r="W40" s="165" t="str">
        <f t="shared" si="34"/>
        <v>No</v>
      </c>
      <c r="Y40" s="166">
        <v>1.0</v>
      </c>
      <c r="Z40" s="167">
        <f t="shared" si="35"/>
        <v>0</v>
      </c>
      <c r="AA40" s="75"/>
      <c r="AB40" s="75"/>
      <c r="AC40" s="75"/>
      <c r="AD40" s="75"/>
      <c r="AE40" s="75"/>
      <c r="AF40" s="75"/>
      <c r="AG40" s="125"/>
      <c r="AH40" s="126">
        <v>1.38</v>
      </c>
      <c r="AI40" s="127">
        <f t="shared" si="36"/>
        <v>0</v>
      </c>
      <c r="AJ40" s="127">
        <f t="shared" si="37"/>
        <v>0</v>
      </c>
      <c r="AK40" s="127">
        <f t="shared" si="38"/>
        <v>0</v>
      </c>
      <c r="AL40" s="127">
        <f t="shared" si="39"/>
        <v>0</v>
      </c>
      <c r="AM40" s="127">
        <f t="shared" si="40"/>
        <v>0</v>
      </c>
      <c r="AN40" s="127">
        <f t="shared" si="41"/>
        <v>0</v>
      </c>
      <c r="AO40" s="127">
        <f t="shared" si="42"/>
        <v>0</v>
      </c>
      <c r="AP40" s="127">
        <f t="shared" si="43"/>
        <v>0</v>
      </c>
      <c r="AQ40" s="127">
        <f t="shared" si="44"/>
        <v>0</v>
      </c>
      <c r="AR40" s="127">
        <f t="shared" si="45"/>
        <v>0</v>
      </c>
      <c r="AS40" s="127">
        <f t="shared" si="46"/>
        <v>0</v>
      </c>
      <c r="AT40" s="127">
        <v>1.0</v>
      </c>
      <c r="AU40" s="1">
        <v>8.0</v>
      </c>
      <c r="AV40" s="144">
        <v>4.0</v>
      </c>
      <c r="AW40" s="1"/>
      <c r="AX40" s="144"/>
      <c r="AY40" s="1"/>
      <c r="AZ40" s="144"/>
      <c r="BA40" s="1"/>
      <c r="BB40" s="144"/>
      <c r="BC40" s="1"/>
      <c r="BD40" s="144"/>
      <c r="BE40" s="1"/>
      <c r="BF40" s="144"/>
      <c r="BG40" s="1"/>
      <c r="BH40" s="144"/>
      <c r="BI40" s="75"/>
      <c r="BJ40" s="145">
        <v>0.0</v>
      </c>
      <c r="BK40" s="145">
        <v>0.0</v>
      </c>
      <c r="BL40" s="145">
        <v>12.0</v>
      </c>
      <c r="BM40" s="145">
        <v>0.0</v>
      </c>
      <c r="BN40" s="145"/>
      <c r="BO40" s="75"/>
      <c r="BP40" s="75"/>
      <c r="BQ40" s="75"/>
      <c r="BR40" s="75"/>
      <c r="BS40" s="75"/>
      <c r="BT40" s="75"/>
      <c r="BU40" s="75"/>
      <c r="BV40" s="75"/>
      <c r="BW40" s="75"/>
      <c r="BX40" s="75"/>
      <c r="BY40" s="75"/>
      <c r="BZ40" s="75"/>
      <c r="CA40" s="75"/>
      <c r="CB40" s="75"/>
      <c r="CC40" s="75"/>
      <c r="CD40" s="75"/>
      <c r="CE40" s="75"/>
      <c r="CF40" s="75"/>
      <c r="CG40" s="75"/>
    </row>
    <row r="41" ht="57.0" customHeight="1">
      <c r="A41" s="1"/>
      <c r="B41" s="204"/>
      <c r="C41" s="84"/>
      <c r="D41" s="177" t="s">
        <v>144</v>
      </c>
      <c r="E41" s="179"/>
      <c r="F41" s="179" t="s">
        <v>145</v>
      </c>
      <c r="G41" s="181" t="s">
        <v>124</v>
      </c>
      <c r="H41" s="179">
        <v>8.0</v>
      </c>
      <c r="I41" s="181" t="s">
        <v>115</v>
      </c>
      <c r="J41" s="205">
        <v>66.78</v>
      </c>
      <c r="K41" s="186"/>
      <c r="L41" s="183"/>
      <c r="M41" s="179"/>
      <c r="N41" s="183"/>
      <c r="O41" s="179"/>
      <c r="P41" s="183"/>
      <c r="Q41" s="179"/>
      <c r="R41" s="183"/>
      <c r="S41" s="166"/>
      <c r="T41" s="166"/>
      <c r="U41" s="199">
        <f t="shared" si="32"/>
        <v>0</v>
      </c>
      <c r="V41" s="184" t="str">
        <f t="shared" si="33"/>
        <v>No</v>
      </c>
      <c r="W41" s="174" t="str">
        <f t="shared" si="34"/>
        <v>No</v>
      </c>
      <c r="Y41" s="186">
        <v>1.0</v>
      </c>
      <c r="Z41" s="167">
        <f t="shared" si="35"/>
        <v>0</v>
      </c>
      <c r="AA41" s="75"/>
      <c r="AB41" s="75"/>
      <c r="AC41" s="75"/>
      <c r="AD41" s="75"/>
      <c r="AE41" s="75"/>
      <c r="AF41" s="75"/>
      <c r="AG41" s="125"/>
      <c r="AH41" s="126">
        <v>0.7</v>
      </c>
      <c r="AI41" s="127">
        <f t="shared" si="36"/>
        <v>0</v>
      </c>
      <c r="AJ41" s="127">
        <f t="shared" si="37"/>
        <v>0</v>
      </c>
      <c r="AK41" s="127">
        <f t="shared" si="38"/>
        <v>0</v>
      </c>
      <c r="AL41" s="127">
        <f t="shared" si="39"/>
        <v>0</v>
      </c>
      <c r="AM41" s="127">
        <f t="shared" si="40"/>
        <v>0</v>
      </c>
      <c r="AN41" s="127">
        <f t="shared" si="41"/>
        <v>0</v>
      </c>
      <c r="AO41" s="127">
        <f t="shared" si="42"/>
        <v>0</v>
      </c>
      <c r="AP41" s="127">
        <f t="shared" si="43"/>
        <v>0</v>
      </c>
      <c r="AQ41" s="127">
        <f t="shared" si="44"/>
        <v>0</v>
      </c>
      <c r="AR41" s="127">
        <f t="shared" si="45"/>
        <v>0</v>
      </c>
      <c r="AS41" s="127">
        <f t="shared" si="46"/>
        <v>0</v>
      </c>
      <c r="AT41" s="127">
        <v>1.0</v>
      </c>
      <c r="AU41" s="179">
        <v>20.0</v>
      </c>
      <c r="AV41" s="206"/>
      <c r="AW41" s="179"/>
      <c r="AX41" s="206"/>
      <c r="AY41" s="179"/>
      <c r="AZ41" s="206"/>
      <c r="BA41" s="179"/>
      <c r="BB41" s="206"/>
      <c r="BC41" s="179"/>
      <c r="BD41" s="206"/>
      <c r="BE41" s="179"/>
      <c r="BF41" s="206"/>
      <c r="BG41" s="179"/>
      <c r="BH41" s="206"/>
      <c r="BI41" s="75"/>
      <c r="BJ41" s="145">
        <v>0.0</v>
      </c>
      <c r="BK41" s="145">
        <v>0.0</v>
      </c>
      <c r="BL41" s="145">
        <v>20.0</v>
      </c>
      <c r="BM41" s="145">
        <v>0.0</v>
      </c>
      <c r="BN41" s="145"/>
      <c r="BO41" s="75"/>
      <c r="BP41" s="75"/>
      <c r="BQ41" s="75"/>
      <c r="BR41" s="75"/>
      <c r="BS41" s="75"/>
      <c r="BT41" s="75"/>
      <c r="BU41" s="75"/>
      <c r="BV41" s="75"/>
      <c r="BW41" s="75"/>
      <c r="BX41" s="75"/>
      <c r="BY41" s="75"/>
      <c r="BZ41" s="75"/>
      <c r="CA41" s="75"/>
      <c r="CB41" s="75"/>
      <c r="CC41" s="75"/>
      <c r="CD41" s="75"/>
      <c r="CE41" s="75"/>
      <c r="CF41" s="75"/>
      <c r="CG41" s="75"/>
    </row>
    <row r="42" ht="30.75" customHeight="1">
      <c r="B42" s="93"/>
      <c r="D42" s="41"/>
      <c r="E42" s="94"/>
      <c r="F42" s="94"/>
      <c r="G42" s="207"/>
      <c r="I42" s="42"/>
      <c r="J42" s="139" t="s">
        <v>146</v>
      </c>
      <c r="K42" s="94"/>
      <c r="L42" s="140"/>
      <c r="M42" s="94"/>
      <c r="N42" s="94"/>
      <c r="O42" s="94"/>
      <c r="P42" s="94"/>
      <c r="Q42" s="94"/>
      <c r="R42" s="94"/>
      <c r="S42" s="219"/>
      <c r="T42" s="219"/>
      <c r="U42" s="208"/>
      <c r="V42" s="142"/>
      <c r="W42" s="189"/>
      <c r="Y42" s="1"/>
      <c r="Z42" s="188"/>
      <c r="AA42" s="75"/>
      <c r="AB42" s="75"/>
      <c r="AC42" s="75"/>
      <c r="AD42" s="75"/>
      <c r="AE42" s="75"/>
      <c r="AF42" s="75"/>
      <c r="AG42" s="106"/>
      <c r="AH42" s="107"/>
      <c r="AI42" s="127">
        <f t="shared" si="36"/>
        <v>0</v>
      </c>
      <c r="AJ42" s="127"/>
      <c r="AK42" s="127"/>
      <c r="AL42" s="127"/>
      <c r="AM42" s="127"/>
      <c r="AN42" s="127"/>
      <c r="AO42" s="127"/>
      <c r="AP42" s="127"/>
      <c r="AQ42" s="127"/>
      <c r="AR42" s="127"/>
      <c r="AS42" s="127"/>
      <c r="AT42" s="127"/>
      <c r="AU42" s="43"/>
      <c r="AV42" s="50"/>
      <c r="AW42" s="43"/>
      <c r="AX42" s="50"/>
      <c r="AY42" s="43"/>
      <c r="AZ42" s="50"/>
      <c r="BA42" s="43"/>
      <c r="BB42" s="50"/>
      <c r="BC42" s="43"/>
      <c r="BD42" s="50"/>
      <c r="BE42" s="43"/>
      <c r="BF42" s="50"/>
      <c r="BG42" s="43"/>
      <c r="BH42" s="50"/>
      <c r="BI42" s="45"/>
      <c r="BJ42" s="145" t="str">
        <f>H42</f>
        <v/>
      </c>
      <c r="BK42" s="145" t="str">
        <f>H42</f>
        <v/>
      </c>
      <c r="BL42" s="146"/>
      <c r="BM42" s="146"/>
      <c r="BN42" s="146"/>
      <c r="BO42" s="45"/>
      <c r="BP42" s="45"/>
      <c r="BQ42" s="45"/>
    </row>
    <row r="43" ht="57.0" customHeight="1">
      <c r="A43" s="1"/>
      <c r="B43" s="209"/>
      <c r="C43" s="191"/>
      <c r="D43" s="192" t="s">
        <v>147</v>
      </c>
      <c r="E43" s="193"/>
      <c r="F43" s="191" t="s">
        <v>105</v>
      </c>
      <c r="G43" s="194" t="s">
        <v>148</v>
      </c>
      <c r="H43" s="191">
        <v>2.0</v>
      </c>
      <c r="I43" s="194" t="s">
        <v>106</v>
      </c>
      <c r="J43" s="195">
        <v>94.34</v>
      </c>
      <c r="K43" s="220"/>
      <c r="L43" s="220"/>
      <c r="M43" s="220"/>
      <c r="N43" s="220"/>
      <c r="O43" s="220"/>
      <c r="P43" s="220"/>
      <c r="Q43" s="220"/>
      <c r="R43" s="221"/>
      <c r="S43" s="72"/>
      <c r="T43" s="72"/>
      <c r="U43" s="196">
        <f t="shared" ref="U43:U45" si="47">J43*K43+J43*L43+J43*M43+J43*N43+J43*O43+J43*P43+J43*Q43+J43*R43+J43*S43+J43*T43</f>
        <v>0</v>
      </c>
      <c r="V43" s="222" t="str">
        <f t="shared" ref="V43:V45" si="48">IF(B43="New","Yes","No")</f>
        <v>No</v>
      </c>
      <c r="W43" s="165" t="str">
        <f t="shared" ref="W43:W45" si="49">IF(SUM(K43:T43)&gt;0,"Yes","No")</f>
        <v>No</v>
      </c>
      <c r="Y43" s="158">
        <v>1.0</v>
      </c>
      <c r="Z43" s="167">
        <f t="shared" ref="Z43:Z45" si="50">Y43*K43+Y43*L43+Y43*M43+Y43*N43+Y43*O43+Y43*P43+Y43*Q43+Y43*R43+Y43*S43+Y43*T43</f>
        <v>0</v>
      </c>
      <c r="AA43" s="75"/>
      <c r="AB43" s="75"/>
      <c r="AC43" s="75"/>
      <c r="AD43" s="75"/>
      <c r="AE43" s="75"/>
      <c r="AF43" s="75"/>
      <c r="AG43" s="125"/>
      <c r="AH43" s="126">
        <v>3.3</v>
      </c>
      <c r="AI43" s="127">
        <f t="shared" si="36"/>
        <v>0</v>
      </c>
      <c r="AJ43" s="127">
        <f t="shared" ref="AJ43:AJ45" si="51">K43*H43</f>
        <v>0</v>
      </c>
      <c r="AK43" s="127">
        <f t="shared" ref="AK43:AK45" si="52">L43*H43</f>
        <v>0</v>
      </c>
      <c r="AL43" s="127">
        <f t="shared" ref="AL43:AL45" si="53">M43*H43</f>
        <v>0</v>
      </c>
      <c r="AM43" s="127">
        <f t="shared" ref="AM43:AM45" si="54">N43*H43</f>
        <v>0</v>
      </c>
      <c r="AN43" s="127">
        <f t="shared" ref="AN43:AN45" si="55">O43*H43</f>
        <v>0</v>
      </c>
      <c r="AO43" s="127">
        <f t="shared" ref="AO43:AO45" si="56">P43*H43</f>
        <v>0</v>
      </c>
      <c r="AP43" s="127">
        <f t="shared" ref="AP43:AP45" si="57">Q43*H43</f>
        <v>0</v>
      </c>
      <c r="AQ43" s="127">
        <f t="shared" ref="AQ43:AQ45" si="58">R43*H43</f>
        <v>0</v>
      </c>
      <c r="AR43" s="127">
        <f t="shared" ref="AR43:AR45" si="59">S43*H43</f>
        <v>0</v>
      </c>
      <c r="AS43" s="127">
        <f t="shared" ref="AS43:AS45" si="60">T43*H43</f>
        <v>0</v>
      </c>
      <c r="AT43" s="127">
        <v>1.0</v>
      </c>
      <c r="AU43" s="191">
        <v>6.0</v>
      </c>
      <c r="AV43" s="197"/>
      <c r="AW43" s="191"/>
      <c r="AX43" s="197"/>
      <c r="AY43" s="191">
        <v>1.0</v>
      </c>
      <c r="AZ43" s="197">
        <v>1.0</v>
      </c>
      <c r="BA43" s="191"/>
      <c r="BB43" s="197"/>
      <c r="BC43" s="191"/>
      <c r="BD43" s="197"/>
      <c r="BE43" s="191"/>
      <c r="BF43" s="197"/>
      <c r="BG43" s="191"/>
      <c r="BH43" s="197"/>
      <c r="BI43" s="75"/>
      <c r="BJ43" s="145">
        <v>0.0</v>
      </c>
      <c r="BK43" s="145">
        <v>0.0</v>
      </c>
      <c r="BL43" s="145">
        <v>4.0</v>
      </c>
      <c r="BM43" s="145">
        <v>2.0</v>
      </c>
      <c r="BN43" s="145"/>
      <c r="BO43" s="75"/>
      <c r="BP43" s="75"/>
      <c r="BQ43" s="75"/>
      <c r="BR43" s="75"/>
      <c r="BS43" s="75"/>
      <c r="BT43" s="75"/>
      <c r="BU43" s="75"/>
      <c r="BV43" s="75"/>
      <c r="BW43" s="75"/>
      <c r="BX43" s="75"/>
      <c r="BY43" s="75"/>
      <c r="BZ43" s="75"/>
      <c r="CA43" s="75"/>
      <c r="CB43" s="75"/>
      <c r="CC43" s="75"/>
      <c r="CD43" s="75"/>
      <c r="CE43" s="75"/>
      <c r="CF43" s="75"/>
      <c r="CG43" s="75"/>
    </row>
    <row r="44" ht="57.0" customHeight="1">
      <c r="A44" s="1"/>
      <c r="B44" s="203"/>
      <c r="C44" s="75"/>
      <c r="D44" s="168" t="s">
        <v>149</v>
      </c>
      <c r="E44" s="223"/>
      <c r="F44" s="170" t="s">
        <v>108</v>
      </c>
      <c r="G44" s="171" t="s">
        <v>148</v>
      </c>
      <c r="H44" s="170">
        <v>3.0</v>
      </c>
      <c r="I44" s="171" t="s">
        <v>106</v>
      </c>
      <c r="J44" s="198">
        <v>78.01599999999999</v>
      </c>
      <c r="K44" s="172"/>
      <c r="L44" s="172"/>
      <c r="M44" s="172"/>
      <c r="N44" s="172"/>
      <c r="O44" s="172"/>
      <c r="P44" s="172"/>
      <c r="Q44" s="172"/>
      <c r="R44" s="166"/>
      <c r="S44" s="172"/>
      <c r="T44" s="172"/>
      <c r="U44" s="216">
        <f t="shared" si="47"/>
        <v>0</v>
      </c>
      <c r="V44" s="173" t="str">
        <f t="shared" si="48"/>
        <v>No</v>
      </c>
      <c r="W44" s="174" t="str">
        <f t="shared" si="49"/>
        <v>No</v>
      </c>
      <c r="Y44" s="166">
        <v>1.0</v>
      </c>
      <c r="Z44" s="167">
        <f t="shared" si="50"/>
        <v>0</v>
      </c>
      <c r="AA44" s="75"/>
      <c r="AB44" s="75"/>
      <c r="AC44" s="75"/>
      <c r="AD44" s="75"/>
      <c r="AE44" s="75"/>
      <c r="AF44" s="75"/>
      <c r="AG44" s="125"/>
      <c r="AH44" s="126">
        <v>2.3</v>
      </c>
      <c r="AI44" s="127">
        <f t="shared" si="36"/>
        <v>0</v>
      </c>
      <c r="AJ44" s="127">
        <f t="shared" si="51"/>
        <v>0</v>
      </c>
      <c r="AK44" s="127">
        <f t="shared" si="52"/>
        <v>0</v>
      </c>
      <c r="AL44" s="127">
        <f t="shared" si="53"/>
        <v>0</v>
      </c>
      <c r="AM44" s="127">
        <f t="shared" si="54"/>
        <v>0</v>
      </c>
      <c r="AN44" s="127">
        <f t="shared" si="55"/>
        <v>0</v>
      </c>
      <c r="AO44" s="127">
        <f t="shared" si="56"/>
        <v>0</v>
      </c>
      <c r="AP44" s="127">
        <f t="shared" si="57"/>
        <v>0</v>
      </c>
      <c r="AQ44" s="127">
        <f t="shared" si="58"/>
        <v>0</v>
      </c>
      <c r="AR44" s="127">
        <f t="shared" si="59"/>
        <v>0</v>
      </c>
      <c r="AS44" s="127">
        <f t="shared" si="60"/>
        <v>0</v>
      </c>
      <c r="AT44" s="127">
        <v>1.0</v>
      </c>
      <c r="AU44" s="170">
        <v>7.0</v>
      </c>
      <c r="AV44" s="144"/>
      <c r="AW44" s="170"/>
      <c r="AX44" s="144"/>
      <c r="AY44" s="170"/>
      <c r="AZ44" s="144">
        <v>3.0</v>
      </c>
      <c r="BA44" s="170"/>
      <c r="BB44" s="144"/>
      <c r="BC44" s="170"/>
      <c r="BD44" s="144"/>
      <c r="BE44" s="170"/>
      <c r="BF44" s="144"/>
      <c r="BG44" s="170"/>
      <c r="BH44" s="144"/>
      <c r="BI44" s="75"/>
      <c r="BJ44" s="145">
        <v>0.0</v>
      </c>
      <c r="BK44" s="145">
        <v>0.0</v>
      </c>
      <c r="BL44" s="145">
        <v>6.0</v>
      </c>
      <c r="BM44" s="145">
        <v>3.0</v>
      </c>
      <c r="BN44" s="145"/>
      <c r="BO44" s="75"/>
      <c r="BP44" s="75"/>
      <c r="BQ44" s="75"/>
      <c r="BR44" s="75"/>
      <c r="BS44" s="75"/>
      <c r="BT44" s="75"/>
      <c r="BU44" s="75"/>
      <c r="BV44" s="75"/>
      <c r="BW44" s="75"/>
      <c r="BX44" s="75"/>
      <c r="BY44" s="75"/>
      <c r="BZ44" s="75"/>
      <c r="CA44" s="75"/>
      <c r="CB44" s="75"/>
      <c r="CC44" s="75"/>
      <c r="CD44" s="75"/>
      <c r="CE44" s="75"/>
      <c r="CF44" s="75"/>
      <c r="CG44" s="75"/>
    </row>
    <row r="45" ht="57.0" customHeight="1">
      <c r="A45" s="1"/>
      <c r="B45" s="204"/>
      <c r="C45" s="84"/>
      <c r="D45" s="224" t="s">
        <v>150</v>
      </c>
      <c r="E45" s="225"/>
      <c r="F45" s="84" t="s">
        <v>136</v>
      </c>
      <c r="G45" s="226" t="s">
        <v>151</v>
      </c>
      <c r="H45" s="84">
        <v>8.0</v>
      </c>
      <c r="I45" s="226" t="s">
        <v>115</v>
      </c>
      <c r="J45" s="227">
        <v>62.540000000000006</v>
      </c>
      <c r="K45" s="228"/>
      <c r="L45" s="228"/>
      <c r="M45" s="228"/>
      <c r="N45" s="228"/>
      <c r="O45" s="228"/>
      <c r="P45" s="228"/>
      <c r="Q45" s="228"/>
      <c r="R45" s="229"/>
      <c r="S45" s="80"/>
      <c r="T45" s="230"/>
      <c r="U45" s="196">
        <f t="shared" si="47"/>
        <v>0</v>
      </c>
      <c r="V45" s="190" t="str">
        <f t="shared" si="48"/>
        <v>No</v>
      </c>
      <c r="W45" s="165" t="str">
        <f t="shared" si="49"/>
        <v>No</v>
      </c>
      <c r="Y45" s="186">
        <v>1.0</v>
      </c>
      <c r="Z45" s="167">
        <f t="shared" si="50"/>
        <v>0</v>
      </c>
      <c r="AA45" s="75"/>
      <c r="AB45" s="75"/>
      <c r="AC45" s="75"/>
      <c r="AD45" s="75"/>
      <c r="AE45" s="75"/>
      <c r="AF45" s="75"/>
      <c r="AG45" s="125"/>
      <c r="AH45" s="126">
        <v>1.0</v>
      </c>
      <c r="AI45" s="127">
        <f t="shared" si="36"/>
        <v>0</v>
      </c>
      <c r="AJ45" s="127">
        <f t="shared" si="51"/>
        <v>0</v>
      </c>
      <c r="AK45" s="127">
        <f t="shared" si="52"/>
        <v>0</v>
      </c>
      <c r="AL45" s="127">
        <f t="shared" si="53"/>
        <v>0</v>
      </c>
      <c r="AM45" s="127">
        <f t="shared" si="54"/>
        <v>0</v>
      </c>
      <c r="AN45" s="127">
        <f t="shared" si="55"/>
        <v>0</v>
      </c>
      <c r="AO45" s="127">
        <f t="shared" si="56"/>
        <v>0</v>
      </c>
      <c r="AP45" s="127">
        <f t="shared" si="57"/>
        <v>0</v>
      </c>
      <c r="AQ45" s="127">
        <f t="shared" si="58"/>
        <v>0</v>
      </c>
      <c r="AR45" s="127">
        <f t="shared" si="59"/>
        <v>0</v>
      </c>
      <c r="AS45" s="127">
        <f t="shared" si="60"/>
        <v>0</v>
      </c>
      <c r="AT45" s="127">
        <v>1.0</v>
      </c>
      <c r="AU45" s="84">
        <v>16.0</v>
      </c>
      <c r="AV45" s="206"/>
      <c r="AW45" s="84"/>
      <c r="AX45" s="206"/>
      <c r="AY45" s="84"/>
      <c r="AZ45" s="206"/>
      <c r="BA45" s="84"/>
      <c r="BB45" s="206"/>
      <c r="BC45" s="84"/>
      <c r="BD45" s="206"/>
      <c r="BE45" s="84"/>
      <c r="BF45" s="206"/>
      <c r="BG45" s="84"/>
      <c r="BH45" s="206"/>
      <c r="BI45" s="75"/>
      <c r="BJ45" s="145">
        <v>0.0</v>
      </c>
      <c r="BK45" s="145">
        <v>0.0</v>
      </c>
      <c r="BL45" s="145">
        <v>16.0</v>
      </c>
      <c r="BM45" s="145">
        <v>0.0</v>
      </c>
      <c r="BN45" s="145"/>
      <c r="BO45" s="75"/>
      <c r="BP45" s="75"/>
      <c r="BQ45" s="75"/>
      <c r="BR45" s="75"/>
      <c r="BS45" s="75"/>
      <c r="BT45" s="75"/>
      <c r="BU45" s="75"/>
      <c r="BV45" s="75"/>
      <c r="BW45" s="75"/>
      <c r="BX45" s="75"/>
      <c r="BY45" s="75"/>
      <c r="BZ45" s="75"/>
      <c r="CA45" s="75"/>
      <c r="CB45" s="75"/>
      <c r="CC45" s="75"/>
      <c r="CD45" s="75"/>
      <c r="CE45" s="75"/>
      <c r="CF45" s="75"/>
      <c r="CG45" s="75"/>
    </row>
    <row r="46" ht="30.75" customHeight="1">
      <c r="B46" s="93"/>
      <c r="D46" s="41"/>
      <c r="E46" s="94"/>
      <c r="F46" s="94"/>
      <c r="G46" s="207"/>
      <c r="I46" s="42"/>
      <c r="J46" s="139" t="s">
        <v>152</v>
      </c>
      <c r="K46" s="94"/>
      <c r="L46" s="140"/>
      <c r="M46" s="94"/>
      <c r="N46" s="94"/>
      <c r="O46" s="94"/>
      <c r="P46" s="94"/>
      <c r="Q46" s="94"/>
      <c r="R46" s="94"/>
      <c r="S46" s="94"/>
      <c r="T46" s="94"/>
      <c r="U46" s="208"/>
      <c r="V46" s="142"/>
      <c r="W46" s="189"/>
      <c r="Y46" s="1"/>
      <c r="Z46" s="188"/>
      <c r="AA46" s="75"/>
      <c r="AB46" s="75"/>
      <c r="AC46" s="75"/>
      <c r="AD46" s="75"/>
      <c r="AE46" s="75"/>
      <c r="AF46" s="75"/>
      <c r="AG46" s="106"/>
      <c r="AH46" s="107"/>
      <c r="AI46" s="127">
        <f t="shared" si="36"/>
        <v>0</v>
      </c>
      <c r="AJ46" s="127"/>
      <c r="AK46" s="127"/>
      <c r="AL46" s="127"/>
      <c r="AM46" s="127"/>
      <c r="AN46" s="127"/>
      <c r="AO46" s="127"/>
      <c r="AP46" s="127"/>
      <c r="AQ46" s="127"/>
      <c r="AR46" s="127"/>
      <c r="AS46" s="127"/>
      <c r="AT46" s="127"/>
      <c r="AU46" s="43"/>
      <c r="AV46" s="50"/>
      <c r="AW46" s="43"/>
      <c r="AX46" s="50"/>
      <c r="AY46" s="43"/>
      <c r="AZ46" s="50"/>
      <c r="BA46" s="43"/>
      <c r="BB46" s="50"/>
      <c r="BC46" s="43"/>
      <c r="BD46" s="50"/>
      <c r="BE46" s="43"/>
      <c r="BF46" s="50"/>
      <c r="BG46" s="43"/>
      <c r="BH46" s="50"/>
      <c r="BI46" s="45"/>
      <c r="BJ46" s="145" t="str">
        <f>H46</f>
        <v/>
      </c>
      <c r="BK46" s="145" t="str">
        <f>H46</f>
        <v/>
      </c>
      <c r="BL46" s="146"/>
      <c r="BM46" s="146"/>
      <c r="BN46" s="146"/>
      <c r="BO46" s="45"/>
      <c r="BP46" s="45"/>
      <c r="BQ46" s="45"/>
    </row>
    <row r="47" ht="57.0" customHeight="1">
      <c r="A47" s="1"/>
      <c r="B47" s="209"/>
      <c r="C47" s="191"/>
      <c r="D47" s="192" t="s">
        <v>153</v>
      </c>
      <c r="E47" s="193" t="s">
        <v>154</v>
      </c>
      <c r="F47" s="191" t="s">
        <v>139</v>
      </c>
      <c r="G47" s="194" t="s">
        <v>155</v>
      </c>
      <c r="H47" s="191">
        <v>1.0</v>
      </c>
      <c r="I47" s="194" t="s">
        <v>106</v>
      </c>
      <c r="J47" s="195">
        <v>111.30000000000001</v>
      </c>
      <c r="K47" s="220"/>
      <c r="L47" s="220"/>
      <c r="M47" s="220"/>
      <c r="N47" s="220"/>
      <c r="O47" s="220"/>
      <c r="P47" s="220"/>
      <c r="Q47" s="220"/>
      <c r="R47" s="221"/>
      <c r="S47" s="221"/>
      <c r="T47" s="220"/>
      <c r="U47" s="196">
        <f t="shared" ref="U47:U61" si="61">J47*K47+J47*L47+J47*M47+J47*N47+J47*O47+J47*P47+J47*Q47+J47*R47+J47*S47+J47*T47</f>
        <v>0</v>
      </c>
      <c r="V47" s="222" t="str">
        <f t="shared" ref="V47:V61" si="62">IF(B47="New","Yes","No")</f>
        <v>No</v>
      </c>
      <c r="W47" s="165" t="str">
        <f t="shared" ref="W47:W61" si="63">IF(SUM(K47:T47)&gt;0,"Yes","No")</f>
        <v>No</v>
      </c>
      <c r="Y47" s="158">
        <v>1.0</v>
      </c>
      <c r="Z47" s="167">
        <f t="shared" ref="Z47:Z61" si="64">Y47*K47+Y47*L47+Y47*M47+Y47*N47+Y47*O47+Y47*P47+Y47*Q47+Y47*R47+Y47*S47+Y47*T47</f>
        <v>0</v>
      </c>
      <c r="AA47" s="75"/>
      <c r="AB47" s="75"/>
      <c r="AC47" s="75"/>
      <c r="AD47" s="75"/>
      <c r="AE47" s="75"/>
      <c r="AF47" s="75"/>
      <c r="AG47" s="125"/>
      <c r="AH47" s="126">
        <v>4.5</v>
      </c>
      <c r="AI47" s="127">
        <f t="shared" si="36"/>
        <v>0</v>
      </c>
      <c r="AJ47" s="127">
        <f t="shared" ref="AJ47:AJ61" si="65">K47*H47</f>
        <v>0</v>
      </c>
      <c r="AK47" s="127">
        <f t="shared" ref="AK47:AK61" si="66">L47*H47</f>
        <v>0</v>
      </c>
      <c r="AL47" s="127">
        <f t="shared" ref="AL47:AL61" si="67">M47*H47</f>
        <v>0</v>
      </c>
      <c r="AM47" s="127">
        <f t="shared" ref="AM47:AM61" si="68">N47*H47</f>
        <v>0</v>
      </c>
      <c r="AN47" s="127">
        <f t="shared" ref="AN47:AN61" si="69">O47*H47</f>
        <v>0</v>
      </c>
      <c r="AO47" s="127">
        <f t="shared" ref="AO47:AO61" si="70">P47*H47</f>
        <v>0</v>
      </c>
      <c r="AP47" s="127">
        <f t="shared" ref="AP47:AP61" si="71">Q47*H47</f>
        <v>0</v>
      </c>
      <c r="AQ47" s="127">
        <f t="shared" ref="AQ47:AQ61" si="72">R47*H47</f>
        <v>0</v>
      </c>
      <c r="AR47" s="127">
        <f t="shared" ref="AR47:AR61" si="73">S47*H47</f>
        <v>0</v>
      </c>
      <c r="AS47" s="127">
        <f t="shared" ref="AS47:AS61" si="74">T47*H47</f>
        <v>0</v>
      </c>
      <c r="AT47" s="127">
        <v>1.0</v>
      </c>
      <c r="AU47" s="191">
        <v>5.0</v>
      </c>
      <c r="AV47" s="197"/>
      <c r="AW47" s="191"/>
      <c r="AX47" s="197"/>
      <c r="AY47" s="191"/>
      <c r="AZ47" s="197"/>
      <c r="BA47" s="191"/>
      <c r="BB47" s="197"/>
      <c r="BC47" s="191"/>
      <c r="BD47" s="197">
        <v>1.0</v>
      </c>
      <c r="BE47" s="191"/>
      <c r="BF47" s="197"/>
      <c r="BG47" s="191"/>
      <c r="BH47" s="197"/>
      <c r="BI47" s="75"/>
      <c r="BJ47" s="145">
        <v>0.0</v>
      </c>
      <c r="BK47" s="145">
        <v>0.0</v>
      </c>
      <c r="BL47" s="145">
        <v>5.0</v>
      </c>
      <c r="BM47" s="145">
        <v>1.0</v>
      </c>
      <c r="BN47" s="145"/>
      <c r="BO47" s="75"/>
      <c r="BP47" s="75"/>
      <c r="BQ47" s="75"/>
      <c r="BR47" s="75"/>
      <c r="BS47" s="75"/>
      <c r="BT47" s="75"/>
      <c r="BU47" s="75"/>
      <c r="BV47" s="75"/>
      <c r="BW47" s="75"/>
      <c r="BX47" s="75"/>
      <c r="BY47" s="75"/>
      <c r="BZ47" s="75"/>
      <c r="CA47" s="75"/>
      <c r="CB47" s="75"/>
      <c r="CC47" s="75"/>
      <c r="CD47" s="75"/>
      <c r="CE47" s="75"/>
      <c r="CF47" s="75"/>
      <c r="CG47" s="75"/>
    </row>
    <row r="48" ht="57.0" customHeight="1">
      <c r="A48" s="1"/>
      <c r="B48" s="203"/>
      <c r="C48" s="75"/>
      <c r="D48" s="168" t="s">
        <v>156</v>
      </c>
      <c r="E48" s="223" t="s">
        <v>154</v>
      </c>
      <c r="F48" s="170" t="s">
        <v>139</v>
      </c>
      <c r="G48" s="171" t="s">
        <v>155</v>
      </c>
      <c r="H48" s="170">
        <v>1.0</v>
      </c>
      <c r="I48" s="171" t="s">
        <v>106</v>
      </c>
      <c r="J48" s="198">
        <v>97.52000000000001</v>
      </c>
      <c r="K48" s="172"/>
      <c r="L48" s="172"/>
      <c r="M48" s="172"/>
      <c r="N48" s="172"/>
      <c r="O48" s="172"/>
      <c r="P48" s="172"/>
      <c r="Q48" s="172"/>
      <c r="R48" s="166"/>
      <c r="S48" s="166"/>
      <c r="T48" s="172"/>
      <c r="U48" s="216">
        <f t="shared" si="61"/>
        <v>0</v>
      </c>
      <c r="V48" s="173" t="str">
        <f t="shared" si="62"/>
        <v>No</v>
      </c>
      <c r="W48" s="174" t="str">
        <f t="shared" si="63"/>
        <v>No</v>
      </c>
      <c r="Y48" s="166">
        <v>1.0</v>
      </c>
      <c r="Z48" s="167">
        <f t="shared" si="64"/>
        <v>0</v>
      </c>
      <c r="AA48" s="75"/>
      <c r="AB48" s="75"/>
      <c r="AC48" s="75"/>
      <c r="AD48" s="75"/>
      <c r="AE48" s="75"/>
      <c r="AF48" s="75"/>
      <c r="AG48" s="125"/>
      <c r="AH48" s="126">
        <v>4.18</v>
      </c>
      <c r="AI48" s="127">
        <f t="shared" si="36"/>
        <v>0</v>
      </c>
      <c r="AJ48" s="127">
        <f t="shared" si="65"/>
        <v>0</v>
      </c>
      <c r="AK48" s="127">
        <f t="shared" si="66"/>
        <v>0</v>
      </c>
      <c r="AL48" s="127">
        <f t="shared" si="67"/>
        <v>0</v>
      </c>
      <c r="AM48" s="127">
        <f t="shared" si="68"/>
        <v>0</v>
      </c>
      <c r="AN48" s="127">
        <f t="shared" si="69"/>
        <v>0</v>
      </c>
      <c r="AO48" s="127">
        <f t="shared" si="70"/>
        <v>0</v>
      </c>
      <c r="AP48" s="127">
        <f t="shared" si="71"/>
        <v>0</v>
      </c>
      <c r="AQ48" s="127">
        <f t="shared" si="72"/>
        <v>0</v>
      </c>
      <c r="AR48" s="127">
        <f t="shared" si="73"/>
        <v>0</v>
      </c>
      <c r="AS48" s="127">
        <f t="shared" si="74"/>
        <v>0</v>
      </c>
      <c r="AT48" s="127">
        <v>1.0</v>
      </c>
      <c r="AU48" s="170">
        <v>5.0</v>
      </c>
      <c r="AV48" s="144"/>
      <c r="AW48" s="170"/>
      <c r="AX48" s="144"/>
      <c r="AY48" s="170"/>
      <c r="AZ48" s="144"/>
      <c r="BA48" s="170"/>
      <c r="BB48" s="144"/>
      <c r="BC48" s="170"/>
      <c r="BD48" s="144">
        <v>1.0</v>
      </c>
      <c r="BE48" s="170"/>
      <c r="BF48" s="144"/>
      <c r="BG48" s="170"/>
      <c r="BH48" s="144"/>
      <c r="BI48" s="75"/>
      <c r="BJ48" s="145">
        <v>0.0</v>
      </c>
      <c r="BK48" s="145">
        <v>0.0</v>
      </c>
      <c r="BL48" s="145">
        <v>5.0</v>
      </c>
      <c r="BM48" s="145">
        <v>1.0</v>
      </c>
      <c r="BN48" s="145"/>
      <c r="BO48" s="75"/>
      <c r="BP48" s="75"/>
      <c r="BQ48" s="75"/>
      <c r="BR48" s="75"/>
      <c r="BS48" s="75"/>
      <c r="BT48" s="75"/>
      <c r="BU48" s="75"/>
      <c r="BV48" s="75"/>
      <c r="BW48" s="75"/>
      <c r="BX48" s="75"/>
      <c r="BY48" s="75"/>
      <c r="BZ48" s="75"/>
      <c r="CA48" s="75"/>
      <c r="CB48" s="75"/>
      <c r="CC48" s="75"/>
      <c r="CD48" s="75"/>
      <c r="CE48" s="75"/>
      <c r="CF48" s="75"/>
      <c r="CG48" s="75"/>
    </row>
    <row r="49" ht="57.0" customHeight="1">
      <c r="A49" s="1"/>
      <c r="B49" s="203"/>
      <c r="C49" s="75"/>
      <c r="D49" s="231" t="s">
        <v>157</v>
      </c>
      <c r="E49" s="232" t="s">
        <v>154</v>
      </c>
      <c r="F49" s="75" t="s">
        <v>105</v>
      </c>
      <c r="G49" s="138" t="s">
        <v>158</v>
      </c>
      <c r="H49" s="75">
        <v>1.0</v>
      </c>
      <c r="I49" s="138" t="s">
        <v>106</v>
      </c>
      <c r="J49" s="200">
        <v>73.67</v>
      </c>
      <c r="K49" s="163"/>
      <c r="L49" s="163"/>
      <c r="M49" s="163"/>
      <c r="N49" s="163"/>
      <c r="O49" s="163"/>
      <c r="P49" s="163"/>
      <c r="Q49" s="163"/>
      <c r="R49" s="135"/>
      <c r="S49" s="135"/>
      <c r="T49" s="163"/>
      <c r="U49" s="217">
        <f t="shared" si="61"/>
        <v>0</v>
      </c>
      <c r="V49" s="164" t="str">
        <f t="shared" si="62"/>
        <v>No</v>
      </c>
      <c r="W49" s="165" t="str">
        <f t="shared" si="63"/>
        <v>No</v>
      </c>
      <c r="Y49" s="166">
        <v>1.0</v>
      </c>
      <c r="Z49" s="167">
        <f t="shared" si="64"/>
        <v>0</v>
      </c>
      <c r="AA49" s="75"/>
      <c r="AB49" s="75"/>
      <c r="AC49" s="75"/>
      <c r="AD49" s="75"/>
      <c r="AE49" s="75"/>
      <c r="AF49" s="75"/>
      <c r="AG49" s="125"/>
      <c r="AH49" s="126">
        <v>2.53</v>
      </c>
      <c r="AI49" s="127">
        <f t="shared" si="36"/>
        <v>0</v>
      </c>
      <c r="AJ49" s="127">
        <f t="shared" si="65"/>
        <v>0</v>
      </c>
      <c r="AK49" s="127">
        <f t="shared" si="66"/>
        <v>0</v>
      </c>
      <c r="AL49" s="127">
        <f t="shared" si="67"/>
        <v>0</v>
      </c>
      <c r="AM49" s="127">
        <f t="shared" si="68"/>
        <v>0</v>
      </c>
      <c r="AN49" s="127">
        <f t="shared" si="69"/>
        <v>0</v>
      </c>
      <c r="AO49" s="127">
        <f t="shared" si="70"/>
        <v>0</v>
      </c>
      <c r="AP49" s="127">
        <f t="shared" si="71"/>
        <v>0</v>
      </c>
      <c r="AQ49" s="127">
        <f t="shared" si="72"/>
        <v>0</v>
      </c>
      <c r="AR49" s="127">
        <f t="shared" si="73"/>
        <v>0</v>
      </c>
      <c r="AS49" s="127">
        <f t="shared" si="74"/>
        <v>0</v>
      </c>
      <c r="AT49" s="127">
        <v>1.0</v>
      </c>
      <c r="AU49" s="75">
        <v>4.0</v>
      </c>
      <c r="AV49" s="144"/>
      <c r="AW49" s="75"/>
      <c r="AX49" s="144"/>
      <c r="AY49" s="75"/>
      <c r="AZ49" s="144"/>
      <c r="BA49" s="75"/>
      <c r="BB49" s="144"/>
      <c r="BC49" s="75"/>
      <c r="BD49" s="144"/>
      <c r="BE49" s="75"/>
      <c r="BF49" s="144">
        <v>1.0</v>
      </c>
      <c r="BG49" s="75"/>
      <c r="BH49" s="144"/>
      <c r="BI49" s="75"/>
      <c r="BJ49" s="145">
        <v>0.0</v>
      </c>
      <c r="BK49" s="145">
        <v>0.0</v>
      </c>
      <c r="BL49" s="145">
        <v>4.0</v>
      </c>
      <c r="BM49" s="145">
        <v>1.0</v>
      </c>
      <c r="BN49" s="145"/>
      <c r="BO49" s="75"/>
      <c r="BP49" s="75"/>
      <c r="BQ49" s="75"/>
      <c r="BR49" s="75"/>
      <c r="BS49" s="75"/>
      <c r="BT49" s="75"/>
      <c r="BU49" s="75"/>
      <c r="BV49" s="75"/>
      <c r="BW49" s="75"/>
      <c r="BX49" s="75"/>
      <c r="BY49" s="75"/>
      <c r="BZ49" s="75"/>
      <c r="CA49" s="75"/>
      <c r="CB49" s="75"/>
      <c r="CC49" s="75"/>
      <c r="CD49" s="75"/>
      <c r="CE49" s="75"/>
      <c r="CF49" s="75"/>
      <c r="CG49" s="75"/>
    </row>
    <row r="50" ht="57.0" customHeight="1">
      <c r="A50" s="1"/>
      <c r="B50" s="203"/>
      <c r="C50" s="75"/>
      <c r="D50" s="168" t="s">
        <v>159</v>
      </c>
      <c r="E50" s="223" t="s">
        <v>154</v>
      </c>
      <c r="F50" s="170" t="s">
        <v>105</v>
      </c>
      <c r="G50" s="171" t="s">
        <v>160</v>
      </c>
      <c r="H50" s="170">
        <v>2.0</v>
      </c>
      <c r="I50" s="171" t="s">
        <v>106</v>
      </c>
      <c r="J50" s="198">
        <v>80.56</v>
      </c>
      <c r="K50" s="172"/>
      <c r="L50" s="172"/>
      <c r="M50" s="172"/>
      <c r="N50" s="172"/>
      <c r="O50" s="172"/>
      <c r="P50" s="172"/>
      <c r="Q50" s="172"/>
      <c r="R50" s="166"/>
      <c r="S50" s="166"/>
      <c r="T50" s="172"/>
      <c r="U50" s="216">
        <f t="shared" si="61"/>
        <v>0</v>
      </c>
      <c r="V50" s="173" t="str">
        <f t="shared" si="62"/>
        <v>No</v>
      </c>
      <c r="W50" s="174" t="str">
        <f t="shared" si="63"/>
        <v>No</v>
      </c>
      <c r="Y50" s="166">
        <v>1.0</v>
      </c>
      <c r="Z50" s="167">
        <f t="shared" si="64"/>
        <v>0</v>
      </c>
      <c r="AA50" s="75"/>
      <c r="AB50" s="75"/>
      <c r="AC50" s="75"/>
      <c r="AD50" s="75"/>
      <c r="AE50" s="75"/>
      <c r="AF50" s="75"/>
      <c r="AG50" s="125"/>
      <c r="AH50" s="126">
        <v>2.8</v>
      </c>
      <c r="AI50" s="127">
        <f t="shared" si="36"/>
        <v>0</v>
      </c>
      <c r="AJ50" s="127">
        <f t="shared" si="65"/>
        <v>0</v>
      </c>
      <c r="AK50" s="127">
        <f t="shared" si="66"/>
        <v>0</v>
      </c>
      <c r="AL50" s="127">
        <f t="shared" si="67"/>
        <v>0</v>
      </c>
      <c r="AM50" s="127">
        <f t="shared" si="68"/>
        <v>0</v>
      </c>
      <c r="AN50" s="127">
        <f t="shared" si="69"/>
        <v>0</v>
      </c>
      <c r="AO50" s="127">
        <f t="shared" si="70"/>
        <v>0</v>
      </c>
      <c r="AP50" s="127">
        <f t="shared" si="71"/>
        <v>0</v>
      </c>
      <c r="AQ50" s="127">
        <f t="shared" si="72"/>
        <v>0</v>
      </c>
      <c r="AR50" s="127">
        <f t="shared" si="73"/>
        <v>0</v>
      </c>
      <c r="AS50" s="127">
        <f t="shared" si="74"/>
        <v>0</v>
      </c>
      <c r="AT50" s="127">
        <v>1.0</v>
      </c>
      <c r="AU50" s="170">
        <v>6.0</v>
      </c>
      <c r="AV50" s="144"/>
      <c r="AW50" s="170"/>
      <c r="AX50" s="144"/>
      <c r="AY50" s="170"/>
      <c r="AZ50" s="144"/>
      <c r="BA50" s="170"/>
      <c r="BB50" s="144"/>
      <c r="BC50" s="170">
        <v>2.0</v>
      </c>
      <c r="BD50" s="144"/>
      <c r="BE50" s="170"/>
      <c r="BF50" s="144"/>
      <c r="BG50" s="170"/>
      <c r="BH50" s="144"/>
      <c r="BI50" s="75"/>
      <c r="BJ50" s="145">
        <v>0.0</v>
      </c>
      <c r="BK50" s="145">
        <v>0.0</v>
      </c>
      <c r="BL50" s="145">
        <v>6.0</v>
      </c>
      <c r="BM50" s="145">
        <v>2.0</v>
      </c>
      <c r="BN50" s="145"/>
      <c r="BO50" s="75"/>
      <c r="BP50" s="75"/>
      <c r="BQ50" s="75"/>
      <c r="BR50" s="75"/>
      <c r="BS50" s="75"/>
      <c r="BT50" s="75"/>
      <c r="BU50" s="75"/>
      <c r="BV50" s="75"/>
      <c r="BW50" s="75"/>
      <c r="BX50" s="75"/>
      <c r="BY50" s="75"/>
      <c r="BZ50" s="75"/>
      <c r="CA50" s="75"/>
      <c r="CB50" s="75"/>
      <c r="CC50" s="75"/>
      <c r="CD50" s="75"/>
      <c r="CE50" s="75"/>
      <c r="CF50" s="75"/>
      <c r="CG50" s="75"/>
    </row>
    <row r="51" ht="57.0" customHeight="1">
      <c r="A51" s="1"/>
      <c r="B51" s="203"/>
      <c r="C51" s="75"/>
      <c r="D51" s="231" t="s">
        <v>161</v>
      </c>
      <c r="E51" s="232" t="s">
        <v>154</v>
      </c>
      <c r="F51" s="75" t="s">
        <v>105</v>
      </c>
      <c r="G51" s="138" t="s">
        <v>155</v>
      </c>
      <c r="H51" s="75">
        <v>2.0</v>
      </c>
      <c r="I51" s="138" t="s">
        <v>106</v>
      </c>
      <c r="J51" s="200">
        <v>66.78</v>
      </c>
      <c r="K51" s="163"/>
      <c r="L51" s="163"/>
      <c r="M51" s="163"/>
      <c r="N51" s="163"/>
      <c r="O51" s="163"/>
      <c r="P51" s="163"/>
      <c r="Q51" s="163"/>
      <c r="R51" s="135"/>
      <c r="S51" s="135"/>
      <c r="T51" s="163"/>
      <c r="U51" s="217">
        <f t="shared" si="61"/>
        <v>0</v>
      </c>
      <c r="V51" s="164" t="str">
        <f t="shared" si="62"/>
        <v>No</v>
      </c>
      <c r="W51" s="165" t="str">
        <f t="shared" si="63"/>
        <v>No</v>
      </c>
      <c r="Y51" s="166">
        <v>1.0</v>
      </c>
      <c r="Z51" s="167">
        <f t="shared" si="64"/>
        <v>0</v>
      </c>
      <c r="AA51" s="75"/>
      <c r="AB51" s="75"/>
      <c r="AC51" s="75"/>
      <c r="AD51" s="75"/>
      <c r="AE51" s="75"/>
      <c r="AF51" s="75"/>
      <c r="AG51" s="125"/>
      <c r="AH51" s="126">
        <v>2.07</v>
      </c>
      <c r="AI51" s="127">
        <f t="shared" si="36"/>
        <v>0</v>
      </c>
      <c r="AJ51" s="127">
        <f t="shared" si="65"/>
        <v>0</v>
      </c>
      <c r="AK51" s="127">
        <f t="shared" si="66"/>
        <v>0</v>
      </c>
      <c r="AL51" s="127">
        <f t="shared" si="67"/>
        <v>0</v>
      </c>
      <c r="AM51" s="127">
        <f t="shared" si="68"/>
        <v>0</v>
      </c>
      <c r="AN51" s="127">
        <f t="shared" si="69"/>
        <v>0</v>
      </c>
      <c r="AO51" s="127">
        <f t="shared" si="70"/>
        <v>0</v>
      </c>
      <c r="AP51" s="127">
        <f t="shared" si="71"/>
        <v>0</v>
      </c>
      <c r="AQ51" s="127">
        <f t="shared" si="72"/>
        <v>0</v>
      </c>
      <c r="AR51" s="127">
        <f t="shared" si="73"/>
        <v>0</v>
      </c>
      <c r="AS51" s="127">
        <f t="shared" si="74"/>
        <v>0</v>
      </c>
      <c r="AT51" s="127">
        <v>1.0</v>
      </c>
      <c r="AU51" s="75">
        <v>8.0</v>
      </c>
      <c r="AV51" s="144"/>
      <c r="AW51" s="75"/>
      <c r="AX51" s="144"/>
      <c r="AY51" s="75"/>
      <c r="AZ51" s="144"/>
      <c r="BA51" s="75">
        <v>2.0</v>
      </c>
      <c r="BB51" s="144"/>
      <c r="BC51" s="75"/>
      <c r="BD51" s="144"/>
      <c r="BE51" s="75"/>
      <c r="BF51" s="144"/>
      <c r="BG51" s="75"/>
      <c r="BH51" s="144"/>
      <c r="BI51" s="75"/>
      <c r="BJ51" s="145">
        <v>0.0</v>
      </c>
      <c r="BK51" s="145">
        <v>0.0</v>
      </c>
      <c r="BL51" s="145">
        <v>8.0</v>
      </c>
      <c r="BM51" s="145">
        <v>2.0</v>
      </c>
      <c r="BN51" s="145"/>
      <c r="BO51" s="75"/>
      <c r="BP51" s="75"/>
      <c r="BQ51" s="75"/>
      <c r="BR51" s="75"/>
      <c r="BS51" s="75"/>
      <c r="BT51" s="75"/>
      <c r="BU51" s="75"/>
      <c r="BV51" s="75"/>
      <c r="BW51" s="75"/>
      <c r="BX51" s="75"/>
      <c r="BY51" s="75"/>
      <c r="BZ51" s="75"/>
      <c r="CA51" s="75"/>
      <c r="CB51" s="75"/>
      <c r="CC51" s="75"/>
      <c r="CD51" s="75"/>
      <c r="CE51" s="75"/>
      <c r="CF51" s="75"/>
      <c r="CG51" s="75"/>
    </row>
    <row r="52" ht="57.0" customHeight="1">
      <c r="A52" s="1"/>
      <c r="B52" s="203"/>
      <c r="C52" s="75"/>
      <c r="D52" s="168" t="s">
        <v>162</v>
      </c>
      <c r="E52" s="223" t="s">
        <v>154</v>
      </c>
      <c r="F52" s="170" t="s">
        <v>132</v>
      </c>
      <c r="G52" s="171" t="s">
        <v>163</v>
      </c>
      <c r="H52" s="170">
        <v>12.0</v>
      </c>
      <c r="I52" s="171" t="s">
        <v>115</v>
      </c>
      <c r="J52" s="198">
        <v>92.22</v>
      </c>
      <c r="K52" s="172"/>
      <c r="L52" s="172"/>
      <c r="M52" s="172"/>
      <c r="N52" s="172"/>
      <c r="O52" s="172"/>
      <c r="P52" s="172"/>
      <c r="Q52" s="172"/>
      <c r="R52" s="166"/>
      <c r="S52" s="166"/>
      <c r="T52" s="172"/>
      <c r="U52" s="216">
        <f t="shared" si="61"/>
        <v>0</v>
      </c>
      <c r="V52" s="173" t="str">
        <f t="shared" si="62"/>
        <v>No</v>
      </c>
      <c r="W52" s="174" t="str">
        <f t="shared" si="63"/>
        <v>No</v>
      </c>
      <c r="Y52" s="166">
        <v>1.0</v>
      </c>
      <c r="Z52" s="167">
        <f t="shared" si="64"/>
        <v>0</v>
      </c>
      <c r="AA52" s="75"/>
      <c r="AB52" s="75"/>
      <c r="AC52" s="75"/>
      <c r="AD52" s="75"/>
      <c r="AE52" s="75"/>
      <c r="AF52" s="75"/>
      <c r="AG52" s="125"/>
      <c r="AH52" s="126">
        <v>1.76</v>
      </c>
      <c r="AI52" s="127">
        <f t="shared" si="36"/>
        <v>0</v>
      </c>
      <c r="AJ52" s="127">
        <f t="shared" si="65"/>
        <v>0</v>
      </c>
      <c r="AK52" s="127">
        <f t="shared" si="66"/>
        <v>0</v>
      </c>
      <c r="AL52" s="127">
        <f t="shared" si="67"/>
        <v>0</v>
      </c>
      <c r="AM52" s="127">
        <f t="shared" si="68"/>
        <v>0</v>
      </c>
      <c r="AN52" s="127">
        <f t="shared" si="69"/>
        <v>0</v>
      </c>
      <c r="AO52" s="127">
        <f t="shared" si="70"/>
        <v>0</v>
      </c>
      <c r="AP52" s="127">
        <f t="shared" si="71"/>
        <v>0</v>
      </c>
      <c r="AQ52" s="127">
        <f t="shared" si="72"/>
        <v>0</v>
      </c>
      <c r="AR52" s="127">
        <f t="shared" si="73"/>
        <v>0</v>
      </c>
      <c r="AS52" s="127">
        <f t="shared" si="74"/>
        <v>0</v>
      </c>
      <c r="AT52" s="127">
        <v>1.0</v>
      </c>
      <c r="AU52" s="170">
        <v>27.0</v>
      </c>
      <c r="AV52" s="144"/>
      <c r="AW52" s="170"/>
      <c r="AX52" s="144"/>
      <c r="AY52" s="170"/>
      <c r="AZ52" s="144"/>
      <c r="BA52" s="170"/>
      <c r="BB52" s="144"/>
      <c r="BC52" s="170"/>
      <c r="BD52" s="144"/>
      <c r="BE52" s="170"/>
      <c r="BF52" s="144"/>
      <c r="BG52" s="170"/>
      <c r="BH52" s="144"/>
      <c r="BI52" s="75"/>
      <c r="BJ52" s="145">
        <v>0.0</v>
      </c>
      <c r="BK52" s="145">
        <v>0.0</v>
      </c>
      <c r="BL52" s="145">
        <v>27.0</v>
      </c>
      <c r="BM52" s="145">
        <v>0.0</v>
      </c>
      <c r="BN52" s="145"/>
      <c r="BO52" s="75"/>
      <c r="BP52" s="75"/>
      <c r="BQ52" s="75"/>
      <c r="BR52" s="75"/>
      <c r="BS52" s="75"/>
      <c r="BT52" s="75"/>
      <c r="BU52" s="75"/>
      <c r="BV52" s="75"/>
      <c r="BW52" s="75"/>
      <c r="BX52" s="75"/>
      <c r="BY52" s="75"/>
      <c r="BZ52" s="75"/>
      <c r="CA52" s="75"/>
      <c r="CB52" s="75"/>
      <c r="CC52" s="75"/>
      <c r="CD52" s="75"/>
      <c r="CE52" s="75"/>
      <c r="CF52" s="75"/>
      <c r="CG52" s="75"/>
    </row>
    <row r="53" ht="57.0" customHeight="1">
      <c r="A53" s="1"/>
      <c r="B53" s="233"/>
      <c r="C53" s="1"/>
      <c r="D53" s="41" t="s">
        <v>164</v>
      </c>
      <c r="E53" s="234"/>
      <c r="F53" s="1" t="s">
        <v>105</v>
      </c>
      <c r="G53" s="89" t="s">
        <v>165</v>
      </c>
      <c r="H53" s="1">
        <v>1.0</v>
      </c>
      <c r="I53" s="89" t="s">
        <v>106</v>
      </c>
      <c r="J53" s="218">
        <v>67.84</v>
      </c>
      <c r="K53" s="201"/>
      <c r="L53" s="201"/>
      <c r="M53" s="201"/>
      <c r="N53" s="201"/>
      <c r="O53" s="201"/>
      <c r="P53" s="201"/>
      <c r="Q53" s="201"/>
      <c r="R53" s="72"/>
      <c r="S53" s="135"/>
      <c r="T53" s="163"/>
      <c r="U53" s="217">
        <f t="shared" si="61"/>
        <v>0</v>
      </c>
      <c r="V53" s="202" t="str">
        <f t="shared" si="62"/>
        <v>No</v>
      </c>
      <c r="W53" s="165" t="str">
        <f t="shared" si="63"/>
        <v>No</v>
      </c>
      <c r="Y53" s="166">
        <v>1.0</v>
      </c>
      <c r="Z53" s="167">
        <f t="shared" si="64"/>
        <v>0</v>
      </c>
      <c r="AA53" s="75"/>
      <c r="AB53" s="75"/>
      <c r="AC53" s="75"/>
      <c r="AD53" s="75"/>
      <c r="AE53" s="75"/>
      <c r="AF53" s="75"/>
      <c r="AG53" s="125"/>
      <c r="AH53" s="126">
        <v>3.06</v>
      </c>
      <c r="AI53" s="127">
        <f t="shared" si="36"/>
        <v>0</v>
      </c>
      <c r="AJ53" s="145">
        <f t="shared" si="65"/>
        <v>0</v>
      </c>
      <c r="AK53" s="145">
        <f t="shared" si="66"/>
        <v>0</v>
      </c>
      <c r="AL53" s="145">
        <f t="shared" si="67"/>
        <v>0</v>
      </c>
      <c r="AM53" s="145">
        <f t="shared" si="68"/>
        <v>0</v>
      </c>
      <c r="AN53" s="145">
        <f t="shared" si="69"/>
        <v>0</v>
      </c>
      <c r="AO53" s="145">
        <f t="shared" si="70"/>
        <v>0</v>
      </c>
      <c r="AP53" s="145">
        <f t="shared" si="71"/>
        <v>0</v>
      </c>
      <c r="AQ53" s="145">
        <f t="shared" si="72"/>
        <v>0</v>
      </c>
      <c r="AR53" s="127">
        <f t="shared" si="73"/>
        <v>0</v>
      </c>
      <c r="AS53" s="127">
        <f t="shared" si="74"/>
        <v>0</v>
      </c>
      <c r="AT53" s="145">
        <v>1.0</v>
      </c>
      <c r="AU53" s="1">
        <v>5.0</v>
      </c>
      <c r="AV53" s="144"/>
      <c r="AW53" s="1"/>
      <c r="AX53" s="144"/>
      <c r="AY53" s="1"/>
      <c r="AZ53" s="144"/>
      <c r="BA53" s="1"/>
      <c r="BB53" s="144"/>
      <c r="BC53" s="1"/>
      <c r="BD53" s="144"/>
      <c r="BE53" s="1"/>
      <c r="BF53" s="144"/>
      <c r="BG53" s="1">
        <v>1.0</v>
      </c>
      <c r="BH53" s="144"/>
      <c r="BI53" s="1"/>
      <c r="BJ53" s="145">
        <v>0.0</v>
      </c>
      <c r="BK53" s="145">
        <v>0.0</v>
      </c>
      <c r="BL53" s="145">
        <v>32.0</v>
      </c>
      <c r="BM53" s="145">
        <v>0.0</v>
      </c>
      <c r="BN53" s="145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</row>
    <row r="54" ht="57.0" customHeight="1">
      <c r="A54" s="1"/>
      <c r="B54" s="203"/>
      <c r="C54" s="1"/>
      <c r="D54" s="168" t="s">
        <v>166</v>
      </c>
      <c r="E54" s="170"/>
      <c r="F54" s="170" t="s">
        <v>120</v>
      </c>
      <c r="G54" s="171" t="s">
        <v>167</v>
      </c>
      <c r="H54" s="170">
        <v>8.0</v>
      </c>
      <c r="I54" s="171" t="s">
        <v>106</v>
      </c>
      <c r="J54" s="198">
        <v>78.758</v>
      </c>
      <c r="K54" s="172"/>
      <c r="L54" s="172"/>
      <c r="M54" s="172"/>
      <c r="N54" s="172"/>
      <c r="O54" s="172"/>
      <c r="P54" s="172"/>
      <c r="Q54" s="172"/>
      <c r="R54" s="166"/>
      <c r="S54" s="166"/>
      <c r="T54" s="172"/>
      <c r="U54" s="216">
        <f t="shared" si="61"/>
        <v>0</v>
      </c>
      <c r="V54" s="173" t="str">
        <f t="shared" si="62"/>
        <v>No</v>
      </c>
      <c r="W54" s="174" t="str">
        <f t="shared" si="63"/>
        <v>No</v>
      </c>
      <c r="Y54" s="166">
        <v>1.0</v>
      </c>
      <c r="Z54" s="167">
        <f t="shared" si="64"/>
        <v>0</v>
      </c>
      <c r="AA54" s="75"/>
      <c r="AB54" s="75"/>
      <c r="AC54" s="75"/>
      <c r="AD54" s="75"/>
      <c r="AE54" s="75"/>
      <c r="AF54" s="75"/>
      <c r="AG54" s="125" t="s">
        <v>168</v>
      </c>
      <c r="AH54" s="126">
        <v>1.9</v>
      </c>
      <c r="AI54" s="127">
        <f t="shared" si="36"/>
        <v>0</v>
      </c>
      <c r="AJ54" s="145">
        <f t="shared" si="65"/>
        <v>0</v>
      </c>
      <c r="AK54" s="145">
        <f t="shared" si="66"/>
        <v>0</v>
      </c>
      <c r="AL54" s="145">
        <f t="shared" si="67"/>
        <v>0</v>
      </c>
      <c r="AM54" s="145">
        <f t="shared" si="68"/>
        <v>0</v>
      </c>
      <c r="AN54" s="145">
        <f t="shared" si="69"/>
        <v>0</v>
      </c>
      <c r="AO54" s="145">
        <f t="shared" si="70"/>
        <v>0</v>
      </c>
      <c r="AP54" s="145">
        <f t="shared" si="71"/>
        <v>0</v>
      </c>
      <c r="AQ54" s="145">
        <f t="shared" si="72"/>
        <v>0</v>
      </c>
      <c r="AR54" s="127">
        <f t="shared" si="73"/>
        <v>0</v>
      </c>
      <c r="AS54" s="127">
        <f t="shared" si="74"/>
        <v>0</v>
      </c>
      <c r="AT54" s="145">
        <v>1.0</v>
      </c>
      <c r="AU54" s="170">
        <v>16.0</v>
      </c>
      <c r="AV54" s="144"/>
      <c r="AW54" s="170"/>
      <c r="AX54" s="144"/>
      <c r="AY54" s="170">
        <v>1.0</v>
      </c>
      <c r="AZ54" s="144">
        <v>3.0</v>
      </c>
      <c r="BA54" s="170"/>
      <c r="BB54" s="144"/>
      <c r="BC54" s="170"/>
      <c r="BD54" s="144"/>
      <c r="BE54" s="170"/>
      <c r="BF54" s="144"/>
      <c r="BG54" s="170"/>
      <c r="BH54" s="144"/>
      <c r="BI54" s="1"/>
      <c r="BJ54" s="145">
        <v>0.0</v>
      </c>
      <c r="BK54" s="145">
        <v>0.0</v>
      </c>
      <c r="BL54" s="145">
        <v>16.0</v>
      </c>
      <c r="BM54" s="145">
        <v>4.0</v>
      </c>
      <c r="BN54" s="145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</row>
    <row r="55" ht="57.0" customHeight="1">
      <c r="A55" s="1"/>
      <c r="B55" s="203"/>
      <c r="C55" s="1"/>
      <c r="D55" s="41" t="s">
        <v>169</v>
      </c>
      <c r="E55" s="1"/>
      <c r="F55" s="1" t="s">
        <v>132</v>
      </c>
      <c r="G55" s="89" t="s">
        <v>167</v>
      </c>
      <c r="H55" s="1">
        <v>6.0</v>
      </c>
      <c r="I55" s="89" t="s">
        <v>115</v>
      </c>
      <c r="J55" s="218">
        <v>70.066</v>
      </c>
      <c r="K55" s="201"/>
      <c r="L55" s="201"/>
      <c r="M55" s="201"/>
      <c r="N55" s="201"/>
      <c r="O55" s="201"/>
      <c r="P55" s="201"/>
      <c r="Q55" s="201"/>
      <c r="R55" s="72"/>
      <c r="S55" s="135"/>
      <c r="T55" s="163"/>
      <c r="U55" s="217">
        <f t="shared" si="61"/>
        <v>0</v>
      </c>
      <c r="V55" s="202" t="str">
        <f t="shared" si="62"/>
        <v>No</v>
      </c>
      <c r="W55" s="165" t="str">
        <f t="shared" si="63"/>
        <v>No</v>
      </c>
      <c r="Y55" s="166">
        <v>1.0</v>
      </c>
      <c r="Z55" s="167">
        <f t="shared" si="64"/>
        <v>0</v>
      </c>
      <c r="AA55" s="75"/>
      <c r="AB55" s="75"/>
      <c r="AC55" s="75"/>
      <c r="AD55" s="75"/>
      <c r="AE55" s="75"/>
      <c r="AF55" s="75"/>
      <c r="AG55" s="125" t="s">
        <v>170</v>
      </c>
      <c r="AH55" s="126">
        <v>1.3</v>
      </c>
      <c r="AI55" s="127">
        <f t="shared" si="36"/>
        <v>0</v>
      </c>
      <c r="AJ55" s="145">
        <f t="shared" si="65"/>
        <v>0</v>
      </c>
      <c r="AK55" s="145">
        <f t="shared" si="66"/>
        <v>0</v>
      </c>
      <c r="AL55" s="145">
        <f t="shared" si="67"/>
        <v>0</v>
      </c>
      <c r="AM55" s="145">
        <f t="shared" si="68"/>
        <v>0</v>
      </c>
      <c r="AN55" s="145">
        <f t="shared" si="69"/>
        <v>0</v>
      </c>
      <c r="AO55" s="145">
        <f t="shared" si="70"/>
        <v>0</v>
      </c>
      <c r="AP55" s="145">
        <f t="shared" si="71"/>
        <v>0</v>
      </c>
      <c r="AQ55" s="145">
        <f t="shared" si="72"/>
        <v>0</v>
      </c>
      <c r="AR55" s="127">
        <f t="shared" si="73"/>
        <v>0</v>
      </c>
      <c r="AS55" s="127">
        <f t="shared" si="74"/>
        <v>0</v>
      </c>
      <c r="AT55" s="145">
        <v>1.0</v>
      </c>
      <c r="AU55" s="1">
        <v>14.0</v>
      </c>
      <c r="AV55" s="144"/>
      <c r="AW55" s="1"/>
      <c r="AX55" s="144"/>
      <c r="AY55" s="1"/>
      <c r="AZ55" s="144"/>
      <c r="BA55" s="1"/>
      <c r="BB55" s="144"/>
      <c r="BC55" s="1"/>
      <c r="BD55" s="144"/>
      <c r="BE55" s="1"/>
      <c r="BF55" s="144"/>
      <c r="BG55" s="1"/>
      <c r="BH55" s="144"/>
      <c r="BI55" s="1"/>
      <c r="BJ55" s="145">
        <v>0.0</v>
      </c>
      <c r="BK55" s="145">
        <v>0.0</v>
      </c>
      <c r="BL55" s="145">
        <v>14.0</v>
      </c>
      <c r="BM55" s="145">
        <v>0.0</v>
      </c>
      <c r="BN55" s="145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</row>
    <row r="56" ht="57.0" customHeight="1">
      <c r="A56" s="1"/>
      <c r="B56" s="203"/>
      <c r="C56" s="1"/>
      <c r="D56" s="168" t="s">
        <v>171</v>
      </c>
      <c r="E56" s="170"/>
      <c r="F56" s="170" t="s">
        <v>132</v>
      </c>
      <c r="G56" s="171" t="s">
        <v>167</v>
      </c>
      <c r="H56" s="170">
        <v>5.0</v>
      </c>
      <c r="I56" s="171" t="s">
        <v>115</v>
      </c>
      <c r="J56" s="198">
        <v>68.476</v>
      </c>
      <c r="K56" s="172"/>
      <c r="L56" s="172"/>
      <c r="M56" s="172"/>
      <c r="N56" s="172"/>
      <c r="O56" s="172"/>
      <c r="P56" s="172"/>
      <c r="Q56" s="172"/>
      <c r="R56" s="166"/>
      <c r="S56" s="166"/>
      <c r="T56" s="172"/>
      <c r="U56" s="216">
        <f t="shared" si="61"/>
        <v>0</v>
      </c>
      <c r="V56" s="173" t="str">
        <f t="shared" si="62"/>
        <v>No</v>
      </c>
      <c r="W56" s="174" t="str">
        <f t="shared" si="63"/>
        <v>No</v>
      </c>
      <c r="Y56" s="166">
        <v>1.0</v>
      </c>
      <c r="Z56" s="167">
        <f t="shared" si="64"/>
        <v>0</v>
      </c>
      <c r="AA56" s="75"/>
      <c r="AB56" s="75"/>
      <c r="AC56" s="75"/>
      <c r="AD56" s="75"/>
      <c r="AE56" s="75"/>
      <c r="AF56" s="75"/>
      <c r="AG56" s="125" t="s">
        <v>172</v>
      </c>
      <c r="AH56" s="126">
        <v>1.3</v>
      </c>
      <c r="AI56" s="127">
        <f t="shared" si="36"/>
        <v>0</v>
      </c>
      <c r="AJ56" s="145">
        <f t="shared" si="65"/>
        <v>0</v>
      </c>
      <c r="AK56" s="145">
        <f t="shared" si="66"/>
        <v>0</v>
      </c>
      <c r="AL56" s="145">
        <f t="shared" si="67"/>
        <v>0</v>
      </c>
      <c r="AM56" s="145">
        <f t="shared" si="68"/>
        <v>0</v>
      </c>
      <c r="AN56" s="145">
        <f t="shared" si="69"/>
        <v>0</v>
      </c>
      <c r="AO56" s="145">
        <f t="shared" si="70"/>
        <v>0</v>
      </c>
      <c r="AP56" s="145">
        <f t="shared" si="71"/>
        <v>0</v>
      </c>
      <c r="AQ56" s="145">
        <f t="shared" si="72"/>
        <v>0</v>
      </c>
      <c r="AR56" s="127">
        <f t="shared" si="73"/>
        <v>0</v>
      </c>
      <c r="AS56" s="127">
        <f t="shared" si="74"/>
        <v>0</v>
      </c>
      <c r="AT56" s="145">
        <v>1.0</v>
      </c>
      <c r="AU56" s="170">
        <v>8.0</v>
      </c>
      <c r="AV56" s="144">
        <v>6.0</v>
      </c>
      <c r="AW56" s="170"/>
      <c r="AX56" s="144"/>
      <c r="AY56" s="170"/>
      <c r="AZ56" s="144"/>
      <c r="BA56" s="170"/>
      <c r="BB56" s="144"/>
      <c r="BC56" s="170"/>
      <c r="BD56" s="144"/>
      <c r="BE56" s="170"/>
      <c r="BF56" s="144"/>
      <c r="BG56" s="170"/>
      <c r="BH56" s="144"/>
      <c r="BI56" s="1"/>
      <c r="BJ56" s="145">
        <v>0.0</v>
      </c>
      <c r="BK56" s="145">
        <v>0.0</v>
      </c>
      <c r="BL56" s="145">
        <v>13.0</v>
      </c>
      <c r="BM56" s="145">
        <v>0.0</v>
      </c>
      <c r="BN56" s="145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</row>
    <row r="57" ht="57.0" customHeight="1">
      <c r="A57" s="1"/>
      <c r="B57" s="203"/>
      <c r="C57" s="1"/>
      <c r="D57" s="41" t="s">
        <v>173</v>
      </c>
      <c r="E57" s="1"/>
      <c r="F57" s="1" t="s">
        <v>120</v>
      </c>
      <c r="G57" s="89" t="s">
        <v>167</v>
      </c>
      <c r="H57" s="1">
        <v>10.0</v>
      </c>
      <c r="I57" s="89" t="s">
        <v>106</v>
      </c>
      <c r="J57" s="218">
        <v>71.12599999999999</v>
      </c>
      <c r="K57" s="201"/>
      <c r="L57" s="201"/>
      <c r="M57" s="201"/>
      <c r="N57" s="201"/>
      <c r="O57" s="201"/>
      <c r="P57" s="201"/>
      <c r="Q57" s="201"/>
      <c r="R57" s="72"/>
      <c r="S57" s="135"/>
      <c r="T57" s="163"/>
      <c r="U57" s="217">
        <f t="shared" si="61"/>
        <v>0</v>
      </c>
      <c r="V57" s="202" t="str">
        <f t="shared" si="62"/>
        <v>No</v>
      </c>
      <c r="W57" s="165" t="str">
        <f t="shared" si="63"/>
        <v>No</v>
      </c>
      <c r="Y57" s="166">
        <v>1.0</v>
      </c>
      <c r="Z57" s="167">
        <f t="shared" si="64"/>
        <v>0</v>
      </c>
      <c r="AA57" s="75"/>
      <c r="AB57" s="75"/>
      <c r="AC57" s="75"/>
      <c r="AD57" s="75"/>
      <c r="AE57" s="75"/>
      <c r="AF57" s="75"/>
      <c r="AG57" s="125" t="s">
        <v>174</v>
      </c>
      <c r="AH57" s="126">
        <v>1.3</v>
      </c>
      <c r="AI57" s="127">
        <f t="shared" si="36"/>
        <v>0</v>
      </c>
      <c r="AJ57" s="145">
        <f t="shared" si="65"/>
        <v>0</v>
      </c>
      <c r="AK57" s="145">
        <f t="shared" si="66"/>
        <v>0</v>
      </c>
      <c r="AL57" s="145">
        <f t="shared" si="67"/>
        <v>0</v>
      </c>
      <c r="AM57" s="145">
        <f t="shared" si="68"/>
        <v>0</v>
      </c>
      <c r="AN57" s="145">
        <f t="shared" si="69"/>
        <v>0</v>
      </c>
      <c r="AO57" s="145">
        <f t="shared" si="70"/>
        <v>0</v>
      </c>
      <c r="AP57" s="145">
        <f t="shared" si="71"/>
        <v>0</v>
      </c>
      <c r="AQ57" s="145">
        <f t="shared" si="72"/>
        <v>0</v>
      </c>
      <c r="AR57" s="127">
        <f t="shared" si="73"/>
        <v>0</v>
      </c>
      <c r="AS57" s="127">
        <f t="shared" si="74"/>
        <v>0</v>
      </c>
      <c r="AT57" s="145">
        <v>1.0</v>
      </c>
      <c r="AU57" s="1">
        <v>20.0</v>
      </c>
      <c r="AV57" s="144"/>
      <c r="AW57" s="1"/>
      <c r="AX57" s="144">
        <v>1.0</v>
      </c>
      <c r="AY57" s="1">
        <v>2.0</v>
      </c>
      <c r="AZ57" s="144">
        <v>1.0</v>
      </c>
      <c r="BA57" s="1">
        <v>1.0</v>
      </c>
      <c r="BB57" s="144"/>
      <c r="BC57" s="1"/>
      <c r="BD57" s="144"/>
      <c r="BE57" s="1"/>
      <c r="BF57" s="144"/>
      <c r="BG57" s="1"/>
      <c r="BH57" s="144"/>
      <c r="BI57" s="1"/>
      <c r="BJ57" s="145">
        <v>0.0</v>
      </c>
      <c r="BK57" s="145">
        <v>0.0</v>
      </c>
      <c r="BL57" s="145">
        <v>20.0</v>
      </c>
      <c r="BM57" s="145">
        <v>5.0</v>
      </c>
      <c r="BN57" s="145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</row>
    <row r="58" ht="57.0" customHeight="1">
      <c r="A58" s="1"/>
      <c r="B58" s="203"/>
      <c r="C58" s="1"/>
      <c r="D58" s="168" t="s">
        <v>175</v>
      </c>
      <c r="E58" s="170"/>
      <c r="F58" s="170" t="s">
        <v>136</v>
      </c>
      <c r="G58" s="171" t="s">
        <v>167</v>
      </c>
      <c r="H58" s="170">
        <v>8.0</v>
      </c>
      <c r="I58" s="171" t="s">
        <v>115</v>
      </c>
      <c r="J58" s="198">
        <v>76.956</v>
      </c>
      <c r="K58" s="172"/>
      <c r="L58" s="172"/>
      <c r="M58" s="172"/>
      <c r="N58" s="172"/>
      <c r="O58" s="172"/>
      <c r="P58" s="172"/>
      <c r="Q58" s="172"/>
      <c r="R58" s="166"/>
      <c r="S58" s="166"/>
      <c r="T58" s="172"/>
      <c r="U58" s="216">
        <f t="shared" si="61"/>
        <v>0</v>
      </c>
      <c r="V58" s="173" t="str">
        <f t="shared" si="62"/>
        <v>No</v>
      </c>
      <c r="W58" s="174" t="str">
        <f t="shared" si="63"/>
        <v>No</v>
      </c>
      <c r="Y58" s="166">
        <v>1.0</v>
      </c>
      <c r="Z58" s="167">
        <f t="shared" si="64"/>
        <v>0</v>
      </c>
      <c r="AA58" s="75"/>
      <c r="AB58" s="75"/>
      <c r="AC58" s="75"/>
      <c r="AD58" s="75"/>
      <c r="AE58" s="75"/>
      <c r="AF58" s="75"/>
      <c r="AG58" s="125" t="s">
        <v>176</v>
      </c>
      <c r="AH58" s="126">
        <v>1.8</v>
      </c>
      <c r="AI58" s="127">
        <f t="shared" si="36"/>
        <v>0</v>
      </c>
      <c r="AJ58" s="145">
        <f t="shared" si="65"/>
        <v>0</v>
      </c>
      <c r="AK58" s="145">
        <f t="shared" si="66"/>
        <v>0</v>
      </c>
      <c r="AL58" s="145">
        <f t="shared" si="67"/>
        <v>0</v>
      </c>
      <c r="AM58" s="145">
        <f t="shared" si="68"/>
        <v>0</v>
      </c>
      <c r="AN58" s="145">
        <f t="shared" si="69"/>
        <v>0</v>
      </c>
      <c r="AO58" s="145">
        <f t="shared" si="70"/>
        <v>0</v>
      </c>
      <c r="AP58" s="145">
        <f t="shared" si="71"/>
        <v>0</v>
      </c>
      <c r="AQ58" s="145">
        <f t="shared" si="72"/>
        <v>0</v>
      </c>
      <c r="AR58" s="127">
        <f t="shared" si="73"/>
        <v>0</v>
      </c>
      <c r="AS58" s="127">
        <f t="shared" si="74"/>
        <v>0</v>
      </c>
      <c r="AT58" s="145">
        <v>1.0</v>
      </c>
      <c r="AU58" s="170">
        <v>16.0</v>
      </c>
      <c r="AV58" s="144"/>
      <c r="AW58" s="170"/>
      <c r="AX58" s="144"/>
      <c r="AY58" s="170"/>
      <c r="AZ58" s="144"/>
      <c r="BA58" s="170"/>
      <c r="BB58" s="144"/>
      <c r="BC58" s="170"/>
      <c r="BD58" s="144"/>
      <c r="BE58" s="170"/>
      <c r="BF58" s="144"/>
      <c r="BG58" s="170"/>
      <c r="BH58" s="144"/>
      <c r="BI58" s="1"/>
      <c r="BJ58" s="145">
        <v>0.0</v>
      </c>
      <c r="BK58" s="145">
        <v>0.0</v>
      </c>
      <c r="BL58" s="145">
        <v>16.0</v>
      </c>
      <c r="BM58" s="145">
        <v>0.0</v>
      </c>
      <c r="BN58" s="145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</row>
    <row r="59" ht="57.0" customHeight="1">
      <c r="A59" s="1"/>
      <c r="B59" s="203"/>
      <c r="C59" s="1"/>
      <c r="D59" s="41" t="s">
        <v>177</v>
      </c>
      <c r="E59" s="1"/>
      <c r="F59" s="1" t="s">
        <v>120</v>
      </c>
      <c r="G59" s="89" t="s">
        <v>178</v>
      </c>
      <c r="H59" s="1">
        <v>8.0</v>
      </c>
      <c r="I59" s="89" t="s">
        <v>115</v>
      </c>
      <c r="J59" s="218">
        <v>55.33200000000001</v>
      </c>
      <c r="K59" s="201"/>
      <c r="L59" s="201"/>
      <c r="M59" s="201"/>
      <c r="N59" s="201"/>
      <c r="O59" s="201"/>
      <c r="P59" s="201"/>
      <c r="Q59" s="201"/>
      <c r="R59" s="72"/>
      <c r="S59" s="135"/>
      <c r="T59" s="163"/>
      <c r="U59" s="217">
        <f t="shared" si="61"/>
        <v>0</v>
      </c>
      <c r="V59" s="202" t="str">
        <f t="shared" si="62"/>
        <v>No</v>
      </c>
      <c r="W59" s="165" t="str">
        <f t="shared" si="63"/>
        <v>No</v>
      </c>
      <c r="Y59" s="166">
        <v>1.0</v>
      </c>
      <c r="Z59" s="167">
        <f t="shared" si="64"/>
        <v>0</v>
      </c>
      <c r="AA59" s="75"/>
      <c r="AB59" s="75"/>
      <c r="AC59" s="75"/>
      <c r="AD59" s="75"/>
      <c r="AE59" s="75"/>
      <c r="AF59" s="75"/>
      <c r="AG59" s="125" t="s">
        <v>179</v>
      </c>
      <c r="AH59" s="126">
        <v>0.6</v>
      </c>
      <c r="AI59" s="127">
        <f t="shared" si="36"/>
        <v>0</v>
      </c>
      <c r="AJ59" s="145">
        <f t="shared" si="65"/>
        <v>0</v>
      </c>
      <c r="AK59" s="145">
        <f t="shared" si="66"/>
        <v>0</v>
      </c>
      <c r="AL59" s="145">
        <f t="shared" si="67"/>
        <v>0</v>
      </c>
      <c r="AM59" s="145">
        <f t="shared" si="68"/>
        <v>0</v>
      </c>
      <c r="AN59" s="145">
        <f t="shared" si="69"/>
        <v>0</v>
      </c>
      <c r="AO59" s="145">
        <f t="shared" si="70"/>
        <v>0</v>
      </c>
      <c r="AP59" s="145">
        <f t="shared" si="71"/>
        <v>0</v>
      </c>
      <c r="AQ59" s="145">
        <f t="shared" si="72"/>
        <v>0</v>
      </c>
      <c r="AR59" s="127">
        <f t="shared" si="73"/>
        <v>0</v>
      </c>
      <c r="AS59" s="127">
        <f t="shared" si="74"/>
        <v>0</v>
      </c>
      <c r="AT59" s="145">
        <v>1.0</v>
      </c>
      <c r="AU59" s="1">
        <v>16.0</v>
      </c>
      <c r="AV59" s="144"/>
      <c r="AW59" s="1"/>
      <c r="AX59" s="144"/>
      <c r="AY59" s="1"/>
      <c r="AZ59" s="144"/>
      <c r="BA59" s="1"/>
      <c r="BB59" s="144"/>
      <c r="BC59" s="1"/>
      <c r="BD59" s="144"/>
      <c r="BE59" s="1"/>
      <c r="BF59" s="144"/>
      <c r="BG59" s="1"/>
      <c r="BH59" s="144"/>
      <c r="BI59" s="1"/>
      <c r="BJ59" s="145">
        <v>0.0</v>
      </c>
      <c r="BK59" s="145">
        <v>0.0</v>
      </c>
      <c r="BL59" s="145">
        <v>16.0</v>
      </c>
      <c r="BM59" s="145">
        <v>0.0</v>
      </c>
      <c r="BN59" s="145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</row>
    <row r="60" ht="57.0" customHeight="1">
      <c r="A60" s="1"/>
      <c r="B60" s="233"/>
      <c r="C60" s="1"/>
      <c r="D60" s="168" t="s">
        <v>180</v>
      </c>
      <c r="E60" s="170"/>
      <c r="F60" s="170" t="s">
        <v>136</v>
      </c>
      <c r="G60" s="171" t="s">
        <v>178</v>
      </c>
      <c r="H60" s="170">
        <v>16.0</v>
      </c>
      <c r="I60" s="171" t="s">
        <v>115</v>
      </c>
      <c r="J60" s="198">
        <v>76.956</v>
      </c>
      <c r="K60" s="172"/>
      <c r="L60" s="172"/>
      <c r="M60" s="172"/>
      <c r="N60" s="172"/>
      <c r="O60" s="172"/>
      <c r="P60" s="172"/>
      <c r="Q60" s="172"/>
      <c r="R60" s="166"/>
      <c r="S60" s="166"/>
      <c r="T60" s="172"/>
      <c r="U60" s="216">
        <f t="shared" si="61"/>
        <v>0</v>
      </c>
      <c r="V60" s="173" t="str">
        <f t="shared" si="62"/>
        <v>No</v>
      </c>
      <c r="W60" s="174" t="str">
        <f t="shared" si="63"/>
        <v>No</v>
      </c>
      <c r="Y60" s="166">
        <v>1.0</v>
      </c>
      <c r="Z60" s="167">
        <f t="shared" si="64"/>
        <v>0</v>
      </c>
      <c r="AA60" s="75"/>
      <c r="AB60" s="75"/>
      <c r="AC60" s="75"/>
      <c r="AD60" s="75"/>
      <c r="AE60" s="75"/>
      <c r="AF60" s="75"/>
      <c r="AG60" s="125" t="s">
        <v>181</v>
      </c>
      <c r="AH60" s="126">
        <v>0.8</v>
      </c>
      <c r="AI60" s="127">
        <f t="shared" si="36"/>
        <v>0</v>
      </c>
      <c r="AJ60" s="145">
        <f t="shared" si="65"/>
        <v>0</v>
      </c>
      <c r="AK60" s="145">
        <f t="shared" si="66"/>
        <v>0</v>
      </c>
      <c r="AL60" s="145">
        <f t="shared" si="67"/>
        <v>0</v>
      </c>
      <c r="AM60" s="145">
        <f t="shared" si="68"/>
        <v>0</v>
      </c>
      <c r="AN60" s="145">
        <f t="shared" si="69"/>
        <v>0</v>
      </c>
      <c r="AO60" s="145">
        <f t="shared" si="70"/>
        <v>0</v>
      </c>
      <c r="AP60" s="145">
        <f t="shared" si="71"/>
        <v>0</v>
      </c>
      <c r="AQ60" s="145">
        <f t="shared" si="72"/>
        <v>0</v>
      </c>
      <c r="AR60" s="127">
        <f t="shared" si="73"/>
        <v>0</v>
      </c>
      <c r="AS60" s="127">
        <f t="shared" si="74"/>
        <v>0</v>
      </c>
      <c r="AT60" s="145">
        <v>1.0</v>
      </c>
      <c r="AU60" s="170">
        <v>32.0</v>
      </c>
      <c r="AV60" s="144"/>
      <c r="AW60" s="170"/>
      <c r="AX60" s="144"/>
      <c r="AY60" s="170"/>
      <c r="AZ60" s="144"/>
      <c r="BA60" s="170"/>
      <c r="BB60" s="144"/>
      <c r="BC60" s="170"/>
      <c r="BD60" s="144"/>
      <c r="BE60" s="170"/>
      <c r="BF60" s="144"/>
      <c r="BG60" s="170"/>
      <c r="BH60" s="144"/>
      <c r="BI60" s="1"/>
      <c r="BJ60" s="145">
        <v>0.0</v>
      </c>
      <c r="BK60" s="145">
        <v>0.0</v>
      </c>
      <c r="BL60" s="145">
        <v>32.0</v>
      </c>
      <c r="BM60" s="145">
        <v>0.0</v>
      </c>
      <c r="BN60" s="145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</row>
    <row r="61" ht="57.0" customHeight="1">
      <c r="A61" s="1"/>
      <c r="B61" s="235"/>
      <c r="C61" s="81"/>
      <c r="D61" s="236" t="s">
        <v>182</v>
      </c>
      <c r="E61" s="81"/>
      <c r="F61" s="81" t="s">
        <v>183</v>
      </c>
      <c r="G61" s="83" t="s">
        <v>178</v>
      </c>
      <c r="H61" s="81">
        <v>16.0</v>
      </c>
      <c r="I61" s="83" t="s">
        <v>115</v>
      </c>
      <c r="J61" s="237">
        <v>69.748</v>
      </c>
      <c r="K61" s="230"/>
      <c r="L61" s="230"/>
      <c r="M61" s="230"/>
      <c r="N61" s="230"/>
      <c r="O61" s="230"/>
      <c r="P61" s="230"/>
      <c r="Q61" s="230"/>
      <c r="R61" s="80"/>
      <c r="S61" s="228"/>
      <c r="T61" s="228"/>
      <c r="U61" s="196">
        <f t="shared" si="61"/>
        <v>0</v>
      </c>
      <c r="V61" s="238" t="str">
        <f t="shared" si="62"/>
        <v>No</v>
      </c>
      <c r="W61" s="165" t="str">
        <f t="shared" si="63"/>
        <v>No</v>
      </c>
      <c r="Y61" s="186">
        <v>1.0</v>
      </c>
      <c r="Z61" s="167">
        <f t="shared" si="64"/>
        <v>0</v>
      </c>
      <c r="AA61" s="75"/>
      <c r="AB61" s="75"/>
      <c r="AC61" s="75"/>
      <c r="AD61" s="75"/>
      <c r="AE61" s="75"/>
      <c r="AF61" s="75"/>
      <c r="AG61" s="125" t="s">
        <v>184</v>
      </c>
      <c r="AH61" s="126">
        <v>0.4</v>
      </c>
      <c r="AI61" s="127">
        <f t="shared" si="36"/>
        <v>0</v>
      </c>
      <c r="AJ61" s="145">
        <f t="shared" si="65"/>
        <v>0</v>
      </c>
      <c r="AK61" s="145">
        <f t="shared" si="66"/>
        <v>0</v>
      </c>
      <c r="AL61" s="145">
        <f t="shared" si="67"/>
        <v>0</v>
      </c>
      <c r="AM61" s="145">
        <f t="shared" si="68"/>
        <v>0</v>
      </c>
      <c r="AN61" s="145">
        <f t="shared" si="69"/>
        <v>0</v>
      </c>
      <c r="AO61" s="145">
        <f t="shared" si="70"/>
        <v>0</v>
      </c>
      <c r="AP61" s="145">
        <f t="shared" si="71"/>
        <v>0</v>
      </c>
      <c r="AQ61" s="145">
        <f t="shared" si="72"/>
        <v>0</v>
      </c>
      <c r="AR61" s="127">
        <f t="shared" si="73"/>
        <v>0</v>
      </c>
      <c r="AS61" s="127">
        <f t="shared" si="74"/>
        <v>0</v>
      </c>
      <c r="AT61" s="145">
        <v>1.0</v>
      </c>
      <c r="AU61" s="81">
        <v>32.0</v>
      </c>
      <c r="AV61" s="206"/>
      <c r="AW61" s="81"/>
      <c r="AX61" s="206"/>
      <c r="AY61" s="81"/>
      <c r="AZ61" s="206"/>
      <c r="BA61" s="81"/>
      <c r="BB61" s="206"/>
      <c r="BC61" s="81"/>
      <c r="BD61" s="206"/>
      <c r="BE61" s="81"/>
      <c r="BF61" s="206"/>
      <c r="BG61" s="81"/>
      <c r="BH61" s="206"/>
      <c r="BI61" s="1"/>
      <c r="BJ61" s="145">
        <v>0.0</v>
      </c>
      <c r="BK61" s="145">
        <v>0.0</v>
      </c>
      <c r="BL61" s="145">
        <v>32.0</v>
      </c>
      <c r="BM61" s="145">
        <v>0.0</v>
      </c>
      <c r="BN61" s="145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</row>
    <row r="62" ht="30.75" customHeight="1">
      <c r="B62" s="93"/>
      <c r="D62" s="41"/>
      <c r="E62" s="94"/>
      <c r="F62" s="94"/>
      <c r="G62" s="207"/>
      <c r="I62" s="42"/>
      <c r="J62" s="139" t="s">
        <v>185</v>
      </c>
      <c r="K62" s="94"/>
      <c r="L62" s="140"/>
      <c r="M62" s="94"/>
      <c r="N62" s="94"/>
      <c r="O62" s="94"/>
      <c r="P62" s="94"/>
      <c r="Q62" s="94"/>
      <c r="R62" s="94"/>
      <c r="S62" s="94"/>
      <c r="T62" s="94"/>
      <c r="U62" s="208"/>
      <c r="V62" s="142"/>
      <c r="W62" s="189"/>
      <c r="Y62" s="1"/>
      <c r="Z62" s="188"/>
      <c r="AA62" s="75"/>
      <c r="AB62" s="75"/>
      <c r="AC62" s="75"/>
      <c r="AD62" s="75"/>
      <c r="AE62" s="75"/>
      <c r="AF62" s="75"/>
      <c r="AG62" s="106"/>
      <c r="AH62" s="107"/>
      <c r="AI62" s="127">
        <f t="shared" si="36"/>
        <v>0</v>
      </c>
      <c r="AJ62" s="127"/>
      <c r="AK62" s="127"/>
      <c r="AL62" s="127"/>
      <c r="AM62" s="127"/>
      <c r="AN62" s="127"/>
      <c r="AO62" s="127"/>
      <c r="AP62" s="127"/>
      <c r="AQ62" s="127"/>
      <c r="AR62" s="127"/>
      <c r="AS62" s="127"/>
      <c r="AT62" s="127"/>
      <c r="AU62" s="43"/>
      <c r="AV62" s="50"/>
      <c r="AW62" s="43"/>
      <c r="AX62" s="50"/>
      <c r="AY62" s="43"/>
      <c r="AZ62" s="50"/>
      <c r="BA62" s="43"/>
      <c r="BB62" s="50"/>
      <c r="BC62" s="43"/>
      <c r="BD62" s="50"/>
      <c r="BE62" s="43"/>
      <c r="BF62" s="50"/>
      <c r="BG62" s="43"/>
      <c r="BH62" s="50"/>
      <c r="BI62" s="45"/>
      <c r="BJ62" s="145" t="str">
        <f>H62</f>
        <v/>
      </c>
      <c r="BK62" s="145" t="str">
        <f>H62</f>
        <v/>
      </c>
      <c r="BL62" s="146"/>
      <c r="BM62" s="146"/>
      <c r="BN62" s="146"/>
      <c r="BO62" s="45"/>
      <c r="BP62" s="45"/>
      <c r="BQ62" s="45"/>
    </row>
    <row r="63" ht="57.0" customHeight="1">
      <c r="A63" s="1"/>
      <c r="B63" s="209"/>
      <c r="C63" s="191"/>
      <c r="D63" s="149" t="s">
        <v>186</v>
      </c>
      <c r="E63" s="151"/>
      <c r="F63" s="151" t="s">
        <v>132</v>
      </c>
      <c r="G63" s="153" t="s">
        <v>187</v>
      </c>
      <c r="H63" s="151">
        <v>6.0</v>
      </c>
      <c r="I63" s="153" t="s">
        <v>106</v>
      </c>
      <c r="J63" s="239">
        <v>61.480000000000004</v>
      </c>
      <c r="K63" s="155"/>
      <c r="L63" s="155"/>
      <c r="M63" s="155"/>
      <c r="N63" s="155"/>
      <c r="O63" s="155"/>
      <c r="P63" s="155"/>
      <c r="Q63" s="155"/>
      <c r="R63" s="158"/>
      <c r="S63" s="158"/>
      <c r="T63" s="158"/>
      <c r="U63" s="199">
        <f t="shared" ref="U63:U65" si="75">J63*K63+J63*L63+J63*M63+J63*N63+J63*O63+J63*P63+J63*Q63+J63*R63+J63*S63+J63*T63</f>
        <v>0</v>
      </c>
      <c r="V63" s="156" t="str">
        <f t="shared" ref="V63:V65" si="76">IF(B63="New","Yes","No")</f>
        <v>No</v>
      </c>
      <c r="W63" s="174" t="str">
        <f t="shared" ref="W63:W65" si="77">IF(SUM(K63:T63)&gt;0,"Yes","No")</f>
        <v>No</v>
      </c>
      <c r="Y63" s="158">
        <v>1.0</v>
      </c>
      <c r="Z63" s="167">
        <f t="shared" ref="Z63:Z65" si="78">Y63*K63+Y63*L63+Y63*M63+Y63*N63+Y63*O63+Y63*P63+Y63*Q63+Y63*R63+Y63*S63+Y63*T63</f>
        <v>0</v>
      </c>
      <c r="AA63" s="75"/>
      <c r="AB63" s="75"/>
      <c r="AC63" s="75"/>
      <c r="AD63" s="75"/>
      <c r="AE63" s="75"/>
      <c r="AF63" s="75"/>
      <c r="AG63" s="125"/>
      <c r="AH63" s="126">
        <v>1.55</v>
      </c>
      <c r="AI63" s="127">
        <f t="shared" si="36"/>
        <v>0</v>
      </c>
      <c r="AJ63" s="127">
        <f t="shared" ref="AJ63:AJ65" si="79">K63*H63</f>
        <v>0</v>
      </c>
      <c r="AK63" s="127">
        <f t="shared" ref="AK63:AK65" si="80">L63*H63</f>
        <v>0</v>
      </c>
      <c r="AL63" s="127">
        <f t="shared" ref="AL63:AL65" si="81">M63*H63</f>
        <v>0</v>
      </c>
      <c r="AM63" s="127">
        <f t="shared" ref="AM63:AM65" si="82">N63*H63</f>
        <v>0</v>
      </c>
      <c r="AN63" s="127">
        <f t="shared" ref="AN63:AN65" si="83">O63*H63</f>
        <v>0</v>
      </c>
      <c r="AO63" s="127">
        <f t="shared" ref="AO63:AO65" si="84">P63*H63</f>
        <v>0</v>
      </c>
      <c r="AP63" s="127">
        <f t="shared" ref="AP63:AP65" si="85">Q63*H63</f>
        <v>0</v>
      </c>
      <c r="AQ63" s="127">
        <f t="shared" ref="AQ63:AQ65" si="86">R63*H63</f>
        <v>0</v>
      </c>
      <c r="AR63" s="127">
        <f t="shared" ref="AR63:AR65" si="87">S63*H63</f>
        <v>0</v>
      </c>
      <c r="AS63" s="127">
        <f t="shared" ref="AS63:AS65" si="88">T63*H63</f>
        <v>0</v>
      </c>
      <c r="AT63" s="127">
        <v>1.0</v>
      </c>
      <c r="AU63" s="151">
        <v>10.0</v>
      </c>
      <c r="AV63" s="197"/>
      <c r="AW63" s="151"/>
      <c r="AX63" s="197">
        <v>1.0</v>
      </c>
      <c r="AY63" s="151">
        <v>1.0</v>
      </c>
      <c r="AZ63" s="197">
        <v>3.0</v>
      </c>
      <c r="BA63" s="151">
        <v>1.0</v>
      </c>
      <c r="BB63" s="197"/>
      <c r="BC63" s="151"/>
      <c r="BD63" s="197"/>
      <c r="BE63" s="151"/>
      <c r="BF63" s="197"/>
      <c r="BG63" s="151"/>
      <c r="BH63" s="197"/>
      <c r="BI63" s="75"/>
      <c r="BJ63" s="145">
        <v>6.0</v>
      </c>
      <c r="BK63" s="145">
        <v>0.0</v>
      </c>
      <c r="BL63" s="145">
        <v>10.0</v>
      </c>
      <c r="BM63" s="145">
        <v>6.0</v>
      </c>
      <c r="BN63" s="145"/>
      <c r="BO63" s="75"/>
      <c r="BP63" s="75"/>
      <c r="BQ63" s="75"/>
      <c r="BR63" s="75"/>
      <c r="BS63" s="75"/>
      <c r="BT63" s="75"/>
      <c r="BU63" s="75"/>
      <c r="BV63" s="75"/>
      <c r="BW63" s="75"/>
      <c r="BX63" s="75"/>
      <c r="BY63" s="75"/>
      <c r="BZ63" s="75"/>
      <c r="CA63" s="75"/>
      <c r="CB63" s="75"/>
      <c r="CC63" s="75"/>
      <c r="CD63" s="75"/>
      <c r="CE63" s="75"/>
      <c r="CF63" s="75"/>
      <c r="CG63" s="75"/>
    </row>
    <row r="64" ht="57.0" customHeight="1">
      <c r="A64" s="1"/>
      <c r="B64" s="203"/>
      <c r="C64" s="75"/>
      <c r="D64" s="41" t="s">
        <v>188</v>
      </c>
      <c r="E64" s="1"/>
      <c r="F64" s="1" t="s">
        <v>132</v>
      </c>
      <c r="G64" s="89" t="s">
        <v>187</v>
      </c>
      <c r="H64" s="1">
        <v>6.0</v>
      </c>
      <c r="I64" s="89" t="s">
        <v>106</v>
      </c>
      <c r="J64" s="218">
        <v>64.66</v>
      </c>
      <c r="K64" s="201"/>
      <c r="L64" s="201"/>
      <c r="M64" s="201"/>
      <c r="N64" s="201"/>
      <c r="O64" s="201"/>
      <c r="P64" s="201"/>
      <c r="Q64" s="201"/>
      <c r="R64" s="72"/>
      <c r="S64" s="72"/>
      <c r="T64" s="72"/>
      <c r="U64" s="196">
        <f t="shared" si="75"/>
        <v>0</v>
      </c>
      <c r="V64" s="202" t="str">
        <f t="shared" si="76"/>
        <v>No</v>
      </c>
      <c r="W64" s="165" t="str">
        <f t="shared" si="77"/>
        <v>No</v>
      </c>
      <c r="Y64" s="166">
        <v>1.0</v>
      </c>
      <c r="Z64" s="167">
        <f t="shared" si="78"/>
        <v>0</v>
      </c>
      <c r="AA64" s="75"/>
      <c r="AB64" s="75"/>
      <c r="AC64" s="75"/>
      <c r="AD64" s="75"/>
      <c r="AE64" s="75"/>
      <c r="AF64" s="75"/>
      <c r="AG64" s="125"/>
      <c r="AH64" s="126">
        <v>1.6</v>
      </c>
      <c r="AI64" s="127">
        <f t="shared" si="36"/>
        <v>0</v>
      </c>
      <c r="AJ64" s="127">
        <f t="shared" si="79"/>
        <v>0</v>
      </c>
      <c r="AK64" s="127">
        <f t="shared" si="80"/>
        <v>0</v>
      </c>
      <c r="AL64" s="127">
        <f t="shared" si="81"/>
        <v>0</v>
      </c>
      <c r="AM64" s="127">
        <f t="shared" si="82"/>
        <v>0</v>
      </c>
      <c r="AN64" s="127">
        <f t="shared" si="83"/>
        <v>0</v>
      </c>
      <c r="AO64" s="127">
        <f t="shared" si="84"/>
        <v>0</v>
      </c>
      <c r="AP64" s="127">
        <f t="shared" si="85"/>
        <v>0</v>
      </c>
      <c r="AQ64" s="127">
        <f t="shared" si="86"/>
        <v>0</v>
      </c>
      <c r="AR64" s="127">
        <f t="shared" si="87"/>
        <v>0</v>
      </c>
      <c r="AS64" s="127">
        <f t="shared" si="88"/>
        <v>0</v>
      </c>
      <c r="AT64" s="127">
        <v>1.0</v>
      </c>
      <c r="AU64" s="1">
        <v>10.0</v>
      </c>
      <c r="AV64" s="144"/>
      <c r="AW64" s="1"/>
      <c r="AX64" s="144">
        <v>1.0</v>
      </c>
      <c r="AY64" s="1">
        <v>1.0</v>
      </c>
      <c r="AZ64" s="144">
        <v>1.0</v>
      </c>
      <c r="BA64" s="1">
        <v>3.0</v>
      </c>
      <c r="BB64" s="144"/>
      <c r="BC64" s="1"/>
      <c r="BD64" s="144"/>
      <c r="BE64" s="1"/>
      <c r="BF64" s="144"/>
      <c r="BG64" s="1"/>
      <c r="BH64" s="144"/>
      <c r="BI64" s="75"/>
      <c r="BJ64" s="145">
        <v>6.0</v>
      </c>
      <c r="BK64" s="145">
        <v>0.0</v>
      </c>
      <c r="BL64" s="145">
        <v>10.0</v>
      </c>
      <c r="BM64" s="145">
        <v>6.0</v>
      </c>
      <c r="BN64" s="145"/>
      <c r="BO64" s="75"/>
      <c r="BP64" s="75"/>
      <c r="BQ64" s="75"/>
      <c r="BR64" s="75"/>
      <c r="BS64" s="75"/>
      <c r="BT64" s="75"/>
      <c r="BU64" s="75"/>
      <c r="BV64" s="75"/>
      <c r="BW64" s="75"/>
      <c r="BX64" s="75"/>
      <c r="BY64" s="75"/>
      <c r="BZ64" s="75"/>
      <c r="CA64" s="75"/>
      <c r="CB64" s="75"/>
      <c r="CC64" s="75"/>
      <c r="CD64" s="75"/>
      <c r="CE64" s="75"/>
      <c r="CF64" s="75"/>
      <c r="CG64" s="75"/>
    </row>
    <row r="65" ht="57.0" customHeight="1">
      <c r="A65" s="1"/>
      <c r="B65" s="204"/>
      <c r="C65" s="84"/>
      <c r="D65" s="177" t="s">
        <v>189</v>
      </c>
      <c r="E65" s="179"/>
      <c r="F65" s="179" t="s">
        <v>145</v>
      </c>
      <c r="G65" s="181" t="s">
        <v>190</v>
      </c>
      <c r="H65" s="179">
        <v>9.0</v>
      </c>
      <c r="I65" s="181" t="s">
        <v>115</v>
      </c>
      <c r="J65" s="205">
        <v>55.120000000000005</v>
      </c>
      <c r="K65" s="183"/>
      <c r="L65" s="183"/>
      <c r="M65" s="183"/>
      <c r="N65" s="183"/>
      <c r="O65" s="183"/>
      <c r="P65" s="183"/>
      <c r="Q65" s="183"/>
      <c r="R65" s="186"/>
      <c r="S65" s="186"/>
      <c r="T65" s="186"/>
      <c r="U65" s="199">
        <f t="shared" si="75"/>
        <v>0</v>
      </c>
      <c r="V65" s="184" t="str">
        <f t="shared" si="76"/>
        <v>No</v>
      </c>
      <c r="W65" s="174" t="str">
        <f t="shared" si="77"/>
        <v>No</v>
      </c>
      <c r="Y65" s="186">
        <v>1.0</v>
      </c>
      <c r="Z65" s="167">
        <f t="shared" si="78"/>
        <v>0</v>
      </c>
      <c r="AA65" s="75"/>
      <c r="AB65" s="75"/>
      <c r="AC65" s="75"/>
      <c r="AD65" s="75"/>
      <c r="AE65" s="75"/>
      <c r="AF65" s="75"/>
      <c r="AG65" s="125" t="s">
        <v>191</v>
      </c>
      <c r="AH65" s="126">
        <v>0.5</v>
      </c>
      <c r="AI65" s="127">
        <f t="shared" si="36"/>
        <v>0</v>
      </c>
      <c r="AJ65" s="127">
        <f t="shared" si="79"/>
        <v>0</v>
      </c>
      <c r="AK65" s="127">
        <f t="shared" si="80"/>
        <v>0</v>
      </c>
      <c r="AL65" s="127">
        <f t="shared" si="81"/>
        <v>0</v>
      </c>
      <c r="AM65" s="127">
        <f t="shared" si="82"/>
        <v>0</v>
      </c>
      <c r="AN65" s="127">
        <f t="shared" si="83"/>
        <v>0</v>
      </c>
      <c r="AO65" s="127">
        <f t="shared" si="84"/>
        <v>0</v>
      </c>
      <c r="AP65" s="127">
        <f t="shared" si="85"/>
        <v>0</v>
      </c>
      <c r="AQ65" s="127">
        <f t="shared" si="86"/>
        <v>0</v>
      </c>
      <c r="AR65" s="127">
        <f t="shared" si="87"/>
        <v>0</v>
      </c>
      <c r="AS65" s="127">
        <f t="shared" si="88"/>
        <v>0</v>
      </c>
      <c r="AT65" s="127">
        <v>1.0</v>
      </c>
      <c r="AU65" s="179">
        <v>18.0</v>
      </c>
      <c r="AV65" s="206"/>
      <c r="AW65" s="179"/>
      <c r="AX65" s="206"/>
      <c r="AY65" s="179"/>
      <c r="AZ65" s="206"/>
      <c r="BA65" s="179"/>
      <c r="BB65" s="206"/>
      <c r="BC65" s="179"/>
      <c r="BD65" s="206"/>
      <c r="BE65" s="179"/>
      <c r="BF65" s="206"/>
      <c r="BG65" s="179"/>
      <c r="BH65" s="206"/>
      <c r="BI65" s="75"/>
      <c r="BJ65" s="145">
        <v>0.0</v>
      </c>
      <c r="BK65" s="145">
        <v>0.0</v>
      </c>
      <c r="BL65" s="145">
        <v>18.0</v>
      </c>
      <c r="BM65" s="145">
        <v>0.0</v>
      </c>
      <c r="BN65" s="145"/>
      <c r="BO65" s="75"/>
      <c r="BP65" s="75"/>
      <c r="BQ65" s="75"/>
      <c r="BR65" s="75"/>
      <c r="BS65" s="75"/>
      <c r="BT65" s="75"/>
      <c r="BU65" s="75"/>
      <c r="BV65" s="75"/>
      <c r="BW65" s="75"/>
      <c r="BX65" s="75"/>
      <c r="BY65" s="75"/>
      <c r="BZ65" s="75"/>
      <c r="CA65" s="75"/>
      <c r="CB65" s="75"/>
      <c r="CC65" s="75"/>
      <c r="CD65" s="75"/>
      <c r="CE65" s="75"/>
      <c r="CF65" s="75"/>
      <c r="CG65" s="75"/>
    </row>
    <row r="66" ht="30.75" customHeight="1">
      <c r="B66" s="93"/>
      <c r="D66" s="41"/>
      <c r="E66" s="94"/>
      <c r="F66" s="94"/>
      <c r="G66" s="207"/>
      <c r="I66" s="42"/>
      <c r="J66" s="139" t="s">
        <v>192</v>
      </c>
      <c r="K66" s="94"/>
      <c r="L66" s="94"/>
      <c r="M66" s="94"/>
      <c r="N66" s="94"/>
      <c r="O66" s="94"/>
      <c r="P66" s="94"/>
      <c r="Q66" s="94"/>
      <c r="R66" s="94"/>
      <c r="S66" s="94"/>
      <c r="T66" s="94"/>
      <c r="U66" s="208"/>
      <c r="V66" s="142"/>
      <c r="W66" s="189"/>
      <c r="Y66" s="1"/>
      <c r="Z66" s="188"/>
      <c r="AA66" s="75"/>
      <c r="AB66" s="75"/>
      <c r="AC66" s="75"/>
      <c r="AD66" s="75"/>
      <c r="AE66" s="75"/>
      <c r="AF66" s="75"/>
      <c r="AG66" s="106"/>
      <c r="AH66" s="107"/>
      <c r="AI66" s="127">
        <f t="shared" si="36"/>
        <v>0</v>
      </c>
      <c r="AJ66" s="127"/>
      <c r="AK66" s="127"/>
      <c r="AL66" s="127"/>
      <c r="AM66" s="127"/>
      <c r="AN66" s="127"/>
      <c r="AO66" s="127"/>
      <c r="AP66" s="127"/>
      <c r="AQ66" s="127"/>
      <c r="AR66" s="127"/>
      <c r="AS66" s="127"/>
      <c r="AT66" s="127"/>
      <c r="AU66" s="43"/>
      <c r="AV66" s="50"/>
      <c r="AW66" s="43"/>
      <c r="AX66" s="50"/>
      <c r="AY66" s="43"/>
      <c r="AZ66" s="50"/>
      <c r="BA66" s="43"/>
      <c r="BB66" s="50"/>
      <c r="BC66" s="43"/>
      <c r="BD66" s="50"/>
      <c r="BE66" s="43"/>
      <c r="BF66" s="50"/>
      <c r="BG66" s="43"/>
      <c r="BH66" s="50"/>
      <c r="BI66" s="45"/>
      <c r="BJ66" s="145"/>
      <c r="BK66" s="145"/>
      <c r="BL66" s="146"/>
      <c r="BM66" s="146"/>
      <c r="BN66" s="145"/>
      <c r="BO66" s="45"/>
      <c r="BP66" s="45"/>
      <c r="BQ66" s="45"/>
    </row>
    <row r="67" ht="57.0" customHeight="1">
      <c r="A67" s="1"/>
      <c r="B67" s="209"/>
      <c r="C67" s="211"/>
      <c r="D67" s="210" t="s">
        <v>193</v>
      </c>
      <c r="E67" s="211"/>
      <c r="F67" s="211" t="s">
        <v>127</v>
      </c>
      <c r="G67" s="212" t="s">
        <v>187</v>
      </c>
      <c r="H67" s="211">
        <v>5.0</v>
      </c>
      <c r="I67" s="212" t="s">
        <v>106</v>
      </c>
      <c r="J67" s="240">
        <v>69.96000000000001</v>
      </c>
      <c r="K67" s="214"/>
      <c r="L67" s="214"/>
      <c r="M67" s="214"/>
      <c r="N67" s="214"/>
      <c r="O67" s="214"/>
      <c r="P67" s="214"/>
      <c r="Q67" s="214"/>
      <c r="R67" s="213"/>
      <c r="S67" s="213"/>
      <c r="T67" s="213"/>
      <c r="U67" s="196">
        <f t="shared" ref="U67:U68" si="89">J67*K67+J67*L67+J67*M67+J67*N67+J67*O67+J67*P67+J67*Q67+J67*R67+J67*S67+J67*T67</f>
        <v>0</v>
      </c>
      <c r="V67" s="215" t="str">
        <f t="shared" ref="V67:V68" si="90">IF(B67="New","Yes","No")</f>
        <v>No</v>
      </c>
      <c r="W67" s="165" t="str">
        <f t="shared" ref="W67:W68" si="91">IF(SUM(K67:T67)&gt;0,"Yes","No")</f>
        <v>No</v>
      </c>
      <c r="Y67" s="158">
        <v>1.0</v>
      </c>
      <c r="Z67" s="167">
        <f t="shared" ref="Z67:Z68" si="92">Y67*K67+Y67*L67+Y67*M67+Y67*N67+Y67*O67+Y67*P67+Y67*Q67+Y67*R67+Y67*S67+Y67*T67</f>
        <v>0</v>
      </c>
      <c r="AA67" s="75"/>
      <c r="AB67" s="75"/>
      <c r="AC67" s="75"/>
      <c r="AD67" s="75"/>
      <c r="AE67" s="75"/>
      <c r="AF67" s="75"/>
      <c r="AG67" s="125"/>
      <c r="AH67" s="126">
        <v>1.66</v>
      </c>
      <c r="AI67" s="127">
        <f t="shared" si="36"/>
        <v>0</v>
      </c>
      <c r="AJ67" s="127">
        <f t="shared" ref="AJ67:AJ68" si="93">K67*H67</f>
        <v>0</v>
      </c>
      <c r="AK67" s="127">
        <f t="shared" ref="AK67:AK68" si="94">L67*H67</f>
        <v>0</v>
      </c>
      <c r="AL67" s="127">
        <f t="shared" ref="AL67:AL68" si="95">M67*H67</f>
        <v>0</v>
      </c>
      <c r="AM67" s="127">
        <f t="shared" ref="AM67:AM68" si="96">N67*H67</f>
        <v>0</v>
      </c>
      <c r="AN67" s="127">
        <f t="shared" ref="AN67:AN68" si="97">O67*H67</f>
        <v>0</v>
      </c>
      <c r="AO67" s="127">
        <f t="shared" ref="AO67:AO68" si="98">P67*H67</f>
        <v>0</v>
      </c>
      <c r="AP67" s="127">
        <f t="shared" ref="AP67:AP68" si="99">Q67*H67</f>
        <v>0</v>
      </c>
      <c r="AQ67" s="127">
        <f t="shared" ref="AQ67:AQ68" si="100">R67*H67</f>
        <v>0</v>
      </c>
      <c r="AR67" s="127">
        <f t="shared" ref="AR67:AR68" si="101">S67*H67</f>
        <v>0</v>
      </c>
      <c r="AS67" s="127">
        <f t="shared" ref="AS67:AS68" si="102">T67*H67</f>
        <v>0</v>
      </c>
      <c r="AT67" s="127">
        <v>1.0</v>
      </c>
      <c r="AU67" s="211">
        <v>9.0</v>
      </c>
      <c r="AV67" s="197"/>
      <c r="AW67" s="211"/>
      <c r="AX67" s="197"/>
      <c r="AY67" s="211"/>
      <c r="AZ67" s="197">
        <v>5.0</v>
      </c>
      <c r="BA67" s="211"/>
      <c r="BB67" s="197"/>
      <c r="BC67" s="211"/>
      <c r="BD67" s="197"/>
      <c r="BE67" s="211"/>
      <c r="BF67" s="197"/>
      <c r="BG67" s="211"/>
      <c r="BH67" s="197"/>
      <c r="BI67" s="75"/>
      <c r="BJ67" s="145"/>
      <c r="BK67" s="145"/>
      <c r="BL67" s="145">
        <v>11.0</v>
      </c>
      <c r="BM67" s="145">
        <v>5.0</v>
      </c>
      <c r="BN67" s="145"/>
      <c r="BO67" s="75"/>
      <c r="BP67" s="75"/>
      <c r="BQ67" s="75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</row>
    <row r="68" ht="57.0" customHeight="1">
      <c r="A68" s="1"/>
      <c r="B68" s="204"/>
      <c r="C68" s="81"/>
      <c r="D68" s="177" t="s">
        <v>194</v>
      </c>
      <c r="E68" s="179"/>
      <c r="F68" s="179" t="s">
        <v>195</v>
      </c>
      <c r="G68" s="181" t="s">
        <v>190</v>
      </c>
      <c r="H68" s="179">
        <v>10.0</v>
      </c>
      <c r="I68" s="181" t="s">
        <v>115</v>
      </c>
      <c r="J68" s="205">
        <v>60.42</v>
      </c>
      <c r="K68" s="183"/>
      <c r="L68" s="183"/>
      <c r="M68" s="183"/>
      <c r="N68" s="183"/>
      <c r="O68" s="183"/>
      <c r="P68" s="183"/>
      <c r="Q68" s="183"/>
      <c r="R68" s="186"/>
      <c r="S68" s="186"/>
      <c r="T68" s="186"/>
      <c r="U68" s="199">
        <f t="shared" si="89"/>
        <v>0</v>
      </c>
      <c r="V68" s="184" t="str">
        <f t="shared" si="90"/>
        <v>No</v>
      </c>
      <c r="W68" s="174" t="str">
        <f t="shared" si="91"/>
        <v>No</v>
      </c>
      <c r="Y68" s="186">
        <v>1.0</v>
      </c>
      <c r="Z68" s="167">
        <f t="shared" si="92"/>
        <v>0</v>
      </c>
      <c r="AA68" s="75"/>
      <c r="AB68" s="75"/>
      <c r="AC68" s="75"/>
      <c r="AD68" s="75"/>
      <c r="AE68" s="75"/>
      <c r="AF68" s="75"/>
      <c r="AG68" s="125"/>
      <c r="AH68" s="126">
        <v>0.12</v>
      </c>
      <c r="AI68" s="127">
        <f t="shared" si="36"/>
        <v>0</v>
      </c>
      <c r="AJ68" s="127">
        <f t="shared" si="93"/>
        <v>0</v>
      </c>
      <c r="AK68" s="127">
        <f t="shared" si="94"/>
        <v>0</v>
      </c>
      <c r="AL68" s="127">
        <f t="shared" si="95"/>
        <v>0</v>
      </c>
      <c r="AM68" s="127">
        <f t="shared" si="96"/>
        <v>0</v>
      </c>
      <c r="AN68" s="127">
        <f t="shared" si="97"/>
        <v>0</v>
      </c>
      <c r="AO68" s="127">
        <f t="shared" si="98"/>
        <v>0</v>
      </c>
      <c r="AP68" s="127">
        <f t="shared" si="99"/>
        <v>0</v>
      </c>
      <c r="AQ68" s="127">
        <f t="shared" si="100"/>
        <v>0</v>
      </c>
      <c r="AR68" s="127">
        <f t="shared" si="101"/>
        <v>0</v>
      </c>
      <c r="AS68" s="127">
        <f t="shared" si="102"/>
        <v>0</v>
      </c>
      <c r="AT68" s="127">
        <v>1.0</v>
      </c>
      <c r="AU68" s="179">
        <v>20.0</v>
      </c>
      <c r="AV68" s="206"/>
      <c r="AW68" s="179"/>
      <c r="AX68" s="206"/>
      <c r="AY68" s="179"/>
      <c r="AZ68" s="206"/>
      <c r="BA68" s="179"/>
      <c r="BB68" s="206"/>
      <c r="BC68" s="179"/>
      <c r="BD68" s="206"/>
      <c r="BE68" s="179"/>
      <c r="BF68" s="206"/>
      <c r="BG68" s="179"/>
      <c r="BH68" s="206"/>
      <c r="BI68" s="75"/>
      <c r="BJ68" s="145"/>
      <c r="BK68" s="145"/>
      <c r="BL68" s="145">
        <v>20.0</v>
      </c>
      <c r="BM68" s="145">
        <v>0.0</v>
      </c>
      <c r="BN68" s="145"/>
      <c r="BO68" s="75"/>
      <c r="BP68" s="75"/>
      <c r="BQ68" s="75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</row>
    <row r="69" ht="30.75" customHeight="1">
      <c r="B69" s="93"/>
      <c r="D69" s="41"/>
      <c r="E69" s="94"/>
      <c r="F69" s="94"/>
      <c r="G69" s="207"/>
      <c r="I69" s="42"/>
      <c r="J69" s="139" t="s">
        <v>196</v>
      </c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208"/>
      <c r="V69" s="142"/>
      <c r="W69" s="189"/>
      <c r="Y69" s="1"/>
      <c r="Z69" s="188"/>
      <c r="AA69" s="75"/>
      <c r="AB69" s="75"/>
      <c r="AC69" s="75"/>
      <c r="AD69" s="75"/>
      <c r="AE69" s="75"/>
      <c r="AF69" s="75"/>
      <c r="AG69" s="106"/>
      <c r="AH69" s="107"/>
      <c r="AI69" s="127">
        <f t="shared" si="36"/>
        <v>0</v>
      </c>
      <c r="AJ69" s="127"/>
      <c r="AK69" s="127"/>
      <c r="AL69" s="127"/>
      <c r="AM69" s="127"/>
      <c r="AN69" s="127"/>
      <c r="AO69" s="127"/>
      <c r="AP69" s="127"/>
      <c r="AQ69" s="127"/>
      <c r="AR69" s="127"/>
      <c r="AS69" s="127"/>
      <c r="AT69" s="127"/>
      <c r="AU69" s="43"/>
      <c r="AV69" s="50"/>
      <c r="AW69" s="43"/>
      <c r="AX69" s="50"/>
      <c r="AY69" s="43"/>
      <c r="AZ69" s="50"/>
      <c r="BA69" s="43"/>
      <c r="BB69" s="50"/>
      <c r="BC69" s="43"/>
      <c r="BD69" s="50"/>
      <c r="BE69" s="43"/>
      <c r="BF69" s="50"/>
      <c r="BG69" s="43"/>
      <c r="BH69" s="50"/>
      <c r="BI69" s="45"/>
      <c r="BJ69" s="145" t="str">
        <f>H69</f>
        <v/>
      </c>
      <c r="BK69" s="145" t="str">
        <f>H69</f>
        <v/>
      </c>
      <c r="BL69" s="146"/>
      <c r="BM69" s="146"/>
      <c r="BN69" s="145"/>
      <c r="BO69" s="45"/>
      <c r="BP69" s="45"/>
      <c r="BQ69" s="45"/>
    </row>
    <row r="70" ht="57.0" customHeight="1">
      <c r="A70" s="1"/>
      <c r="B70" s="209"/>
      <c r="C70" s="211"/>
      <c r="D70" s="210" t="s">
        <v>197</v>
      </c>
      <c r="E70" s="211"/>
      <c r="F70" s="211" t="s">
        <v>139</v>
      </c>
      <c r="G70" s="212" t="s">
        <v>155</v>
      </c>
      <c r="H70" s="211">
        <v>4.0</v>
      </c>
      <c r="I70" s="212" t="s">
        <v>115</v>
      </c>
      <c r="J70" s="240">
        <v>78.44</v>
      </c>
      <c r="K70" s="214"/>
      <c r="L70" s="214"/>
      <c r="M70" s="214"/>
      <c r="N70" s="214"/>
      <c r="O70" s="214"/>
      <c r="P70" s="214"/>
      <c r="Q70" s="214"/>
      <c r="R70" s="213"/>
      <c r="S70" s="214"/>
      <c r="T70" s="214"/>
      <c r="U70" s="217">
        <f t="shared" ref="U70:U78" si="103">J70*K70+J70*L70+J70*M70+J70*N70+J70*O70+J70*P70+J70*Q70+J70*R70+J70*S70+J70*T70</f>
        <v>0</v>
      </c>
      <c r="V70" s="215" t="str">
        <f t="shared" ref="V70:V78" si="104">IF(B70="New","Yes","No")</f>
        <v>No</v>
      </c>
      <c r="W70" s="165" t="str">
        <f t="shared" ref="W70:W78" si="105">IF(SUM(K70:T70)&gt;0,"Yes","No")</f>
        <v>No</v>
      </c>
      <c r="Y70" s="158">
        <v>1.0</v>
      </c>
      <c r="Z70" s="167">
        <f t="shared" ref="Z70:Z78" si="106">Y70*K70+Y70*L70+Y70*M70+Y70*N70+Y70*O70+Y70*P70+Y70*Q70+Y70*R70+Y70*S70+Y70*T70</f>
        <v>0</v>
      </c>
      <c r="AA70" s="75"/>
      <c r="AB70" s="75"/>
      <c r="AC70" s="75"/>
      <c r="AD70" s="75"/>
      <c r="AE70" s="75"/>
      <c r="AF70" s="75"/>
      <c r="AG70" s="125"/>
      <c r="AH70" s="126">
        <v>2.53</v>
      </c>
      <c r="AI70" s="127">
        <f t="shared" si="36"/>
        <v>0</v>
      </c>
      <c r="AJ70" s="127">
        <f t="shared" ref="AJ70:AJ78" si="107">K70*H70</f>
        <v>0</v>
      </c>
      <c r="AK70" s="127">
        <f t="shared" ref="AK70:AK78" si="108">L70*H70</f>
        <v>0</v>
      </c>
      <c r="AL70" s="127">
        <f t="shared" ref="AL70:AL78" si="109">M70*H70</f>
        <v>0</v>
      </c>
      <c r="AM70" s="127">
        <f t="shared" ref="AM70:AM78" si="110">N70*H70</f>
        <v>0</v>
      </c>
      <c r="AN70" s="127">
        <f t="shared" ref="AN70:AN78" si="111">O70*H70</f>
        <v>0</v>
      </c>
      <c r="AO70" s="127">
        <f t="shared" ref="AO70:AO78" si="112">P70*H70</f>
        <v>0</v>
      </c>
      <c r="AP70" s="127">
        <f t="shared" ref="AP70:AP78" si="113">Q70*H70</f>
        <v>0</v>
      </c>
      <c r="AQ70" s="127">
        <f t="shared" ref="AQ70:AQ78" si="114">R70*H70</f>
        <v>0</v>
      </c>
      <c r="AR70" s="127">
        <f t="shared" ref="AR70:AR78" si="115">S70*H70</f>
        <v>0</v>
      </c>
      <c r="AS70" s="127">
        <f t="shared" ref="AS70:AS78" si="116">T70*H70</f>
        <v>0</v>
      </c>
      <c r="AT70" s="127">
        <v>1.0</v>
      </c>
      <c r="AU70" s="211">
        <v>16.0</v>
      </c>
      <c r="AV70" s="197">
        <v>3.0</v>
      </c>
      <c r="AW70" s="211"/>
      <c r="AX70" s="197"/>
      <c r="AY70" s="211"/>
      <c r="AZ70" s="197"/>
      <c r="BA70" s="211"/>
      <c r="BB70" s="197"/>
      <c r="BC70" s="211"/>
      <c r="BD70" s="197"/>
      <c r="BE70" s="211"/>
      <c r="BF70" s="197"/>
      <c r="BG70" s="211"/>
      <c r="BH70" s="197"/>
      <c r="BI70" s="75"/>
      <c r="BJ70" s="145"/>
      <c r="BK70" s="145"/>
      <c r="BL70" s="145">
        <v>18.0</v>
      </c>
      <c r="BM70" s="145">
        <v>0.0</v>
      </c>
      <c r="BN70" s="145"/>
      <c r="BO70" s="75"/>
      <c r="BP70" s="75"/>
      <c r="BQ70" s="75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</row>
    <row r="71" ht="57.0" customHeight="1">
      <c r="A71" s="1"/>
      <c r="B71" s="203"/>
      <c r="C71" s="1"/>
      <c r="D71" s="168" t="s">
        <v>198</v>
      </c>
      <c r="E71" s="170"/>
      <c r="F71" s="170" t="s">
        <v>199</v>
      </c>
      <c r="G71" s="171" t="s">
        <v>200</v>
      </c>
      <c r="H71" s="170">
        <v>4.0</v>
      </c>
      <c r="I71" s="171" t="s">
        <v>115</v>
      </c>
      <c r="J71" s="198">
        <v>66.78</v>
      </c>
      <c r="K71" s="172"/>
      <c r="L71" s="172"/>
      <c r="M71" s="172"/>
      <c r="N71" s="172"/>
      <c r="O71" s="172"/>
      <c r="P71" s="172"/>
      <c r="Q71" s="172"/>
      <c r="R71" s="166"/>
      <c r="S71" s="172"/>
      <c r="T71" s="172"/>
      <c r="U71" s="216">
        <f t="shared" si="103"/>
        <v>0</v>
      </c>
      <c r="V71" s="173" t="str">
        <f t="shared" si="104"/>
        <v>No</v>
      </c>
      <c r="W71" s="174" t="str">
        <f t="shared" si="105"/>
        <v>No</v>
      </c>
      <c r="Y71" s="166">
        <v>1.0</v>
      </c>
      <c r="Z71" s="167">
        <f t="shared" si="106"/>
        <v>0</v>
      </c>
      <c r="AA71" s="75"/>
      <c r="AB71" s="75"/>
      <c r="AC71" s="75"/>
      <c r="AD71" s="75"/>
      <c r="AE71" s="75"/>
      <c r="AF71" s="75"/>
      <c r="AG71" s="125"/>
      <c r="AH71" s="126">
        <v>1.3</v>
      </c>
      <c r="AI71" s="127">
        <f t="shared" si="36"/>
        <v>0</v>
      </c>
      <c r="AJ71" s="127">
        <f t="shared" si="107"/>
        <v>0</v>
      </c>
      <c r="AK71" s="127">
        <f t="shared" si="108"/>
        <v>0</v>
      </c>
      <c r="AL71" s="127">
        <f t="shared" si="109"/>
        <v>0</v>
      </c>
      <c r="AM71" s="127">
        <f t="shared" si="110"/>
        <v>0</v>
      </c>
      <c r="AN71" s="127">
        <f t="shared" si="111"/>
        <v>0</v>
      </c>
      <c r="AO71" s="127">
        <f t="shared" si="112"/>
        <v>0</v>
      </c>
      <c r="AP71" s="127">
        <f t="shared" si="113"/>
        <v>0</v>
      </c>
      <c r="AQ71" s="127">
        <f t="shared" si="114"/>
        <v>0</v>
      </c>
      <c r="AR71" s="127">
        <f t="shared" si="115"/>
        <v>0</v>
      </c>
      <c r="AS71" s="127">
        <f t="shared" si="116"/>
        <v>0</v>
      </c>
      <c r="AT71" s="127">
        <v>1.0</v>
      </c>
      <c r="AU71" s="170">
        <v>17.0</v>
      </c>
      <c r="AV71" s="144"/>
      <c r="AW71" s="170"/>
      <c r="AX71" s="144"/>
      <c r="AY71" s="170"/>
      <c r="AZ71" s="144"/>
      <c r="BA71" s="170"/>
      <c r="BB71" s="144"/>
      <c r="BC71" s="170"/>
      <c r="BD71" s="144"/>
      <c r="BE71" s="170"/>
      <c r="BF71" s="144"/>
      <c r="BG71" s="170"/>
      <c r="BH71" s="144"/>
      <c r="BI71" s="75"/>
      <c r="BJ71" s="145"/>
      <c r="BK71" s="145"/>
      <c r="BL71" s="145">
        <v>17.0</v>
      </c>
      <c r="BM71" s="145">
        <v>0.0</v>
      </c>
      <c r="BN71" s="145"/>
      <c r="BO71" s="75"/>
      <c r="BP71" s="75"/>
      <c r="BQ71" s="75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</row>
    <row r="72" ht="57.0" customHeight="1">
      <c r="A72" s="1"/>
      <c r="B72" s="203"/>
      <c r="C72" s="75"/>
      <c r="D72" s="41" t="s">
        <v>201</v>
      </c>
      <c r="E72" s="1"/>
      <c r="F72" s="1" t="s">
        <v>108</v>
      </c>
      <c r="G72" s="89" t="s">
        <v>202</v>
      </c>
      <c r="H72" s="1">
        <v>6.0</v>
      </c>
      <c r="I72" s="89" t="s">
        <v>115</v>
      </c>
      <c r="J72" s="218">
        <v>69.96000000000001</v>
      </c>
      <c r="K72" s="201"/>
      <c r="L72" s="201"/>
      <c r="M72" s="201"/>
      <c r="N72" s="201"/>
      <c r="O72" s="201"/>
      <c r="P72" s="201"/>
      <c r="Q72" s="201"/>
      <c r="R72" s="72"/>
      <c r="S72" s="201"/>
      <c r="T72" s="201"/>
      <c r="U72" s="217">
        <f t="shared" si="103"/>
        <v>0</v>
      </c>
      <c r="V72" s="202" t="str">
        <f t="shared" si="104"/>
        <v>No</v>
      </c>
      <c r="W72" s="165" t="str">
        <f t="shared" si="105"/>
        <v>No</v>
      </c>
      <c r="Y72" s="166">
        <v>1.0</v>
      </c>
      <c r="Z72" s="167">
        <f t="shared" si="106"/>
        <v>0</v>
      </c>
      <c r="AA72" s="75"/>
      <c r="AB72" s="75"/>
      <c r="AC72" s="75"/>
      <c r="AD72" s="75"/>
      <c r="AE72" s="75"/>
      <c r="AF72" s="75"/>
      <c r="AG72" s="125"/>
      <c r="AH72" s="126">
        <v>1.0</v>
      </c>
      <c r="AI72" s="127">
        <f t="shared" si="36"/>
        <v>0</v>
      </c>
      <c r="AJ72" s="127">
        <f t="shared" si="107"/>
        <v>0</v>
      </c>
      <c r="AK72" s="127">
        <f t="shared" si="108"/>
        <v>0</v>
      </c>
      <c r="AL72" s="127">
        <f t="shared" si="109"/>
        <v>0</v>
      </c>
      <c r="AM72" s="127">
        <f t="shared" si="110"/>
        <v>0</v>
      </c>
      <c r="AN72" s="127">
        <f t="shared" si="111"/>
        <v>0</v>
      </c>
      <c r="AO72" s="127">
        <f t="shared" si="112"/>
        <v>0</v>
      </c>
      <c r="AP72" s="127">
        <f t="shared" si="113"/>
        <v>0</v>
      </c>
      <c r="AQ72" s="127">
        <f t="shared" si="114"/>
        <v>0</v>
      </c>
      <c r="AR72" s="127">
        <f t="shared" si="115"/>
        <v>0</v>
      </c>
      <c r="AS72" s="127">
        <f t="shared" si="116"/>
        <v>0</v>
      </c>
      <c r="AT72" s="127">
        <v>1.0</v>
      </c>
      <c r="AU72" s="1">
        <v>20.0</v>
      </c>
      <c r="AV72" s="144"/>
      <c r="AW72" s="1"/>
      <c r="AX72" s="144"/>
      <c r="AY72" s="1"/>
      <c r="AZ72" s="144"/>
      <c r="BA72" s="1"/>
      <c r="BB72" s="144"/>
      <c r="BC72" s="1"/>
      <c r="BD72" s="144"/>
      <c r="BE72" s="1"/>
      <c r="BF72" s="144"/>
      <c r="BG72" s="1"/>
      <c r="BH72" s="144"/>
      <c r="BI72" s="75"/>
      <c r="BJ72" s="145"/>
      <c r="BK72" s="145"/>
      <c r="BL72" s="145">
        <v>20.0</v>
      </c>
      <c r="BM72" s="145">
        <v>0.0</v>
      </c>
      <c r="BN72" s="145"/>
      <c r="BO72" s="75"/>
      <c r="BP72" s="75"/>
      <c r="BQ72" s="75"/>
      <c r="BR72" s="75"/>
      <c r="BS72" s="75"/>
      <c r="BT72" s="75"/>
      <c r="BU72" s="75"/>
      <c r="BV72" s="75"/>
      <c r="BW72" s="75"/>
      <c r="BX72" s="75"/>
      <c r="BY72" s="75"/>
      <c r="BZ72" s="75"/>
      <c r="CA72" s="75"/>
      <c r="CB72" s="75"/>
      <c r="CC72" s="75"/>
      <c r="CD72" s="75"/>
      <c r="CE72" s="75"/>
      <c r="CF72" s="75"/>
      <c r="CG72" s="75"/>
    </row>
    <row r="73" ht="57.0" customHeight="1">
      <c r="A73" s="1"/>
      <c r="B73" s="203"/>
      <c r="C73" s="1"/>
      <c r="D73" s="168" t="s">
        <v>203</v>
      </c>
      <c r="E73" s="170"/>
      <c r="F73" s="170" t="s">
        <v>120</v>
      </c>
      <c r="G73" s="171" t="s">
        <v>190</v>
      </c>
      <c r="H73" s="170">
        <v>15.0</v>
      </c>
      <c r="I73" s="171" t="s">
        <v>115</v>
      </c>
      <c r="J73" s="198">
        <v>69.5042</v>
      </c>
      <c r="K73" s="172"/>
      <c r="L73" s="172"/>
      <c r="M73" s="172"/>
      <c r="N73" s="172"/>
      <c r="O73" s="172"/>
      <c r="P73" s="172"/>
      <c r="Q73" s="172"/>
      <c r="R73" s="166"/>
      <c r="S73" s="172"/>
      <c r="T73" s="172"/>
      <c r="U73" s="216">
        <f t="shared" si="103"/>
        <v>0</v>
      </c>
      <c r="V73" s="173" t="str">
        <f t="shared" si="104"/>
        <v>No</v>
      </c>
      <c r="W73" s="174" t="str">
        <f t="shared" si="105"/>
        <v>No</v>
      </c>
      <c r="Y73" s="166">
        <v>1.0</v>
      </c>
      <c r="Z73" s="167">
        <f t="shared" si="106"/>
        <v>0</v>
      </c>
      <c r="AA73" s="75"/>
      <c r="AB73" s="75"/>
      <c r="AC73" s="75"/>
      <c r="AD73" s="75"/>
      <c r="AE73" s="75"/>
      <c r="AF73" s="75"/>
      <c r="AG73" s="125" t="s">
        <v>204</v>
      </c>
      <c r="AH73" s="126">
        <v>0.7</v>
      </c>
      <c r="AI73" s="127">
        <f t="shared" si="36"/>
        <v>0</v>
      </c>
      <c r="AJ73" s="127">
        <f t="shared" si="107"/>
        <v>0</v>
      </c>
      <c r="AK73" s="127">
        <f t="shared" si="108"/>
        <v>0</v>
      </c>
      <c r="AL73" s="127">
        <f t="shared" si="109"/>
        <v>0</v>
      </c>
      <c r="AM73" s="127">
        <f t="shared" si="110"/>
        <v>0</v>
      </c>
      <c r="AN73" s="127">
        <f t="shared" si="111"/>
        <v>0</v>
      </c>
      <c r="AO73" s="127">
        <f t="shared" si="112"/>
        <v>0</v>
      </c>
      <c r="AP73" s="127">
        <f t="shared" si="113"/>
        <v>0</v>
      </c>
      <c r="AQ73" s="127">
        <f t="shared" si="114"/>
        <v>0</v>
      </c>
      <c r="AR73" s="127">
        <f t="shared" si="115"/>
        <v>0</v>
      </c>
      <c r="AS73" s="127">
        <f t="shared" si="116"/>
        <v>0</v>
      </c>
      <c r="AT73" s="127">
        <v>1.0</v>
      </c>
      <c r="AU73" s="170">
        <v>30.0</v>
      </c>
      <c r="AV73" s="144"/>
      <c r="AW73" s="170"/>
      <c r="AX73" s="144"/>
      <c r="AY73" s="170"/>
      <c r="AZ73" s="144"/>
      <c r="BA73" s="170"/>
      <c r="BB73" s="144"/>
      <c r="BC73" s="170"/>
      <c r="BD73" s="144"/>
      <c r="BE73" s="170"/>
      <c r="BF73" s="144"/>
      <c r="BG73" s="170"/>
      <c r="BH73" s="144"/>
      <c r="BI73" s="75"/>
      <c r="BJ73" s="145"/>
      <c r="BK73" s="145"/>
      <c r="BL73" s="145">
        <v>30.0</v>
      </c>
      <c r="BM73" s="145">
        <v>0.0</v>
      </c>
      <c r="BN73" s="145"/>
      <c r="BO73" s="75"/>
      <c r="BP73" s="75"/>
      <c r="BQ73" s="75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</row>
    <row r="74" ht="57.0" customHeight="1">
      <c r="A74" s="1"/>
      <c r="B74" s="203"/>
      <c r="C74" s="1"/>
      <c r="D74" s="41" t="s">
        <v>205</v>
      </c>
      <c r="E74" s="1"/>
      <c r="F74" s="1" t="s">
        <v>108</v>
      </c>
      <c r="G74" s="89" t="s">
        <v>124</v>
      </c>
      <c r="H74" s="1">
        <v>6.0</v>
      </c>
      <c r="I74" s="89" t="s">
        <v>115</v>
      </c>
      <c r="J74" s="218">
        <v>65.1688</v>
      </c>
      <c r="K74" s="201"/>
      <c r="L74" s="201"/>
      <c r="M74" s="201"/>
      <c r="N74" s="201"/>
      <c r="O74" s="201"/>
      <c r="P74" s="201"/>
      <c r="Q74" s="201"/>
      <c r="R74" s="72"/>
      <c r="S74" s="201"/>
      <c r="T74" s="201"/>
      <c r="U74" s="217">
        <f t="shared" si="103"/>
        <v>0</v>
      </c>
      <c r="V74" s="202" t="str">
        <f t="shared" si="104"/>
        <v>No</v>
      </c>
      <c r="W74" s="165" t="str">
        <f t="shared" si="105"/>
        <v>No</v>
      </c>
      <c r="Y74" s="166">
        <v>1.0</v>
      </c>
      <c r="Z74" s="167">
        <f t="shared" si="106"/>
        <v>0</v>
      </c>
      <c r="AA74" s="75"/>
      <c r="AB74" s="75"/>
      <c r="AC74" s="75"/>
      <c r="AD74" s="75"/>
      <c r="AE74" s="75"/>
      <c r="AF74" s="75"/>
      <c r="AG74" s="125" t="s">
        <v>206</v>
      </c>
      <c r="AH74" s="126">
        <v>0.7</v>
      </c>
      <c r="AI74" s="127">
        <f t="shared" si="36"/>
        <v>0</v>
      </c>
      <c r="AJ74" s="127">
        <f t="shared" si="107"/>
        <v>0</v>
      </c>
      <c r="AK74" s="127">
        <f t="shared" si="108"/>
        <v>0</v>
      </c>
      <c r="AL74" s="127">
        <f t="shared" si="109"/>
        <v>0</v>
      </c>
      <c r="AM74" s="127">
        <f t="shared" si="110"/>
        <v>0</v>
      </c>
      <c r="AN74" s="127">
        <f t="shared" si="111"/>
        <v>0</v>
      </c>
      <c r="AO74" s="127">
        <f t="shared" si="112"/>
        <v>0</v>
      </c>
      <c r="AP74" s="127">
        <f t="shared" si="113"/>
        <v>0</v>
      </c>
      <c r="AQ74" s="127">
        <f t="shared" si="114"/>
        <v>0</v>
      </c>
      <c r="AR74" s="127">
        <f t="shared" si="115"/>
        <v>0</v>
      </c>
      <c r="AS74" s="127">
        <f t="shared" si="116"/>
        <v>0</v>
      </c>
      <c r="AT74" s="127">
        <v>1.0</v>
      </c>
      <c r="AU74" s="1">
        <v>18.0</v>
      </c>
      <c r="AV74" s="144"/>
      <c r="AW74" s="1"/>
      <c r="AX74" s="144"/>
      <c r="AY74" s="1"/>
      <c r="AZ74" s="144"/>
      <c r="BA74" s="1"/>
      <c r="BB74" s="144"/>
      <c r="BC74" s="1"/>
      <c r="BD74" s="144"/>
      <c r="BE74" s="1"/>
      <c r="BF74" s="144"/>
      <c r="BG74" s="1"/>
      <c r="BH74" s="144"/>
      <c r="BI74" s="75"/>
      <c r="BJ74" s="145">
        <f t="shared" ref="BJ74:BJ79" si="117">H74</f>
        <v>6</v>
      </c>
      <c r="BK74" s="145"/>
      <c r="BL74" s="145">
        <v>18.0</v>
      </c>
      <c r="BM74" s="145">
        <v>0.0</v>
      </c>
      <c r="BN74" s="145"/>
      <c r="BO74" s="75"/>
      <c r="BP74" s="75"/>
      <c r="BQ74" s="75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</row>
    <row r="75" ht="57.0" customHeight="1">
      <c r="A75" s="1"/>
      <c r="B75" s="203"/>
      <c r="C75" s="1"/>
      <c r="D75" s="168" t="s">
        <v>207</v>
      </c>
      <c r="E75" s="170"/>
      <c r="F75" s="170" t="s">
        <v>108</v>
      </c>
      <c r="G75" s="171" t="s">
        <v>208</v>
      </c>
      <c r="H75" s="170">
        <v>6.0</v>
      </c>
      <c r="I75" s="171" t="s">
        <v>115</v>
      </c>
      <c r="J75" s="198">
        <v>65.1688</v>
      </c>
      <c r="K75" s="172"/>
      <c r="L75" s="172"/>
      <c r="M75" s="172"/>
      <c r="N75" s="172"/>
      <c r="O75" s="172"/>
      <c r="P75" s="172"/>
      <c r="Q75" s="172"/>
      <c r="R75" s="166"/>
      <c r="S75" s="172"/>
      <c r="T75" s="172"/>
      <c r="U75" s="216">
        <f t="shared" si="103"/>
        <v>0</v>
      </c>
      <c r="V75" s="173" t="str">
        <f t="shared" si="104"/>
        <v>No</v>
      </c>
      <c r="W75" s="174" t="str">
        <f t="shared" si="105"/>
        <v>No</v>
      </c>
      <c r="Y75" s="166">
        <v>1.0</v>
      </c>
      <c r="Z75" s="167">
        <f t="shared" si="106"/>
        <v>0</v>
      </c>
      <c r="AA75" s="75"/>
      <c r="AB75" s="75"/>
      <c r="AC75" s="75"/>
      <c r="AD75" s="75"/>
      <c r="AE75" s="75"/>
      <c r="AF75" s="75"/>
      <c r="AG75" s="125" t="s">
        <v>209</v>
      </c>
      <c r="AH75" s="126">
        <v>0.7</v>
      </c>
      <c r="AI75" s="127">
        <f t="shared" si="36"/>
        <v>0</v>
      </c>
      <c r="AJ75" s="127">
        <f t="shared" si="107"/>
        <v>0</v>
      </c>
      <c r="AK75" s="127">
        <f t="shared" si="108"/>
        <v>0</v>
      </c>
      <c r="AL75" s="127">
        <f t="shared" si="109"/>
        <v>0</v>
      </c>
      <c r="AM75" s="127">
        <f t="shared" si="110"/>
        <v>0</v>
      </c>
      <c r="AN75" s="127">
        <f t="shared" si="111"/>
        <v>0</v>
      </c>
      <c r="AO75" s="127">
        <f t="shared" si="112"/>
        <v>0</v>
      </c>
      <c r="AP75" s="127">
        <f t="shared" si="113"/>
        <v>0</v>
      </c>
      <c r="AQ75" s="127">
        <f t="shared" si="114"/>
        <v>0</v>
      </c>
      <c r="AR75" s="127">
        <f t="shared" si="115"/>
        <v>0</v>
      </c>
      <c r="AS75" s="127">
        <f t="shared" si="116"/>
        <v>0</v>
      </c>
      <c r="AT75" s="127">
        <v>1.0</v>
      </c>
      <c r="AU75" s="170">
        <v>16.0</v>
      </c>
      <c r="AV75" s="144"/>
      <c r="AW75" s="170"/>
      <c r="AX75" s="144"/>
      <c r="AY75" s="170"/>
      <c r="AZ75" s="144"/>
      <c r="BA75" s="170"/>
      <c r="BB75" s="144"/>
      <c r="BC75" s="170"/>
      <c r="BD75" s="144"/>
      <c r="BE75" s="170"/>
      <c r="BF75" s="144"/>
      <c r="BG75" s="170"/>
      <c r="BH75" s="144"/>
      <c r="BI75" s="75"/>
      <c r="BJ75" s="145">
        <f t="shared" si="117"/>
        <v>6</v>
      </c>
      <c r="BK75" s="145"/>
      <c r="BL75" s="145">
        <v>18.0</v>
      </c>
      <c r="BM75" s="145">
        <v>0.0</v>
      </c>
      <c r="BN75" s="145"/>
      <c r="BO75" s="75"/>
      <c r="BP75" s="75"/>
      <c r="BQ75" s="75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</row>
    <row r="76" ht="57.0" customHeight="1">
      <c r="A76" s="1"/>
      <c r="B76" s="203"/>
      <c r="C76" s="75"/>
      <c r="D76" s="41" t="s">
        <v>210</v>
      </c>
      <c r="E76" s="1"/>
      <c r="F76" s="1" t="s">
        <v>108</v>
      </c>
      <c r="G76" s="89" t="s">
        <v>124</v>
      </c>
      <c r="H76" s="1">
        <v>4.0</v>
      </c>
      <c r="I76" s="89" t="s">
        <v>115</v>
      </c>
      <c r="J76" s="218">
        <v>65.1688</v>
      </c>
      <c r="K76" s="201"/>
      <c r="L76" s="201"/>
      <c r="M76" s="201"/>
      <c r="N76" s="201"/>
      <c r="O76" s="201"/>
      <c r="P76" s="201"/>
      <c r="Q76" s="201"/>
      <c r="R76" s="72"/>
      <c r="S76" s="201"/>
      <c r="T76" s="201"/>
      <c r="U76" s="217">
        <f t="shared" si="103"/>
        <v>0</v>
      </c>
      <c r="V76" s="202" t="str">
        <f t="shared" si="104"/>
        <v>No</v>
      </c>
      <c r="W76" s="165" t="str">
        <f t="shared" si="105"/>
        <v>No</v>
      </c>
      <c r="Y76" s="166">
        <v>1.0</v>
      </c>
      <c r="Z76" s="167">
        <f t="shared" si="106"/>
        <v>0</v>
      </c>
      <c r="AA76" s="75"/>
      <c r="AB76" s="75"/>
      <c r="AC76" s="75"/>
      <c r="AD76" s="75"/>
      <c r="AE76" s="75"/>
      <c r="AF76" s="75"/>
      <c r="AG76" s="125" t="s">
        <v>211</v>
      </c>
      <c r="AH76" s="126">
        <v>0.7</v>
      </c>
      <c r="AI76" s="127">
        <f t="shared" si="36"/>
        <v>0</v>
      </c>
      <c r="AJ76" s="127">
        <f t="shared" si="107"/>
        <v>0</v>
      </c>
      <c r="AK76" s="127">
        <f t="shared" si="108"/>
        <v>0</v>
      </c>
      <c r="AL76" s="127">
        <f t="shared" si="109"/>
        <v>0</v>
      </c>
      <c r="AM76" s="127">
        <f t="shared" si="110"/>
        <v>0</v>
      </c>
      <c r="AN76" s="127">
        <f t="shared" si="111"/>
        <v>0</v>
      </c>
      <c r="AO76" s="127">
        <f t="shared" si="112"/>
        <v>0</v>
      </c>
      <c r="AP76" s="127">
        <f t="shared" si="113"/>
        <v>0</v>
      </c>
      <c r="AQ76" s="127">
        <f t="shared" si="114"/>
        <v>0</v>
      </c>
      <c r="AR76" s="127">
        <f t="shared" si="115"/>
        <v>0</v>
      </c>
      <c r="AS76" s="127">
        <f t="shared" si="116"/>
        <v>0</v>
      </c>
      <c r="AT76" s="127">
        <v>1.0</v>
      </c>
      <c r="AU76" s="1">
        <v>10.0</v>
      </c>
      <c r="AV76" s="144"/>
      <c r="AW76" s="1"/>
      <c r="AX76" s="144"/>
      <c r="AY76" s="1"/>
      <c r="AZ76" s="144"/>
      <c r="BA76" s="1"/>
      <c r="BB76" s="144"/>
      <c r="BC76" s="1"/>
      <c r="BD76" s="144"/>
      <c r="BE76" s="1"/>
      <c r="BF76" s="144"/>
      <c r="BG76" s="1"/>
      <c r="BH76" s="144"/>
      <c r="BI76" s="75"/>
      <c r="BJ76" s="145">
        <f t="shared" si="117"/>
        <v>4</v>
      </c>
      <c r="BK76" s="145"/>
      <c r="BL76" s="145">
        <v>10.0</v>
      </c>
      <c r="BM76" s="145">
        <v>0.0</v>
      </c>
      <c r="BN76" s="145"/>
      <c r="BO76" s="75"/>
      <c r="BP76" s="75"/>
      <c r="BQ76" s="75"/>
      <c r="BR76" s="75"/>
      <c r="BS76" s="75"/>
      <c r="BT76" s="75"/>
      <c r="BU76" s="75"/>
      <c r="BV76" s="75"/>
      <c r="BW76" s="75"/>
      <c r="BX76" s="75"/>
      <c r="BY76" s="75"/>
      <c r="BZ76" s="75"/>
      <c r="CA76" s="75"/>
      <c r="CB76" s="75"/>
      <c r="CC76" s="75"/>
      <c r="CD76" s="75"/>
      <c r="CE76" s="75"/>
      <c r="CF76" s="75"/>
      <c r="CG76" s="75"/>
    </row>
    <row r="77" ht="57.0" customHeight="1">
      <c r="A77" s="1"/>
      <c r="B77" s="203"/>
      <c r="C77" s="1"/>
      <c r="D77" s="168" t="s">
        <v>212</v>
      </c>
      <c r="E77" s="170"/>
      <c r="F77" s="170" t="s">
        <v>105</v>
      </c>
      <c r="G77" s="171" t="s">
        <v>124</v>
      </c>
      <c r="H77" s="170">
        <v>4.0</v>
      </c>
      <c r="I77" s="171" t="s">
        <v>115</v>
      </c>
      <c r="J77" s="198">
        <v>86.8882</v>
      </c>
      <c r="K77" s="172"/>
      <c r="L77" s="172"/>
      <c r="M77" s="172"/>
      <c r="N77" s="172"/>
      <c r="O77" s="172"/>
      <c r="P77" s="172"/>
      <c r="Q77" s="172"/>
      <c r="R77" s="166"/>
      <c r="S77" s="172"/>
      <c r="T77" s="172"/>
      <c r="U77" s="216">
        <f t="shared" si="103"/>
        <v>0</v>
      </c>
      <c r="V77" s="173" t="str">
        <f t="shared" si="104"/>
        <v>No</v>
      </c>
      <c r="W77" s="174" t="str">
        <f t="shared" si="105"/>
        <v>No</v>
      </c>
      <c r="Y77" s="166">
        <v>1.0</v>
      </c>
      <c r="Z77" s="167">
        <f t="shared" si="106"/>
        <v>0</v>
      </c>
      <c r="AA77" s="75"/>
      <c r="AB77" s="75"/>
      <c r="AC77" s="75"/>
      <c r="AD77" s="75"/>
      <c r="AE77" s="75"/>
      <c r="AF77" s="75"/>
      <c r="AG77" s="125" t="s">
        <v>213</v>
      </c>
      <c r="AH77" s="126">
        <v>1.5</v>
      </c>
      <c r="AI77" s="127">
        <f t="shared" si="36"/>
        <v>0</v>
      </c>
      <c r="AJ77" s="127">
        <f t="shared" si="107"/>
        <v>0</v>
      </c>
      <c r="AK77" s="127">
        <f t="shared" si="108"/>
        <v>0</v>
      </c>
      <c r="AL77" s="127">
        <f t="shared" si="109"/>
        <v>0</v>
      </c>
      <c r="AM77" s="127">
        <f t="shared" si="110"/>
        <v>0</v>
      </c>
      <c r="AN77" s="127">
        <f t="shared" si="111"/>
        <v>0</v>
      </c>
      <c r="AO77" s="127">
        <f t="shared" si="112"/>
        <v>0</v>
      </c>
      <c r="AP77" s="127">
        <f t="shared" si="113"/>
        <v>0</v>
      </c>
      <c r="AQ77" s="127">
        <f t="shared" si="114"/>
        <v>0</v>
      </c>
      <c r="AR77" s="127">
        <f t="shared" si="115"/>
        <v>0</v>
      </c>
      <c r="AS77" s="127">
        <f t="shared" si="116"/>
        <v>0</v>
      </c>
      <c r="AT77" s="127">
        <v>1.0</v>
      </c>
      <c r="AU77" s="170">
        <v>16.0</v>
      </c>
      <c r="AV77" s="144"/>
      <c r="AW77" s="170"/>
      <c r="AX77" s="144"/>
      <c r="AY77" s="170"/>
      <c r="AZ77" s="144"/>
      <c r="BA77" s="170"/>
      <c r="BB77" s="144"/>
      <c r="BC77" s="170"/>
      <c r="BD77" s="144"/>
      <c r="BE77" s="170"/>
      <c r="BF77" s="144"/>
      <c r="BG77" s="170"/>
      <c r="BH77" s="144"/>
      <c r="BI77" s="75"/>
      <c r="BJ77" s="145">
        <f t="shared" si="117"/>
        <v>4</v>
      </c>
      <c r="BK77" s="145"/>
      <c r="BL77" s="145">
        <v>16.0</v>
      </c>
      <c r="BM77" s="145">
        <v>0.0</v>
      </c>
      <c r="BN77" s="146"/>
      <c r="BO77" s="75"/>
      <c r="BP77" s="75"/>
      <c r="BQ77" s="75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</row>
    <row r="78" ht="57.0" customHeight="1">
      <c r="A78" s="1"/>
      <c r="B78" s="204"/>
      <c r="C78" s="81"/>
      <c r="D78" s="236" t="s">
        <v>214</v>
      </c>
      <c r="E78" s="81"/>
      <c r="F78" s="81" t="s">
        <v>139</v>
      </c>
      <c r="G78" s="83" t="s">
        <v>124</v>
      </c>
      <c r="H78" s="81">
        <v>3.0</v>
      </c>
      <c r="I78" s="83" t="s">
        <v>115</v>
      </c>
      <c r="J78" s="237">
        <v>117.2996</v>
      </c>
      <c r="K78" s="230"/>
      <c r="L78" s="230"/>
      <c r="M78" s="230"/>
      <c r="N78" s="230"/>
      <c r="O78" s="230"/>
      <c r="P78" s="230"/>
      <c r="Q78" s="230"/>
      <c r="R78" s="80"/>
      <c r="S78" s="163"/>
      <c r="T78" s="163"/>
      <c r="U78" s="217">
        <f t="shared" si="103"/>
        <v>0</v>
      </c>
      <c r="V78" s="238" t="str">
        <f t="shared" si="104"/>
        <v>No</v>
      </c>
      <c r="W78" s="165" t="str">
        <f t="shared" si="105"/>
        <v>No</v>
      </c>
      <c r="Y78" s="186">
        <v>1.0</v>
      </c>
      <c r="Z78" s="167">
        <f t="shared" si="106"/>
        <v>0</v>
      </c>
      <c r="AA78" s="75"/>
      <c r="AB78" s="75"/>
      <c r="AC78" s="75"/>
      <c r="AD78" s="75"/>
      <c r="AE78" s="75"/>
      <c r="AF78" s="75"/>
      <c r="AG78" s="125" t="s">
        <v>215</v>
      </c>
      <c r="AH78" s="126">
        <v>4.0</v>
      </c>
      <c r="AI78" s="127">
        <f t="shared" si="36"/>
        <v>0</v>
      </c>
      <c r="AJ78" s="127">
        <f t="shared" si="107"/>
        <v>0</v>
      </c>
      <c r="AK78" s="127">
        <f t="shared" si="108"/>
        <v>0</v>
      </c>
      <c r="AL78" s="127">
        <f t="shared" si="109"/>
        <v>0</v>
      </c>
      <c r="AM78" s="127">
        <f t="shared" si="110"/>
        <v>0</v>
      </c>
      <c r="AN78" s="127">
        <f t="shared" si="111"/>
        <v>0</v>
      </c>
      <c r="AO78" s="127">
        <f t="shared" si="112"/>
        <v>0</v>
      </c>
      <c r="AP78" s="127">
        <f t="shared" si="113"/>
        <v>0</v>
      </c>
      <c r="AQ78" s="127">
        <f t="shared" si="114"/>
        <v>0</v>
      </c>
      <c r="AR78" s="127">
        <f t="shared" si="115"/>
        <v>0</v>
      </c>
      <c r="AS78" s="127">
        <f t="shared" si="116"/>
        <v>0</v>
      </c>
      <c r="AT78" s="127">
        <v>1.0</v>
      </c>
      <c r="AU78" s="81">
        <v>13.0</v>
      </c>
      <c r="AV78" s="206"/>
      <c r="AW78" s="81"/>
      <c r="AX78" s="206"/>
      <c r="AY78" s="81"/>
      <c r="AZ78" s="206"/>
      <c r="BA78" s="81"/>
      <c r="BB78" s="206"/>
      <c r="BC78" s="81"/>
      <c r="BD78" s="206"/>
      <c r="BE78" s="81"/>
      <c r="BF78" s="206"/>
      <c r="BG78" s="81"/>
      <c r="BH78" s="206"/>
      <c r="BI78" s="75"/>
      <c r="BJ78" s="145">
        <f t="shared" si="117"/>
        <v>3</v>
      </c>
      <c r="BK78" s="145"/>
      <c r="BL78" s="145">
        <v>14.0</v>
      </c>
      <c r="BM78" s="145">
        <v>0.0</v>
      </c>
      <c r="BN78" s="145"/>
      <c r="BO78" s="75"/>
      <c r="BP78" s="75"/>
      <c r="BQ78" s="75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</row>
    <row r="79" ht="30.75" customHeight="1">
      <c r="B79" s="93"/>
      <c r="D79" s="41"/>
      <c r="E79" s="94"/>
      <c r="F79" s="94"/>
      <c r="G79" s="207"/>
      <c r="I79" s="42"/>
      <c r="J79" s="139" t="s">
        <v>216</v>
      </c>
      <c r="K79" s="94"/>
      <c r="L79" s="94"/>
      <c r="M79" s="94"/>
      <c r="N79" s="94"/>
      <c r="O79" s="94"/>
      <c r="P79" s="94"/>
      <c r="Q79" s="94"/>
      <c r="R79" s="94"/>
      <c r="S79" s="219"/>
      <c r="T79" s="219"/>
      <c r="U79" s="208"/>
      <c r="V79" s="142"/>
      <c r="W79" s="189"/>
      <c r="Y79" s="1"/>
      <c r="Z79" s="188"/>
      <c r="AA79" s="75"/>
      <c r="AB79" s="75"/>
      <c r="AC79" s="75"/>
      <c r="AD79" s="75"/>
      <c r="AE79" s="75"/>
      <c r="AF79" s="75"/>
      <c r="AG79" s="106"/>
      <c r="AH79" s="107"/>
      <c r="AI79" s="127">
        <f t="shared" si="36"/>
        <v>0</v>
      </c>
      <c r="AJ79" s="127"/>
      <c r="AK79" s="127"/>
      <c r="AL79" s="127"/>
      <c r="AM79" s="127"/>
      <c r="AN79" s="127"/>
      <c r="AO79" s="127"/>
      <c r="AP79" s="127"/>
      <c r="AQ79" s="127"/>
      <c r="AR79" s="127"/>
      <c r="AS79" s="127"/>
      <c r="AT79" s="127"/>
      <c r="AU79" s="43"/>
      <c r="AV79" s="50"/>
      <c r="AW79" s="43"/>
      <c r="AX79" s="50"/>
      <c r="AY79" s="43"/>
      <c r="AZ79" s="50"/>
      <c r="BA79" s="43"/>
      <c r="BB79" s="50"/>
      <c r="BC79" s="43"/>
      <c r="BD79" s="50"/>
      <c r="BE79" s="43"/>
      <c r="BF79" s="50"/>
      <c r="BG79" s="43"/>
      <c r="BH79" s="50"/>
      <c r="BI79" s="45"/>
      <c r="BJ79" s="145" t="str">
        <f t="shared" si="117"/>
        <v/>
      </c>
      <c r="BK79" s="145" t="str">
        <f>H79</f>
        <v/>
      </c>
      <c r="BL79" s="146"/>
      <c r="BM79" s="146"/>
      <c r="BN79" s="146"/>
      <c r="BO79" s="45"/>
      <c r="BP79" s="45"/>
      <c r="BQ79" s="45"/>
    </row>
    <row r="80" ht="57.0" customHeight="1">
      <c r="A80" s="1"/>
      <c r="B80" s="241"/>
      <c r="C80" s="219"/>
      <c r="D80" s="242" t="s">
        <v>217</v>
      </c>
      <c r="E80" s="243"/>
      <c r="F80" s="243" t="s">
        <v>105</v>
      </c>
      <c r="G80" s="244" t="s">
        <v>155</v>
      </c>
      <c r="H80" s="243">
        <v>1.0</v>
      </c>
      <c r="I80" s="244" t="s">
        <v>106</v>
      </c>
      <c r="J80" s="245">
        <v>42.506</v>
      </c>
      <c r="K80" s="246"/>
      <c r="L80" s="246"/>
      <c r="M80" s="246"/>
      <c r="N80" s="246"/>
      <c r="O80" s="246"/>
      <c r="P80" s="246"/>
      <c r="Q80" s="246"/>
      <c r="R80" s="247"/>
      <c r="S80" s="247"/>
      <c r="T80" s="247"/>
      <c r="U80" s="248">
        <f>J80*K80+J80*L80+J80*M80+J80*N80+J80*O80+J80*P80+J80*Q80+J80*R80+J80*S80+J80*T80</f>
        <v>0</v>
      </c>
      <c r="V80" s="249" t="str">
        <f>IF(B80="New","Yes","No")</f>
        <v>No</v>
      </c>
      <c r="W80" s="174" t="str">
        <f>IF(SUM(K80:T80)&gt;0,"Yes","No")</f>
        <v>No</v>
      </c>
      <c r="Y80" s="247">
        <v>1.0</v>
      </c>
      <c r="Z80" s="167">
        <f>Y80*K80+Y80*L80+Y80*M80+Y80*N80+Y80*O80+Y80*P80+Y80*Q80+Y80*R80+Y80*S80+Y80*T80</f>
        <v>0</v>
      </c>
      <c r="AA80" s="75"/>
      <c r="AB80" s="75"/>
      <c r="AC80" s="75"/>
      <c r="AD80" s="75"/>
      <c r="AE80" s="75"/>
      <c r="AF80" s="75"/>
      <c r="AG80" s="125" t="s">
        <v>218</v>
      </c>
      <c r="AH80" s="126">
        <v>1.1</v>
      </c>
      <c r="AI80" s="127">
        <f t="shared" si="36"/>
        <v>0</v>
      </c>
      <c r="AJ80" s="127">
        <f>K80*H80</f>
        <v>0</v>
      </c>
      <c r="AK80" s="127">
        <f>L80*H80</f>
        <v>0</v>
      </c>
      <c r="AL80" s="127">
        <f>M80*H80</f>
        <v>0</v>
      </c>
      <c r="AM80" s="127">
        <f>N80*H80</f>
        <v>0</v>
      </c>
      <c r="AN80" s="127">
        <f>O80*H80</f>
        <v>0</v>
      </c>
      <c r="AO80" s="127">
        <f>P80*H80</f>
        <v>0</v>
      </c>
      <c r="AP80" s="127">
        <f>Q80*H80</f>
        <v>0</v>
      </c>
      <c r="AQ80" s="127">
        <f>R80*H80</f>
        <v>0</v>
      </c>
      <c r="AR80" s="127">
        <f>S80*H80</f>
        <v>0</v>
      </c>
      <c r="AS80" s="127">
        <f>T80*H80</f>
        <v>0</v>
      </c>
      <c r="AT80" s="127">
        <v>1.0</v>
      </c>
      <c r="AU80" s="243">
        <v>1.0</v>
      </c>
      <c r="AV80" s="250"/>
      <c r="AW80" s="243"/>
      <c r="AX80" s="250"/>
      <c r="AY80" s="243">
        <v>1.0</v>
      </c>
      <c r="AZ80" s="250"/>
      <c r="BA80" s="243"/>
      <c r="BB80" s="250"/>
      <c r="BC80" s="243"/>
      <c r="BD80" s="250"/>
      <c r="BE80" s="243"/>
      <c r="BF80" s="250"/>
      <c r="BG80" s="243"/>
      <c r="BH80" s="250"/>
      <c r="BI80" s="75"/>
      <c r="BJ80" s="145">
        <v>0.0</v>
      </c>
      <c r="BK80" s="145">
        <v>0.0</v>
      </c>
      <c r="BL80" s="145">
        <v>1.0</v>
      </c>
      <c r="BM80" s="145">
        <v>1.0</v>
      </c>
      <c r="BN80" s="145"/>
      <c r="BO80" s="75"/>
      <c r="BP80" s="75"/>
      <c r="BQ80" s="75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</row>
    <row r="81" ht="30.75" customHeight="1">
      <c r="B81" s="93"/>
      <c r="D81" s="41"/>
      <c r="E81" s="94"/>
      <c r="F81" s="94"/>
      <c r="G81" s="207"/>
      <c r="I81" s="42"/>
      <c r="J81" s="139" t="s">
        <v>219</v>
      </c>
      <c r="K81" s="94"/>
      <c r="L81" s="94"/>
      <c r="M81" s="94"/>
      <c r="N81" s="94"/>
      <c r="O81" s="94"/>
      <c r="P81" s="94"/>
      <c r="Q81" s="94"/>
      <c r="R81" s="94"/>
      <c r="S81" s="251"/>
      <c r="T81" s="251"/>
      <c r="U81" s="208"/>
      <c r="V81" s="142"/>
      <c r="W81" s="189"/>
      <c r="Y81" s="1"/>
      <c r="Z81" s="188"/>
      <c r="AA81" s="75"/>
      <c r="AB81" s="75"/>
      <c r="AC81" s="75"/>
      <c r="AD81" s="75"/>
      <c r="AE81" s="75"/>
      <c r="AF81" s="75"/>
      <c r="AG81" s="106"/>
      <c r="AH81" s="107"/>
      <c r="AI81" s="127">
        <f t="shared" si="36"/>
        <v>0</v>
      </c>
      <c r="AJ81" s="127"/>
      <c r="AK81" s="127"/>
      <c r="AL81" s="127"/>
      <c r="AM81" s="127"/>
      <c r="AN81" s="127"/>
      <c r="AO81" s="127"/>
      <c r="AP81" s="127"/>
      <c r="AQ81" s="127"/>
      <c r="AR81" s="127"/>
      <c r="AS81" s="127"/>
      <c r="AT81" s="127"/>
      <c r="AU81" s="43"/>
      <c r="AV81" s="50"/>
      <c r="AW81" s="43"/>
      <c r="AX81" s="50"/>
      <c r="AY81" s="43"/>
      <c r="AZ81" s="50"/>
      <c r="BA81" s="43"/>
      <c r="BB81" s="50"/>
      <c r="BC81" s="43"/>
      <c r="BD81" s="50"/>
      <c r="BE81" s="43"/>
      <c r="BF81" s="50"/>
      <c r="BG81" s="43"/>
      <c r="BH81" s="50"/>
      <c r="BI81" s="45"/>
      <c r="BJ81" s="145" t="str">
        <f>H81</f>
        <v/>
      </c>
      <c r="BK81" s="145" t="str">
        <f>H81</f>
        <v/>
      </c>
      <c r="BL81" s="146"/>
      <c r="BM81" s="146"/>
      <c r="BN81" s="145"/>
      <c r="BO81" s="45"/>
      <c r="BP81" s="45"/>
      <c r="BQ81" s="45"/>
    </row>
    <row r="82" ht="57.0" customHeight="1">
      <c r="A82" s="1"/>
      <c r="B82" s="209"/>
      <c r="C82" s="211"/>
      <c r="D82" s="210" t="s">
        <v>220</v>
      </c>
      <c r="E82" s="211"/>
      <c r="F82" s="211" t="s">
        <v>139</v>
      </c>
      <c r="G82" s="212" t="s">
        <v>187</v>
      </c>
      <c r="H82" s="211">
        <v>1.0</v>
      </c>
      <c r="I82" s="212" t="s">
        <v>106</v>
      </c>
      <c r="J82" s="240">
        <v>84.80000000000001</v>
      </c>
      <c r="K82" s="214"/>
      <c r="L82" s="214"/>
      <c r="M82" s="214"/>
      <c r="N82" s="214"/>
      <c r="O82" s="214"/>
      <c r="P82" s="214"/>
      <c r="Q82" s="214"/>
      <c r="R82" s="213"/>
      <c r="S82" s="214"/>
      <c r="T82" s="214"/>
      <c r="U82" s="217">
        <f t="shared" ref="U82:U96" si="118">J82*K82+J82*L82+J82*M82+J82*N82+J82*O82+J82*P82+J82*Q82+J82*R82+J82*S82+J82*T82</f>
        <v>0</v>
      </c>
      <c r="V82" s="215" t="str">
        <f t="shared" ref="V82:V96" si="119">IF(B82="New","Yes","No")</f>
        <v>No</v>
      </c>
      <c r="W82" s="165" t="str">
        <f t="shared" ref="W82:W96" si="120">IF(SUM(K82:T82)&gt;0,"Yes","No")</f>
        <v>No</v>
      </c>
      <c r="Y82" s="158">
        <v>1.0</v>
      </c>
      <c r="Z82" s="167">
        <f t="shared" ref="Z82:Z96" si="121">Y82*K82+Y82*L82+Y82*M82+Y82*N82+Y82*O82+Y82*P82+Y82*Q82+Y82*R82+Y82*S82+Y82*T82</f>
        <v>0</v>
      </c>
      <c r="AA82" s="75"/>
      <c r="AB82" s="75"/>
      <c r="AC82" s="75"/>
      <c r="AD82" s="75"/>
      <c r="AE82" s="75"/>
      <c r="AF82" s="75"/>
      <c r="AG82" s="125"/>
      <c r="AH82" s="126">
        <v>1.97</v>
      </c>
      <c r="AI82" s="127">
        <f t="shared" si="36"/>
        <v>0</v>
      </c>
      <c r="AJ82" s="127">
        <f t="shared" ref="AJ82:AJ96" si="122">K82*H82</f>
        <v>0</v>
      </c>
      <c r="AK82" s="127">
        <f t="shared" ref="AK82:AK96" si="123">L82*H82</f>
        <v>0</v>
      </c>
      <c r="AL82" s="127">
        <f t="shared" ref="AL82:AL96" si="124">M82*H82</f>
        <v>0</v>
      </c>
      <c r="AM82" s="127">
        <f t="shared" ref="AM82:AM96" si="125">N82*H82</f>
        <v>0</v>
      </c>
      <c r="AN82" s="127">
        <f t="shared" ref="AN82:AN96" si="126">O82*H82</f>
        <v>0</v>
      </c>
      <c r="AO82" s="127">
        <f t="shared" ref="AO82:AO96" si="127">P82*H82</f>
        <v>0</v>
      </c>
      <c r="AP82" s="127">
        <f t="shared" ref="AP82:AP96" si="128">Q82*H82</f>
        <v>0</v>
      </c>
      <c r="AQ82" s="127">
        <f t="shared" ref="AQ82:AQ96" si="129">R82*H82</f>
        <v>0</v>
      </c>
      <c r="AR82" s="127">
        <f t="shared" ref="AR82:AR96" si="130">S82*H82</f>
        <v>0</v>
      </c>
      <c r="AS82" s="127">
        <f t="shared" ref="AS82:AS96" si="131">T82*H82</f>
        <v>0</v>
      </c>
      <c r="AT82" s="127">
        <v>1.0</v>
      </c>
      <c r="AU82" s="211">
        <v>4.0</v>
      </c>
      <c r="AV82" s="197"/>
      <c r="AW82" s="211"/>
      <c r="AX82" s="197"/>
      <c r="AY82" s="211"/>
      <c r="AZ82" s="197"/>
      <c r="BA82" s="211"/>
      <c r="BB82" s="197"/>
      <c r="BC82" s="211">
        <v>1.0</v>
      </c>
      <c r="BD82" s="197"/>
      <c r="BE82" s="211"/>
      <c r="BF82" s="197"/>
      <c r="BG82" s="211"/>
      <c r="BH82" s="197"/>
      <c r="BI82" s="75"/>
      <c r="BJ82" s="145"/>
      <c r="BK82" s="145"/>
      <c r="BL82" s="145">
        <v>4.0</v>
      </c>
      <c r="BM82" s="145">
        <v>1.0</v>
      </c>
      <c r="BN82" s="145"/>
      <c r="BO82" s="75"/>
      <c r="BP82" s="75"/>
      <c r="BQ82" s="75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</row>
    <row r="83" ht="57.0" customHeight="1">
      <c r="A83" s="1"/>
      <c r="B83" s="203"/>
      <c r="C83" s="1"/>
      <c r="D83" s="168" t="s">
        <v>221</v>
      </c>
      <c r="E83" s="170"/>
      <c r="F83" s="170" t="s">
        <v>105</v>
      </c>
      <c r="G83" s="171" t="s">
        <v>165</v>
      </c>
      <c r="H83" s="170">
        <v>2.0</v>
      </c>
      <c r="I83" s="171" t="s">
        <v>106</v>
      </c>
      <c r="J83" s="198">
        <v>70.49000000000001</v>
      </c>
      <c r="K83" s="172"/>
      <c r="L83" s="172"/>
      <c r="M83" s="172"/>
      <c r="N83" s="172"/>
      <c r="O83" s="172"/>
      <c r="P83" s="172"/>
      <c r="Q83" s="172"/>
      <c r="R83" s="166"/>
      <c r="S83" s="172"/>
      <c r="T83" s="172"/>
      <c r="U83" s="216">
        <f t="shared" si="118"/>
        <v>0</v>
      </c>
      <c r="V83" s="173" t="str">
        <f t="shared" si="119"/>
        <v>No</v>
      </c>
      <c r="W83" s="174" t="str">
        <f t="shared" si="120"/>
        <v>No</v>
      </c>
      <c r="Y83" s="166">
        <v>1.0</v>
      </c>
      <c r="Z83" s="167">
        <f t="shared" si="121"/>
        <v>0</v>
      </c>
      <c r="AA83" s="75"/>
      <c r="AB83" s="75"/>
      <c r="AC83" s="75"/>
      <c r="AD83" s="75"/>
      <c r="AE83" s="75"/>
      <c r="AF83" s="75"/>
      <c r="AG83" s="125"/>
      <c r="AH83" s="126">
        <v>1.38</v>
      </c>
      <c r="AI83" s="127">
        <f t="shared" si="36"/>
        <v>0</v>
      </c>
      <c r="AJ83" s="127">
        <f t="shared" si="122"/>
        <v>0</v>
      </c>
      <c r="AK83" s="127">
        <f t="shared" si="123"/>
        <v>0</v>
      </c>
      <c r="AL83" s="127">
        <f t="shared" si="124"/>
        <v>0</v>
      </c>
      <c r="AM83" s="127">
        <f t="shared" si="125"/>
        <v>0</v>
      </c>
      <c r="AN83" s="127">
        <f t="shared" si="126"/>
        <v>0</v>
      </c>
      <c r="AO83" s="127">
        <f t="shared" si="127"/>
        <v>0</v>
      </c>
      <c r="AP83" s="127">
        <f t="shared" si="128"/>
        <v>0</v>
      </c>
      <c r="AQ83" s="127">
        <f t="shared" si="129"/>
        <v>0</v>
      </c>
      <c r="AR83" s="127">
        <f t="shared" si="130"/>
        <v>0</v>
      </c>
      <c r="AS83" s="127">
        <f t="shared" si="131"/>
        <v>0</v>
      </c>
      <c r="AT83" s="127">
        <v>1.0</v>
      </c>
      <c r="AU83" s="170">
        <v>6.0</v>
      </c>
      <c r="AV83" s="144"/>
      <c r="AW83" s="170"/>
      <c r="AX83" s="144"/>
      <c r="AY83" s="170"/>
      <c r="AZ83" s="144"/>
      <c r="BA83" s="170">
        <v>2.0</v>
      </c>
      <c r="BB83" s="144"/>
      <c r="BC83" s="170"/>
      <c r="BD83" s="144"/>
      <c r="BE83" s="170"/>
      <c r="BF83" s="144"/>
      <c r="BG83" s="170"/>
      <c r="BH83" s="144"/>
      <c r="BI83" s="75"/>
      <c r="BJ83" s="145"/>
      <c r="BK83" s="145"/>
      <c r="BL83" s="145">
        <v>6.0</v>
      </c>
      <c r="BM83" s="145">
        <v>2.0</v>
      </c>
      <c r="BN83" s="145"/>
      <c r="BO83" s="75"/>
      <c r="BP83" s="75"/>
      <c r="BQ83" s="75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</row>
    <row r="84" ht="57.0" customHeight="1">
      <c r="A84" s="1"/>
      <c r="B84" s="160"/>
      <c r="C84" s="75"/>
      <c r="D84" s="231" t="s">
        <v>222</v>
      </c>
      <c r="E84" s="75"/>
      <c r="F84" s="75" t="s">
        <v>223</v>
      </c>
      <c r="G84" s="138" t="s">
        <v>187</v>
      </c>
      <c r="H84" s="75">
        <v>4.0</v>
      </c>
      <c r="I84" s="138" t="s">
        <v>106</v>
      </c>
      <c r="J84" s="200">
        <v>79.0336</v>
      </c>
      <c r="K84" s="163"/>
      <c r="L84" s="163"/>
      <c r="M84" s="163"/>
      <c r="N84" s="163"/>
      <c r="O84" s="163"/>
      <c r="P84" s="163"/>
      <c r="Q84" s="163"/>
      <c r="R84" s="135"/>
      <c r="S84" s="201"/>
      <c r="T84" s="201"/>
      <c r="U84" s="217">
        <f t="shared" si="118"/>
        <v>0</v>
      </c>
      <c r="V84" s="164" t="str">
        <f t="shared" si="119"/>
        <v>No</v>
      </c>
      <c r="W84" s="165" t="str">
        <f t="shared" si="120"/>
        <v>No</v>
      </c>
      <c r="Y84" s="166">
        <v>1.0</v>
      </c>
      <c r="Z84" s="167">
        <f t="shared" si="121"/>
        <v>0</v>
      </c>
      <c r="AA84" s="75"/>
      <c r="AB84" s="75"/>
      <c r="AC84" s="75"/>
      <c r="AD84" s="75"/>
      <c r="AE84" s="75"/>
      <c r="AF84" s="75"/>
      <c r="AG84" s="125"/>
      <c r="AH84" s="126">
        <v>1.68</v>
      </c>
      <c r="AI84" s="127">
        <f t="shared" si="36"/>
        <v>0</v>
      </c>
      <c r="AJ84" s="127">
        <f t="shared" si="122"/>
        <v>0</v>
      </c>
      <c r="AK84" s="127">
        <f t="shared" si="123"/>
        <v>0</v>
      </c>
      <c r="AL84" s="127">
        <f t="shared" si="124"/>
        <v>0</v>
      </c>
      <c r="AM84" s="127">
        <f t="shared" si="125"/>
        <v>0</v>
      </c>
      <c r="AN84" s="127">
        <f t="shared" si="126"/>
        <v>0</v>
      </c>
      <c r="AO84" s="127">
        <f t="shared" si="127"/>
        <v>0</v>
      </c>
      <c r="AP84" s="127">
        <f t="shared" si="128"/>
        <v>0</v>
      </c>
      <c r="AQ84" s="127">
        <f t="shared" si="129"/>
        <v>0</v>
      </c>
      <c r="AR84" s="127">
        <f t="shared" si="130"/>
        <v>0</v>
      </c>
      <c r="AS84" s="127">
        <f t="shared" si="131"/>
        <v>0</v>
      </c>
      <c r="AT84" s="127">
        <v>1.0</v>
      </c>
      <c r="AU84" s="75">
        <v>8.0</v>
      </c>
      <c r="AV84" s="144"/>
      <c r="AW84" s="75"/>
      <c r="AX84" s="144"/>
      <c r="AY84" s="75"/>
      <c r="AZ84" s="144">
        <v>4.0</v>
      </c>
      <c r="BA84" s="75"/>
      <c r="BB84" s="144"/>
      <c r="BC84" s="75"/>
      <c r="BD84" s="144"/>
      <c r="BE84" s="75"/>
      <c r="BF84" s="144"/>
      <c r="BG84" s="75"/>
      <c r="BH84" s="144"/>
      <c r="BI84" s="75"/>
      <c r="BJ84" s="145"/>
      <c r="BK84" s="145"/>
      <c r="BL84" s="145"/>
      <c r="BM84" s="145"/>
      <c r="BN84" s="145"/>
      <c r="BO84" s="75"/>
      <c r="BP84" s="75"/>
      <c r="BQ84" s="75"/>
      <c r="BR84" s="75"/>
      <c r="BS84" s="75"/>
      <c r="BT84" s="75"/>
      <c r="BU84" s="75"/>
      <c r="BV84" s="75"/>
      <c r="BW84" s="75"/>
      <c r="BX84" s="75"/>
      <c r="BY84" s="75"/>
      <c r="BZ84" s="75"/>
      <c r="CA84" s="75"/>
      <c r="CB84" s="75"/>
      <c r="CC84" s="75"/>
      <c r="CD84" s="75"/>
      <c r="CE84" s="75"/>
      <c r="CF84" s="75"/>
      <c r="CG84" s="75"/>
    </row>
    <row r="85" ht="57.0" customHeight="1">
      <c r="A85" s="1"/>
      <c r="B85" s="203"/>
      <c r="C85" s="1"/>
      <c r="D85" s="168" t="s">
        <v>224</v>
      </c>
      <c r="E85" s="170"/>
      <c r="F85" s="170" t="s">
        <v>127</v>
      </c>
      <c r="G85" s="171" t="s">
        <v>187</v>
      </c>
      <c r="H85" s="170">
        <v>6.0</v>
      </c>
      <c r="I85" s="171" t="s">
        <v>225</v>
      </c>
      <c r="J85" s="198">
        <v>68.9</v>
      </c>
      <c r="K85" s="172"/>
      <c r="L85" s="172"/>
      <c r="M85" s="172"/>
      <c r="N85" s="172"/>
      <c r="O85" s="172"/>
      <c r="P85" s="172"/>
      <c r="Q85" s="172"/>
      <c r="R85" s="166"/>
      <c r="S85" s="172"/>
      <c r="T85" s="172"/>
      <c r="U85" s="216">
        <f t="shared" si="118"/>
        <v>0</v>
      </c>
      <c r="V85" s="173" t="str">
        <f t="shared" si="119"/>
        <v>No</v>
      </c>
      <c r="W85" s="174" t="str">
        <f t="shared" si="120"/>
        <v>No</v>
      </c>
      <c r="Y85" s="166">
        <v>1.0</v>
      </c>
      <c r="Z85" s="167">
        <f t="shared" si="121"/>
        <v>0</v>
      </c>
      <c r="AA85" s="75"/>
      <c r="AB85" s="75"/>
      <c r="AC85" s="75"/>
      <c r="AD85" s="75"/>
      <c r="AE85" s="75"/>
      <c r="AF85" s="75"/>
      <c r="AG85" s="125"/>
      <c r="AH85" s="126">
        <v>0.95</v>
      </c>
      <c r="AI85" s="127">
        <f t="shared" si="36"/>
        <v>0</v>
      </c>
      <c r="AJ85" s="127">
        <f t="shared" si="122"/>
        <v>0</v>
      </c>
      <c r="AK85" s="127">
        <f t="shared" si="123"/>
        <v>0</v>
      </c>
      <c r="AL85" s="127">
        <f t="shared" si="124"/>
        <v>0</v>
      </c>
      <c r="AM85" s="127">
        <f t="shared" si="125"/>
        <v>0</v>
      </c>
      <c r="AN85" s="127">
        <f t="shared" si="126"/>
        <v>0</v>
      </c>
      <c r="AO85" s="127">
        <f t="shared" si="127"/>
        <v>0</v>
      </c>
      <c r="AP85" s="127">
        <f t="shared" si="128"/>
        <v>0</v>
      </c>
      <c r="AQ85" s="127">
        <f t="shared" si="129"/>
        <v>0</v>
      </c>
      <c r="AR85" s="127">
        <f t="shared" si="130"/>
        <v>0</v>
      </c>
      <c r="AS85" s="127">
        <f t="shared" si="131"/>
        <v>0</v>
      </c>
      <c r="AT85" s="127">
        <v>1.0</v>
      </c>
      <c r="AU85" s="170"/>
      <c r="AV85" s="144"/>
      <c r="AW85" s="170"/>
      <c r="AX85" s="144"/>
      <c r="AY85" s="170">
        <v>2.0</v>
      </c>
      <c r="AZ85" s="144">
        <v>4.0</v>
      </c>
      <c r="BA85" s="170"/>
      <c r="BB85" s="144"/>
      <c r="BC85" s="170"/>
      <c r="BD85" s="144"/>
      <c r="BE85" s="170"/>
      <c r="BF85" s="144"/>
      <c r="BG85" s="170"/>
      <c r="BH85" s="144"/>
      <c r="BI85" s="75"/>
      <c r="BJ85" s="145"/>
      <c r="BK85" s="145"/>
      <c r="BL85" s="145"/>
      <c r="BM85" s="145">
        <v>6.0</v>
      </c>
      <c r="BN85" s="145"/>
      <c r="BO85" s="75"/>
      <c r="BP85" s="75"/>
      <c r="BQ85" s="75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</row>
    <row r="86" ht="57.0" customHeight="1">
      <c r="A86" s="1"/>
      <c r="B86" s="203"/>
      <c r="C86" s="75"/>
      <c r="D86" s="231" t="s">
        <v>226</v>
      </c>
      <c r="E86" s="75"/>
      <c r="F86" s="75" t="s">
        <v>183</v>
      </c>
      <c r="G86" s="138" t="s">
        <v>227</v>
      </c>
      <c r="H86" s="75">
        <v>12.0</v>
      </c>
      <c r="I86" s="138" t="s">
        <v>225</v>
      </c>
      <c r="J86" s="200">
        <v>69.5042</v>
      </c>
      <c r="K86" s="163"/>
      <c r="L86" s="163"/>
      <c r="M86" s="163"/>
      <c r="N86" s="163"/>
      <c r="O86" s="163"/>
      <c r="P86" s="163"/>
      <c r="Q86" s="163"/>
      <c r="R86" s="135"/>
      <c r="S86" s="201"/>
      <c r="T86" s="201"/>
      <c r="U86" s="217">
        <f t="shared" si="118"/>
        <v>0</v>
      </c>
      <c r="V86" s="164" t="str">
        <f t="shared" si="119"/>
        <v>No</v>
      </c>
      <c r="W86" s="165" t="str">
        <f t="shared" si="120"/>
        <v>No</v>
      </c>
      <c r="Y86" s="166">
        <v>1.0</v>
      </c>
      <c r="Z86" s="167">
        <f t="shared" si="121"/>
        <v>0</v>
      </c>
      <c r="AA86" s="75"/>
      <c r="AB86" s="75"/>
      <c r="AC86" s="75"/>
      <c r="AD86" s="75"/>
      <c r="AE86" s="75"/>
      <c r="AF86" s="75"/>
      <c r="AG86" s="125" t="s">
        <v>228</v>
      </c>
      <c r="AH86" s="126">
        <v>0.7</v>
      </c>
      <c r="AI86" s="127">
        <f t="shared" si="36"/>
        <v>0</v>
      </c>
      <c r="AJ86" s="127">
        <f t="shared" si="122"/>
        <v>0</v>
      </c>
      <c r="AK86" s="127">
        <f t="shared" si="123"/>
        <v>0</v>
      </c>
      <c r="AL86" s="127">
        <f t="shared" si="124"/>
        <v>0</v>
      </c>
      <c r="AM86" s="127">
        <f t="shared" si="125"/>
        <v>0</v>
      </c>
      <c r="AN86" s="127">
        <f t="shared" si="126"/>
        <v>0</v>
      </c>
      <c r="AO86" s="127">
        <f t="shared" si="127"/>
        <v>0</v>
      </c>
      <c r="AP86" s="127">
        <f t="shared" si="128"/>
        <v>0</v>
      </c>
      <c r="AQ86" s="127">
        <f t="shared" si="129"/>
        <v>0</v>
      </c>
      <c r="AR86" s="127">
        <f t="shared" si="130"/>
        <v>0</v>
      </c>
      <c r="AS86" s="127">
        <f t="shared" si="131"/>
        <v>0</v>
      </c>
      <c r="AT86" s="127">
        <v>1.0</v>
      </c>
      <c r="AU86" s="75"/>
      <c r="AV86" s="144"/>
      <c r="AW86" s="75"/>
      <c r="AX86" s="144"/>
      <c r="AY86" s="75"/>
      <c r="AZ86" s="144">
        <v>10.0</v>
      </c>
      <c r="BA86" s="75"/>
      <c r="BB86" s="144"/>
      <c r="BC86" s="75"/>
      <c r="BD86" s="144"/>
      <c r="BE86" s="75"/>
      <c r="BF86" s="144"/>
      <c r="BG86" s="75"/>
      <c r="BH86" s="144"/>
      <c r="BI86" s="75"/>
      <c r="BJ86" s="145"/>
      <c r="BK86" s="145"/>
      <c r="BL86" s="145"/>
      <c r="BM86" s="145">
        <v>12.0</v>
      </c>
      <c r="BN86" s="145"/>
      <c r="BO86" s="75"/>
      <c r="BP86" s="75"/>
      <c r="BQ86" s="75"/>
      <c r="BR86" s="75"/>
      <c r="BS86" s="75"/>
      <c r="BT86" s="75"/>
      <c r="BU86" s="75"/>
      <c r="BV86" s="75"/>
      <c r="BW86" s="75"/>
      <c r="BX86" s="75"/>
      <c r="BY86" s="75"/>
      <c r="BZ86" s="75"/>
      <c r="CA86" s="75"/>
      <c r="CB86" s="75"/>
      <c r="CC86" s="75"/>
      <c r="CD86" s="75"/>
      <c r="CE86" s="75"/>
      <c r="CF86" s="75"/>
      <c r="CG86" s="75"/>
    </row>
    <row r="87" ht="57.0" customHeight="1">
      <c r="A87" s="1"/>
      <c r="B87" s="203"/>
      <c r="C87" s="1"/>
      <c r="D87" s="168" t="s">
        <v>229</v>
      </c>
      <c r="E87" s="170"/>
      <c r="F87" s="170" t="s">
        <v>120</v>
      </c>
      <c r="G87" s="171" t="s">
        <v>178</v>
      </c>
      <c r="H87" s="170">
        <v>8.0</v>
      </c>
      <c r="I87" s="171" t="s">
        <v>106</v>
      </c>
      <c r="J87" s="198">
        <v>73.8502</v>
      </c>
      <c r="K87" s="172"/>
      <c r="L87" s="172"/>
      <c r="M87" s="172"/>
      <c r="N87" s="172"/>
      <c r="O87" s="172"/>
      <c r="P87" s="172"/>
      <c r="Q87" s="172"/>
      <c r="R87" s="166"/>
      <c r="S87" s="172"/>
      <c r="T87" s="172"/>
      <c r="U87" s="216">
        <f t="shared" si="118"/>
        <v>0</v>
      </c>
      <c r="V87" s="173" t="str">
        <f t="shared" si="119"/>
        <v>No</v>
      </c>
      <c r="W87" s="174" t="str">
        <f t="shared" si="120"/>
        <v>No</v>
      </c>
      <c r="Y87" s="166">
        <v>1.0</v>
      </c>
      <c r="Z87" s="167">
        <f t="shared" si="121"/>
        <v>0</v>
      </c>
      <c r="AA87" s="75"/>
      <c r="AB87" s="75"/>
      <c r="AC87" s="75"/>
      <c r="AD87" s="75"/>
      <c r="AE87" s="75"/>
      <c r="AF87" s="75"/>
      <c r="AG87" s="125" t="s">
        <v>230</v>
      </c>
      <c r="AH87" s="126">
        <v>1.0</v>
      </c>
      <c r="AI87" s="127">
        <f t="shared" si="36"/>
        <v>0</v>
      </c>
      <c r="AJ87" s="127">
        <f t="shared" si="122"/>
        <v>0</v>
      </c>
      <c r="AK87" s="127">
        <f t="shared" si="123"/>
        <v>0</v>
      </c>
      <c r="AL87" s="127">
        <f t="shared" si="124"/>
        <v>0</v>
      </c>
      <c r="AM87" s="127">
        <f t="shared" si="125"/>
        <v>0</v>
      </c>
      <c r="AN87" s="127">
        <f t="shared" si="126"/>
        <v>0</v>
      </c>
      <c r="AO87" s="127">
        <f t="shared" si="127"/>
        <v>0</v>
      </c>
      <c r="AP87" s="127">
        <f t="shared" si="128"/>
        <v>0</v>
      </c>
      <c r="AQ87" s="127">
        <f t="shared" si="129"/>
        <v>0</v>
      </c>
      <c r="AR87" s="127">
        <f t="shared" si="130"/>
        <v>0</v>
      </c>
      <c r="AS87" s="127">
        <f t="shared" si="131"/>
        <v>0</v>
      </c>
      <c r="AT87" s="127">
        <v>1.0</v>
      </c>
      <c r="AU87" s="170">
        <v>16.0</v>
      </c>
      <c r="AV87" s="144"/>
      <c r="AW87" s="170"/>
      <c r="AX87" s="144">
        <v>1.0</v>
      </c>
      <c r="AY87" s="170">
        <v>7.0</v>
      </c>
      <c r="AZ87" s="144"/>
      <c r="BA87" s="170"/>
      <c r="BB87" s="144"/>
      <c r="BC87" s="170"/>
      <c r="BD87" s="144"/>
      <c r="BE87" s="170"/>
      <c r="BF87" s="144"/>
      <c r="BG87" s="170"/>
      <c r="BH87" s="144"/>
      <c r="BI87" s="75"/>
      <c r="BJ87" s="145">
        <v>1.0</v>
      </c>
      <c r="BK87" s="145"/>
      <c r="BL87" s="145">
        <v>16.0</v>
      </c>
      <c r="BM87" s="145">
        <v>8.0</v>
      </c>
      <c r="BN87" s="145"/>
      <c r="BO87" s="75"/>
      <c r="BP87" s="75"/>
      <c r="BQ87" s="75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</row>
    <row r="88" ht="57.0" customHeight="1">
      <c r="A88" s="1"/>
      <c r="B88" s="203"/>
      <c r="C88" s="1"/>
      <c r="D88" s="41" t="s">
        <v>231</v>
      </c>
      <c r="E88" s="1"/>
      <c r="F88" s="1" t="s">
        <v>120</v>
      </c>
      <c r="G88" s="89" t="s">
        <v>202</v>
      </c>
      <c r="H88" s="1">
        <v>8.0</v>
      </c>
      <c r="I88" s="89" t="s">
        <v>106</v>
      </c>
      <c r="J88" s="218">
        <v>78.1962</v>
      </c>
      <c r="K88" s="201"/>
      <c r="L88" s="201"/>
      <c r="M88" s="201"/>
      <c r="N88" s="201"/>
      <c r="O88" s="201"/>
      <c r="P88" s="201"/>
      <c r="Q88" s="201"/>
      <c r="R88" s="72"/>
      <c r="S88" s="201"/>
      <c r="T88" s="201"/>
      <c r="U88" s="217">
        <f t="shared" si="118"/>
        <v>0</v>
      </c>
      <c r="V88" s="202" t="str">
        <f t="shared" si="119"/>
        <v>No</v>
      </c>
      <c r="W88" s="165" t="str">
        <f t="shared" si="120"/>
        <v>No</v>
      </c>
      <c r="Y88" s="166">
        <v>1.0</v>
      </c>
      <c r="Z88" s="167">
        <f t="shared" si="121"/>
        <v>0</v>
      </c>
      <c r="AA88" s="75"/>
      <c r="AB88" s="75"/>
      <c r="AC88" s="75"/>
      <c r="AD88" s="75"/>
      <c r="AE88" s="75"/>
      <c r="AF88" s="75"/>
      <c r="AG88" s="125" t="s">
        <v>232</v>
      </c>
      <c r="AH88" s="126">
        <v>1.8</v>
      </c>
      <c r="AI88" s="127">
        <f t="shared" si="36"/>
        <v>0</v>
      </c>
      <c r="AJ88" s="127">
        <f t="shared" si="122"/>
        <v>0</v>
      </c>
      <c r="AK88" s="127">
        <f t="shared" si="123"/>
        <v>0</v>
      </c>
      <c r="AL88" s="127">
        <f t="shared" si="124"/>
        <v>0</v>
      </c>
      <c r="AM88" s="127">
        <f t="shared" si="125"/>
        <v>0</v>
      </c>
      <c r="AN88" s="127">
        <f t="shared" si="126"/>
        <v>0</v>
      </c>
      <c r="AO88" s="127">
        <f t="shared" si="127"/>
        <v>0</v>
      </c>
      <c r="AP88" s="127">
        <f t="shared" si="128"/>
        <v>0</v>
      </c>
      <c r="AQ88" s="127">
        <f t="shared" si="129"/>
        <v>0</v>
      </c>
      <c r="AR88" s="127">
        <f t="shared" si="130"/>
        <v>0</v>
      </c>
      <c r="AS88" s="127">
        <f t="shared" si="131"/>
        <v>0</v>
      </c>
      <c r="AT88" s="127">
        <v>1.0</v>
      </c>
      <c r="AU88" s="1">
        <v>16.0</v>
      </c>
      <c r="AV88" s="144"/>
      <c r="AW88" s="1"/>
      <c r="AX88" s="144"/>
      <c r="AY88" s="1"/>
      <c r="AZ88" s="144">
        <v>8.0</v>
      </c>
      <c r="BA88" s="1"/>
      <c r="BB88" s="144"/>
      <c r="BC88" s="1"/>
      <c r="BD88" s="144"/>
      <c r="BE88" s="1"/>
      <c r="BF88" s="144"/>
      <c r="BG88" s="1"/>
      <c r="BH88" s="144"/>
      <c r="BI88" s="75"/>
      <c r="BJ88" s="145">
        <f t="shared" ref="BJ88:BJ89" si="132">H88</f>
        <v>8</v>
      </c>
      <c r="BK88" s="145"/>
      <c r="BL88" s="145">
        <v>16.0</v>
      </c>
      <c r="BM88" s="145">
        <v>8.0</v>
      </c>
      <c r="BN88" s="145"/>
      <c r="BO88" s="75"/>
      <c r="BP88" s="75"/>
      <c r="BQ88" s="75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</row>
    <row r="89" ht="57.0" customHeight="1">
      <c r="A89" s="1"/>
      <c r="B89" s="203"/>
      <c r="C89" s="1"/>
      <c r="D89" s="168" t="s">
        <v>233</v>
      </c>
      <c r="E89" s="170"/>
      <c r="F89" s="170" t="s">
        <v>105</v>
      </c>
      <c r="G89" s="171" t="s">
        <v>187</v>
      </c>
      <c r="H89" s="170">
        <v>2.0</v>
      </c>
      <c r="I89" s="171" t="s">
        <v>106</v>
      </c>
      <c r="J89" s="198">
        <v>78.1962</v>
      </c>
      <c r="K89" s="172"/>
      <c r="L89" s="172"/>
      <c r="M89" s="172"/>
      <c r="N89" s="172"/>
      <c r="O89" s="172"/>
      <c r="P89" s="172"/>
      <c r="Q89" s="172"/>
      <c r="R89" s="166"/>
      <c r="S89" s="172"/>
      <c r="T89" s="172"/>
      <c r="U89" s="216">
        <f t="shared" si="118"/>
        <v>0</v>
      </c>
      <c r="V89" s="173" t="str">
        <f t="shared" si="119"/>
        <v>No</v>
      </c>
      <c r="W89" s="174" t="str">
        <f t="shared" si="120"/>
        <v>No</v>
      </c>
      <c r="Y89" s="166">
        <v>1.0</v>
      </c>
      <c r="Z89" s="167">
        <f t="shared" si="121"/>
        <v>0</v>
      </c>
      <c r="AA89" s="75"/>
      <c r="AB89" s="75"/>
      <c r="AC89" s="75"/>
      <c r="AD89" s="75"/>
      <c r="AE89" s="75"/>
      <c r="AF89" s="75"/>
      <c r="AG89" s="125" t="s">
        <v>234</v>
      </c>
      <c r="AH89" s="126">
        <v>2.3</v>
      </c>
      <c r="AI89" s="127">
        <f t="shared" si="36"/>
        <v>0</v>
      </c>
      <c r="AJ89" s="127">
        <f t="shared" si="122"/>
        <v>0</v>
      </c>
      <c r="AK89" s="127">
        <f t="shared" si="123"/>
        <v>0</v>
      </c>
      <c r="AL89" s="127">
        <f t="shared" si="124"/>
        <v>0</v>
      </c>
      <c r="AM89" s="127">
        <f t="shared" si="125"/>
        <v>0</v>
      </c>
      <c r="AN89" s="127">
        <f t="shared" si="126"/>
        <v>0</v>
      </c>
      <c r="AO89" s="127">
        <f t="shared" si="127"/>
        <v>0</v>
      </c>
      <c r="AP89" s="127">
        <f t="shared" si="128"/>
        <v>0</v>
      </c>
      <c r="AQ89" s="127">
        <f t="shared" si="129"/>
        <v>0</v>
      </c>
      <c r="AR89" s="127">
        <f t="shared" si="130"/>
        <v>0</v>
      </c>
      <c r="AS89" s="127">
        <f t="shared" si="131"/>
        <v>0</v>
      </c>
      <c r="AT89" s="127">
        <v>1.0</v>
      </c>
      <c r="AU89" s="170">
        <v>4.0</v>
      </c>
      <c r="AV89" s="144"/>
      <c r="AW89" s="170"/>
      <c r="AX89" s="144"/>
      <c r="AY89" s="170"/>
      <c r="AZ89" s="144">
        <v>1.0</v>
      </c>
      <c r="BA89" s="170"/>
      <c r="BB89" s="144">
        <v>1.0</v>
      </c>
      <c r="BC89" s="170"/>
      <c r="BD89" s="144"/>
      <c r="BE89" s="170"/>
      <c r="BF89" s="144"/>
      <c r="BG89" s="170"/>
      <c r="BH89" s="144"/>
      <c r="BI89" s="75"/>
      <c r="BJ89" s="145">
        <f t="shared" si="132"/>
        <v>2</v>
      </c>
      <c r="BK89" s="145"/>
      <c r="BL89" s="145">
        <v>4.0</v>
      </c>
      <c r="BM89" s="145">
        <v>2.0</v>
      </c>
      <c r="BN89" s="145"/>
      <c r="BO89" s="75"/>
      <c r="BP89" s="75"/>
      <c r="BQ89" s="75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</row>
    <row r="90" ht="57.0" customHeight="1">
      <c r="A90" s="1"/>
      <c r="B90" s="203"/>
      <c r="C90" s="1"/>
      <c r="D90" s="41" t="s">
        <v>235</v>
      </c>
      <c r="E90" s="1"/>
      <c r="F90" s="1" t="s">
        <v>105</v>
      </c>
      <c r="G90" s="89" t="s">
        <v>236</v>
      </c>
      <c r="H90" s="1">
        <v>1.0</v>
      </c>
      <c r="I90" s="89" t="s">
        <v>106</v>
      </c>
      <c r="J90" s="218">
        <v>65.1688</v>
      </c>
      <c r="K90" s="201"/>
      <c r="L90" s="201"/>
      <c r="M90" s="201"/>
      <c r="N90" s="201"/>
      <c r="O90" s="201"/>
      <c r="P90" s="201"/>
      <c r="Q90" s="201"/>
      <c r="R90" s="72"/>
      <c r="S90" s="201"/>
      <c r="T90" s="201"/>
      <c r="U90" s="217">
        <f t="shared" si="118"/>
        <v>0</v>
      </c>
      <c r="V90" s="202" t="str">
        <f t="shared" si="119"/>
        <v>No</v>
      </c>
      <c r="W90" s="165" t="str">
        <f t="shared" si="120"/>
        <v>No</v>
      </c>
      <c r="Y90" s="166">
        <v>1.0</v>
      </c>
      <c r="Z90" s="167">
        <f t="shared" si="121"/>
        <v>0</v>
      </c>
      <c r="AA90" s="75"/>
      <c r="AB90" s="75"/>
      <c r="AC90" s="75"/>
      <c r="AD90" s="75"/>
      <c r="AE90" s="75"/>
      <c r="AF90" s="75"/>
      <c r="AG90" s="125" t="s">
        <v>237</v>
      </c>
      <c r="AH90" s="126">
        <v>1.8</v>
      </c>
      <c r="AI90" s="127">
        <f t="shared" si="36"/>
        <v>0</v>
      </c>
      <c r="AJ90" s="127">
        <f t="shared" si="122"/>
        <v>0</v>
      </c>
      <c r="AK90" s="127">
        <f t="shared" si="123"/>
        <v>0</v>
      </c>
      <c r="AL90" s="127">
        <f t="shared" si="124"/>
        <v>0</v>
      </c>
      <c r="AM90" s="127">
        <f t="shared" si="125"/>
        <v>0</v>
      </c>
      <c r="AN90" s="127">
        <f t="shared" si="126"/>
        <v>0</v>
      </c>
      <c r="AO90" s="127">
        <f t="shared" si="127"/>
        <v>0</v>
      </c>
      <c r="AP90" s="127">
        <f t="shared" si="128"/>
        <v>0</v>
      </c>
      <c r="AQ90" s="127">
        <f t="shared" si="129"/>
        <v>0</v>
      </c>
      <c r="AR90" s="127">
        <f t="shared" si="130"/>
        <v>0</v>
      </c>
      <c r="AS90" s="127">
        <f t="shared" si="131"/>
        <v>0</v>
      </c>
      <c r="AT90" s="127">
        <v>1.0</v>
      </c>
      <c r="AU90" s="1">
        <v>3.0</v>
      </c>
      <c r="AV90" s="144"/>
      <c r="AW90" s="1"/>
      <c r="AX90" s="144"/>
      <c r="AY90" s="1"/>
      <c r="AZ90" s="144"/>
      <c r="BA90" s="1"/>
      <c r="BB90" s="144">
        <v>1.0</v>
      </c>
      <c r="BC90" s="1"/>
      <c r="BD90" s="144"/>
      <c r="BE90" s="1"/>
      <c r="BF90" s="144"/>
      <c r="BG90" s="1"/>
      <c r="BH90" s="144"/>
      <c r="BI90" s="75"/>
      <c r="BJ90" s="145"/>
      <c r="BK90" s="145">
        <v>1.0</v>
      </c>
      <c r="BL90" s="145">
        <v>3.0</v>
      </c>
      <c r="BM90" s="145">
        <v>1.0</v>
      </c>
      <c r="BN90" s="145"/>
      <c r="BO90" s="75"/>
      <c r="BP90" s="75"/>
      <c r="BQ90" s="75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</row>
    <row r="91" ht="57.0" customHeight="1">
      <c r="A91" s="1"/>
      <c r="B91" s="203"/>
      <c r="C91" s="1"/>
      <c r="D91" s="168" t="s">
        <v>238</v>
      </c>
      <c r="E91" s="170"/>
      <c r="F91" s="170" t="s">
        <v>105</v>
      </c>
      <c r="G91" s="171" t="s">
        <v>155</v>
      </c>
      <c r="H91" s="170">
        <v>1.0</v>
      </c>
      <c r="I91" s="171" t="s">
        <v>106</v>
      </c>
      <c r="J91" s="198">
        <v>60.82280000000001</v>
      </c>
      <c r="K91" s="172"/>
      <c r="L91" s="172"/>
      <c r="M91" s="172"/>
      <c r="N91" s="172"/>
      <c r="O91" s="172"/>
      <c r="P91" s="172"/>
      <c r="Q91" s="172"/>
      <c r="R91" s="166"/>
      <c r="S91" s="172"/>
      <c r="T91" s="172"/>
      <c r="U91" s="216">
        <f t="shared" si="118"/>
        <v>0</v>
      </c>
      <c r="V91" s="173" t="str">
        <f t="shared" si="119"/>
        <v>No</v>
      </c>
      <c r="W91" s="174" t="str">
        <f t="shared" si="120"/>
        <v>No</v>
      </c>
      <c r="Y91" s="166">
        <v>1.0</v>
      </c>
      <c r="Z91" s="167">
        <f t="shared" si="121"/>
        <v>0</v>
      </c>
      <c r="AA91" s="75"/>
      <c r="AB91" s="75"/>
      <c r="AC91" s="75"/>
      <c r="AD91" s="75"/>
      <c r="AE91" s="75"/>
      <c r="AF91" s="75"/>
      <c r="AG91" s="125" t="s">
        <v>239</v>
      </c>
      <c r="AH91" s="126">
        <v>1.2</v>
      </c>
      <c r="AI91" s="127">
        <f t="shared" si="36"/>
        <v>0</v>
      </c>
      <c r="AJ91" s="127">
        <f t="shared" si="122"/>
        <v>0</v>
      </c>
      <c r="AK91" s="127">
        <f t="shared" si="123"/>
        <v>0</v>
      </c>
      <c r="AL91" s="127">
        <f t="shared" si="124"/>
        <v>0</v>
      </c>
      <c r="AM91" s="127">
        <f t="shared" si="125"/>
        <v>0</v>
      </c>
      <c r="AN91" s="127">
        <f t="shared" si="126"/>
        <v>0</v>
      </c>
      <c r="AO91" s="127">
        <f t="shared" si="127"/>
        <v>0</v>
      </c>
      <c r="AP91" s="127">
        <f t="shared" si="128"/>
        <v>0</v>
      </c>
      <c r="AQ91" s="127">
        <f t="shared" si="129"/>
        <v>0</v>
      </c>
      <c r="AR91" s="127">
        <f t="shared" si="130"/>
        <v>0</v>
      </c>
      <c r="AS91" s="127">
        <f t="shared" si="131"/>
        <v>0</v>
      </c>
      <c r="AT91" s="127">
        <v>1.0</v>
      </c>
      <c r="AU91" s="170">
        <v>3.0</v>
      </c>
      <c r="AV91" s="144"/>
      <c r="AW91" s="170"/>
      <c r="AX91" s="144"/>
      <c r="AY91" s="170"/>
      <c r="AZ91" s="144"/>
      <c r="BA91" s="170"/>
      <c r="BB91" s="144">
        <v>1.0</v>
      </c>
      <c r="BC91" s="170"/>
      <c r="BD91" s="144"/>
      <c r="BE91" s="170"/>
      <c r="BF91" s="144"/>
      <c r="BG91" s="170"/>
      <c r="BH91" s="144"/>
      <c r="BI91" s="75"/>
      <c r="BJ91" s="145"/>
      <c r="BK91" s="145">
        <v>1.0</v>
      </c>
      <c r="BL91" s="145">
        <v>3.0</v>
      </c>
      <c r="BM91" s="145">
        <v>1.0</v>
      </c>
      <c r="BN91" s="145"/>
      <c r="BO91" s="75"/>
      <c r="BP91" s="75"/>
      <c r="BQ91" s="75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</row>
    <row r="92" ht="57.0" customHeight="1">
      <c r="A92" s="1"/>
      <c r="B92" s="203"/>
      <c r="C92" s="1"/>
      <c r="D92" s="41" t="s">
        <v>240</v>
      </c>
      <c r="E92" s="1"/>
      <c r="F92" s="1" t="s">
        <v>120</v>
      </c>
      <c r="G92" s="89" t="s">
        <v>155</v>
      </c>
      <c r="H92" s="1">
        <v>6.0</v>
      </c>
      <c r="I92" s="89" t="s">
        <v>106</v>
      </c>
      <c r="J92" s="218">
        <v>73.8502</v>
      </c>
      <c r="K92" s="201"/>
      <c r="L92" s="201"/>
      <c r="M92" s="201"/>
      <c r="N92" s="201"/>
      <c r="O92" s="201"/>
      <c r="P92" s="201"/>
      <c r="Q92" s="201"/>
      <c r="R92" s="72"/>
      <c r="S92" s="201"/>
      <c r="T92" s="201"/>
      <c r="U92" s="217">
        <f t="shared" si="118"/>
        <v>0</v>
      </c>
      <c r="V92" s="202" t="str">
        <f t="shared" si="119"/>
        <v>No</v>
      </c>
      <c r="W92" s="165" t="str">
        <f t="shared" si="120"/>
        <v>No</v>
      </c>
      <c r="Y92" s="166">
        <v>1.0</v>
      </c>
      <c r="Z92" s="167">
        <f t="shared" si="121"/>
        <v>0</v>
      </c>
      <c r="AA92" s="75"/>
      <c r="AB92" s="75"/>
      <c r="AC92" s="75"/>
      <c r="AD92" s="75"/>
      <c r="AE92" s="75"/>
      <c r="AF92" s="75"/>
      <c r="AG92" s="125" t="s">
        <v>228</v>
      </c>
      <c r="AH92" s="126">
        <v>1.9</v>
      </c>
      <c r="AI92" s="127">
        <f t="shared" si="36"/>
        <v>0</v>
      </c>
      <c r="AJ92" s="127">
        <f t="shared" si="122"/>
        <v>0</v>
      </c>
      <c r="AK92" s="127">
        <f t="shared" si="123"/>
        <v>0</v>
      </c>
      <c r="AL92" s="127">
        <f t="shared" si="124"/>
        <v>0</v>
      </c>
      <c r="AM92" s="127">
        <f t="shared" si="125"/>
        <v>0</v>
      </c>
      <c r="AN92" s="127">
        <f t="shared" si="126"/>
        <v>0</v>
      </c>
      <c r="AO92" s="127">
        <f t="shared" si="127"/>
        <v>0</v>
      </c>
      <c r="AP92" s="127">
        <f t="shared" si="128"/>
        <v>0</v>
      </c>
      <c r="AQ92" s="127">
        <f t="shared" si="129"/>
        <v>0</v>
      </c>
      <c r="AR92" s="127">
        <f t="shared" si="130"/>
        <v>0</v>
      </c>
      <c r="AS92" s="127">
        <f t="shared" si="131"/>
        <v>0</v>
      </c>
      <c r="AT92" s="127">
        <v>1.0</v>
      </c>
      <c r="AU92" s="1">
        <v>6.0</v>
      </c>
      <c r="AV92" s="144"/>
      <c r="AW92" s="1"/>
      <c r="AX92" s="144"/>
      <c r="AY92" s="1"/>
      <c r="AZ92" s="144">
        <v>6.0</v>
      </c>
      <c r="BA92" s="1"/>
      <c r="BB92" s="144"/>
      <c r="BC92" s="1"/>
      <c r="BD92" s="144"/>
      <c r="BE92" s="1"/>
      <c r="BF92" s="144"/>
      <c r="BG92" s="1"/>
      <c r="BH92" s="144"/>
      <c r="BI92" s="75"/>
      <c r="BJ92" s="145">
        <f>H92</f>
        <v>6</v>
      </c>
      <c r="BK92" s="145"/>
      <c r="BL92" s="145">
        <v>6.0</v>
      </c>
      <c r="BM92" s="145">
        <v>6.0</v>
      </c>
      <c r="BN92" s="145"/>
      <c r="BO92" s="75"/>
      <c r="BP92" s="75"/>
      <c r="BQ92" s="75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</row>
    <row r="93" ht="57.0" customHeight="1">
      <c r="A93" s="1"/>
      <c r="B93" s="203"/>
      <c r="C93" s="1"/>
      <c r="D93" s="168" t="s">
        <v>241</v>
      </c>
      <c r="E93" s="170"/>
      <c r="F93" s="170" t="s">
        <v>223</v>
      </c>
      <c r="G93" s="171" t="s">
        <v>187</v>
      </c>
      <c r="H93" s="170">
        <v>4.0</v>
      </c>
      <c r="I93" s="171" t="s">
        <v>106</v>
      </c>
      <c r="J93" s="198">
        <v>71.02000000000001</v>
      </c>
      <c r="K93" s="172"/>
      <c r="L93" s="172"/>
      <c r="M93" s="172"/>
      <c r="N93" s="172"/>
      <c r="O93" s="172"/>
      <c r="P93" s="172"/>
      <c r="Q93" s="172"/>
      <c r="R93" s="166"/>
      <c r="S93" s="172"/>
      <c r="T93" s="172"/>
      <c r="U93" s="216">
        <f t="shared" si="118"/>
        <v>0</v>
      </c>
      <c r="V93" s="173" t="str">
        <f t="shared" si="119"/>
        <v>No</v>
      </c>
      <c r="W93" s="174" t="str">
        <f t="shared" si="120"/>
        <v>No</v>
      </c>
      <c r="Y93" s="166">
        <v>1.0</v>
      </c>
      <c r="Z93" s="167">
        <f t="shared" si="121"/>
        <v>0</v>
      </c>
      <c r="AA93" s="75"/>
      <c r="AB93" s="75"/>
      <c r="AC93" s="75"/>
      <c r="AD93" s="75"/>
      <c r="AE93" s="75"/>
      <c r="AF93" s="75"/>
      <c r="AG93" s="125"/>
      <c r="AH93" s="126">
        <v>1.83</v>
      </c>
      <c r="AI93" s="127">
        <f t="shared" si="36"/>
        <v>0</v>
      </c>
      <c r="AJ93" s="127">
        <f t="shared" si="122"/>
        <v>0</v>
      </c>
      <c r="AK93" s="127">
        <f t="shared" si="123"/>
        <v>0</v>
      </c>
      <c r="AL93" s="127">
        <f t="shared" si="124"/>
        <v>0</v>
      </c>
      <c r="AM93" s="127">
        <f t="shared" si="125"/>
        <v>0</v>
      </c>
      <c r="AN93" s="127">
        <f t="shared" si="126"/>
        <v>0</v>
      </c>
      <c r="AO93" s="127">
        <f t="shared" si="127"/>
        <v>0</v>
      </c>
      <c r="AP93" s="127">
        <f t="shared" si="128"/>
        <v>0</v>
      </c>
      <c r="AQ93" s="127">
        <f t="shared" si="129"/>
        <v>0</v>
      </c>
      <c r="AR93" s="127">
        <f t="shared" si="130"/>
        <v>0</v>
      </c>
      <c r="AS93" s="127">
        <f t="shared" si="131"/>
        <v>0</v>
      </c>
      <c r="AT93" s="127">
        <v>1.0</v>
      </c>
      <c r="AU93" s="170">
        <v>8.0</v>
      </c>
      <c r="AV93" s="144"/>
      <c r="AW93" s="170"/>
      <c r="AX93" s="144"/>
      <c r="AY93" s="170"/>
      <c r="AZ93" s="144">
        <v>4.0</v>
      </c>
      <c r="BA93" s="170"/>
      <c r="BB93" s="144"/>
      <c r="BC93" s="170"/>
      <c r="BD93" s="144"/>
      <c r="BE93" s="170"/>
      <c r="BF93" s="144"/>
      <c r="BG93" s="170"/>
      <c r="BH93" s="144"/>
      <c r="BI93" s="75"/>
      <c r="BJ93" s="145"/>
      <c r="BK93" s="145"/>
      <c r="BL93" s="145">
        <v>8.0</v>
      </c>
      <c r="BM93" s="145">
        <v>4.0</v>
      </c>
      <c r="BN93" s="145"/>
      <c r="BO93" s="75"/>
      <c r="BP93" s="75"/>
      <c r="BQ93" s="75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</row>
    <row r="94" ht="57.0" customHeight="1">
      <c r="A94" s="1"/>
      <c r="B94" s="203"/>
      <c r="C94" s="1"/>
      <c r="D94" s="41" t="s">
        <v>242</v>
      </c>
      <c r="E94" s="1"/>
      <c r="F94" s="1" t="s">
        <v>127</v>
      </c>
      <c r="G94" s="89" t="s">
        <v>155</v>
      </c>
      <c r="H94" s="1">
        <v>4.0</v>
      </c>
      <c r="I94" s="89" t="s">
        <v>106</v>
      </c>
      <c r="J94" s="218">
        <v>65.1688</v>
      </c>
      <c r="K94" s="201"/>
      <c r="L94" s="201"/>
      <c r="M94" s="201"/>
      <c r="N94" s="201"/>
      <c r="O94" s="201"/>
      <c r="P94" s="201"/>
      <c r="Q94" s="201"/>
      <c r="R94" s="72"/>
      <c r="S94" s="201"/>
      <c r="T94" s="201"/>
      <c r="U94" s="217">
        <f t="shared" si="118"/>
        <v>0</v>
      </c>
      <c r="V94" s="202" t="str">
        <f t="shared" si="119"/>
        <v>No</v>
      </c>
      <c r="W94" s="165" t="str">
        <f t="shared" si="120"/>
        <v>No</v>
      </c>
      <c r="Y94" s="166">
        <v>1.0</v>
      </c>
      <c r="Z94" s="167">
        <f t="shared" si="121"/>
        <v>0</v>
      </c>
      <c r="AA94" s="75"/>
      <c r="AB94" s="75"/>
      <c r="AC94" s="75"/>
      <c r="AD94" s="75"/>
      <c r="AE94" s="75"/>
      <c r="AF94" s="75"/>
      <c r="AG94" s="125" t="s">
        <v>243</v>
      </c>
      <c r="AH94" s="126">
        <v>2.0</v>
      </c>
      <c r="AI94" s="127">
        <f t="shared" si="36"/>
        <v>0</v>
      </c>
      <c r="AJ94" s="127">
        <f t="shared" si="122"/>
        <v>0</v>
      </c>
      <c r="AK94" s="127">
        <f t="shared" si="123"/>
        <v>0</v>
      </c>
      <c r="AL94" s="127">
        <f t="shared" si="124"/>
        <v>0</v>
      </c>
      <c r="AM94" s="127">
        <f t="shared" si="125"/>
        <v>0</v>
      </c>
      <c r="AN94" s="127">
        <f t="shared" si="126"/>
        <v>0</v>
      </c>
      <c r="AO94" s="127">
        <f t="shared" si="127"/>
        <v>0</v>
      </c>
      <c r="AP94" s="127">
        <f t="shared" si="128"/>
        <v>0</v>
      </c>
      <c r="AQ94" s="127">
        <f t="shared" si="129"/>
        <v>0</v>
      </c>
      <c r="AR94" s="127">
        <f t="shared" si="130"/>
        <v>0</v>
      </c>
      <c r="AS94" s="127">
        <f t="shared" si="131"/>
        <v>0</v>
      </c>
      <c r="AT94" s="127">
        <v>1.0</v>
      </c>
      <c r="AU94" s="1">
        <v>4.0</v>
      </c>
      <c r="AV94" s="144"/>
      <c r="AW94" s="1"/>
      <c r="AX94" s="144"/>
      <c r="AY94" s="1"/>
      <c r="AZ94" s="144"/>
      <c r="BA94" s="1">
        <v>4.0</v>
      </c>
      <c r="BB94" s="144"/>
      <c r="BC94" s="1"/>
      <c r="BD94" s="144"/>
      <c r="BE94" s="1"/>
      <c r="BF94" s="144"/>
      <c r="BG94" s="1"/>
      <c r="BH94" s="144"/>
      <c r="BI94" s="75"/>
      <c r="BJ94" s="145">
        <f t="shared" ref="BJ94:BJ95" si="133">H94</f>
        <v>4</v>
      </c>
      <c r="BK94" s="145"/>
      <c r="BL94" s="145">
        <v>4.0</v>
      </c>
      <c r="BM94" s="145">
        <v>4.0</v>
      </c>
      <c r="BN94" s="145"/>
      <c r="BO94" s="75"/>
      <c r="BP94" s="75"/>
      <c r="BQ94" s="75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</row>
    <row r="95" ht="57.0" customHeight="1">
      <c r="A95" s="1"/>
      <c r="B95" s="203"/>
      <c r="C95" s="1"/>
      <c r="D95" s="168" t="s">
        <v>244</v>
      </c>
      <c r="E95" s="170"/>
      <c r="F95" s="170" t="s">
        <v>105</v>
      </c>
      <c r="G95" s="171" t="s">
        <v>155</v>
      </c>
      <c r="H95" s="170">
        <v>1.0</v>
      </c>
      <c r="I95" s="171" t="s">
        <v>106</v>
      </c>
      <c r="J95" s="198">
        <v>56.476800000000004</v>
      </c>
      <c r="K95" s="172"/>
      <c r="L95" s="172"/>
      <c r="M95" s="172"/>
      <c r="N95" s="172"/>
      <c r="O95" s="172"/>
      <c r="P95" s="172"/>
      <c r="Q95" s="172"/>
      <c r="R95" s="166"/>
      <c r="S95" s="172"/>
      <c r="T95" s="172"/>
      <c r="U95" s="216">
        <f t="shared" si="118"/>
        <v>0</v>
      </c>
      <c r="V95" s="173" t="str">
        <f t="shared" si="119"/>
        <v>No</v>
      </c>
      <c r="W95" s="174" t="str">
        <f t="shared" si="120"/>
        <v>No</v>
      </c>
      <c r="Y95" s="166">
        <v>1.0</v>
      </c>
      <c r="Z95" s="167">
        <f t="shared" si="121"/>
        <v>0</v>
      </c>
      <c r="AA95" s="75"/>
      <c r="AB95" s="75"/>
      <c r="AC95" s="75"/>
      <c r="AD95" s="75"/>
      <c r="AE95" s="75"/>
      <c r="AF95" s="75"/>
      <c r="AG95" s="125" t="s">
        <v>245</v>
      </c>
      <c r="AH95" s="126">
        <v>2.8</v>
      </c>
      <c r="AI95" s="127">
        <f t="shared" si="36"/>
        <v>0</v>
      </c>
      <c r="AJ95" s="127">
        <f t="shared" si="122"/>
        <v>0</v>
      </c>
      <c r="AK95" s="127">
        <f t="shared" si="123"/>
        <v>0</v>
      </c>
      <c r="AL95" s="127">
        <f t="shared" si="124"/>
        <v>0</v>
      </c>
      <c r="AM95" s="127">
        <f t="shared" si="125"/>
        <v>0</v>
      </c>
      <c r="AN95" s="127">
        <f t="shared" si="126"/>
        <v>0</v>
      </c>
      <c r="AO95" s="127">
        <f t="shared" si="127"/>
        <v>0</v>
      </c>
      <c r="AP95" s="127">
        <f t="shared" si="128"/>
        <v>0</v>
      </c>
      <c r="AQ95" s="127">
        <f t="shared" si="129"/>
        <v>0</v>
      </c>
      <c r="AR95" s="127">
        <f t="shared" si="130"/>
        <v>0</v>
      </c>
      <c r="AS95" s="127">
        <f t="shared" si="131"/>
        <v>0</v>
      </c>
      <c r="AT95" s="127">
        <v>1.0</v>
      </c>
      <c r="AU95" s="170">
        <v>4.0</v>
      </c>
      <c r="AV95" s="144"/>
      <c r="AW95" s="170"/>
      <c r="AX95" s="144"/>
      <c r="AY95" s="170"/>
      <c r="AZ95" s="144"/>
      <c r="BA95" s="170"/>
      <c r="BB95" s="144">
        <v>1.0</v>
      </c>
      <c r="BC95" s="170"/>
      <c r="BD95" s="144"/>
      <c r="BE95" s="170"/>
      <c r="BF95" s="144"/>
      <c r="BG95" s="170"/>
      <c r="BH95" s="144"/>
      <c r="BI95" s="75"/>
      <c r="BJ95" s="145">
        <f t="shared" si="133"/>
        <v>1</v>
      </c>
      <c r="BK95" s="145"/>
      <c r="BL95" s="145">
        <v>3.0</v>
      </c>
      <c r="BM95" s="145">
        <v>1.0</v>
      </c>
      <c r="BN95" s="145"/>
      <c r="BO95" s="75"/>
      <c r="BP95" s="75"/>
      <c r="BQ95" s="75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</row>
    <row r="96" ht="57.0" customHeight="1">
      <c r="A96" s="1"/>
      <c r="B96" s="204"/>
      <c r="C96" s="81"/>
      <c r="D96" s="236" t="s">
        <v>246</v>
      </c>
      <c r="E96" s="81"/>
      <c r="F96" s="81" t="s">
        <v>108</v>
      </c>
      <c r="G96" s="83" t="s">
        <v>155</v>
      </c>
      <c r="H96" s="81">
        <v>2.0</v>
      </c>
      <c r="I96" s="83" t="s">
        <v>106</v>
      </c>
      <c r="J96" s="237">
        <v>73.8502</v>
      </c>
      <c r="K96" s="230"/>
      <c r="L96" s="230"/>
      <c r="M96" s="230"/>
      <c r="N96" s="230"/>
      <c r="O96" s="230"/>
      <c r="P96" s="230"/>
      <c r="Q96" s="230"/>
      <c r="R96" s="80"/>
      <c r="S96" s="230"/>
      <c r="T96" s="230"/>
      <c r="U96" s="217">
        <f t="shared" si="118"/>
        <v>0</v>
      </c>
      <c r="V96" s="238" t="str">
        <f t="shared" si="119"/>
        <v>No</v>
      </c>
      <c r="W96" s="165" t="str">
        <f t="shared" si="120"/>
        <v>No</v>
      </c>
      <c r="Y96" s="186">
        <v>1.0</v>
      </c>
      <c r="Z96" s="167">
        <f t="shared" si="121"/>
        <v>0</v>
      </c>
      <c r="AA96" s="75"/>
      <c r="AB96" s="75"/>
      <c r="AC96" s="75"/>
      <c r="AD96" s="75"/>
      <c r="AE96" s="75"/>
      <c r="AF96" s="75"/>
      <c r="AG96" s="125" t="s">
        <v>247</v>
      </c>
      <c r="AH96" s="126">
        <v>1.8</v>
      </c>
      <c r="AI96" s="127">
        <f t="shared" si="36"/>
        <v>0</v>
      </c>
      <c r="AJ96" s="127">
        <f t="shared" si="122"/>
        <v>0</v>
      </c>
      <c r="AK96" s="127">
        <f t="shared" si="123"/>
        <v>0</v>
      </c>
      <c r="AL96" s="127">
        <f t="shared" si="124"/>
        <v>0</v>
      </c>
      <c r="AM96" s="127">
        <f t="shared" si="125"/>
        <v>0</v>
      </c>
      <c r="AN96" s="127">
        <f t="shared" si="126"/>
        <v>0</v>
      </c>
      <c r="AO96" s="127">
        <f t="shared" si="127"/>
        <v>0</v>
      </c>
      <c r="AP96" s="127">
        <f t="shared" si="128"/>
        <v>0</v>
      </c>
      <c r="AQ96" s="127">
        <f t="shared" si="129"/>
        <v>0</v>
      </c>
      <c r="AR96" s="127">
        <f t="shared" si="130"/>
        <v>0</v>
      </c>
      <c r="AS96" s="127">
        <f t="shared" si="131"/>
        <v>0</v>
      </c>
      <c r="AT96" s="127">
        <v>1.0</v>
      </c>
      <c r="AU96" s="81">
        <v>7.0</v>
      </c>
      <c r="AV96" s="206"/>
      <c r="AW96" s="81"/>
      <c r="AX96" s="206"/>
      <c r="AY96" s="81"/>
      <c r="AZ96" s="206"/>
      <c r="BA96" s="81">
        <v>2.0</v>
      </c>
      <c r="BB96" s="206"/>
      <c r="BC96" s="81"/>
      <c r="BD96" s="206"/>
      <c r="BE96" s="81"/>
      <c r="BF96" s="206"/>
      <c r="BG96" s="81"/>
      <c r="BH96" s="206"/>
      <c r="BI96" s="75"/>
      <c r="BJ96" s="145">
        <v>2.0</v>
      </c>
      <c r="BK96" s="145"/>
      <c r="BL96" s="145">
        <v>6.0</v>
      </c>
      <c r="BM96" s="145">
        <v>2.0</v>
      </c>
      <c r="BN96" s="146"/>
      <c r="BO96" s="75"/>
      <c r="BP96" s="75"/>
      <c r="BQ96" s="75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</row>
    <row r="97" ht="30.75" customHeight="1">
      <c r="B97" s="93"/>
      <c r="D97" s="41"/>
      <c r="E97" s="94"/>
      <c r="F97" s="94"/>
      <c r="G97" s="207"/>
      <c r="I97" s="42"/>
      <c r="J97" s="139" t="s">
        <v>248</v>
      </c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208"/>
      <c r="V97" s="142"/>
      <c r="W97" s="189"/>
      <c r="Y97" s="1"/>
      <c r="Z97" s="188"/>
      <c r="AA97" s="75"/>
      <c r="AB97" s="75"/>
      <c r="AC97" s="75"/>
      <c r="AD97" s="75"/>
      <c r="AE97" s="75"/>
      <c r="AF97" s="75"/>
      <c r="AG97" s="106"/>
      <c r="AH97" s="107"/>
      <c r="AI97" s="127">
        <f t="shared" si="36"/>
        <v>0</v>
      </c>
      <c r="AJ97" s="127"/>
      <c r="AK97" s="127"/>
      <c r="AL97" s="127"/>
      <c r="AM97" s="127"/>
      <c r="AN97" s="127"/>
      <c r="AO97" s="127"/>
      <c r="AP97" s="127"/>
      <c r="AQ97" s="127"/>
      <c r="AR97" s="127"/>
      <c r="AS97" s="127"/>
      <c r="AT97" s="127"/>
      <c r="AU97" s="43"/>
      <c r="AV97" s="50"/>
      <c r="AW97" s="43"/>
      <c r="AX97" s="50"/>
      <c r="AY97" s="43"/>
      <c r="AZ97" s="50"/>
      <c r="BA97" s="43"/>
      <c r="BB97" s="50"/>
      <c r="BC97" s="43"/>
      <c r="BD97" s="50"/>
      <c r="BE97" s="43"/>
      <c r="BF97" s="50"/>
      <c r="BG97" s="43"/>
      <c r="BH97" s="50"/>
      <c r="BI97" s="45"/>
      <c r="BJ97" s="145" t="str">
        <f>H97</f>
        <v/>
      </c>
      <c r="BK97" s="145" t="str">
        <f>H97</f>
        <v/>
      </c>
      <c r="BL97" s="146"/>
      <c r="BM97" s="146"/>
      <c r="BN97" s="145"/>
      <c r="BO97" s="45"/>
      <c r="BP97" s="45"/>
      <c r="BQ97" s="45"/>
    </row>
    <row r="98" ht="57.0" customHeight="1">
      <c r="A98" s="1"/>
      <c r="B98" s="209"/>
      <c r="C98" s="211"/>
      <c r="D98" s="149" t="s">
        <v>249</v>
      </c>
      <c r="E98" s="151"/>
      <c r="F98" s="151" t="s">
        <v>105</v>
      </c>
      <c r="G98" s="153" t="s">
        <v>155</v>
      </c>
      <c r="H98" s="151">
        <v>1.0</v>
      </c>
      <c r="I98" s="153" t="s">
        <v>106</v>
      </c>
      <c r="J98" s="239">
        <v>53.212</v>
      </c>
      <c r="K98" s="155"/>
      <c r="L98" s="155"/>
      <c r="M98" s="155"/>
      <c r="N98" s="155"/>
      <c r="O98" s="155"/>
      <c r="P98" s="155"/>
      <c r="Q98" s="155"/>
      <c r="R98" s="158"/>
      <c r="S98" s="158"/>
      <c r="T98" s="155"/>
      <c r="U98" s="216">
        <f t="shared" ref="U98:U116" si="134">J98*K98+J98*L98+J98*M98+J98*N98+J98*O98+J98*P98+J98*Q98+J98*R98+J98*S98+J98*T98</f>
        <v>0</v>
      </c>
      <c r="V98" s="156" t="str">
        <f t="shared" ref="V98:V116" si="135">IF(B98="New","Yes","No")</f>
        <v>No</v>
      </c>
      <c r="W98" s="174" t="str">
        <f t="shared" ref="W98:W116" si="136">IF(SUM(K98:T98)&gt;0,"Yes","No")</f>
        <v>No</v>
      </c>
      <c r="Y98" s="158">
        <v>1.0</v>
      </c>
      <c r="Z98" s="167">
        <f t="shared" ref="Z98:Z116" si="137">Y98*K98+Y98*L98+Y98*M98+Y98*N98+Y98*O98+Y98*P98+Y98*Q98+Y98*R98+Y98*S98+Y98*T98</f>
        <v>0</v>
      </c>
      <c r="AA98" s="75"/>
      <c r="AB98" s="75"/>
      <c r="AC98" s="75"/>
      <c r="AD98" s="75"/>
      <c r="AE98" s="75"/>
      <c r="AF98" s="75"/>
      <c r="AG98" s="125" t="s">
        <v>250</v>
      </c>
      <c r="AH98" s="126">
        <v>1.1</v>
      </c>
      <c r="AI98" s="127">
        <f t="shared" si="36"/>
        <v>0</v>
      </c>
      <c r="AJ98" s="127">
        <f t="shared" ref="AJ98:AJ116" si="138">K98*H98</f>
        <v>0</v>
      </c>
      <c r="AK98" s="127">
        <f t="shared" ref="AK98:AK116" si="139">L98*H98</f>
        <v>0</v>
      </c>
      <c r="AL98" s="127">
        <f t="shared" ref="AL98:AL116" si="140">M98*H98</f>
        <v>0</v>
      </c>
      <c r="AM98" s="127">
        <f t="shared" ref="AM98:AM116" si="141">N98*H98</f>
        <v>0</v>
      </c>
      <c r="AN98" s="127">
        <f t="shared" ref="AN98:AN116" si="142">O98*H98</f>
        <v>0</v>
      </c>
      <c r="AO98" s="127">
        <f t="shared" ref="AO98:AO116" si="143">P98*H98</f>
        <v>0</v>
      </c>
      <c r="AP98" s="127">
        <f t="shared" ref="AP98:AP116" si="144">Q98*H98</f>
        <v>0</v>
      </c>
      <c r="AQ98" s="127">
        <f t="shared" ref="AQ98:AQ116" si="145">R98*H98</f>
        <v>0</v>
      </c>
      <c r="AR98" s="127">
        <f t="shared" ref="AR98:AR116" si="146">S98*H98</f>
        <v>0</v>
      </c>
      <c r="AS98" s="127">
        <f t="shared" ref="AS98:AS116" si="147">T98*H98</f>
        <v>0</v>
      </c>
      <c r="AT98" s="127">
        <v>1.0</v>
      </c>
      <c r="AU98" s="151">
        <v>3.0</v>
      </c>
      <c r="AV98" s="197"/>
      <c r="AW98" s="151"/>
      <c r="AX98" s="197"/>
      <c r="AY98" s="151"/>
      <c r="AZ98" s="197"/>
      <c r="BA98" s="151"/>
      <c r="BB98" s="197">
        <v>1.0</v>
      </c>
      <c r="BC98" s="151"/>
      <c r="BD98" s="197"/>
      <c r="BE98" s="151"/>
      <c r="BF98" s="197"/>
      <c r="BG98" s="151"/>
      <c r="BH98" s="197"/>
      <c r="BI98" s="75"/>
      <c r="BJ98" s="145"/>
      <c r="BK98" s="145">
        <v>1.0</v>
      </c>
      <c r="BL98" s="145">
        <v>3.0</v>
      </c>
      <c r="BM98" s="145">
        <v>1.0</v>
      </c>
      <c r="BN98" s="145"/>
      <c r="BO98" s="75"/>
      <c r="BP98" s="75"/>
      <c r="BQ98" s="75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</row>
    <row r="99" ht="57.0" customHeight="1">
      <c r="A99" s="1"/>
      <c r="B99" s="203"/>
      <c r="C99" s="75"/>
      <c r="D99" s="41" t="s">
        <v>251</v>
      </c>
      <c r="E99" s="1"/>
      <c r="F99" s="1" t="s">
        <v>223</v>
      </c>
      <c r="G99" s="89" t="s">
        <v>155</v>
      </c>
      <c r="H99" s="1">
        <v>3.0</v>
      </c>
      <c r="I99" s="89" t="s">
        <v>106</v>
      </c>
      <c r="J99" s="218">
        <v>69.006</v>
      </c>
      <c r="K99" s="201"/>
      <c r="L99" s="201"/>
      <c r="M99" s="201"/>
      <c r="N99" s="201"/>
      <c r="O99" s="201"/>
      <c r="P99" s="201"/>
      <c r="Q99" s="201"/>
      <c r="R99" s="72"/>
      <c r="S99" s="135"/>
      <c r="T99" s="163"/>
      <c r="U99" s="217">
        <f t="shared" si="134"/>
        <v>0</v>
      </c>
      <c r="V99" s="202" t="str">
        <f t="shared" si="135"/>
        <v>No</v>
      </c>
      <c r="W99" s="165" t="str">
        <f t="shared" si="136"/>
        <v>No</v>
      </c>
      <c r="Y99" s="166">
        <v>1.0</v>
      </c>
      <c r="Z99" s="167">
        <f t="shared" si="137"/>
        <v>0</v>
      </c>
      <c r="AA99" s="75"/>
      <c r="AB99" s="75"/>
      <c r="AC99" s="75"/>
      <c r="AD99" s="75"/>
      <c r="AE99" s="75"/>
      <c r="AF99" s="75"/>
      <c r="AG99" s="125" t="s">
        <v>252</v>
      </c>
      <c r="AH99" s="126">
        <v>1.8</v>
      </c>
      <c r="AI99" s="127">
        <f t="shared" si="36"/>
        <v>0</v>
      </c>
      <c r="AJ99" s="127">
        <f t="shared" si="138"/>
        <v>0</v>
      </c>
      <c r="AK99" s="127">
        <f t="shared" si="139"/>
        <v>0</v>
      </c>
      <c r="AL99" s="127">
        <f t="shared" si="140"/>
        <v>0</v>
      </c>
      <c r="AM99" s="127">
        <f t="shared" si="141"/>
        <v>0</v>
      </c>
      <c r="AN99" s="127">
        <f t="shared" si="142"/>
        <v>0</v>
      </c>
      <c r="AO99" s="127">
        <f t="shared" si="143"/>
        <v>0</v>
      </c>
      <c r="AP99" s="127">
        <f t="shared" si="144"/>
        <v>0</v>
      </c>
      <c r="AQ99" s="127">
        <f t="shared" si="145"/>
        <v>0</v>
      </c>
      <c r="AR99" s="127">
        <f t="shared" si="146"/>
        <v>0</v>
      </c>
      <c r="AS99" s="127">
        <f t="shared" si="147"/>
        <v>0</v>
      </c>
      <c r="AT99" s="127">
        <v>1.0</v>
      </c>
      <c r="AU99" s="1">
        <v>5.0</v>
      </c>
      <c r="AV99" s="144"/>
      <c r="AW99" s="1"/>
      <c r="AX99" s="144"/>
      <c r="AY99" s="1">
        <v>1.0</v>
      </c>
      <c r="AZ99" s="144">
        <v>2.0</v>
      </c>
      <c r="BA99" s="1"/>
      <c r="BB99" s="144"/>
      <c r="BC99" s="1"/>
      <c r="BD99" s="144"/>
      <c r="BE99" s="1"/>
      <c r="BF99" s="144"/>
      <c r="BG99" s="1"/>
      <c r="BH99" s="144"/>
      <c r="BI99" s="75"/>
      <c r="BJ99" s="145">
        <v>3.0</v>
      </c>
      <c r="BK99" s="145"/>
      <c r="BL99" s="145">
        <v>4.0</v>
      </c>
      <c r="BM99" s="145">
        <v>3.0</v>
      </c>
      <c r="BN99" s="145"/>
      <c r="BO99" s="75"/>
      <c r="BP99" s="75"/>
      <c r="BQ99" s="75"/>
      <c r="BR99" s="75"/>
      <c r="BS99" s="75"/>
      <c r="BT99" s="75"/>
      <c r="BU99" s="75"/>
      <c r="BV99" s="75"/>
      <c r="BW99" s="75"/>
      <c r="BX99" s="75"/>
      <c r="BY99" s="75"/>
      <c r="BZ99" s="75"/>
      <c r="CA99" s="75"/>
      <c r="CB99" s="75"/>
      <c r="CC99" s="75"/>
      <c r="CD99" s="75"/>
      <c r="CE99" s="75"/>
      <c r="CF99" s="75"/>
      <c r="CG99" s="75"/>
    </row>
    <row r="100" ht="57.0" customHeight="1">
      <c r="A100" s="1"/>
      <c r="B100" s="203"/>
      <c r="C100" s="1"/>
      <c r="D100" s="168" t="s">
        <v>253</v>
      </c>
      <c r="E100" s="170"/>
      <c r="F100" s="170" t="s">
        <v>105</v>
      </c>
      <c r="G100" s="171" t="s">
        <v>187</v>
      </c>
      <c r="H100" s="170">
        <v>2.0</v>
      </c>
      <c r="I100" s="171" t="s">
        <v>106</v>
      </c>
      <c r="J100" s="198">
        <v>78.228</v>
      </c>
      <c r="K100" s="172"/>
      <c r="L100" s="172"/>
      <c r="M100" s="172"/>
      <c r="N100" s="172"/>
      <c r="O100" s="172"/>
      <c r="P100" s="172"/>
      <c r="Q100" s="172"/>
      <c r="R100" s="166"/>
      <c r="S100" s="166"/>
      <c r="T100" s="172"/>
      <c r="U100" s="216">
        <f t="shared" si="134"/>
        <v>0</v>
      </c>
      <c r="V100" s="173" t="str">
        <f t="shared" si="135"/>
        <v>No</v>
      </c>
      <c r="W100" s="174" t="str">
        <f t="shared" si="136"/>
        <v>No</v>
      </c>
      <c r="Y100" s="166">
        <v>1.0</v>
      </c>
      <c r="Z100" s="167">
        <f t="shared" si="137"/>
        <v>0</v>
      </c>
      <c r="AA100" s="75"/>
      <c r="AB100" s="75"/>
      <c r="AC100" s="75"/>
      <c r="AD100" s="75"/>
      <c r="AE100" s="75"/>
      <c r="AF100" s="75"/>
      <c r="AG100" s="125" t="s">
        <v>254</v>
      </c>
      <c r="AH100" s="126">
        <v>2.4</v>
      </c>
      <c r="AI100" s="127">
        <f t="shared" si="36"/>
        <v>0</v>
      </c>
      <c r="AJ100" s="127">
        <f t="shared" si="138"/>
        <v>0</v>
      </c>
      <c r="AK100" s="127">
        <f t="shared" si="139"/>
        <v>0</v>
      </c>
      <c r="AL100" s="127">
        <f t="shared" si="140"/>
        <v>0</v>
      </c>
      <c r="AM100" s="127">
        <f t="shared" si="141"/>
        <v>0</v>
      </c>
      <c r="AN100" s="127">
        <f t="shared" si="142"/>
        <v>0</v>
      </c>
      <c r="AO100" s="127">
        <f t="shared" si="143"/>
        <v>0</v>
      </c>
      <c r="AP100" s="127">
        <f t="shared" si="144"/>
        <v>0</v>
      </c>
      <c r="AQ100" s="127">
        <f t="shared" si="145"/>
        <v>0</v>
      </c>
      <c r="AR100" s="127">
        <f t="shared" si="146"/>
        <v>0</v>
      </c>
      <c r="AS100" s="127">
        <f t="shared" si="147"/>
        <v>0</v>
      </c>
      <c r="AT100" s="127">
        <v>1.0</v>
      </c>
      <c r="AU100" s="170">
        <v>5.0</v>
      </c>
      <c r="AV100" s="144"/>
      <c r="AW100" s="170"/>
      <c r="AX100" s="144"/>
      <c r="AY100" s="170"/>
      <c r="AZ100" s="144">
        <v>2.0</v>
      </c>
      <c r="BA100" s="170"/>
      <c r="BB100" s="144"/>
      <c r="BC100" s="170"/>
      <c r="BD100" s="144"/>
      <c r="BE100" s="170"/>
      <c r="BF100" s="144"/>
      <c r="BG100" s="170"/>
      <c r="BH100" s="144"/>
      <c r="BI100" s="75"/>
      <c r="BJ100" s="145">
        <f>H100</f>
        <v>2</v>
      </c>
      <c r="BK100" s="145"/>
      <c r="BL100" s="145">
        <v>3.0</v>
      </c>
      <c r="BM100" s="145">
        <v>2.0</v>
      </c>
      <c r="BN100" s="146"/>
      <c r="BO100" s="75"/>
      <c r="BP100" s="75"/>
      <c r="BQ100" s="75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</row>
    <row r="101" ht="57.0" customHeight="1">
      <c r="A101" s="1"/>
      <c r="B101" s="203"/>
      <c r="C101" s="1"/>
      <c r="D101" s="41" t="s">
        <v>255</v>
      </c>
      <c r="E101" s="1"/>
      <c r="F101" s="1" t="s">
        <v>136</v>
      </c>
      <c r="G101" s="89" t="s">
        <v>256</v>
      </c>
      <c r="H101" s="1">
        <v>30.0</v>
      </c>
      <c r="I101" s="89" t="s">
        <v>225</v>
      </c>
      <c r="J101" s="218">
        <v>101.336</v>
      </c>
      <c r="K101" s="201"/>
      <c r="L101" s="201"/>
      <c r="M101" s="201"/>
      <c r="N101" s="201"/>
      <c r="O101" s="201"/>
      <c r="P101" s="201"/>
      <c r="Q101" s="201"/>
      <c r="R101" s="72"/>
      <c r="S101" s="135"/>
      <c r="T101" s="163"/>
      <c r="U101" s="217">
        <f t="shared" si="134"/>
        <v>0</v>
      </c>
      <c r="V101" s="202" t="str">
        <f t="shared" si="135"/>
        <v>No</v>
      </c>
      <c r="W101" s="165" t="str">
        <f t="shared" si="136"/>
        <v>No</v>
      </c>
      <c r="Y101" s="166">
        <v>1.0</v>
      </c>
      <c r="Z101" s="167">
        <f t="shared" si="137"/>
        <v>0</v>
      </c>
      <c r="AA101" s="75"/>
      <c r="AB101" s="75"/>
      <c r="AC101" s="75"/>
      <c r="AD101" s="75"/>
      <c r="AE101" s="75"/>
      <c r="AF101" s="75"/>
      <c r="AG101" s="125" t="s">
        <v>257</v>
      </c>
      <c r="AH101" s="126">
        <v>1.8</v>
      </c>
      <c r="AI101" s="127">
        <f t="shared" si="36"/>
        <v>0</v>
      </c>
      <c r="AJ101" s="127">
        <f t="shared" si="138"/>
        <v>0</v>
      </c>
      <c r="AK101" s="127">
        <f t="shared" si="139"/>
        <v>0</v>
      </c>
      <c r="AL101" s="127">
        <f t="shared" si="140"/>
        <v>0</v>
      </c>
      <c r="AM101" s="127">
        <f t="shared" si="141"/>
        <v>0</v>
      </c>
      <c r="AN101" s="127">
        <f t="shared" si="142"/>
        <v>0</v>
      </c>
      <c r="AO101" s="127">
        <f t="shared" si="143"/>
        <v>0</v>
      </c>
      <c r="AP101" s="127">
        <f t="shared" si="144"/>
        <v>0</v>
      </c>
      <c r="AQ101" s="127">
        <f t="shared" si="145"/>
        <v>0</v>
      </c>
      <c r="AR101" s="127">
        <f t="shared" si="146"/>
        <v>0</v>
      </c>
      <c r="AS101" s="127">
        <f t="shared" si="147"/>
        <v>0</v>
      </c>
      <c r="AT101" s="127">
        <v>1.0</v>
      </c>
      <c r="AU101" s="1"/>
      <c r="AV101" s="144"/>
      <c r="AW101" s="1"/>
      <c r="AX101" s="144"/>
      <c r="AY101" s="1">
        <v>30.0</v>
      </c>
      <c r="AZ101" s="144"/>
      <c r="BA101" s="1"/>
      <c r="BB101" s="144"/>
      <c r="BC101" s="1"/>
      <c r="BD101" s="144"/>
      <c r="BE101" s="1"/>
      <c r="BF101" s="144"/>
      <c r="BG101" s="1"/>
      <c r="BH101" s="144"/>
      <c r="BI101" s="75"/>
      <c r="BJ101" s="145">
        <v>2.0</v>
      </c>
      <c r="BK101" s="145"/>
      <c r="BL101" s="145"/>
      <c r="BM101" s="145">
        <v>30.0</v>
      </c>
      <c r="BN101" s="145"/>
      <c r="BO101" s="75"/>
      <c r="BP101" s="75"/>
      <c r="BQ101" s="75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</row>
    <row r="102" ht="57.0" customHeight="1">
      <c r="A102" s="1"/>
      <c r="B102" s="203"/>
      <c r="C102" s="1"/>
      <c r="D102" s="168" t="s">
        <v>258</v>
      </c>
      <c r="E102" s="170"/>
      <c r="F102" s="170" t="s">
        <v>136</v>
      </c>
      <c r="G102" s="171" t="s">
        <v>155</v>
      </c>
      <c r="H102" s="170">
        <v>23.0</v>
      </c>
      <c r="I102" s="171" t="s">
        <v>106</v>
      </c>
      <c r="J102" s="198">
        <v>111.83000000000001</v>
      </c>
      <c r="K102" s="172"/>
      <c r="L102" s="172"/>
      <c r="M102" s="172"/>
      <c r="N102" s="172"/>
      <c r="O102" s="172"/>
      <c r="P102" s="172"/>
      <c r="Q102" s="172"/>
      <c r="R102" s="166"/>
      <c r="S102" s="166"/>
      <c r="T102" s="172"/>
      <c r="U102" s="216">
        <f t="shared" si="134"/>
        <v>0</v>
      </c>
      <c r="V102" s="173" t="str">
        <f t="shared" si="135"/>
        <v>No</v>
      </c>
      <c r="W102" s="174" t="str">
        <f t="shared" si="136"/>
        <v>No</v>
      </c>
      <c r="Y102" s="166">
        <v>1.0</v>
      </c>
      <c r="Z102" s="167">
        <f t="shared" si="137"/>
        <v>0</v>
      </c>
      <c r="AA102" s="75"/>
      <c r="AB102" s="75"/>
      <c r="AC102" s="75"/>
      <c r="AD102" s="75"/>
      <c r="AE102" s="75"/>
      <c r="AF102" s="75"/>
      <c r="AG102" s="125" t="s">
        <v>259</v>
      </c>
      <c r="AH102" s="126">
        <v>3.0</v>
      </c>
      <c r="AI102" s="127">
        <f t="shared" si="36"/>
        <v>0</v>
      </c>
      <c r="AJ102" s="127">
        <f t="shared" si="138"/>
        <v>0</v>
      </c>
      <c r="AK102" s="127">
        <f t="shared" si="139"/>
        <v>0</v>
      </c>
      <c r="AL102" s="127">
        <f t="shared" si="140"/>
        <v>0</v>
      </c>
      <c r="AM102" s="127">
        <f t="shared" si="141"/>
        <v>0</v>
      </c>
      <c r="AN102" s="127">
        <f t="shared" si="142"/>
        <v>0</v>
      </c>
      <c r="AO102" s="127">
        <f t="shared" si="143"/>
        <v>0</v>
      </c>
      <c r="AP102" s="127">
        <f t="shared" si="144"/>
        <v>0</v>
      </c>
      <c r="AQ102" s="127">
        <f t="shared" si="145"/>
        <v>0</v>
      </c>
      <c r="AR102" s="127">
        <f t="shared" si="146"/>
        <v>0</v>
      </c>
      <c r="AS102" s="127">
        <f t="shared" si="147"/>
        <v>0</v>
      </c>
      <c r="AT102" s="127">
        <v>1.0</v>
      </c>
      <c r="AU102" s="170">
        <v>1.0</v>
      </c>
      <c r="AV102" s="144"/>
      <c r="AW102" s="170"/>
      <c r="AX102" s="144"/>
      <c r="AY102" s="170">
        <v>13.0</v>
      </c>
      <c r="AZ102" s="144">
        <v>10.0</v>
      </c>
      <c r="BA102" s="170"/>
      <c r="BB102" s="144"/>
      <c r="BC102" s="170"/>
      <c r="BD102" s="144"/>
      <c r="BE102" s="170"/>
      <c r="BF102" s="144"/>
      <c r="BG102" s="170"/>
      <c r="BH102" s="144"/>
      <c r="BI102" s="75"/>
      <c r="BJ102" s="145">
        <v>2.0</v>
      </c>
      <c r="BK102" s="145"/>
      <c r="BL102" s="145"/>
      <c r="BM102" s="145">
        <v>23.0</v>
      </c>
      <c r="BN102" s="145"/>
      <c r="BO102" s="75"/>
      <c r="BP102" s="75"/>
      <c r="BQ102" s="75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</row>
    <row r="103" ht="57.0" customHeight="1">
      <c r="A103" s="1"/>
      <c r="B103" s="203"/>
      <c r="C103" s="1"/>
      <c r="D103" s="41" t="s">
        <v>260</v>
      </c>
      <c r="E103" s="1"/>
      <c r="F103" s="1" t="s">
        <v>183</v>
      </c>
      <c r="G103" s="89" t="s">
        <v>155</v>
      </c>
      <c r="H103" s="1">
        <v>11.0</v>
      </c>
      <c r="I103" s="89" t="s">
        <v>225</v>
      </c>
      <c r="J103" s="218">
        <v>69.11200000000001</v>
      </c>
      <c r="K103" s="201"/>
      <c r="L103" s="201"/>
      <c r="M103" s="201"/>
      <c r="N103" s="201"/>
      <c r="O103" s="201"/>
      <c r="P103" s="201"/>
      <c r="Q103" s="201"/>
      <c r="R103" s="72"/>
      <c r="S103" s="135"/>
      <c r="T103" s="163"/>
      <c r="U103" s="217">
        <f t="shared" si="134"/>
        <v>0</v>
      </c>
      <c r="V103" s="202" t="str">
        <f t="shared" si="135"/>
        <v>No</v>
      </c>
      <c r="W103" s="165" t="str">
        <f t="shared" si="136"/>
        <v>No</v>
      </c>
      <c r="Y103" s="166">
        <v>1.0</v>
      </c>
      <c r="Z103" s="167">
        <f t="shared" si="137"/>
        <v>0</v>
      </c>
      <c r="AA103" s="75"/>
      <c r="AB103" s="75"/>
      <c r="AC103" s="75"/>
      <c r="AD103" s="75"/>
      <c r="AE103" s="75"/>
      <c r="AF103" s="75"/>
      <c r="AG103" s="125" t="s">
        <v>261</v>
      </c>
      <c r="AH103" s="126">
        <v>1.1</v>
      </c>
      <c r="AI103" s="127">
        <f t="shared" si="36"/>
        <v>0</v>
      </c>
      <c r="AJ103" s="127">
        <f t="shared" si="138"/>
        <v>0</v>
      </c>
      <c r="AK103" s="127">
        <f t="shared" si="139"/>
        <v>0</v>
      </c>
      <c r="AL103" s="127">
        <f t="shared" si="140"/>
        <v>0</v>
      </c>
      <c r="AM103" s="127">
        <f t="shared" si="141"/>
        <v>0</v>
      </c>
      <c r="AN103" s="127">
        <f t="shared" si="142"/>
        <v>0</v>
      </c>
      <c r="AO103" s="127">
        <f t="shared" si="143"/>
        <v>0</v>
      </c>
      <c r="AP103" s="127">
        <f t="shared" si="144"/>
        <v>0</v>
      </c>
      <c r="AQ103" s="127">
        <f t="shared" si="145"/>
        <v>0</v>
      </c>
      <c r="AR103" s="127">
        <f t="shared" si="146"/>
        <v>0</v>
      </c>
      <c r="AS103" s="127">
        <f t="shared" si="147"/>
        <v>0</v>
      </c>
      <c r="AT103" s="127">
        <v>1.0</v>
      </c>
      <c r="AU103" s="1"/>
      <c r="AV103" s="144"/>
      <c r="AW103" s="1"/>
      <c r="AX103" s="144">
        <v>1.0</v>
      </c>
      <c r="AY103" s="1">
        <v>5.0</v>
      </c>
      <c r="AZ103" s="144">
        <v>6.0</v>
      </c>
      <c r="BA103" s="1"/>
      <c r="BB103" s="144"/>
      <c r="BC103" s="1"/>
      <c r="BD103" s="144"/>
      <c r="BE103" s="1"/>
      <c r="BF103" s="144"/>
      <c r="BG103" s="1"/>
      <c r="BH103" s="144"/>
      <c r="BI103" s="75"/>
      <c r="BJ103" s="145">
        <v>1.0</v>
      </c>
      <c r="BK103" s="145"/>
      <c r="BL103" s="145"/>
      <c r="BM103" s="145">
        <v>11.0</v>
      </c>
      <c r="BN103" s="145"/>
      <c r="BO103" s="75"/>
      <c r="BP103" s="75"/>
      <c r="BQ103" s="75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</row>
    <row r="104" ht="57.0" customHeight="1">
      <c r="A104" s="1"/>
      <c r="B104" s="203"/>
      <c r="C104" s="1"/>
      <c r="D104" s="168" t="s">
        <v>262</v>
      </c>
      <c r="E104" s="170"/>
      <c r="F104" s="170" t="s">
        <v>127</v>
      </c>
      <c r="G104" s="171" t="s">
        <v>187</v>
      </c>
      <c r="H104" s="170">
        <v>12.0</v>
      </c>
      <c r="I104" s="171" t="s">
        <v>106</v>
      </c>
      <c r="J104" s="198">
        <v>101.44200000000001</v>
      </c>
      <c r="K104" s="172"/>
      <c r="L104" s="172"/>
      <c r="M104" s="172"/>
      <c r="N104" s="172"/>
      <c r="O104" s="172"/>
      <c r="P104" s="172"/>
      <c r="Q104" s="172"/>
      <c r="R104" s="166"/>
      <c r="S104" s="166"/>
      <c r="T104" s="172"/>
      <c r="U104" s="216">
        <f t="shared" si="134"/>
        <v>0</v>
      </c>
      <c r="V104" s="173" t="str">
        <f t="shared" si="135"/>
        <v>No</v>
      </c>
      <c r="W104" s="174" t="str">
        <f t="shared" si="136"/>
        <v>No</v>
      </c>
      <c r="Y104" s="166">
        <v>1.0</v>
      </c>
      <c r="Z104" s="167">
        <f t="shared" si="137"/>
        <v>0</v>
      </c>
      <c r="AA104" s="75"/>
      <c r="AB104" s="75"/>
      <c r="AC104" s="75"/>
      <c r="AD104" s="75"/>
      <c r="AE104" s="75"/>
      <c r="AF104" s="75"/>
      <c r="AG104" s="125" t="s">
        <v>263</v>
      </c>
      <c r="AH104" s="126">
        <v>3.1</v>
      </c>
      <c r="AI104" s="127">
        <f t="shared" si="36"/>
        <v>0</v>
      </c>
      <c r="AJ104" s="127">
        <f t="shared" si="138"/>
        <v>0</v>
      </c>
      <c r="AK104" s="127">
        <f t="shared" si="139"/>
        <v>0</v>
      </c>
      <c r="AL104" s="127">
        <f t="shared" si="140"/>
        <v>0</v>
      </c>
      <c r="AM104" s="127">
        <f t="shared" si="141"/>
        <v>0</v>
      </c>
      <c r="AN104" s="127">
        <f t="shared" si="142"/>
        <v>0</v>
      </c>
      <c r="AO104" s="127">
        <f t="shared" si="143"/>
        <v>0</v>
      </c>
      <c r="AP104" s="127">
        <f t="shared" si="144"/>
        <v>0</v>
      </c>
      <c r="AQ104" s="127">
        <f t="shared" si="145"/>
        <v>0</v>
      </c>
      <c r="AR104" s="127">
        <f t="shared" si="146"/>
        <v>0</v>
      </c>
      <c r="AS104" s="127">
        <f t="shared" si="147"/>
        <v>0</v>
      </c>
      <c r="AT104" s="127">
        <v>1.0</v>
      </c>
      <c r="AU104" s="170">
        <v>12.0</v>
      </c>
      <c r="AV104" s="144"/>
      <c r="AW104" s="170"/>
      <c r="AX104" s="144"/>
      <c r="AY104" s="170">
        <v>5.0</v>
      </c>
      <c r="AZ104" s="144">
        <v>7.0</v>
      </c>
      <c r="BA104" s="170"/>
      <c r="BB104" s="144"/>
      <c r="BC104" s="170"/>
      <c r="BD104" s="144"/>
      <c r="BE104" s="170"/>
      <c r="BF104" s="144"/>
      <c r="BG104" s="170"/>
      <c r="BH104" s="144"/>
      <c r="BI104" s="75"/>
      <c r="BJ104" s="145">
        <v>12.0</v>
      </c>
      <c r="BK104" s="145"/>
      <c r="BL104" s="145"/>
      <c r="BM104" s="145">
        <v>12.0</v>
      </c>
      <c r="BN104" s="145"/>
      <c r="BO104" s="75"/>
      <c r="BP104" s="75"/>
      <c r="BQ104" s="75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</row>
    <row r="105" ht="57.0" customHeight="1">
      <c r="A105" s="1"/>
      <c r="B105" s="203"/>
      <c r="C105" s="1"/>
      <c r="D105" s="41" t="s">
        <v>264</v>
      </c>
      <c r="E105" s="1"/>
      <c r="F105" s="1" t="s">
        <v>120</v>
      </c>
      <c r="G105" s="89" t="s">
        <v>155</v>
      </c>
      <c r="H105" s="1">
        <v>17.0</v>
      </c>
      <c r="I105" s="89" t="s">
        <v>106</v>
      </c>
      <c r="J105" s="218">
        <v>116.49400000000001</v>
      </c>
      <c r="K105" s="201"/>
      <c r="L105" s="201"/>
      <c r="M105" s="201"/>
      <c r="N105" s="201"/>
      <c r="O105" s="201"/>
      <c r="P105" s="201"/>
      <c r="Q105" s="201"/>
      <c r="R105" s="72"/>
      <c r="S105" s="135"/>
      <c r="T105" s="163"/>
      <c r="U105" s="217">
        <f t="shared" si="134"/>
        <v>0</v>
      </c>
      <c r="V105" s="202" t="str">
        <f t="shared" si="135"/>
        <v>No</v>
      </c>
      <c r="W105" s="165" t="str">
        <f t="shared" si="136"/>
        <v>No</v>
      </c>
      <c r="Y105" s="166">
        <v>1.0</v>
      </c>
      <c r="Z105" s="167">
        <f t="shared" si="137"/>
        <v>0</v>
      </c>
      <c r="AA105" s="75"/>
      <c r="AB105" s="75"/>
      <c r="AC105" s="75"/>
      <c r="AD105" s="75"/>
      <c r="AE105" s="75"/>
      <c r="AF105" s="75"/>
      <c r="AG105" s="125" t="s">
        <v>265</v>
      </c>
      <c r="AH105" s="126">
        <v>3.2</v>
      </c>
      <c r="AI105" s="127">
        <f t="shared" si="36"/>
        <v>0</v>
      </c>
      <c r="AJ105" s="127">
        <f t="shared" si="138"/>
        <v>0</v>
      </c>
      <c r="AK105" s="127">
        <f t="shared" si="139"/>
        <v>0</v>
      </c>
      <c r="AL105" s="127">
        <f t="shared" si="140"/>
        <v>0</v>
      </c>
      <c r="AM105" s="127">
        <f t="shared" si="141"/>
        <v>0</v>
      </c>
      <c r="AN105" s="127">
        <f t="shared" si="142"/>
        <v>0</v>
      </c>
      <c r="AO105" s="127">
        <f t="shared" si="143"/>
        <v>0</v>
      </c>
      <c r="AP105" s="127">
        <f t="shared" si="144"/>
        <v>0</v>
      </c>
      <c r="AQ105" s="127">
        <f t="shared" si="145"/>
        <v>0</v>
      </c>
      <c r="AR105" s="127">
        <f t="shared" si="146"/>
        <v>0</v>
      </c>
      <c r="AS105" s="127">
        <f t="shared" si="147"/>
        <v>0</v>
      </c>
      <c r="AT105" s="127">
        <v>1.0</v>
      </c>
      <c r="AU105" s="1">
        <v>1.0</v>
      </c>
      <c r="AV105" s="144"/>
      <c r="AW105" s="1"/>
      <c r="AX105" s="144"/>
      <c r="AY105" s="1">
        <v>10.0</v>
      </c>
      <c r="AZ105" s="144">
        <v>8.0</v>
      </c>
      <c r="BA105" s="1"/>
      <c r="BB105" s="144"/>
      <c r="BC105" s="1"/>
      <c r="BD105" s="144"/>
      <c r="BE105" s="1"/>
      <c r="BF105" s="144"/>
      <c r="BG105" s="1"/>
      <c r="BH105" s="144"/>
      <c r="BI105" s="75"/>
      <c r="BJ105" s="145">
        <v>17.0</v>
      </c>
      <c r="BK105" s="145"/>
      <c r="BL105" s="145"/>
      <c r="BM105" s="145">
        <v>17.0</v>
      </c>
      <c r="BN105" s="145"/>
      <c r="BO105" s="75"/>
      <c r="BP105" s="75"/>
      <c r="BQ105" s="75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</row>
    <row r="106" ht="57.0" customHeight="1">
      <c r="A106" s="1"/>
      <c r="B106" s="203"/>
      <c r="C106" s="1"/>
      <c r="D106" s="168" t="s">
        <v>266</v>
      </c>
      <c r="E106" s="170"/>
      <c r="F106" s="170" t="s">
        <v>120</v>
      </c>
      <c r="G106" s="171" t="s">
        <v>155</v>
      </c>
      <c r="H106" s="170">
        <v>15.0</v>
      </c>
      <c r="I106" s="171" t="s">
        <v>267</v>
      </c>
      <c r="J106" s="198">
        <v>100.7</v>
      </c>
      <c r="K106" s="172"/>
      <c r="L106" s="172"/>
      <c r="M106" s="172"/>
      <c r="N106" s="172"/>
      <c r="O106" s="172"/>
      <c r="P106" s="172"/>
      <c r="Q106" s="172"/>
      <c r="R106" s="166"/>
      <c r="S106" s="166"/>
      <c r="T106" s="172"/>
      <c r="U106" s="216">
        <f t="shared" si="134"/>
        <v>0</v>
      </c>
      <c r="V106" s="173" t="str">
        <f t="shared" si="135"/>
        <v>No</v>
      </c>
      <c r="W106" s="174" t="str">
        <f t="shared" si="136"/>
        <v>No</v>
      </c>
      <c r="Y106" s="166">
        <v>1.0</v>
      </c>
      <c r="Z106" s="167">
        <f t="shared" si="137"/>
        <v>0</v>
      </c>
      <c r="AA106" s="75"/>
      <c r="AB106" s="75"/>
      <c r="AC106" s="75"/>
      <c r="AD106" s="75"/>
      <c r="AE106" s="75"/>
      <c r="AF106" s="75"/>
      <c r="AG106" s="125" t="s">
        <v>268</v>
      </c>
      <c r="AH106" s="126">
        <v>2.5</v>
      </c>
      <c r="AI106" s="127">
        <f t="shared" si="36"/>
        <v>0</v>
      </c>
      <c r="AJ106" s="127">
        <f t="shared" si="138"/>
        <v>0</v>
      </c>
      <c r="AK106" s="127">
        <f t="shared" si="139"/>
        <v>0</v>
      </c>
      <c r="AL106" s="127">
        <f t="shared" si="140"/>
        <v>0</v>
      </c>
      <c r="AM106" s="127">
        <f t="shared" si="141"/>
        <v>0</v>
      </c>
      <c r="AN106" s="127">
        <f t="shared" si="142"/>
        <v>0</v>
      </c>
      <c r="AO106" s="127">
        <f t="shared" si="143"/>
        <v>0</v>
      </c>
      <c r="AP106" s="127">
        <f t="shared" si="144"/>
        <v>0</v>
      </c>
      <c r="AQ106" s="127">
        <f t="shared" si="145"/>
        <v>0</v>
      </c>
      <c r="AR106" s="127">
        <f t="shared" si="146"/>
        <v>0</v>
      </c>
      <c r="AS106" s="127">
        <f t="shared" si="147"/>
        <v>0</v>
      </c>
      <c r="AT106" s="127">
        <v>1.0</v>
      </c>
      <c r="AU106" s="170"/>
      <c r="AV106" s="144"/>
      <c r="AW106" s="170"/>
      <c r="AX106" s="144"/>
      <c r="AY106" s="170">
        <v>17.0</v>
      </c>
      <c r="AZ106" s="144">
        <v>7.0</v>
      </c>
      <c r="BA106" s="170"/>
      <c r="BB106" s="144"/>
      <c r="BC106" s="170"/>
      <c r="BD106" s="144"/>
      <c r="BE106" s="170"/>
      <c r="BF106" s="144"/>
      <c r="BG106" s="170"/>
      <c r="BH106" s="144"/>
      <c r="BI106" s="75"/>
      <c r="BJ106" s="145">
        <v>15.0</v>
      </c>
      <c r="BK106" s="145"/>
      <c r="BL106" s="145"/>
      <c r="BM106" s="145">
        <v>15.0</v>
      </c>
      <c r="BN106" s="145"/>
      <c r="BO106" s="75"/>
      <c r="BP106" s="75"/>
      <c r="BQ106" s="75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</row>
    <row r="107" ht="57.0" customHeight="1">
      <c r="A107" s="1"/>
      <c r="B107" s="203"/>
      <c r="C107" s="1"/>
      <c r="D107" s="41" t="s">
        <v>269</v>
      </c>
      <c r="E107" s="1"/>
      <c r="F107" s="1" t="s">
        <v>120</v>
      </c>
      <c r="G107" s="89" t="s">
        <v>187</v>
      </c>
      <c r="H107" s="1">
        <v>10.0</v>
      </c>
      <c r="I107" s="89" t="s">
        <v>106</v>
      </c>
      <c r="J107" s="218">
        <v>69.5042</v>
      </c>
      <c r="K107" s="201"/>
      <c r="L107" s="201"/>
      <c r="M107" s="201"/>
      <c r="N107" s="201"/>
      <c r="O107" s="201"/>
      <c r="P107" s="201"/>
      <c r="Q107" s="201"/>
      <c r="R107" s="72"/>
      <c r="S107" s="135"/>
      <c r="T107" s="163"/>
      <c r="U107" s="217">
        <f t="shared" si="134"/>
        <v>0</v>
      </c>
      <c r="V107" s="202" t="str">
        <f t="shared" si="135"/>
        <v>No</v>
      </c>
      <c r="W107" s="165" t="str">
        <f t="shared" si="136"/>
        <v>No</v>
      </c>
      <c r="Y107" s="166">
        <v>1.0</v>
      </c>
      <c r="Z107" s="167">
        <f t="shared" si="137"/>
        <v>0</v>
      </c>
      <c r="AA107" s="75"/>
      <c r="AB107" s="75"/>
      <c r="AC107" s="75"/>
      <c r="AD107" s="75"/>
      <c r="AE107" s="75"/>
      <c r="AF107" s="75"/>
      <c r="AG107" s="125" t="s">
        <v>270</v>
      </c>
      <c r="AH107" s="126">
        <v>1.3</v>
      </c>
      <c r="AI107" s="127">
        <f t="shared" si="36"/>
        <v>0</v>
      </c>
      <c r="AJ107" s="127">
        <f t="shared" si="138"/>
        <v>0</v>
      </c>
      <c r="AK107" s="127">
        <f t="shared" si="139"/>
        <v>0</v>
      </c>
      <c r="AL107" s="127">
        <f t="shared" si="140"/>
        <v>0</v>
      </c>
      <c r="AM107" s="127">
        <f t="shared" si="141"/>
        <v>0</v>
      </c>
      <c r="AN107" s="127">
        <f t="shared" si="142"/>
        <v>0</v>
      </c>
      <c r="AO107" s="127">
        <f t="shared" si="143"/>
        <v>0</v>
      </c>
      <c r="AP107" s="127">
        <f t="shared" si="144"/>
        <v>0</v>
      </c>
      <c r="AQ107" s="127">
        <f t="shared" si="145"/>
        <v>0</v>
      </c>
      <c r="AR107" s="127">
        <f t="shared" si="146"/>
        <v>0</v>
      </c>
      <c r="AS107" s="127">
        <f t="shared" si="147"/>
        <v>0</v>
      </c>
      <c r="AT107" s="127">
        <v>1.0</v>
      </c>
      <c r="AU107" s="1">
        <v>10.0</v>
      </c>
      <c r="AV107" s="144"/>
      <c r="AW107" s="1"/>
      <c r="AX107" s="144">
        <v>1.0</v>
      </c>
      <c r="AY107" s="1">
        <v>5.0</v>
      </c>
      <c r="AZ107" s="144">
        <v>4.0</v>
      </c>
      <c r="BA107" s="1"/>
      <c r="BB107" s="144"/>
      <c r="BC107" s="1"/>
      <c r="BD107" s="144"/>
      <c r="BE107" s="1"/>
      <c r="BF107" s="144"/>
      <c r="BG107" s="1"/>
      <c r="BH107" s="144"/>
      <c r="BI107" s="75"/>
      <c r="BJ107" s="145">
        <v>2.0</v>
      </c>
      <c r="BK107" s="145"/>
      <c r="BL107" s="145">
        <v>10.0</v>
      </c>
      <c r="BM107" s="145">
        <v>2.0</v>
      </c>
      <c r="BN107" s="145"/>
      <c r="BO107" s="75"/>
      <c r="BP107" s="75"/>
      <c r="BQ107" s="75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</row>
    <row r="108" ht="57.0" customHeight="1">
      <c r="A108" s="1"/>
      <c r="B108" s="203"/>
      <c r="C108" s="75"/>
      <c r="D108" s="168" t="s">
        <v>271</v>
      </c>
      <c r="E108" s="170"/>
      <c r="F108" s="170" t="s">
        <v>105</v>
      </c>
      <c r="G108" s="171" t="s">
        <v>187</v>
      </c>
      <c r="H108" s="170">
        <v>1.0</v>
      </c>
      <c r="I108" s="171" t="s">
        <v>106</v>
      </c>
      <c r="J108" s="198">
        <v>73.8502</v>
      </c>
      <c r="K108" s="172"/>
      <c r="L108" s="172"/>
      <c r="M108" s="172"/>
      <c r="N108" s="172"/>
      <c r="O108" s="172"/>
      <c r="P108" s="172"/>
      <c r="Q108" s="172"/>
      <c r="R108" s="166"/>
      <c r="S108" s="166"/>
      <c r="T108" s="172"/>
      <c r="U108" s="216">
        <f t="shared" si="134"/>
        <v>0</v>
      </c>
      <c r="V108" s="173" t="str">
        <f t="shared" si="135"/>
        <v>No</v>
      </c>
      <c r="W108" s="174" t="str">
        <f t="shared" si="136"/>
        <v>No</v>
      </c>
      <c r="Y108" s="166">
        <v>1.0</v>
      </c>
      <c r="Z108" s="167">
        <f t="shared" si="137"/>
        <v>0</v>
      </c>
      <c r="AA108" s="75"/>
      <c r="AB108" s="75"/>
      <c r="AC108" s="75"/>
      <c r="AD108" s="75"/>
      <c r="AE108" s="75"/>
      <c r="AF108" s="75"/>
      <c r="AG108" s="125" t="s">
        <v>272</v>
      </c>
      <c r="AH108" s="126">
        <v>1.75</v>
      </c>
      <c r="AI108" s="127">
        <f t="shared" si="36"/>
        <v>0</v>
      </c>
      <c r="AJ108" s="127">
        <f t="shared" si="138"/>
        <v>0</v>
      </c>
      <c r="AK108" s="127">
        <f t="shared" si="139"/>
        <v>0</v>
      </c>
      <c r="AL108" s="127">
        <f t="shared" si="140"/>
        <v>0</v>
      </c>
      <c r="AM108" s="127">
        <f t="shared" si="141"/>
        <v>0</v>
      </c>
      <c r="AN108" s="127">
        <f t="shared" si="142"/>
        <v>0</v>
      </c>
      <c r="AO108" s="127">
        <f t="shared" si="143"/>
        <v>0</v>
      </c>
      <c r="AP108" s="127">
        <f t="shared" si="144"/>
        <v>0</v>
      </c>
      <c r="AQ108" s="127">
        <f t="shared" si="145"/>
        <v>0</v>
      </c>
      <c r="AR108" s="127">
        <f t="shared" si="146"/>
        <v>0</v>
      </c>
      <c r="AS108" s="127">
        <f t="shared" si="147"/>
        <v>0</v>
      </c>
      <c r="AT108" s="127">
        <v>1.0</v>
      </c>
      <c r="AU108" s="170">
        <v>3.0</v>
      </c>
      <c r="AV108" s="144"/>
      <c r="AW108" s="170"/>
      <c r="AX108" s="144">
        <v>1.0</v>
      </c>
      <c r="AY108" s="170"/>
      <c r="AZ108" s="144"/>
      <c r="BA108" s="170"/>
      <c r="BB108" s="144"/>
      <c r="BC108" s="170"/>
      <c r="BD108" s="144"/>
      <c r="BE108" s="170"/>
      <c r="BF108" s="144"/>
      <c r="BG108" s="170"/>
      <c r="BH108" s="144"/>
      <c r="BI108" s="75"/>
      <c r="BJ108" s="145"/>
      <c r="BK108" s="145">
        <f>H108</f>
        <v>1</v>
      </c>
      <c r="BL108" s="145">
        <v>3.0</v>
      </c>
      <c r="BM108" s="145">
        <v>1.0</v>
      </c>
      <c r="BN108" s="145"/>
      <c r="BO108" s="75"/>
      <c r="BP108" s="75"/>
      <c r="BQ108" s="75"/>
      <c r="BR108" s="75"/>
      <c r="BS108" s="75"/>
      <c r="BT108" s="75"/>
      <c r="BU108" s="75"/>
      <c r="BV108" s="75"/>
      <c r="BW108" s="75"/>
      <c r="BX108" s="75"/>
      <c r="BY108" s="75"/>
      <c r="BZ108" s="75"/>
      <c r="CA108" s="75"/>
      <c r="CB108" s="75"/>
      <c r="CC108" s="75"/>
      <c r="CD108" s="75"/>
      <c r="CE108" s="75"/>
      <c r="CF108" s="75"/>
      <c r="CG108" s="75"/>
    </row>
    <row r="109" ht="57.0" customHeight="1">
      <c r="A109" s="1"/>
      <c r="B109" s="203"/>
      <c r="C109" s="1"/>
      <c r="D109" s="41" t="s">
        <v>273</v>
      </c>
      <c r="E109" s="1"/>
      <c r="F109" s="1" t="s">
        <v>105</v>
      </c>
      <c r="G109" s="89" t="s">
        <v>187</v>
      </c>
      <c r="H109" s="1">
        <v>2.0</v>
      </c>
      <c r="I109" s="89" t="s">
        <v>106</v>
      </c>
      <c r="J109" s="218">
        <v>73.8502</v>
      </c>
      <c r="K109" s="201"/>
      <c r="L109" s="201"/>
      <c r="M109" s="201"/>
      <c r="N109" s="201"/>
      <c r="O109" s="201"/>
      <c r="P109" s="201"/>
      <c r="Q109" s="201"/>
      <c r="R109" s="72"/>
      <c r="S109" s="135"/>
      <c r="T109" s="163"/>
      <c r="U109" s="217">
        <f t="shared" si="134"/>
        <v>0</v>
      </c>
      <c r="V109" s="202" t="str">
        <f t="shared" si="135"/>
        <v>No</v>
      </c>
      <c r="W109" s="165" t="str">
        <f t="shared" si="136"/>
        <v>No</v>
      </c>
      <c r="Y109" s="166">
        <v>1.0</v>
      </c>
      <c r="Z109" s="167">
        <f t="shared" si="137"/>
        <v>0</v>
      </c>
      <c r="AA109" s="75"/>
      <c r="AB109" s="75"/>
      <c r="AC109" s="75"/>
      <c r="AD109" s="75"/>
      <c r="AE109" s="75"/>
      <c r="AF109" s="75"/>
      <c r="AG109" s="125" t="s">
        <v>274</v>
      </c>
      <c r="AH109" s="126">
        <v>1.5</v>
      </c>
      <c r="AI109" s="127">
        <f t="shared" si="36"/>
        <v>0</v>
      </c>
      <c r="AJ109" s="127">
        <f t="shared" si="138"/>
        <v>0</v>
      </c>
      <c r="AK109" s="127">
        <f t="shared" si="139"/>
        <v>0</v>
      </c>
      <c r="AL109" s="127">
        <f t="shared" si="140"/>
        <v>0</v>
      </c>
      <c r="AM109" s="127">
        <f t="shared" si="141"/>
        <v>0</v>
      </c>
      <c r="AN109" s="127">
        <f t="shared" si="142"/>
        <v>0</v>
      </c>
      <c r="AO109" s="127">
        <f t="shared" si="143"/>
        <v>0</v>
      </c>
      <c r="AP109" s="127">
        <f t="shared" si="144"/>
        <v>0</v>
      </c>
      <c r="AQ109" s="127">
        <f t="shared" si="145"/>
        <v>0</v>
      </c>
      <c r="AR109" s="127">
        <f t="shared" si="146"/>
        <v>0</v>
      </c>
      <c r="AS109" s="127">
        <f t="shared" si="147"/>
        <v>0</v>
      </c>
      <c r="AT109" s="127">
        <v>1.0</v>
      </c>
      <c r="AU109" s="1">
        <v>6.0</v>
      </c>
      <c r="AV109" s="144"/>
      <c r="AW109" s="1"/>
      <c r="AX109" s="144"/>
      <c r="AY109" s="1"/>
      <c r="AZ109" s="144"/>
      <c r="BA109" s="1">
        <v>1.0</v>
      </c>
      <c r="BB109" s="144"/>
      <c r="BC109" s="1">
        <v>1.0</v>
      </c>
      <c r="BD109" s="144"/>
      <c r="BE109" s="1"/>
      <c r="BF109" s="144"/>
      <c r="BG109" s="1"/>
      <c r="BH109" s="144"/>
      <c r="BI109" s="75"/>
      <c r="BJ109" s="145">
        <f t="shared" ref="BJ109:BJ110" si="148">H109</f>
        <v>2</v>
      </c>
      <c r="BK109" s="145"/>
      <c r="BL109" s="145">
        <v>6.0</v>
      </c>
      <c r="BM109" s="145">
        <v>2.0</v>
      </c>
      <c r="BN109" s="146"/>
      <c r="BO109" s="75"/>
      <c r="BP109" s="75"/>
      <c r="BQ109" s="75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</row>
    <row r="110" ht="57.0" customHeight="1">
      <c r="A110" s="1"/>
      <c r="B110" s="203"/>
      <c r="C110" s="1"/>
      <c r="D110" s="168" t="s">
        <v>275</v>
      </c>
      <c r="E110" s="170"/>
      <c r="F110" s="170" t="s">
        <v>108</v>
      </c>
      <c r="G110" s="171" t="s">
        <v>178</v>
      </c>
      <c r="H110" s="170">
        <v>6.0</v>
      </c>
      <c r="I110" s="171" t="s">
        <v>106</v>
      </c>
      <c r="J110" s="198">
        <v>73.8502</v>
      </c>
      <c r="K110" s="172"/>
      <c r="L110" s="172"/>
      <c r="M110" s="172"/>
      <c r="N110" s="172"/>
      <c r="O110" s="172"/>
      <c r="P110" s="172"/>
      <c r="Q110" s="172"/>
      <c r="R110" s="166"/>
      <c r="S110" s="166"/>
      <c r="T110" s="172"/>
      <c r="U110" s="216">
        <f t="shared" si="134"/>
        <v>0</v>
      </c>
      <c r="V110" s="173" t="str">
        <f t="shared" si="135"/>
        <v>No</v>
      </c>
      <c r="W110" s="174" t="str">
        <f t="shared" si="136"/>
        <v>No</v>
      </c>
      <c r="Y110" s="166">
        <v>1.0</v>
      </c>
      <c r="Z110" s="167">
        <f t="shared" si="137"/>
        <v>0</v>
      </c>
      <c r="AA110" s="75"/>
      <c r="AB110" s="75"/>
      <c r="AC110" s="75"/>
      <c r="AD110" s="75"/>
      <c r="AE110" s="75"/>
      <c r="AF110" s="75"/>
      <c r="AG110" s="125" t="s">
        <v>276</v>
      </c>
      <c r="AH110" s="126">
        <v>1.85</v>
      </c>
      <c r="AI110" s="127">
        <f t="shared" si="36"/>
        <v>0</v>
      </c>
      <c r="AJ110" s="127">
        <f t="shared" si="138"/>
        <v>0</v>
      </c>
      <c r="AK110" s="127">
        <f t="shared" si="139"/>
        <v>0</v>
      </c>
      <c r="AL110" s="127">
        <f t="shared" si="140"/>
        <v>0</v>
      </c>
      <c r="AM110" s="127">
        <f t="shared" si="141"/>
        <v>0</v>
      </c>
      <c r="AN110" s="127">
        <f t="shared" si="142"/>
        <v>0</v>
      </c>
      <c r="AO110" s="127">
        <f t="shared" si="143"/>
        <v>0</v>
      </c>
      <c r="AP110" s="127">
        <f t="shared" si="144"/>
        <v>0</v>
      </c>
      <c r="AQ110" s="127">
        <f t="shared" si="145"/>
        <v>0</v>
      </c>
      <c r="AR110" s="127">
        <f t="shared" si="146"/>
        <v>0</v>
      </c>
      <c r="AS110" s="127">
        <f t="shared" si="147"/>
        <v>0</v>
      </c>
      <c r="AT110" s="127">
        <v>1.0</v>
      </c>
      <c r="AU110" s="170">
        <v>12.0</v>
      </c>
      <c r="AV110" s="144"/>
      <c r="AW110" s="170"/>
      <c r="AX110" s="144"/>
      <c r="AY110" s="170"/>
      <c r="AZ110" s="144">
        <v>6.0</v>
      </c>
      <c r="BA110" s="170"/>
      <c r="BB110" s="144"/>
      <c r="BC110" s="170"/>
      <c r="BD110" s="144"/>
      <c r="BE110" s="170"/>
      <c r="BF110" s="144"/>
      <c r="BG110" s="170"/>
      <c r="BH110" s="144"/>
      <c r="BI110" s="75"/>
      <c r="BJ110" s="145">
        <f t="shared" si="148"/>
        <v>6</v>
      </c>
      <c r="BK110" s="145"/>
      <c r="BL110" s="145">
        <v>12.0</v>
      </c>
      <c r="BM110" s="145">
        <v>6.0</v>
      </c>
      <c r="BN110" s="145"/>
      <c r="BO110" s="75"/>
      <c r="BP110" s="75"/>
      <c r="BQ110" s="75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</row>
    <row r="111" ht="57.0" customHeight="1">
      <c r="A111" s="1"/>
      <c r="B111" s="203"/>
      <c r="C111" s="1"/>
      <c r="D111" s="41" t="s">
        <v>277</v>
      </c>
      <c r="E111" s="1"/>
      <c r="F111" s="1" t="s">
        <v>139</v>
      </c>
      <c r="G111" s="89" t="s">
        <v>187</v>
      </c>
      <c r="H111" s="1">
        <v>1.0</v>
      </c>
      <c r="I111" s="89" t="s">
        <v>106</v>
      </c>
      <c r="J111" s="218">
        <v>95.5696</v>
      </c>
      <c r="K111" s="201"/>
      <c r="L111" s="201"/>
      <c r="M111" s="201"/>
      <c r="N111" s="201"/>
      <c r="O111" s="201"/>
      <c r="P111" s="201"/>
      <c r="Q111" s="201"/>
      <c r="R111" s="72"/>
      <c r="S111" s="135"/>
      <c r="T111" s="163"/>
      <c r="U111" s="217">
        <f t="shared" si="134"/>
        <v>0</v>
      </c>
      <c r="V111" s="202" t="str">
        <f t="shared" si="135"/>
        <v>No</v>
      </c>
      <c r="W111" s="165" t="str">
        <f t="shared" si="136"/>
        <v>No</v>
      </c>
      <c r="Y111" s="166">
        <v>1.0</v>
      </c>
      <c r="Z111" s="167">
        <f t="shared" si="137"/>
        <v>0</v>
      </c>
      <c r="AA111" s="75"/>
      <c r="AB111" s="75"/>
      <c r="AC111" s="75"/>
      <c r="AD111" s="75"/>
      <c r="AE111" s="75"/>
      <c r="AF111" s="75"/>
      <c r="AG111" s="125" t="s">
        <v>278</v>
      </c>
      <c r="AH111" s="126">
        <v>1.7</v>
      </c>
      <c r="AI111" s="127">
        <f t="shared" si="36"/>
        <v>0</v>
      </c>
      <c r="AJ111" s="127">
        <f t="shared" si="138"/>
        <v>0</v>
      </c>
      <c r="AK111" s="127">
        <f t="shared" si="139"/>
        <v>0</v>
      </c>
      <c r="AL111" s="127">
        <f t="shared" si="140"/>
        <v>0</v>
      </c>
      <c r="AM111" s="127">
        <f t="shared" si="141"/>
        <v>0</v>
      </c>
      <c r="AN111" s="127">
        <f t="shared" si="142"/>
        <v>0</v>
      </c>
      <c r="AO111" s="127">
        <f t="shared" si="143"/>
        <v>0</v>
      </c>
      <c r="AP111" s="127">
        <f t="shared" si="144"/>
        <v>0</v>
      </c>
      <c r="AQ111" s="127">
        <f t="shared" si="145"/>
        <v>0</v>
      </c>
      <c r="AR111" s="127">
        <f t="shared" si="146"/>
        <v>0</v>
      </c>
      <c r="AS111" s="127">
        <f t="shared" si="147"/>
        <v>0</v>
      </c>
      <c r="AT111" s="127">
        <v>1.0</v>
      </c>
      <c r="AU111" s="1">
        <v>3.0</v>
      </c>
      <c r="AV111" s="144"/>
      <c r="AW111" s="1"/>
      <c r="AX111" s="144"/>
      <c r="AY111" s="1"/>
      <c r="AZ111" s="144"/>
      <c r="BA111" s="1">
        <v>1.0</v>
      </c>
      <c r="BB111" s="144"/>
      <c r="BC111" s="1"/>
      <c r="BD111" s="144"/>
      <c r="BE111" s="1"/>
      <c r="BF111" s="144"/>
      <c r="BG111" s="1"/>
      <c r="BH111" s="144"/>
      <c r="BI111" s="75"/>
      <c r="BJ111" s="145"/>
      <c r="BK111" s="145">
        <f t="shared" ref="BK111:BK112" si="149">H111</f>
        <v>1</v>
      </c>
      <c r="BL111" s="145">
        <v>4.0</v>
      </c>
      <c r="BM111" s="145">
        <v>1.0</v>
      </c>
      <c r="BN111" s="145"/>
      <c r="BO111" s="75"/>
      <c r="BP111" s="75"/>
      <c r="BQ111" s="75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</row>
    <row r="112" ht="57.0" customHeight="1">
      <c r="A112" s="1"/>
      <c r="B112" s="203"/>
      <c r="C112" s="1"/>
      <c r="D112" s="168" t="s">
        <v>279</v>
      </c>
      <c r="E112" s="170"/>
      <c r="F112" s="170" t="s">
        <v>139</v>
      </c>
      <c r="G112" s="171" t="s">
        <v>187</v>
      </c>
      <c r="H112" s="170">
        <v>1.0</v>
      </c>
      <c r="I112" s="171" t="s">
        <v>106</v>
      </c>
      <c r="J112" s="198">
        <v>95.5696</v>
      </c>
      <c r="K112" s="172"/>
      <c r="L112" s="172"/>
      <c r="M112" s="172"/>
      <c r="N112" s="172"/>
      <c r="O112" s="172"/>
      <c r="P112" s="172"/>
      <c r="Q112" s="172"/>
      <c r="R112" s="166"/>
      <c r="S112" s="166"/>
      <c r="T112" s="172"/>
      <c r="U112" s="216">
        <f t="shared" si="134"/>
        <v>0</v>
      </c>
      <c r="V112" s="173" t="str">
        <f t="shared" si="135"/>
        <v>No</v>
      </c>
      <c r="W112" s="174" t="str">
        <f t="shared" si="136"/>
        <v>No</v>
      </c>
      <c r="Y112" s="166">
        <v>1.0</v>
      </c>
      <c r="Z112" s="167">
        <f t="shared" si="137"/>
        <v>0</v>
      </c>
      <c r="AA112" s="75"/>
      <c r="AB112" s="75"/>
      <c r="AC112" s="75"/>
      <c r="AD112" s="75"/>
      <c r="AE112" s="75"/>
      <c r="AF112" s="75"/>
      <c r="AG112" s="125" t="s">
        <v>280</v>
      </c>
      <c r="AH112" s="126">
        <v>1.45</v>
      </c>
      <c r="AI112" s="127">
        <f t="shared" si="36"/>
        <v>0</v>
      </c>
      <c r="AJ112" s="127">
        <f t="shared" si="138"/>
        <v>0</v>
      </c>
      <c r="AK112" s="127">
        <f t="shared" si="139"/>
        <v>0</v>
      </c>
      <c r="AL112" s="127">
        <f t="shared" si="140"/>
        <v>0</v>
      </c>
      <c r="AM112" s="127">
        <f t="shared" si="141"/>
        <v>0</v>
      </c>
      <c r="AN112" s="127">
        <f t="shared" si="142"/>
        <v>0</v>
      </c>
      <c r="AO112" s="127">
        <f t="shared" si="143"/>
        <v>0</v>
      </c>
      <c r="AP112" s="127">
        <f t="shared" si="144"/>
        <v>0</v>
      </c>
      <c r="AQ112" s="127">
        <f t="shared" si="145"/>
        <v>0</v>
      </c>
      <c r="AR112" s="127">
        <f t="shared" si="146"/>
        <v>0</v>
      </c>
      <c r="AS112" s="127">
        <f t="shared" si="147"/>
        <v>0</v>
      </c>
      <c r="AT112" s="127">
        <v>1.0</v>
      </c>
      <c r="AU112" s="170">
        <v>4.0</v>
      </c>
      <c r="AV112" s="144"/>
      <c r="AW112" s="170">
        <v>1.0</v>
      </c>
      <c r="AX112" s="144"/>
      <c r="AY112" s="170"/>
      <c r="AZ112" s="144"/>
      <c r="BA112" s="170"/>
      <c r="BB112" s="144"/>
      <c r="BC112" s="170"/>
      <c r="BD112" s="144"/>
      <c r="BE112" s="170"/>
      <c r="BF112" s="144"/>
      <c r="BG112" s="170"/>
      <c r="BH112" s="144"/>
      <c r="BI112" s="75"/>
      <c r="BJ112" s="145"/>
      <c r="BK112" s="145">
        <f t="shared" si="149"/>
        <v>1</v>
      </c>
      <c r="BL112" s="145">
        <v>4.0</v>
      </c>
      <c r="BM112" s="145">
        <v>1.0</v>
      </c>
      <c r="BN112" s="145"/>
      <c r="BO112" s="75"/>
      <c r="BP112" s="75"/>
      <c r="BQ112" s="75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</row>
    <row r="113" ht="57.0" customHeight="1">
      <c r="A113" s="1"/>
      <c r="B113" s="203"/>
      <c r="C113" s="1"/>
      <c r="D113" s="231" t="s">
        <v>281</v>
      </c>
      <c r="E113" s="75"/>
      <c r="F113" s="75" t="s">
        <v>183</v>
      </c>
      <c r="G113" s="138" t="s">
        <v>256</v>
      </c>
      <c r="H113" s="75">
        <v>15.0</v>
      </c>
      <c r="I113" s="138" t="s">
        <v>225</v>
      </c>
      <c r="J113" s="200">
        <v>69.5042</v>
      </c>
      <c r="K113" s="163"/>
      <c r="L113" s="163"/>
      <c r="M113" s="163"/>
      <c r="N113" s="163"/>
      <c r="O113" s="163"/>
      <c r="P113" s="163"/>
      <c r="Q113" s="163"/>
      <c r="R113" s="135"/>
      <c r="S113" s="135"/>
      <c r="T113" s="163"/>
      <c r="U113" s="217">
        <f t="shared" si="134"/>
        <v>0</v>
      </c>
      <c r="V113" s="164" t="str">
        <f t="shared" si="135"/>
        <v>No</v>
      </c>
      <c r="W113" s="165" t="str">
        <f t="shared" si="136"/>
        <v>No</v>
      </c>
      <c r="Y113" s="166">
        <v>1.0</v>
      </c>
      <c r="Z113" s="167">
        <f t="shared" si="137"/>
        <v>0</v>
      </c>
      <c r="AA113" s="75"/>
      <c r="AB113" s="75"/>
      <c r="AC113" s="75"/>
      <c r="AD113" s="75"/>
      <c r="AE113" s="75"/>
      <c r="AF113" s="75"/>
      <c r="AG113" s="125" t="s">
        <v>282</v>
      </c>
      <c r="AH113" s="126">
        <v>0.5</v>
      </c>
      <c r="AI113" s="127">
        <f t="shared" si="36"/>
        <v>0</v>
      </c>
      <c r="AJ113" s="127">
        <f t="shared" si="138"/>
        <v>0</v>
      </c>
      <c r="AK113" s="127">
        <f t="shared" si="139"/>
        <v>0</v>
      </c>
      <c r="AL113" s="127">
        <f t="shared" si="140"/>
        <v>0</v>
      </c>
      <c r="AM113" s="127">
        <f t="shared" si="141"/>
        <v>0</v>
      </c>
      <c r="AN113" s="127">
        <f t="shared" si="142"/>
        <v>0</v>
      </c>
      <c r="AO113" s="127">
        <f t="shared" si="143"/>
        <v>0</v>
      </c>
      <c r="AP113" s="127">
        <f t="shared" si="144"/>
        <v>0</v>
      </c>
      <c r="AQ113" s="127">
        <f t="shared" si="145"/>
        <v>0</v>
      </c>
      <c r="AR113" s="127">
        <f t="shared" si="146"/>
        <v>0</v>
      </c>
      <c r="AS113" s="127">
        <f t="shared" si="147"/>
        <v>0</v>
      </c>
      <c r="AT113" s="127">
        <v>1.0</v>
      </c>
      <c r="AU113" s="75"/>
      <c r="AV113" s="144"/>
      <c r="AW113" s="75"/>
      <c r="AX113" s="144"/>
      <c r="AY113" s="75">
        <v>15.0</v>
      </c>
      <c r="AZ113" s="144"/>
      <c r="BA113" s="75"/>
      <c r="BB113" s="144"/>
      <c r="BC113" s="75"/>
      <c r="BD113" s="144"/>
      <c r="BE113" s="75"/>
      <c r="BF113" s="144"/>
      <c r="BG113" s="75"/>
      <c r="BH113" s="144"/>
      <c r="BI113" s="75"/>
      <c r="BJ113" s="145">
        <v>1.0</v>
      </c>
      <c r="BK113" s="145"/>
      <c r="BL113" s="145">
        <v>0.0</v>
      </c>
      <c r="BM113" s="145">
        <v>15.0</v>
      </c>
      <c r="BN113" s="145"/>
      <c r="BO113" s="75"/>
      <c r="BP113" s="75"/>
      <c r="BQ113" s="75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</row>
    <row r="114" ht="57.0" customHeight="1">
      <c r="A114" s="1"/>
      <c r="B114" s="203"/>
      <c r="C114" s="1"/>
      <c r="D114" s="168" t="s">
        <v>283</v>
      </c>
      <c r="E114" s="170"/>
      <c r="F114" s="170" t="s">
        <v>127</v>
      </c>
      <c r="G114" s="171" t="s">
        <v>178</v>
      </c>
      <c r="H114" s="170">
        <v>8.0</v>
      </c>
      <c r="I114" s="171" t="s">
        <v>106</v>
      </c>
      <c r="J114" s="198">
        <v>71.55</v>
      </c>
      <c r="K114" s="172"/>
      <c r="L114" s="172"/>
      <c r="M114" s="172"/>
      <c r="N114" s="172"/>
      <c r="O114" s="172"/>
      <c r="P114" s="172"/>
      <c r="Q114" s="172"/>
      <c r="R114" s="166"/>
      <c r="S114" s="166"/>
      <c r="T114" s="172"/>
      <c r="U114" s="216">
        <f t="shared" si="134"/>
        <v>0</v>
      </c>
      <c r="V114" s="173" t="str">
        <f t="shared" si="135"/>
        <v>No</v>
      </c>
      <c r="W114" s="174" t="str">
        <f t="shared" si="136"/>
        <v>No</v>
      </c>
      <c r="Y114" s="166">
        <v>1.0</v>
      </c>
      <c r="Z114" s="167">
        <f t="shared" si="137"/>
        <v>0</v>
      </c>
      <c r="AA114" s="75"/>
      <c r="AB114" s="75"/>
      <c r="AC114" s="75"/>
      <c r="AD114" s="75"/>
      <c r="AE114" s="75"/>
      <c r="AF114" s="75"/>
      <c r="AG114" s="125" t="s">
        <v>284</v>
      </c>
      <c r="AH114" s="126">
        <v>1.5</v>
      </c>
      <c r="AI114" s="127">
        <f t="shared" si="36"/>
        <v>0</v>
      </c>
      <c r="AJ114" s="127">
        <f t="shared" si="138"/>
        <v>0</v>
      </c>
      <c r="AK114" s="127">
        <f t="shared" si="139"/>
        <v>0</v>
      </c>
      <c r="AL114" s="127">
        <f t="shared" si="140"/>
        <v>0</v>
      </c>
      <c r="AM114" s="127">
        <f t="shared" si="141"/>
        <v>0</v>
      </c>
      <c r="AN114" s="127">
        <f t="shared" si="142"/>
        <v>0</v>
      </c>
      <c r="AO114" s="127">
        <f t="shared" si="143"/>
        <v>0</v>
      </c>
      <c r="AP114" s="127">
        <f t="shared" si="144"/>
        <v>0</v>
      </c>
      <c r="AQ114" s="127">
        <f t="shared" si="145"/>
        <v>0</v>
      </c>
      <c r="AR114" s="127">
        <f t="shared" si="146"/>
        <v>0</v>
      </c>
      <c r="AS114" s="127">
        <f t="shared" si="147"/>
        <v>0</v>
      </c>
      <c r="AT114" s="127">
        <v>1.0</v>
      </c>
      <c r="AU114" s="170">
        <v>13.0</v>
      </c>
      <c r="AV114" s="144"/>
      <c r="AW114" s="170"/>
      <c r="AX114" s="144"/>
      <c r="AY114" s="170">
        <v>5.0</v>
      </c>
      <c r="AZ114" s="144">
        <v>3.0</v>
      </c>
      <c r="BA114" s="170"/>
      <c r="BB114" s="144"/>
      <c r="BC114" s="170"/>
      <c r="BD114" s="144"/>
      <c r="BE114" s="170"/>
      <c r="BF114" s="144"/>
      <c r="BG114" s="170"/>
      <c r="BH114" s="144"/>
      <c r="BI114" s="75"/>
      <c r="BJ114" s="145">
        <v>8.0</v>
      </c>
      <c r="BK114" s="145"/>
      <c r="BL114" s="145">
        <v>16.0</v>
      </c>
      <c r="BM114" s="145">
        <v>8.0</v>
      </c>
      <c r="BN114" s="145"/>
      <c r="BO114" s="75"/>
      <c r="BP114" s="75"/>
      <c r="BQ114" s="75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</row>
    <row r="115" ht="57.0" customHeight="1">
      <c r="A115" s="1"/>
      <c r="B115" s="203"/>
      <c r="C115" s="1"/>
      <c r="D115" s="231" t="s">
        <v>285</v>
      </c>
      <c r="E115" s="75"/>
      <c r="F115" s="75" t="s">
        <v>223</v>
      </c>
      <c r="G115" s="138" t="s">
        <v>124</v>
      </c>
      <c r="H115" s="75">
        <v>5.0</v>
      </c>
      <c r="I115" s="138" t="s">
        <v>106</v>
      </c>
      <c r="J115" s="200">
        <v>63.176</v>
      </c>
      <c r="K115" s="163"/>
      <c r="L115" s="163"/>
      <c r="M115" s="163"/>
      <c r="N115" s="163"/>
      <c r="O115" s="163"/>
      <c r="P115" s="163"/>
      <c r="Q115" s="163"/>
      <c r="R115" s="135"/>
      <c r="S115" s="135"/>
      <c r="T115" s="163"/>
      <c r="U115" s="217">
        <f t="shared" si="134"/>
        <v>0</v>
      </c>
      <c r="V115" s="164" t="str">
        <f t="shared" si="135"/>
        <v>No</v>
      </c>
      <c r="W115" s="165" t="str">
        <f t="shared" si="136"/>
        <v>No</v>
      </c>
      <c r="Y115" s="166">
        <v>1.0</v>
      </c>
      <c r="Z115" s="167">
        <f t="shared" si="137"/>
        <v>0</v>
      </c>
      <c r="AA115" s="75"/>
      <c r="AB115" s="75"/>
      <c r="AC115" s="75"/>
      <c r="AD115" s="75"/>
      <c r="AE115" s="75"/>
      <c r="AF115" s="75"/>
      <c r="AG115" s="125" t="s">
        <v>286</v>
      </c>
      <c r="AH115" s="126">
        <v>1.3</v>
      </c>
      <c r="AI115" s="127">
        <f t="shared" si="36"/>
        <v>0</v>
      </c>
      <c r="AJ115" s="127">
        <f t="shared" si="138"/>
        <v>0</v>
      </c>
      <c r="AK115" s="127">
        <f t="shared" si="139"/>
        <v>0</v>
      </c>
      <c r="AL115" s="127">
        <f t="shared" si="140"/>
        <v>0</v>
      </c>
      <c r="AM115" s="127">
        <f t="shared" si="141"/>
        <v>0</v>
      </c>
      <c r="AN115" s="127">
        <f t="shared" si="142"/>
        <v>0</v>
      </c>
      <c r="AO115" s="127">
        <f t="shared" si="143"/>
        <v>0</v>
      </c>
      <c r="AP115" s="127">
        <f t="shared" si="144"/>
        <v>0</v>
      </c>
      <c r="AQ115" s="127">
        <f t="shared" si="145"/>
        <v>0</v>
      </c>
      <c r="AR115" s="127">
        <f t="shared" si="146"/>
        <v>0</v>
      </c>
      <c r="AS115" s="127">
        <f t="shared" si="147"/>
        <v>0</v>
      </c>
      <c r="AT115" s="127">
        <v>1.0</v>
      </c>
      <c r="AU115" s="75">
        <v>10.0</v>
      </c>
      <c r="AV115" s="144"/>
      <c r="AW115" s="75"/>
      <c r="AX115" s="144"/>
      <c r="AY115" s="75">
        <v>3.0</v>
      </c>
      <c r="AZ115" s="144">
        <v>1.0</v>
      </c>
      <c r="BA115" s="75"/>
      <c r="BB115" s="144"/>
      <c r="BC115" s="75"/>
      <c r="BD115" s="144"/>
      <c r="BE115" s="75"/>
      <c r="BF115" s="144"/>
      <c r="BG115" s="75"/>
      <c r="BH115" s="144"/>
      <c r="BI115" s="75"/>
      <c r="BJ115" s="145">
        <v>5.0</v>
      </c>
      <c r="BK115" s="145"/>
      <c r="BL115" s="145">
        <v>10.0</v>
      </c>
      <c r="BM115" s="145">
        <v>5.0</v>
      </c>
      <c r="BN115" s="145"/>
      <c r="BO115" s="75"/>
      <c r="BP115" s="75"/>
      <c r="BQ115" s="75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</row>
    <row r="116" ht="57.0" customHeight="1">
      <c r="A116" s="1"/>
      <c r="B116" s="204"/>
      <c r="C116" s="81"/>
      <c r="D116" s="177" t="s">
        <v>287</v>
      </c>
      <c r="E116" s="179"/>
      <c r="F116" s="179" t="s">
        <v>183</v>
      </c>
      <c r="G116" s="181" t="s">
        <v>178</v>
      </c>
      <c r="H116" s="179">
        <v>12.0</v>
      </c>
      <c r="I116" s="181" t="s">
        <v>106</v>
      </c>
      <c r="J116" s="205">
        <v>69.5042</v>
      </c>
      <c r="K116" s="183"/>
      <c r="L116" s="183"/>
      <c r="M116" s="183"/>
      <c r="N116" s="183"/>
      <c r="O116" s="183"/>
      <c r="P116" s="183"/>
      <c r="Q116" s="183"/>
      <c r="R116" s="186"/>
      <c r="S116" s="186"/>
      <c r="T116" s="187"/>
      <c r="U116" s="216">
        <f t="shared" si="134"/>
        <v>0</v>
      </c>
      <c r="V116" s="184" t="str">
        <f t="shared" si="135"/>
        <v>No</v>
      </c>
      <c r="W116" s="174" t="str">
        <f t="shared" si="136"/>
        <v>No</v>
      </c>
      <c r="Y116" s="186">
        <v>1.0</v>
      </c>
      <c r="Z116" s="167">
        <f t="shared" si="137"/>
        <v>0</v>
      </c>
      <c r="AA116" s="75"/>
      <c r="AB116" s="75"/>
      <c r="AC116" s="75"/>
      <c r="AD116" s="75"/>
      <c r="AE116" s="75"/>
      <c r="AF116" s="75"/>
      <c r="AG116" s="125" t="s">
        <v>288</v>
      </c>
      <c r="AH116" s="126">
        <v>0.8</v>
      </c>
      <c r="AI116" s="127">
        <f t="shared" si="36"/>
        <v>0</v>
      </c>
      <c r="AJ116" s="127">
        <f t="shared" si="138"/>
        <v>0</v>
      </c>
      <c r="AK116" s="127">
        <f t="shared" si="139"/>
        <v>0</v>
      </c>
      <c r="AL116" s="127">
        <f t="shared" si="140"/>
        <v>0</v>
      </c>
      <c r="AM116" s="127">
        <f t="shared" si="141"/>
        <v>0</v>
      </c>
      <c r="AN116" s="127">
        <f t="shared" si="142"/>
        <v>0</v>
      </c>
      <c r="AO116" s="127">
        <f t="shared" si="143"/>
        <v>0</v>
      </c>
      <c r="AP116" s="127">
        <f t="shared" si="144"/>
        <v>0</v>
      </c>
      <c r="AQ116" s="127">
        <f t="shared" si="145"/>
        <v>0</v>
      </c>
      <c r="AR116" s="127">
        <f t="shared" si="146"/>
        <v>0</v>
      </c>
      <c r="AS116" s="127">
        <f t="shared" si="147"/>
        <v>0</v>
      </c>
      <c r="AT116" s="127">
        <v>1.0</v>
      </c>
      <c r="AU116" s="179">
        <v>12.0</v>
      </c>
      <c r="AV116" s="206"/>
      <c r="AW116" s="179"/>
      <c r="AX116" s="206"/>
      <c r="AY116" s="179">
        <v>12.0</v>
      </c>
      <c r="AZ116" s="206"/>
      <c r="BA116" s="179"/>
      <c r="BB116" s="206"/>
      <c r="BC116" s="179"/>
      <c r="BD116" s="206"/>
      <c r="BE116" s="179"/>
      <c r="BF116" s="206"/>
      <c r="BG116" s="179"/>
      <c r="BH116" s="206"/>
      <c r="BI116" s="75"/>
      <c r="BJ116" s="145">
        <v>12.0</v>
      </c>
      <c r="BK116" s="145"/>
      <c r="BL116" s="145">
        <v>0.0</v>
      </c>
      <c r="BM116" s="145">
        <v>12.0</v>
      </c>
      <c r="BN116" s="145"/>
      <c r="BO116" s="75"/>
      <c r="BP116" s="75"/>
      <c r="BQ116" s="75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</row>
    <row r="117" ht="30.75" customHeight="1">
      <c r="B117" s="93"/>
      <c r="D117" s="41"/>
      <c r="E117" s="94"/>
      <c r="F117" s="94"/>
      <c r="G117" s="207"/>
      <c r="I117" s="42"/>
      <c r="J117" s="139" t="s">
        <v>289</v>
      </c>
      <c r="K117" s="94"/>
      <c r="L117" s="140"/>
      <c r="M117" s="94"/>
      <c r="N117" s="94"/>
      <c r="O117" s="94"/>
      <c r="P117" s="94"/>
      <c r="Q117" s="94"/>
      <c r="R117" s="94"/>
      <c r="S117" s="94"/>
      <c r="T117" s="94"/>
      <c r="U117" s="208"/>
      <c r="V117" s="142"/>
      <c r="W117" s="189"/>
      <c r="Y117" s="1"/>
      <c r="Z117" s="188"/>
      <c r="AA117" s="75"/>
      <c r="AB117" s="75"/>
      <c r="AC117" s="75"/>
      <c r="AD117" s="75"/>
      <c r="AE117" s="75"/>
      <c r="AF117" s="75"/>
      <c r="AG117" s="106"/>
      <c r="AH117" s="107"/>
      <c r="AI117" s="127">
        <f t="shared" si="36"/>
        <v>0</v>
      </c>
      <c r="AJ117" s="127"/>
      <c r="AK117" s="127"/>
      <c r="AL117" s="127"/>
      <c r="AM117" s="127"/>
      <c r="AN117" s="127"/>
      <c r="AO117" s="127"/>
      <c r="AP117" s="127"/>
      <c r="AQ117" s="127"/>
      <c r="AR117" s="127"/>
      <c r="AS117" s="127"/>
      <c r="AT117" s="127"/>
      <c r="AU117" s="43"/>
      <c r="AV117" s="50"/>
      <c r="AW117" s="43"/>
      <c r="AX117" s="50"/>
      <c r="AY117" s="43"/>
      <c r="AZ117" s="50"/>
      <c r="BA117" s="43"/>
      <c r="BB117" s="50"/>
      <c r="BC117" s="43"/>
      <c r="BD117" s="50"/>
      <c r="BE117" s="43"/>
      <c r="BF117" s="50"/>
      <c r="BG117" s="43"/>
      <c r="BH117" s="50"/>
      <c r="BI117" s="45"/>
      <c r="BJ117" s="75"/>
      <c r="BK117" s="75"/>
      <c r="BL117" s="45"/>
      <c r="BM117" s="45"/>
      <c r="BN117" s="45"/>
      <c r="BO117" s="45"/>
      <c r="BP117" s="45"/>
      <c r="BQ117" s="45"/>
    </row>
    <row r="118" ht="57.0" customHeight="1">
      <c r="A118" s="1"/>
      <c r="B118" s="209"/>
      <c r="C118" s="191"/>
      <c r="D118" s="149" t="s">
        <v>290</v>
      </c>
      <c r="E118" s="151"/>
      <c r="F118" s="151" t="s">
        <v>105</v>
      </c>
      <c r="G118" s="153" t="s">
        <v>165</v>
      </c>
      <c r="H118" s="151">
        <v>3.0</v>
      </c>
      <c r="I118" s="153" t="s">
        <v>115</v>
      </c>
      <c r="J118" s="239">
        <v>65.72</v>
      </c>
      <c r="K118" s="155"/>
      <c r="L118" s="155"/>
      <c r="M118" s="155"/>
      <c r="N118" s="155"/>
      <c r="O118" s="155"/>
      <c r="P118" s="155"/>
      <c r="Q118" s="155"/>
      <c r="R118" s="158"/>
      <c r="S118" s="158"/>
      <c r="T118" s="158"/>
      <c r="U118" s="199">
        <f t="shared" ref="U118:U127" si="150">J118*K118+J118*L118+J118*M118+J118*N118+J118*O118+J118*P118+J118*Q118+J118*R118+J118*S118+J118*T118</f>
        <v>0</v>
      </c>
      <c r="V118" s="156" t="str">
        <f t="shared" ref="V118:V127" si="151">IF(B118="New","Yes","No")</f>
        <v>No</v>
      </c>
      <c r="W118" s="174" t="str">
        <f t="shared" ref="W118:W127" si="152">IF(SUM(K118:T118)&gt;0,"Yes","No")</f>
        <v>No</v>
      </c>
      <c r="Y118" s="158">
        <v>1.0</v>
      </c>
      <c r="Z118" s="167">
        <f t="shared" ref="Z118:Z127" si="153">Y118*K118+Y118*L118+Y118*M118+Y118*N118+Y118*O118+Y118*P118+Y118*Q118+Y118*R118+Y118*S118+Y118*T118</f>
        <v>0</v>
      </c>
      <c r="AA118" s="75"/>
      <c r="AB118" s="75"/>
      <c r="AC118" s="75"/>
      <c r="AD118" s="75"/>
      <c r="AE118" s="75"/>
      <c r="AF118" s="75"/>
      <c r="AG118" s="125" t="s">
        <v>291</v>
      </c>
      <c r="AH118" s="126">
        <v>1.5</v>
      </c>
      <c r="AI118" s="127">
        <f t="shared" si="36"/>
        <v>0</v>
      </c>
      <c r="AJ118" s="127">
        <f t="shared" ref="AJ118:AJ127" si="154">K118*H118</f>
        <v>0</v>
      </c>
      <c r="AK118" s="127">
        <f t="shared" ref="AK118:AK127" si="155">L118*H118</f>
        <v>0</v>
      </c>
      <c r="AL118" s="127">
        <f t="shared" ref="AL118:AL127" si="156">M118*H118</f>
        <v>0</v>
      </c>
      <c r="AM118" s="127">
        <f t="shared" ref="AM118:AM127" si="157">N118*H118</f>
        <v>0</v>
      </c>
      <c r="AN118" s="127">
        <f t="shared" ref="AN118:AN127" si="158">O118*H118</f>
        <v>0</v>
      </c>
      <c r="AO118" s="127">
        <f t="shared" ref="AO118:AO127" si="159">P118*H118</f>
        <v>0</v>
      </c>
      <c r="AP118" s="127">
        <f t="shared" ref="AP118:AP127" si="160">Q118*H118</f>
        <v>0</v>
      </c>
      <c r="AQ118" s="127">
        <f t="shared" ref="AQ118:AQ127" si="161">R118*H118</f>
        <v>0</v>
      </c>
      <c r="AR118" s="127">
        <f t="shared" ref="AR118:AR151" si="162">S118*H118</f>
        <v>0</v>
      </c>
      <c r="AS118" s="127">
        <f t="shared" ref="AS118:AS127" si="163">T118*H118</f>
        <v>0</v>
      </c>
      <c r="AT118" s="127">
        <v>1.0</v>
      </c>
      <c r="AU118" s="151"/>
      <c r="AV118" s="197">
        <v>7.0</v>
      </c>
      <c r="AW118" s="151"/>
      <c r="AX118" s="197"/>
      <c r="AY118" s="151"/>
      <c r="AZ118" s="197"/>
      <c r="BA118" s="151"/>
      <c r="BB118" s="197"/>
      <c r="BC118" s="151"/>
      <c r="BD118" s="197"/>
      <c r="BE118" s="151"/>
      <c r="BF118" s="197"/>
      <c r="BG118" s="151"/>
      <c r="BH118" s="197"/>
      <c r="BI118" s="75"/>
      <c r="BJ118" s="145">
        <v>0.0</v>
      </c>
      <c r="BK118" s="145">
        <v>0.0</v>
      </c>
      <c r="BL118" s="145">
        <v>7.0</v>
      </c>
      <c r="BM118" s="145">
        <v>0.0</v>
      </c>
      <c r="BN118" s="145"/>
      <c r="BO118" s="75"/>
      <c r="BP118" s="75"/>
      <c r="BQ118" s="75"/>
      <c r="BR118" s="75"/>
      <c r="BS118" s="75"/>
      <c r="BT118" s="75"/>
      <c r="BU118" s="75"/>
      <c r="BV118" s="75"/>
      <c r="BW118" s="75"/>
      <c r="BX118" s="75"/>
      <c r="BY118" s="75"/>
      <c r="BZ118" s="75"/>
      <c r="CA118" s="75"/>
      <c r="CB118" s="75"/>
      <c r="CC118" s="75"/>
      <c r="CD118" s="75"/>
      <c r="CE118" s="75"/>
      <c r="CF118" s="75"/>
      <c r="CG118" s="75"/>
    </row>
    <row r="119" ht="57.0" customHeight="1">
      <c r="A119" s="1"/>
      <c r="B119" s="203"/>
      <c r="C119" s="75"/>
      <c r="D119" s="41" t="s">
        <v>292</v>
      </c>
      <c r="E119" s="1"/>
      <c r="F119" s="1" t="s">
        <v>293</v>
      </c>
      <c r="G119" s="89" t="s">
        <v>294</v>
      </c>
      <c r="H119" s="1">
        <v>1.0</v>
      </c>
      <c r="I119" s="89" t="s">
        <v>115</v>
      </c>
      <c r="J119" s="218">
        <v>69.32400000000001</v>
      </c>
      <c r="K119" s="201"/>
      <c r="L119" s="201"/>
      <c r="M119" s="201"/>
      <c r="N119" s="201"/>
      <c r="O119" s="201"/>
      <c r="P119" s="201"/>
      <c r="Q119" s="201"/>
      <c r="R119" s="72"/>
      <c r="S119" s="135"/>
      <c r="T119" s="163"/>
      <c r="U119" s="217">
        <f t="shared" si="150"/>
        <v>0</v>
      </c>
      <c r="V119" s="202" t="str">
        <f t="shared" si="151"/>
        <v>No</v>
      </c>
      <c r="W119" s="165" t="str">
        <f t="shared" si="152"/>
        <v>No</v>
      </c>
      <c r="Y119" s="166">
        <v>1.0</v>
      </c>
      <c r="Z119" s="167">
        <f t="shared" si="153"/>
        <v>0</v>
      </c>
      <c r="AA119" s="75"/>
      <c r="AB119" s="75"/>
      <c r="AC119" s="75"/>
      <c r="AD119" s="75"/>
      <c r="AE119" s="75"/>
      <c r="AF119" s="75"/>
      <c r="AG119" s="125" t="s">
        <v>295</v>
      </c>
      <c r="AH119" s="126">
        <v>1.7</v>
      </c>
      <c r="AI119" s="127">
        <f t="shared" si="36"/>
        <v>0</v>
      </c>
      <c r="AJ119" s="127">
        <f t="shared" si="154"/>
        <v>0</v>
      </c>
      <c r="AK119" s="127">
        <f t="shared" si="155"/>
        <v>0</v>
      </c>
      <c r="AL119" s="127">
        <f t="shared" si="156"/>
        <v>0</v>
      </c>
      <c r="AM119" s="127">
        <f t="shared" si="157"/>
        <v>0</v>
      </c>
      <c r="AN119" s="127">
        <f t="shared" si="158"/>
        <v>0</v>
      </c>
      <c r="AO119" s="127">
        <f t="shared" si="159"/>
        <v>0</v>
      </c>
      <c r="AP119" s="127">
        <f t="shared" si="160"/>
        <v>0</v>
      </c>
      <c r="AQ119" s="127">
        <f t="shared" si="161"/>
        <v>0</v>
      </c>
      <c r="AR119" s="127">
        <f t="shared" si="162"/>
        <v>0</v>
      </c>
      <c r="AS119" s="127">
        <f t="shared" si="163"/>
        <v>0</v>
      </c>
      <c r="AT119" s="127">
        <v>1.0</v>
      </c>
      <c r="AU119" s="1"/>
      <c r="AV119" s="144"/>
      <c r="AW119" s="1">
        <v>7.0</v>
      </c>
      <c r="AX119" s="144"/>
      <c r="AY119" s="1"/>
      <c r="AZ119" s="144"/>
      <c r="BA119" s="1"/>
      <c r="BB119" s="144"/>
      <c r="BC119" s="1"/>
      <c r="BD119" s="144"/>
      <c r="BE119" s="1"/>
      <c r="BF119" s="144"/>
      <c r="BG119" s="1"/>
      <c r="BH119" s="144"/>
      <c r="BI119" s="75"/>
      <c r="BJ119" s="145">
        <v>0.0</v>
      </c>
      <c r="BK119" s="145">
        <v>0.0</v>
      </c>
      <c r="BL119" s="145">
        <v>6.0</v>
      </c>
      <c r="BM119" s="145">
        <v>0.0</v>
      </c>
      <c r="BN119" s="145"/>
      <c r="BO119" s="75"/>
      <c r="BP119" s="75"/>
      <c r="BQ119" s="75"/>
      <c r="BR119" s="75"/>
      <c r="BS119" s="75"/>
      <c r="BT119" s="75"/>
      <c r="BU119" s="75"/>
      <c r="BV119" s="75"/>
      <c r="BW119" s="75"/>
      <c r="BX119" s="75"/>
      <c r="BY119" s="75"/>
      <c r="BZ119" s="75"/>
      <c r="CA119" s="75"/>
      <c r="CB119" s="75"/>
      <c r="CC119" s="75"/>
      <c r="CD119" s="75"/>
      <c r="CE119" s="75"/>
      <c r="CF119" s="75"/>
      <c r="CG119" s="75"/>
    </row>
    <row r="120" ht="57.0" customHeight="1">
      <c r="A120" s="1"/>
      <c r="B120" s="203"/>
      <c r="C120" s="75"/>
      <c r="D120" s="168" t="s">
        <v>296</v>
      </c>
      <c r="E120" s="170"/>
      <c r="F120" s="170" t="s">
        <v>139</v>
      </c>
      <c r="G120" s="171" t="s">
        <v>187</v>
      </c>
      <c r="H120" s="170">
        <v>1.0</v>
      </c>
      <c r="I120" s="171" t="s">
        <v>115</v>
      </c>
      <c r="J120" s="198">
        <v>67.41600000000001</v>
      </c>
      <c r="K120" s="172"/>
      <c r="L120" s="172"/>
      <c r="M120" s="172"/>
      <c r="N120" s="172"/>
      <c r="O120" s="172"/>
      <c r="P120" s="172"/>
      <c r="Q120" s="172"/>
      <c r="R120" s="166"/>
      <c r="S120" s="166"/>
      <c r="T120" s="172"/>
      <c r="U120" s="216">
        <f t="shared" si="150"/>
        <v>0</v>
      </c>
      <c r="V120" s="173" t="str">
        <f t="shared" si="151"/>
        <v>No</v>
      </c>
      <c r="W120" s="174" t="str">
        <f t="shared" si="152"/>
        <v>No</v>
      </c>
      <c r="Y120" s="166">
        <v>1.0</v>
      </c>
      <c r="Z120" s="167">
        <f t="shared" si="153"/>
        <v>0</v>
      </c>
      <c r="AA120" s="75"/>
      <c r="AB120" s="75"/>
      <c r="AC120" s="75"/>
      <c r="AD120" s="75"/>
      <c r="AE120" s="75"/>
      <c r="AF120" s="75"/>
      <c r="AG120" s="125" t="s">
        <v>297</v>
      </c>
      <c r="AH120" s="126">
        <v>1.3</v>
      </c>
      <c r="AI120" s="127">
        <f t="shared" si="36"/>
        <v>0</v>
      </c>
      <c r="AJ120" s="127">
        <f t="shared" si="154"/>
        <v>0</v>
      </c>
      <c r="AK120" s="127">
        <f t="shared" si="155"/>
        <v>0</v>
      </c>
      <c r="AL120" s="127">
        <f t="shared" si="156"/>
        <v>0</v>
      </c>
      <c r="AM120" s="127">
        <f t="shared" si="157"/>
        <v>0</v>
      </c>
      <c r="AN120" s="127">
        <f t="shared" si="158"/>
        <v>0</v>
      </c>
      <c r="AO120" s="127">
        <f t="shared" si="159"/>
        <v>0</v>
      </c>
      <c r="AP120" s="127">
        <f t="shared" si="160"/>
        <v>0</v>
      </c>
      <c r="AQ120" s="127">
        <f t="shared" si="161"/>
        <v>0</v>
      </c>
      <c r="AR120" s="127">
        <f t="shared" si="162"/>
        <v>0</v>
      </c>
      <c r="AS120" s="127">
        <f t="shared" si="163"/>
        <v>0</v>
      </c>
      <c r="AT120" s="127">
        <v>1.0</v>
      </c>
      <c r="AU120" s="170"/>
      <c r="AV120" s="144">
        <v>4.0</v>
      </c>
      <c r="AW120" s="170"/>
      <c r="AX120" s="144"/>
      <c r="AY120" s="170"/>
      <c r="AZ120" s="144"/>
      <c r="BA120" s="170"/>
      <c r="BB120" s="144"/>
      <c r="BC120" s="170"/>
      <c r="BD120" s="144"/>
      <c r="BE120" s="170"/>
      <c r="BF120" s="144"/>
      <c r="BG120" s="170"/>
      <c r="BH120" s="144"/>
      <c r="BI120" s="75"/>
      <c r="BJ120" s="145">
        <v>0.0</v>
      </c>
      <c r="BK120" s="145">
        <v>0.0</v>
      </c>
      <c r="BL120" s="145">
        <v>4.0</v>
      </c>
      <c r="BM120" s="145">
        <v>0.0</v>
      </c>
      <c r="BN120" s="145"/>
      <c r="BO120" s="75"/>
      <c r="BP120" s="75"/>
      <c r="BQ120" s="75"/>
      <c r="BR120" s="75"/>
      <c r="BS120" s="75"/>
      <c r="BT120" s="75"/>
      <c r="BU120" s="75"/>
      <c r="BV120" s="75"/>
      <c r="BW120" s="75"/>
      <c r="BX120" s="75"/>
      <c r="BY120" s="75"/>
      <c r="BZ120" s="75"/>
      <c r="CA120" s="75"/>
      <c r="CB120" s="75"/>
      <c r="CC120" s="75"/>
      <c r="CD120" s="75"/>
      <c r="CE120" s="75"/>
      <c r="CF120" s="75"/>
      <c r="CG120" s="75"/>
    </row>
    <row r="121" ht="57.0" customHeight="1">
      <c r="A121" s="1"/>
      <c r="B121" s="203"/>
      <c r="C121" s="75"/>
      <c r="D121" s="41" t="s">
        <v>298</v>
      </c>
      <c r="E121" s="1"/>
      <c r="F121" s="1" t="s">
        <v>139</v>
      </c>
      <c r="G121" s="89" t="s">
        <v>187</v>
      </c>
      <c r="H121" s="1">
        <v>1.0</v>
      </c>
      <c r="I121" s="89" t="s">
        <v>115</v>
      </c>
      <c r="J121" s="218">
        <v>74.518</v>
      </c>
      <c r="K121" s="201"/>
      <c r="L121" s="201"/>
      <c r="M121" s="201"/>
      <c r="N121" s="201"/>
      <c r="O121" s="201"/>
      <c r="P121" s="201"/>
      <c r="Q121" s="201"/>
      <c r="R121" s="72"/>
      <c r="S121" s="135"/>
      <c r="T121" s="163"/>
      <c r="U121" s="217">
        <f t="shared" si="150"/>
        <v>0</v>
      </c>
      <c r="V121" s="202" t="str">
        <f t="shared" si="151"/>
        <v>No</v>
      </c>
      <c r="W121" s="165" t="str">
        <f t="shared" si="152"/>
        <v>No</v>
      </c>
      <c r="Y121" s="166">
        <v>1.0</v>
      </c>
      <c r="Z121" s="167">
        <f t="shared" si="153"/>
        <v>0</v>
      </c>
      <c r="AA121" s="75"/>
      <c r="AB121" s="75"/>
      <c r="AC121" s="75"/>
      <c r="AD121" s="75"/>
      <c r="AE121" s="75"/>
      <c r="AF121" s="75"/>
      <c r="AG121" s="125" t="s">
        <v>299</v>
      </c>
      <c r="AH121" s="126">
        <v>1.4</v>
      </c>
      <c r="AI121" s="127">
        <f t="shared" si="36"/>
        <v>0</v>
      </c>
      <c r="AJ121" s="127">
        <f t="shared" si="154"/>
        <v>0</v>
      </c>
      <c r="AK121" s="127">
        <f t="shared" si="155"/>
        <v>0</v>
      </c>
      <c r="AL121" s="127">
        <f t="shared" si="156"/>
        <v>0</v>
      </c>
      <c r="AM121" s="127">
        <f t="shared" si="157"/>
        <v>0</v>
      </c>
      <c r="AN121" s="127">
        <f t="shared" si="158"/>
        <v>0</v>
      </c>
      <c r="AO121" s="127">
        <f t="shared" si="159"/>
        <v>0</v>
      </c>
      <c r="AP121" s="127">
        <f t="shared" si="160"/>
        <v>0</v>
      </c>
      <c r="AQ121" s="127">
        <f t="shared" si="161"/>
        <v>0</v>
      </c>
      <c r="AR121" s="127">
        <f t="shared" si="162"/>
        <v>0</v>
      </c>
      <c r="AS121" s="127">
        <f t="shared" si="163"/>
        <v>0</v>
      </c>
      <c r="AT121" s="127">
        <v>1.0</v>
      </c>
      <c r="AU121" s="1"/>
      <c r="AV121" s="144">
        <v>4.0</v>
      </c>
      <c r="AW121" s="1"/>
      <c r="AX121" s="144"/>
      <c r="AY121" s="1"/>
      <c r="AZ121" s="144"/>
      <c r="BA121" s="1"/>
      <c r="BB121" s="144"/>
      <c r="BC121" s="1"/>
      <c r="BD121" s="144"/>
      <c r="BE121" s="1"/>
      <c r="BF121" s="144"/>
      <c r="BG121" s="1"/>
      <c r="BH121" s="144"/>
      <c r="BI121" s="75"/>
      <c r="BJ121" s="145">
        <v>0.0</v>
      </c>
      <c r="BK121" s="145">
        <v>0.0</v>
      </c>
      <c r="BL121" s="145">
        <v>4.0</v>
      </c>
      <c r="BM121" s="145">
        <v>0.0</v>
      </c>
      <c r="BN121" s="145"/>
      <c r="BO121" s="75"/>
      <c r="BP121" s="75"/>
      <c r="BQ121" s="75"/>
      <c r="BR121" s="75"/>
      <c r="BS121" s="75"/>
      <c r="BT121" s="75"/>
      <c r="BU121" s="75"/>
      <c r="BV121" s="75"/>
      <c r="BW121" s="75"/>
      <c r="BX121" s="75"/>
      <c r="BY121" s="75"/>
      <c r="BZ121" s="75"/>
      <c r="CA121" s="75"/>
      <c r="CB121" s="75"/>
      <c r="CC121" s="75"/>
      <c r="CD121" s="75"/>
      <c r="CE121" s="75"/>
      <c r="CF121" s="75"/>
      <c r="CG121" s="75"/>
    </row>
    <row r="122" ht="57.0" customHeight="1">
      <c r="A122" s="1"/>
      <c r="B122" s="203"/>
      <c r="C122" s="75"/>
      <c r="D122" s="168" t="s">
        <v>300</v>
      </c>
      <c r="E122" s="170"/>
      <c r="F122" s="170" t="s">
        <v>293</v>
      </c>
      <c r="G122" s="171" t="s">
        <v>187</v>
      </c>
      <c r="H122" s="170">
        <v>1.0</v>
      </c>
      <c r="I122" s="171" t="s">
        <v>115</v>
      </c>
      <c r="J122" s="198">
        <v>74.73</v>
      </c>
      <c r="K122" s="172"/>
      <c r="L122" s="172"/>
      <c r="M122" s="172"/>
      <c r="N122" s="172"/>
      <c r="O122" s="172"/>
      <c r="P122" s="172"/>
      <c r="Q122" s="172"/>
      <c r="R122" s="166"/>
      <c r="S122" s="166"/>
      <c r="T122" s="172"/>
      <c r="U122" s="216">
        <f t="shared" si="150"/>
        <v>0</v>
      </c>
      <c r="V122" s="173" t="str">
        <f t="shared" si="151"/>
        <v>No</v>
      </c>
      <c r="W122" s="174" t="str">
        <f t="shared" si="152"/>
        <v>No</v>
      </c>
      <c r="Y122" s="166">
        <v>1.0</v>
      </c>
      <c r="Z122" s="167">
        <f t="shared" si="153"/>
        <v>0</v>
      </c>
      <c r="AA122" s="75"/>
      <c r="AB122" s="75"/>
      <c r="AC122" s="75"/>
      <c r="AD122" s="75"/>
      <c r="AE122" s="75"/>
      <c r="AF122" s="75"/>
      <c r="AG122" s="125" t="s">
        <v>301</v>
      </c>
      <c r="AH122" s="126">
        <v>2.0</v>
      </c>
      <c r="AI122" s="127">
        <f t="shared" si="36"/>
        <v>0</v>
      </c>
      <c r="AJ122" s="127">
        <f t="shared" si="154"/>
        <v>0</v>
      </c>
      <c r="AK122" s="127">
        <f t="shared" si="155"/>
        <v>0</v>
      </c>
      <c r="AL122" s="127">
        <f t="shared" si="156"/>
        <v>0</v>
      </c>
      <c r="AM122" s="127">
        <f t="shared" si="157"/>
        <v>0</v>
      </c>
      <c r="AN122" s="127">
        <f t="shared" si="158"/>
        <v>0</v>
      </c>
      <c r="AO122" s="127">
        <f t="shared" si="159"/>
        <v>0</v>
      </c>
      <c r="AP122" s="127">
        <f t="shared" si="160"/>
        <v>0</v>
      </c>
      <c r="AQ122" s="127">
        <f t="shared" si="161"/>
        <v>0</v>
      </c>
      <c r="AR122" s="127">
        <f t="shared" si="162"/>
        <v>0</v>
      </c>
      <c r="AS122" s="127">
        <f t="shared" si="163"/>
        <v>0</v>
      </c>
      <c r="AT122" s="127">
        <v>1.0</v>
      </c>
      <c r="AU122" s="170"/>
      <c r="AV122" s="144">
        <v>7.0</v>
      </c>
      <c r="AW122" s="170"/>
      <c r="AX122" s="144"/>
      <c r="AY122" s="170"/>
      <c r="AZ122" s="144"/>
      <c r="BA122" s="170"/>
      <c r="BB122" s="144"/>
      <c r="BC122" s="170"/>
      <c r="BD122" s="144"/>
      <c r="BE122" s="170"/>
      <c r="BF122" s="144"/>
      <c r="BG122" s="170"/>
      <c r="BH122" s="144"/>
      <c r="BI122" s="75"/>
      <c r="BJ122" s="145">
        <v>0.0</v>
      </c>
      <c r="BK122" s="145">
        <v>0.0</v>
      </c>
      <c r="BL122" s="145">
        <v>7.0</v>
      </c>
      <c r="BM122" s="145">
        <v>0.0</v>
      </c>
      <c r="BN122" s="145"/>
      <c r="BO122" s="75"/>
      <c r="BP122" s="75"/>
      <c r="BQ122" s="75"/>
      <c r="BR122" s="75"/>
      <c r="BS122" s="75"/>
      <c r="BT122" s="75"/>
      <c r="BU122" s="75"/>
      <c r="BV122" s="75"/>
      <c r="BW122" s="75"/>
      <c r="BX122" s="75"/>
      <c r="BY122" s="75"/>
      <c r="BZ122" s="75"/>
      <c r="CA122" s="75"/>
      <c r="CB122" s="75"/>
      <c r="CC122" s="75"/>
      <c r="CD122" s="75"/>
      <c r="CE122" s="75"/>
      <c r="CF122" s="75"/>
      <c r="CG122" s="75"/>
    </row>
    <row r="123" ht="57.0" customHeight="1">
      <c r="A123" s="1"/>
      <c r="B123" s="252"/>
      <c r="C123" s="1"/>
      <c r="D123" s="41" t="s">
        <v>302</v>
      </c>
      <c r="E123" s="1"/>
      <c r="F123" s="1" t="s">
        <v>139</v>
      </c>
      <c r="G123" s="89" t="s">
        <v>294</v>
      </c>
      <c r="H123" s="1">
        <v>1.0</v>
      </c>
      <c r="I123" s="89" t="s">
        <v>115</v>
      </c>
      <c r="J123" s="218">
        <v>60.82280000000001</v>
      </c>
      <c r="K123" s="201"/>
      <c r="L123" s="201"/>
      <c r="M123" s="201"/>
      <c r="N123" s="201"/>
      <c r="O123" s="201"/>
      <c r="P123" s="201"/>
      <c r="Q123" s="201"/>
      <c r="R123" s="72"/>
      <c r="S123" s="135"/>
      <c r="T123" s="163"/>
      <c r="U123" s="217">
        <f t="shared" si="150"/>
        <v>0</v>
      </c>
      <c r="V123" s="202" t="str">
        <f t="shared" si="151"/>
        <v>No</v>
      </c>
      <c r="W123" s="165" t="str">
        <f t="shared" si="152"/>
        <v>No</v>
      </c>
      <c r="Y123" s="166">
        <v>1.0</v>
      </c>
      <c r="Z123" s="167">
        <f t="shared" si="153"/>
        <v>0</v>
      </c>
      <c r="AA123" s="75"/>
      <c r="AB123" s="75"/>
      <c r="AC123" s="75"/>
      <c r="AD123" s="75"/>
      <c r="AE123" s="75"/>
      <c r="AF123" s="75"/>
      <c r="AG123" s="125" t="s">
        <v>303</v>
      </c>
      <c r="AH123" s="126">
        <v>2.0</v>
      </c>
      <c r="AI123" s="127">
        <f t="shared" si="36"/>
        <v>0</v>
      </c>
      <c r="AJ123" s="127">
        <f t="shared" si="154"/>
        <v>0</v>
      </c>
      <c r="AK123" s="127">
        <f t="shared" si="155"/>
        <v>0</v>
      </c>
      <c r="AL123" s="127">
        <f t="shared" si="156"/>
        <v>0</v>
      </c>
      <c r="AM123" s="127">
        <f t="shared" si="157"/>
        <v>0</v>
      </c>
      <c r="AN123" s="127">
        <f t="shared" si="158"/>
        <v>0</v>
      </c>
      <c r="AO123" s="127">
        <f t="shared" si="159"/>
        <v>0</v>
      </c>
      <c r="AP123" s="127">
        <f t="shared" si="160"/>
        <v>0</v>
      </c>
      <c r="AQ123" s="127">
        <f t="shared" si="161"/>
        <v>0</v>
      </c>
      <c r="AR123" s="127">
        <f t="shared" si="162"/>
        <v>0</v>
      </c>
      <c r="AS123" s="127">
        <f t="shared" si="163"/>
        <v>0</v>
      </c>
      <c r="AT123" s="127">
        <v>1.0</v>
      </c>
      <c r="AU123" s="1"/>
      <c r="AV123" s="144">
        <v>4.0</v>
      </c>
      <c r="AW123" s="1"/>
      <c r="AX123" s="144"/>
      <c r="AY123" s="1"/>
      <c r="AZ123" s="144"/>
      <c r="BA123" s="1"/>
      <c r="BB123" s="144"/>
      <c r="BC123" s="1"/>
      <c r="BD123" s="144"/>
      <c r="BE123" s="1"/>
      <c r="BF123" s="144"/>
      <c r="BG123" s="1"/>
      <c r="BH123" s="144"/>
      <c r="BI123" s="75"/>
      <c r="BJ123" s="145">
        <v>0.0</v>
      </c>
      <c r="BK123" s="145">
        <v>0.0</v>
      </c>
      <c r="BL123" s="145">
        <v>4.0</v>
      </c>
      <c r="BM123" s="145">
        <v>0.0</v>
      </c>
      <c r="BN123" s="145"/>
      <c r="BO123" s="75"/>
      <c r="BP123" s="75"/>
      <c r="BQ123" s="75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</row>
    <row r="124" ht="57.0" customHeight="1">
      <c r="A124" s="1"/>
      <c r="B124" s="252"/>
      <c r="C124" s="1"/>
      <c r="D124" s="168" t="s">
        <v>304</v>
      </c>
      <c r="E124" s="170"/>
      <c r="F124" s="170" t="s">
        <v>305</v>
      </c>
      <c r="G124" s="171" t="s">
        <v>306</v>
      </c>
      <c r="H124" s="170">
        <v>4.0</v>
      </c>
      <c r="I124" s="171" t="s">
        <v>115</v>
      </c>
      <c r="J124" s="198">
        <v>60.8122</v>
      </c>
      <c r="K124" s="172"/>
      <c r="L124" s="172"/>
      <c r="M124" s="172"/>
      <c r="N124" s="172"/>
      <c r="O124" s="172"/>
      <c r="P124" s="172"/>
      <c r="Q124" s="172"/>
      <c r="R124" s="166"/>
      <c r="S124" s="166"/>
      <c r="T124" s="172"/>
      <c r="U124" s="216">
        <f t="shared" si="150"/>
        <v>0</v>
      </c>
      <c r="V124" s="173" t="str">
        <f t="shared" si="151"/>
        <v>No</v>
      </c>
      <c r="W124" s="174" t="str">
        <f t="shared" si="152"/>
        <v>No</v>
      </c>
      <c r="Y124" s="166">
        <v>1.0</v>
      </c>
      <c r="Z124" s="167">
        <f t="shared" si="153"/>
        <v>0</v>
      </c>
      <c r="AA124" s="75"/>
      <c r="AB124" s="75"/>
      <c r="AC124" s="75"/>
      <c r="AD124" s="75"/>
      <c r="AE124" s="75"/>
      <c r="AF124" s="75"/>
      <c r="AG124" s="125" t="s">
        <v>307</v>
      </c>
      <c r="AH124" s="126">
        <v>1.2</v>
      </c>
      <c r="AI124" s="127">
        <f t="shared" si="36"/>
        <v>0</v>
      </c>
      <c r="AJ124" s="127">
        <f t="shared" si="154"/>
        <v>0</v>
      </c>
      <c r="AK124" s="127">
        <f t="shared" si="155"/>
        <v>0</v>
      </c>
      <c r="AL124" s="127">
        <f t="shared" si="156"/>
        <v>0</v>
      </c>
      <c r="AM124" s="127">
        <f t="shared" si="157"/>
        <v>0</v>
      </c>
      <c r="AN124" s="127">
        <f t="shared" si="158"/>
        <v>0</v>
      </c>
      <c r="AO124" s="127">
        <f t="shared" si="159"/>
        <v>0</v>
      </c>
      <c r="AP124" s="127">
        <f t="shared" si="160"/>
        <v>0</v>
      </c>
      <c r="AQ124" s="127">
        <f t="shared" si="161"/>
        <v>0</v>
      </c>
      <c r="AR124" s="127">
        <f t="shared" si="162"/>
        <v>0</v>
      </c>
      <c r="AS124" s="127">
        <f t="shared" si="163"/>
        <v>0</v>
      </c>
      <c r="AT124" s="127">
        <v>1.0</v>
      </c>
      <c r="AU124" s="170">
        <v>4.0</v>
      </c>
      <c r="AV124" s="144">
        <v>4.0</v>
      </c>
      <c r="AW124" s="170"/>
      <c r="AX124" s="144"/>
      <c r="AY124" s="170"/>
      <c r="AZ124" s="144"/>
      <c r="BA124" s="170"/>
      <c r="BB124" s="144"/>
      <c r="BC124" s="170"/>
      <c r="BD124" s="144"/>
      <c r="BE124" s="170"/>
      <c r="BF124" s="144"/>
      <c r="BG124" s="170"/>
      <c r="BH124" s="144"/>
      <c r="BI124" s="75"/>
      <c r="BJ124" s="145">
        <v>0.0</v>
      </c>
      <c r="BK124" s="145">
        <v>0.0</v>
      </c>
      <c r="BL124" s="145">
        <v>8.0</v>
      </c>
      <c r="BM124" s="145">
        <v>0.0</v>
      </c>
      <c r="BN124" s="145"/>
      <c r="BO124" s="75"/>
      <c r="BP124" s="75"/>
      <c r="BQ124" s="75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</row>
    <row r="125" ht="57.0" customHeight="1">
      <c r="A125" s="1"/>
      <c r="B125" s="252"/>
      <c r="C125" s="1"/>
      <c r="D125" s="41" t="s">
        <v>308</v>
      </c>
      <c r="E125" s="232" t="s">
        <v>154</v>
      </c>
      <c r="F125" s="1" t="s">
        <v>120</v>
      </c>
      <c r="G125" s="89" t="s">
        <v>124</v>
      </c>
      <c r="H125" s="1">
        <v>2.0</v>
      </c>
      <c r="I125" s="89" t="s">
        <v>115</v>
      </c>
      <c r="J125" s="218">
        <v>47.7848</v>
      </c>
      <c r="K125" s="201"/>
      <c r="L125" s="201"/>
      <c r="M125" s="201"/>
      <c r="N125" s="201"/>
      <c r="O125" s="201"/>
      <c r="P125" s="201"/>
      <c r="Q125" s="201"/>
      <c r="R125" s="72"/>
      <c r="S125" s="135"/>
      <c r="T125" s="163"/>
      <c r="U125" s="217">
        <f t="shared" si="150"/>
        <v>0</v>
      </c>
      <c r="V125" s="202" t="str">
        <f t="shared" si="151"/>
        <v>No</v>
      </c>
      <c r="W125" s="165" t="str">
        <f t="shared" si="152"/>
        <v>No</v>
      </c>
      <c r="Y125" s="166">
        <v>1.0</v>
      </c>
      <c r="Z125" s="167">
        <f t="shared" si="153"/>
        <v>0</v>
      </c>
      <c r="AA125" s="75"/>
      <c r="AB125" s="75"/>
      <c r="AC125" s="75"/>
      <c r="AD125" s="75"/>
      <c r="AE125" s="75"/>
      <c r="AF125" s="75"/>
      <c r="AG125" s="125" t="s">
        <v>309</v>
      </c>
      <c r="AH125" s="126">
        <v>1.2</v>
      </c>
      <c r="AI125" s="127">
        <f t="shared" si="36"/>
        <v>0</v>
      </c>
      <c r="AJ125" s="127">
        <f t="shared" si="154"/>
        <v>0</v>
      </c>
      <c r="AK125" s="127">
        <f t="shared" si="155"/>
        <v>0</v>
      </c>
      <c r="AL125" s="127">
        <f t="shared" si="156"/>
        <v>0</v>
      </c>
      <c r="AM125" s="127">
        <f t="shared" si="157"/>
        <v>0</v>
      </c>
      <c r="AN125" s="127">
        <f t="shared" si="158"/>
        <v>0</v>
      </c>
      <c r="AO125" s="127">
        <f t="shared" si="159"/>
        <v>0</v>
      </c>
      <c r="AP125" s="127">
        <f t="shared" si="160"/>
        <v>0</v>
      </c>
      <c r="AQ125" s="127">
        <f t="shared" si="161"/>
        <v>0</v>
      </c>
      <c r="AR125" s="127">
        <f t="shared" si="162"/>
        <v>0</v>
      </c>
      <c r="AS125" s="127">
        <f t="shared" si="163"/>
        <v>0</v>
      </c>
      <c r="AT125" s="127">
        <v>1.0</v>
      </c>
      <c r="AU125" s="1">
        <v>2.0</v>
      </c>
      <c r="AV125" s="144">
        <v>2.0</v>
      </c>
      <c r="AW125" s="1"/>
      <c r="AX125" s="144"/>
      <c r="AY125" s="1"/>
      <c r="AZ125" s="144"/>
      <c r="BA125" s="1"/>
      <c r="BB125" s="144"/>
      <c r="BC125" s="1"/>
      <c r="BD125" s="144"/>
      <c r="BE125" s="1"/>
      <c r="BF125" s="144"/>
      <c r="BG125" s="1"/>
      <c r="BH125" s="144"/>
      <c r="BI125" s="75"/>
      <c r="BJ125" s="145">
        <v>0.0</v>
      </c>
      <c r="BK125" s="145">
        <v>0.0</v>
      </c>
      <c r="BL125" s="145">
        <v>4.0</v>
      </c>
      <c r="BM125" s="145">
        <v>0.0</v>
      </c>
      <c r="BN125" s="145"/>
      <c r="BO125" s="75"/>
      <c r="BP125" s="75"/>
      <c r="BQ125" s="75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</row>
    <row r="126" ht="57.0" customHeight="1">
      <c r="A126" s="1"/>
      <c r="B126" s="252"/>
      <c r="C126" s="1"/>
      <c r="D126" s="168" t="s">
        <v>310</v>
      </c>
      <c r="E126" s="170"/>
      <c r="F126" s="170" t="s">
        <v>139</v>
      </c>
      <c r="G126" s="171" t="s">
        <v>294</v>
      </c>
      <c r="H126" s="170">
        <v>1.0</v>
      </c>
      <c r="I126" s="171" t="s">
        <v>115</v>
      </c>
      <c r="J126" s="198">
        <v>60.82280000000001</v>
      </c>
      <c r="K126" s="172"/>
      <c r="L126" s="172"/>
      <c r="M126" s="172"/>
      <c r="N126" s="172"/>
      <c r="O126" s="172"/>
      <c r="P126" s="172"/>
      <c r="Q126" s="172"/>
      <c r="R126" s="166"/>
      <c r="S126" s="166"/>
      <c r="T126" s="172"/>
      <c r="U126" s="216">
        <f t="shared" si="150"/>
        <v>0</v>
      </c>
      <c r="V126" s="173" t="str">
        <f t="shared" si="151"/>
        <v>No</v>
      </c>
      <c r="W126" s="174" t="str">
        <f t="shared" si="152"/>
        <v>No</v>
      </c>
      <c r="Y126" s="166">
        <v>1.0</v>
      </c>
      <c r="Z126" s="167">
        <f t="shared" si="153"/>
        <v>0</v>
      </c>
      <c r="AA126" s="75"/>
      <c r="AB126" s="75"/>
      <c r="AC126" s="75"/>
      <c r="AD126" s="75"/>
      <c r="AE126" s="75"/>
      <c r="AF126" s="75"/>
      <c r="AG126" s="125" t="s">
        <v>311</v>
      </c>
      <c r="AH126" s="126">
        <v>1.4</v>
      </c>
      <c r="AI126" s="127">
        <f t="shared" si="36"/>
        <v>0</v>
      </c>
      <c r="AJ126" s="127">
        <f t="shared" si="154"/>
        <v>0</v>
      </c>
      <c r="AK126" s="127">
        <f t="shared" si="155"/>
        <v>0</v>
      </c>
      <c r="AL126" s="127">
        <f t="shared" si="156"/>
        <v>0</v>
      </c>
      <c r="AM126" s="127">
        <f t="shared" si="157"/>
        <v>0</v>
      </c>
      <c r="AN126" s="127">
        <f t="shared" si="158"/>
        <v>0</v>
      </c>
      <c r="AO126" s="127">
        <f t="shared" si="159"/>
        <v>0</v>
      </c>
      <c r="AP126" s="127">
        <f t="shared" si="160"/>
        <v>0</v>
      </c>
      <c r="AQ126" s="127">
        <f t="shared" si="161"/>
        <v>0</v>
      </c>
      <c r="AR126" s="127">
        <f t="shared" si="162"/>
        <v>0</v>
      </c>
      <c r="AS126" s="127">
        <f t="shared" si="163"/>
        <v>0</v>
      </c>
      <c r="AT126" s="127">
        <v>1.0</v>
      </c>
      <c r="AU126" s="170"/>
      <c r="AV126" s="144">
        <v>3.0</v>
      </c>
      <c r="AW126" s="170"/>
      <c r="AX126" s="144"/>
      <c r="AY126" s="170"/>
      <c r="AZ126" s="144"/>
      <c r="BA126" s="170"/>
      <c r="BB126" s="144"/>
      <c r="BC126" s="170"/>
      <c r="BD126" s="144"/>
      <c r="BE126" s="170"/>
      <c r="BF126" s="144"/>
      <c r="BG126" s="170"/>
      <c r="BH126" s="144"/>
      <c r="BI126" s="75"/>
      <c r="BJ126" s="145">
        <v>0.0</v>
      </c>
      <c r="BK126" s="145">
        <v>0.0</v>
      </c>
      <c r="BL126" s="145">
        <v>3.0</v>
      </c>
      <c r="BM126" s="145">
        <v>0.0</v>
      </c>
      <c r="BN126" s="145"/>
      <c r="BO126" s="75"/>
      <c r="BP126" s="75"/>
      <c r="BQ126" s="75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</row>
    <row r="127" ht="57.0" customHeight="1">
      <c r="A127" s="1"/>
      <c r="B127" s="253"/>
      <c r="C127" s="84"/>
      <c r="D127" s="236" t="s">
        <v>312</v>
      </c>
      <c r="E127" s="81"/>
      <c r="F127" s="81" t="s">
        <v>105</v>
      </c>
      <c r="G127" s="83" t="s">
        <v>294</v>
      </c>
      <c r="H127" s="81">
        <v>2.0</v>
      </c>
      <c r="I127" s="83" t="s">
        <v>115</v>
      </c>
      <c r="J127" s="237">
        <v>65.1688</v>
      </c>
      <c r="K127" s="230"/>
      <c r="L127" s="230"/>
      <c r="M127" s="230"/>
      <c r="N127" s="230"/>
      <c r="O127" s="230"/>
      <c r="P127" s="230"/>
      <c r="Q127" s="230"/>
      <c r="R127" s="80"/>
      <c r="S127" s="135"/>
      <c r="T127" s="135"/>
      <c r="U127" s="196">
        <f t="shared" si="150"/>
        <v>0</v>
      </c>
      <c r="V127" s="238" t="str">
        <f t="shared" si="151"/>
        <v>No</v>
      </c>
      <c r="W127" s="165" t="str">
        <f t="shared" si="152"/>
        <v>No</v>
      </c>
      <c r="Y127" s="186">
        <v>1.0</v>
      </c>
      <c r="Z127" s="167">
        <f t="shared" si="153"/>
        <v>0</v>
      </c>
      <c r="AA127" s="75"/>
      <c r="AB127" s="75"/>
      <c r="AC127" s="75"/>
      <c r="AD127" s="75"/>
      <c r="AE127" s="75"/>
      <c r="AF127" s="75"/>
      <c r="AG127" s="125" t="s">
        <v>313</v>
      </c>
      <c r="AH127" s="126">
        <v>1.8</v>
      </c>
      <c r="AI127" s="127">
        <f t="shared" si="36"/>
        <v>0</v>
      </c>
      <c r="AJ127" s="127">
        <f t="shared" si="154"/>
        <v>0</v>
      </c>
      <c r="AK127" s="127">
        <f t="shared" si="155"/>
        <v>0</v>
      </c>
      <c r="AL127" s="127">
        <f t="shared" si="156"/>
        <v>0</v>
      </c>
      <c r="AM127" s="127">
        <f t="shared" si="157"/>
        <v>0</v>
      </c>
      <c r="AN127" s="127">
        <f t="shared" si="158"/>
        <v>0</v>
      </c>
      <c r="AO127" s="127">
        <f t="shared" si="159"/>
        <v>0</v>
      </c>
      <c r="AP127" s="127">
        <f t="shared" si="160"/>
        <v>0</v>
      </c>
      <c r="AQ127" s="127">
        <f t="shared" si="161"/>
        <v>0</v>
      </c>
      <c r="AR127" s="127">
        <f t="shared" si="162"/>
        <v>0</v>
      </c>
      <c r="AS127" s="127">
        <f t="shared" si="163"/>
        <v>0</v>
      </c>
      <c r="AT127" s="127">
        <v>1.0</v>
      </c>
      <c r="AU127" s="81"/>
      <c r="AV127" s="206">
        <v>6.0</v>
      </c>
      <c r="AW127" s="81"/>
      <c r="AX127" s="206"/>
      <c r="AY127" s="81"/>
      <c r="AZ127" s="206"/>
      <c r="BA127" s="81"/>
      <c r="BB127" s="206"/>
      <c r="BC127" s="81"/>
      <c r="BD127" s="206"/>
      <c r="BE127" s="81"/>
      <c r="BF127" s="206"/>
      <c r="BG127" s="81"/>
      <c r="BH127" s="206"/>
      <c r="BI127" s="75"/>
      <c r="BJ127" s="145">
        <v>0.0</v>
      </c>
      <c r="BK127" s="145">
        <v>0.0</v>
      </c>
      <c r="BL127" s="145">
        <v>6.0</v>
      </c>
      <c r="BM127" s="145">
        <v>0.0</v>
      </c>
      <c r="BN127" s="145"/>
      <c r="BO127" s="75"/>
      <c r="BP127" s="75"/>
      <c r="BQ127" s="75"/>
      <c r="BR127" s="75"/>
      <c r="BS127" s="75"/>
      <c r="BT127" s="75"/>
      <c r="BU127" s="75"/>
      <c r="BV127" s="75"/>
      <c r="BW127" s="75"/>
      <c r="BX127" s="75"/>
      <c r="BY127" s="75"/>
      <c r="BZ127" s="75"/>
      <c r="CA127" s="75"/>
      <c r="CB127" s="75"/>
      <c r="CC127" s="75"/>
      <c r="CD127" s="75"/>
      <c r="CE127" s="75"/>
      <c r="CF127" s="75"/>
      <c r="CG127" s="75"/>
    </row>
    <row r="128" ht="30.75" customHeight="1">
      <c r="B128" s="93"/>
      <c r="D128" s="41"/>
      <c r="E128" s="94"/>
      <c r="F128" s="94"/>
      <c r="G128" s="207"/>
      <c r="I128" s="42"/>
      <c r="J128" s="139" t="s">
        <v>314</v>
      </c>
      <c r="K128" s="94"/>
      <c r="L128" s="94"/>
      <c r="M128" s="94"/>
      <c r="N128" s="94"/>
      <c r="O128" s="94"/>
      <c r="P128" s="94"/>
      <c r="Q128" s="94"/>
      <c r="R128" s="94"/>
      <c r="S128" s="188"/>
      <c r="T128" s="188"/>
      <c r="U128" s="208"/>
      <c r="V128" s="142"/>
      <c r="W128" s="189"/>
      <c r="Y128" s="1"/>
      <c r="Z128" s="188"/>
      <c r="AA128" s="75"/>
      <c r="AB128" s="75"/>
      <c r="AC128" s="75"/>
      <c r="AD128" s="75"/>
      <c r="AE128" s="75"/>
      <c r="AF128" s="75"/>
      <c r="AG128" s="106"/>
      <c r="AH128" s="107"/>
      <c r="AI128" s="127">
        <f t="shared" si="36"/>
        <v>0</v>
      </c>
      <c r="AJ128" s="127"/>
      <c r="AK128" s="127"/>
      <c r="AL128" s="127"/>
      <c r="AM128" s="127"/>
      <c r="AN128" s="127"/>
      <c r="AO128" s="127"/>
      <c r="AP128" s="127"/>
      <c r="AQ128" s="127"/>
      <c r="AR128" s="127">
        <f t="shared" si="162"/>
        <v>0</v>
      </c>
      <c r="AS128" s="127"/>
      <c r="AT128" s="127"/>
      <c r="AU128" s="43"/>
      <c r="AV128" s="50"/>
      <c r="AW128" s="43"/>
      <c r="AX128" s="50"/>
      <c r="AY128" s="43"/>
      <c r="AZ128" s="50"/>
      <c r="BA128" s="43"/>
      <c r="BB128" s="50"/>
      <c r="BC128" s="43"/>
      <c r="BD128" s="50"/>
      <c r="BE128" s="43"/>
      <c r="BF128" s="50"/>
      <c r="BG128" s="43"/>
      <c r="BH128" s="50"/>
      <c r="BI128" s="45"/>
      <c r="BJ128" s="145"/>
      <c r="BK128" s="145"/>
      <c r="BL128" s="146"/>
      <c r="BM128" s="146"/>
      <c r="BN128" s="145"/>
      <c r="BO128" s="45"/>
      <c r="BP128" s="45"/>
      <c r="BQ128" s="45"/>
    </row>
    <row r="129" ht="57.0" customHeight="1">
      <c r="A129" s="1"/>
      <c r="B129" s="241"/>
      <c r="C129" s="219"/>
      <c r="D129" s="254" t="s">
        <v>315</v>
      </c>
      <c r="E129" s="219"/>
      <c r="F129" s="219" t="s">
        <v>127</v>
      </c>
      <c r="G129" s="129" t="s">
        <v>190</v>
      </c>
      <c r="H129" s="219">
        <v>9.0</v>
      </c>
      <c r="I129" s="129" t="s">
        <v>115</v>
      </c>
      <c r="J129" s="255">
        <v>69.5042</v>
      </c>
      <c r="K129" s="256"/>
      <c r="L129" s="256"/>
      <c r="M129" s="256"/>
      <c r="N129" s="256"/>
      <c r="O129" s="256"/>
      <c r="P129" s="256"/>
      <c r="Q129" s="256"/>
      <c r="R129" s="61"/>
      <c r="S129" s="80"/>
      <c r="T129" s="80"/>
      <c r="U129" s="196">
        <f>J129*K129+J129*L129+J129*M129+J129*N129+J129*O129+J129*P129+J129*Q129+J129*R129+J129*S129+J129*T129</f>
        <v>0</v>
      </c>
      <c r="V129" s="257" t="str">
        <f>IF(B129="New","Yes","No")</f>
        <v>No</v>
      </c>
      <c r="W129" s="258" t="str">
        <f>IF(SUM(K129:T129)&gt;0,"Yes","No")</f>
        <v>No</v>
      </c>
      <c r="Y129" s="247">
        <v>1.0</v>
      </c>
      <c r="Z129" s="167">
        <f>Y129*K129+Y129*L129+Y129*M129+Y129*N129+Y129*O129+Y129*P129+Y129*Q129+Y129*R129+Y129*S129+Y129*T129</f>
        <v>0</v>
      </c>
      <c r="AA129" s="75"/>
      <c r="AB129" s="75"/>
      <c r="AC129" s="75"/>
      <c r="AD129" s="75"/>
      <c r="AE129" s="75"/>
      <c r="AF129" s="75"/>
      <c r="AG129" s="125" t="s">
        <v>316</v>
      </c>
      <c r="AH129" s="126">
        <v>0.4</v>
      </c>
      <c r="AI129" s="127">
        <f t="shared" si="36"/>
        <v>0</v>
      </c>
      <c r="AJ129" s="127">
        <f>K129*H129</f>
        <v>0</v>
      </c>
      <c r="AK129" s="127">
        <f>L129*H129</f>
        <v>0</v>
      </c>
      <c r="AL129" s="127">
        <f>M129*H129</f>
        <v>0</v>
      </c>
      <c r="AM129" s="127">
        <f>N129*H129</f>
        <v>0</v>
      </c>
      <c r="AN129" s="127">
        <f>O129*H129</f>
        <v>0</v>
      </c>
      <c r="AO129" s="127">
        <f>P129*H129</f>
        <v>0</v>
      </c>
      <c r="AP129" s="127">
        <f>Q129*H129</f>
        <v>0</v>
      </c>
      <c r="AQ129" s="127">
        <f>R129*H129</f>
        <v>0</v>
      </c>
      <c r="AR129" s="127">
        <f t="shared" si="162"/>
        <v>0</v>
      </c>
      <c r="AS129" s="127">
        <f>T129*H129</f>
        <v>0</v>
      </c>
      <c r="AT129" s="127">
        <v>1.0</v>
      </c>
      <c r="AU129" s="219">
        <v>18.0</v>
      </c>
      <c r="AV129" s="250"/>
      <c r="AW129" s="219"/>
      <c r="AX129" s="250"/>
      <c r="AY129" s="219"/>
      <c r="AZ129" s="250"/>
      <c r="BA129" s="219"/>
      <c r="BB129" s="250"/>
      <c r="BC129" s="219"/>
      <c r="BD129" s="250"/>
      <c r="BE129" s="219"/>
      <c r="BF129" s="250"/>
      <c r="BG129" s="219"/>
      <c r="BH129" s="250"/>
      <c r="BI129" s="75"/>
      <c r="BJ129" s="145">
        <v>1.0</v>
      </c>
      <c r="BK129" s="145"/>
      <c r="BL129" s="145">
        <v>18.0</v>
      </c>
      <c r="BM129" s="145">
        <v>0.0</v>
      </c>
      <c r="BN129" s="145"/>
      <c r="BO129" s="75"/>
      <c r="BP129" s="75"/>
      <c r="BQ129" s="75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</row>
    <row r="130" ht="30.75" customHeight="1">
      <c r="B130" s="93"/>
      <c r="D130" s="41"/>
      <c r="E130" s="94"/>
      <c r="F130" s="94"/>
      <c r="G130" s="207"/>
      <c r="I130" s="42"/>
      <c r="J130" s="139" t="s">
        <v>317</v>
      </c>
      <c r="K130" s="259"/>
      <c r="L130" s="94"/>
      <c r="M130" s="94"/>
      <c r="N130" s="94"/>
      <c r="O130" s="94"/>
      <c r="P130" s="94"/>
      <c r="Q130" s="94"/>
      <c r="R130" s="94"/>
      <c r="S130" s="94"/>
      <c r="T130" s="94"/>
      <c r="U130" s="208"/>
      <c r="V130" s="142"/>
      <c r="W130" s="189"/>
      <c r="Y130" s="1"/>
      <c r="Z130" s="188"/>
      <c r="AA130" s="75"/>
      <c r="AB130" s="75"/>
      <c r="AC130" s="75"/>
      <c r="AD130" s="75"/>
      <c r="AE130" s="75"/>
      <c r="AF130" s="75"/>
      <c r="AG130" s="106"/>
      <c r="AH130" s="107"/>
      <c r="AI130" s="127">
        <f t="shared" si="36"/>
        <v>0</v>
      </c>
      <c r="AJ130" s="127"/>
      <c r="AK130" s="127"/>
      <c r="AL130" s="127"/>
      <c r="AM130" s="127"/>
      <c r="AN130" s="127"/>
      <c r="AO130" s="127"/>
      <c r="AP130" s="127"/>
      <c r="AQ130" s="127"/>
      <c r="AR130" s="127">
        <f t="shared" si="162"/>
        <v>0</v>
      </c>
      <c r="AS130" s="127"/>
      <c r="AT130" s="127"/>
      <c r="AU130" s="43"/>
      <c r="AV130" s="50"/>
      <c r="AW130" s="43"/>
      <c r="AX130" s="50"/>
      <c r="AY130" s="43"/>
      <c r="AZ130" s="50"/>
      <c r="BA130" s="43"/>
      <c r="BB130" s="50"/>
      <c r="BC130" s="43"/>
      <c r="BD130" s="50"/>
      <c r="BE130" s="43"/>
      <c r="BF130" s="50"/>
      <c r="BG130" s="43"/>
      <c r="BH130" s="50"/>
      <c r="BI130" s="45"/>
      <c r="BJ130" s="145" t="str">
        <f t="shared" ref="BJ130:BJ132" si="164">H130</f>
        <v/>
      </c>
      <c r="BK130" s="145" t="str">
        <f>H130</f>
        <v/>
      </c>
      <c r="BL130" s="146"/>
      <c r="BM130" s="146"/>
      <c r="BN130" s="145"/>
      <c r="BO130" s="45"/>
      <c r="BP130" s="45"/>
      <c r="BQ130" s="45"/>
    </row>
    <row r="131" ht="57.0" customHeight="1">
      <c r="A131" s="1"/>
      <c r="B131" s="209"/>
      <c r="C131" s="211"/>
      <c r="D131" s="149" t="s">
        <v>318</v>
      </c>
      <c r="E131" s="151"/>
      <c r="F131" s="151" t="s">
        <v>139</v>
      </c>
      <c r="G131" s="153" t="s">
        <v>187</v>
      </c>
      <c r="H131" s="151">
        <v>1.0</v>
      </c>
      <c r="I131" s="153" t="s">
        <v>115</v>
      </c>
      <c r="J131" s="239">
        <v>46.5764</v>
      </c>
      <c r="K131" s="155"/>
      <c r="L131" s="155"/>
      <c r="M131" s="155"/>
      <c r="N131" s="155"/>
      <c r="O131" s="155"/>
      <c r="P131" s="155"/>
      <c r="Q131" s="155"/>
      <c r="R131" s="158"/>
      <c r="S131" s="158"/>
      <c r="T131" s="158"/>
      <c r="U131" s="199">
        <f t="shared" ref="U131:U139" si="165">J131*K131+J131*L131+J131*M131+J131*N131+J131*O131+J131*P131+J131*Q131+J131*R131+J131*S131+J131*T131</f>
        <v>0</v>
      </c>
      <c r="V131" s="156" t="str">
        <f t="shared" ref="V131:V139" si="166">IF(B131="New","Yes","No")</f>
        <v>No</v>
      </c>
      <c r="W131" s="174" t="str">
        <f t="shared" ref="W131:W139" si="167">IF(SUM(K131:T131)&gt;0,"Yes","No")</f>
        <v>No</v>
      </c>
      <c r="Y131" s="158">
        <v>1.0</v>
      </c>
      <c r="Z131" s="167">
        <f t="shared" ref="Z131:Z139" si="168">Y131*K131+Y131*L131+Y131*M131+Y131*N131+Y131*O131+Y131*P131+Y131*Q131+Y131*R131+Y131*S131+Y131*T131</f>
        <v>0</v>
      </c>
      <c r="AA131" s="75"/>
      <c r="AB131" s="75"/>
      <c r="AC131" s="75"/>
      <c r="AD131" s="75"/>
      <c r="AE131" s="75"/>
      <c r="AF131" s="75"/>
      <c r="AG131" s="125" t="s">
        <v>319</v>
      </c>
      <c r="AH131" s="126">
        <v>1.32</v>
      </c>
      <c r="AI131" s="127">
        <f t="shared" si="36"/>
        <v>0</v>
      </c>
      <c r="AJ131" s="127">
        <f t="shared" ref="AJ131:AJ139" si="169">K131*H131</f>
        <v>0</v>
      </c>
      <c r="AK131" s="127">
        <f t="shared" ref="AK131:AK139" si="170">L131*H131</f>
        <v>0</v>
      </c>
      <c r="AL131" s="127">
        <f t="shared" ref="AL131:AL139" si="171">M131*H131</f>
        <v>0</v>
      </c>
      <c r="AM131" s="127">
        <f t="shared" ref="AM131:AM139" si="172">N131*H131</f>
        <v>0</v>
      </c>
      <c r="AN131" s="127">
        <f t="shared" ref="AN131:AN139" si="173">O131*H131</f>
        <v>0</v>
      </c>
      <c r="AO131" s="127">
        <f t="shared" ref="AO131:AO139" si="174">P131*H131</f>
        <v>0</v>
      </c>
      <c r="AP131" s="127">
        <f t="shared" ref="AP131:AP139" si="175">Q131*H131</f>
        <v>0</v>
      </c>
      <c r="AQ131" s="127">
        <f t="shared" ref="AQ131:AQ139" si="176">R131*H131</f>
        <v>0</v>
      </c>
      <c r="AR131" s="127">
        <f t="shared" si="162"/>
        <v>0</v>
      </c>
      <c r="AS131" s="127">
        <f t="shared" ref="AS131:AS139" si="177">T131*H131</f>
        <v>0</v>
      </c>
      <c r="AT131" s="127">
        <v>1.0</v>
      </c>
      <c r="AU131" s="151">
        <v>3.0</v>
      </c>
      <c r="AV131" s="197"/>
      <c r="AW131" s="151"/>
      <c r="AX131" s="197"/>
      <c r="AY131" s="151"/>
      <c r="AZ131" s="197"/>
      <c r="BA131" s="151"/>
      <c r="BB131" s="197"/>
      <c r="BC131" s="151"/>
      <c r="BD131" s="197"/>
      <c r="BE131" s="151"/>
      <c r="BF131" s="197"/>
      <c r="BG131" s="151"/>
      <c r="BH131" s="197"/>
      <c r="BI131" s="75"/>
      <c r="BJ131" s="145">
        <f t="shared" si="164"/>
        <v>1</v>
      </c>
      <c r="BK131" s="145"/>
      <c r="BL131" s="145">
        <v>3.0</v>
      </c>
      <c r="BM131" s="145">
        <v>0.0</v>
      </c>
      <c r="BN131" s="145"/>
      <c r="BO131" s="75"/>
      <c r="BP131" s="75"/>
      <c r="BQ131" s="75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</row>
    <row r="132" ht="57.0" customHeight="1">
      <c r="A132" s="1"/>
      <c r="B132" s="203"/>
      <c r="C132" s="1"/>
      <c r="D132" s="41" t="s">
        <v>320</v>
      </c>
      <c r="E132" s="1"/>
      <c r="F132" s="1" t="s">
        <v>139</v>
      </c>
      <c r="G132" s="89" t="s">
        <v>178</v>
      </c>
      <c r="H132" s="1">
        <v>1.0</v>
      </c>
      <c r="I132" s="89" t="s">
        <v>115</v>
      </c>
      <c r="J132" s="218">
        <v>40.704</v>
      </c>
      <c r="K132" s="201"/>
      <c r="L132" s="201"/>
      <c r="M132" s="201"/>
      <c r="N132" s="201"/>
      <c r="O132" s="201"/>
      <c r="P132" s="201"/>
      <c r="Q132" s="201"/>
      <c r="R132" s="72"/>
      <c r="S132" s="163"/>
      <c r="T132" s="163"/>
      <c r="U132" s="217">
        <f t="shared" si="165"/>
        <v>0</v>
      </c>
      <c r="V132" s="202" t="str">
        <f t="shared" si="166"/>
        <v>No</v>
      </c>
      <c r="W132" s="165" t="str">
        <f t="shared" si="167"/>
        <v>No</v>
      </c>
      <c r="Y132" s="166">
        <v>1.0</v>
      </c>
      <c r="Z132" s="167">
        <f t="shared" si="168"/>
        <v>0</v>
      </c>
      <c r="AA132" s="75"/>
      <c r="AB132" s="75"/>
      <c r="AC132" s="75"/>
      <c r="AD132" s="75"/>
      <c r="AE132" s="75"/>
      <c r="AF132" s="75"/>
      <c r="AG132" s="125" t="s">
        <v>321</v>
      </c>
      <c r="AH132" s="126">
        <v>0.7</v>
      </c>
      <c r="AI132" s="127">
        <f t="shared" si="36"/>
        <v>0</v>
      </c>
      <c r="AJ132" s="127">
        <f t="shared" si="169"/>
        <v>0</v>
      </c>
      <c r="AK132" s="127">
        <f t="shared" si="170"/>
        <v>0</v>
      </c>
      <c r="AL132" s="127">
        <f t="shared" si="171"/>
        <v>0</v>
      </c>
      <c r="AM132" s="127">
        <f t="shared" si="172"/>
        <v>0</v>
      </c>
      <c r="AN132" s="127">
        <f t="shared" si="173"/>
        <v>0</v>
      </c>
      <c r="AO132" s="127">
        <f t="shared" si="174"/>
        <v>0</v>
      </c>
      <c r="AP132" s="127">
        <f t="shared" si="175"/>
        <v>0</v>
      </c>
      <c r="AQ132" s="127">
        <f t="shared" si="176"/>
        <v>0</v>
      </c>
      <c r="AR132" s="127">
        <f t="shared" si="162"/>
        <v>0</v>
      </c>
      <c r="AS132" s="127">
        <f t="shared" si="177"/>
        <v>0</v>
      </c>
      <c r="AT132" s="127">
        <v>1.0</v>
      </c>
      <c r="AU132" s="1">
        <v>3.0</v>
      </c>
      <c r="AV132" s="144"/>
      <c r="AW132" s="1"/>
      <c r="AX132" s="144"/>
      <c r="AY132" s="1"/>
      <c r="AZ132" s="144"/>
      <c r="BA132" s="1"/>
      <c r="BB132" s="144"/>
      <c r="BC132" s="1"/>
      <c r="BD132" s="144"/>
      <c r="BE132" s="1"/>
      <c r="BF132" s="144"/>
      <c r="BG132" s="1"/>
      <c r="BH132" s="144"/>
      <c r="BI132" s="75"/>
      <c r="BJ132" s="145">
        <f t="shared" si="164"/>
        <v>1</v>
      </c>
      <c r="BK132" s="145"/>
      <c r="BL132" s="145">
        <v>3.0</v>
      </c>
      <c r="BM132" s="145">
        <v>0.0</v>
      </c>
      <c r="BN132" s="145"/>
      <c r="BO132" s="75"/>
      <c r="BP132" s="75"/>
      <c r="BQ132" s="75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</row>
    <row r="133" ht="57.0" customHeight="1">
      <c r="A133" s="1"/>
      <c r="B133" s="203"/>
      <c r="C133" s="1"/>
      <c r="D133" s="168" t="s">
        <v>322</v>
      </c>
      <c r="E133" s="170"/>
      <c r="F133" s="170" t="s">
        <v>139</v>
      </c>
      <c r="G133" s="171" t="s">
        <v>323</v>
      </c>
      <c r="H133" s="170">
        <v>2.0</v>
      </c>
      <c r="I133" s="171" t="s">
        <v>115</v>
      </c>
      <c r="J133" s="198">
        <v>56.71</v>
      </c>
      <c r="K133" s="172"/>
      <c r="L133" s="172"/>
      <c r="M133" s="172"/>
      <c r="N133" s="172"/>
      <c r="O133" s="172"/>
      <c r="P133" s="172"/>
      <c r="Q133" s="172"/>
      <c r="R133" s="166"/>
      <c r="S133" s="172"/>
      <c r="T133" s="172"/>
      <c r="U133" s="216">
        <f t="shared" si="165"/>
        <v>0</v>
      </c>
      <c r="V133" s="173" t="str">
        <f t="shared" si="166"/>
        <v>No</v>
      </c>
      <c r="W133" s="174" t="str">
        <f t="shared" si="167"/>
        <v>No</v>
      </c>
      <c r="Y133" s="166">
        <v>1.0</v>
      </c>
      <c r="Z133" s="167">
        <f t="shared" si="168"/>
        <v>0</v>
      </c>
      <c r="AA133" s="75"/>
      <c r="AB133" s="75"/>
      <c r="AC133" s="75"/>
      <c r="AD133" s="75"/>
      <c r="AE133" s="75"/>
      <c r="AF133" s="75"/>
      <c r="AG133" s="125" t="s">
        <v>324</v>
      </c>
      <c r="AH133" s="126">
        <v>1.5</v>
      </c>
      <c r="AI133" s="127">
        <f t="shared" si="36"/>
        <v>0</v>
      </c>
      <c r="AJ133" s="127">
        <f t="shared" si="169"/>
        <v>0</v>
      </c>
      <c r="AK133" s="127">
        <f t="shared" si="170"/>
        <v>0</v>
      </c>
      <c r="AL133" s="127">
        <f t="shared" si="171"/>
        <v>0</v>
      </c>
      <c r="AM133" s="127">
        <f t="shared" si="172"/>
        <v>0</v>
      </c>
      <c r="AN133" s="127">
        <f t="shared" si="173"/>
        <v>0</v>
      </c>
      <c r="AO133" s="127">
        <f t="shared" si="174"/>
        <v>0</v>
      </c>
      <c r="AP133" s="127">
        <f t="shared" si="175"/>
        <v>0</v>
      </c>
      <c r="AQ133" s="127">
        <f t="shared" si="176"/>
        <v>0</v>
      </c>
      <c r="AR133" s="127">
        <f t="shared" si="162"/>
        <v>0</v>
      </c>
      <c r="AS133" s="127">
        <f t="shared" si="177"/>
        <v>0</v>
      </c>
      <c r="AT133" s="127">
        <v>1.0</v>
      </c>
      <c r="AU133" s="170">
        <v>6.0</v>
      </c>
      <c r="AV133" s="144"/>
      <c r="AW133" s="170"/>
      <c r="AX133" s="144"/>
      <c r="AY133" s="170"/>
      <c r="AZ133" s="144"/>
      <c r="BA133" s="170"/>
      <c r="BB133" s="144"/>
      <c r="BC133" s="170"/>
      <c r="BD133" s="144"/>
      <c r="BE133" s="170"/>
      <c r="BF133" s="144"/>
      <c r="BG133" s="170"/>
      <c r="BH133" s="144"/>
      <c r="BI133" s="75"/>
      <c r="BJ133" s="145">
        <v>1.0</v>
      </c>
      <c r="BK133" s="145"/>
      <c r="BL133" s="145">
        <v>8.0</v>
      </c>
      <c r="BM133" s="145">
        <v>0.0</v>
      </c>
      <c r="BN133" s="145"/>
      <c r="BO133" s="75"/>
      <c r="BP133" s="75"/>
      <c r="BQ133" s="75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</row>
    <row r="134" ht="57.0" customHeight="1">
      <c r="A134" s="1"/>
      <c r="B134" s="203"/>
      <c r="C134" s="1"/>
      <c r="D134" s="41" t="s">
        <v>325</v>
      </c>
      <c r="E134" s="1"/>
      <c r="F134" s="1" t="s">
        <v>223</v>
      </c>
      <c r="G134" s="89" t="s">
        <v>124</v>
      </c>
      <c r="H134" s="1">
        <v>5.0</v>
      </c>
      <c r="I134" s="89" t="s">
        <v>115</v>
      </c>
      <c r="J134" s="218">
        <v>69.5042</v>
      </c>
      <c r="K134" s="201"/>
      <c r="L134" s="201"/>
      <c r="M134" s="201"/>
      <c r="N134" s="201"/>
      <c r="O134" s="201"/>
      <c r="P134" s="201"/>
      <c r="Q134" s="201"/>
      <c r="R134" s="72"/>
      <c r="S134" s="163"/>
      <c r="T134" s="163"/>
      <c r="U134" s="217">
        <f t="shared" si="165"/>
        <v>0</v>
      </c>
      <c r="V134" s="202" t="str">
        <f t="shared" si="166"/>
        <v>No</v>
      </c>
      <c r="W134" s="165" t="str">
        <f t="shared" si="167"/>
        <v>No</v>
      </c>
      <c r="Y134" s="166">
        <v>1.0</v>
      </c>
      <c r="Z134" s="167">
        <f t="shared" si="168"/>
        <v>0</v>
      </c>
      <c r="AA134" s="75"/>
      <c r="AB134" s="75"/>
      <c r="AC134" s="75"/>
      <c r="AD134" s="75"/>
      <c r="AE134" s="75"/>
      <c r="AF134" s="75"/>
      <c r="AG134" s="125" t="s">
        <v>326</v>
      </c>
      <c r="AH134" s="126">
        <v>0.6</v>
      </c>
      <c r="AI134" s="127">
        <f t="shared" si="36"/>
        <v>0</v>
      </c>
      <c r="AJ134" s="127">
        <f t="shared" si="169"/>
        <v>0</v>
      </c>
      <c r="AK134" s="127">
        <f t="shared" si="170"/>
        <v>0</v>
      </c>
      <c r="AL134" s="127">
        <f t="shared" si="171"/>
        <v>0</v>
      </c>
      <c r="AM134" s="127">
        <f t="shared" si="172"/>
        <v>0</v>
      </c>
      <c r="AN134" s="127">
        <f t="shared" si="173"/>
        <v>0</v>
      </c>
      <c r="AO134" s="127">
        <f t="shared" si="174"/>
        <v>0</v>
      </c>
      <c r="AP134" s="127">
        <f t="shared" si="175"/>
        <v>0</v>
      </c>
      <c r="AQ134" s="127">
        <f t="shared" si="176"/>
        <v>0</v>
      </c>
      <c r="AR134" s="127">
        <f t="shared" si="162"/>
        <v>0</v>
      </c>
      <c r="AS134" s="127">
        <f t="shared" si="177"/>
        <v>0</v>
      </c>
      <c r="AT134" s="127">
        <v>1.0</v>
      </c>
      <c r="AU134" s="1">
        <v>14.0</v>
      </c>
      <c r="AV134" s="144"/>
      <c r="AW134" s="1"/>
      <c r="AX134" s="144"/>
      <c r="AY134" s="1"/>
      <c r="AZ134" s="144"/>
      <c r="BA134" s="1"/>
      <c r="BB134" s="144"/>
      <c r="BC134" s="1"/>
      <c r="BD134" s="144"/>
      <c r="BE134" s="1"/>
      <c r="BF134" s="144"/>
      <c r="BG134" s="1"/>
      <c r="BH134" s="144"/>
      <c r="BI134" s="75"/>
      <c r="BJ134" s="145">
        <f t="shared" ref="BJ134:BJ139" si="178">H134</f>
        <v>5</v>
      </c>
      <c r="BK134" s="145"/>
      <c r="BL134" s="145">
        <v>14.0</v>
      </c>
      <c r="BM134" s="145">
        <v>0.0</v>
      </c>
      <c r="BN134" s="145"/>
      <c r="BO134" s="75"/>
      <c r="BP134" s="75"/>
      <c r="BQ134" s="75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</row>
    <row r="135" ht="57.0" customHeight="1">
      <c r="A135" s="1"/>
      <c r="B135" s="203"/>
      <c r="C135" s="1"/>
      <c r="D135" s="168" t="s">
        <v>327</v>
      </c>
      <c r="E135" s="170"/>
      <c r="F135" s="170" t="s">
        <v>223</v>
      </c>
      <c r="G135" s="171" t="s">
        <v>187</v>
      </c>
      <c r="H135" s="170">
        <v>4.0</v>
      </c>
      <c r="I135" s="171" t="s">
        <v>115</v>
      </c>
      <c r="J135" s="198">
        <v>82.54220000000001</v>
      </c>
      <c r="K135" s="172"/>
      <c r="L135" s="172"/>
      <c r="M135" s="172"/>
      <c r="N135" s="172"/>
      <c r="O135" s="172"/>
      <c r="P135" s="172"/>
      <c r="Q135" s="172"/>
      <c r="R135" s="166"/>
      <c r="S135" s="172"/>
      <c r="T135" s="172"/>
      <c r="U135" s="216">
        <f t="shared" si="165"/>
        <v>0</v>
      </c>
      <c r="V135" s="173" t="str">
        <f t="shared" si="166"/>
        <v>No</v>
      </c>
      <c r="W135" s="174" t="str">
        <f t="shared" si="167"/>
        <v>No</v>
      </c>
      <c r="Y135" s="166">
        <v>1.0</v>
      </c>
      <c r="Z135" s="167">
        <f t="shared" si="168"/>
        <v>0</v>
      </c>
      <c r="AA135" s="75"/>
      <c r="AB135" s="75"/>
      <c r="AC135" s="75"/>
      <c r="AD135" s="75"/>
      <c r="AE135" s="75"/>
      <c r="AF135" s="75"/>
      <c r="AG135" s="125" t="s">
        <v>328</v>
      </c>
      <c r="AH135" s="126">
        <v>1.8</v>
      </c>
      <c r="AI135" s="127">
        <f t="shared" si="36"/>
        <v>0</v>
      </c>
      <c r="AJ135" s="127">
        <f t="shared" si="169"/>
        <v>0</v>
      </c>
      <c r="AK135" s="127">
        <f t="shared" si="170"/>
        <v>0</v>
      </c>
      <c r="AL135" s="127">
        <f t="shared" si="171"/>
        <v>0</v>
      </c>
      <c r="AM135" s="127">
        <f t="shared" si="172"/>
        <v>0</v>
      </c>
      <c r="AN135" s="127">
        <f t="shared" si="173"/>
        <v>0</v>
      </c>
      <c r="AO135" s="127">
        <f t="shared" si="174"/>
        <v>0</v>
      </c>
      <c r="AP135" s="127">
        <f t="shared" si="175"/>
        <v>0</v>
      </c>
      <c r="AQ135" s="127">
        <f t="shared" si="176"/>
        <v>0</v>
      </c>
      <c r="AR135" s="127">
        <f t="shared" si="162"/>
        <v>0</v>
      </c>
      <c r="AS135" s="127">
        <f t="shared" si="177"/>
        <v>0</v>
      </c>
      <c r="AT135" s="127">
        <v>1.0</v>
      </c>
      <c r="AU135" s="170">
        <v>11.0</v>
      </c>
      <c r="AV135" s="144"/>
      <c r="AW135" s="170"/>
      <c r="AX135" s="144"/>
      <c r="AY135" s="170"/>
      <c r="AZ135" s="144"/>
      <c r="BA135" s="170"/>
      <c r="BB135" s="144"/>
      <c r="BC135" s="170"/>
      <c r="BD135" s="144"/>
      <c r="BE135" s="170"/>
      <c r="BF135" s="144"/>
      <c r="BG135" s="170"/>
      <c r="BH135" s="144"/>
      <c r="BI135" s="75"/>
      <c r="BJ135" s="145">
        <f t="shared" si="178"/>
        <v>4</v>
      </c>
      <c r="BK135" s="145"/>
      <c r="BL135" s="145">
        <v>11.0</v>
      </c>
      <c r="BM135" s="145">
        <v>0.0</v>
      </c>
      <c r="BN135" s="145"/>
      <c r="BO135" s="75"/>
      <c r="BP135" s="75"/>
      <c r="BQ135" s="75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</row>
    <row r="136" ht="57.0" customHeight="1">
      <c r="A136" s="1"/>
      <c r="B136" s="203"/>
      <c r="C136" s="1"/>
      <c r="D136" s="41" t="s">
        <v>329</v>
      </c>
      <c r="E136" s="1"/>
      <c r="F136" s="1" t="s">
        <v>199</v>
      </c>
      <c r="G136" s="89" t="s">
        <v>187</v>
      </c>
      <c r="H136" s="1">
        <v>3.0</v>
      </c>
      <c r="I136" s="89" t="s">
        <v>115</v>
      </c>
      <c r="J136" s="200">
        <v>78.1962</v>
      </c>
      <c r="K136" s="201"/>
      <c r="L136" s="201"/>
      <c r="M136" s="201"/>
      <c r="N136" s="201"/>
      <c r="O136" s="201"/>
      <c r="P136" s="201"/>
      <c r="Q136" s="201"/>
      <c r="R136" s="72"/>
      <c r="S136" s="163"/>
      <c r="T136" s="163"/>
      <c r="U136" s="217">
        <f t="shared" si="165"/>
        <v>0</v>
      </c>
      <c r="V136" s="202" t="str">
        <f t="shared" si="166"/>
        <v>No</v>
      </c>
      <c r="W136" s="165" t="str">
        <f t="shared" si="167"/>
        <v>No</v>
      </c>
      <c r="Y136" s="166">
        <v>1.0</v>
      </c>
      <c r="Z136" s="167">
        <f t="shared" si="168"/>
        <v>0</v>
      </c>
      <c r="AA136" s="75"/>
      <c r="AB136" s="75"/>
      <c r="AC136" s="75"/>
      <c r="AD136" s="75"/>
      <c r="AE136" s="75"/>
      <c r="AF136" s="75"/>
      <c r="AG136" s="125" t="s">
        <v>330</v>
      </c>
      <c r="AH136" s="126">
        <v>1.2</v>
      </c>
      <c r="AI136" s="127">
        <f t="shared" si="36"/>
        <v>0</v>
      </c>
      <c r="AJ136" s="127">
        <f t="shared" si="169"/>
        <v>0</v>
      </c>
      <c r="AK136" s="127">
        <f t="shared" si="170"/>
        <v>0</v>
      </c>
      <c r="AL136" s="127">
        <f t="shared" si="171"/>
        <v>0</v>
      </c>
      <c r="AM136" s="127">
        <f t="shared" si="172"/>
        <v>0</v>
      </c>
      <c r="AN136" s="127">
        <f t="shared" si="173"/>
        <v>0</v>
      </c>
      <c r="AO136" s="127">
        <f t="shared" si="174"/>
        <v>0</v>
      </c>
      <c r="AP136" s="127">
        <f t="shared" si="175"/>
        <v>0</v>
      </c>
      <c r="AQ136" s="127">
        <f t="shared" si="176"/>
        <v>0</v>
      </c>
      <c r="AR136" s="127">
        <f t="shared" si="162"/>
        <v>0</v>
      </c>
      <c r="AS136" s="127">
        <f t="shared" si="177"/>
        <v>0</v>
      </c>
      <c r="AT136" s="127">
        <v>1.0</v>
      </c>
      <c r="AU136" s="1">
        <v>10.0</v>
      </c>
      <c r="AV136" s="144"/>
      <c r="AW136" s="1"/>
      <c r="AX136" s="144"/>
      <c r="AY136" s="1"/>
      <c r="AZ136" s="144"/>
      <c r="BA136" s="1"/>
      <c r="BB136" s="144"/>
      <c r="BC136" s="1"/>
      <c r="BD136" s="144"/>
      <c r="BE136" s="1"/>
      <c r="BF136" s="144"/>
      <c r="BG136" s="1"/>
      <c r="BH136" s="144"/>
      <c r="BI136" s="75"/>
      <c r="BJ136" s="145">
        <f t="shared" si="178"/>
        <v>3</v>
      </c>
      <c r="BK136" s="145"/>
      <c r="BL136" s="145">
        <v>10.0</v>
      </c>
      <c r="BM136" s="145">
        <v>0.0</v>
      </c>
      <c r="BN136" s="145"/>
      <c r="BO136" s="75"/>
      <c r="BP136" s="75"/>
      <c r="BQ136" s="75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</row>
    <row r="137" ht="57.0" customHeight="1">
      <c r="A137" s="1"/>
      <c r="B137" s="203"/>
      <c r="C137" s="1"/>
      <c r="D137" s="168" t="s">
        <v>331</v>
      </c>
      <c r="E137" s="170"/>
      <c r="F137" s="170" t="s">
        <v>139</v>
      </c>
      <c r="G137" s="171" t="s">
        <v>187</v>
      </c>
      <c r="H137" s="170">
        <v>1.0</v>
      </c>
      <c r="I137" s="171" t="s">
        <v>115</v>
      </c>
      <c r="J137" s="198">
        <v>69.5042</v>
      </c>
      <c r="K137" s="172"/>
      <c r="L137" s="172"/>
      <c r="M137" s="172"/>
      <c r="N137" s="172"/>
      <c r="O137" s="172"/>
      <c r="P137" s="172"/>
      <c r="Q137" s="172"/>
      <c r="R137" s="166"/>
      <c r="S137" s="172"/>
      <c r="T137" s="172"/>
      <c r="U137" s="216">
        <f t="shared" si="165"/>
        <v>0</v>
      </c>
      <c r="V137" s="173" t="str">
        <f t="shared" si="166"/>
        <v>No</v>
      </c>
      <c r="W137" s="174" t="str">
        <f t="shared" si="167"/>
        <v>No</v>
      </c>
      <c r="Y137" s="166">
        <v>1.0</v>
      </c>
      <c r="Z137" s="167">
        <f t="shared" si="168"/>
        <v>0</v>
      </c>
      <c r="AA137" s="75"/>
      <c r="AB137" s="75"/>
      <c r="AC137" s="75"/>
      <c r="AD137" s="75"/>
      <c r="AE137" s="75"/>
      <c r="AF137" s="75"/>
      <c r="AG137" s="125" t="s">
        <v>332</v>
      </c>
      <c r="AH137" s="126">
        <v>0.9</v>
      </c>
      <c r="AI137" s="127">
        <f t="shared" si="36"/>
        <v>0</v>
      </c>
      <c r="AJ137" s="127">
        <f t="shared" si="169"/>
        <v>0</v>
      </c>
      <c r="AK137" s="127">
        <f t="shared" si="170"/>
        <v>0</v>
      </c>
      <c r="AL137" s="127">
        <f t="shared" si="171"/>
        <v>0</v>
      </c>
      <c r="AM137" s="127">
        <f t="shared" si="172"/>
        <v>0</v>
      </c>
      <c r="AN137" s="127">
        <f t="shared" si="173"/>
        <v>0</v>
      </c>
      <c r="AO137" s="127">
        <f t="shared" si="174"/>
        <v>0</v>
      </c>
      <c r="AP137" s="127">
        <f t="shared" si="175"/>
        <v>0</v>
      </c>
      <c r="AQ137" s="127">
        <f t="shared" si="176"/>
        <v>0</v>
      </c>
      <c r="AR137" s="127">
        <f t="shared" si="162"/>
        <v>0</v>
      </c>
      <c r="AS137" s="127">
        <f t="shared" si="177"/>
        <v>0</v>
      </c>
      <c r="AT137" s="127">
        <v>1.0</v>
      </c>
      <c r="AU137" s="170">
        <v>3.0</v>
      </c>
      <c r="AV137" s="144"/>
      <c r="AW137" s="170"/>
      <c r="AX137" s="144"/>
      <c r="AY137" s="170"/>
      <c r="AZ137" s="144"/>
      <c r="BA137" s="170"/>
      <c r="BB137" s="144"/>
      <c r="BC137" s="170"/>
      <c r="BD137" s="144"/>
      <c r="BE137" s="170"/>
      <c r="BF137" s="144"/>
      <c r="BG137" s="170"/>
      <c r="BH137" s="144"/>
      <c r="BI137" s="75"/>
      <c r="BJ137" s="145">
        <f t="shared" si="178"/>
        <v>1</v>
      </c>
      <c r="BK137" s="145"/>
      <c r="BL137" s="145">
        <v>3.0</v>
      </c>
      <c r="BM137" s="145">
        <v>0.0</v>
      </c>
      <c r="BN137" s="146"/>
      <c r="BO137" s="75"/>
      <c r="BP137" s="75"/>
      <c r="BQ137" s="75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</row>
    <row r="138" ht="57.0" customHeight="1">
      <c r="A138" s="1"/>
      <c r="B138" s="203"/>
      <c r="C138" s="1"/>
      <c r="D138" s="41" t="s">
        <v>333</v>
      </c>
      <c r="E138" s="1"/>
      <c r="F138" s="1" t="s">
        <v>139</v>
      </c>
      <c r="G138" s="89" t="s">
        <v>124</v>
      </c>
      <c r="H138" s="1">
        <v>1.0</v>
      </c>
      <c r="I138" s="89" t="s">
        <v>115</v>
      </c>
      <c r="J138" s="218">
        <v>69.5042</v>
      </c>
      <c r="K138" s="201"/>
      <c r="L138" s="201"/>
      <c r="M138" s="201"/>
      <c r="N138" s="201"/>
      <c r="O138" s="201"/>
      <c r="P138" s="201"/>
      <c r="Q138" s="201"/>
      <c r="R138" s="72"/>
      <c r="S138" s="163"/>
      <c r="T138" s="163"/>
      <c r="U138" s="217">
        <f t="shared" si="165"/>
        <v>0</v>
      </c>
      <c r="V138" s="202" t="str">
        <f t="shared" si="166"/>
        <v>No</v>
      </c>
      <c r="W138" s="165" t="str">
        <f t="shared" si="167"/>
        <v>No</v>
      </c>
      <c r="Y138" s="166">
        <v>1.0</v>
      </c>
      <c r="Z138" s="167">
        <f t="shared" si="168"/>
        <v>0</v>
      </c>
      <c r="AA138" s="75"/>
      <c r="AB138" s="75"/>
      <c r="AC138" s="75"/>
      <c r="AD138" s="75"/>
      <c r="AE138" s="75"/>
      <c r="AF138" s="75"/>
      <c r="AG138" s="125" t="s">
        <v>334</v>
      </c>
      <c r="AH138" s="126">
        <v>1.0</v>
      </c>
      <c r="AI138" s="127">
        <f t="shared" si="36"/>
        <v>0</v>
      </c>
      <c r="AJ138" s="127">
        <f t="shared" si="169"/>
        <v>0</v>
      </c>
      <c r="AK138" s="127">
        <f t="shared" si="170"/>
        <v>0</v>
      </c>
      <c r="AL138" s="127">
        <f t="shared" si="171"/>
        <v>0</v>
      </c>
      <c r="AM138" s="127">
        <f t="shared" si="172"/>
        <v>0</v>
      </c>
      <c r="AN138" s="127">
        <f t="shared" si="173"/>
        <v>0</v>
      </c>
      <c r="AO138" s="127">
        <f t="shared" si="174"/>
        <v>0</v>
      </c>
      <c r="AP138" s="127">
        <f t="shared" si="175"/>
        <v>0</v>
      </c>
      <c r="AQ138" s="127">
        <f t="shared" si="176"/>
        <v>0</v>
      </c>
      <c r="AR138" s="127">
        <f t="shared" si="162"/>
        <v>0</v>
      </c>
      <c r="AS138" s="127">
        <f t="shared" si="177"/>
        <v>0</v>
      </c>
      <c r="AT138" s="127">
        <v>1.0</v>
      </c>
      <c r="AU138" s="1">
        <v>4.0</v>
      </c>
      <c r="AV138" s="144"/>
      <c r="AW138" s="1"/>
      <c r="AX138" s="144"/>
      <c r="AY138" s="1"/>
      <c r="AZ138" s="144"/>
      <c r="BA138" s="1"/>
      <c r="BB138" s="144"/>
      <c r="BC138" s="1"/>
      <c r="BD138" s="144"/>
      <c r="BE138" s="1"/>
      <c r="BF138" s="144"/>
      <c r="BG138" s="1"/>
      <c r="BH138" s="144"/>
      <c r="BI138" s="75"/>
      <c r="BJ138" s="145">
        <f t="shared" si="178"/>
        <v>1</v>
      </c>
      <c r="BK138" s="145"/>
      <c r="BL138" s="145">
        <v>4.0</v>
      </c>
      <c r="BM138" s="145">
        <v>0.0</v>
      </c>
      <c r="BN138" s="145"/>
      <c r="BO138" s="75"/>
      <c r="BP138" s="75"/>
      <c r="BQ138" s="75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</row>
    <row r="139" ht="57.0" customHeight="1">
      <c r="A139" s="1"/>
      <c r="B139" s="204"/>
      <c r="C139" s="81"/>
      <c r="D139" s="177" t="s">
        <v>335</v>
      </c>
      <c r="E139" s="181"/>
      <c r="F139" s="181" t="s">
        <v>139</v>
      </c>
      <c r="G139" s="181" t="s">
        <v>155</v>
      </c>
      <c r="H139" s="179">
        <v>1.0</v>
      </c>
      <c r="I139" s="181" t="s">
        <v>115</v>
      </c>
      <c r="J139" s="205">
        <v>73.8502</v>
      </c>
      <c r="K139" s="183"/>
      <c r="L139" s="183"/>
      <c r="M139" s="183"/>
      <c r="N139" s="183"/>
      <c r="O139" s="183"/>
      <c r="P139" s="183"/>
      <c r="Q139" s="183"/>
      <c r="R139" s="186"/>
      <c r="S139" s="183"/>
      <c r="T139" s="183"/>
      <c r="U139" s="199">
        <f t="shared" si="165"/>
        <v>0</v>
      </c>
      <c r="V139" s="184" t="str">
        <f t="shared" si="166"/>
        <v>No</v>
      </c>
      <c r="W139" s="174" t="str">
        <f t="shared" si="167"/>
        <v>No</v>
      </c>
      <c r="Y139" s="186">
        <v>1.0</v>
      </c>
      <c r="Z139" s="167">
        <f t="shared" si="168"/>
        <v>0</v>
      </c>
      <c r="AA139" s="75"/>
      <c r="AB139" s="75"/>
      <c r="AC139" s="75"/>
      <c r="AD139" s="75"/>
      <c r="AE139" s="75"/>
      <c r="AF139" s="75"/>
      <c r="AG139" s="125" t="s">
        <v>336</v>
      </c>
      <c r="AH139" s="126">
        <v>1.7</v>
      </c>
      <c r="AI139" s="127">
        <f t="shared" si="36"/>
        <v>0</v>
      </c>
      <c r="AJ139" s="127">
        <f t="shared" si="169"/>
        <v>0</v>
      </c>
      <c r="AK139" s="127">
        <f t="shared" si="170"/>
        <v>0</v>
      </c>
      <c r="AL139" s="127">
        <f t="shared" si="171"/>
        <v>0</v>
      </c>
      <c r="AM139" s="127">
        <f t="shared" si="172"/>
        <v>0</v>
      </c>
      <c r="AN139" s="127">
        <f t="shared" si="173"/>
        <v>0</v>
      </c>
      <c r="AO139" s="127">
        <f t="shared" si="174"/>
        <v>0</v>
      </c>
      <c r="AP139" s="127">
        <f t="shared" si="175"/>
        <v>0</v>
      </c>
      <c r="AQ139" s="127">
        <f t="shared" si="176"/>
        <v>0</v>
      </c>
      <c r="AR139" s="127">
        <f t="shared" si="162"/>
        <v>0</v>
      </c>
      <c r="AS139" s="127">
        <f t="shared" si="177"/>
        <v>0</v>
      </c>
      <c r="AT139" s="127">
        <v>1.0</v>
      </c>
      <c r="AU139" s="179">
        <v>3.0</v>
      </c>
      <c r="AV139" s="206">
        <v>1.0</v>
      </c>
      <c r="AW139" s="179"/>
      <c r="AX139" s="206"/>
      <c r="AY139" s="179"/>
      <c r="AZ139" s="206"/>
      <c r="BA139" s="179"/>
      <c r="BB139" s="206"/>
      <c r="BC139" s="179"/>
      <c r="BD139" s="206"/>
      <c r="BE139" s="179"/>
      <c r="BF139" s="206"/>
      <c r="BG139" s="179"/>
      <c r="BH139" s="206"/>
      <c r="BI139" s="75"/>
      <c r="BJ139" s="145">
        <f t="shared" si="178"/>
        <v>1</v>
      </c>
      <c r="BK139" s="145"/>
      <c r="BL139" s="145">
        <v>3.0</v>
      </c>
      <c r="BM139" s="145">
        <v>0.0</v>
      </c>
      <c r="BN139" s="145"/>
      <c r="BO139" s="75"/>
      <c r="BP139" s="75"/>
      <c r="BQ139" s="75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</row>
    <row r="140">
      <c r="A140" s="1"/>
      <c r="B140" s="260"/>
      <c r="C140" s="105"/>
      <c r="D140" s="231"/>
      <c r="E140" s="105"/>
      <c r="F140" s="105"/>
      <c r="G140" s="261"/>
      <c r="H140" s="105"/>
      <c r="I140" s="132"/>
      <c r="J140" s="139" t="s">
        <v>337</v>
      </c>
      <c r="K140" s="262"/>
      <c r="L140" s="105"/>
      <c r="M140" s="105"/>
      <c r="N140" s="105"/>
      <c r="O140" s="105"/>
      <c r="P140" s="105"/>
      <c r="Q140" s="105"/>
      <c r="R140" s="105"/>
      <c r="S140" s="105"/>
      <c r="T140" s="105"/>
      <c r="U140" s="208"/>
      <c r="V140" s="105"/>
      <c r="W140" s="189"/>
      <c r="Y140" s="1"/>
      <c r="Z140" s="188"/>
      <c r="AA140" s="75"/>
      <c r="AB140" s="75"/>
      <c r="AC140" s="75"/>
      <c r="AD140" s="75"/>
      <c r="AE140" s="75"/>
      <c r="AF140" s="75"/>
      <c r="AG140" s="106"/>
      <c r="AH140" s="263"/>
      <c r="AI140" s="127">
        <f t="shared" si="36"/>
        <v>0</v>
      </c>
      <c r="AJ140" s="264"/>
      <c r="AK140" s="264"/>
      <c r="AL140" s="264"/>
      <c r="AM140" s="264"/>
      <c r="AN140" s="264"/>
      <c r="AO140" s="264"/>
      <c r="AP140" s="264"/>
      <c r="AQ140" s="264"/>
      <c r="AR140" s="127">
        <f t="shared" si="162"/>
        <v>0</v>
      </c>
      <c r="AS140" s="127"/>
      <c r="AT140" s="264"/>
      <c r="AU140" s="105"/>
      <c r="AV140" s="265"/>
      <c r="AW140" s="105"/>
      <c r="AX140" s="265"/>
      <c r="AY140" s="105"/>
      <c r="AZ140" s="265"/>
      <c r="BA140" s="105"/>
      <c r="BB140" s="265"/>
      <c r="BC140" s="105"/>
      <c r="BD140" s="265"/>
      <c r="BE140" s="105"/>
      <c r="BF140" s="265"/>
      <c r="BG140" s="105"/>
      <c r="BH140" s="265"/>
      <c r="BI140" s="75"/>
      <c r="BJ140" s="145"/>
      <c r="BK140" s="145"/>
      <c r="BL140" s="145"/>
      <c r="BM140" s="145"/>
      <c r="BN140" s="145"/>
      <c r="BO140" s="75"/>
      <c r="BP140" s="75"/>
      <c r="BQ140" s="75"/>
      <c r="BR140" s="75"/>
      <c r="BS140" s="75"/>
      <c r="BT140" s="75"/>
      <c r="BU140" s="75"/>
      <c r="BV140" s="75"/>
      <c r="BW140" s="75"/>
      <c r="BX140" s="75"/>
      <c r="BY140" s="75"/>
      <c r="BZ140" s="75"/>
      <c r="CA140" s="75"/>
      <c r="CB140" s="75"/>
      <c r="CC140" s="75"/>
      <c r="CD140" s="75"/>
      <c r="CE140" s="75"/>
      <c r="CF140" s="75"/>
      <c r="CG140" s="75"/>
    </row>
    <row r="141" ht="57.0" customHeight="1">
      <c r="A141" s="1"/>
      <c r="B141" s="209"/>
      <c r="C141" s="211"/>
      <c r="D141" s="149" t="s">
        <v>338</v>
      </c>
      <c r="E141" s="151"/>
      <c r="F141" s="151" t="s">
        <v>108</v>
      </c>
      <c r="G141" s="153" t="s">
        <v>155</v>
      </c>
      <c r="H141" s="151">
        <v>1.0</v>
      </c>
      <c r="I141" s="153" t="s">
        <v>106</v>
      </c>
      <c r="J141" s="239">
        <v>56.18</v>
      </c>
      <c r="K141" s="155"/>
      <c r="L141" s="155"/>
      <c r="M141" s="155"/>
      <c r="N141" s="155"/>
      <c r="O141" s="155"/>
      <c r="P141" s="155"/>
      <c r="Q141" s="155"/>
      <c r="R141" s="155"/>
      <c r="S141" s="158"/>
      <c r="T141" s="158"/>
      <c r="U141" s="199">
        <f t="shared" ref="U141:U151" si="179">J141*K141+J141*L141+J141*M141+J141*N141+J141*O141+J141*P141+J141*Q141+J141*R141+J141*S141+J141*T141</f>
        <v>0</v>
      </c>
      <c r="V141" s="156" t="str">
        <f t="shared" ref="V141:V151" si="180">IF(B141="New","Yes","No")</f>
        <v>No</v>
      </c>
      <c r="W141" s="174" t="str">
        <f t="shared" ref="W141:W151" si="181">IF(SUM(K141:T141)&gt;0,"Yes","No")</f>
        <v>No</v>
      </c>
      <c r="Y141" s="158">
        <v>1.0</v>
      </c>
      <c r="Z141" s="167">
        <f t="shared" ref="Z141:Z151" si="182">Y141*K141+Y141*L141+Y141*M141+Y141*N141+Y141*O141+Y141*P141+Y141*Q141+Y141*R141+Y141*S141+Y141*T141</f>
        <v>0</v>
      </c>
      <c r="AA141" s="75"/>
      <c r="AB141" s="75"/>
      <c r="AC141" s="75"/>
      <c r="AD141" s="75"/>
      <c r="AE141" s="75"/>
      <c r="AF141" s="75"/>
      <c r="AG141" s="125"/>
      <c r="AH141" s="126">
        <v>1.1</v>
      </c>
      <c r="AI141" s="127">
        <f t="shared" si="36"/>
        <v>0</v>
      </c>
      <c r="AJ141" s="127">
        <f t="shared" ref="AJ141:AJ151" si="183">K141*H141</f>
        <v>0</v>
      </c>
      <c r="AK141" s="127">
        <f t="shared" ref="AK141:AK151" si="184">L141*H141</f>
        <v>0</v>
      </c>
      <c r="AL141" s="127">
        <f t="shared" ref="AL141:AL151" si="185">M141*H141</f>
        <v>0</v>
      </c>
      <c r="AM141" s="127">
        <f t="shared" ref="AM141:AM151" si="186">N141*H141</f>
        <v>0</v>
      </c>
      <c r="AN141" s="127">
        <f t="shared" ref="AN141:AN151" si="187">O141*H141</f>
        <v>0</v>
      </c>
      <c r="AO141" s="127">
        <f t="shared" ref="AO141:AO151" si="188">P141*H141</f>
        <v>0</v>
      </c>
      <c r="AP141" s="127">
        <f t="shared" ref="AP141:AP151" si="189">Q141*H141</f>
        <v>0</v>
      </c>
      <c r="AQ141" s="127">
        <f t="shared" ref="AQ141:AQ151" si="190">R141*H141</f>
        <v>0</v>
      </c>
      <c r="AR141" s="127">
        <f t="shared" si="162"/>
        <v>0</v>
      </c>
      <c r="AS141" s="127">
        <f t="shared" ref="AS141:AS155" si="191">T141*H141</f>
        <v>0</v>
      </c>
      <c r="AT141" s="127">
        <v>1.0</v>
      </c>
      <c r="AU141" s="266"/>
      <c r="AV141" s="197">
        <v>1.0</v>
      </c>
      <c r="AW141" s="266"/>
      <c r="AX141" s="197"/>
      <c r="AY141" s="266"/>
      <c r="AZ141" s="197"/>
      <c r="BA141" s="266">
        <v>1.0</v>
      </c>
      <c r="BB141" s="197"/>
      <c r="BC141" s="266"/>
      <c r="BD141" s="197"/>
      <c r="BE141" s="266"/>
      <c r="BF141" s="197"/>
      <c r="BG141" s="266"/>
      <c r="BH141" s="197"/>
      <c r="BI141" s="1"/>
      <c r="BJ141" s="145"/>
      <c r="BK141" s="145"/>
      <c r="BL141" s="145">
        <v>1.0</v>
      </c>
      <c r="BM141" s="145">
        <v>1.0</v>
      </c>
      <c r="BN141" s="145">
        <v>2.0</v>
      </c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</row>
    <row r="142" ht="57.0" customHeight="1">
      <c r="A142" s="1"/>
      <c r="B142" s="203"/>
      <c r="C142" s="1"/>
      <c r="D142" s="231" t="s">
        <v>339</v>
      </c>
      <c r="E142" s="75"/>
      <c r="F142" s="75" t="s">
        <v>108</v>
      </c>
      <c r="G142" s="138" t="s">
        <v>155</v>
      </c>
      <c r="H142" s="75">
        <v>1.0</v>
      </c>
      <c r="I142" s="138" t="s">
        <v>106</v>
      </c>
      <c r="J142" s="200">
        <v>56.18</v>
      </c>
      <c r="K142" s="163"/>
      <c r="L142" s="163"/>
      <c r="M142" s="163"/>
      <c r="N142" s="163"/>
      <c r="O142" s="163"/>
      <c r="P142" s="163"/>
      <c r="Q142" s="163"/>
      <c r="R142" s="163"/>
      <c r="S142" s="75"/>
      <c r="T142" s="163"/>
      <c r="U142" s="217">
        <f t="shared" si="179"/>
        <v>0</v>
      </c>
      <c r="V142" s="164" t="str">
        <f t="shared" si="180"/>
        <v>No</v>
      </c>
      <c r="W142" s="165" t="str">
        <f t="shared" si="181"/>
        <v>No</v>
      </c>
      <c r="Y142" s="166">
        <v>1.0</v>
      </c>
      <c r="Z142" s="167">
        <f t="shared" si="182"/>
        <v>0</v>
      </c>
      <c r="AA142" s="75"/>
      <c r="AB142" s="75"/>
      <c r="AC142" s="75"/>
      <c r="AD142" s="75"/>
      <c r="AE142" s="75"/>
      <c r="AF142" s="75"/>
      <c r="AG142" s="125"/>
      <c r="AH142" s="126">
        <v>0.95</v>
      </c>
      <c r="AI142" s="127">
        <f t="shared" si="36"/>
        <v>0</v>
      </c>
      <c r="AJ142" s="127">
        <f t="shared" si="183"/>
        <v>0</v>
      </c>
      <c r="AK142" s="127">
        <f t="shared" si="184"/>
        <v>0</v>
      </c>
      <c r="AL142" s="127">
        <f t="shared" si="185"/>
        <v>0</v>
      </c>
      <c r="AM142" s="127">
        <f t="shared" si="186"/>
        <v>0</v>
      </c>
      <c r="AN142" s="127">
        <f t="shared" si="187"/>
        <v>0</v>
      </c>
      <c r="AO142" s="127">
        <f t="shared" si="188"/>
        <v>0</v>
      </c>
      <c r="AP142" s="127">
        <f t="shared" si="189"/>
        <v>0</v>
      </c>
      <c r="AQ142" s="127">
        <f t="shared" si="190"/>
        <v>0</v>
      </c>
      <c r="AR142" s="127">
        <f t="shared" si="162"/>
        <v>0</v>
      </c>
      <c r="AS142" s="127">
        <f t="shared" si="191"/>
        <v>0</v>
      </c>
      <c r="AT142" s="127">
        <v>1.0</v>
      </c>
      <c r="AU142" s="75">
        <v>1.0</v>
      </c>
      <c r="AV142" s="144"/>
      <c r="AW142" s="75"/>
      <c r="AX142" s="144"/>
      <c r="AY142" s="75"/>
      <c r="AZ142" s="144"/>
      <c r="BA142" s="75">
        <v>1.0</v>
      </c>
      <c r="BB142" s="144"/>
      <c r="BC142" s="75"/>
      <c r="BD142" s="144"/>
      <c r="BE142" s="75"/>
      <c r="BF142" s="144"/>
      <c r="BG142" s="75"/>
      <c r="BH142" s="144"/>
      <c r="BI142" s="1"/>
      <c r="BJ142" s="145"/>
      <c r="BK142" s="145"/>
      <c r="BL142" s="145">
        <v>1.0</v>
      </c>
      <c r="BM142" s="145">
        <v>1.0</v>
      </c>
      <c r="BN142" s="145">
        <v>2.0</v>
      </c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</row>
    <row r="143" ht="57.0" customHeight="1">
      <c r="A143" s="1"/>
      <c r="B143" s="203"/>
      <c r="C143" s="1"/>
      <c r="D143" s="168" t="s">
        <v>340</v>
      </c>
      <c r="E143" s="170"/>
      <c r="F143" s="170" t="s">
        <v>108</v>
      </c>
      <c r="G143" s="171" t="s">
        <v>155</v>
      </c>
      <c r="H143" s="170">
        <v>1.0</v>
      </c>
      <c r="I143" s="171" t="s">
        <v>106</v>
      </c>
      <c r="J143" s="198">
        <v>56.18</v>
      </c>
      <c r="K143" s="172"/>
      <c r="L143" s="172"/>
      <c r="M143" s="172"/>
      <c r="N143" s="172"/>
      <c r="O143" s="172"/>
      <c r="P143" s="172"/>
      <c r="Q143" s="172"/>
      <c r="R143" s="172"/>
      <c r="S143" s="170"/>
      <c r="T143" s="172"/>
      <c r="U143" s="216">
        <f t="shared" si="179"/>
        <v>0</v>
      </c>
      <c r="V143" s="173" t="str">
        <f t="shared" si="180"/>
        <v>No</v>
      </c>
      <c r="W143" s="174" t="str">
        <f t="shared" si="181"/>
        <v>No</v>
      </c>
      <c r="Y143" s="166">
        <v>1.0</v>
      </c>
      <c r="Z143" s="167">
        <f t="shared" si="182"/>
        <v>0</v>
      </c>
      <c r="AA143" s="75"/>
      <c r="AB143" s="75"/>
      <c r="AC143" s="75"/>
      <c r="AD143" s="75"/>
      <c r="AE143" s="75"/>
      <c r="AF143" s="75"/>
      <c r="AG143" s="125"/>
      <c r="AH143" s="126">
        <v>1.4</v>
      </c>
      <c r="AI143" s="127">
        <f t="shared" si="36"/>
        <v>0</v>
      </c>
      <c r="AJ143" s="127">
        <f t="shared" si="183"/>
        <v>0</v>
      </c>
      <c r="AK143" s="127">
        <f t="shared" si="184"/>
        <v>0</v>
      </c>
      <c r="AL143" s="127">
        <f t="shared" si="185"/>
        <v>0</v>
      </c>
      <c r="AM143" s="127">
        <f t="shared" si="186"/>
        <v>0</v>
      </c>
      <c r="AN143" s="127">
        <f t="shared" si="187"/>
        <v>0</v>
      </c>
      <c r="AO143" s="127">
        <f t="shared" si="188"/>
        <v>0</v>
      </c>
      <c r="AP143" s="127">
        <f t="shared" si="189"/>
        <v>0</v>
      </c>
      <c r="AQ143" s="127">
        <f t="shared" si="190"/>
        <v>0</v>
      </c>
      <c r="AR143" s="127">
        <f t="shared" si="162"/>
        <v>0</v>
      </c>
      <c r="AS143" s="127">
        <f t="shared" si="191"/>
        <v>0</v>
      </c>
      <c r="AT143" s="127">
        <v>1.0</v>
      </c>
      <c r="AU143" s="267">
        <v>1.0</v>
      </c>
      <c r="AV143" s="144"/>
      <c r="AW143" s="267"/>
      <c r="AX143" s="144"/>
      <c r="AY143" s="267"/>
      <c r="AZ143" s="144"/>
      <c r="BA143" s="267">
        <v>1.0</v>
      </c>
      <c r="BB143" s="144"/>
      <c r="BC143" s="267"/>
      <c r="BD143" s="144"/>
      <c r="BE143" s="267"/>
      <c r="BF143" s="144"/>
      <c r="BG143" s="267"/>
      <c r="BH143" s="144"/>
      <c r="BI143" s="1"/>
      <c r="BJ143" s="145"/>
      <c r="BK143" s="145"/>
      <c r="BL143" s="145">
        <v>1.0</v>
      </c>
      <c r="BM143" s="145">
        <v>1.0</v>
      </c>
      <c r="BN143" s="145">
        <v>2.0</v>
      </c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</row>
    <row r="144" ht="57.0" customHeight="1">
      <c r="A144" s="1"/>
      <c r="B144" s="203"/>
      <c r="C144" s="75"/>
      <c r="D144" s="41" t="s">
        <v>341</v>
      </c>
      <c r="E144" s="1"/>
      <c r="F144" s="1" t="s">
        <v>120</v>
      </c>
      <c r="G144" s="89" t="s">
        <v>155</v>
      </c>
      <c r="H144" s="1">
        <v>2.0</v>
      </c>
      <c r="I144" s="89" t="s">
        <v>225</v>
      </c>
      <c r="J144" s="218">
        <v>65.614</v>
      </c>
      <c r="K144" s="201"/>
      <c r="L144" s="201"/>
      <c r="M144" s="201"/>
      <c r="N144" s="201"/>
      <c r="O144" s="201"/>
      <c r="P144" s="201"/>
      <c r="Q144" s="201"/>
      <c r="R144" s="163"/>
      <c r="S144" s="75"/>
      <c r="T144" s="163"/>
      <c r="U144" s="217">
        <f t="shared" si="179"/>
        <v>0</v>
      </c>
      <c r="V144" s="202" t="str">
        <f t="shared" si="180"/>
        <v>No</v>
      </c>
      <c r="W144" s="165" t="str">
        <f t="shared" si="181"/>
        <v>No</v>
      </c>
      <c r="Y144" s="166">
        <v>1.0</v>
      </c>
      <c r="Z144" s="167">
        <f t="shared" si="182"/>
        <v>0</v>
      </c>
      <c r="AA144" s="75"/>
      <c r="AB144" s="75"/>
      <c r="AC144" s="75"/>
      <c r="AD144" s="75"/>
      <c r="AE144" s="75"/>
      <c r="AF144" s="75"/>
      <c r="AG144" s="125" t="s">
        <v>342</v>
      </c>
      <c r="AH144" s="126">
        <v>1.7</v>
      </c>
      <c r="AI144" s="127">
        <f t="shared" si="36"/>
        <v>0</v>
      </c>
      <c r="AJ144" s="127">
        <f t="shared" si="183"/>
        <v>0</v>
      </c>
      <c r="AK144" s="127">
        <f t="shared" si="184"/>
        <v>0</v>
      </c>
      <c r="AL144" s="127">
        <f t="shared" si="185"/>
        <v>0</v>
      </c>
      <c r="AM144" s="127">
        <f t="shared" si="186"/>
        <v>0</v>
      </c>
      <c r="AN144" s="127">
        <f t="shared" si="187"/>
        <v>0</v>
      </c>
      <c r="AO144" s="127">
        <f t="shared" si="188"/>
        <v>0</v>
      </c>
      <c r="AP144" s="127">
        <f t="shared" si="189"/>
        <v>0</v>
      </c>
      <c r="AQ144" s="127">
        <f t="shared" si="190"/>
        <v>0</v>
      </c>
      <c r="AR144" s="127">
        <f t="shared" si="162"/>
        <v>0</v>
      </c>
      <c r="AS144" s="127">
        <f t="shared" si="191"/>
        <v>0</v>
      </c>
      <c r="AT144" s="127">
        <v>1.0</v>
      </c>
      <c r="AU144" s="1"/>
      <c r="AV144" s="144"/>
      <c r="AW144" s="1"/>
      <c r="AX144" s="144"/>
      <c r="AY144" s="1"/>
      <c r="AZ144" s="144"/>
      <c r="BA144" s="1">
        <v>1.0</v>
      </c>
      <c r="BB144" s="144">
        <v>1.0</v>
      </c>
      <c r="BC144" s="1"/>
      <c r="BD144" s="144"/>
      <c r="BE144" s="1"/>
      <c r="BF144" s="144"/>
      <c r="BG144" s="1"/>
      <c r="BH144" s="144"/>
      <c r="BI144" s="1"/>
      <c r="BJ144" s="145"/>
      <c r="BK144" s="145"/>
      <c r="BL144" s="145">
        <v>2.0</v>
      </c>
      <c r="BM144" s="145">
        <v>2.0</v>
      </c>
      <c r="BN144" s="145">
        <v>4.0</v>
      </c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</row>
    <row r="145" ht="57.0" customHeight="1">
      <c r="A145" s="1"/>
      <c r="B145" s="203"/>
      <c r="C145" s="1"/>
      <c r="D145" s="168" t="s">
        <v>343</v>
      </c>
      <c r="E145" s="170"/>
      <c r="F145" s="170" t="s">
        <v>108</v>
      </c>
      <c r="G145" s="171" t="s">
        <v>155</v>
      </c>
      <c r="H145" s="170">
        <v>2.0</v>
      </c>
      <c r="I145" s="171" t="s">
        <v>225</v>
      </c>
      <c r="J145" s="198">
        <v>58.724000000000004</v>
      </c>
      <c r="K145" s="172"/>
      <c r="L145" s="172"/>
      <c r="M145" s="172"/>
      <c r="N145" s="172"/>
      <c r="O145" s="172"/>
      <c r="P145" s="172"/>
      <c r="Q145" s="172"/>
      <c r="R145" s="172"/>
      <c r="S145" s="170"/>
      <c r="T145" s="172"/>
      <c r="U145" s="216">
        <f t="shared" si="179"/>
        <v>0</v>
      </c>
      <c r="V145" s="173" t="str">
        <f t="shared" si="180"/>
        <v>No</v>
      </c>
      <c r="W145" s="174" t="str">
        <f t="shared" si="181"/>
        <v>No</v>
      </c>
      <c r="Y145" s="166">
        <v>1.0</v>
      </c>
      <c r="Z145" s="167">
        <f t="shared" si="182"/>
        <v>0</v>
      </c>
      <c r="AA145" s="75"/>
      <c r="AB145" s="75"/>
      <c r="AC145" s="75"/>
      <c r="AD145" s="75"/>
      <c r="AE145" s="75"/>
      <c r="AF145" s="75"/>
      <c r="AG145" s="125" t="s">
        <v>344</v>
      </c>
      <c r="AH145" s="126">
        <v>1.2</v>
      </c>
      <c r="AI145" s="127">
        <f t="shared" si="36"/>
        <v>0</v>
      </c>
      <c r="AJ145" s="127">
        <f t="shared" si="183"/>
        <v>0</v>
      </c>
      <c r="AK145" s="127">
        <f t="shared" si="184"/>
        <v>0</v>
      </c>
      <c r="AL145" s="127">
        <f t="shared" si="185"/>
        <v>0</v>
      </c>
      <c r="AM145" s="127">
        <f t="shared" si="186"/>
        <v>0</v>
      </c>
      <c r="AN145" s="127">
        <f t="shared" si="187"/>
        <v>0</v>
      </c>
      <c r="AO145" s="127">
        <f t="shared" si="188"/>
        <v>0</v>
      </c>
      <c r="AP145" s="127">
        <f t="shared" si="189"/>
        <v>0</v>
      </c>
      <c r="AQ145" s="127">
        <f t="shared" si="190"/>
        <v>0</v>
      </c>
      <c r="AR145" s="127">
        <f t="shared" si="162"/>
        <v>0</v>
      </c>
      <c r="AS145" s="127">
        <f t="shared" si="191"/>
        <v>0</v>
      </c>
      <c r="AT145" s="127">
        <v>1.0</v>
      </c>
      <c r="AU145" s="267"/>
      <c r="AV145" s="144"/>
      <c r="AW145" s="267"/>
      <c r="AX145" s="144"/>
      <c r="AY145" s="267"/>
      <c r="AZ145" s="144"/>
      <c r="BA145" s="267">
        <v>2.0</v>
      </c>
      <c r="BB145" s="144"/>
      <c r="BC145" s="267"/>
      <c r="BD145" s="144"/>
      <c r="BE145" s="267"/>
      <c r="BF145" s="144"/>
      <c r="BG145" s="267"/>
      <c r="BH145" s="144"/>
      <c r="BI145" s="1"/>
      <c r="BJ145" s="145"/>
      <c r="BK145" s="145"/>
      <c r="BL145" s="145">
        <v>2.0</v>
      </c>
      <c r="BM145" s="145">
        <v>2.0</v>
      </c>
      <c r="BN145" s="145">
        <v>4.0</v>
      </c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</row>
    <row r="146" ht="57.0" customHeight="1">
      <c r="A146" s="1"/>
      <c r="B146" s="203"/>
      <c r="C146" s="1"/>
      <c r="D146" s="231" t="s">
        <v>345</v>
      </c>
      <c r="E146" s="75"/>
      <c r="F146" s="75" t="s">
        <v>108</v>
      </c>
      <c r="G146" s="138" t="s">
        <v>155</v>
      </c>
      <c r="H146" s="75">
        <v>2.0</v>
      </c>
      <c r="I146" s="138" t="s">
        <v>225</v>
      </c>
      <c r="J146" s="200">
        <v>58.406000000000006</v>
      </c>
      <c r="K146" s="163"/>
      <c r="L146" s="163"/>
      <c r="M146" s="163"/>
      <c r="N146" s="163"/>
      <c r="O146" s="163"/>
      <c r="P146" s="163"/>
      <c r="Q146" s="163"/>
      <c r="R146" s="163"/>
      <c r="S146" s="75"/>
      <c r="T146" s="163"/>
      <c r="U146" s="217">
        <f t="shared" si="179"/>
        <v>0</v>
      </c>
      <c r="V146" s="164" t="str">
        <f t="shared" si="180"/>
        <v>No</v>
      </c>
      <c r="W146" s="165" t="str">
        <f t="shared" si="181"/>
        <v>No</v>
      </c>
      <c r="Y146" s="166">
        <v>1.0</v>
      </c>
      <c r="Z146" s="167">
        <f t="shared" si="182"/>
        <v>0</v>
      </c>
      <c r="AA146" s="75"/>
      <c r="AB146" s="75"/>
      <c r="AC146" s="75"/>
      <c r="AD146" s="75"/>
      <c r="AE146" s="75"/>
      <c r="AF146" s="75"/>
      <c r="AG146" s="125" t="s">
        <v>346</v>
      </c>
      <c r="AH146" s="126">
        <v>1.3</v>
      </c>
      <c r="AI146" s="127">
        <f t="shared" si="36"/>
        <v>0</v>
      </c>
      <c r="AJ146" s="127">
        <f t="shared" si="183"/>
        <v>0</v>
      </c>
      <c r="AK146" s="127">
        <f t="shared" si="184"/>
        <v>0</v>
      </c>
      <c r="AL146" s="127">
        <f t="shared" si="185"/>
        <v>0</v>
      </c>
      <c r="AM146" s="127">
        <f t="shared" si="186"/>
        <v>0</v>
      </c>
      <c r="AN146" s="127">
        <f t="shared" si="187"/>
        <v>0</v>
      </c>
      <c r="AO146" s="127">
        <f t="shared" si="188"/>
        <v>0</v>
      </c>
      <c r="AP146" s="127">
        <f t="shared" si="189"/>
        <v>0</v>
      </c>
      <c r="AQ146" s="127">
        <f t="shared" si="190"/>
        <v>0</v>
      </c>
      <c r="AR146" s="127">
        <f t="shared" si="162"/>
        <v>0</v>
      </c>
      <c r="AS146" s="127">
        <f t="shared" si="191"/>
        <v>0</v>
      </c>
      <c r="AT146" s="127">
        <v>1.0</v>
      </c>
      <c r="AU146" s="75"/>
      <c r="AV146" s="144"/>
      <c r="AW146" s="75"/>
      <c r="AX146" s="144"/>
      <c r="AY146" s="75"/>
      <c r="AZ146" s="144"/>
      <c r="BA146" s="75">
        <v>2.0</v>
      </c>
      <c r="BB146" s="144"/>
      <c r="BC146" s="75"/>
      <c r="BD146" s="144"/>
      <c r="BE146" s="75"/>
      <c r="BF146" s="144"/>
      <c r="BG146" s="75"/>
      <c r="BH146" s="144"/>
      <c r="BI146" s="1"/>
      <c r="BJ146" s="145"/>
      <c r="BK146" s="145"/>
      <c r="BL146" s="145">
        <v>2.0</v>
      </c>
      <c r="BM146" s="145">
        <v>2.0</v>
      </c>
      <c r="BN146" s="145">
        <v>4.0</v>
      </c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</row>
    <row r="147" ht="57.0" customHeight="1">
      <c r="A147" s="1"/>
      <c r="B147" s="203"/>
      <c r="C147" s="1"/>
      <c r="D147" s="168" t="s">
        <v>347</v>
      </c>
      <c r="E147" s="170"/>
      <c r="F147" s="170" t="s">
        <v>108</v>
      </c>
      <c r="G147" s="171" t="s">
        <v>155</v>
      </c>
      <c r="H147" s="170">
        <v>2.0</v>
      </c>
      <c r="I147" s="171" t="s">
        <v>225</v>
      </c>
      <c r="J147" s="198">
        <v>58.406000000000006</v>
      </c>
      <c r="K147" s="172"/>
      <c r="L147" s="172"/>
      <c r="M147" s="172"/>
      <c r="N147" s="172"/>
      <c r="O147" s="172"/>
      <c r="P147" s="172"/>
      <c r="Q147" s="172"/>
      <c r="R147" s="172"/>
      <c r="S147" s="170"/>
      <c r="T147" s="172"/>
      <c r="U147" s="216">
        <f t="shared" si="179"/>
        <v>0</v>
      </c>
      <c r="V147" s="173" t="str">
        <f t="shared" si="180"/>
        <v>No</v>
      </c>
      <c r="W147" s="174" t="str">
        <f t="shared" si="181"/>
        <v>No</v>
      </c>
      <c r="Y147" s="166">
        <v>1.0</v>
      </c>
      <c r="Z147" s="167">
        <f t="shared" si="182"/>
        <v>0</v>
      </c>
      <c r="AA147" s="75"/>
      <c r="AB147" s="75"/>
      <c r="AC147" s="75"/>
      <c r="AD147" s="75"/>
      <c r="AE147" s="75"/>
      <c r="AF147" s="75"/>
      <c r="AG147" s="125" t="s">
        <v>348</v>
      </c>
      <c r="AH147" s="126">
        <v>1.3</v>
      </c>
      <c r="AI147" s="127">
        <f t="shared" si="36"/>
        <v>0</v>
      </c>
      <c r="AJ147" s="127">
        <f t="shared" si="183"/>
        <v>0</v>
      </c>
      <c r="AK147" s="127">
        <f t="shared" si="184"/>
        <v>0</v>
      </c>
      <c r="AL147" s="127">
        <f t="shared" si="185"/>
        <v>0</v>
      </c>
      <c r="AM147" s="127">
        <f t="shared" si="186"/>
        <v>0</v>
      </c>
      <c r="AN147" s="127">
        <f t="shared" si="187"/>
        <v>0</v>
      </c>
      <c r="AO147" s="127">
        <f t="shared" si="188"/>
        <v>0</v>
      </c>
      <c r="AP147" s="127">
        <f t="shared" si="189"/>
        <v>0</v>
      </c>
      <c r="AQ147" s="127">
        <f t="shared" si="190"/>
        <v>0</v>
      </c>
      <c r="AR147" s="127">
        <f t="shared" si="162"/>
        <v>0</v>
      </c>
      <c r="AS147" s="127">
        <f t="shared" si="191"/>
        <v>0</v>
      </c>
      <c r="AT147" s="127">
        <v>1.0</v>
      </c>
      <c r="AU147" s="267"/>
      <c r="AV147" s="144"/>
      <c r="AW147" s="267"/>
      <c r="AX147" s="144"/>
      <c r="AY147" s="267"/>
      <c r="AZ147" s="144">
        <v>1.0</v>
      </c>
      <c r="BA147" s="267">
        <v>1.0</v>
      </c>
      <c r="BB147" s="144"/>
      <c r="BC147" s="267"/>
      <c r="BD147" s="144"/>
      <c r="BE147" s="267"/>
      <c r="BF147" s="144"/>
      <c r="BG147" s="267"/>
      <c r="BH147" s="144"/>
      <c r="BI147" s="1"/>
      <c r="BJ147" s="145"/>
      <c r="BK147" s="145"/>
      <c r="BL147" s="145">
        <v>3.0</v>
      </c>
      <c r="BM147" s="145">
        <v>2.0</v>
      </c>
      <c r="BN147" s="145">
        <v>4.0</v>
      </c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</row>
    <row r="148" ht="57.0" customHeight="1">
      <c r="A148" s="1"/>
      <c r="B148" s="203"/>
      <c r="C148" s="1"/>
      <c r="D148" s="231" t="s">
        <v>349</v>
      </c>
      <c r="E148" s="75"/>
      <c r="F148" s="75" t="s">
        <v>120</v>
      </c>
      <c r="G148" s="138" t="s">
        <v>155</v>
      </c>
      <c r="H148" s="75">
        <v>3.0</v>
      </c>
      <c r="I148" s="138" t="s">
        <v>225</v>
      </c>
      <c r="J148" s="200">
        <v>54.59</v>
      </c>
      <c r="K148" s="163"/>
      <c r="L148" s="163"/>
      <c r="M148" s="163"/>
      <c r="N148" s="163"/>
      <c r="O148" s="163"/>
      <c r="P148" s="163"/>
      <c r="Q148" s="163"/>
      <c r="R148" s="163"/>
      <c r="S148" s="75"/>
      <c r="T148" s="163"/>
      <c r="U148" s="217">
        <f t="shared" si="179"/>
        <v>0</v>
      </c>
      <c r="V148" s="164" t="str">
        <f t="shared" si="180"/>
        <v>No</v>
      </c>
      <c r="W148" s="165" t="str">
        <f t="shared" si="181"/>
        <v>No</v>
      </c>
      <c r="Y148" s="166">
        <v>1.0</v>
      </c>
      <c r="Z148" s="167">
        <f t="shared" si="182"/>
        <v>0</v>
      </c>
      <c r="AA148" s="75"/>
      <c r="AB148" s="75"/>
      <c r="AC148" s="75"/>
      <c r="AD148" s="75"/>
      <c r="AE148" s="75"/>
      <c r="AF148" s="75"/>
      <c r="AG148" s="125" t="s">
        <v>350</v>
      </c>
      <c r="AH148" s="126">
        <v>1.0</v>
      </c>
      <c r="AI148" s="127">
        <f t="shared" si="36"/>
        <v>0</v>
      </c>
      <c r="AJ148" s="127">
        <f t="shared" si="183"/>
        <v>0</v>
      </c>
      <c r="AK148" s="127">
        <f t="shared" si="184"/>
        <v>0</v>
      </c>
      <c r="AL148" s="127">
        <f t="shared" si="185"/>
        <v>0</v>
      </c>
      <c r="AM148" s="127">
        <f t="shared" si="186"/>
        <v>0</v>
      </c>
      <c r="AN148" s="127">
        <f t="shared" si="187"/>
        <v>0</v>
      </c>
      <c r="AO148" s="127">
        <f t="shared" si="188"/>
        <v>0</v>
      </c>
      <c r="AP148" s="127">
        <f t="shared" si="189"/>
        <v>0</v>
      </c>
      <c r="AQ148" s="127">
        <f t="shared" si="190"/>
        <v>0</v>
      </c>
      <c r="AR148" s="127">
        <f t="shared" si="162"/>
        <v>0</v>
      </c>
      <c r="AS148" s="127">
        <f t="shared" si="191"/>
        <v>0</v>
      </c>
      <c r="AT148" s="127">
        <v>1.0</v>
      </c>
      <c r="AU148" s="75"/>
      <c r="AV148" s="144"/>
      <c r="AW148" s="75"/>
      <c r="AX148" s="144"/>
      <c r="AY148" s="75">
        <v>2.0</v>
      </c>
      <c r="AZ148" s="144">
        <v>1.0</v>
      </c>
      <c r="BA148" s="75"/>
      <c r="BB148" s="144"/>
      <c r="BC148" s="75"/>
      <c r="BD148" s="144"/>
      <c r="BE148" s="75"/>
      <c r="BF148" s="144"/>
      <c r="BG148" s="75"/>
      <c r="BH148" s="144"/>
      <c r="BI148" s="1"/>
      <c r="BJ148" s="145"/>
      <c r="BK148" s="145"/>
      <c r="BL148" s="145">
        <v>3.0</v>
      </c>
      <c r="BM148" s="145">
        <v>3.0</v>
      </c>
      <c r="BN148" s="145">
        <v>6.0</v>
      </c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</row>
    <row r="149" ht="57.0" customHeight="1">
      <c r="A149" s="1"/>
      <c r="B149" s="203"/>
      <c r="C149" s="1"/>
      <c r="D149" s="168" t="s">
        <v>351</v>
      </c>
      <c r="E149" s="170"/>
      <c r="F149" s="170" t="s">
        <v>120</v>
      </c>
      <c r="G149" s="171" t="s">
        <v>155</v>
      </c>
      <c r="H149" s="170">
        <v>4.0</v>
      </c>
      <c r="I149" s="171" t="s">
        <v>225</v>
      </c>
      <c r="J149" s="198">
        <v>50.668</v>
      </c>
      <c r="K149" s="172"/>
      <c r="L149" s="172"/>
      <c r="M149" s="172"/>
      <c r="N149" s="172"/>
      <c r="O149" s="172"/>
      <c r="P149" s="172"/>
      <c r="Q149" s="172"/>
      <c r="R149" s="172"/>
      <c r="S149" s="170"/>
      <c r="T149" s="172"/>
      <c r="U149" s="216">
        <f t="shared" si="179"/>
        <v>0</v>
      </c>
      <c r="V149" s="173" t="str">
        <f t="shared" si="180"/>
        <v>No</v>
      </c>
      <c r="W149" s="174" t="str">
        <f t="shared" si="181"/>
        <v>No</v>
      </c>
      <c r="Y149" s="166">
        <v>1.0</v>
      </c>
      <c r="Z149" s="167">
        <f t="shared" si="182"/>
        <v>0</v>
      </c>
      <c r="AA149" s="75"/>
      <c r="AB149" s="75"/>
      <c r="AC149" s="75"/>
      <c r="AD149" s="75"/>
      <c r="AE149" s="75"/>
      <c r="AF149" s="75"/>
      <c r="AG149" s="125" t="s">
        <v>352</v>
      </c>
      <c r="AH149" s="126">
        <v>0.9</v>
      </c>
      <c r="AI149" s="127">
        <f t="shared" si="36"/>
        <v>0</v>
      </c>
      <c r="AJ149" s="127">
        <f t="shared" si="183"/>
        <v>0</v>
      </c>
      <c r="AK149" s="127">
        <f t="shared" si="184"/>
        <v>0</v>
      </c>
      <c r="AL149" s="127">
        <f t="shared" si="185"/>
        <v>0</v>
      </c>
      <c r="AM149" s="127">
        <f t="shared" si="186"/>
        <v>0</v>
      </c>
      <c r="AN149" s="127">
        <f t="shared" si="187"/>
        <v>0</v>
      </c>
      <c r="AO149" s="127">
        <f t="shared" si="188"/>
        <v>0</v>
      </c>
      <c r="AP149" s="127">
        <f t="shared" si="189"/>
        <v>0</v>
      </c>
      <c r="AQ149" s="127">
        <f t="shared" si="190"/>
        <v>0</v>
      </c>
      <c r="AR149" s="127">
        <f t="shared" si="162"/>
        <v>0</v>
      </c>
      <c r="AS149" s="127">
        <f t="shared" si="191"/>
        <v>0</v>
      </c>
      <c r="AT149" s="127">
        <v>1.0</v>
      </c>
      <c r="AU149" s="267"/>
      <c r="AV149" s="144"/>
      <c r="AW149" s="267"/>
      <c r="AX149" s="144"/>
      <c r="AY149" s="267">
        <v>2.0</v>
      </c>
      <c r="AZ149" s="144">
        <v>2.0</v>
      </c>
      <c r="BA149" s="267"/>
      <c r="BB149" s="144"/>
      <c r="BC149" s="267"/>
      <c r="BD149" s="144"/>
      <c r="BE149" s="267"/>
      <c r="BF149" s="144"/>
      <c r="BG149" s="267"/>
      <c r="BH149" s="144"/>
      <c r="BI149" s="1"/>
      <c r="BJ149" s="145"/>
      <c r="BK149" s="145"/>
      <c r="BL149" s="145">
        <v>4.0</v>
      </c>
      <c r="BM149" s="145">
        <v>4.0</v>
      </c>
      <c r="BN149" s="145">
        <v>8.0</v>
      </c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</row>
    <row r="150" ht="57.0" customHeight="1">
      <c r="A150" s="1"/>
      <c r="B150" s="203"/>
      <c r="C150" s="1"/>
      <c r="D150" s="231" t="s">
        <v>353</v>
      </c>
      <c r="E150" s="75"/>
      <c r="F150" s="75" t="s">
        <v>120</v>
      </c>
      <c r="G150" s="138" t="s">
        <v>256</v>
      </c>
      <c r="H150" s="75">
        <v>5.0</v>
      </c>
      <c r="I150" s="138" t="s">
        <v>225</v>
      </c>
      <c r="J150" s="200">
        <v>50.668</v>
      </c>
      <c r="K150" s="163"/>
      <c r="L150" s="163"/>
      <c r="M150" s="163"/>
      <c r="N150" s="163"/>
      <c r="O150" s="163"/>
      <c r="P150" s="163"/>
      <c r="Q150" s="163"/>
      <c r="R150" s="163"/>
      <c r="S150" s="75"/>
      <c r="T150" s="163"/>
      <c r="U150" s="217">
        <f t="shared" si="179"/>
        <v>0</v>
      </c>
      <c r="V150" s="164" t="str">
        <f t="shared" si="180"/>
        <v>No</v>
      </c>
      <c r="W150" s="165" t="str">
        <f t="shared" si="181"/>
        <v>No</v>
      </c>
      <c r="Y150" s="166">
        <v>1.0</v>
      </c>
      <c r="Z150" s="167">
        <f t="shared" si="182"/>
        <v>0</v>
      </c>
      <c r="AA150" s="75"/>
      <c r="AB150" s="75"/>
      <c r="AC150" s="75"/>
      <c r="AD150" s="75"/>
      <c r="AE150" s="75"/>
      <c r="AF150" s="75"/>
      <c r="AG150" s="125" t="s">
        <v>354</v>
      </c>
      <c r="AH150" s="126">
        <v>0.9</v>
      </c>
      <c r="AI150" s="127">
        <f t="shared" si="36"/>
        <v>0</v>
      </c>
      <c r="AJ150" s="127">
        <f t="shared" si="183"/>
        <v>0</v>
      </c>
      <c r="AK150" s="127">
        <f t="shared" si="184"/>
        <v>0</v>
      </c>
      <c r="AL150" s="127">
        <f t="shared" si="185"/>
        <v>0</v>
      </c>
      <c r="AM150" s="127">
        <f t="shared" si="186"/>
        <v>0</v>
      </c>
      <c r="AN150" s="127">
        <f t="shared" si="187"/>
        <v>0</v>
      </c>
      <c r="AO150" s="127">
        <f t="shared" si="188"/>
        <v>0</v>
      </c>
      <c r="AP150" s="127">
        <f t="shared" si="189"/>
        <v>0</v>
      </c>
      <c r="AQ150" s="127">
        <f t="shared" si="190"/>
        <v>0</v>
      </c>
      <c r="AR150" s="127">
        <f t="shared" si="162"/>
        <v>0</v>
      </c>
      <c r="AS150" s="127">
        <f t="shared" si="191"/>
        <v>0</v>
      </c>
      <c r="AT150" s="127">
        <v>1.0</v>
      </c>
      <c r="AU150" s="75"/>
      <c r="AV150" s="144"/>
      <c r="AW150" s="75"/>
      <c r="AX150" s="144"/>
      <c r="AY150" s="75">
        <v>2.0</v>
      </c>
      <c r="AZ150" s="144">
        <v>3.0</v>
      </c>
      <c r="BA150" s="75"/>
      <c r="BB150" s="144"/>
      <c r="BC150" s="75"/>
      <c r="BD150" s="144"/>
      <c r="BE150" s="75"/>
      <c r="BF150" s="144"/>
      <c r="BG150" s="75"/>
      <c r="BH150" s="144"/>
      <c r="BI150" s="1"/>
      <c r="BJ150" s="145"/>
      <c r="BK150" s="145"/>
      <c r="BL150" s="145">
        <v>5.0</v>
      </c>
      <c r="BM150" s="145">
        <v>5.0</v>
      </c>
      <c r="BN150" s="145">
        <v>10.0</v>
      </c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</row>
    <row r="151" ht="57.0" customHeight="1">
      <c r="A151" s="1"/>
      <c r="B151" s="204"/>
      <c r="C151" s="81"/>
      <c r="D151" s="177" t="s">
        <v>355</v>
      </c>
      <c r="E151" s="179"/>
      <c r="F151" s="179" t="s">
        <v>183</v>
      </c>
      <c r="G151" s="181" t="s">
        <v>256</v>
      </c>
      <c r="H151" s="179">
        <v>5.0</v>
      </c>
      <c r="I151" s="181" t="s">
        <v>225</v>
      </c>
      <c r="J151" s="205">
        <v>45.26200000000001</v>
      </c>
      <c r="K151" s="183"/>
      <c r="L151" s="183"/>
      <c r="M151" s="183"/>
      <c r="N151" s="183"/>
      <c r="O151" s="183"/>
      <c r="P151" s="183"/>
      <c r="Q151" s="183"/>
      <c r="R151" s="183"/>
      <c r="S151" s="186"/>
      <c r="T151" s="183"/>
      <c r="U151" s="216">
        <f t="shared" si="179"/>
        <v>0</v>
      </c>
      <c r="V151" s="184" t="str">
        <f t="shared" si="180"/>
        <v>No</v>
      </c>
      <c r="W151" s="174" t="str">
        <f t="shared" si="181"/>
        <v>No</v>
      </c>
      <c r="Y151" s="186">
        <v>1.0</v>
      </c>
      <c r="Z151" s="167">
        <f t="shared" si="182"/>
        <v>0</v>
      </c>
      <c r="AA151" s="75"/>
      <c r="AB151" s="75"/>
      <c r="AC151" s="75"/>
      <c r="AD151" s="75"/>
      <c r="AE151" s="75"/>
      <c r="AF151" s="75"/>
      <c r="AG151" s="125" t="s">
        <v>356</v>
      </c>
      <c r="AH151" s="126">
        <v>0.6</v>
      </c>
      <c r="AI151" s="127">
        <f t="shared" si="36"/>
        <v>0</v>
      </c>
      <c r="AJ151" s="127">
        <f t="shared" si="183"/>
        <v>0</v>
      </c>
      <c r="AK151" s="127">
        <f t="shared" si="184"/>
        <v>0</v>
      </c>
      <c r="AL151" s="127">
        <f t="shared" si="185"/>
        <v>0</v>
      </c>
      <c r="AM151" s="127">
        <f t="shared" si="186"/>
        <v>0</v>
      </c>
      <c r="AN151" s="127">
        <f t="shared" si="187"/>
        <v>0</v>
      </c>
      <c r="AO151" s="127">
        <f t="shared" si="188"/>
        <v>0</v>
      </c>
      <c r="AP151" s="127">
        <f t="shared" si="189"/>
        <v>0</v>
      </c>
      <c r="AQ151" s="127">
        <f t="shared" si="190"/>
        <v>0</v>
      </c>
      <c r="AR151" s="127">
        <f t="shared" si="162"/>
        <v>0</v>
      </c>
      <c r="AS151" s="127">
        <f t="shared" si="191"/>
        <v>0</v>
      </c>
      <c r="AT151" s="127">
        <v>1.0</v>
      </c>
      <c r="AU151" s="268"/>
      <c r="AV151" s="206"/>
      <c r="AW151" s="268"/>
      <c r="AX151" s="206"/>
      <c r="AY151" s="268">
        <v>2.0</v>
      </c>
      <c r="AZ151" s="206">
        <v>3.0</v>
      </c>
      <c r="BA151" s="268"/>
      <c r="BB151" s="206"/>
      <c r="BC151" s="268"/>
      <c r="BD151" s="206"/>
      <c r="BE151" s="268"/>
      <c r="BF151" s="206"/>
      <c r="BG151" s="268"/>
      <c r="BH151" s="206"/>
      <c r="BI151" s="1"/>
      <c r="BJ151" s="145"/>
      <c r="BK151" s="145"/>
      <c r="BL151" s="145">
        <v>5.0</v>
      </c>
      <c r="BM151" s="145">
        <v>5.0</v>
      </c>
      <c r="BN151" s="145">
        <v>10.0</v>
      </c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</row>
    <row r="152">
      <c r="A152" s="1"/>
      <c r="B152" s="260"/>
      <c r="C152" s="105"/>
      <c r="D152" s="231"/>
      <c r="E152" s="105"/>
      <c r="F152" s="105"/>
      <c r="G152" s="261"/>
      <c r="H152" s="105"/>
      <c r="I152" s="132"/>
      <c r="J152" s="139" t="s">
        <v>357</v>
      </c>
      <c r="K152" s="262"/>
      <c r="L152" s="105"/>
      <c r="M152" s="105"/>
      <c r="N152" s="105"/>
      <c r="O152" s="105"/>
      <c r="P152" s="105"/>
      <c r="Q152" s="105"/>
      <c r="R152" s="105"/>
      <c r="S152" s="105"/>
      <c r="T152" s="105"/>
      <c r="U152" s="208"/>
      <c r="V152" s="105"/>
      <c r="W152" s="189"/>
      <c r="Y152" s="1"/>
      <c r="Z152" s="188"/>
      <c r="AA152" s="75"/>
      <c r="AB152" s="75"/>
      <c r="AC152" s="75"/>
      <c r="AD152" s="75"/>
      <c r="AE152" s="75"/>
      <c r="AF152" s="75"/>
      <c r="AG152" s="106"/>
      <c r="AH152" s="263"/>
      <c r="AI152" s="127">
        <f t="shared" si="36"/>
        <v>0</v>
      </c>
      <c r="AJ152" s="264"/>
      <c r="AK152" s="264"/>
      <c r="AL152" s="264"/>
      <c r="AM152" s="264"/>
      <c r="AN152" s="264"/>
      <c r="AO152" s="264"/>
      <c r="AP152" s="264"/>
      <c r="AQ152" s="264"/>
      <c r="AR152" s="127"/>
      <c r="AS152" s="127">
        <f t="shared" si="191"/>
        <v>0</v>
      </c>
      <c r="AT152" s="264"/>
      <c r="AU152" s="105"/>
      <c r="AV152" s="265"/>
      <c r="AW152" s="105"/>
      <c r="AX152" s="265"/>
      <c r="AY152" s="105"/>
      <c r="AZ152" s="265"/>
      <c r="BA152" s="105"/>
      <c r="BB152" s="265"/>
      <c r="BC152" s="105"/>
      <c r="BD152" s="265"/>
      <c r="BE152" s="105"/>
      <c r="BF152" s="265"/>
      <c r="BG152" s="105"/>
      <c r="BH152" s="265"/>
      <c r="BI152" s="75"/>
      <c r="BJ152" s="145"/>
      <c r="BK152" s="145"/>
      <c r="BL152" s="145"/>
      <c r="BM152" s="145"/>
      <c r="BN152" s="145"/>
      <c r="BO152" s="75"/>
      <c r="BP152" s="75"/>
      <c r="BQ152" s="75"/>
      <c r="BR152" s="75"/>
      <c r="BS152" s="75"/>
      <c r="BT152" s="75"/>
      <c r="BU152" s="75"/>
      <c r="BV152" s="75"/>
      <c r="BW152" s="75"/>
      <c r="BX152" s="75"/>
      <c r="BY152" s="75"/>
      <c r="BZ152" s="75"/>
      <c r="CA152" s="75"/>
      <c r="CB152" s="75"/>
      <c r="CC152" s="75"/>
      <c r="CD152" s="75"/>
      <c r="CE152" s="75"/>
      <c r="CF152" s="75"/>
      <c r="CG152" s="75"/>
    </row>
    <row r="153" ht="57.0" customHeight="1">
      <c r="A153" s="1"/>
      <c r="B153" s="209"/>
      <c r="C153" s="191"/>
      <c r="D153" s="210" t="s">
        <v>358</v>
      </c>
      <c r="E153" s="211"/>
      <c r="F153" s="211" t="s">
        <v>108</v>
      </c>
      <c r="G153" s="212" t="s">
        <v>155</v>
      </c>
      <c r="H153" s="211">
        <v>2.0</v>
      </c>
      <c r="I153" s="212" t="s">
        <v>106</v>
      </c>
      <c r="J153" s="240">
        <v>53.0</v>
      </c>
      <c r="K153" s="214"/>
      <c r="L153" s="214"/>
      <c r="M153" s="214"/>
      <c r="N153" s="214"/>
      <c r="O153" s="214"/>
      <c r="P153" s="214"/>
      <c r="Q153" s="214"/>
      <c r="R153" s="214"/>
      <c r="S153" s="213"/>
      <c r="T153" s="213"/>
      <c r="U153" s="196">
        <f t="shared" ref="U153:U155" si="192">J153*K153+J153*L153+J153*M153+J153*N153+J153*O153+J153*P153+J153*Q153+J153*R153+J153*S153+J153*T153</f>
        <v>0</v>
      </c>
      <c r="V153" s="215" t="str">
        <f t="shared" ref="V153:V155" si="193">IF(B153="New","Yes","No")</f>
        <v>No</v>
      </c>
      <c r="W153" s="165" t="str">
        <f t="shared" ref="W153:W155" si="194">IF(SUM(K153:T153)&gt;0,"Yes","No")</f>
        <v>No</v>
      </c>
      <c r="Y153" s="158">
        <v>1.0</v>
      </c>
      <c r="Z153" s="167">
        <f t="shared" ref="Z153:Z155" si="195">Y153*K153+Y153*L153+Y153*M153+Y153*N153+Y153*O153+Y153*P153+Y153*Q153+Y153*R153+Y153*S153+Y153*T153</f>
        <v>0</v>
      </c>
      <c r="AA153" s="75"/>
      <c r="AB153" s="75"/>
      <c r="AC153" s="75"/>
      <c r="AD153" s="75"/>
      <c r="AE153" s="75"/>
      <c r="AF153" s="75"/>
      <c r="AG153" s="125" t="s">
        <v>359</v>
      </c>
      <c r="AH153" s="126">
        <v>1.5</v>
      </c>
      <c r="AI153" s="127">
        <f t="shared" si="36"/>
        <v>0</v>
      </c>
      <c r="AJ153" s="127">
        <f t="shared" ref="AJ153:AJ155" si="196">K153*H153</f>
        <v>0</v>
      </c>
      <c r="AK153" s="127">
        <f t="shared" ref="AK153:AK155" si="197">L153*H153</f>
        <v>0</v>
      </c>
      <c r="AL153" s="127">
        <f t="shared" ref="AL153:AL155" si="198">M153*H153</f>
        <v>0</v>
      </c>
      <c r="AM153" s="127">
        <f t="shared" ref="AM153:AM155" si="199">N153*H153</f>
        <v>0</v>
      </c>
      <c r="AN153" s="127">
        <f t="shared" ref="AN153:AN155" si="200">O153*H153</f>
        <v>0</v>
      </c>
      <c r="AO153" s="127">
        <f t="shared" ref="AO153:AO155" si="201">P153*H153</f>
        <v>0</v>
      </c>
      <c r="AP153" s="127">
        <f t="shared" ref="AP153:AP155" si="202">Q153*H153</f>
        <v>0</v>
      </c>
      <c r="AQ153" s="127">
        <f t="shared" ref="AQ153:AQ155" si="203">R153*H153</f>
        <v>0</v>
      </c>
      <c r="AR153" s="127">
        <f t="shared" ref="AR153:AR155" si="204">S153*H153</f>
        <v>0</v>
      </c>
      <c r="AS153" s="127">
        <f t="shared" si="191"/>
        <v>0</v>
      </c>
      <c r="AT153" s="127">
        <v>1.0</v>
      </c>
      <c r="AU153" s="211">
        <v>2.0</v>
      </c>
      <c r="AV153" s="197"/>
      <c r="AW153" s="211"/>
      <c r="AX153" s="197"/>
      <c r="AY153" s="211"/>
      <c r="AZ153" s="197"/>
      <c r="BA153" s="211">
        <v>2.0</v>
      </c>
      <c r="BB153" s="197"/>
      <c r="BC153" s="211"/>
      <c r="BD153" s="197"/>
      <c r="BE153" s="211"/>
      <c r="BF153" s="197"/>
      <c r="BG153" s="211"/>
      <c r="BH153" s="197"/>
      <c r="BI153" s="1"/>
      <c r="BJ153" s="145"/>
      <c r="BK153" s="145"/>
      <c r="BL153" s="145">
        <v>2.0</v>
      </c>
      <c r="BM153" s="145">
        <v>2.0</v>
      </c>
      <c r="BN153" s="145">
        <v>2.0</v>
      </c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</row>
    <row r="154" ht="57.0" customHeight="1">
      <c r="A154" s="1"/>
      <c r="B154" s="203"/>
      <c r="C154" s="1"/>
      <c r="D154" s="168" t="s">
        <v>360</v>
      </c>
      <c r="E154" s="170"/>
      <c r="F154" s="170" t="s">
        <v>105</v>
      </c>
      <c r="G154" s="171" t="s">
        <v>155</v>
      </c>
      <c r="H154" s="170">
        <v>2.0</v>
      </c>
      <c r="I154" s="171" t="s">
        <v>106</v>
      </c>
      <c r="J154" s="198">
        <v>53.0</v>
      </c>
      <c r="K154" s="172"/>
      <c r="L154" s="172"/>
      <c r="M154" s="172"/>
      <c r="N154" s="172"/>
      <c r="O154" s="172"/>
      <c r="P154" s="172"/>
      <c r="Q154" s="172"/>
      <c r="R154" s="172"/>
      <c r="S154" s="166"/>
      <c r="T154" s="166"/>
      <c r="U154" s="199">
        <f t="shared" si="192"/>
        <v>0</v>
      </c>
      <c r="V154" s="173" t="str">
        <f t="shared" si="193"/>
        <v>No</v>
      </c>
      <c r="W154" s="174" t="str">
        <f t="shared" si="194"/>
        <v>No</v>
      </c>
      <c r="Y154" s="166">
        <v>1.0</v>
      </c>
      <c r="Z154" s="167">
        <f t="shared" si="195"/>
        <v>0</v>
      </c>
      <c r="AA154" s="75"/>
      <c r="AB154" s="75"/>
      <c r="AC154" s="75"/>
      <c r="AD154" s="75"/>
      <c r="AE154" s="75"/>
      <c r="AF154" s="75"/>
      <c r="AG154" s="125" t="s">
        <v>361</v>
      </c>
      <c r="AH154" s="126">
        <v>1.5</v>
      </c>
      <c r="AI154" s="127">
        <f t="shared" si="36"/>
        <v>0</v>
      </c>
      <c r="AJ154" s="127">
        <f t="shared" si="196"/>
        <v>0</v>
      </c>
      <c r="AK154" s="127">
        <f t="shared" si="197"/>
        <v>0</v>
      </c>
      <c r="AL154" s="127">
        <f t="shared" si="198"/>
        <v>0</v>
      </c>
      <c r="AM154" s="127">
        <f t="shared" si="199"/>
        <v>0</v>
      </c>
      <c r="AN154" s="127">
        <f t="shared" si="200"/>
        <v>0</v>
      </c>
      <c r="AO154" s="127">
        <f t="shared" si="201"/>
        <v>0</v>
      </c>
      <c r="AP154" s="127">
        <f t="shared" si="202"/>
        <v>0</v>
      </c>
      <c r="AQ154" s="127">
        <f t="shared" si="203"/>
        <v>0</v>
      </c>
      <c r="AR154" s="127">
        <f t="shared" si="204"/>
        <v>0</v>
      </c>
      <c r="AS154" s="127">
        <f t="shared" si="191"/>
        <v>0</v>
      </c>
      <c r="AT154" s="127">
        <v>1.0</v>
      </c>
      <c r="AU154" s="267">
        <v>2.0</v>
      </c>
      <c r="AV154" s="144"/>
      <c r="AW154" s="267"/>
      <c r="AX154" s="144"/>
      <c r="AY154" s="267"/>
      <c r="AZ154" s="144">
        <v>1.0</v>
      </c>
      <c r="BA154" s="267"/>
      <c r="BB154" s="144">
        <v>1.0</v>
      </c>
      <c r="BC154" s="267"/>
      <c r="BD154" s="144"/>
      <c r="BE154" s="267"/>
      <c r="BF154" s="144"/>
      <c r="BG154" s="267"/>
      <c r="BH154" s="144"/>
      <c r="BI154" s="1"/>
      <c r="BJ154" s="145"/>
      <c r="BK154" s="145"/>
      <c r="BL154" s="145">
        <v>2.0</v>
      </c>
      <c r="BM154" s="145">
        <v>2.0</v>
      </c>
      <c r="BN154" s="145">
        <v>6.0</v>
      </c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</row>
    <row r="155" ht="57.0" customHeight="1">
      <c r="A155" s="1"/>
      <c r="B155" s="204"/>
      <c r="C155" s="81"/>
      <c r="D155" s="224" t="s">
        <v>362</v>
      </c>
      <c r="E155" s="84"/>
      <c r="F155" s="84" t="s">
        <v>105</v>
      </c>
      <c r="G155" s="226" t="s">
        <v>155</v>
      </c>
      <c r="H155" s="84">
        <v>2.0</v>
      </c>
      <c r="I155" s="226" t="s">
        <v>106</v>
      </c>
      <c r="J155" s="227">
        <v>53.0</v>
      </c>
      <c r="K155" s="228"/>
      <c r="L155" s="228"/>
      <c r="M155" s="228"/>
      <c r="N155" s="228"/>
      <c r="O155" s="228"/>
      <c r="P155" s="228"/>
      <c r="Q155" s="228"/>
      <c r="R155" s="228"/>
      <c r="S155" s="229"/>
      <c r="T155" s="229"/>
      <c r="U155" s="269">
        <f t="shared" si="192"/>
        <v>0</v>
      </c>
      <c r="V155" s="190" t="str">
        <f t="shared" si="193"/>
        <v>No</v>
      </c>
      <c r="W155" s="270" t="str">
        <f t="shared" si="194"/>
        <v>No</v>
      </c>
      <c r="Y155" s="186">
        <v>1.0</v>
      </c>
      <c r="Z155" s="187">
        <f t="shared" si="195"/>
        <v>0</v>
      </c>
      <c r="AA155" s="75"/>
      <c r="AB155" s="75"/>
      <c r="AC155" s="75"/>
      <c r="AD155" s="75"/>
      <c r="AE155" s="75"/>
      <c r="AF155" s="75"/>
      <c r="AG155" s="125" t="s">
        <v>363</v>
      </c>
      <c r="AH155" s="126">
        <v>2.0</v>
      </c>
      <c r="AI155" s="127">
        <f t="shared" si="36"/>
        <v>0</v>
      </c>
      <c r="AJ155" s="127">
        <f t="shared" si="196"/>
        <v>0</v>
      </c>
      <c r="AK155" s="127">
        <f t="shared" si="197"/>
        <v>0</v>
      </c>
      <c r="AL155" s="127">
        <f t="shared" si="198"/>
        <v>0</v>
      </c>
      <c r="AM155" s="127">
        <f t="shared" si="199"/>
        <v>0</v>
      </c>
      <c r="AN155" s="127">
        <f t="shared" si="200"/>
        <v>0</v>
      </c>
      <c r="AO155" s="127">
        <f t="shared" si="201"/>
        <v>0</v>
      </c>
      <c r="AP155" s="127">
        <f t="shared" si="202"/>
        <v>0</v>
      </c>
      <c r="AQ155" s="127">
        <f t="shared" si="203"/>
        <v>0</v>
      </c>
      <c r="AR155" s="127">
        <f t="shared" si="204"/>
        <v>0</v>
      </c>
      <c r="AS155" s="127">
        <f t="shared" si="191"/>
        <v>0</v>
      </c>
      <c r="AT155" s="127">
        <v>1.0</v>
      </c>
      <c r="AU155" s="84">
        <v>2.0</v>
      </c>
      <c r="AV155" s="206"/>
      <c r="AW155" s="84"/>
      <c r="AX155" s="206"/>
      <c r="AY155" s="84"/>
      <c r="AZ155" s="206"/>
      <c r="BA155" s="84">
        <v>2.0</v>
      </c>
      <c r="BB155" s="206"/>
      <c r="BC155" s="84"/>
      <c r="BD155" s="206"/>
      <c r="BE155" s="84"/>
      <c r="BF155" s="206"/>
      <c r="BG155" s="84"/>
      <c r="BH155" s="206"/>
      <c r="BI155" s="1"/>
      <c r="BJ155" s="145"/>
      <c r="BK155" s="145"/>
      <c r="BL155" s="145">
        <v>2.0</v>
      </c>
      <c r="BM155" s="145">
        <v>2.0</v>
      </c>
      <c r="BN155" s="145">
        <v>4.0</v>
      </c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</row>
    <row r="156" ht="18.0" customHeight="1">
      <c r="B156" s="40"/>
      <c r="D156" s="41"/>
      <c r="G156" s="42"/>
      <c r="I156" s="42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43"/>
      <c r="W156" s="44"/>
      <c r="AG156" s="46"/>
      <c r="AH156" s="47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3"/>
      <c r="AV156" s="50"/>
      <c r="AW156" s="43"/>
      <c r="AX156" s="50"/>
      <c r="AY156" s="43"/>
      <c r="AZ156" s="50"/>
      <c r="BA156" s="43"/>
      <c r="BB156" s="50"/>
      <c r="BC156" s="43"/>
      <c r="BD156" s="50"/>
      <c r="BE156" s="43"/>
      <c r="BF156" s="50"/>
      <c r="BG156" s="43"/>
      <c r="BH156" s="50"/>
      <c r="BI156" s="45"/>
      <c r="BJ156" s="48"/>
      <c r="BK156" s="48"/>
      <c r="BL156" s="48"/>
      <c r="BM156" s="48"/>
      <c r="BN156" s="48"/>
      <c r="BO156" s="45"/>
      <c r="BP156" s="45"/>
      <c r="BQ156" s="45"/>
    </row>
    <row r="157" ht="18.0" customHeight="1">
      <c r="B157" s="40"/>
      <c r="D157" s="41"/>
      <c r="G157" s="42"/>
      <c r="I157" s="42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43"/>
      <c r="W157" s="44"/>
      <c r="AG157" s="46"/>
      <c r="AH157" s="47"/>
      <c r="AI157" s="48"/>
      <c r="AJ157" s="48"/>
      <c r="AK157" s="48"/>
      <c r="AL157" s="48"/>
      <c r="AM157" s="48"/>
      <c r="AN157" s="48"/>
      <c r="AO157" s="48"/>
      <c r="AP157" s="48"/>
      <c r="AQ157" s="48"/>
      <c r="AR157" s="48"/>
      <c r="AS157" s="48"/>
      <c r="AT157" s="48"/>
      <c r="AU157" s="43"/>
      <c r="AV157" s="50"/>
      <c r="AW157" s="43"/>
      <c r="AX157" s="50"/>
      <c r="AY157" s="43"/>
      <c r="AZ157" s="50"/>
      <c r="BA157" s="43"/>
      <c r="BB157" s="50"/>
      <c r="BC157" s="43"/>
      <c r="BD157" s="50"/>
      <c r="BE157" s="43"/>
      <c r="BF157" s="50"/>
      <c r="BG157" s="43"/>
      <c r="BH157" s="50"/>
      <c r="BI157" s="45"/>
      <c r="BJ157" s="48"/>
      <c r="BK157" s="48"/>
      <c r="BL157" s="48"/>
      <c r="BM157" s="48"/>
      <c r="BN157" s="127"/>
      <c r="BO157" s="45"/>
      <c r="BP157" s="45"/>
      <c r="BQ157" s="45"/>
    </row>
    <row r="158" ht="18.0" customHeight="1">
      <c r="B158" s="40"/>
      <c r="D158" s="41"/>
      <c r="G158" s="42"/>
      <c r="I158" s="42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43"/>
      <c r="W158" s="44"/>
      <c r="Y158" s="45"/>
      <c r="AG158" s="46"/>
      <c r="AH158" s="47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3"/>
      <c r="AV158" s="50"/>
      <c r="AW158" s="43"/>
      <c r="AX158" s="50"/>
      <c r="AY158" s="43"/>
      <c r="AZ158" s="50"/>
      <c r="BA158" s="43"/>
      <c r="BB158" s="50"/>
      <c r="BC158" s="43"/>
      <c r="BD158" s="50"/>
      <c r="BE158" s="43"/>
      <c r="BF158" s="50"/>
      <c r="BG158" s="43"/>
      <c r="BH158" s="50"/>
      <c r="BI158" s="45"/>
      <c r="BJ158" s="48"/>
      <c r="BK158" s="48"/>
      <c r="BL158" s="48"/>
      <c r="BM158" s="48"/>
      <c r="BN158" s="145"/>
      <c r="BO158" s="45"/>
      <c r="BP158" s="45"/>
      <c r="BQ158" s="45"/>
    </row>
    <row r="159" ht="18.0" customHeight="1">
      <c r="B159" s="40"/>
      <c r="D159" s="41"/>
      <c r="G159" s="42"/>
      <c r="I159" s="42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43"/>
      <c r="W159" s="44"/>
      <c r="Y159" s="45"/>
      <c r="AG159" s="46"/>
      <c r="AH159" s="47"/>
      <c r="AI159" s="48"/>
      <c r="AJ159" s="48"/>
      <c r="AK159" s="48"/>
      <c r="AL159" s="48"/>
      <c r="AM159" s="48"/>
      <c r="AN159" s="48"/>
      <c r="AO159" s="48"/>
      <c r="AP159" s="48"/>
      <c r="AQ159" s="48"/>
      <c r="AR159" s="48"/>
      <c r="AS159" s="48"/>
      <c r="AT159" s="48"/>
      <c r="AU159" s="43"/>
      <c r="AV159" s="50"/>
      <c r="AW159" s="43"/>
      <c r="AX159" s="50"/>
      <c r="AY159" s="43"/>
      <c r="AZ159" s="50"/>
      <c r="BA159" s="43"/>
      <c r="BB159" s="50"/>
      <c r="BC159" s="43"/>
      <c r="BD159" s="50"/>
      <c r="BE159" s="43"/>
      <c r="BF159" s="50"/>
      <c r="BG159" s="43"/>
      <c r="BH159" s="50"/>
      <c r="BI159" s="45"/>
      <c r="BJ159" s="48"/>
      <c r="BK159" s="48"/>
      <c r="BL159" s="48"/>
      <c r="BM159" s="48"/>
      <c r="BN159" s="127"/>
      <c r="BO159" s="45"/>
      <c r="BP159" s="45"/>
      <c r="BQ159" s="45"/>
    </row>
    <row r="160" ht="18.0" customHeight="1">
      <c r="B160" s="40"/>
      <c r="D160" s="41"/>
      <c r="G160" s="42"/>
      <c r="I160" s="42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43"/>
      <c r="W160" s="44"/>
      <c r="Y160" s="45"/>
      <c r="AG160" s="46"/>
      <c r="AH160" s="47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3"/>
      <c r="AV160" s="50"/>
      <c r="AW160" s="43"/>
      <c r="AX160" s="50"/>
      <c r="AY160" s="43"/>
      <c r="AZ160" s="50"/>
      <c r="BA160" s="43"/>
      <c r="BB160" s="50"/>
      <c r="BC160" s="43"/>
      <c r="BD160" s="50"/>
      <c r="BE160" s="43"/>
      <c r="BF160" s="50"/>
      <c r="BG160" s="43"/>
      <c r="BH160" s="50"/>
      <c r="BI160" s="45"/>
      <c r="BJ160" s="48"/>
      <c r="BK160" s="48"/>
      <c r="BL160" s="48"/>
      <c r="BM160" s="48"/>
      <c r="BN160" s="48"/>
      <c r="BO160" s="45"/>
      <c r="BP160" s="45"/>
      <c r="BQ160" s="45"/>
    </row>
    <row r="161" ht="18.0" customHeight="1">
      <c r="B161" s="40"/>
      <c r="D161" s="41"/>
      <c r="G161" s="42"/>
      <c r="I161" s="42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43"/>
      <c r="W161" s="44"/>
      <c r="Y161" s="45"/>
      <c r="AG161" s="46"/>
      <c r="AH161" s="47"/>
      <c r="AI161" s="48"/>
      <c r="AJ161" s="48"/>
      <c r="AK161" s="48"/>
      <c r="AL161" s="48"/>
      <c r="AM161" s="48"/>
      <c r="AN161" s="48"/>
      <c r="AO161" s="48"/>
      <c r="AP161" s="48"/>
      <c r="AQ161" s="48"/>
      <c r="AR161" s="48"/>
      <c r="AS161" s="48"/>
      <c r="AT161" s="48"/>
      <c r="AU161" s="43"/>
      <c r="AV161" s="50"/>
      <c r="AW161" s="43"/>
      <c r="AX161" s="50"/>
      <c r="AY161" s="43"/>
      <c r="AZ161" s="50"/>
      <c r="BA161" s="43"/>
      <c r="BB161" s="50"/>
      <c r="BC161" s="43"/>
      <c r="BD161" s="50"/>
      <c r="BE161" s="43"/>
      <c r="BF161" s="50"/>
      <c r="BG161" s="43"/>
      <c r="BH161" s="50"/>
      <c r="BI161" s="45"/>
      <c r="BJ161" s="48"/>
      <c r="BK161" s="48"/>
      <c r="BL161" s="48"/>
      <c r="BM161" s="48"/>
      <c r="BN161" s="48"/>
      <c r="BO161" s="45"/>
      <c r="BP161" s="45"/>
      <c r="BQ161" s="45"/>
    </row>
    <row r="162" ht="18.0" customHeight="1">
      <c r="B162" s="40"/>
      <c r="D162" s="41"/>
      <c r="G162" s="42"/>
      <c r="I162" s="42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43"/>
      <c r="W162" s="44"/>
      <c r="Y162" s="45"/>
      <c r="AG162" s="46"/>
      <c r="AH162" s="47"/>
      <c r="AI162" s="48"/>
      <c r="AJ162" s="48"/>
      <c r="AK162" s="48"/>
      <c r="AL162" s="48"/>
      <c r="AM162" s="48"/>
      <c r="AN162" s="48"/>
      <c r="AO162" s="48"/>
      <c r="AP162" s="48"/>
      <c r="AQ162" s="48"/>
      <c r="AR162" s="48"/>
      <c r="AS162" s="48"/>
      <c r="AT162" s="48"/>
      <c r="AU162" s="43"/>
      <c r="AV162" s="50"/>
      <c r="AW162" s="43"/>
      <c r="AX162" s="50"/>
      <c r="AY162" s="43"/>
      <c r="AZ162" s="50"/>
      <c r="BA162" s="43"/>
      <c r="BB162" s="50"/>
      <c r="BC162" s="43"/>
      <c r="BD162" s="50"/>
      <c r="BE162" s="43"/>
      <c r="BF162" s="50"/>
      <c r="BG162" s="43"/>
      <c r="BH162" s="50"/>
      <c r="BI162" s="45"/>
      <c r="BJ162" s="48"/>
      <c r="BK162" s="48"/>
      <c r="BL162" s="48"/>
      <c r="BM162" s="48"/>
      <c r="BN162" s="48"/>
      <c r="BO162" s="45"/>
      <c r="BP162" s="45"/>
      <c r="BQ162" s="45"/>
    </row>
    <row r="163" ht="18.0" customHeight="1">
      <c r="B163" s="40"/>
      <c r="D163" s="41"/>
      <c r="G163" s="42"/>
      <c r="I163" s="42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43"/>
      <c r="W163" s="44"/>
      <c r="Y163" s="45"/>
      <c r="AG163" s="46"/>
      <c r="AH163" s="47"/>
      <c r="AI163" s="48"/>
      <c r="AJ163" s="48"/>
      <c r="AK163" s="48"/>
      <c r="AL163" s="48"/>
      <c r="AM163" s="48"/>
      <c r="AN163" s="48"/>
      <c r="AO163" s="48"/>
      <c r="AP163" s="48"/>
      <c r="AQ163" s="48"/>
      <c r="AR163" s="48"/>
      <c r="AS163" s="48"/>
      <c r="AT163" s="48"/>
      <c r="AU163" s="43"/>
      <c r="AV163" s="50"/>
      <c r="AW163" s="43"/>
      <c r="AX163" s="50"/>
      <c r="AY163" s="43"/>
      <c r="AZ163" s="50"/>
      <c r="BA163" s="43"/>
      <c r="BB163" s="50"/>
      <c r="BC163" s="43"/>
      <c r="BD163" s="50"/>
      <c r="BE163" s="43"/>
      <c r="BF163" s="50"/>
      <c r="BG163" s="43"/>
      <c r="BH163" s="50"/>
      <c r="BI163" s="45"/>
      <c r="BJ163" s="48"/>
      <c r="BK163" s="48"/>
      <c r="BL163" s="48"/>
      <c r="BM163" s="48"/>
      <c r="BN163" s="48"/>
      <c r="BO163" s="45"/>
      <c r="BP163" s="45"/>
      <c r="BQ163" s="45"/>
    </row>
    <row r="164" ht="18.0" customHeight="1">
      <c r="B164" s="40"/>
      <c r="D164" s="41"/>
      <c r="G164" s="42"/>
      <c r="I164" s="42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43"/>
      <c r="W164" s="44"/>
      <c r="Y164" s="45"/>
      <c r="AG164" s="46"/>
      <c r="AH164" s="47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3"/>
      <c r="AV164" s="50"/>
      <c r="AW164" s="43"/>
      <c r="AX164" s="50"/>
      <c r="AY164" s="43"/>
      <c r="AZ164" s="50"/>
      <c r="BA164" s="43"/>
      <c r="BB164" s="50"/>
      <c r="BC164" s="43"/>
      <c r="BD164" s="50"/>
      <c r="BE164" s="43"/>
      <c r="BF164" s="50"/>
      <c r="BG164" s="43"/>
      <c r="BH164" s="50"/>
      <c r="BI164" s="45"/>
      <c r="BJ164" s="48"/>
      <c r="BK164" s="48"/>
      <c r="BL164" s="48"/>
      <c r="BM164" s="48"/>
      <c r="BN164" s="48"/>
      <c r="BO164" s="45"/>
      <c r="BP164" s="45"/>
      <c r="BQ164" s="45"/>
    </row>
    <row r="165" ht="18.0" customHeight="1">
      <c r="B165" s="40"/>
      <c r="D165" s="41"/>
      <c r="G165" s="42"/>
      <c r="I165" s="42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43"/>
      <c r="W165" s="44"/>
      <c r="Y165" s="45"/>
      <c r="AG165" s="46"/>
      <c r="AH165" s="47"/>
      <c r="AI165" s="48"/>
      <c r="AJ165" s="48"/>
      <c r="AK165" s="48"/>
      <c r="AL165" s="48"/>
      <c r="AM165" s="48"/>
      <c r="AN165" s="48"/>
      <c r="AO165" s="48"/>
      <c r="AP165" s="48"/>
      <c r="AQ165" s="48"/>
      <c r="AR165" s="48"/>
      <c r="AS165" s="48"/>
      <c r="AT165" s="48"/>
      <c r="AU165" s="43"/>
      <c r="AV165" s="50"/>
      <c r="AW165" s="43"/>
      <c r="AX165" s="50"/>
      <c r="AY165" s="43"/>
      <c r="AZ165" s="50"/>
      <c r="BA165" s="43"/>
      <c r="BB165" s="50"/>
      <c r="BC165" s="43"/>
      <c r="BD165" s="50"/>
      <c r="BE165" s="43"/>
      <c r="BF165" s="50"/>
      <c r="BG165" s="43"/>
      <c r="BH165" s="50"/>
      <c r="BI165" s="45"/>
      <c r="BJ165" s="48"/>
      <c r="BK165" s="48"/>
      <c r="BL165" s="48"/>
      <c r="BM165" s="48"/>
      <c r="BN165" s="48"/>
      <c r="BO165" s="45"/>
      <c r="BP165" s="45"/>
      <c r="BQ165" s="45"/>
    </row>
    <row r="166" ht="18.0" customHeight="1">
      <c r="B166" s="40"/>
      <c r="D166" s="41"/>
      <c r="G166" s="42"/>
      <c r="I166" s="42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43"/>
      <c r="W166" s="44"/>
      <c r="Y166" s="45"/>
      <c r="AG166" s="46"/>
      <c r="AH166" s="47"/>
      <c r="AI166" s="48"/>
      <c r="AJ166" s="48"/>
      <c r="AK166" s="48"/>
      <c r="AL166" s="48"/>
      <c r="AM166" s="48"/>
      <c r="AN166" s="48"/>
      <c r="AO166" s="48"/>
      <c r="AP166" s="48"/>
      <c r="AQ166" s="48"/>
      <c r="AR166" s="48"/>
      <c r="AS166" s="48"/>
      <c r="AT166" s="48"/>
      <c r="AU166" s="43"/>
      <c r="AV166" s="50"/>
      <c r="AW166" s="43"/>
      <c r="AX166" s="50"/>
      <c r="AY166" s="43"/>
      <c r="AZ166" s="50"/>
      <c r="BA166" s="43"/>
      <c r="BB166" s="50"/>
      <c r="BC166" s="43"/>
      <c r="BD166" s="50"/>
      <c r="BE166" s="43"/>
      <c r="BF166" s="50"/>
      <c r="BG166" s="43"/>
      <c r="BH166" s="50"/>
      <c r="BI166" s="45"/>
      <c r="BJ166" s="48"/>
      <c r="BK166" s="48"/>
      <c r="BL166" s="48"/>
      <c r="BM166" s="48"/>
      <c r="BN166" s="48"/>
      <c r="BO166" s="45"/>
      <c r="BP166" s="45"/>
      <c r="BQ166" s="45"/>
    </row>
    <row r="167" ht="18.0" customHeight="1">
      <c r="B167" s="40"/>
      <c r="D167" s="41"/>
      <c r="G167" s="42"/>
      <c r="I167" s="42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43"/>
      <c r="W167" s="44"/>
      <c r="Y167" s="45"/>
      <c r="AG167" s="46"/>
      <c r="AH167" s="47"/>
      <c r="AI167" s="48"/>
      <c r="AJ167" s="48"/>
      <c r="AK167" s="48"/>
      <c r="AL167" s="48"/>
      <c r="AM167" s="48"/>
      <c r="AN167" s="48"/>
      <c r="AO167" s="48"/>
      <c r="AP167" s="48"/>
      <c r="AQ167" s="48"/>
      <c r="AR167" s="48"/>
      <c r="AS167" s="48"/>
      <c r="AT167" s="48"/>
      <c r="AU167" s="43"/>
      <c r="AV167" s="50"/>
      <c r="AW167" s="43"/>
      <c r="AX167" s="50"/>
      <c r="AY167" s="43"/>
      <c r="AZ167" s="50"/>
      <c r="BA167" s="43"/>
      <c r="BB167" s="50"/>
      <c r="BC167" s="43"/>
      <c r="BD167" s="50"/>
      <c r="BE167" s="43"/>
      <c r="BF167" s="50"/>
      <c r="BG167" s="43"/>
      <c r="BH167" s="50"/>
      <c r="BI167" s="45"/>
      <c r="BJ167" s="48"/>
      <c r="BK167" s="48"/>
      <c r="BL167" s="48"/>
      <c r="BM167" s="48"/>
      <c r="BN167" s="48"/>
      <c r="BO167" s="45"/>
      <c r="BP167" s="45"/>
      <c r="BQ167" s="45"/>
    </row>
    <row r="168" ht="18.0" customHeight="1">
      <c r="B168" s="40"/>
      <c r="D168" s="41"/>
      <c r="G168" s="42"/>
      <c r="I168" s="42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43"/>
      <c r="W168" s="44"/>
      <c r="Y168" s="45"/>
      <c r="AG168" s="46"/>
      <c r="AH168" s="47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3"/>
      <c r="AV168" s="50"/>
      <c r="AW168" s="43"/>
      <c r="AX168" s="50"/>
      <c r="AY168" s="43"/>
      <c r="AZ168" s="50"/>
      <c r="BA168" s="43"/>
      <c r="BB168" s="50"/>
      <c r="BC168" s="43"/>
      <c r="BD168" s="50"/>
      <c r="BE168" s="43"/>
      <c r="BF168" s="50"/>
      <c r="BG168" s="43"/>
      <c r="BH168" s="50"/>
      <c r="BI168" s="45"/>
      <c r="BJ168" s="48"/>
      <c r="BK168" s="48"/>
      <c r="BL168" s="48"/>
      <c r="BM168" s="48"/>
      <c r="BN168" s="48"/>
      <c r="BO168" s="45"/>
      <c r="BP168" s="45"/>
      <c r="BQ168" s="45"/>
    </row>
    <row r="169" ht="18.0" customHeight="1">
      <c r="B169" s="40"/>
      <c r="D169" s="41"/>
      <c r="G169" s="42"/>
      <c r="I169" s="42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43"/>
      <c r="W169" s="44"/>
      <c r="Y169" s="45"/>
      <c r="AG169" s="46"/>
      <c r="AH169" s="47"/>
      <c r="AI169" s="48"/>
      <c r="AJ169" s="48"/>
      <c r="AK169" s="48"/>
      <c r="AL169" s="48"/>
      <c r="AM169" s="48"/>
      <c r="AN169" s="48"/>
      <c r="AO169" s="48"/>
      <c r="AP169" s="48"/>
      <c r="AQ169" s="48"/>
      <c r="AR169" s="48"/>
      <c r="AS169" s="48"/>
      <c r="AT169" s="48"/>
      <c r="AU169" s="43"/>
      <c r="AV169" s="50"/>
      <c r="AW169" s="43"/>
      <c r="AX169" s="50"/>
      <c r="AY169" s="43"/>
      <c r="AZ169" s="50"/>
      <c r="BA169" s="43"/>
      <c r="BB169" s="50"/>
      <c r="BC169" s="43"/>
      <c r="BD169" s="50"/>
      <c r="BE169" s="43"/>
      <c r="BF169" s="50"/>
      <c r="BG169" s="43"/>
      <c r="BH169" s="50"/>
      <c r="BI169" s="45"/>
      <c r="BJ169" s="48"/>
      <c r="BK169" s="48"/>
      <c r="BL169" s="48"/>
      <c r="BM169" s="48"/>
      <c r="BN169" s="48"/>
      <c r="BO169" s="45"/>
      <c r="BP169" s="45"/>
      <c r="BQ169" s="45"/>
    </row>
    <row r="170" ht="18.0" customHeight="1">
      <c r="B170" s="40"/>
      <c r="D170" s="41"/>
      <c r="G170" s="42"/>
      <c r="I170" s="42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43"/>
      <c r="W170" s="44"/>
      <c r="Y170" s="45"/>
      <c r="AG170" s="46"/>
      <c r="AH170" s="47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3"/>
      <c r="AV170" s="50"/>
      <c r="AW170" s="43"/>
      <c r="AX170" s="50"/>
      <c r="AY170" s="43"/>
      <c r="AZ170" s="50"/>
      <c r="BA170" s="43"/>
      <c r="BB170" s="50"/>
      <c r="BC170" s="43"/>
      <c r="BD170" s="50"/>
      <c r="BE170" s="43"/>
      <c r="BF170" s="50"/>
      <c r="BG170" s="43"/>
      <c r="BH170" s="50"/>
      <c r="BI170" s="45"/>
      <c r="BJ170" s="48"/>
      <c r="BK170" s="48"/>
      <c r="BL170" s="48"/>
      <c r="BM170" s="48"/>
      <c r="BN170" s="48"/>
      <c r="BO170" s="45"/>
      <c r="BP170" s="45"/>
      <c r="BQ170" s="45"/>
    </row>
    <row r="171" ht="18.0" customHeight="1">
      <c r="B171" s="40"/>
      <c r="D171" s="41"/>
      <c r="G171" s="42"/>
      <c r="I171" s="42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43"/>
      <c r="W171" s="44"/>
      <c r="Y171" s="45"/>
      <c r="AG171" s="46"/>
      <c r="AH171" s="47"/>
      <c r="AI171" s="48"/>
      <c r="AJ171" s="48"/>
      <c r="AK171" s="48"/>
      <c r="AL171" s="48"/>
      <c r="AM171" s="48"/>
      <c r="AN171" s="48"/>
      <c r="AO171" s="48"/>
      <c r="AP171" s="48"/>
      <c r="AQ171" s="48"/>
      <c r="AR171" s="48"/>
      <c r="AS171" s="48"/>
      <c r="AT171" s="48"/>
      <c r="AU171" s="43"/>
      <c r="AV171" s="50"/>
      <c r="AW171" s="43"/>
      <c r="AX171" s="50"/>
      <c r="AY171" s="43"/>
      <c r="AZ171" s="50"/>
      <c r="BA171" s="43"/>
      <c r="BB171" s="50"/>
      <c r="BC171" s="43"/>
      <c r="BD171" s="50"/>
      <c r="BE171" s="43"/>
      <c r="BF171" s="50"/>
      <c r="BG171" s="43"/>
      <c r="BH171" s="50"/>
      <c r="BI171" s="45"/>
      <c r="BJ171" s="48"/>
      <c r="BK171" s="48"/>
      <c r="BL171" s="48"/>
      <c r="BM171" s="48"/>
      <c r="BN171" s="48"/>
      <c r="BO171" s="45"/>
      <c r="BP171" s="45"/>
      <c r="BQ171" s="45"/>
    </row>
    <row r="172" ht="18.0" customHeight="1">
      <c r="B172" s="40"/>
      <c r="D172" s="41"/>
      <c r="G172" s="42"/>
      <c r="I172" s="42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43"/>
      <c r="W172" s="44"/>
      <c r="Y172" s="45"/>
      <c r="AG172" s="46"/>
      <c r="AH172" s="47"/>
      <c r="AI172" s="48"/>
      <c r="AJ172" s="48"/>
      <c r="AK172" s="48"/>
      <c r="AL172" s="48"/>
      <c r="AM172" s="48"/>
      <c r="AN172" s="48"/>
      <c r="AO172" s="48"/>
      <c r="AP172" s="48"/>
      <c r="AQ172" s="48"/>
      <c r="AR172" s="48"/>
      <c r="AS172" s="48"/>
      <c r="AT172" s="48"/>
      <c r="AU172" s="43"/>
      <c r="AV172" s="50"/>
      <c r="AW172" s="43"/>
      <c r="AX172" s="50"/>
      <c r="AY172" s="43"/>
      <c r="AZ172" s="50"/>
      <c r="BA172" s="43"/>
      <c r="BB172" s="50"/>
      <c r="BC172" s="43"/>
      <c r="BD172" s="50"/>
      <c r="BE172" s="43"/>
      <c r="BF172" s="50"/>
      <c r="BG172" s="43"/>
      <c r="BH172" s="50"/>
      <c r="BI172" s="45"/>
      <c r="BJ172" s="48"/>
      <c r="BK172" s="48"/>
      <c r="BL172" s="48"/>
      <c r="BM172" s="48"/>
      <c r="BN172" s="48"/>
      <c r="BO172" s="45"/>
      <c r="BP172" s="45"/>
      <c r="BQ172" s="45"/>
    </row>
    <row r="173" ht="18.0" customHeight="1">
      <c r="B173" s="40"/>
      <c r="D173" s="41"/>
      <c r="G173" s="42"/>
      <c r="I173" s="42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43"/>
      <c r="W173" s="44"/>
      <c r="Y173" s="45"/>
      <c r="AG173" s="46"/>
      <c r="AH173" s="47"/>
      <c r="AI173" s="48"/>
      <c r="AJ173" s="48"/>
      <c r="AK173" s="48"/>
      <c r="AL173" s="48"/>
      <c r="AM173" s="48"/>
      <c r="AN173" s="48"/>
      <c r="AO173" s="48"/>
      <c r="AP173" s="48"/>
      <c r="AQ173" s="48"/>
      <c r="AR173" s="48"/>
      <c r="AS173" s="48"/>
      <c r="AT173" s="48"/>
      <c r="AU173" s="43"/>
      <c r="AV173" s="50"/>
      <c r="AW173" s="43"/>
      <c r="AX173" s="50"/>
      <c r="AY173" s="43"/>
      <c r="AZ173" s="50"/>
      <c r="BA173" s="43"/>
      <c r="BB173" s="50"/>
      <c r="BC173" s="43"/>
      <c r="BD173" s="50"/>
      <c r="BE173" s="43"/>
      <c r="BF173" s="50"/>
      <c r="BG173" s="43"/>
      <c r="BH173" s="50"/>
      <c r="BI173" s="45"/>
      <c r="BJ173" s="48"/>
      <c r="BK173" s="48"/>
      <c r="BL173" s="48"/>
      <c r="BM173" s="48"/>
      <c r="BN173" s="48"/>
      <c r="BO173" s="45"/>
      <c r="BP173" s="45"/>
      <c r="BQ173" s="45"/>
    </row>
    <row r="174" ht="18.0" customHeight="1">
      <c r="B174" s="40"/>
      <c r="D174" s="41"/>
      <c r="G174" s="42"/>
      <c r="I174" s="42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43"/>
      <c r="W174" s="44"/>
      <c r="Y174" s="45"/>
      <c r="AG174" s="46"/>
      <c r="AH174" s="47"/>
      <c r="AI174" s="48"/>
      <c r="AJ174" s="48"/>
      <c r="AK174" s="48"/>
      <c r="AL174" s="48"/>
      <c r="AM174" s="48"/>
      <c r="AN174" s="48"/>
      <c r="AO174" s="48"/>
      <c r="AP174" s="48"/>
      <c r="AQ174" s="48"/>
      <c r="AR174" s="48"/>
      <c r="AS174" s="48"/>
      <c r="AT174" s="48"/>
      <c r="AU174" s="43"/>
      <c r="AV174" s="50"/>
      <c r="AW174" s="43"/>
      <c r="AX174" s="50"/>
      <c r="AY174" s="43"/>
      <c r="AZ174" s="50"/>
      <c r="BA174" s="43"/>
      <c r="BB174" s="50"/>
      <c r="BC174" s="43"/>
      <c r="BD174" s="50"/>
      <c r="BE174" s="43"/>
      <c r="BF174" s="50"/>
      <c r="BG174" s="43"/>
      <c r="BH174" s="50"/>
      <c r="BI174" s="45"/>
      <c r="BJ174" s="48"/>
      <c r="BK174" s="48"/>
      <c r="BL174" s="48"/>
      <c r="BM174" s="48"/>
      <c r="BN174" s="48"/>
      <c r="BO174" s="45"/>
      <c r="BP174" s="45"/>
      <c r="BQ174" s="45"/>
    </row>
    <row r="175" ht="18.0" customHeight="1">
      <c r="B175" s="40"/>
      <c r="D175" s="41"/>
      <c r="G175" s="42"/>
      <c r="I175" s="42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43"/>
      <c r="W175" s="44"/>
      <c r="Y175" s="45"/>
      <c r="AG175" s="46"/>
      <c r="AH175" s="47"/>
      <c r="AI175" s="48"/>
      <c r="AJ175" s="48"/>
      <c r="AK175" s="48"/>
      <c r="AL175" s="48"/>
      <c r="AM175" s="48"/>
      <c r="AN175" s="48"/>
      <c r="AO175" s="48"/>
      <c r="AP175" s="48"/>
      <c r="AQ175" s="48"/>
      <c r="AR175" s="48"/>
      <c r="AS175" s="48"/>
      <c r="AT175" s="48"/>
      <c r="AU175" s="43"/>
      <c r="AV175" s="50"/>
      <c r="AW175" s="43"/>
      <c r="AX175" s="50"/>
      <c r="AY175" s="43"/>
      <c r="AZ175" s="50"/>
      <c r="BA175" s="43"/>
      <c r="BB175" s="50"/>
      <c r="BC175" s="43"/>
      <c r="BD175" s="50"/>
      <c r="BE175" s="43"/>
      <c r="BF175" s="50"/>
      <c r="BG175" s="43"/>
      <c r="BH175" s="50"/>
      <c r="BI175" s="45"/>
      <c r="BJ175" s="48"/>
      <c r="BK175" s="48"/>
      <c r="BL175" s="48"/>
      <c r="BM175" s="48"/>
      <c r="BN175" s="48"/>
      <c r="BO175" s="45"/>
      <c r="BP175" s="45"/>
      <c r="BQ175" s="45"/>
    </row>
    <row r="176" ht="18.0" customHeight="1">
      <c r="B176" s="40"/>
      <c r="D176" s="41"/>
      <c r="G176" s="42"/>
      <c r="I176" s="42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43"/>
      <c r="W176" s="44"/>
      <c r="Y176" s="45"/>
      <c r="AG176" s="46"/>
      <c r="AH176" s="47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3"/>
      <c r="AV176" s="50"/>
      <c r="AW176" s="43"/>
      <c r="AX176" s="50"/>
      <c r="AY176" s="43"/>
      <c r="AZ176" s="50"/>
      <c r="BA176" s="43"/>
      <c r="BB176" s="50"/>
      <c r="BC176" s="43"/>
      <c r="BD176" s="50"/>
      <c r="BE176" s="43"/>
      <c r="BF176" s="50"/>
      <c r="BG176" s="43"/>
      <c r="BH176" s="50"/>
      <c r="BI176" s="45"/>
      <c r="BJ176" s="48"/>
      <c r="BK176" s="48"/>
      <c r="BL176" s="48"/>
      <c r="BM176" s="48"/>
      <c r="BN176" s="48"/>
      <c r="BO176" s="45"/>
      <c r="BP176" s="45"/>
      <c r="BQ176" s="45"/>
    </row>
    <row r="177" ht="18.0" customHeight="1">
      <c r="B177" s="40"/>
      <c r="D177" s="41"/>
      <c r="G177" s="42"/>
      <c r="I177" s="42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43"/>
      <c r="W177" s="44"/>
      <c r="Y177" s="45"/>
      <c r="AG177" s="46"/>
      <c r="AH177" s="47"/>
      <c r="AI177" s="48"/>
      <c r="AJ177" s="48"/>
      <c r="AK177" s="48"/>
      <c r="AL177" s="48"/>
      <c r="AM177" s="48"/>
      <c r="AN177" s="48"/>
      <c r="AO177" s="48"/>
      <c r="AP177" s="48"/>
      <c r="AQ177" s="48"/>
      <c r="AR177" s="48"/>
      <c r="AS177" s="48"/>
      <c r="AT177" s="48"/>
      <c r="AU177" s="43"/>
      <c r="AV177" s="50"/>
      <c r="AW177" s="43"/>
      <c r="AX177" s="50"/>
      <c r="AY177" s="43"/>
      <c r="AZ177" s="50"/>
      <c r="BA177" s="43"/>
      <c r="BB177" s="50"/>
      <c r="BC177" s="43"/>
      <c r="BD177" s="50"/>
      <c r="BE177" s="43"/>
      <c r="BF177" s="50"/>
      <c r="BG177" s="43"/>
      <c r="BH177" s="50"/>
      <c r="BI177" s="45"/>
      <c r="BJ177" s="48"/>
      <c r="BK177" s="48"/>
      <c r="BL177" s="48"/>
      <c r="BM177" s="48"/>
      <c r="BN177" s="48"/>
      <c r="BO177" s="45"/>
      <c r="BP177" s="45"/>
      <c r="BQ177" s="45"/>
    </row>
    <row r="178" ht="18.0" customHeight="1">
      <c r="B178" s="40"/>
      <c r="D178" s="41"/>
      <c r="G178" s="42"/>
      <c r="I178" s="42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43"/>
      <c r="W178" s="44"/>
      <c r="Y178" s="45"/>
      <c r="AG178" s="46"/>
      <c r="AH178" s="47"/>
      <c r="AI178" s="48"/>
      <c r="AJ178" s="48"/>
      <c r="AK178" s="48"/>
      <c r="AL178" s="48"/>
      <c r="AM178" s="48"/>
      <c r="AN178" s="48"/>
      <c r="AO178" s="48"/>
      <c r="AP178" s="48"/>
      <c r="AQ178" s="48"/>
      <c r="AR178" s="48"/>
      <c r="AS178" s="48"/>
      <c r="AT178" s="48"/>
      <c r="AU178" s="43"/>
      <c r="AV178" s="50"/>
      <c r="AW178" s="43"/>
      <c r="AX178" s="50"/>
      <c r="AY178" s="43"/>
      <c r="AZ178" s="50"/>
      <c r="BA178" s="43"/>
      <c r="BB178" s="50"/>
      <c r="BC178" s="43"/>
      <c r="BD178" s="50"/>
      <c r="BE178" s="43"/>
      <c r="BF178" s="50"/>
      <c r="BG178" s="43"/>
      <c r="BH178" s="50"/>
      <c r="BI178" s="45"/>
      <c r="BJ178" s="48"/>
      <c r="BK178" s="48"/>
      <c r="BL178" s="48"/>
      <c r="BM178" s="48"/>
      <c r="BN178" s="48"/>
      <c r="BO178" s="45"/>
      <c r="BP178" s="45"/>
      <c r="BQ178" s="45"/>
    </row>
    <row r="179" ht="18.0" customHeight="1">
      <c r="B179" s="40"/>
      <c r="D179" s="41"/>
      <c r="G179" s="42"/>
      <c r="I179" s="42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43"/>
      <c r="W179" s="44"/>
      <c r="Y179" s="45"/>
      <c r="AG179" s="46"/>
      <c r="AH179" s="47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3"/>
      <c r="AV179" s="50"/>
      <c r="AW179" s="43"/>
      <c r="AX179" s="50"/>
      <c r="AY179" s="43"/>
      <c r="AZ179" s="50"/>
      <c r="BA179" s="43"/>
      <c r="BB179" s="50"/>
      <c r="BC179" s="43"/>
      <c r="BD179" s="50"/>
      <c r="BE179" s="43"/>
      <c r="BF179" s="50"/>
      <c r="BG179" s="43"/>
      <c r="BH179" s="50"/>
      <c r="BI179" s="45"/>
      <c r="BJ179" s="48"/>
      <c r="BK179" s="48"/>
      <c r="BL179" s="48"/>
      <c r="BM179" s="48"/>
      <c r="BN179" s="48"/>
      <c r="BO179" s="45"/>
      <c r="BP179" s="45"/>
      <c r="BQ179" s="45"/>
    </row>
    <row r="180" ht="18.0" customHeight="1">
      <c r="B180" s="40"/>
      <c r="D180" s="41"/>
      <c r="G180" s="42"/>
      <c r="I180" s="42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43"/>
      <c r="W180" s="44"/>
      <c r="Y180" s="45"/>
      <c r="AG180" s="46"/>
      <c r="AH180" s="47"/>
      <c r="AI180" s="48"/>
      <c r="AJ180" s="48"/>
      <c r="AK180" s="48"/>
      <c r="AL180" s="48"/>
      <c r="AM180" s="48"/>
      <c r="AN180" s="48"/>
      <c r="AO180" s="48"/>
      <c r="AP180" s="48"/>
      <c r="AQ180" s="48"/>
      <c r="AR180" s="48"/>
      <c r="AS180" s="48"/>
      <c r="AT180" s="48"/>
      <c r="AU180" s="43"/>
      <c r="AV180" s="50"/>
      <c r="AW180" s="43"/>
      <c r="AX180" s="50"/>
      <c r="AY180" s="43"/>
      <c r="AZ180" s="50"/>
      <c r="BA180" s="43"/>
      <c r="BB180" s="50"/>
      <c r="BC180" s="43"/>
      <c r="BD180" s="50"/>
      <c r="BE180" s="43"/>
      <c r="BF180" s="50"/>
      <c r="BG180" s="43"/>
      <c r="BH180" s="50"/>
      <c r="BI180" s="45"/>
      <c r="BJ180" s="48"/>
      <c r="BK180" s="48"/>
      <c r="BL180" s="48"/>
      <c r="BM180" s="48"/>
      <c r="BN180" s="48"/>
      <c r="BO180" s="45"/>
      <c r="BP180" s="45"/>
      <c r="BQ180" s="45"/>
    </row>
    <row r="181" ht="18.0" customHeight="1">
      <c r="B181" s="40"/>
      <c r="D181" s="41"/>
      <c r="G181" s="42"/>
      <c r="I181" s="42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43"/>
      <c r="W181" s="44"/>
      <c r="Y181" s="45"/>
      <c r="AG181" s="46"/>
      <c r="AH181" s="47"/>
      <c r="AI181" s="48"/>
      <c r="AJ181" s="48"/>
      <c r="AK181" s="48"/>
      <c r="AL181" s="48"/>
      <c r="AM181" s="48"/>
      <c r="AN181" s="48"/>
      <c r="AO181" s="48"/>
      <c r="AP181" s="48"/>
      <c r="AQ181" s="48"/>
      <c r="AR181" s="48"/>
      <c r="AS181" s="48"/>
      <c r="AT181" s="48"/>
      <c r="AU181" s="43"/>
      <c r="AV181" s="50"/>
      <c r="AW181" s="43"/>
      <c r="AX181" s="50"/>
      <c r="AY181" s="43"/>
      <c r="AZ181" s="50"/>
      <c r="BA181" s="43"/>
      <c r="BB181" s="50"/>
      <c r="BC181" s="43"/>
      <c r="BD181" s="50"/>
      <c r="BE181" s="43"/>
      <c r="BF181" s="50"/>
      <c r="BG181" s="43"/>
      <c r="BH181" s="50"/>
      <c r="BI181" s="45"/>
      <c r="BJ181" s="48"/>
      <c r="BK181" s="48"/>
      <c r="BL181" s="48"/>
      <c r="BM181" s="48"/>
      <c r="BN181" s="48"/>
      <c r="BO181" s="45"/>
      <c r="BP181" s="45"/>
      <c r="BQ181" s="45"/>
    </row>
    <row r="182" ht="18.0" customHeight="1">
      <c r="B182" s="40"/>
      <c r="D182" s="41"/>
      <c r="G182" s="42"/>
      <c r="I182" s="42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43"/>
      <c r="W182" s="44"/>
      <c r="Y182" s="45"/>
      <c r="AG182" s="46"/>
      <c r="AH182" s="47"/>
      <c r="AI182" s="48"/>
      <c r="AJ182" s="48"/>
      <c r="AK182" s="48"/>
      <c r="AL182" s="48"/>
      <c r="AM182" s="48"/>
      <c r="AN182" s="48"/>
      <c r="AO182" s="48"/>
      <c r="AP182" s="48"/>
      <c r="AQ182" s="48"/>
      <c r="AR182" s="48"/>
      <c r="AS182" s="48"/>
      <c r="AT182" s="48"/>
      <c r="AU182" s="43"/>
      <c r="AV182" s="50"/>
      <c r="AW182" s="43"/>
      <c r="AX182" s="50"/>
      <c r="AY182" s="43"/>
      <c r="AZ182" s="50"/>
      <c r="BA182" s="43"/>
      <c r="BB182" s="50"/>
      <c r="BC182" s="43"/>
      <c r="BD182" s="50"/>
      <c r="BE182" s="43"/>
      <c r="BF182" s="50"/>
      <c r="BG182" s="43"/>
      <c r="BH182" s="50"/>
      <c r="BI182" s="45"/>
      <c r="BJ182" s="48"/>
      <c r="BK182" s="48"/>
      <c r="BL182" s="48"/>
      <c r="BM182" s="48"/>
      <c r="BN182" s="48"/>
      <c r="BO182" s="45"/>
      <c r="BP182" s="45"/>
      <c r="BQ182" s="45"/>
    </row>
    <row r="183" ht="18.0" customHeight="1">
      <c r="B183" s="40"/>
      <c r="D183" s="41"/>
      <c r="G183" s="42"/>
      <c r="I183" s="42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43"/>
      <c r="W183" s="44"/>
      <c r="Y183" s="45"/>
      <c r="AG183" s="46"/>
      <c r="AH183" s="47"/>
      <c r="AI183" s="48"/>
      <c r="AJ183" s="48"/>
      <c r="AK183" s="48"/>
      <c r="AL183" s="48"/>
      <c r="AM183" s="48"/>
      <c r="AN183" s="48"/>
      <c r="AO183" s="48"/>
      <c r="AP183" s="48"/>
      <c r="AQ183" s="48"/>
      <c r="AR183" s="48"/>
      <c r="AS183" s="48"/>
      <c r="AT183" s="48"/>
      <c r="AU183" s="43"/>
      <c r="AV183" s="50"/>
      <c r="AW183" s="43"/>
      <c r="AX183" s="50"/>
      <c r="AY183" s="43"/>
      <c r="AZ183" s="50"/>
      <c r="BA183" s="43"/>
      <c r="BB183" s="50"/>
      <c r="BC183" s="43"/>
      <c r="BD183" s="50"/>
      <c r="BE183" s="43"/>
      <c r="BF183" s="50"/>
      <c r="BG183" s="43"/>
      <c r="BH183" s="50"/>
      <c r="BI183" s="45"/>
      <c r="BJ183" s="48"/>
      <c r="BK183" s="48"/>
      <c r="BL183" s="48"/>
      <c r="BM183" s="48"/>
      <c r="BN183" s="48"/>
      <c r="BO183" s="45"/>
      <c r="BP183" s="45"/>
      <c r="BQ183" s="45"/>
    </row>
    <row r="184" ht="18.0" customHeight="1">
      <c r="B184" s="40"/>
      <c r="D184" s="41"/>
      <c r="G184" s="42"/>
      <c r="I184" s="42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43"/>
      <c r="W184" s="44"/>
      <c r="Y184" s="45"/>
      <c r="AG184" s="46"/>
      <c r="AH184" s="47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3"/>
      <c r="AV184" s="50"/>
      <c r="AW184" s="43"/>
      <c r="AX184" s="50"/>
      <c r="AY184" s="43"/>
      <c r="AZ184" s="50"/>
      <c r="BA184" s="43"/>
      <c r="BB184" s="50"/>
      <c r="BC184" s="43"/>
      <c r="BD184" s="50"/>
      <c r="BE184" s="43"/>
      <c r="BF184" s="50"/>
      <c r="BG184" s="43"/>
      <c r="BH184" s="50"/>
      <c r="BI184" s="45"/>
      <c r="BJ184" s="48"/>
      <c r="BK184" s="48"/>
      <c r="BL184" s="48"/>
      <c r="BM184" s="48"/>
      <c r="BN184" s="48"/>
      <c r="BO184" s="45"/>
      <c r="BP184" s="45"/>
      <c r="BQ184" s="45"/>
    </row>
    <row r="185" ht="18.0" customHeight="1">
      <c r="B185" s="40"/>
      <c r="D185" s="41"/>
      <c r="G185" s="42"/>
      <c r="I185" s="42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43"/>
      <c r="W185" s="44"/>
      <c r="Y185" s="45"/>
      <c r="AG185" s="46"/>
      <c r="AH185" s="47"/>
      <c r="AI185" s="48"/>
      <c r="AJ185" s="48"/>
      <c r="AK185" s="48"/>
      <c r="AL185" s="48"/>
      <c r="AM185" s="48"/>
      <c r="AN185" s="48"/>
      <c r="AO185" s="48"/>
      <c r="AP185" s="48"/>
      <c r="AQ185" s="48"/>
      <c r="AR185" s="48"/>
      <c r="AS185" s="48"/>
      <c r="AT185" s="48"/>
      <c r="AU185" s="43"/>
      <c r="AV185" s="50"/>
      <c r="AW185" s="43"/>
      <c r="AX185" s="50"/>
      <c r="AY185" s="43"/>
      <c r="AZ185" s="50"/>
      <c r="BA185" s="43"/>
      <c r="BB185" s="50"/>
      <c r="BC185" s="43"/>
      <c r="BD185" s="50"/>
      <c r="BE185" s="43"/>
      <c r="BF185" s="50"/>
      <c r="BG185" s="43"/>
      <c r="BH185" s="50"/>
      <c r="BI185" s="45"/>
      <c r="BJ185" s="48"/>
      <c r="BK185" s="48"/>
      <c r="BL185" s="48"/>
      <c r="BM185" s="48"/>
      <c r="BN185" s="48"/>
      <c r="BO185" s="45"/>
      <c r="BP185" s="45"/>
      <c r="BQ185" s="45"/>
    </row>
    <row r="186" ht="18.0" customHeight="1">
      <c r="B186" s="40"/>
      <c r="D186" s="41"/>
      <c r="G186" s="42"/>
      <c r="I186" s="42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43"/>
      <c r="W186" s="44"/>
      <c r="Y186" s="45"/>
      <c r="AG186" s="46"/>
      <c r="AH186" s="47"/>
      <c r="AI186" s="48"/>
      <c r="AJ186" s="48"/>
      <c r="AK186" s="48"/>
      <c r="AL186" s="48"/>
      <c r="AM186" s="48"/>
      <c r="AN186" s="48"/>
      <c r="AO186" s="48"/>
      <c r="AP186" s="48"/>
      <c r="AQ186" s="48"/>
      <c r="AR186" s="48"/>
      <c r="AS186" s="48"/>
      <c r="AT186" s="48"/>
      <c r="AU186" s="43"/>
      <c r="AV186" s="50"/>
      <c r="AW186" s="43"/>
      <c r="AX186" s="50"/>
      <c r="AY186" s="43"/>
      <c r="AZ186" s="50"/>
      <c r="BA186" s="43"/>
      <c r="BB186" s="50"/>
      <c r="BC186" s="43"/>
      <c r="BD186" s="50"/>
      <c r="BE186" s="43"/>
      <c r="BF186" s="50"/>
      <c r="BG186" s="43"/>
      <c r="BH186" s="50"/>
      <c r="BI186" s="45"/>
      <c r="BJ186" s="48"/>
      <c r="BK186" s="48"/>
      <c r="BL186" s="48"/>
      <c r="BM186" s="48"/>
      <c r="BN186" s="48"/>
      <c r="BO186" s="45"/>
      <c r="BP186" s="45"/>
      <c r="BQ186" s="45"/>
    </row>
    <row r="187" ht="18.0" customHeight="1">
      <c r="B187" s="40"/>
      <c r="D187" s="41"/>
      <c r="G187" s="42"/>
      <c r="I187" s="42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43"/>
      <c r="W187" s="44"/>
      <c r="Y187" s="45"/>
      <c r="AG187" s="46"/>
      <c r="AH187" s="47"/>
      <c r="AI187" s="48"/>
      <c r="AJ187" s="48"/>
      <c r="AK187" s="48"/>
      <c r="AL187" s="48"/>
      <c r="AM187" s="48"/>
      <c r="AN187" s="48"/>
      <c r="AO187" s="48"/>
      <c r="AP187" s="48"/>
      <c r="AQ187" s="48"/>
      <c r="AR187" s="48"/>
      <c r="AS187" s="48"/>
      <c r="AT187" s="48"/>
      <c r="AU187" s="43"/>
      <c r="AV187" s="50"/>
      <c r="AW187" s="43"/>
      <c r="AX187" s="50"/>
      <c r="AY187" s="43"/>
      <c r="AZ187" s="50"/>
      <c r="BA187" s="43"/>
      <c r="BB187" s="50"/>
      <c r="BC187" s="43"/>
      <c r="BD187" s="50"/>
      <c r="BE187" s="43"/>
      <c r="BF187" s="50"/>
      <c r="BG187" s="43"/>
      <c r="BH187" s="50"/>
      <c r="BI187" s="45"/>
      <c r="BJ187" s="48"/>
      <c r="BK187" s="48"/>
      <c r="BL187" s="48"/>
      <c r="BM187" s="48"/>
      <c r="BN187" s="48"/>
      <c r="BO187" s="45"/>
      <c r="BP187" s="45"/>
      <c r="BQ187" s="45"/>
    </row>
    <row r="188" ht="18.0" customHeight="1">
      <c r="B188" s="40"/>
      <c r="D188" s="41"/>
      <c r="G188" s="42"/>
      <c r="I188" s="42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43"/>
      <c r="W188" s="44"/>
      <c r="Y188" s="45"/>
      <c r="AG188" s="46"/>
      <c r="AH188" s="47"/>
      <c r="AI188" s="48"/>
      <c r="AJ188" s="48"/>
      <c r="AK188" s="48"/>
      <c r="AL188" s="48"/>
      <c r="AM188" s="48"/>
      <c r="AN188" s="48"/>
      <c r="AO188" s="48"/>
      <c r="AP188" s="48"/>
      <c r="AQ188" s="48"/>
      <c r="AR188" s="48"/>
      <c r="AS188" s="48"/>
      <c r="AT188" s="48"/>
      <c r="AU188" s="43"/>
      <c r="AV188" s="50"/>
      <c r="AW188" s="43"/>
      <c r="AX188" s="50"/>
      <c r="AY188" s="43"/>
      <c r="AZ188" s="50"/>
      <c r="BA188" s="43"/>
      <c r="BB188" s="50"/>
      <c r="BC188" s="43"/>
      <c r="BD188" s="50"/>
      <c r="BE188" s="43"/>
      <c r="BF188" s="50"/>
      <c r="BG188" s="43"/>
      <c r="BH188" s="50"/>
      <c r="BI188" s="45"/>
      <c r="BJ188" s="48"/>
      <c r="BK188" s="48"/>
      <c r="BL188" s="48"/>
      <c r="BM188" s="48"/>
      <c r="BN188" s="48"/>
      <c r="BO188" s="45"/>
      <c r="BP188" s="45"/>
      <c r="BQ188" s="45"/>
    </row>
    <row r="189" ht="18.0" customHeight="1">
      <c r="B189" s="40"/>
      <c r="D189" s="41"/>
      <c r="G189" s="42"/>
      <c r="I189" s="42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43"/>
      <c r="W189" s="44"/>
      <c r="Y189" s="45"/>
      <c r="AG189" s="46"/>
      <c r="AH189" s="47"/>
      <c r="AI189" s="48"/>
      <c r="AJ189" s="48"/>
      <c r="AK189" s="48"/>
      <c r="AL189" s="48"/>
      <c r="AM189" s="48"/>
      <c r="AN189" s="48"/>
      <c r="AO189" s="48"/>
      <c r="AP189" s="48"/>
      <c r="AQ189" s="48"/>
      <c r="AR189" s="48"/>
      <c r="AS189" s="48"/>
      <c r="AT189" s="48"/>
      <c r="AU189" s="43"/>
      <c r="AV189" s="50"/>
      <c r="AW189" s="43"/>
      <c r="AX189" s="50"/>
      <c r="AY189" s="43"/>
      <c r="AZ189" s="50"/>
      <c r="BA189" s="43"/>
      <c r="BB189" s="50"/>
      <c r="BC189" s="43"/>
      <c r="BD189" s="50"/>
      <c r="BE189" s="43"/>
      <c r="BF189" s="50"/>
      <c r="BG189" s="43"/>
      <c r="BH189" s="50"/>
      <c r="BI189" s="45"/>
      <c r="BJ189" s="48"/>
      <c r="BK189" s="48"/>
      <c r="BL189" s="48"/>
      <c r="BM189" s="48"/>
      <c r="BN189" s="48"/>
      <c r="BO189" s="45"/>
      <c r="BP189" s="45"/>
      <c r="BQ189" s="45"/>
    </row>
    <row r="190" ht="18.0" customHeight="1">
      <c r="B190" s="40"/>
      <c r="D190" s="41"/>
      <c r="G190" s="42"/>
      <c r="I190" s="42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43"/>
      <c r="W190" s="44"/>
      <c r="Y190" s="45"/>
      <c r="AG190" s="46"/>
      <c r="AH190" s="47"/>
      <c r="AI190" s="48"/>
      <c r="AJ190" s="48"/>
      <c r="AK190" s="48"/>
      <c r="AL190" s="48"/>
      <c r="AM190" s="48"/>
      <c r="AN190" s="48"/>
      <c r="AO190" s="48"/>
      <c r="AP190" s="48"/>
      <c r="AQ190" s="48"/>
      <c r="AR190" s="48"/>
      <c r="AS190" s="48"/>
      <c r="AT190" s="48"/>
      <c r="AU190" s="43"/>
      <c r="AV190" s="50"/>
      <c r="AW190" s="43"/>
      <c r="AX190" s="50"/>
      <c r="AY190" s="43"/>
      <c r="AZ190" s="50"/>
      <c r="BA190" s="43"/>
      <c r="BB190" s="50"/>
      <c r="BC190" s="43"/>
      <c r="BD190" s="50"/>
      <c r="BE190" s="43"/>
      <c r="BF190" s="50"/>
      <c r="BG190" s="43"/>
      <c r="BH190" s="50"/>
      <c r="BI190" s="45"/>
      <c r="BJ190" s="48"/>
      <c r="BK190" s="48"/>
      <c r="BL190" s="48"/>
      <c r="BM190" s="48"/>
      <c r="BN190" s="48"/>
      <c r="BO190" s="45"/>
      <c r="BP190" s="45"/>
      <c r="BQ190" s="45"/>
    </row>
    <row r="191" ht="18.0" customHeight="1">
      <c r="B191" s="40"/>
      <c r="D191" s="41"/>
      <c r="G191" s="42"/>
      <c r="I191" s="42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43"/>
      <c r="W191" s="44"/>
      <c r="Y191" s="45"/>
      <c r="AG191" s="46"/>
      <c r="AH191" s="47"/>
      <c r="AI191" s="48"/>
      <c r="AJ191" s="48"/>
      <c r="AK191" s="48"/>
      <c r="AL191" s="48"/>
      <c r="AM191" s="48"/>
      <c r="AN191" s="48"/>
      <c r="AO191" s="48"/>
      <c r="AP191" s="48"/>
      <c r="AQ191" s="48"/>
      <c r="AR191" s="48"/>
      <c r="AS191" s="48"/>
      <c r="AT191" s="48"/>
      <c r="AU191" s="43"/>
      <c r="AV191" s="50"/>
      <c r="AW191" s="43"/>
      <c r="AX191" s="50"/>
      <c r="AY191" s="43"/>
      <c r="AZ191" s="50"/>
      <c r="BA191" s="43"/>
      <c r="BB191" s="50"/>
      <c r="BC191" s="43"/>
      <c r="BD191" s="50"/>
      <c r="BE191" s="43"/>
      <c r="BF191" s="50"/>
      <c r="BG191" s="43"/>
      <c r="BH191" s="50"/>
      <c r="BI191" s="45"/>
      <c r="BJ191" s="48"/>
      <c r="BK191" s="48"/>
      <c r="BL191" s="48"/>
      <c r="BM191" s="48"/>
      <c r="BN191" s="48"/>
      <c r="BO191" s="45"/>
      <c r="BP191" s="45"/>
      <c r="BQ191" s="45"/>
    </row>
    <row r="192" ht="18.0" customHeight="1">
      <c r="B192" s="40"/>
      <c r="D192" s="41"/>
      <c r="G192" s="42"/>
      <c r="I192" s="42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43"/>
      <c r="W192" s="44"/>
      <c r="Y192" s="45"/>
      <c r="AG192" s="46"/>
      <c r="AH192" s="47"/>
      <c r="AI192" s="48"/>
      <c r="AJ192" s="48"/>
      <c r="AK192" s="48"/>
      <c r="AL192" s="48"/>
      <c r="AM192" s="48"/>
      <c r="AN192" s="48"/>
      <c r="AO192" s="48"/>
      <c r="AP192" s="48"/>
      <c r="AQ192" s="48"/>
      <c r="AR192" s="48"/>
      <c r="AS192" s="48"/>
      <c r="AT192" s="48"/>
      <c r="AU192" s="43"/>
      <c r="AV192" s="50"/>
      <c r="AW192" s="43"/>
      <c r="AX192" s="50"/>
      <c r="AY192" s="43"/>
      <c r="AZ192" s="50"/>
      <c r="BA192" s="43"/>
      <c r="BB192" s="50"/>
      <c r="BC192" s="43"/>
      <c r="BD192" s="50"/>
      <c r="BE192" s="43"/>
      <c r="BF192" s="50"/>
      <c r="BG192" s="43"/>
      <c r="BH192" s="50"/>
      <c r="BI192" s="45"/>
      <c r="BJ192" s="48"/>
      <c r="BK192" s="48"/>
      <c r="BL192" s="48"/>
      <c r="BM192" s="48"/>
      <c r="BN192" s="48"/>
      <c r="BO192" s="45"/>
      <c r="BP192" s="45"/>
      <c r="BQ192" s="45"/>
    </row>
    <row r="193" ht="18.0" customHeight="1">
      <c r="B193" s="40"/>
      <c r="D193" s="41"/>
      <c r="G193" s="42"/>
      <c r="I193" s="42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43"/>
      <c r="W193" s="44"/>
      <c r="Y193" s="45"/>
      <c r="AG193" s="46"/>
      <c r="AH193" s="47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3"/>
      <c r="AV193" s="50"/>
      <c r="AW193" s="43"/>
      <c r="AX193" s="50"/>
      <c r="AY193" s="43"/>
      <c r="AZ193" s="50"/>
      <c r="BA193" s="43"/>
      <c r="BB193" s="50"/>
      <c r="BC193" s="43"/>
      <c r="BD193" s="50"/>
      <c r="BE193" s="43"/>
      <c r="BF193" s="50"/>
      <c r="BG193" s="43"/>
      <c r="BH193" s="50"/>
      <c r="BI193" s="45"/>
      <c r="BJ193" s="48"/>
      <c r="BK193" s="48"/>
      <c r="BL193" s="48"/>
      <c r="BM193" s="48"/>
      <c r="BN193" s="48"/>
      <c r="BO193" s="45"/>
      <c r="BP193" s="45"/>
      <c r="BQ193" s="45"/>
    </row>
    <row r="194" ht="18.0" customHeight="1">
      <c r="B194" s="40"/>
      <c r="D194" s="41"/>
      <c r="G194" s="42"/>
      <c r="I194" s="42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43"/>
      <c r="W194" s="44"/>
      <c r="Y194" s="45"/>
      <c r="AG194" s="46"/>
      <c r="AH194" s="47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  <c r="AT194" s="48"/>
      <c r="AU194" s="43"/>
      <c r="AV194" s="50"/>
      <c r="AW194" s="43"/>
      <c r="AX194" s="50"/>
      <c r="AY194" s="43"/>
      <c r="AZ194" s="50"/>
      <c r="BA194" s="43"/>
      <c r="BB194" s="50"/>
      <c r="BC194" s="43"/>
      <c r="BD194" s="50"/>
      <c r="BE194" s="43"/>
      <c r="BF194" s="50"/>
      <c r="BG194" s="43"/>
      <c r="BH194" s="50"/>
      <c r="BI194" s="45"/>
      <c r="BJ194" s="48"/>
      <c r="BK194" s="48"/>
      <c r="BL194" s="48"/>
      <c r="BM194" s="48"/>
      <c r="BN194" s="48"/>
      <c r="BO194" s="45"/>
      <c r="BP194" s="45"/>
      <c r="BQ194" s="45"/>
    </row>
    <row r="195" ht="18.0" customHeight="1">
      <c r="B195" s="40"/>
      <c r="D195" s="41"/>
      <c r="G195" s="42"/>
      <c r="I195" s="42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43"/>
      <c r="W195" s="44"/>
      <c r="Y195" s="45"/>
      <c r="AG195" s="46"/>
      <c r="AH195" s="47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  <c r="AT195" s="48"/>
      <c r="AU195" s="43"/>
      <c r="AV195" s="50"/>
      <c r="AW195" s="43"/>
      <c r="AX195" s="50"/>
      <c r="AY195" s="43"/>
      <c r="AZ195" s="50"/>
      <c r="BA195" s="43"/>
      <c r="BB195" s="50"/>
      <c r="BC195" s="43"/>
      <c r="BD195" s="50"/>
      <c r="BE195" s="43"/>
      <c r="BF195" s="50"/>
      <c r="BG195" s="43"/>
      <c r="BH195" s="50"/>
      <c r="BI195" s="45"/>
      <c r="BJ195" s="48"/>
      <c r="BK195" s="48"/>
      <c r="BL195" s="48"/>
      <c r="BM195" s="48"/>
      <c r="BN195" s="48"/>
      <c r="BO195" s="45"/>
      <c r="BP195" s="45"/>
      <c r="BQ195" s="45"/>
    </row>
    <row r="196" ht="18.0" customHeight="1">
      <c r="B196" s="40"/>
      <c r="D196" s="41"/>
      <c r="G196" s="42"/>
      <c r="I196" s="42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43"/>
      <c r="W196" s="44"/>
      <c r="Y196" s="45"/>
      <c r="AG196" s="46"/>
      <c r="AH196" s="47"/>
      <c r="AI196" s="48"/>
      <c r="AJ196" s="48"/>
      <c r="AK196" s="48"/>
      <c r="AL196" s="48"/>
      <c r="AM196" s="48"/>
      <c r="AN196" s="48"/>
      <c r="AO196" s="48"/>
      <c r="AP196" s="48"/>
      <c r="AQ196" s="48"/>
      <c r="AR196" s="48"/>
      <c r="AS196" s="48"/>
      <c r="AT196" s="48"/>
      <c r="AU196" s="43"/>
      <c r="AV196" s="50"/>
      <c r="AW196" s="43"/>
      <c r="AX196" s="50"/>
      <c r="AY196" s="43"/>
      <c r="AZ196" s="50"/>
      <c r="BA196" s="43"/>
      <c r="BB196" s="50"/>
      <c r="BC196" s="43"/>
      <c r="BD196" s="50"/>
      <c r="BE196" s="43"/>
      <c r="BF196" s="50"/>
      <c r="BG196" s="43"/>
      <c r="BH196" s="50"/>
      <c r="BI196" s="45"/>
      <c r="BJ196" s="48"/>
      <c r="BK196" s="48"/>
      <c r="BL196" s="48"/>
      <c r="BM196" s="48"/>
      <c r="BN196" s="48"/>
      <c r="BO196" s="45"/>
      <c r="BP196" s="45"/>
      <c r="BQ196" s="45"/>
    </row>
    <row r="197" ht="18.0" customHeight="1">
      <c r="B197" s="40"/>
      <c r="D197" s="41"/>
      <c r="G197" s="42"/>
      <c r="I197" s="42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43"/>
      <c r="W197" s="44"/>
      <c r="Y197" s="45"/>
      <c r="AG197" s="46"/>
      <c r="AH197" s="47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  <c r="AT197" s="48"/>
      <c r="AU197" s="43"/>
      <c r="AV197" s="50"/>
      <c r="AW197" s="43"/>
      <c r="AX197" s="50"/>
      <c r="AY197" s="43"/>
      <c r="AZ197" s="50"/>
      <c r="BA197" s="43"/>
      <c r="BB197" s="50"/>
      <c r="BC197" s="43"/>
      <c r="BD197" s="50"/>
      <c r="BE197" s="43"/>
      <c r="BF197" s="50"/>
      <c r="BG197" s="43"/>
      <c r="BH197" s="50"/>
      <c r="BI197" s="45"/>
      <c r="BJ197" s="48"/>
      <c r="BK197" s="48"/>
      <c r="BL197" s="48"/>
      <c r="BM197" s="48"/>
      <c r="BN197" s="48"/>
      <c r="BO197" s="45"/>
      <c r="BP197" s="45"/>
      <c r="BQ197" s="45"/>
    </row>
    <row r="198" ht="18.0" customHeight="1">
      <c r="B198" s="40"/>
      <c r="D198" s="41"/>
      <c r="G198" s="42"/>
      <c r="I198" s="42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43"/>
      <c r="W198" s="44"/>
      <c r="Y198" s="45"/>
      <c r="AG198" s="46"/>
      <c r="AH198" s="47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  <c r="AT198" s="48"/>
      <c r="AU198" s="43"/>
      <c r="AV198" s="50"/>
      <c r="AW198" s="43"/>
      <c r="AX198" s="50"/>
      <c r="AY198" s="43"/>
      <c r="AZ198" s="50"/>
      <c r="BA198" s="43"/>
      <c r="BB198" s="50"/>
      <c r="BC198" s="43"/>
      <c r="BD198" s="50"/>
      <c r="BE198" s="43"/>
      <c r="BF198" s="50"/>
      <c r="BG198" s="43"/>
      <c r="BH198" s="50"/>
      <c r="BI198" s="45"/>
      <c r="BJ198" s="48"/>
      <c r="BK198" s="48"/>
      <c r="BL198" s="48"/>
      <c r="BM198" s="48"/>
      <c r="BN198" s="48"/>
      <c r="BO198" s="45"/>
      <c r="BP198" s="45"/>
      <c r="BQ198" s="45"/>
    </row>
    <row r="199" ht="18.0" customHeight="1">
      <c r="B199" s="40"/>
      <c r="D199" s="41"/>
      <c r="G199" s="42"/>
      <c r="I199" s="42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43"/>
      <c r="W199" s="44"/>
      <c r="Y199" s="45"/>
      <c r="AG199" s="46"/>
      <c r="AH199" s="47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3"/>
      <c r="AV199" s="50"/>
      <c r="AW199" s="43"/>
      <c r="AX199" s="50"/>
      <c r="AY199" s="43"/>
      <c r="AZ199" s="50"/>
      <c r="BA199" s="43"/>
      <c r="BB199" s="50"/>
      <c r="BC199" s="43"/>
      <c r="BD199" s="50"/>
      <c r="BE199" s="43"/>
      <c r="BF199" s="50"/>
      <c r="BG199" s="43"/>
      <c r="BH199" s="50"/>
      <c r="BI199" s="45"/>
      <c r="BJ199" s="48"/>
      <c r="BK199" s="48"/>
      <c r="BL199" s="48"/>
      <c r="BM199" s="48"/>
      <c r="BN199" s="48"/>
      <c r="BO199" s="45"/>
      <c r="BP199" s="45"/>
      <c r="BQ199" s="45"/>
    </row>
    <row r="200" ht="18.0" customHeight="1">
      <c r="B200" s="40"/>
      <c r="D200" s="41"/>
      <c r="G200" s="42"/>
      <c r="I200" s="42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43"/>
      <c r="W200" s="44"/>
      <c r="Y200" s="45"/>
      <c r="AG200" s="46"/>
      <c r="AH200" s="47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  <c r="AT200" s="48"/>
      <c r="AU200" s="43"/>
      <c r="AV200" s="50"/>
      <c r="AW200" s="43"/>
      <c r="AX200" s="50"/>
      <c r="AY200" s="43"/>
      <c r="AZ200" s="50"/>
      <c r="BA200" s="43"/>
      <c r="BB200" s="50"/>
      <c r="BC200" s="43"/>
      <c r="BD200" s="50"/>
      <c r="BE200" s="43"/>
      <c r="BF200" s="50"/>
      <c r="BG200" s="43"/>
      <c r="BH200" s="50"/>
      <c r="BI200" s="45"/>
      <c r="BJ200" s="48"/>
      <c r="BK200" s="48"/>
      <c r="BL200" s="48"/>
      <c r="BM200" s="48"/>
      <c r="BN200" s="48"/>
      <c r="BO200" s="45"/>
      <c r="BP200" s="45"/>
      <c r="BQ200" s="45"/>
    </row>
    <row r="201" ht="18.0" customHeight="1">
      <c r="B201" s="40"/>
      <c r="D201" s="41"/>
      <c r="G201" s="42"/>
      <c r="I201" s="42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43"/>
      <c r="W201" s="44"/>
      <c r="Y201" s="45"/>
      <c r="AG201" s="46"/>
      <c r="AH201" s="47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  <c r="AT201" s="48"/>
      <c r="AU201" s="43"/>
      <c r="AV201" s="50"/>
      <c r="AW201" s="43"/>
      <c r="AX201" s="50"/>
      <c r="AY201" s="43"/>
      <c r="AZ201" s="50"/>
      <c r="BA201" s="43"/>
      <c r="BB201" s="50"/>
      <c r="BC201" s="43"/>
      <c r="BD201" s="50"/>
      <c r="BE201" s="43"/>
      <c r="BF201" s="50"/>
      <c r="BG201" s="43"/>
      <c r="BH201" s="50"/>
      <c r="BI201" s="45"/>
      <c r="BJ201" s="48"/>
      <c r="BK201" s="48"/>
      <c r="BL201" s="48"/>
      <c r="BM201" s="48"/>
      <c r="BN201" s="48"/>
      <c r="BO201" s="45"/>
      <c r="BP201" s="45"/>
      <c r="BQ201" s="45"/>
    </row>
    <row r="202" ht="18.0" customHeight="1">
      <c r="B202" s="40"/>
      <c r="D202" s="41"/>
      <c r="G202" s="42"/>
      <c r="I202" s="42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43"/>
      <c r="W202" s="44"/>
      <c r="Y202" s="45"/>
      <c r="AG202" s="46"/>
      <c r="AH202" s="47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  <c r="AT202" s="48"/>
      <c r="AU202" s="43"/>
      <c r="AV202" s="50"/>
      <c r="AW202" s="43"/>
      <c r="AX202" s="50"/>
      <c r="AY202" s="43"/>
      <c r="AZ202" s="50"/>
      <c r="BA202" s="43"/>
      <c r="BB202" s="50"/>
      <c r="BC202" s="43"/>
      <c r="BD202" s="50"/>
      <c r="BE202" s="43"/>
      <c r="BF202" s="50"/>
      <c r="BG202" s="43"/>
      <c r="BH202" s="50"/>
      <c r="BI202" s="45"/>
      <c r="BJ202" s="48"/>
      <c r="BK202" s="48"/>
      <c r="BL202" s="48"/>
      <c r="BM202" s="48"/>
      <c r="BN202" s="48"/>
      <c r="BO202" s="45"/>
      <c r="BP202" s="45"/>
      <c r="BQ202" s="45"/>
    </row>
    <row r="203" ht="18.0" customHeight="1">
      <c r="B203" s="40"/>
      <c r="D203" s="41"/>
      <c r="G203" s="42"/>
      <c r="I203" s="42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43"/>
      <c r="W203" s="44"/>
      <c r="Y203" s="45"/>
      <c r="AG203" s="46"/>
      <c r="AH203" s="47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  <c r="AT203" s="48"/>
      <c r="AU203" s="43"/>
      <c r="AV203" s="50"/>
      <c r="AW203" s="43"/>
      <c r="AX203" s="50"/>
      <c r="AY203" s="43"/>
      <c r="AZ203" s="50"/>
      <c r="BA203" s="43"/>
      <c r="BB203" s="50"/>
      <c r="BC203" s="43"/>
      <c r="BD203" s="50"/>
      <c r="BE203" s="43"/>
      <c r="BF203" s="50"/>
      <c r="BG203" s="43"/>
      <c r="BH203" s="50"/>
      <c r="BI203" s="45"/>
      <c r="BJ203" s="48"/>
      <c r="BK203" s="48"/>
      <c r="BL203" s="48"/>
      <c r="BM203" s="48"/>
      <c r="BN203" s="48"/>
      <c r="BO203" s="45"/>
      <c r="BP203" s="45"/>
      <c r="BQ203" s="45"/>
    </row>
    <row r="204" ht="18.0" customHeight="1">
      <c r="B204" s="40"/>
      <c r="D204" s="41"/>
      <c r="G204" s="42"/>
      <c r="I204" s="42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43"/>
      <c r="W204" s="44"/>
      <c r="Y204" s="45"/>
      <c r="AG204" s="46"/>
      <c r="AH204" s="47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  <c r="AT204" s="48"/>
      <c r="AU204" s="43"/>
      <c r="AV204" s="50"/>
      <c r="AW204" s="43"/>
      <c r="AX204" s="50"/>
      <c r="AY204" s="43"/>
      <c r="AZ204" s="50"/>
      <c r="BA204" s="43"/>
      <c r="BB204" s="50"/>
      <c r="BC204" s="43"/>
      <c r="BD204" s="50"/>
      <c r="BE204" s="43"/>
      <c r="BF204" s="50"/>
      <c r="BG204" s="43"/>
      <c r="BH204" s="50"/>
      <c r="BI204" s="45"/>
      <c r="BJ204" s="48"/>
      <c r="BK204" s="48"/>
      <c r="BL204" s="48"/>
      <c r="BM204" s="48"/>
      <c r="BN204" s="48"/>
      <c r="BO204" s="45"/>
      <c r="BP204" s="45"/>
      <c r="BQ204" s="45"/>
    </row>
    <row r="205" ht="18.0" customHeight="1">
      <c r="B205" s="40"/>
      <c r="D205" s="41"/>
      <c r="G205" s="42"/>
      <c r="I205" s="42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43"/>
      <c r="W205" s="44"/>
      <c r="Y205" s="45"/>
      <c r="AG205" s="46"/>
      <c r="AH205" s="47"/>
      <c r="AI205" s="48"/>
      <c r="AJ205" s="48"/>
      <c r="AK205" s="48"/>
      <c r="AL205" s="48"/>
      <c r="AM205" s="48"/>
      <c r="AN205" s="48"/>
      <c r="AO205" s="48"/>
      <c r="AP205" s="48"/>
      <c r="AQ205" s="48"/>
      <c r="AR205" s="48"/>
      <c r="AS205" s="48"/>
      <c r="AT205" s="48"/>
      <c r="AU205" s="43"/>
      <c r="AV205" s="50"/>
      <c r="AW205" s="43"/>
      <c r="AX205" s="50"/>
      <c r="AY205" s="43"/>
      <c r="AZ205" s="50"/>
      <c r="BA205" s="43"/>
      <c r="BB205" s="50"/>
      <c r="BC205" s="43"/>
      <c r="BD205" s="50"/>
      <c r="BE205" s="43"/>
      <c r="BF205" s="50"/>
      <c r="BG205" s="43"/>
      <c r="BH205" s="50"/>
      <c r="BI205" s="45"/>
      <c r="BJ205" s="48"/>
      <c r="BK205" s="48"/>
      <c r="BL205" s="48"/>
      <c r="BM205" s="48"/>
      <c r="BN205" s="48"/>
      <c r="BO205" s="45"/>
      <c r="BP205" s="45"/>
      <c r="BQ205" s="45"/>
    </row>
    <row r="206" ht="18.0" customHeight="1">
      <c r="B206" s="40"/>
      <c r="D206" s="41"/>
      <c r="G206" s="42"/>
      <c r="I206" s="42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43"/>
      <c r="W206" s="44"/>
      <c r="Y206" s="45"/>
      <c r="AG206" s="46"/>
      <c r="AH206" s="47"/>
      <c r="AI206" s="48"/>
      <c r="AJ206" s="48"/>
      <c r="AK206" s="48"/>
      <c r="AL206" s="48"/>
      <c r="AM206" s="48"/>
      <c r="AN206" s="48"/>
      <c r="AO206" s="48"/>
      <c r="AP206" s="48"/>
      <c r="AQ206" s="48"/>
      <c r="AR206" s="48"/>
      <c r="AS206" s="48"/>
      <c r="AT206" s="48"/>
      <c r="AU206" s="43"/>
      <c r="AV206" s="50"/>
      <c r="AW206" s="43"/>
      <c r="AX206" s="50"/>
      <c r="AY206" s="43"/>
      <c r="AZ206" s="50"/>
      <c r="BA206" s="43"/>
      <c r="BB206" s="50"/>
      <c r="BC206" s="43"/>
      <c r="BD206" s="50"/>
      <c r="BE206" s="43"/>
      <c r="BF206" s="50"/>
      <c r="BG206" s="43"/>
      <c r="BH206" s="50"/>
      <c r="BI206" s="45"/>
      <c r="BJ206" s="48"/>
      <c r="BK206" s="48"/>
      <c r="BL206" s="48"/>
      <c r="BM206" s="48"/>
      <c r="BN206" s="48"/>
      <c r="BO206" s="45"/>
      <c r="BP206" s="45"/>
      <c r="BQ206" s="45"/>
    </row>
    <row r="207" ht="18.0" customHeight="1">
      <c r="B207" s="40"/>
      <c r="D207" s="41"/>
      <c r="G207" s="42"/>
      <c r="I207" s="42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43"/>
      <c r="W207" s="44"/>
      <c r="Y207" s="45"/>
      <c r="AG207" s="46"/>
      <c r="AH207" s="47"/>
      <c r="AI207" s="48"/>
      <c r="AJ207" s="48"/>
      <c r="AK207" s="48"/>
      <c r="AL207" s="48"/>
      <c r="AM207" s="48"/>
      <c r="AN207" s="48"/>
      <c r="AO207" s="48"/>
      <c r="AP207" s="48"/>
      <c r="AQ207" s="48"/>
      <c r="AR207" s="48"/>
      <c r="AS207" s="48"/>
      <c r="AT207" s="48"/>
      <c r="AU207" s="43"/>
      <c r="AV207" s="50"/>
      <c r="AW207" s="43"/>
      <c r="AX207" s="50"/>
      <c r="AY207" s="43"/>
      <c r="AZ207" s="50"/>
      <c r="BA207" s="43"/>
      <c r="BB207" s="50"/>
      <c r="BC207" s="43"/>
      <c r="BD207" s="50"/>
      <c r="BE207" s="43"/>
      <c r="BF207" s="50"/>
      <c r="BG207" s="43"/>
      <c r="BH207" s="50"/>
      <c r="BI207" s="45"/>
      <c r="BJ207" s="48"/>
      <c r="BK207" s="48"/>
      <c r="BL207" s="48"/>
      <c r="BM207" s="48"/>
      <c r="BN207" s="48"/>
      <c r="BO207" s="45"/>
      <c r="BP207" s="45"/>
      <c r="BQ207" s="45"/>
    </row>
    <row r="208" ht="18.0" customHeight="1">
      <c r="B208" s="40"/>
      <c r="D208" s="41"/>
      <c r="G208" s="42"/>
      <c r="I208" s="42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43"/>
      <c r="W208" s="44"/>
      <c r="Y208" s="45"/>
      <c r="AG208" s="46"/>
      <c r="AH208" s="47"/>
      <c r="AI208" s="48"/>
      <c r="AJ208" s="48"/>
      <c r="AK208" s="48"/>
      <c r="AL208" s="48"/>
      <c r="AM208" s="48"/>
      <c r="AN208" s="48"/>
      <c r="AO208" s="48"/>
      <c r="AP208" s="48"/>
      <c r="AQ208" s="48"/>
      <c r="AR208" s="48"/>
      <c r="AS208" s="48"/>
      <c r="AT208" s="48"/>
      <c r="AU208" s="43"/>
      <c r="AV208" s="50"/>
      <c r="AW208" s="43"/>
      <c r="AX208" s="50"/>
      <c r="AY208" s="43"/>
      <c r="AZ208" s="50"/>
      <c r="BA208" s="43"/>
      <c r="BB208" s="50"/>
      <c r="BC208" s="43"/>
      <c r="BD208" s="50"/>
      <c r="BE208" s="43"/>
      <c r="BF208" s="50"/>
      <c r="BG208" s="43"/>
      <c r="BH208" s="50"/>
      <c r="BI208" s="45"/>
      <c r="BJ208" s="48"/>
      <c r="BK208" s="48"/>
      <c r="BL208" s="48"/>
      <c r="BM208" s="48"/>
      <c r="BN208" s="48"/>
      <c r="BO208" s="45"/>
      <c r="BP208" s="45"/>
      <c r="BQ208" s="45"/>
    </row>
    <row r="209" ht="18.0" customHeight="1">
      <c r="B209" s="40"/>
      <c r="D209" s="41"/>
      <c r="G209" s="42"/>
      <c r="I209" s="42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43"/>
      <c r="W209" s="44"/>
      <c r="Y209" s="45"/>
      <c r="AG209" s="46"/>
      <c r="AH209" s="47"/>
      <c r="AI209" s="48"/>
      <c r="AJ209" s="48"/>
      <c r="AK209" s="48"/>
      <c r="AL209" s="48"/>
      <c r="AM209" s="48"/>
      <c r="AN209" s="48"/>
      <c r="AO209" s="48"/>
      <c r="AP209" s="48"/>
      <c r="AQ209" s="48"/>
      <c r="AR209" s="48"/>
      <c r="AS209" s="48"/>
      <c r="AT209" s="48"/>
      <c r="AU209" s="43"/>
      <c r="AV209" s="50"/>
      <c r="AW209" s="43"/>
      <c r="AX209" s="50"/>
      <c r="AY209" s="43"/>
      <c r="AZ209" s="50"/>
      <c r="BA209" s="43"/>
      <c r="BB209" s="50"/>
      <c r="BC209" s="43"/>
      <c r="BD209" s="50"/>
      <c r="BE209" s="43"/>
      <c r="BF209" s="50"/>
      <c r="BG209" s="43"/>
      <c r="BH209" s="50"/>
      <c r="BI209" s="45"/>
      <c r="BJ209" s="48"/>
      <c r="BK209" s="48"/>
      <c r="BL209" s="48"/>
      <c r="BM209" s="48"/>
      <c r="BN209" s="48"/>
      <c r="BO209" s="45"/>
      <c r="BP209" s="45"/>
      <c r="BQ209" s="45"/>
    </row>
    <row r="210" ht="18.0" customHeight="1">
      <c r="B210" s="40"/>
      <c r="D210" s="41"/>
      <c r="G210" s="42"/>
      <c r="I210" s="42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43"/>
      <c r="W210" s="44"/>
      <c r="Y210" s="45"/>
      <c r="AG210" s="46"/>
      <c r="AH210" s="47"/>
      <c r="AI210" s="48"/>
      <c r="AJ210" s="48"/>
      <c r="AK210" s="48"/>
      <c r="AL210" s="48"/>
      <c r="AM210" s="48"/>
      <c r="AN210" s="48"/>
      <c r="AO210" s="48"/>
      <c r="AP210" s="48"/>
      <c r="AQ210" s="48"/>
      <c r="AR210" s="48"/>
      <c r="AS210" s="48"/>
      <c r="AT210" s="48"/>
      <c r="AU210" s="43"/>
      <c r="AV210" s="50"/>
      <c r="AW210" s="43"/>
      <c r="AX210" s="50"/>
      <c r="AY210" s="43"/>
      <c r="AZ210" s="50"/>
      <c r="BA210" s="43"/>
      <c r="BB210" s="50"/>
      <c r="BC210" s="43"/>
      <c r="BD210" s="50"/>
      <c r="BE210" s="43"/>
      <c r="BF210" s="50"/>
      <c r="BG210" s="43"/>
      <c r="BH210" s="50"/>
      <c r="BI210" s="45"/>
      <c r="BJ210" s="48"/>
      <c r="BK210" s="48"/>
      <c r="BL210" s="48"/>
      <c r="BM210" s="48"/>
      <c r="BN210" s="48"/>
      <c r="BO210" s="45"/>
      <c r="BP210" s="45"/>
      <c r="BQ210" s="45"/>
    </row>
    <row r="211" ht="18.0" customHeight="1">
      <c r="B211" s="40"/>
      <c r="D211" s="41"/>
      <c r="G211" s="42"/>
      <c r="I211" s="42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43"/>
      <c r="W211" s="44"/>
      <c r="Y211" s="45"/>
      <c r="AG211" s="46"/>
      <c r="AH211" s="47"/>
      <c r="AI211" s="48"/>
      <c r="AJ211" s="48"/>
      <c r="AK211" s="48"/>
      <c r="AL211" s="48"/>
      <c r="AM211" s="48"/>
      <c r="AN211" s="48"/>
      <c r="AO211" s="48"/>
      <c r="AP211" s="48"/>
      <c r="AQ211" s="48"/>
      <c r="AR211" s="48"/>
      <c r="AS211" s="48"/>
      <c r="AT211" s="48"/>
      <c r="AU211" s="43"/>
      <c r="AV211" s="50"/>
      <c r="AW211" s="43"/>
      <c r="AX211" s="50"/>
      <c r="AY211" s="43"/>
      <c r="AZ211" s="50"/>
      <c r="BA211" s="43"/>
      <c r="BB211" s="50"/>
      <c r="BC211" s="43"/>
      <c r="BD211" s="50"/>
      <c r="BE211" s="43"/>
      <c r="BF211" s="50"/>
      <c r="BG211" s="43"/>
      <c r="BH211" s="50"/>
      <c r="BI211" s="45"/>
      <c r="BJ211" s="48"/>
      <c r="BK211" s="48"/>
      <c r="BL211" s="48"/>
      <c r="BM211" s="48"/>
      <c r="BN211" s="48"/>
      <c r="BO211" s="45"/>
      <c r="BP211" s="45"/>
      <c r="BQ211" s="45"/>
    </row>
    <row r="212" ht="18.0" customHeight="1">
      <c r="B212" s="40"/>
      <c r="D212" s="41"/>
      <c r="G212" s="42"/>
      <c r="I212" s="42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43"/>
      <c r="W212" s="44"/>
      <c r="Y212" s="45"/>
      <c r="AG212" s="46"/>
      <c r="AH212" s="47"/>
      <c r="AI212" s="48"/>
      <c r="AJ212" s="48"/>
      <c r="AK212" s="48"/>
      <c r="AL212" s="48"/>
      <c r="AM212" s="48"/>
      <c r="AN212" s="48"/>
      <c r="AO212" s="48"/>
      <c r="AP212" s="48"/>
      <c r="AQ212" s="48"/>
      <c r="AR212" s="48"/>
      <c r="AS212" s="48"/>
      <c r="AT212" s="48"/>
      <c r="AU212" s="43"/>
      <c r="AV212" s="50"/>
      <c r="AW212" s="43"/>
      <c r="AX212" s="50"/>
      <c r="AY212" s="43"/>
      <c r="AZ212" s="50"/>
      <c r="BA212" s="43"/>
      <c r="BB212" s="50"/>
      <c r="BC212" s="43"/>
      <c r="BD212" s="50"/>
      <c r="BE212" s="43"/>
      <c r="BF212" s="50"/>
      <c r="BG212" s="43"/>
      <c r="BH212" s="50"/>
      <c r="BI212" s="45"/>
      <c r="BJ212" s="48"/>
      <c r="BK212" s="48"/>
      <c r="BL212" s="48"/>
      <c r="BM212" s="48"/>
      <c r="BN212" s="48"/>
      <c r="BO212" s="45"/>
      <c r="BP212" s="45"/>
      <c r="BQ212" s="45"/>
    </row>
    <row r="213" ht="18.0" customHeight="1">
      <c r="B213" s="40"/>
      <c r="D213" s="41"/>
      <c r="G213" s="42"/>
      <c r="I213" s="42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43"/>
      <c r="W213" s="44"/>
      <c r="Y213" s="45"/>
      <c r="AG213" s="46"/>
      <c r="AH213" s="47"/>
      <c r="AI213" s="48"/>
      <c r="AJ213" s="48"/>
      <c r="AK213" s="48"/>
      <c r="AL213" s="48"/>
      <c r="AM213" s="48"/>
      <c r="AN213" s="48"/>
      <c r="AO213" s="48"/>
      <c r="AP213" s="48"/>
      <c r="AQ213" s="48"/>
      <c r="AR213" s="48"/>
      <c r="AS213" s="48"/>
      <c r="AT213" s="48"/>
      <c r="AU213" s="43"/>
      <c r="AV213" s="50"/>
      <c r="AW213" s="43"/>
      <c r="AX213" s="50"/>
      <c r="AY213" s="43"/>
      <c r="AZ213" s="50"/>
      <c r="BA213" s="43"/>
      <c r="BB213" s="50"/>
      <c r="BC213" s="43"/>
      <c r="BD213" s="50"/>
      <c r="BE213" s="43"/>
      <c r="BF213" s="50"/>
      <c r="BG213" s="43"/>
      <c r="BH213" s="50"/>
      <c r="BI213" s="45"/>
      <c r="BJ213" s="48"/>
      <c r="BK213" s="48"/>
      <c r="BL213" s="48"/>
      <c r="BM213" s="48"/>
      <c r="BN213" s="48"/>
      <c r="BO213" s="45"/>
      <c r="BP213" s="45"/>
      <c r="BQ213" s="45"/>
    </row>
    <row r="214" ht="18.0" customHeight="1">
      <c r="B214" s="40"/>
      <c r="D214" s="41"/>
      <c r="G214" s="42"/>
      <c r="I214" s="42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43"/>
      <c r="W214" s="44"/>
      <c r="Y214" s="45"/>
      <c r="AG214" s="46"/>
      <c r="AH214" s="47"/>
      <c r="AI214" s="48"/>
      <c r="AJ214" s="48"/>
      <c r="AK214" s="48"/>
      <c r="AL214" s="48"/>
      <c r="AM214" s="48"/>
      <c r="AN214" s="48"/>
      <c r="AO214" s="48"/>
      <c r="AP214" s="48"/>
      <c r="AQ214" s="48"/>
      <c r="AR214" s="48"/>
      <c r="AS214" s="48"/>
      <c r="AT214" s="48"/>
      <c r="AU214" s="43"/>
      <c r="AV214" s="50"/>
      <c r="AW214" s="43"/>
      <c r="AX214" s="50"/>
      <c r="AY214" s="43"/>
      <c r="AZ214" s="50"/>
      <c r="BA214" s="43"/>
      <c r="BB214" s="50"/>
      <c r="BC214" s="43"/>
      <c r="BD214" s="50"/>
      <c r="BE214" s="43"/>
      <c r="BF214" s="50"/>
      <c r="BG214" s="43"/>
      <c r="BH214" s="50"/>
      <c r="BI214" s="45"/>
      <c r="BJ214" s="48"/>
      <c r="BK214" s="48"/>
      <c r="BL214" s="48"/>
      <c r="BM214" s="48"/>
      <c r="BN214" s="48"/>
      <c r="BO214" s="45"/>
      <c r="BP214" s="45"/>
      <c r="BQ214" s="45"/>
    </row>
    <row r="215" ht="18.0" customHeight="1">
      <c r="B215" s="40"/>
      <c r="D215" s="41"/>
      <c r="G215" s="42"/>
      <c r="I215" s="42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43"/>
      <c r="W215" s="44"/>
      <c r="Y215" s="45"/>
      <c r="AG215" s="46"/>
      <c r="AH215" s="47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3"/>
      <c r="AV215" s="50"/>
      <c r="AW215" s="43"/>
      <c r="AX215" s="50"/>
      <c r="AY215" s="43"/>
      <c r="AZ215" s="50"/>
      <c r="BA215" s="43"/>
      <c r="BB215" s="50"/>
      <c r="BC215" s="43"/>
      <c r="BD215" s="50"/>
      <c r="BE215" s="43"/>
      <c r="BF215" s="50"/>
      <c r="BG215" s="43"/>
      <c r="BH215" s="50"/>
      <c r="BI215" s="45"/>
      <c r="BJ215" s="48"/>
      <c r="BK215" s="48"/>
      <c r="BL215" s="48"/>
      <c r="BM215" s="48"/>
      <c r="BN215" s="48"/>
      <c r="BO215" s="45"/>
      <c r="BP215" s="45"/>
      <c r="BQ215" s="45"/>
    </row>
    <row r="216" ht="18.0" customHeight="1">
      <c r="B216" s="40"/>
      <c r="D216" s="41"/>
      <c r="G216" s="42"/>
      <c r="I216" s="42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43"/>
      <c r="W216" s="44"/>
      <c r="Y216" s="45"/>
      <c r="AG216" s="46"/>
      <c r="AH216" s="47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3"/>
      <c r="AV216" s="50"/>
      <c r="AW216" s="43"/>
      <c r="AX216" s="50"/>
      <c r="AY216" s="43"/>
      <c r="AZ216" s="50"/>
      <c r="BA216" s="43"/>
      <c r="BB216" s="50"/>
      <c r="BC216" s="43"/>
      <c r="BD216" s="50"/>
      <c r="BE216" s="43"/>
      <c r="BF216" s="50"/>
      <c r="BG216" s="43"/>
      <c r="BH216" s="50"/>
      <c r="BI216" s="45"/>
      <c r="BJ216" s="48"/>
      <c r="BK216" s="48"/>
      <c r="BL216" s="48"/>
      <c r="BM216" s="48"/>
      <c r="BN216" s="48"/>
      <c r="BO216" s="45"/>
      <c r="BP216" s="45"/>
      <c r="BQ216" s="45"/>
    </row>
    <row r="217" ht="18.0" customHeight="1">
      <c r="B217" s="40"/>
      <c r="D217" s="41"/>
      <c r="G217" s="42"/>
      <c r="I217" s="42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43"/>
      <c r="W217" s="44"/>
      <c r="Y217" s="45"/>
      <c r="AG217" s="46"/>
      <c r="AH217" s="47"/>
      <c r="AI217" s="48"/>
      <c r="AJ217" s="48"/>
      <c r="AK217" s="48"/>
      <c r="AL217" s="48"/>
      <c r="AM217" s="48"/>
      <c r="AN217" s="48"/>
      <c r="AO217" s="48"/>
      <c r="AP217" s="48"/>
      <c r="AQ217" s="48"/>
      <c r="AR217" s="48"/>
      <c r="AS217" s="48"/>
      <c r="AT217" s="48"/>
      <c r="AU217" s="43"/>
      <c r="AV217" s="50"/>
      <c r="AW217" s="43"/>
      <c r="AX217" s="50"/>
      <c r="AY217" s="43"/>
      <c r="AZ217" s="50"/>
      <c r="BA217" s="43"/>
      <c r="BB217" s="50"/>
      <c r="BC217" s="43"/>
      <c r="BD217" s="50"/>
      <c r="BE217" s="43"/>
      <c r="BF217" s="50"/>
      <c r="BG217" s="43"/>
      <c r="BH217" s="50"/>
      <c r="BI217" s="45"/>
      <c r="BJ217" s="48"/>
      <c r="BK217" s="48"/>
      <c r="BL217" s="48"/>
      <c r="BM217" s="48"/>
      <c r="BN217" s="48"/>
      <c r="BO217" s="45"/>
      <c r="BP217" s="45"/>
      <c r="BQ217" s="45"/>
    </row>
    <row r="218" ht="18.0" customHeight="1">
      <c r="B218" s="40"/>
      <c r="D218" s="41"/>
      <c r="G218" s="42"/>
      <c r="I218" s="42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43"/>
      <c r="W218" s="44"/>
      <c r="Y218" s="45"/>
      <c r="AG218" s="46"/>
      <c r="AH218" s="47"/>
      <c r="AI218" s="48"/>
      <c r="AJ218" s="48"/>
      <c r="AK218" s="48"/>
      <c r="AL218" s="48"/>
      <c r="AM218" s="48"/>
      <c r="AN218" s="48"/>
      <c r="AO218" s="48"/>
      <c r="AP218" s="48"/>
      <c r="AQ218" s="48"/>
      <c r="AR218" s="48"/>
      <c r="AS218" s="48"/>
      <c r="AT218" s="48"/>
      <c r="AU218" s="43"/>
      <c r="AV218" s="50"/>
      <c r="AW218" s="43"/>
      <c r="AX218" s="50"/>
      <c r="AY218" s="43"/>
      <c r="AZ218" s="50"/>
      <c r="BA218" s="43"/>
      <c r="BB218" s="50"/>
      <c r="BC218" s="43"/>
      <c r="BD218" s="50"/>
      <c r="BE218" s="43"/>
      <c r="BF218" s="50"/>
      <c r="BG218" s="43"/>
      <c r="BH218" s="50"/>
      <c r="BI218" s="45"/>
      <c r="BJ218" s="48"/>
      <c r="BK218" s="48"/>
      <c r="BL218" s="48"/>
      <c r="BM218" s="48"/>
      <c r="BN218" s="48"/>
      <c r="BO218" s="45"/>
      <c r="BP218" s="45"/>
      <c r="BQ218" s="45"/>
    </row>
    <row r="219" ht="18.0" customHeight="1">
      <c r="B219" s="40"/>
      <c r="D219" s="41"/>
      <c r="G219" s="42"/>
      <c r="I219" s="42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43"/>
      <c r="W219" s="44"/>
      <c r="Y219" s="45"/>
      <c r="AG219" s="46"/>
      <c r="AH219" s="47"/>
      <c r="AI219" s="48"/>
      <c r="AJ219" s="48"/>
      <c r="AK219" s="48"/>
      <c r="AL219" s="48"/>
      <c r="AM219" s="48"/>
      <c r="AN219" s="48"/>
      <c r="AO219" s="48"/>
      <c r="AP219" s="48"/>
      <c r="AQ219" s="48"/>
      <c r="AR219" s="48"/>
      <c r="AS219" s="48"/>
      <c r="AT219" s="48"/>
      <c r="AU219" s="43"/>
      <c r="AV219" s="50"/>
      <c r="AW219" s="43"/>
      <c r="AX219" s="50"/>
      <c r="AY219" s="43"/>
      <c r="AZ219" s="50"/>
      <c r="BA219" s="43"/>
      <c r="BB219" s="50"/>
      <c r="BC219" s="43"/>
      <c r="BD219" s="50"/>
      <c r="BE219" s="43"/>
      <c r="BF219" s="50"/>
      <c r="BG219" s="43"/>
      <c r="BH219" s="50"/>
      <c r="BI219" s="45"/>
      <c r="BJ219" s="48"/>
      <c r="BK219" s="48"/>
      <c r="BL219" s="48"/>
      <c r="BM219" s="48"/>
      <c r="BN219" s="48"/>
      <c r="BO219" s="45"/>
      <c r="BP219" s="45"/>
      <c r="BQ219" s="45"/>
    </row>
    <row r="220" ht="18.0" customHeight="1">
      <c r="B220" s="40"/>
      <c r="D220" s="41"/>
      <c r="G220" s="42"/>
      <c r="I220" s="42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43"/>
      <c r="W220" s="44"/>
      <c r="Y220" s="45"/>
      <c r="AG220" s="46"/>
      <c r="AH220" s="47"/>
      <c r="AI220" s="48"/>
      <c r="AJ220" s="48"/>
      <c r="AK220" s="48"/>
      <c r="AL220" s="48"/>
      <c r="AM220" s="48"/>
      <c r="AN220" s="48"/>
      <c r="AO220" s="48"/>
      <c r="AP220" s="48"/>
      <c r="AQ220" s="48"/>
      <c r="AR220" s="48"/>
      <c r="AS220" s="48"/>
      <c r="AT220" s="48"/>
      <c r="AU220" s="43"/>
      <c r="AV220" s="50"/>
      <c r="AW220" s="43"/>
      <c r="AX220" s="50"/>
      <c r="AY220" s="43"/>
      <c r="AZ220" s="50"/>
      <c r="BA220" s="43"/>
      <c r="BB220" s="50"/>
      <c r="BC220" s="43"/>
      <c r="BD220" s="50"/>
      <c r="BE220" s="43"/>
      <c r="BF220" s="50"/>
      <c r="BG220" s="43"/>
      <c r="BH220" s="50"/>
      <c r="BI220" s="45"/>
      <c r="BJ220" s="48"/>
      <c r="BK220" s="48"/>
      <c r="BL220" s="48"/>
      <c r="BM220" s="48"/>
      <c r="BN220" s="48"/>
      <c r="BO220" s="45"/>
      <c r="BP220" s="45"/>
      <c r="BQ220" s="45"/>
    </row>
    <row r="221" ht="18.0" customHeight="1">
      <c r="B221" s="40"/>
      <c r="D221" s="41"/>
      <c r="G221" s="42"/>
      <c r="I221" s="42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43"/>
      <c r="W221" s="44"/>
      <c r="Y221" s="45"/>
      <c r="AG221" s="46"/>
      <c r="AH221" s="47"/>
      <c r="AI221" s="48"/>
      <c r="AJ221" s="48"/>
      <c r="AK221" s="48"/>
      <c r="AL221" s="48"/>
      <c r="AM221" s="48"/>
      <c r="AN221" s="48"/>
      <c r="AO221" s="48"/>
      <c r="AP221" s="48"/>
      <c r="AQ221" s="48"/>
      <c r="AR221" s="48"/>
      <c r="AS221" s="48"/>
      <c r="AT221" s="48"/>
      <c r="AU221" s="43"/>
      <c r="AV221" s="50"/>
      <c r="AW221" s="43"/>
      <c r="AX221" s="50"/>
      <c r="AY221" s="43"/>
      <c r="AZ221" s="50"/>
      <c r="BA221" s="43"/>
      <c r="BB221" s="50"/>
      <c r="BC221" s="43"/>
      <c r="BD221" s="50"/>
      <c r="BE221" s="43"/>
      <c r="BF221" s="50"/>
      <c r="BG221" s="43"/>
      <c r="BH221" s="50"/>
      <c r="BI221" s="45"/>
      <c r="BJ221" s="48"/>
      <c r="BK221" s="48"/>
      <c r="BL221" s="48"/>
      <c r="BM221" s="48"/>
      <c r="BN221" s="48"/>
      <c r="BO221" s="45"/>
      <c r="BP221" s="45"/>
      <c r="BQ221" s="45"/>
    </row>
    <row r="222" ht="18.0" customHeight="1">
      <c r="B222" s="40"/>
      <c r="D222" s="41"/>
      <c r="G222" s="42"/>
      <c r="I222" s="42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43"/>
      <c r="W222" s="44"/>
      <c r="Y222" s="45"/>
      <c r="AG222" s="46"/>
      <c r="AH222" s="47"/>
      <c r="AI222" s="48"/>
      <c r="AJ222" s="48"/>
      <c r="AK222" s="48"/>
      <c r="AL222" s="48"/>
      <c r="AM222" s="48"/>
      <c r="AN222" s="48"/>
      <c r="AO222" s="48"/>
      <c r="AP222" s="48"/>
      <c r="AQ222" s="48"/>
      <c r="AR222" s="48"/>
      <c r="AS222" s="48"/>
      <c r="AT222" s="48"/>
      <c r="AU222" s="43"/>
      <c r="AV222" s="50"/>
      <c r="AW222" s="43"/>
      <c r="AX222" s="50"/>
      <c r="AY222" s="43"/>
      <c r="AZ222" s="50"/>
      <c r="BA222" s="43"/>
      <c r="BB222" s="50"/>
      <c r="BC222" s="43"/>
      <c r="BD222" s="50"/>
      <c r="BE222" s="43"/>
      <c r="BF222" s="50"/>
      <c r="BG222" s="43"/>
      <c r="BH222" s="50"/>
      <c r="BI222" s="45"/>
      <c r="BJ222" s="48"/>
      <c r="BK222" s="48"/>
      <c r="BL222" s="48"/>
      <c r="BM222" s="48"/>
      <c r="BN222" s="48"/>
      <c r="BO222" s="45"/>
      <c r="BP222" s="45"/>
      <c r="BQ222" s="45"/>
    </row>
    <row r="223" ht="18.0" customHeight="1">
      <c r="B223" s="40"/>
      <c r="D223" s="41"/>
      <c r="G223" s="42"/>
      <c r="I223" s="42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43"/>
      <c r="W223" s="44"/>
      <c r="Y223" s="45"/>
      <c r="AG223" s="46"/>
      <c r="AH223" s="47"/>
      <c r="AI223" s="48"/>
      <c r="AJ223" s="48"/>
      <c r="AK223" s="48"/>
      <c r="AL223" s="48"/>
      <c r="AM223" s="48"/>
      <c r="AN223" s="48"/>
      <c r="AO223" s="48"/>
      <c r="AP223" s="48"/>
      <c r="AQ223" s="48"/>
      <c r="AR223" s="48"/>
      <c r="AS223" s="48"/>
      <c r="AT223" s="48"/>
      <c r="AU223" s="43"/>
      <c r="AV223" s="50"/>
      <c r="AW223" s="43"/>
      <c r="AX223" s="50"/>
      <c r="AY223" s="43"/>
      <c r="AZ223" s="50"/>
      <c r="BA223" s="43"/>
      <c r="BB223" s="50"/>
      <c r="BC223" s="43"/>
      <c r="BD223" s="50"/>
      <c r="BE223" s="43"/>
      <c r="BF223" s="50"/>
      <c r="BG223" s="43"/>
      <c r="BH223" s="50"/>
      <c r="BI223" s="45"/>
      <c r="BJ223" s="48"/>
      <c r="BK223" s="48"/>
      <c r="BL223" s="48"/>
      <c r="BM223" s="48"/>
      <c r="BN223" s="48"/>
      <c r="BO223" s="45"/>
      <c r="BP223" s="45"/>
      <c r="BQ223" s="45"/>
    </row>
    <row r="224" ht="18.0" customHeight="1">
      <c r="B224" s="40"/>
      <c r="D224" s="41"/>
      <c r="G224" s="42"/>
      <c r="I224" s="42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43"/>
      <c r="W224" s="44"/>
      <c r="Y224" s="45"/>
      <c r="AG224" s="46"/>
      <c r="AH224" s="47"/>
      <c r="AI224" s="48"/>
      <c r="AJ224" s="48"/>
      <c r="AK224" s="48"/>
      <c r="AL224" s="48"/>
      <c r="AM224" s="48"/>
      <c r="AN224" s="48"/>
      <c r="AO224" s="48"/>
      <c r="AP224" s="48"/>
      <c r="AQ224" s="48"/>
      <c r="AR224" s="48"/>
      <c r="AS224" s="48"/>
      <c r="AT224" s="48"/>
      <c r="AU224" s="43"/>
      <c r="AV224" s="50"/>
      <c r="AW224" s="43"/>
      <c r="AX224" s="50"/>
      <c r="AY224" s="43"/>
      <c r="AZ224" s="50"/>
      <c r="BA224" s="43"/>
      <c r="BB224" s="50"/>
      <c r="BC224" s="43"/>
      <c r="BD224" s="50"/>
      <c r="BE224" s="43"/>
      <c r="BF224" s="50"/>
      <c r="BG224" s="43"/>
      <c r="BH224" s="50"/>
      <c r="BI224" s="45"/>
      <c r="BJ224" s="48"/>
      <c r="BK224" s="48"/>
      <c r="BL224" s="48"/>
      <c r="BM224" s="48"/>
      <c r="BN224" s="48"/>
      <c r="BO224" s="45"/>
      <c r="BP224" s="45"/>
      <c r="BQ224" s="45"/>
    </row>
    <row r="225" ht="18.0" customHeight="1">
      <c r="B225" s="40"/>
      <c r="D225" s="41"/>
      <c r="G225" s="42"/>
      <c r="I225" s="42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43"/>
      <c r="W225" s="44"/>
      <c r="Y225" s="45"/>
      <c r="AG225" s="46"/>
      <c r="AH225" s="47"/>
      <c r="AI225" s="48"/>
      <c r="AJ225" s="48"/>
      <c r="AK225" s="48"/>
      <c r="AL225" s="48"/>
      <c r="AM225" s="48"/>
      <c r="AN225" s="48"/>
      <c r="AO225" s="48"/>
      <c r="AP225" s="48"/>
      <c r="AQ225" s="48"/>
      <c r="AR225" s="48"/>
      <c r="AS225" s="48"/>
      <c r="AT225" s="48"/>
      <c r="AU225" s="43"/>
      <c r="AV225" s="50"/>
      <c r="AW225" s="43"/>
      <c r="AX225" s="50"/>
      <c r="AY225" s="43"/>
      <c r="AZ225" s="50"/>
      <c r="BA225" s="43"/>
      <c r="BB225" s="50"/>
      <c r="BC225" s="43"/>
      <c r="BD225" s="50"/>
      <c r="BE225" s="43"/>
      <c r="BF225" s="50"/>
      <c r="BG225" s="43"/>
      <c r="BH225" s="50"/>
      <c r="BI225" s="45"/>
      <c r="BJ225" s="48"/>
      <c r="BK225" s="48"/>
      <c r="BL225" s="48"/>
      <c r="BM225" s="48"/>
      <c r="BN225" s="48"/>
      <c r="BO225" s="45"/>
      <c r="BP225" s="45"/>
      <c r="BQ225" s="45"/>
    </row>
    <row r="226" ht="18.0" customHeight="1">
      <c r="B226" s="40"/>
      <c r="D226" s="41"/>
      <c r="G226" s="42"/>
      <c r="I226" s="42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43"/>
      <c r="W226" s="44"/>
      <c r="Y226" s="45"/>
      <c r="AG226" s="46"/>
      <c r="AH226" s="47"/>
      <c r="AI226" s="48"/>
      <c r="AJ226" s="48"/>
      <c r="AK226" s="48"/>
      <c r="AL226" s="48"/>
      <c r="AM226" s="48"/>
      <c r="AN226" s="48"/>
      <c r="AO226" s="48"/>
      <c r="AP226" s="48"/>
      <c r="AQ226" s="48"/>
      <c r="AR226" s="48"/>
      <c r="AS226" s="48"/>
      <c r="AT226" s="48"/>
      <c r="AU226" s="43"/>
      <c r="AV226" s="50"/>
      <c r="AW226" s="43"/>
      <c r="AX226" s="50"/>
      <c r="AY226" s="43"/>
      <c r="AZ226" s="50"/>
      <c r="BA226" s="43"/>
      <c r="BB226" s="50"/>
      <c r="BC226" s="43"/>
      <c r="BD226" s="50"/>
      <c r="BE226" s="43"/>
      <c r="BF226" s="50"/>
      <c r="BG226" s="43"/>
      <c r="BH226" s="50"/>
      <c r="BI226" s="45"/>
      <c r="BJ226" s="48"/>
      <c r="BK226" s="48"/>
      <c r="BL226" s="48"/>
      <c r="BM226" s="48"/>
      <c r="BN226" s="48"/>
      <c r="BO226" s="45"/>
      <c r="BP226" s="45"/>
      <c r="BQ226" s="45"/>
    </row>
    <row r="227" ht="18.0" customHeight="1">
      <c r="B227" s="40"/>
      <c r="D227" s="41"/>
      <c r="G227" s="42"/>
      <c r="I227" s="42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43"/>
      <c r="W227" s="44"/>
      <c r="Y227" s="45"/>
      <c r="AG227" s="46"/>
      <c r="AH227" s="47"/>
      <c r="AI227" s="48"/>
      <c r="AJ227" s="48"/>
      <c r="AK227" s="48"/>
      <c r="AL227" s="48"/>
      <c r="AM227" s="48"/>
      <c r="AN227" s="48"/>
      <c r="AO227" s="48"/>
      <c r="AP227" s="48"/>
      <c r="AQ227" s="48"/>
      <c r="AR227" s="48"/>
      <c r="AS227" s="48"/>
      <c r="AT227" s="48"/>
      <c r="AU227" s="43"/>
      <c r="AV227" s="50"/>
      <c r="AW227" s="43"/>
      <c r="AX227" s="50"/>
      <c r="AY227" s="43"/>
      <c r="AZ227" s="50"/>
      <c r="BA227" s="43"/>
      <c r="BB227" s="50"/>
      <c r="BC227" s="43"/>
      <c r="BD227" s="50"/>
      <c r="BE227" s="43"/>
      <c r="BF227" s="50"/>
      <c r="BG227" s="43"/>
      <c r="BH227" s="50"/>
      <c r="BI227" s="45"/>
      <c r="BJ227" s="48"/>
      <c r="BK227" s="48"/>
      <c r="BL227" s="48"/>
      <c r="BM227" s="48"/>
      <c r="BN227" s="48"/>
      <c r="BO227" s="45"/>
      <c r="BP227" s="45"/>
      <c r="BQ227" s="45"/>
    </row>
    <row r="228" ht="18.0" customHeight="1">
      <c r="B228" s="40"/>
      <c r="D228" s="41"/>
      <c r="G228" s="42"/>
      <c r="I228" s="42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43"/>
      <c r="W228" s="44"/>
      <c r="Y228" s="45"/>
      <c r="AG228" s="46"/>
      <c r="AH228" s="47"/>
      <c r="AI228" s="48"/>
      <c r="AJ228" s="48"/>
      <c r="AK228" s="48"/>
      <c r="AL228" s="48"/>
      <c r="AM228" s="48"/>
      <c r="AN228" s="48"/>
      <c r="AO228" s="48"/>
      <c r="AP228" s="48"/>
      <c r="AQ228" s="48"/>
      <c r="AR228" s="48"/>
      <c r="AS228" s="48"/>
      <c r="AT228" s="48"/>
      <c r="AU228" s="43"/>
      <c r="AV228" s="50"/>
      <c r="AW228" s="43"/>
      <c r="AX228" s="50"/>
      <c r="AY228" s="43"/>
      <c r="AZ228" s="50"/>
      <c r="BA228" s="43"/>
      <c r="BB228" s="50"/>
      <c r="BC228" s="43"/>
      <c r="BD228" s="50"/>
      <c r="BE228" s="43"/>
      <c r="BF228" s="50"/>
      <c r="BG228" s="43"/>
      <c r="BH228" s="50"/>
      <c r="BI228" s="45"/>
      <c r="BJ228" s="48"/>
      <c r="BK228" s="48"/>
      <c r="BL228" s="48"/>
      <c r="BM228" s="48"/>
      <c r="BN228" s="48"/>
      <c r="BO228" s="45"/>
      <c r="BP228" s="45"/>
      <c r="BQ228" s="45"/>
    </row>
    <row r="229" ht="18.0" customHeight="1">
      <c r="B229" s="40"/>
      <c r="D229" s="41"/>
      <c r="G229" s="42"/>
      <c r="I229" s="42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43"/>
      <c r="W229" s="44"/>
      <c r="Y229" s="45"/>
      <c r="AG229" s="46"/>
      <c r="AH229" s="47"/>
      <c r="AI229" s="48"/>
      <c r="AJ229" s="48"/>
      <c r="AK229" s="48"/>
      <c r="AL229" s="48"/>
      <c r="AM229" s="48"/>
      <c r="AN229" s="48"/>
      <c r="AO229" s="48"/>
      <c r="AP229" s="48"/>
      <c r="AQ229" s="48"/>
      <c r="AR229" s="48"/>
      <c r="AS229" s="48"/>
      <c r="AT229" s="48"/>
      <c r="AU229" s="43"/>
      <c r="AV229" s="50"/>
      <c r="AW229" s="43"/>
      <c r="AX229" s="50"/>
      <c r="AY229" s="43"/>
      <c r="AZ229" s="50"/>
      <c r="BA229" s="43"/>
      <c r="BB229" s="50"/>
      <c r="BC229" s="43"/>
      <c r="BD229" s="50"/>
      <c r="BE229" s="43"/>
      <c r="BF229" s="50"/>
      <c r="BG229" s="43"/>
      <c r="BH229" s="50"/>
      <c r="BI229" s="45"/>
      <c r="BJ229" s="48"/>
      <c r="BK229" s="48"/>
      <c r="BL229" s="48"/>
      <c r="BM229" s="48"/>
      <c r="BN229" s="48"/>
      <c r="BO229" s="45"/>
      <c r="BP229" s="45"/>
      <c r="BQ229" s="45"/>
    </row>
    <row r="230" ht="18.0" customHeight="1">
      <c r="B230" s="40"/>
      <c r="D230" s="41"/>
      <c r="G230" s="42"/>
      <c r="I230" s="42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43"/>
      <c r="W230" s="44"/>
      <c r="Y230" s="45"/>
      <c r="AG230" s="46"/>
      <c r="AH230" s="47"/>
      <c r="AI230" s="48"/>
      <c r="AJ230" s="48"/>
      <c r="AK230" s="48"/>
      <c r="AL230" s="48"/>
      <c r="AM230" s="48"/>
      <c r="AN230" s="48"/>
      <c r="AO230" s="48"/>
      <c r="AP230" s="48"/>
      <c r="AQ230" s="48"/>
      <c r="AR230" s="48"/>
      <c r="AS230" s="48"/>
      <c r="AT230" s="48"/>
      <c r="AU230" s="43"/>
      <c r="AV230" s="50"/>
      <c r="AW230" s="43"/>
      <c r="AX230" s="50"/>
      <c r="AY230" s="43"/>
      <c r="AZ230" s="50"/>
      <c r="BA230" s="43"/>
      <c r="BB230" s="50"/>
      <c r="BC230" s="43"/>
      <c r="BD230" s="50"/>
      <c r="BE230" s="43"/>
      <c r="BF230" s="50"/>
      <c r="BG230" s="43"/>
      <c r="BH230" s="50"/>
      <c r="BI230" s="45"/>
      <c r="BJ230" s="48"/>
      <c r="BK230" s="48"/>
      <c r="BL230" s="48"/>
      <c r="BM230" s="48"/>
      <c r="BN230" s="48"/>
      <c r="BO230" s="45"/>
      <c r="BP230" s="45"/>
      <c r="BQ230" s="45"/>
    </row>
    <row r="231" ht="18.0" customHeight="1">
      <c r="B231" s="40"/>
      <c r="D231" s="41"/>
      <c r="G231" s="42"/>
      <c r="I231" s="42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43"/>
      <c r="W231" s="44"/>
      <c r="Y231" s="45"/>
      <c r="AG231" s="46"/>
      <c r="AH231" s="47"/>
      <c r="AI231" s="48"/>
      <c r="AJ231" s="48"/>
      <c r="AK231" s="48"/>
      <c r="AL231" s="48"/>
      <c r="AM231" s="48"/>
      <c r="AN231" s="48"/>
      <c r="AO231" s="48"/>
      <c r="AP231" s="48"/>
      <c r="AQ231" s="48"/>
      <c r="AR231" s="48"/>
      <c r="AS231" s="48"/>
      <c r="AT231" s="48"/>
      <c r="AU231" s="43"/>
      <c r="AV231" s="50"/>
      <c r="AW231" s="43"/>
      <c r="AX231" s="50"/>
      <c r="AY231" s="43"/>
      <c r="AZ231" s="50"/>
      <c r="BA231" s="43"/>
      <c r="BB231" s="50"/>
      <c r="BC231" s="43"/>
      <c r="BD231" s="50"/>
      <c r="BE231" s="43"/>
      <c r="BF231" s="50"/>
      <c r="BG231" s="43"/>
      <c r="BH231" s="50"/>
      <c r="BI231" s="45"/>
      <c r="BJ231" s="48"/>
      <c r="BK231" s="48"/>
      <c r="BL231" s="48"/>
      <c r="BM231" s="48"/>
      <c r="BN231" s="48"/>
      <c r="BO231" s="45"/>
      <c r="BP231" s="45"/>
      <c r="BQ231" s="45"/>
    </row>
    <row r="232" ht="18.0" customHeight="1">
      <c r="B232" s="40"/>
      <c r="D232" s="41"/>
      <c r="G232" s="42"/>
      <c r="I232" s="42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43"/>
      <c r="W232" s="44"/>
      <c r="Y232" s="45"/>
      <c r="AG232" s="46"/>
      <c r="AH232" s="47"/>
      <c r="AI232" s="48"/>
      <c r="AJ232" s="48"/>
      <c r="AK232" s="48"/>
      <c r="AL232" s="48"/>
      <c r="AM232" s="48"/>
      <c r="AN232" s="48"/>
      <c r="AO232" s="48"/>
      <c r="AP232" s="48"/>
      <c r="AQ232" s="48"/>
      <c r="AR232" s="48"/>
      <c r="AS232" s="48"/>
      <c r="AT232" s="48"/>
      <c r="AU232" s="43"/>
      <c r="AV232" s="50"/>
      <c r="AW232" s="43"/>
      <c r="AX232" s="50"/>
      <c r="AY232" s="43"/>
      <c r="AZ232" s="50"/>
      <c r="BA232" s="43"/>
      <c r="BB232" s="50"/>
      <c r="BC232" s="43"/>
      <c r="BD232" s="50"/>
      <c r="BE232" s="43"/>
      <c r="BF232" s="50"/>
      <c r="BG232" s="43"/>
      <c r="BH232" s="50"/>
      <c r="BI232" s="45"/>
      <c r="BJ232" s="48"/>
      <c r="BK232" s="48"/>
      <c r="BL232" s="48"/>
      <c r="BM232" s="48"/>
      <c r="BN232" s="48"/>
      <c r="BO232" s="45"/>
      <c r="BP232" s="45"/>
      <c r="BQ232" s="45"/>
    </row>
    <row r="233" ht="18.0" customHeight="1">
      <c r="B233" s="40"/>
      <c r="D233" s="41"/>
      <c r="G233" s="42"/>
      <c r="I233" s="42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43"/>
      <c r="W233" s="44"/>
      <c r="Y233" s="45"/>
      <c r="AG233" s="46"/>
      <c r="AH233" s="47"/>
      <c r="AI233" s="48"/>
      <c r="AJ233" s="48"/>
      <c r="AK233" s="48"/>
      <c r="AL233" s="48"/>
      <c r="AM233" s="48"/>
      <c r="AN233" s="48"/>
      <c r="AO233" s="48"/>
      <c r="AP233" s="48"/>
      <c r="AQ233" s="48"/>
      <c r="AR233" s="48"/>
      <c r="AS233" s="48"/>
      <c r="AT233" s="48"/>
      <c r="AU233" s="43"/>
      <c r="AV233" s="50"/>
      <c r="AW233" s="43"/>
      <c r="AX233" s="50"/>
      <c r="AY233" s="43"/>
      <c r="AZ233" s="50"/>
      <c r="BA233" s="43"/>
      <c r="BB233" s="50"/>
      <c r="BC233" s="43"/>
      <c r="BD233" s="50"/>
      <c r="BE233" s="43"/>
      <c r="BF233" s="50"/>
      <c r="BG233" s="43"/>
      <c r="BH233" s="50"/>
      <c r="BI233" s="45"/>
      <c r="BJ233" s="48"/>
      <c r="BK233" s="48"/>
      <c r="BL233" s="48"/>
      <c r="BM233" s="48"/>
      <c r="BN233" s="48"/>
      <c r="BO233" s="45"/>
      <c r="BP233" s="45"/>
      <c r="BQ233" s="45"/>
    </row>
    <row r="234" ht="18.0" customHeight="1">
      <c r="B234" s="40"/>
      <c r="D234" s="41"/>
      <c r="G234" s="42"/>
      <c r="I234" s="42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43"/>
      <c r="W234" s="44"/>
      <c r="Y234" s="45"/>
      <c r="AG234" s="46"/>
      <c r="AH234" s="47"/>
      <c r="AI234" s="48"/>
      <c r="AJ234" s="48"/>
      <c r="AK234" s="48"/>
      <c r="AL234" s="48"/>
      <c r="AM234" s="48"/>
      <c r="AN234" s="48"/>
      <c r="AO234" s="48"/>
      <c r="AP234" s="48"/>
      <c r="AQ234" s="48"/>
      <c r="AR234" s="48"/>
      <c r="AS234" s="48"/>
      <c r="AT234" s="48"/>
      <c r="AU234" s="43"/>
      <c r="AV234" s="50"/>
      <c r="AW234" s="43"/>
      <c r="AX234" s="50"/>
      <c r="AY234" s="43"/>
      <c r="AZ234" s="50"/>
      <c r="BA234" s="43"/>
      <c r="BB234" s="50"/>
      <c r="BC234" s="43"/>
      <c r="BD234" s="50"/>
      <c r="BE234" s="43"/>
      <c r="BF234" s="50"/>
      <c r="BG234" s="43"/>
      <c r="BH234" s="50"/>
      <c r="BI234" s="45"/>
      <c r="BJ234" s="48"/>
      <c r="BK234" s="48"/>
      <c r="BL234" s="48"/>
      <c r="BM234" s="48"/>
      <c r="BN234" s="48"/>
      <c r="BO234" s="45"/>
      <c r="BP234" s="45"/>
      <c r="BQ234" s="45"/>
    </row>
    <row r="235" ht="18.0" customHeight="1">
      <c r="B235" s="40"/>
      <c r="D235" s="41"/>
      <c r="G235" s="42"/>
      <c r="I235" s="42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43"/>
      <c r="W235" s="44"/>
      <c r="Y235" s="45"/>
      <c r="AG235" s="46"/>
      <c r="AH235" s="47"/>
      <c r="AI235" s="48"/>
      <c r="AJ235" s="48"/>
      <c r="AK235" s="48"/>
      <c r="AL235" s="48"/>
      <c r="AM235" s="48"/>
      <c r="AN235" s="48"/>
      <c r="AO235" s="48"/>
      <c r="AP235" s="48"/>
      <c r="AQ235" s="48"/>
      <c r="AR235" s="48"/>
      <c r="AS235" s="48"/>
      <c r="AT235" s="48"/>
      <c r="AU235" s="43"/>
      <c r="AV235" s="50"/>
      <c r="AW235" s="43"/>
      <c r="AX235" s="50"/>
      <c r="AY235" s="43"/>
      <c r="AZ235" s="50"/>
      <c r="BA235" s="43"/>
      <c r="BB235" s="50"/>
      <c r="BC235" s="43"/>
      <c r="BD235" s="50"/>
      <c r="BE235" s="43"/>
      <c r="BF235" s="50"/>
      <c r="BG235" s="43"/>
      <c r="BH235" s="50"/>
      <c r="BI235" s="45"/>
      <c r="BJ235" s="48"/>
      <c r="BK235" s="48"/>
      <c r="BL235" s="48"/>
      <c r="BM235" s="48"/>
      <c r="BN235" s="48"/>
      <c r="BO235" s="45"/>
      <c r="BP235" s="45"/>
      <c r="BQ235" s="45"/>
    </row>
    <row r="236" ht="18.0" customHeight="1">
      <c r="B236" s="40"/>
      <c r="D236" s="41"/>
      <c r="G236" s="42"/>
      <c r="I236" s="42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43"/>
      <c r="W236" s="44"/>
      <c r="Y236" s="45"/>
      <c r="AG236" s="46"/>
      <c r="AH236" s="47"/>
      <c r="AI236" s="48"/>
      <c r="AJ236" s="48"/>
      <c r="AK236" s="48"/>
      <c r="AL236" s="48"/>
      <c r="AM236" s="48"/>
      <c r="AN236" s="48"/>
      <c r="AO236" s="48"/>
      <c r="AP236" s="48"/>
      <c r="AQ236" s="48"/>
      <c r="AR236" s="48"/>
      <c r="AS236" s="48"/>
      <c r="AT236" s="48"/>
      <c r="AU236" s="43"/>
      <c r="AV236" s="50"/>
      <c r="AW236" s="43"/>
      <c r="AX236" s="50"/>
      <c r="AY236" s="43"/>
      <c r="AZ236" s="50"/>
      <c r="BA236" s="43"/>
      <c r="BB236" s="50"/>
      <c r="BC236" s="43"/>
      <c r="BD236" s="50"/>
      <c r="BE236" s="43"/>
      <c r="BF236" s="50"/>
      <c r="BG236" s="43"/>
      <c r="BH236" s="50"/>
      <c r="BI236" s="45"/>
      <c r="BJ236" s="48"/>
      <c r="BK236" s="48"/>
      <c r="BL236" s="48"/>
      <c r="BM236" s="48"/>
      <c r="BN236" s="48"/>
      <c r="BO236" s="45"/>
      <c r="BP236" s="45"/>
      <c r="BQ236" s="45"/>
    </row>
    <row r="237" ht="18.0" customHeight="1">
      <c r="B237" s="40"/>
      <c r="D237" s="41"/>
      <c r="G237" s="42"/>
      <c r="I237" s="42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43"/>
      <c r="W237" s="44"/>
      <c r="Y237" s="45"/>
      <c r="AG237" s="46"/>
      <c r="AH237" s="47"/>
      <c r="AI237" s="48"/>
      <c r="AJ237" s="48"/>
      <c r="AK237" s="48"/>
      <c r="AL237" s="48"/>
      <c r="AM237" s="48"/>
      <c r="AN237" s="48"/>
      <c r="AO237" s="48"/>
      <c r="AP237" s="48"/>
      <c r="AQ237" s="48"/>
      <c r="AR237" s="48"/>
      <c r="AS237" s="48"/>
      <c r="AT237" s="48"/>
      <c r="AU237" s="43"/>
      <c r="AV237" s="50"/>
      <c r="AW237" s="43"/>
      <c r="AX237" s="50"/>
      <c r="AY237" s="43"/>
      <c r="AZ237" s="50"/>
      <c r="BA237" s="43"/>
      <c r="BB237" s="50"/>
      <c r="BC237" s="43"/>
      <c r="BD237" s="50"/>
      <c r="BE237" s="43"/>
      <c r="BF237" s="50"/>
      <c r="BG237" s="43"/>
      <c r="BH237" s="50"/>
      <c r="BI237" s="45"/>
      <c r="BJ237" s="48"/>
      <c r="BK237" s="48"/>
      <c r="BL237" s="48"/>
      <c r="BM237" s="48"/>
      <c r="BN237" s="48"/>
      <c r="BO237" s="45"/>
      <c r="BP237" s="45"/>
      <c r="BQ237" s="45"/>
    </row>
    <row r="238" ht="18.0" customHeight="1">
      <c r="B238" s="40"/>
      <c r="D238" s="41"/>
      <c r="G238" s="42"/>
      <c r="I238" s="42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43"/>
      <c r="W238" s="44"/>
      <c r="Y238" s="45"/>
      <c r="AG238" s="46"/>
      <c r="AH238" s="47"/>
      <c r="AI238" s="48"/>
      <c r="AJ238" s="48"/>
      <c r="AK238" s="48"/>
      <c r="AL238" s="48"/>
      <c r="AM238" s="48"/>
      <c r="AN238" s="48"/>
      <c r="AO238" s="48"/>
      <c r="AP238" s="48"/>
      <c r="AQ238" s="48"/>
      <c r="AR238" s="48"/>
      <c r="AS238" s="48"/>
      <c r="AT238" s="48"/>
      <c r="AU238" s="43"/>
      <c r="AV238" s="50"/>
      <c r="AW238" s="43"/>
      <c r="AX238" s="50"/>
      <c r="AY238" s="43"/>
      <c r="AZ238" s="50"/>
      <c r="BA238" s="43"/>
      <c r="BB238" s="50"/>
      <c r="BC238" s="43"/>
      <c r="BD238" s="50"/>
      <c r="BE238" s="43"/>
      <c r="BF238" s="50"/>
      <c r="BG238" s="43"/>
      <c r="BH238" s="50"/>
      <c r="BI238" s="45"/>
      <c r="BJ238" s="48"/>
      <c r="BK238" s="48"/>
      <c r="BL238" s="48"/>
      <c r="BM238" s="48"/>
      <c r="BN238" s="48"/>
      <c r="BO238" s="45"/>
      <c r="BP238" s="45"/>
      <c r="BQ238" s="45"/>
    </row>
    <row r="239" ht="18.0" customHeight="1">
      <c r="B239" s="40"/>
      <c r="D239" s="41"/>
      <c r="G239" s="42"/>
      <c r="I239" s="42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43"/>
      <c r="W239" s="44"/>
      <c r="Y239" s="45"/>
      <c r="AG239" s="46"/>
      <c r="AH239" s="47"/>
      <c r="AI239" s="48"/>
      <c r="AJ239" s="48"/>
      <c r="AK239" s="48"/>
      <c r="AL239" s="48"/>
      <c r="AM239" s="48"/>
      <c r="AN239" s="48"/>
      <c r="AO239" s="48"/>
      <c r="AP239" s="48"/>
      <c r="AQ239" s="48"/>
      <c r="AR239" s="48"/>
      <c r="AS239" s="48"/>
      <c r="AT239" s="48"/>
      <c r="AU239" s="43"/>
      <c r="AV239" s="50"/>
      <c r="AW239" s="43"/>
      <c r="AX239" s="50"/>
      <c r="AY239" s="43"/>
      <c r="AZ239" s="50"/>
      <c r="BA239" s="43"/>
      <c r="BB239" s="50"/>
      <c r="BC239" s="43"/>
      <c r="BD239" s="50"/>
      <c r="BE239" s="43"/>
      <c r="BF239" s="50"/>
      <c r="BG239" s="43"/>
      <c r="BH239" s="50"/>
      <c r="BI239" s="45"/>
      <c r="BJ239" s="48"/>
      <c r="BK239" s="48"/>
      <c r="BL239" s="48"/>
      <c r="BM239" s="48"/>
      <c r="BN239" s="48"/>
      <c r="BO239" s="45"/>
      <c r="BP239" s="45"/>
      <c r="BQ239" s="45"/>
    </row>
    <row r="240" ht="18.0" customHeight="1">
      <c r="B240" s="40"/>
      <c r="D240" s="41"/>
      <c r="G240" s="42"/>
      <c r="I240" s="42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43"/>
      <c r="W240" s="44"/>
      <c r="Y240" s="45"/>
      <c r="AG240" s="46"/>
      <c r="AH240" s="47"/>
      <c r="AI240" s="48"/>
      <c r="AJ240" s="48"/>
      <c r="AK240" s="48"/>
      <c r="AL240" s="48"/>
      <c r="AM240" s="48"/>
      <c r="AN240" s="48"/>
      <c r="AO240" s="48"/>
      <c r="AP240" s="48"/>
      <c r="AQ240" s="48"/>
      <c r="AR240" s="48"/>
      <c r="AS240" s="48"/>
      <c r="AT240" s="48"/>
      <c r="AU240" s="43"/>
      <c r="AV240" s="50"/>
      <c r="AW240" s="43"/>
      <c r="AX240" s="50"/>
      <c r="AY240" s="43"/>
      <c r="AZ240" s="50"/>
      <c r="BA240" s="43"/>
      <c r="BB240" s="50"/>
      <c r="BC240" s="43"/>
      <c r="BD240" s="50"/>
      <c r="BE240" s="43"/>
      <c r="BF240" s="50"/>
      <c r="BG240" s="43"/>
      <c r="BH240" s="50"/>
      <c r="BI240" s="45"/>
      <c r="BJ240" s="48"/>
      <c r="BK240" s="48"/>
      <c r="BL240" s="48"/>
      <c r="BM240" s="48"/>
      <c r="BN240" s="48"/>
      <c r="BO240" s="45"/>
      <c r="BP240" s="45"/>
      <c r="BQ240" s="45"/>
    </row>
    <row r="241" ht="18.0" customHeight="1">
      <c r="B241" s="40"/>
      <c r="D241" s="41"/>
      <c r="G241" s="42"/>
      <c r="I241" s="42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43"/>
      <c r="W241" s="44"/>
      <c r="Y241" s="45"/>
      <c r="AG241" s="46"/>
      <c r="AH241" s="47"/>
      <c r="AI241" s="48"/>
      <c r="AJ241" s="48"/>
      <c r="AK241" s="48"/>
      <c r="AL241" s="48"/>
      <c r="AM241" s="48"/>
      <c r="AN241" s="48"/>
      <c r="AO241" s="48"/>
      <c r="AP241" s="48"/>
      <c r="AQ241" s="48"/>
      <c r="AR241" s="48"/>
      <c r="AS241" s="48"/>
      <c r="AT241" s="48"/>
      <c r="AU241" s="43"/>
      <c r="AV241" s="50"/>
      <c r="AW241" s="43"/>
      <c r="AX241" s="50"/>
      <c r="AY241" s="43"/>
      <c r="AZ241" s="50"/>
      <c r="BA241" s="43"/>
      <c r="BB241" s="50"/>
      <c r="BC241" s="43"/>
      <c r="BD241" s="50"/>
      <c r="BE241" s="43"/>
      <c r="BF241" s="50"/>
      <c r="BG241" s="43"/>
      <c r="BH241" s="50"/>
      <c r="BI241" s="45"/>
      <c r="BJ241" s="48"/>
      <c r="BK241" s="48"/>
      <c r="BL241" s="48"/>
      <c r="BM241" s="48"/>
      <c r="BN241" s="48"/>
      <c r="BO241" s="45"/>
      <c r="BP241" s="45"/>
      <c r="BQ241" s="45"/>
    </row>
    <row r="242" ht="18.0" customHeight="1">
      <c r="B242" s="40"/>
      <c r="D242" s="41"/>
      <c r="G242" s="42"/>
      <c r="I242" s="42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43"/>
      <c r="W242" s="44"/>
      <c r="Y242" s="45"/>
      <c r="AG242" s="46"/>
      <c r="AH242" s="47"/>
      <c r="AI242" s="48"/>
      <c r="AJ242" s="48"/>
      <c r="AK242" s="48"/>
      <c r="AL242" s="48"/>
      <c r="AM242" s="48"/>
      <c r="AN242" s="48"/>
      <c r="AO242" s="48"/>
      <c r="AP242" s="48"/>
      <c r="AQ242" s="48"/>
      <c r="AR242" s="48"/>
      <c r="AS242" s="48"/>
      <c r="AT242" s="48"/>
      <c r="AU242" s="43"/>
      <c r="AV242" s="50"/>
      <c r="AW242" s="43"/>
      <c r="AX242" s="50"/>
      <c r="AY242" s="43"/>
      <c r="AZ242" s="50"/>
      <c r="BA242" s="43"/>
      <c r="BB242" s="50"/>
      <c r="BC242" s="43"/>
      <c r="BD242" s="50"/>
      <c r="BE242" s="43"/>
      <c r="BF242" s="50"/>
      <c r="BG242" s="43"/>
      <c r="BH242" s="50"/>
      <c r="BI242" s="45"/>
      <c r="BJ242" s="48"/>
      <c r="BK242" s="48"/>
      <c r="BL242" s="48"/>
      <c r="BM242" s="48"/>
      <c r="BN242" s="48"/>
      <c r="BO242" s="45"/>
      <c r="BP242" s="45"/>
      <c r="BQ242" s="45"/>
    </row>
    <row r="243" ht="18.0" customHeight="1">
      <c r="B243" s="40"/>
      <c r="D243" s="41"/>
      <c r="G243" s="42"/>
      <c r="I243" s="42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43"/>
      <c r="W243" s="44"/>
      <c r="Y243" s="45"/>
      <c r="AG243" s="46"/>
      <c r="AH243" s="47"/>
      <c r="AI243" s="48"/>
      <c r="AJ243" s="48"/>
      <c r="AK243" s="48"/>
      <c r="AL243" s="48"/>
      <c r="AM243" s="48"/>
      <c r="AN243" s="48"/>
      <c r="AO243" s="48"/>
      <c r="AP243" s="48"/>
      <c r="AQ243" s="48"/>
      <c r="AR243" s="48"/>
      <c r="AS243" s="48"/>
      <c r="AT243" s="48"/>
      <c r="AU243" s="43"/>
      <c r="AV243" s="50"/>
      <c r="AW243" s="43"/>
      <c r="AX243" s="50"/>
      <c r="AY243" s="43"/>
      <c r="AZ243" s="50"/>
      <c r="BA243" s="43"/>
      <c r="BB243" s="50"/>
      <c r="BC243" s="43"/>
      <c r="BD243" s="50"/>
      <c r="BE243" s="43"/>
      <c r="BF243" s="50"/>
      <c r="BG243" s="43"/>
      <c r="BH243" s="50"/>
      <c r="BI243" s="45"/>
      <c r="BJ243" s="48"/>
      <c r="BK243" s="48"/>
      <c r="BL243" s="48"/>
      <c r="BM243" s="48"/>
      <c r="BN243" s="48"/>
      <c r="BO243" s="45"/>
      <c r="BP243" s="45"/>
      <c r="BQ243" s="45"/>
    </row>
    <row r="244" ht="18.0" customHeight="1">
      <c r="B244" s="40"/>
      <c r="D244" s="41"/>
      <c r="G244" s="42"/>
      <c r="I244" s="42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43"/>
      <c r="W244" s="44"/>
      <c r="Y244" s="45"/>
      <c r="AG244" s="46"/>
      <c r="AH244" s="47"/>
      <c r="AI244" s="48"/>
      <c r="AJ244" s="48"/>
      <c r="AK244" s="48"/>
      <c r="AL244" s="48"/>
      <c r="AM244" s="48"/>
      <c r="AN244" s="48"/>
      <c r="AO244" s="48"/>
      <c r="AP244" s="48"/>
      <c r="AQ244" s="48"/>
      <c r="AR244" s="48"/>
      <c r="AS244" s="48"/>
      <c r="AT244" s="48"/>
      <c r="AU244" s="43"/>
      <c r="AV244" s="50"/>
      <c r="AW244" s="43"/>
      <c r="AX244" s="50"/>
      <c r="AY244" s="43"/>
      <c r="AZ244" s="50"/>
      <c r="BA244" s="43"/>
      <c r="BB244" s="50"/>
      <c r="BC244" s="43"/>
      <c r="BD244" s="50"/>
      <c r="BE244" s="43"/>
      <c r="BF244" s="50"/>
      <c r="BG244" s="43"/>
      <c r="BH244" s="50"/>
      <c r="BI244" s="45"/>
      <c r="BJ244" s="48"/>
      <c r="BK244" s="48"/>
      <c r="BL244" s="48"/>
      <c r="BM244" s="48"/>
      <c r="BN244" s="48"/>
      <c r="BO244" s="45"/>
      <c r="BP244" s="45"/>
      <c r="BQ244" s="45"/>
    </row>
    <row r="245" ht="18.0" customHeight="1">
      <c r="B245" s="40"/>
      <c r="D245" s="41"/>
      <c r="G245" s="42"/>
      <c r="I245" s="42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43"/>
      <c r="W245" s="44"/>
      <c r="Y245" s="45"/>
      <c r="AG245" s="46"/>
      <c r="AH245" s="47"/>
      <c r="AI245" s="48"/>
      <c r="AJ245" s="48"/>
      <c r="AK245" s="48"/>
      <c r="AL245" s="48"/>
      <c r="AM245" s="48"/>
      <c r="AN245" s="48"/>
      <c r="AO245" s="48"/>
      <c r="AP245" s="48"/>
      <c r="AQ245" s="48"/>
      <c r="AR245" s="48"/>
      <c r="AS245" s="48"/>
      <c r="AT245" s="48"/>
      <c r="AU245" s="43"/>
      <c r="AV245" s="50"/>
      <c r="AW245" s="43"/>
      <c r="AX245" s="50"/>
      <c r="AY245" s="43"/>
      <c r="AZ245" s="50"/>
      <c r="BA245" s="43"/>
      <c r="BB245" s="50"/>
      <c r="BC245" s="43"/>
      <c r="BD245" s="50"/>
      <c r="BE245" s="43"/>
      <c r="BF245" s="50"/>
      <c r="BG245" s="43"/>
      <c r="BH245" s="50"/>
      <c r="BI245" s="45"/>
      <c r="BJ245" s="48"/>
      <c r="BK245" s="48"/>
      <c r="BL245" s="48"/>
      <c r="BM245" s="48"/>
      <c r="BN245" s="48"/>
      <c r="BO245" s="45"/>
      <c r="BP245" s="45"/>
      <c r="BQ245" s="45"/>
    </row>
    <row r="246" ht="18.0" customHeight="1">
      <c r="B246" s="40"/>
      <c r="D246" s="41"/>
      <c r="G246" s="42"/>
      <c r="I246" s="42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43"/>
      <c r="W246" s="44"/>
      <c r="Y246" s="45"/>
      <c r="AG246" s="46"/>
      <c r="AH246" s="47"/>
      <c r="AI246" s="48"/>
      <c r="AJ246" s="48"/>
      <c r="AK246" s="48"/>
      <c r="AL246" s="48"/>
      <c r="AM246" s="48"/>
      <c r="AN246" s="48"/>
      <c r="AO246" s="48"/>
      <c r="AP246" s="48"/>
      <c r="AQ246" s="48"/>
      <c r="AR246" s="48"/>
      <c r="AS246" s="48"/>
      <c r="AT246" s="48"/>
      <c r="AU246" s="43"/>
      <c r="AV246" s="50"/>
      <c r="AW246" s="43"/>
      <c r="AX246" s="50"/>
      <c r="AY246" s="43"/>
      <c r="AZ246" s="50"/>
      <c r="BA246" s="43"/>
      <c r="BB246" s="50"/>
      <c r="BC246" s="43"/>
      <c r="BD246" s="50"/>
      <c r="BE246" s="43"/>
      <c r="BF246" s="50"/>
      <c r="BG246" s="43"/>
      <c r="BH246" s="50"/>
      <c r="BI246" s="45"/>
      <c r="BJ246" s="48"/>
      <c r="BK246" s="48"/>
      <c r="BL246" s="48"/>
      <c r="BM246" s="48"/>
      <c r="BN246" s="48"/>
      <c r="BO246" s="45"/>
      <c r="BP246" s="45"/>
      <c r="BQ246" s="45"/>
    </row>
    <row r="247" ht="18.0" customHeight="1">
      <c r="B247" s="40"/>
      <c r="D247" s="41"/>
      <c r="G247" s="42"/>
      <c r="I247" s="42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43"/>
      <c r="W247" s="44"/>
      <c r="Y247" s="45"/>
      <c r="AG247" s="46"/>
      <c r="AH247" s="47"/>
      <c r="AI247" s="48"/>
      <c r="AJ247" s="48"/>
      <c r="AK247" s="48"/>
      <c r="AL247" s="48"/>
      <c r="AM247" s="48"/>
      <c r="AN247" s="48"/>
      <c r="AO247" s="48"/>
      <c r="AP247" s="48"/>
      <c r="AQ247" s="48"/>
      <c r="AR247" s="48"/>
      <c r="AS247" s="48"/>
      <c r="AT247" s="48"/>
      <c r="AU247" s="43"/>
      <c r="AV247" s="50"/>
      <c r="AW247" s="43"/>
      <c r="AX247" s="50"/>
      <c r="AY247" s="43"/>
      <c r="AZ247" s="50"/>
      <c r="BA247" s="43"/>
      <c r="BB247" s="50"/>
      <c r="BC247" s="43"/>
      <c r="BD247" s="50"/>
      <c r="BE247" s="43"/>
      <c r="BF247" s="50"/>
      <c r="BG247" s="43"/>
      <c r="BH247" s="50"/>
      <c r="BI247" s="45"/>
      <c r="BJ247" s="48"/>
      <c r="BK247" s="48"/>
      <c r="BL247" s="48"/>
      <c r="BM247" s="48"/>
      <c r="BN247" s="48"/>
      <c r="BO247" s="45"/>
      <c r="BP247" s="45"/>
      <c r="BQ247" s="45"/>
    </row>
    <row r="248" ht="18.0" customHeight="1">
      <c r="B248" s="40"/>
      <c r="D248" s="41"/>
      <c r="G248" s="42"/>
      <c r="I248" s="42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43"/>
      <c r="W248" s="44"/>
      <c r="Y248" s="45"/>
      <c r="AG248" s="46"/>
      <c r="AH248" s="47"/>
      <c r="AI248" s="48"/>
      <c r="AJ248" s="48"/>
      <c r="AK248" s="48"/>
      <c r="AL248" s="48"/>
      <c r="AM248" s="48"/>
      <c r="AN248" s="48"/>
      <c r="AO248" s="48"/>
      <c r="AP248" s="48"/>
      <c r="AQ248" s="48"/>
      <c r="AR248" s="48"/>
      <c r="AS248" s="48"/>
      <c r="AT248" s="48"/>
      <c r="AU248" s="43"/>
      <c r="AV248" s="50"/>
      <c r="AW248" s="43"/>
      <c r="AX248" s="50"/>
      <c r="AY248" s="43"/>
      <c r="AZ248" s="50"/>
      <c r="BA248" s="43"/>
      <c r="BB248" s="50"/>
      <c r="BC248" s="43"/>
      <c r="BD248" s="50"/>
      <c r="BE248" s="43"/>
      <c r="BF248" s="50"/>
      <c r="BG248" s="43"/>
      <c r="BH248" s="50"/>
      <c r="BI248" s="45"/>
      <c r="BJ248" s="48"/>
      <c r="BK248" s="48"/>
      <c r="BL248" s="48"/>
      <c r="BM248" s="48"/>
      <c r="BN248" s="48"/>
      <c r="BO248" s="45"/>
      <c r="BP248" s="45"/>
      <c r="BQ248" s="45"/>
    </row>
    <row r="249" ht="18.0" customHeight="1">
      <c r="B249" s="40"/>
      <c r="D249" s="41"/>
      <c r="G249" s="42"/>
      <c r="I249" s="42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43"/>
      <c r="W249" s="44"/>
      <c r="Y249" s="45"/>
      <c r="AG249" s="46"/>
      <c r="AH249" s="47"/>
      <c r="AI249" s="48"/>
      <c r="AJ249" s="48"/>
      <c r="AK249" s="48"/>
      <c r="AL249" s="48"/>
      <c r="AM249" s="48"/>
      <c r="AN249" s="48"/>
      <c r="AO249" s="48"/>
      <c r="AP249" s="48"/>
      <c r="AQ249" s="48"/>
      <c r="AR249" s="48"/>
      <c r="AS249" s="48"/>
      <c r="AT249" s="48"/>
      <c r="AU249" s="43"/>
      <c r="AV249" s="50"/>
      <c r="AW249" s="43"/>
      <c r="AX249" s="50"/>
      <c r="AY249" s="43"/>
      <c r="AZ249" s="50"/>
      <c r="BA249" s="43"/>
      <c r="BB249" s="50"/>
      <c r="BC249" s="43"/>
      <c r="BD249" s="50"/>
      <c r="BE249" s="43"/>
      <c r="BF249" s="50"/>
      <c r="BG249" s="43"/>
      <c r="BH249" s="50"/>
      <c r="BI249" s="45"/>
      <c r="BJ249" s="48"/>
      <c r="BK249" s="48"/>
      <c r="BL249" s="48"/>
      <c r="BM249" s="48"/>
      <c r="BN249" s="48"/>
      <c r="BO249" s="45"/>
      <c r="BP249" s="45"/>
      <c r="BQ249" s="45"/>
    </row>
    <row r="250" ht="18.0" customHeight="1">
      <c r="B250" s="40"/>
      <c r="D250" s="41"/>
      <c r="G250" s="42"/>
      <c r="I250" s="42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43"/>
      <c r="W250" s="44"/>
      <c r="Y250" s="45"/>
      <c r="AG250" s="46"/>
      <c r="AH250" s="47"/>
      <c r="AI250" s="48"/>
      <c r="AJ250" s="48"/>
      <c r="AK250" s="48"/>
      <c r="AL250" s="48"/>
      <c r="AM250" s="48"/>
      <c r="AN250" s="48"/>
      <c r="AO250" s="48"/>
      <c r="AP250" s="48"/>
      <c r="AQ250" s="48"/>
      <c r="AR250" s="48"/>
      <c r="AS250" s="48"/>
      <c r="AT250" s="48"/>
      <c r="AU250" s="43"/>
      <c r="AV250" s="50"/>
      <c r="AW250" s="43"/>
      <c r="AX250" s="50"/>
      <c r="AY250" s="43"/>
      <c r="AZ250" s="50"/>
      <c r="BA250" s="43"/>
      <c r="BB250" s="50"/>
      <c r="BC250" s="43"/>
      <c r="BD250" s="50"/>
      <c r="BE250" s="43"/>
      <c r="BF250" s="50"/>
      <c r="BG250" s="43"/>
      <c r="BH250" s="50"/>
      <c r="BI250" s="45"/>
      <c r="BJ250" s="48"/>
      <c r="BK250" s="48"/>
      <c r="BL250" s="48"/>
      <c r="BM250" s="48"/>
      <c r="BN250" s="48"/>
      <c r="BO250" s="45"/>
      <c r="BP250" s="45"/>
      <c r="BQ250" s="45"/>
    </row>
    <row r="251" ht="18.0" customHeight="1">
      <c r="B251" s="40"/>
      <c r="D251" s="41"/>
      <c r="G251" s="42"/>
      <c r="I251" s="42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43"/>
      <c r="W251" s="44"/>
      <c r="Y251" s="45"/>
      <c r="AG251" s="46"/>
      <c r="AH251" s="47"/>
      <c r="AI251" s="48"/>
      <c r="AJ251" s="48"/>
      <c r="AK251" s="48"/>
      <c r="AL251" s="48"/>
      <c r="AM251" s="48"/>
      <c r="AN251" s="48"/>
      <c r="AO251" s="48"/>
      <c r="AP251" s="48"/>
      <c r="AQ251" s="48"/>
      <c r="AR251" s="48"/>
      <c r="AS251" s="48"/>
      <c r="AT251" s="48"/>
      <c r="AU251" s="43"/>
      <c r="AV251" s="50"/>
      <c r="AW251" s="43"/>
      <c r="AX251" s="50"/>
      <c r="AY251" s="43"/>
      <c r="AZ251" s="50"/>
      <c r="BA251" s="43"/>
      <c r="BB251" s="50"/>
      <c r="BC251" s="43"/>
      <c r="BD251" s="50"/>
      <c r="BE251" s="43"/>
      <c r="BF251" s="50"/>
      <c r="BG251" s="43"/>
      <c r="BH251" s="50"/>
      <c r="BI251" s="45"/>
      <c r="BJ251" s="48"/>
      <c r="BK251" s="48"/>
      <c r="BL251" s="48"/>
      <c r="BM251" s="48"/>
      <c r="BN251" s="48"/>
      <c r="BO251" s="45"/>
      <c r="BP251" s="45"/>
      <c r="BQ251" s="45"/>
    </row>
    <row r="252" ht="18.0" customHeight="1">
      <c r="B252" s="40"/>
      <c r="D252" s="41"/>
      <c r="G252" s="42"/>
      <c r="I252" s="42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43"/>
      <c r="W252" s="44"/>
      <c r="Y252" s="45"/>
      <c r="AG252" s="46"/>
      <c r="AH252" s="47"/>
      <c r="AI252" s="48"/>
      <c r="AJ252" s="48"/>
      <c r="AK252" s="48"/>
      <c r="AL252" s="48"/>
      <c r="AM252" s="48"/>
      <c r="AN252" s="48"/>
      <c r="AO252" s="48"/>
      <c r="AP252" s="48"/>
      <c r="AQ252" s="48"/>
      <c r="AR252" s="48"/>
      <c r="AS252" s="48"/>
      <c r="AT252" s="48"/>
      <c r="AU252" s="43"/>
      <c r="AV252" s="50"/>
      <c r="AW252" s="43"/>
      <c r="AX252" s="50"/>
      <c r="AY252" s="43"/>
      <c r="AZ252" s="50"/>
      <c r="BA252" s="43"/>
      <c r="BB252" s="50"/>
      <c r="BC252" s="43"/>
      <c r="BD252" s="50"/>
      <c r="BE252" s="43"/>
      <c r="BF252" s="50"/>
      <c r="BG252" s="43"/>
      <c r="BH252" s="50"/>
      <c r="BI252" s="45"/>
      <c r="BJ252" s="48"/>
      <c r="BK252" s="48"/>
      <c r="BL252" s="48"/>
      <c r="BM252" s="48"/>
      <c r="BN252" s="48"/>
      <c r="BO252" s="45"/>
      <c r="BP252" s="45"/>
      <c r="BQ252" s="45"/>
    </row>
    <row r="253" ht="18.0" customHeight="1">
      <c r="B253" s="40"/>
      <c r="D253" s="41"/>
      <c r="G253" s="42"/>
      <c r="I253" s="42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43"/>
      <c r="W253" s="44"/>
      <c r="Y253" s="45"/>
      <c r="AG253" s="46"/>
      <c r="AH253" s="47"/>
      <c r="AI253" s="48"/>
      <c r="AJ253" s="48"/>
      <c r="AK253" s="48"/>
      <c r="AL253" s="48"/>
      <c r="AM253" s="48"/>
      <c r="AN253" s="48"/>
      <c r="AO253" s="48"/>
      <c r="AP253" s="48"/>
      <c r="AQ253" s="48"/>
      <c r="AR253" s="48"/>
      <c r="AS253" s="48"/>
      <c r="AT253" s="48"/>
      <c r="AU253" s="43"/>
      <c r="AV253" s="50"/>
      <c r="AW253" s="43"/>
      <c r="AX253" s="50"/>
      <c r="AY253" s="43"/>
      <c r="AZ253" s="50"/>
      <c r="BA253" s="43"/>
      <c r="BB253" s="50"/>
      <c r="BC253" s="43"/>
      <c r="BD253" s="50"/>
      <c r="BE253" s="43"/>
      <c r="BF253" s="50"/>
      <c r="BG253" s="43"/>
      <c r="BH253" s="50"/>
      <c r="BI253" s="45"/>
      <c r="BJ253" s="48"/>
      <c r="BK253" s="48"/>
      <c r="BL253" s="48"/>
      <c r="BM253" s="48"/>
      <c r="BN253" s="48"/>
      <c r="BO253" s="45"/>
      <c r="BP253" s="45"/>
      <c r="BQ253" s="45"/>
    </row>
    <row r="254" ht="18.0" customHeight="1">
      <c r="B254" s="40"/>
      <c r="D254" s="41"/>
      <c r="G254" s="42"/>
      <c r="I254" s="42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43"/>
      <c r="W254" s="44"/>
      <c r="Y254" s="45"/>
      <c r="AG254" s="46"/>
      <c r="AH254" s="47"/>
      <c r="AI254" s="48"/>
      <c r="AJ254" s="48"/>
      <c r="AK254" s="48"/>
      <c r="AL254" s="48"/>
      <c r="AM254" s="48"/>
      <c r="AN254" s="48"/>
      <c r="AO254" s="48"/>
      <c r="AP254" s="48"/>
      <c r="AQ254" s="48"/>
      <c r="AR254" s="48"/>
      <c r="AS254" s="48"/>
      <c r="AT254" s="48"/>
      <c r="AU254" s="43"/>
      <c r="AV254" s="50"/>
      <c r="AW254" s="43"/>
      <c r="AX254" s="50"/>
      <c r="AY254" s="43"/>
      <c r="AZ254" s="50"/>
      <c r="BA254" s="43"/>
      <c r="BB254" s="50"/>
      <c r="BC254" s="43"/>
      <c r="BD254" s="50"/>
      <c r="BE254" s="43"/>
      <c r="BF254" s="50"/>
      <c r="BG254" s="43"/>
      <c r="BH254" s="50"/>
      <c r="BI254" s="45"/>
      <c r="BJ254" s="48"/>
      <c r="BK254" s="48"/>
      <c r="BL254" s="48"/>
      <c r="BM254" s="48"/>
      <c r="BN254" s="48"/>
      <c r="BO254" s="45"/>
      <c r="BP254" s="45"/>
      <c r="BQ254" s="45"/>
    </row>
    <row r="255" ht="18.0" customHeight="1">
      <c r="B255" s="40"/>
      <c r="D255" s="41"/>
      <c r="G255" s="42"/>
      <c r="I255" s="42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43"/>
      <c r="W255" s="44"/>
      <c r="Y255" s="45"/>
      <c r="AG255" s="46"/>
      <c r="AH255" s="47"/>
      <c r="AI255" s="48"/>
      <c r="AJ255" s="48"/>
      <c r="AK255" s="48"/>
      <c r="AL255" s="48"/>
      <c r="AM255" s="48"/>
      <c r="AN255" s="48"/>
      <c r="AO255" s="48"/>
      <c r="AP255" s="48"/>
      <c r="AQ255" s="48"/>
      <c r="AR255" s="48"/>
      <c r="AS255" s="48"/>
      <c r="AT255" s="48"/>
      <c r="AU255" s="43"/>
      <c r="AV255" s="50"/>
      <c r="AW255" s="43"/>
      <c r="AX255" s="50"/>
      <c r="AY255" s="43"/>
      <c r="AZ255" s="50"/>
      <c r="BA255" s="43"/>
      <c r="BB255" s="50"/>
      <c r="BC255" s="43"/>
      <c r="BD255" s="50"/>
      <c r="BE255" s="43"/>
      <c r="BF255" s="50"/>
      <c r="BG255" s="43"/>
      <c r="BH255" s="50"/>
      <c r="BI255" s="45"/>
      <c r="BJ255" s="48"/>
      <c r="BK255" s="48"/>
      <c r="BL255" s="48"/>
      <c r="BM255" s="48"/>
      <c r="BN255" s="48"/>
      <c r="BO255" s="45"/>
      <c r="BP255" s="45"/>
      <c r="BQ255" s="45"/>
    </row>
    <row r="256" ht="18.0" customHeight="1">
      <c r="B256" s="40"/>
      <c r="D256" s="41"/>
      <c r="G256" s="42"/>
      <c r="I256" s="42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43"/>
      <c r="W256" s="44"/>
      <c r="Y256" s="45"/>
      <c r="AG256" s="46"/>
      <c r="AH256" s="47"/>
      <c r="AI256" s="48"/>
      <c r="AJ256" s="48"/>
      <c r="AK256" s="48"/>
      <c r="AL256" s="48"/>
      <c r="AM256" s="48"/>
      <c r="AN256" s="48"/>
      <c r="AO256" s="48"/>
      <c r="AP256" s="48"/>
      <c r="AQ256" s="48"/>
      <c r="AR256" s="48"/>
      <c r="AS256" s="48"/>
      <c r="AT256" s="48"/>
      <c r="AU256" s="43"/>
      <c r="AV256" s="50"/>
      <c r="AW256" s="43"/>
      <c r="AX256" s="50"/>
      <c r="AY256" s="43"/>
      <c r="AZ256" s="50"/>
      <c r="BA256" s="43"/>
      <c r="BB256" s="50"/>
      <c r="BC256" s="43"/>
      <c r="BD256" s="50"/>
      <c r="BE256" s="43"/>
      <c r="BF256" s="50"/>
      <c r="BG256" s="43"/>
      <c r="BH256" s="50"/>
      <c r="BI256" s="45"/>
      <c r="BJ256" s="48"/>
      <c r="BK256" s="48"/>
      <c r="BL256" s="48"/>
      <c r="BM256" s="48"/>
      <c r="BN256" s="48"/>
      <c r="BO256" s="45"/>
      <c r="BP256" s="45"/>
      <c r="BQ256" s="45"/>
    </row>
    <row r="257" ht="18.0" customHeight="1">
      <c r="B257" s="40"/>
      <c r="D257" s="41"/>
      <c r="G257" s="42"/>
      <c r="I257" s="42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43"/>
      <c r="W257" s="44"/>
      <c r="Y257" s="45"/>
      <c r="AG257" s="46"/>
      <c r="AH257" s="47"/>
      <c r="AI257" s="48"/>
      <c r="AJ257" s="48"/>
      <c r="AK257" s="48"/>
      <c r="AL257" s="48"/>
      <c r="AM257" s="48"/>
      <c r="AN257" s="48"/>
      <c r="AO257" s="48"/>
      <c r="AP257" s="48"/>
      <c r="AQ257" s="48"/>
      <c r="AR257" s="48"/>
      <c r="AS257" s="48"/>
      <c r="AT257" s="48"/>
      <c r="AU257" s="43"/>
      <c r="AV257" s="50"/>
      <c r="AW257" s="43"/>
      <c r="AX257" s="50"/>
      <c r="AY257" s="43"/>
      <c r="AZ257" s="50"/>
      <c r="BA257" s="43"/>
      <c r="BB257" s="50"/>
      <c r="BC257" s="43"/>
      <c r="BD257" s="50"/>
      <c r="BE257" s="43"/>
      <c r="BF257" s="50"/>
      <c r="BG257" s="43"/>
      <c r="BH257" s="50"/>
      <c r="BI257" s="45"/>
      <c r="BJ257" s="48"/>
      <c r="BK257" s="48"/>
      <c r="BL257" s="48"/>
      <c r="BM257" s="48"/>
      <c r="BN257" s="48"/>
      <c r="BO257" s="45"/>
      <c r="BP257" s="45"/>
      <c r="BQ257" s="45"/>
    </row>
    <row r="258" ht="18.0" customHeight="1">
      <c r="B258" s="40"/>
      <c r="D258" s="41"/>
      <c r="G258" s="42"/>
      <c r="I258" s="42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43"/>
      <c r="W258" s="44"/>
      <c r="Y258" s="45"/>
      <c r="AG258" s="46"/>
      <c r="AH258" s="47"/>
      <c r="AI258" s="48"/>
      <c r="AJ258" s="48"/>
      <c r="AK258" s="48"/>
      <c r="AL258" s="48"/>
      <c r="AM258" s="48"/>
      <c r="AN258" s="48"/>
      <c r="AO258" s="48"/>
      <c r="AP258" s="48"/>
      <c r="AQ258" s="48"/>
      <c r="AR258" s="48"/>
      <c r="AS258" s="48"/>
      <c r="AT258" s="48"/>
      <c r="AU258" s="43"/>
      <c r="AV258" s="50"/>
      <c r="AW258" s="43"/>
      <c r="AX258" s="50"/>
      <c r="AY258" s="43"/>
      <c r="AZ258" s="50"/>
      <c r="BA258" s="43"/>
      <c r="BB258" s="50"/>
      <c r="BC258" s="43"/>
      <c r="BD258" s="50"/>
      <c r="BE258" s="43"/>
      <c r="BF258" s="50"/>
      <c r="BG258" s="43"/>
      <c r="BH258" s="50"/>
      <c r="BI258" s="45"/>
      <c r="BJ258" s="48"/>
      <c r="BK258" s="48"/>
      <c r="BL258" s="48"/>
      <c r="BM258" s="48"/>
      <c r="BN258" s="48"/>
      <c r="BO258" s="45"/>
      <c r="BP258" s="45"/>
      <c r="BQ258" s="45"/>
    </row>
    <row r="259" ht="18.0" customHeight="1">
      <c r="B259" s="40"/>
      <c r="D259" s="41"/>
      <c r="G259" s="42"/>
      <c r="I259" s="42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43"/>
      <c r="W259" s="44"/>
      <c r="Y259" s="45"/>
      <c r="AG259" s="46"/>
      <c r="AH259" s="47"/>
      <c r="AI259" s="48"/>
      <c r="AJ259" s="48"/>
      <c r="AK259" s="48"/>
      <c r="AL259" s="48"/>
      <c r="AM259" s="48"/>
      <c r="AN259" s="48"/>
      <c r="AO259" s="48"/>
      <c r="AP259" s="48"/>
      <c r="AQ259" s="48"/>
      <c r="AR259" s="48"/>
      <c r="AS259" s="48"/>
      <c r="AT259" s="48"/>
      <c r="AU259" s="43"/>
      <c r="AV259" s="50"/>
      <c r="AW259" s="43"/>
      <c r="AX259" s="50"/>
      <c r="AY259" s="43"/>
      <c r="AZ259" s="50"/>
      <c r="BA259" s="43"/>
      <c r="BB259" s="50"/>
      <c r="BC259" s="43"/>
      <c r="BD259" s="50"/>
      <c r="BE259" s="43"/>
      <c r="BF259" s="50"/>
      <c r="BG259" s="43"/>
      <c r="BH259" s="50"/>
      <c r="BI259" s="45"/>
      <c r="BJ259" s="48"/>
      <c r="BK259" s="48"/>
      <c r="BL259" s="48"/>
      <c r="BM259" s="48"/>
      <c r="BN259" s="48"/>
      <c r="BO259" s="45"/>
      <c r="BP259" s="45"/>
      <c r="BQ259" s="45"/>
    </row>
    <row r="260" ht="18.0" customHeight="1">
      <c r="B260" s="40"/>
      <c r="D260" s="41"/>
      <c r="G260" s="42"/>
      <c r="I260" s="42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43"/>
      <c r="W260" s="44"/>
      <c r="Y260" s="45"/>
      <c r="AG260" s="46"/>
      <c r="AH260" s="47"/>
      <c r="AI260" s="48"/>
      <c r="AJ260" s="48"/>
      <c r="AK260" s="48"/>
      <c r="AL260" s="48"/>
      <c r="AM260" s="48"/>
      <c r="AN260" s="48"/>
      <c r="AO260" s="48"/>
      <c r="AP260" s="48"/>
      <c r="AQ260" s="48"/>
      <c r="AR260" s="48"/>
      <c r="AS260" s="48"/>
      <c r="AT260" s="48"/>
      <c r="AU260" s="43"/>
      <c r="AV260" s="50"/>
      <c r="AW260" s="43"/>
      <c r="AX260" s="50"/>
      <c r="AY260" s="43"/>
      <c r="AZ260" s="50"/>
      <c r="BA260" s="43"/>
      <c r="BB260" s="50"/>
      <c r="BC260" s="43"/>
      <c r="BD260" s="50"/>
      <c r="BE260" s="43"/>
      <c r="BF260" s="50"/>
      <c r="BG260" s="43"/>
      <c r="BH260" s="50"/>
      <c r="BI260" s="45"/>
      <c r="BJ260" s="48"/>
      <c r="BK260" s="48"/>
      <c r="BL260" s="48"/>
      <c r="BM260" s="48"/>
      <c r="BN260" s="48"/>
      <c r="BO260" s="45"/>
      <c r="BP260" s="45"/>
      <c r="BQ260" s="45"/>
    </row>
    <row r="261" ht="18.0" customHeight="1">
      <c r="B261" s="40"/>
      <c r="D261" s="41"/>
      <c r="G261" s="42"/>
      <c r="I261" s="42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43"/>
      <c r="W261" s="44"/>
      <c r="Y261" s="45"/>
      <c r="AG261" s="46"/>
      <c r="AH261" s="47"/>
      <c r="AI261" s="48"/>
      <c r="AJ261" s="48"/>
      <c r="AK261" s="48"/>
      <c r="AL261" s="48"/>
      <c r="AM261" s="48"/>
      <c r="AN261" s="48"/>
      <c r="AO261" s="48"/>
      <c r="AP261" s="48"/>
      <c r="AQ261" s="48"/>
      <c r="AR261" s="48"/>
      <c r="AS261" s="48"/>
      <c r="AT261" s="48"/>
      <c r="AU261" s="43"/>
      <c r="AV261" s="50"/>
      <c r="AW261" s="43"/>
      <c r="AX261" s="50"/>
      <c r="AY261" s="43"/>
      <c r="AZ261" s="50"/>
      <c r="BA261" s="43"/>
      <c r="BB261" s="50"/>
      <c r="BC261" s="43"/>
      <c r="BD261" s="50"/>
      <c r="BE261" s="43"/>
      <c r="BF261" s="50"/>
      <c r="BG261" s="43"/>
      <c r="BH261" s="50"/>
      <c r="BI261" s="45"/>
      <c r="BJ261" s="48"/>
      <c r="BK261" s="48"/>
      <c r="BL261" s="48"/>
      <c r="BM261" s="48"/>
      <c r="BN261" s="48"/>
      <c r="BO261" s="45"/>
      <c r="BP261" s="45"/>
      <c r="BQ261" s="45"/>
    </row>
    <row r="262" ht="18.0" customHeight="1">
      <c r="B262" s="40"/>
      <c r="D262" s="41"/>
      <c r="G262" s="42"/>
      <c r="I262" s="42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43"/>
      <c r="W262" s="44"/>
      <c r="Y262" s="45"/>
      <c r="AG262" s="46"/>
      <c r="AH262" s="47"/>
      <c r="AI262" s="48"/>
      <c r="AJ262" s="48"/>
      <c r="AK262" s="48"/>
      <c r="AL262" s="48"/>
      <c r="AM262" s="48"/>
      <c r="AN262" s="48"/>
      <c r="AO262" s="48"/>
      <c r="AP262" s="48"/>
      <c r="AQ262" s="48"/>
      <c r="AR262" s="48"/>
      <c r="AS262" s="48"/>
      <c r="AT262" s="48"/>
      <c r="AU262" s="43"/>
      <c r="AV262" s="50"/>
      <c r="AW262" s="43"/>
      <c r="AX262" s="50"/>
      <c r="AY262" s="43"/>
      <c r="AZ262" s="50"/>
      <c r="BA262" s="43"/>
      <c r="BB262" s="50"/>
      <c r="BC262" s="43"/>
      <c r="BD262" s="50"/>
      <c r="BE262" s="43"/>
      <c r="BF262" s="50"/>
      <c r="BG262" s="43"/>
      <c r="BH262" s="50"/>
      <c r="BI262" s="45"/>
      <c r="BJ262" s="48"/>
      <c r="BK262" s="48"/>
      <c r="BL262" s="48"/>
      <c r="BM262" s="48"/>
      <c r="BN262" s="48"/>
      <c r="BO262" s="45"/>
      <c r="BP262" s="45"/>
      <c r="BQ262" s="45"/>
    </row>
    <row r="263" ht="18.0" customHeight="1">
      <c r="B263" s="40"/>
      <c r="D263" s="41"/>
      <c r="G263" s="42"/>
      <c r="I263" s="42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43"/>
      <c r="W263" s="44"/>
      <c r="Y263" s="45"/>
      <c r="AG263" s="46"/>
      <c r="AH263" s="47"/>
      <c r="AI263" s="48"/>
      <c r="AJ263" s="48"/>
      <c r="AK263" s="48"/>
      <c r="AL263" s="48"/>
      <c r="AM263" s="48"/>
      <c r="AN263" s="48"/>
      <c r="AO263" s="48"/>
      <c r="AP263" s="48"/>
      <c r="AQ263" s="48"/>
      <c r="AR263" s="48"/>
      <c r="AS263" s="48"/>
      <c r="AT263" s="48"/>
      <c r="AU263" s="43"/>
      <c r="AV263" s="50"/>
      <c r="AW263" s="43"/>
      <c r="AX263" s="50"/>
      <c r="AY263" s="43"/>
      <c r="AZ263" s="50"/>
      <c r="BA263" s="43"/>
      <c r="BB263" s="50"/>
      <c r="BC263" s="43"/>
      <c r="BD263" s="50"/>
      <c r="BE263" s="43"/>
      <c r="BF263" s="50"/>
      <c r="BG263" s="43"/>
      <c r="BH263" s="50"/>
      <c r="BI263" s="45"/>
      <c r="BJ263" s="48"/>
      <c r="BK263" s="48"/>
      <c r="BL263" s="48"/>
      <c r="BM263" s="48"/>
      <c r="BN263" s="48"/>
      <c r="BO263" s="45"/>
      <c r="BP263" s="45"/>
      <c r="BQ263" s="45"/>
    </row>
    <row r="264" ht="18.0" customHeight="1">
      <c r="B264" s="40"/>
      <c r="D264" s="41"/>
      <c r="G264" s="42"/>
      <c r="I264" s="42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43"/>
      <c r="W264" s="44"/>
      <c r="Y264" s="45"/>
      <c r="AG264" s="46"/>
      <c r="AH264" s="47"/>
      <c r="AI264" s="48"/>
      <c r="AJ264" s="48"/>
      <c r="AK264" s="48"/>
      <c r="AL264" s="48"/>
      <c r="AM264" s="48"/>
      <c r="AN264" s="48"/>
      <c r="AO264" s="48"/>
      <c r="AP264" s="48"/>
      <c r="AQ264" s="48"/>
      <c r="AR264" s="48"/>
      <c r="AS264" s="48"/>
      <c r="AT264" s="48"/>
      <c r="AU264" s="43"/>
      <c r="AV264" s="50"/>
      <c r="AW264" s="43"/>
      <c r="AX264" s="50"/>
      <c r="AY264" s="43"/>
      <c r="AZ264" s="50"/>
      <c r="BA264" s="43"/>
      <c r="BB264" s="50"/>
      <c r="BC264" s="43"/>
      <c r="BD264" s="50"/>
      <c r="BE264" s="43"/>
      <c r="BF264" s="50"/>
      <c r="BG264" s="43"/>
      <c r="BH264" s="50"/>
      <c r="BI264" s="45"/>
      <c r="BJ264" s="48"/>
      <c r="BK264" s="48"/>
      <c r="BL264" s="48"/>
      <c r="BM264" s="48"/>
      <c r="BN264" s="48"/>
      <c r="BO264" s="45"/>
      <c r="BP264" s="45"/>
      <c r="BQ264" s="45"/>
    </row>
    <row r="265" ht="18.0" customHeight="1">
      <c r="B265" s="40"/>
      <c r="D265" s="41"/>
      <c r="G265" s="42"/>
      <c r="I265" s="42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43"/>
      <c r="W265" s="44"/>
      <c r="Y265" s="45"/>
      <c r="AG265" s="46"/>
      <c r="AH265" s="47"/>
      <c r="AI265" s="48"/>
      <c r="AJ265" s="48"/>
      <c r="AK265" s="48"/>
      <c r="AL265" s="48"/>
      <c r="AM265" s="48"/>
      <c r="AN265" s="48"/>
      <c r="AO265" s="48"/>
      <c r="AP265" s="48"/>
      <c r="AQ265" s="48"/>
      <c r="AR265" s="48"/>
      <c r="AS265" s="48"/>
      <c r="AT265" s="48"/>
      <c r="AU265" s="43"/>
      <c r="AV265" s="50"/>
      <c r="AW265" s="43"/>
      <c r="AX265" s="50"/>
      <c r="AY265" s="43"/>
      <c r="AZ265" s="50"/>
      <c r="BA265" s="43"/>
      <c r="BB265" s="50"/>
      <c r="BC265" s="43"/>
      <c r="BD265" s="50"/>
      <c r="BE265" s="43"/>
      <c r="BF265" s="50"/>
      <c r="BG265" s="43"/>
      <c r="BH265" s="50"/>
      <c r="BI265" s="45"/>
      <c r="BJ265" s="48"/>
      <c r="BK265" s="48"/>
      <c r="BL265" s="48"/>
      <c r="BM265" s="48"/>
      <c r="BN265" s="48"/>
      <c r="BO265" s="45"/>
      <c r="BP265" s="45"/>
      <c r="BQ265" s="45"/>
    </row>
    <row r="266" ht="18.0" customHeight="1">
      <c r="B266" s="40"/>
      <c r="D266" s="41"/>
      <c r="G266" s="42"/>
      <c r="I266" s="42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43"/>
      <c r="W266" s="44"/>
      <c r="Y266" s="45"/>
      <c r="AG266" s="46"/>
      <c r="AH266" s="47"/>
      <c r="AI266" s="48"/>
      <c r="AJ266" s="48"/>
      <c r="AK266" s="48"/>
      <c r="AL266" s="48"/>
      <c r="AM266" s="48"/>
      <c r="AN266" s="48"/>
      <c r="AO266" s="48"/>
      <c r="AP266" s="48"/>
      <c r="AQ266" s="48"/>
      <c r="AR266" s="48"/>
      <c r="AS266" s="48"/>
      <c r="AT266" s="48"/>
      <c r="AU266" s="43"/>
      <c r="AV266" s="50"/>
      <c r="AW266" s="43"/>
      <c r="AX266" s="50"/>
      <c r="AY266" s="43"/>
      <c r="AZ266" s="50"/>
      <c r="BA266" s="43"/>
      <c r="BB266" s="50"/>
      <c r="BC266" s="43"/>
      <c r="BD266" s="50"/>
      <c r="BE266" s="43"/>
      <c r="BF266" s="50"/>
      <c r="BG266" s="43"/>
      <c r="BH266" s="50"/>
      <c r="BI266" s="45"/>
      <c r="BJ266" s="48"/>
      <c r="BK266" s="48"/>
      <c r="BL266" s="48"/>
      <c r="BM266" s="48"/>
      <c r="BN266" s="48"/>
      <c r="BO266" s="45"/>
      <c r="BP266" s="45"/>
      <c r="BQ266" s="45"/>
    </row>
    <row r="267" ht="18.0" customHeight="1">
      <c r="B267" s="40"/>
      <c r="D267" s="41"/>
      <c r="G267" s="42"/>
      <c r="I267" s="42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43"/>
      <c r="W267" s="44"/>
      <c r="Y267" s="45"/>
      <c r="AG267" s="46"/>
      <c r="AH267" s="47"/>
      <c r="AI267" s="48"/>
      <c r="AJ267" s="48"/>
      <c r="AK267" s="48"/>
      <c r="AL267" s="48"/>
      <c r="AM267" s="48"/>
      <c r="AN267" s="48"/>
      <c r="AO267" s="48"/>
      <c r="AP267" s="48"/>
      <c r="AQ267" s="48"/>
      <c r="AR267" s="48"/>
      <c r="AS267" s="48"/>
      <c r="AT267" s="48"/>
      <c r="AU267" s="43"/>
      <c r="AV267" s="50"/>
      <c r="AW267" s="43"/>
      <c r="AX267" s="50"/>
      <c r="AY267" s="43"/>
      <c r="AZ267" s="50"/>
      <c r="BA267" s="43"/>
      <c r="BB267" s="50"/>
      <c r="BC267" s="43"/>
      <c r="BD267" s="50"/>
      <c r="BE267" s="43"/>
      <c r="BF267" s="50"/>
      <c r="BG267" s="43"/>
      <c r="BH267" s="50"/>
      <c r="BI267" s="45"/>
      <c r="BJ267" s="48"/>
      <c r="BK267" s="48"/>
      <c r="BL267" s="48"/>
      <c r="BM267" s="48"/>
      <c r="BN267" s="48"/>
      <c r="BO267" s="45"/>
      <c r="BP267" s="45"/>
      <c r="BQ267" s="45"/>
    </row>
    <row r="268" ht="18.0" customHeight="1">
      <c r="B268" s="40"/>
      <c r="D268" s="41"/>
      <c r="G268" s="42"/>
      <c r="I268" s="42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43"/>
      <c r="W268" s="44"/>
      <c r="Y268" s="45"/>
      <c r="AG268" s="46"/>
      <c r="AH268" s="47"/>
      <c r="AI268" s="48"/>
      <c r="AJ268" s="48"/>
      <c r="AK268" s="48"/>
      <c r="AL268" s="48"/>
      <c r="AM268" s="48"/>
      <c r="AN268" s="48"/>
      <c r="AO268" s="48"/>
      <c r="AP268" s="48"/>
      <c r="AQ268" s="48"/>
      <c r="AR268" s="48"/>
      <c r="AS268" s="48"/>
      <c r="AT268" s="48"/>
      <c r="AU268" s="43"/>
      <c r="AV268" s="50"/>
      <c r="AW268" s="43"/>
      <c r="AX268" s="50"/>
      <c r="AY268" s="43"/>
      <c r="AZ268" s="50"/>
      <c r="BA268" s="43"/>
      <c r="BB268" s="50"/>
      <c r="BC268" s="43"/>
      <c r="BD268" s="50"/>
      <c r="BE268" s="43"/>
      <c r="BF268" s="50"/>
      <c r="BG268" s="43"/>
      <c r="BH268" s="50"/>
      <c r="BI268" s="45"/>
      <c r="BJ268" s="48"/>
      <c r="BK268" s="48"/>
      <c r="BL268" s="48"/>
      <c r="BM268" s="48"/>
      <c r="BN268" s="48"/>
      <c r="BO268" s="45"/>
      <c r="BP268" s="45"/>
      <c r="BQ268" s="45"/>
    </row>
    <row r="269" ht="18.0" customHeight="1">
      <c r="B269" s="40"/>
      <c r="D269" s="41"/>
      <c r="G269" s="42"/>
      <c r="I269" s="42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43"/>
      <c r="W269" s="44"/>
      <c r="Y269" s="45"/>
      <c r="AG269" s="46"/>
      <c r="AH269" s="47"/>
      <c r="AI269" s="48"/>
      <c r="AJ269" s="48"/>
      <c r="AK269" s="48"/>
      <c r="AL269" s="48"/>
      <c r="AM269" s="48"/>
      <c r="AN269" s="48"/>
      <c r="AO269" s="48"/>
      <c r="AP269" s="48"/>
      <c r="AQ269" s="48"/>
      <c r="AR269" s="48"/>
      <c r="AS269" s="48"/>
      <c r="AT269" s="48"/>
      <c r="AU269" s="43"/>
      <c r="AV269" s="50"/>
      <c r="AW269" s="43"/>
      <c r="AX269" s="50"/>
      <c r="AY269" s="43"/>
      <c r="AZ269" s="50"/>
      <c r="BA269" s="43"/>
      <c r="BB269" s="50"/>
      <c r="BC269" s="43"/>
      <c r="BD269" s="50"/>
      <c r="BE269" s="43"/>
      <c r="BF269" s="50"/>
      <c r="BG269" s="43"/>
      <c r="BH269" s="50"/>
      <c r="BI269" s="45"/>
      <c r="BJ269" s="48"/>
      <c r="BK269" s="48"/>
      <c r="BL269" s="48"/>
      <c r="BM269" s="48"/>
      <c r="BN269" s="48"/>
      <c r="BO269" s="45"/>
      <c r="BP269" s="45"/>
      <c r="BQ269" s="45"/>
    </row>
    <row r="270" ht="18.0" customHeight="1">
      <c r="B270" s="40"/>
      <c r="D270" s="41"/>
      <c r="G270" s="42"/>
      <c r="I270" s="42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43"/>
      <c r="W270" s="44"/>
      <c r="Y270" s="45"/>
      <c r="AG270" s="46"/>
      <c r="AH270" s="47"/>
      <c r="AI270" s="48"/>
      <c r="AJ270" s="48"/>
      <c r="AK270" s="48"/>
      <c r="AL270" s="48"/>
      <c r="AM270" s="48"/>
      <c r="AN270" s="48"/>
      <c r="AO270" s="48"/>
      <c r="AP270" s="48"/>
      <c r="AQ270" s="48"/>
      <c r="AR270" s="48"/>
      <c r="AS270" s="48"/>
      <c r="AT270" s="48"/>
      <c r="AU270" s="43"/>
      <c r="AV270" s="50"/>
      <c r="AW270" s="43"/>
      <c r="AX270" s="50"/>
      <c r="AY270" s="43"/>
      <c r="AZ270" s="50"/>
      <c r="BA270" s="43"/>
      <c r="BB270" s="50"/>
      <c r="BC270" s="43"/>
      <c r="BD270" s="50"/>
      <c r="BE270" s="43"/>
      <c r="BF270" s="50"/>
      <c r="BG270" s="43"/>
      <c r="BH270" s="50"/>
      <c r="BI270" s="45"/>
      <c r="BJ270" s="48"/>
      <c r="BK270" s="48"/>
      <c r="BL270" s="48"/>
      <c r="BM270" s="48"/>
      <c r="BN270" s="48"/>
      <c r="BO270" s="45"/>
      <c r="BP270" s="45"/>
      <c r="BQ270" s="45"/>
    </row>
    <row r="271" ht="18.0" customHeight="1">
      <c r="B271" s="40"/>
      <c r="D271" s="41"/>
      <c r="G271" s="42"/>
      <c r="I271" s="42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43"/>
      <c r="W271" s="44"/>
      <c r="Y271" s="45"/>
      <c r="AG271" s="46"/>
      <c r="AH271" s="47"/>
      <c r="AI271" s="48"/>
      <c r="AJ271" s="48"/>
      <c r="AK271" s="48"/>
      <c r="AL271" s="48"/>
      <c r="AM271" s="48"/>
      <c r="AN271" s="48"/>
      <c r="AO271" s="48"/>
      <c r="AP271" s="48"/>
      <c r="AQ271" s="48"/>
      <c r="AR271" s="48"/>
      <c r="AS271" s="48"/>
      <c r="AT271" s="48"/>
      <c r="AU271" s="43"/>
      <c r="AV271" s="50"/>
      <c r="AW271" s="43"/>
      <c r="AX271" s="50"/>
      <c r="AY271" s="43"/>
      <c r="AZ271" s="50"/>
      <c r="BA271" s="43"/>
      <c r="BB271" s="50"/>
      <c r="BC271" s="43"/>
      <c r="BD271" s="50"/>
      <c r="BE271" s="43"/>
      <c r="BF271" s="50"/>
      <c r="BG271" s="43"/>
      <c r="BH271" s="50"/>
      <c r="BI271" s="45"/>
      <c r="BJ271" s="48"/>
      <c r="BK271" s="48"/>
      <c r="BL271" s="48"/>
      <c r="BM271" s="48"/>
      <c r="BN271" s="48"/>
      <c r="BO271" s="45"/>
      <c r="BP271" s="45"/>
      <c r="BQ271" s="45"/>
    </row>
    <row r="272" ht="18.0" customHeight="1">
      <c r="B272" s="40"/>
      <c r="D272" s="41"/>
      <c r="G272" s="42"/>
      <c r="I272" s="42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43"/>
      <c r="W272" s="44"/>
      <c r="Y272" s="45"/>
      <c r="AG272" s="46"/>
      <c r="AH272" s="47"/>
      <c r="AI272" s="48"/>
      <c r="AJ272" s="48"/>
      <c r="AK272" s="48"/>
      <c r="AL272" s="48"/>
      <c r="AM272" s="48"/>
      <c r="AN272" s="48"/>
      <c r="AO272" s="48"/>
      <c r="AP272" s="48"/>
      <c r="AQ272" s="48"/>
      <c r="AR272" s="48"/>
      <c r="AS272" s="48"/>
      <c r="AT272" s="48"/>
      <c r="AU272" s="43"/>
      <c r="AV272" s="50"/>
      <c r="AW272" s="43"/>
      <c r="AX272" s="50"/>
      <c r="AY272" s="43"/>
      <c r="AZ272" s="50"/>
      <c r="BA272" s="43"/>
      <c r="BB272" s="50"/>
      <c r="BC272" s="43"/>
      <c r="BD272" s="50"/>
      <c r="BE272" s="43"/>
      <c r="BF272" s="50"/>
      <c r="BG272" s="43"/>
      <c r="BH272" s="50"/>
      <c r="BI272" s="45"/>
      <c r="BJ272" s="48"/>
      <c r="BK272" s="48"/>
      <c r="BL272" s="48"/>
      <c r="BM272" s="48"/>
      <c r="BN272" s="48"/>
      <c r="BO272" s="45"/>
      <c r="BP272" s="45"/>
      <c r="BQ272" s="45"/>
    </row>
    <row r="273" ht="18.0" customHeight="1">
      <c r="B273" s="40"/>
      <c r="D273" s="41"/>
      <c r="G273" s="42"/>
      <c r="I273" s="42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43"/>
      <c r="W273" s="44"/>
      <c r="Y273" s="45"/>
      <c r="AG273" s="46"/>
      <c r="AH273" s="47"/>
      <c r="AI273" s="48"/>
      <c r="AJ273" s="48"/>
      <c r="AK273" s="48"/>
      <c r="AL273" s="48"/>
      <c r="AM273" s="48"/>
      <c r="AN273" s="48"/>
      <c r="AO273" s="48"/>
      <c r="AP273" s="48"/>
      <c r="AQ273" s="48"/>
      <c r="AR273" s="48"/>
      <c r="AS273" s="48"/>
      <c r="AT273" s="48"/>
      <c r="AU273" s="43"/>
      <c r="AV273" s="50"/>
      <c r="AW273" s="43"/>
      <c r="AX273" s="50"/>
      <c r="AY273" s="43"/>
      <c r="AZ273" s="50"/>
      <c r="BA273" s="43"/>
      <c r="BB273" s="50"/>
      <c r="BC273" s="43"/>
      <c r="BD273" s="50"/>
      <c r="BE273" s="43"/>
      <c r="BF273" s="50"/>
      <c r="BG273" s="43"/>
      <c r="BH273" s="50"/>
      <c r="BI273" s="45"/>
      <c r="BJ273" s="48"/>
      <c r="BK273" s="48"/>
      <c r="BL273" s="48"/>
      <c r="BM273" s="48"/>
      <c r="BN273" s="48"/>
      <c r="BO273" s="45"/>
      <c r="BP273" s="45"/>
      <c r="BQ273" s="45"/>
    </row>
    <row r="274" ht="18.0" customHeight="1">
      <c r="B274" s="40"/>
      <c r="D274" s="41"/>
      <c r="G274" s="42"/>
      <c r="I274" s="42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43"/>
      <c r="W274" s="44"/>
      <c r="Y274" s="45"/>
      <c r="AG274" s="46"/>
      <c r="AH274" s="47"/>
      <c r="AI274" s="48"/>
      <c r="AJ274" s="48"/>
      <c r="AK274" s="48"/>
      <c r="AL274" s="48"/>
      <c r="AM274" s="48"/>
      <c r="AN274" s="48"/>
      <c r="AO274" s="48"/>
      <c r="AP274" s="48"/>
      <c r="AQ274" s="48"/>
      <c r="AR274" s="48"/>
      <c r="AS274" s="48"/>
      <c r="AT274" s="48"/>
      <c r="AU274" s="43"/>
      <c r="AV274" s="50"/>
      <c r="AW274" s="43"/>
      <c r="AX274" s="50"/>
      <c r="AY274" s="43"/>
      <c r="AZ274" s="50"/>
      <c r="BA274" s="43"/>
      <c r="BB274" s="50"/>
      <c r="BC274" s="43"/>
      <c r="BD274" s="50"/>
      <c r="BE274" s="43"/>
      <c r="BF274" s="50"/>
      <c r="BG274" s="43"/>
      <c r="BH274" s="50"/>
      <c r="BI274" s="45"/>
      <c r="BJ274" s="48"/>
      <c r="BK274" s="48"/>
      <c r="BL274" s="48"/>
      <c r="BM274" s="48"/>
      <c r="BN274" s="48"/>
      <c r="BO274" s="45"/>
      <c r="BP274" s="45"/>
      <c r="BQ274" s="45"/>
    </row>
    <row r="275" ht="18.0" customHeight="1">
      <c r="B275" s="40"/>
      <c r="D275" s="41"/>
      <c r="G275" s="42"/>
      <c r="I275" s="42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43"/>
      <c r="W275" s="44"/>
      <c r="Y275" s="45"/>
      <c r="AG275" s="46"/>
      <c r="AH275" s="47"/>
      <c r="AI275" s="48"/>
      <c r="AJ275" s="48"/>
      <c r="AK275" s="48"/>
      <c r="AL275" s="48"/>
      <c r="AM275" s="48"/>
      <c r="AN275" s="48"/>
      <c r="AO275" s="48"/>
      <c r="AP275" s="48"/>
      <c r="AQ275" s="48"/>
      <c r="AR275" s="48"/>
      <c r="AS275" s="48"/>
      <c r="AT275" s="48"/>
      <c r="AU275" s="43"/>
      <c r="AV275" s="50"/>
      <c r="AW275" s="43"/>
      <c r="AX275" s="50"/>
      <c r="AY275" s="43"/>
      <c r="AZ275" s="50"/>
      <c r="BA275" s="43"/>
      <c r="BB275" s="50"/>
      <c r="BC275" s="43"/>
      <c r="BD275" s="50"/>
      <c r="BE275" s="43"/>
      <c r="BF275" s="50"/>
      <c r="BG275" s="43"/>
      <c r="BH275" s="50"/>
      <c r="BI275" s="45"/>
      <c r="BJ275" s="48"/>
      <c r="BK275" s="48"/>
      <c r="BL275" s="48"/>
      <c r="BM275" s="48"/>
      <c r="BN275" s="48"/>
      <c r="BO275" s="45"/>
      <c r="BP275" s="45"/>
      <c r="BQ275" s="45"/>
    </row>
    <row r="276" ht="18.0" customHeight="1">
      <c r="B276" s="40"/>
      <c r="D276" s="41"/>
      <c r="G276" s="42"/>
      <c r="I276" s="42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43"/>
      <c r="W276" s="44"/>
      <c r="Y276" s="45"/>
      <c r="AG276" s="46"/>
      <c r="AH276" s="47"/>
      <c r="AI276" s="48"/>
      <c r="AJ276" s="48"/>
      <c r="AK276" s="48"/>
      <c r="AL276" s="48"/>
      <c r="AM276" s="48"/>
      <c r="AN276" s="48"/>
      <c r="AO276" s="48"/>
      <c r="AP276" s="48"/>
      <c r="AQ276" s="48"/>
      <c r="AR276" s="48"/>
      <c r="AS276" s="48"/>
      <c r="AT276" s="48"/>
      <c r="AU276" s="43"/>
      <c r="AV276" s="50"/>
      <c r="AW276" s="43"/>
      <c r="AX276" s="50"/>
      <c r="AY276" s="43"/>
      <c r="AZ276" s="50"/>
      <c r="BA276" s="43"/>
      <c r="BB276" s="50"/>
      <c r="BC276" s="43"/>
      <c r="BD276" s="50"/>
      <c r="BE276" s="43"/>
      <c r="BF276" s="50"/>
      <c r="BG276" s="43"/>
      <c r="BH276" s="50"/>
      <c r="BI276" s="45"/>
      <c r="BJ276" s="48"/>
      <c r="BK276" s="48"/>
      <c r="BL276" s="48"/>
      <c r="BM276" s="48"/>
      <c r="BN276" s="48"/>
      <c r="BO276" s="45"/>
      <c r="BP276" s="45"/>
      <c r="BQ276" s="45"/>
    </row>
    <row r="277" ht="18.0" customHeight="1">
      <c r="B277" s="40"/>
      <c r="D277" s="41"/>
      <c r="G277" s="42"/>
      <c r="I277" s="42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43"/>
      <c r="W277" s="44"/>
      <c r="Y277" s="45"/>
      <c r="AG277" s="46"/>
      <c r="AH277" s="47"/>
      <c r="AI277" s="48"/>
      <c r="AJ277" s="48"/>
      <c r="AK277" s="48"/>
      <c r="AL277" s="48"/>
      <c r="AM277" s="48"/>
      <c r="AN277" s="48"/>
      <c r="AO277" s="48"/>
      <c r="AP277" s="48"/>
      <c r="AQ277" s="48"/>
      <c r="AR277" s="48"/>
      <c r="AS277" s="48"/>
      <c r="AT277" s="48"/>
      <c r="AU277" s="43"/>
      <c r="AV277" s="50"/>
      <c r="AW277" s="43"/>
      <c r="AX277" s="50"/>
      <c r="AY277" s="43"/>
      <c r="AZ277" s="50"/>
      <c r="BA277" s="43"/>
      <c r="BB277" s="50"/>
      <c r="BC277" s="43"/>
      <c r="BD277" s="50"/>
      <c r="BE277" s="43"/>
      <c r="BF277" s="50"/>
      <c r="BG277" s="43"/>
      <c r="BH277" s="50"/>
      <c r="BI277" s="45"/>
      <c r="BJ277" s="48"/>
      <c r="BK277" s="48"/>
      <c r="BL277" s="48"/>
      <c r="BM277" s="48"/>
      <c r="BN277" s="48"/>
      <c r="BO277" s="45"/>
      <c r="BP277" s="45"/>
      <c r="BQ277" s="45"/>
    </row>
    <row r="278" ht="18.0" customHeight="1">
      <c r="B278" s="40"/>
      <c r="D278" s="41"/>
      <c r="G278" s="42"/>
      <c r="I278" s="42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43"/>
      <c r="W278" s="44"/>
      <c r="Y278" s="45"/>
      <c r="AG278" s="46"/>
      <c r="AH278" s="47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3"/>
      <c r="AV278" s="50"/>
      <c r="AW278" s="43"/>
      <c r="AX278" s="50"/>
      <c r="AY278" s="43"/>
      <c r="AZ278" s="50"/>
      <c r="BA278" s="43"/>
      <c r="BB278" s="50"/>
      <c r="BC278" s="43"/>
      <c r="BD278" s="50"/>
      <c r="BE278" s="43"/>
      <c r="BF278" s="50"/>
      <c r="BG278" s="43"/>
      <c r="BH278" s="50"/>
      <c r="BI278" s="45"/>
      <c r="BJ278" s="48"/>
      <c r="BK278" s="48"/>
      <c r="BL278" s="48"/>
      <c r="BM278" s="48"/>
      <c r="BN278" s="48"/>
      <c r="BO278" s="45"/>
      <c r="BP278" s="45"/>
      <c r="BQ278" s="45"/>
    </row>
    <row r="279" ht="18.0" customHeight="1">
      <c r="B279" s="40"/>
      <c r="D279" s="41"/>
      <c r="G279" s="42"/>
      <c r="I279" s="42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43"/>
      <c r="W279" s="44"/>
      <c r="Y279" s="45"/>
      <c r="AG279" s="46"/>
      <c r="AH279" s="47"/>
      <c r="AI279" s="48"/>
      <c r="AJ279" s="48"/>
      <c r="AK279" s="48"/>
      <c r="AL279" s="48"/>
      <c r="AM279" s="48"/>
      <c r="AN279" s="48"/>
      <c r="AO279" s="48"/>
      <c r="AP279" s="48"/>
      <c r="AQ279" s="48"/>
      <c r="AR279" s="48"/>
      <c r="AS279" s="48"/>
      <c r="AT279" s="48"/>
      <c r="AU279" s="43"/>
      <c r="AV279" s="50"/>
      <c r="AW279" s="43"/>
      <c r="AX279" s="50"/>
      <c r="AY279" s="43"/>
      <c r="AZ279" s="50"/>
      <c r="BA279" s="43"/>
      <c r="BB279" s="50"/>
      <c r="BC279" s="43"/>
      <c r="BD279" s="50"/>
      <c r="BE279" s="43"/>
      <c r="BF279" s="50"/>
      <c r="BG279" s="43"/>
      <c r="BH279" s="50"/>
      <c r="BI279" s="45"/>
      <c r="BJ279" s="48"/>
      <c r="BK279" s="48"/>
      <c r="BL279" s="48"/>
      <c r="BM279" s="48"/>
      <c r="BN279" s="48"/>
      <c r="BO279" s="45"/>
      <c r="BP279" s="45"/>
      <c r="BQ279" s="45"/>
    </row>
    <row r="280" ht="18.0" customHeight="1">
      <c r="B280" s="40"/>
      <c r="D280" s="41"/>
      <c r="G280" s="42"/>
      <c r="I280" s="42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43"/>
      <c r="W280" s="44"/>
      <c r="Y280" s="45"/>
      <c r="AG280" s="46"/>
      <c r="AH280" s="47"/>
      <c r="AI280" s="48"/>
      <c r="AJ280" s="48"/>
      <c r="AK280" s="48"/>
      <c r="AL280" s="48"/>
      <c r="AM280" s="48"/>
      <c r="AN280" s="48"/>
      <c r="AO280" s="48"/>
      <c r="AP280" s="48"/>
      <c r="AQ280" s="48"/>
      <c r="AR280" s="48"/>
      <c r="AS280" s="48"/>
      <c r="AT280" s="48"/>
      <c r="AU280" s="43"/>
      <c r="AV280" s="50"/>
      <c r="AW280" s="43"/>
      <c r="AX280" s="50"/>
      <c r="AY280" s="43"/>
      <c r="AZ280" s="50"/>
      <c r="BA280" s="43"/>
      <c r="BB280" s="50"/>
      <c r="BC280" s="43"/>
      <c r="BD280" s="50"/>
      <c r="BE280" s="43"/>
      <c r="BF280" s="50"/>
      <c r="BG280" s="43"/>
      <c r="BH280" s="50"/>
      <c r="BI280" s="45"/>
      <c r="BJ280" s="48"/>
      <c r="BK280" s="48"/>
      <c r="BL280" s="48"/>
      <c r="BM280" s="48"/>
      <c r="BN280" s="48"/>
      <c r="BO280" s="45"/>
      <c r="BP280" s="45"/>
      <c r="BQ280" s="45"/>
    </row>
    <row r="281" ht="18.0" customHeight="1">
      <c r="B281" s="40"/>
      <c r="D281" s="41"/>
      <c r="G281" s="42"/>
      <c r="I281" s="42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43"/>
      <c r="W281" s="44"/>
      <c r="Y281" s="45"/>
      <c r="AG281" s="46"/>
      <c r="AH281" s="47"/>
      <c r="AI281" s="48"/>
      <c r="AJ281" s="48"/>
      <c r="AK281" s="48"/>
      <c r="AL281" s="48"/>
      <c r="AM281" s="48"/>
      <c r="AN281" s="48"/>
      <c r="AO281" s="48"/>
      <c r="AP281" s="48"/>
      <c r="AQ281" s="48"/>
      <c r="AR281" s="48"/>
      <c r="AS281" s="48"/>
      <c r="AT281" s="48"/>
      <c r="AU281" s="43"/>
      <c r="AV281" s="50"/>
      <c r="AW281" s="43"/>
      <c r="AX281" s="50"/>
      <c r="AY281" s="43"/>
      <c r="AZ281" s="50"/>
      <c r="BA281" s="43"/>
      <c r="BB281" s="50"/>
      <c r="BC281" s="43"/>
      <c r="BD281" s="50"/>
      <c r="BE281" s="43"/>
      <c r="BF281" s="50"/>
      <c r="BG281" s="43"/>
      <c r="BH281" s="50"/>
      <c r="BI281" s="45"/>
      <c r="BJ281" s="48"/>
      <c r="BK281" s="48"/>
      <c r="BL281" s="48"/>
      <c r="BM281" s="48"/>
      <c r="BN281" s="48"/>
      <c r="BO281" s="45"/>
      <c r="BP281" s="45"/>
      <c r="BQ281" s="45"/>
    </row>
    <row r="282" ht="18.0" customHeight="1">
      <c r="B282" s="40"/>
      <c r="D282" s="41"/>
      <c r="G282" s="42"/>
      <c r="I282" s="42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43"/>
      <c r="W282" s="44"/>
      <c r="Y282" s="45"/>
      <c r="AG282" s="46"/>
      <c r="AH282" s="47"/>
      <c r="AI282" s="48"/>
      <c r="AJ282" s="48"/>
      <c r="AK282" s="48"/>
      <c r="AL282" s="48"/>
      <c r="AM282" s="48"/>
      <c r="AN282" s="48"/>
      <c r="AO282" s="48"/>
      <c r="AP282" s="48"/>
      <c r="AQ282" s="48"/>
      <c r="AR282" s="48"/>
      <c r="AS282" s="48"/>
      <c r="AT282" s="48"/>
      <c r="AU282" s="43"/>
      <c r="AV282" s="50"/>
      <c r="AW282" s="43"/>
      <c r="AX282" s="50"/>
      <c r="AY282" s="43"/>
      <c r="AZ282" s="50"/>
      <c r="BA282" s="43"/>
      <c r="BB282" s="50"/>
      <c r="BC282" s="43"/>
      <c r="BD282" s="50"/>
      <c r="BE282" s="43"/>
      <c r="BF282" s="50"/>
      <c r="BG282" s="43"/>
      <c r="BH282" s="50"/>
      <c r="BI282" s="45"/>
      <c r="BJ282" s="48"/>
      <c r="BK282" s="48"/>
      <c r="BL282" s="48"/>
      <c r="BM282" s="48"/>
      <c r="BN282" s="48"/>
      <c r="BO282" s="45"/>
      <c r="BP282" s="45"/>
      <c r="BQ282" s="45"/>
    </row>
    <row r="283" ht="18.0" customHeight="1">
      <c r="B283" s="40"/>
      <c r="D283" s="41"/>
      <c r="G283" s="42"/>
      <c r="I283" s="42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43"/>
      <c r="W283" s="44"/>
      <c r="Y283" s="45"/>
      <c r="AG283" s="46"/>
      <c r="AH283" s="47"/>
      <c r="AI283" s="48"/>
      <c r="AJ283" s="48"/>
      <c r="AK283" s="48"/>
      <c r="AL283" s="48"/>
      <c r="AM283" s="48"/>
      <c r="AN283" s="48"/>
      <c r="AO283" s="48"/>
      <c r="AP283" s="48"/>
      <c r="AQ283" s="48"/>
      <c r="AR283" s="48"/>
      <c r="AS283" s="48"/>
      <c r="AT283" s="48"/>
      <c r="AU283" s="43"/>
      <c r="AV283" s="50"/>
      <c r="AW283" s="43"/>
      <c r="AX283" s="50"/>
      <c r="AY283" s="43"/>
      <c r="AZ283" s="50"/>
      <c r="BA283" s="43"/>
      <c r="BB283" s="50"/>
      <c r="BC283" s="43"/>
      <c r="BD283" s="50"/>
      <c r="BE283" s="43"/>
      <c r="BF283" s="50"/>
      <c r="BG283" s="43"/>
      <c r="BH283" s="50"/>
      <c r="BI283" s="45"/>
      <c r="BJ283" s="48"/>
      <c r="BK283" s="48"/>
      <c r="BL283" s="48"/>
      <c r="BM283" s="48"/>
      <c r="BN283" s="48"/>
      <c r="BO283" s="45"/>
      <c r="BP283" s="45"/>
      <c r="BQ283" s="45"/>
    </row>
    <row r="284" ht="18.0" customHeight="1">
      <c r="B284" s="40"/>
      <c r="D284" s="41"/>
      <c r="G284" s="42"/>
      <c r="I284" s="42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43"/>
      <c r="W284" s="44"/>
      <c r="Y284" s="45"/>
      <c r="AG284" s="46"/>
      <c r="AH284" s="47"/>
      <c r="AI284" s="48"/>
      <c r="AJ284" s="48"/>
      <c r="AK284" s="48"/>
      <c r="AL284" s="48"/>
      <c r="AM284" s="48"/>
      <c r="AN284" s="48"/>
      <c r="AO284" s="48"/>
      <c r="AP284" s="48"/>
      <c r="AQ284" s="48"/>
      <c r="AR284" s="48"/>
      <c r="AS284" s="48"/>
      <c r="AT284" s="48"/>
      <c r="AU284" s="43"/>
      <c r="AV284" s="50"/>
      <c r="AW284" s="43"/>
      <c r="AX284" s="50"/>
      <c r="AY284" s="43"/>
      <c r="AZ284" s="50"/>
      <c r="BA284" s="43"/>
      <c r="BB284" s="50"/>
      <c r="BC284" s="43"/>
      <c r="BD284" s="50"/>
      <c r="BE284" s="43"/>
      <c r="BF284" s="50"/>
      <c r="BG284" s="43"/>
      <c r="BH284" s="50"/>
      <c r="BI284" s="45"/>
      <c r="BJ284" s="48"/>
      <c r="BK284" s="48"/>
      <c r="BL284" s="48"/>
      <c r="BM284" s="48"/>
      <c r="BN284" s="48"/>
      <c r="BO284" s="45"/>
      <c r="BP284" s="45"/>
      <c r="BQ284" s="45"/>
    </row>
    <row r="285" ht="18.0" customHeight="1">
      <c r="B285" s="40"/>
      <c r="D285" s="41"/>
      <c r="G285" s="42"/>
      <c r="I285" s="42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43"/>
      <c r="W285" s="44"/>
      <c r="Y285" s="45"/>
      <c r="AG285" s="46"/>
      <c r="AH285" s="47"/>
      <c r="AI285" s="48"/>
      <c r="AJ285" s="48"/>
      <c r="AK285" s="48"/>
      <c r="AL285" s="48"/>
      <c r="AM285" s="48"/>
      <c r="AN285" s="48"/>
      <c r="AO285" s="48"/>
      <c r="AP285" s="48"/>
      <c r="AQ285" s="48"/>
      <c r="AR285" s="48"/>
      <c r="AS285" s="48"/>
      <c r="AT285" s="48"/>
      <c r="AU285" s="43"/>
      <c r="AV285" s="50"/>
      <c r="AW285" s="43"/>
      <c r="AX285" s="50"/>
      <c r="AY285" s="43"/>
      <c r="AZ285" s="50"/>
      <c r="BA285" s="43"/>
      <c r="BB285" s="50"/>
      <c r="BC285" s="43"/>
      <c r="BD285" s="50"/>
      <c r="BE285" s="43"/>
      <c r="BF285" s="50"/>
      <c r="BG285" s="43"/>
      <c r="BH285" s="50"/>
      <c r="BI285" s="45"/>
      <c r="BJ285" s="48"/>
      <c r="BK285" s="48"/>
      <c r="BL285" s="48"/>
      <c r="BM285" s="48"/>
      <c r="BN285" s="48"/>
      <c r="BO285" s="45"/>
      <c r="BP285" s="45"/>
      <c r="BQ285" s="45"/>
    </row>
    <row r="286" ht="18.0" customHeight="1">
      <c r="B286" s="40"/>
      <c r="D286" s="41"/>
      <c r="G286" s="42"/>
      <c r="I286" s="42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43"/>
      <c r="W286" s="44"/>
      <c r="Y286" s="45"/>
      <c r="AG286" s="46"/>
      <c r="AH286" s="47"/>
      <c r="AI286" s="48"/>
      <c r="AJ286" s="48"/>
      <c r="AK286" s="48"/>
      <c r="AL286" s="48"/>
      <c r="AM286" s="48"/>
      <c r="AN286" s="48"/>
      <c r="AO286" s="48"/>
      <c r="AP286" s="48"/>
      <c r="AQ286" s="48"/>
      <c r="AR286" s="48"/>
      <c r="AS286" s="48"/>
      <c r="AT286" s="48"/>
      <c r="AU286" s="43"/>
      <c r="AV286" s="50"/>
      <c r="AW286" s="43"/>
      <c r="AX286" s="50"/>
      <c r="AY286" s="43"/>
      <c r="AZ286" s="50"/>
      <c r="BA286" s="43"/>
      <c r="BB286" s="50"/>
      <c r="BC286" s="43"/>
      <c r="BD286" s="50"/>
      <c r="BE286" s="43"/>
      <c r="BF286" s="50"/>
      <c r="BG286" s="43"/>
      <c r="BH286" s="50"/>
      <c r="BI286" s="45"/>
      <c r="BJ286" s="48"/>
      <c r="BK286" s="48"/>
      <c r="BL286" s="48"/>
      <c r="BM286" s="48"/>
      <c r="BN286" s="48"/>
      <c r="BO286" s="45"/>
      <c r="BP286" s="45"/>
      <c r="BQ286" s="45"/>
    </row>
    <row r="287" ht="18.0" customHeight="1">
      <c r="B287" s="40"/>
      <c r="D287" s="41"/>
      <c r="G287" s="42"/>
      <c r="I287" s="42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43"/>
      <c r="W287" s="44"/>
      <c r="Y287" s="45"/>
      <c r="AG287" s="46"/>
      <c r="AH287" s="47"/>
      <c r="AI287" s="48"/>
      <c r="AJ287" s="48"/>
      <c r="AK287" s="48"/>
      <c r="AL287" s="48"/>
      <c r="AM287" s="48"/>
      <c r="AN287" s="48"/>
      <c r="AO287" s="48"/>
      <c r="AP287" s="48"/>
      <c r="AQ287" s="48"/>
      <c r="AR287" s="48"/>
      <c r="AS287" s="48"/>
      <c r="AT287" s="48"/>
      <c r="AU287" s="43"/>
      <c r="AV287" s="50"/>
      <c r="AW287" s="43"/>
      <c r="AX287" s="50"/>
      <c r="AY287" s="43"/>
      <c r="AZ287" s="50"/>
      <c r="BA287" s="43"/>
      <c r="BB287" s="50"/>
      <c r="BC287" s="43"/>
      <c r="BD287" s="50"/>
      <c r="BE287" s="43"/>
      <c r="BF287" s="50"/>
      <c r="BG287" s="43"/>
      <c r="BH287" s="50"/>
      <c r="BI287" s="45"/>
      <c r="BJ287" s="48"/>
      <c r="BK287" s="48"/>
      <c r="BL287" s="48"/>
      <c r="BM287" s="48"/>
      <c r="BN287" s="48"/>
      <c r="BO287" s="45"/>
      <c r="BP287" s="45"/>
      <c r="BQ287" s="45"/>
    </row>
    <row r="288" ht="18.0" customHeight="1">
      <c r="B288" s="40"/>
      <c r="D288" s="41"/>
      <c r="G288" s="42"/>
      <c r="I288" s="42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43"/>
      <c r="W288" s="44"/>
      <c r="Y288" s="45"/>
      <c r="AG288" s="46"/>
      <c r="AH288" s="47"/>
      <c r="AI288" s="48"/>
      <c r="AJ288" s="48"/>
      <c r="AK288" s="48"/>
      <c r="AL288" s="48"/>
      <c r="AM288" s="48"/>
      <c r="AN288" s="48"/>
      <c r="AO288" s="48"/>
      <c r="AP288" s="48"/>
      <c r="AQ288" s="48"/>
      <c r="AR288" s="48"/>
      <c r="AS288" s="48"/>
      <c r="AT288" s="48"/>
      <c r="AU288" s="43"/>
      <c r="AV288" s="50"/>
      <c r="AW288" s="43"/>
      <c r="AX288" s="50"/>
      <c r="AY288" s="43"/>
      <c r="AZ288" s="50"/>
      <c r="BA288" s="43"/>
      <c r="BB288" s="50"/>
      <c r="BC288" s="43"/>
      <c r="BD288" s="50"/>
      <c r="BE288" s="43"/>
      <c r="BF288" s="50"/>
      <c r="BG288" s="43"/>
      <c r="BH288" s="50"/>
      <c r="BI288" s="45"/>
      <c r="BJ288" s="48"/>
      <c r="BK288" s="48"/>
      <c r="BL288" s="48"/>
      <c r="BM288" s="48"/>
      <c r="BN288" s="48"/>
      <c r="BO288" s="45"/>
      <c r="BP288" s="45"/>
      <c r="BQ288" s="45"/>
    </row>
    <row r="289" ht="18.0" customHeight="1">
      <c r="B289" s="40"/>
      <c r="D289" s="41"/>
      <c r="G289" s="42"/>
      <c r="I289" s="42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43"/>
      <c r="W289" s="44"/>
      <c r="Y289" s="45"/>
      <c r="AG289" s="46"/>
      <c r="AH289" s="47"/>
      <c r="AI289" s="48"/>
      <c r="AJ289" s="48"/>
      <c r="AK289" s="48"/>
      <c r="AL289" s="48"/>
      <c r="AM289" s="48"/>
      <c r="AN289" s="48"/>
      <c r="AO289" s="48"/>
      <c r="AP289" s="48"/>
      <c r="AQ289" s="48"/>
      <c r="AR289" s="48"/>
      <c r="AS289" s="48"/>
      <c r="AT289" s="48"/>
      <c r="AU289" s="43"/>
      <c r="AV289" s="50"/>
      <c r="AW289" s="43"/>
      <c r="AX289" s="50"/>
      <c r="AY289" s="43"/>
      <c r="AZ289" s="50"/>
      <c r="BA289" s="43"/>
      <c r="BB289" s="50"/>
      <c r="BC289" s="43"/>
      <c r="BD289" s="50"/>
      <c r="BE289" s="43"/>
      <c r="BF289" s="50"/>
      <c r="BG289" s="43"/>
      <c r="BH289" s="50"/>
      <c r="BI289" s="45"/>
      <c r="BJ289" s="48"/>
      <c r="BK289" s="48"/>
      <c r="BL289" s="48"/>
      <c r="BM289" s="48"/>
      <c r="BN289" s="48"/>
      <c r="BO289" s="45"/>
      <c r="BP289" s="45"/>
      <c r="BQ289" s="45"/>
    </row>
    <row r="290" ht="18.0" customHeight="1">
      <c r="B290" s="40"/>
      <c r="D290" s="41"/>
      <c r="G290" s="42"/>
      <c r="I290" s="42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43"/>
      <c r="W290" s="44"/>
      <c r="Y290" s="45"/>
      <c r="AG290" s="46"/>
      <c r="AH290" s="47"/>
      <c r="AI290" s="48"/>
      <c r="AJ290" s="48"/>
      <c r="AK290" s="48"/>
      <c r="AL290" s="48"/>
      <c r="AM290" s="48"/>
      <c r="AN290" s="48"/>
      <c r="AO290" s="48"/>
      <c r="AP290" s="48"/>
      <c r="AQ290" s="48"/>
      <c r="AR290" s="48"/>
      <c r="AS290" s="48"/>
      <c r="AT290" s="48"/>
      <c r="AU290" s="43"/>
      <c r="AV290" s="50"/>
      <c r="AW290" s="43"/>
      <c r="AX290" s="50"/>
      <c r="AY290" s="43"/>
      <c r="AZ290" s="50"/>
      <c r="BA290" s="43"/>
      <c r="BB290" s="50"/>
      <c r="BC290" s="43"/>
      <c r="BD290" s="50"/>
      <c r="BE290" s="43"/>
      <c r="BF290" s="50"/>
      <c r="BG290" s="43"/>
      <c r="BH290" s="50"/>
      <c r="BI290" s="45"/>
      <c r="BJ290" s="48"/>
      <c r="BK290" s="48"/>
      <c r="BL290" s="48"/>
      <c r="BM290" s="48"/>
      <c r="BN290" s="48"/>
      <c r="BO290" s="45"/>
      <c r="BP290" s="45"/>
      <c r="BQ290" s="45"/>
    </row>
    <row r="291" ht="18.0" customHeight="1">
      <c r="B291" s="40"/>
      <c r="D291" s="41"/>
      <c r="G291" s="42"/>
      <c r="I291" s="42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43"/>
      <c r="W291" s="44"/>
      <c r="Y291" s="45"/>
      <c r="AG291" s="46"/>
      <c r="AH291" s="47"/>
      <c r="AI291" s="48"/>
      <c r="AJ291" s="48"/>
      <c r="AK291" s="48"/>
      <c r="AL291" s="48"/>
      <c r="AM291" s="48"/>
      <c r="AN291" s="48"/>
      <c r="AO291" s="48"/>
      <c r="AP291" s="48"/>
      <c r="AQ291" s="48"/>
      <c r="AR291" s="48"/>
      <c r="AS291" s="48"/>
      <c r="AT291" s="48"/>
      <c r="AU291" s="43"/>
      <c r="AV291" s="50"/>
      <c r="AW291" s="43"/>
      <c r="AX291" s="50"/>
      <c r="AY291" s="43"/>
      <c r="AZ291" s="50"/>
      <c r="BA291" s="43"/>
      <c r="BB291" s="50"/>
      <c r="BC291" s="43"/>
      <c r="BD291" s="50"/>
      <c r="BE291" s="43"/>
      <c r="BF291" s="50"/>
      <c r="BG291" s="43"/>
      <c r="BH291" s="50"/>
      <c r="BI291" s="45"/>
      <c r="BJ291" s="48"/>
      <c r="BK291" s="48"/>
      <c r="BL291" s="48"/>
      <c r="BM291" s="48"/>
      <c r="BN291" s="48"/>
      <c r="BO291" s="45"/>
      <c r="BP291" s="45"/>
      <c r="BQ291" s="45"/>
    </row>
    <row r="292" ht="18.0" customHeight="1">
      <c r="B292" s="40"/>
      <c r="D292" s="41"/>
      <c r="G292" s="42"/>
      <c r="I292" s="42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43"/>
      <c r="W292" s="44"/>
      <c r="Y292" s="45"/>
      <c r="AG292" s="46"/>
      <c r="AH292" s="47"/>
      <c r="AI292" s="48"/>
      <c r="AJ292" s="48"/>
      <c r="AK292" s="48"/>
      <c r="AL292" s="48"/>
      <c r="AM292" s="48"/>
      <c r="AN292" s="48"/>
      <c r="AO292" s="48"/>
      <c r="AP292" s="48"/>
      <c r="AQ292" s="48"/>
      <c r="AR292" s="48"/>
      <c r="AS292" s="48"/>
      <c r="AT292" s="48"/>
      <c r="AU292" s="43"/>
      <c r="AV292" s="50"/>
      <c r="AW292" s="43"/>
      <c r="AX292" s="50"/>
      <c r="AY292" s="43"/>
      <c r="AZ292" s="50"/>
      <c r="BA292" s="43"/>
      <c r="BB292" s="50"/>
      <c r="BC292" s="43"/>
      <c r="BD292" s="50"/>
      <c r="BE292" s="43"/>
      <c r="BF292" s="50"/>
      <c r="BG292" s="43"/>
      <c r="BH292" s="50"/>
      <c r="BI292" s="45"/>
      <c r="BJ292" s="48"/>
      <c r="BK292" s="48"/>
      <c r="BL292" s="48"/>
      <c r="BM292" s="48"/>
      <c r="BN292" s="48"/>
      <c r="BO292" s="45"/>
      <c r="BP292" s="45"/>
      <c r="BQ292" s="45"/>
    </row>
    <row r="293" ht="18.0" customHeight="1">
      <c r="B293" s="40"/>
      <c r="D293" s="41"/>
      <c r="G293" s="42"/>
      <c r="I293" s="42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43"/>
      <c r="W293" s="44"/>
      <c r="Y293" s="45"/>
      <c r="AG293" s="46"/>
      <c r="AH293" s="47"/>
      <c r="AI293" s="48"/>
      <c r="AJ293" s="48"/>
      <c r="AK293" s="48"/>
      <c r="AL293" s="48"/>
      <c r="AM293" s="48"/>
      <c r="AN293" s="48"/>
      <c r="AO293" s="48"/>
      <c r="AP293" s="48"/>
      <c r="AQ293" s="48"/>
      <c r="AR293" s="48"/>
      <c r="AS293" s="48"/>
      <c r="AT293" s="48"/>
      <c r="AU293" s="43"/>
      <c r="AV293" s="50"/>
      <c r="AW293" s="43"/>
      <c r="AX293" s="50"/>
      <c r="AY293" s="43"/>
      <c r="AZ293" s="50"/>
      <c r="BA293" s="43"/>
      <c r="BB293" s="50"/>
      <c r="BC293" s="43"/>
      <c r="BD293" s="50"/>
      <c r="BE293" s="43"/>
      <c r="BF293" s="50"/>
      <c r="BG293" s="43"/>
      <c r="BH293" s="50"/>
      <c r="BI293" s="45"/>
      <c r="BJ293" s="48"/>
      <c r="BK293" s="48"/>
      <c r="BL293" s="48"/>
      <c r="BM293" s="48"/>
      <c r="BN293" s="48"/>
      <c r="BO293" s="45"/>
      <c r="BP293" s="45"/>
      <c r="BQ293" s="45"/>
    </row>
    <row r="294" ht="18.0" customHeight="1">
      <c r="B294" s="40"/>
      <c r="D294" s="41"/>
      <c r="G294" s="42"/>
      <c r="I294" s="42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43"/>
      <c r="W294" s="44"/>
      <c r="Y294" s="45"/>
      <c r="AG294" s="46"/>
      <c r="AH294" s="47"/>
      <c r="AI294" s="48"/>
      <c r="AJ294" s="48"/>
      <c r="AK294" s="48"/>
      <c r="AL294" s="48"/>
      <c r="AM294" s="48"/>
      <c r="AN294" s="48"/>
      <c r="AO294" s="48"/>
      <c r="AP294" s="48"/>
      <c r="AQ294" s="48"/>
      <c r="AR294" s="48"/>
      <c r="AS294" s="48"/>
      <c r="AT294" s="48"/>
      <c r="AU294" s="43"/>
      <c r="AV294" s="50"/>
      <c r="AW294" s="43"/>
      <c r="AX294" s="50"/>
      <c r="AY294" s="43"/>
      <c r="AZ294" s="50"/>
      <c r="BA294" s="43"/>
      <c r="BB294" s="50"/>
      <c r="BC294" s="43"/>
      <c r="BD294" s="50"/>
      <c r="BE294" s="43"/>
      <c r="BF294" s="50"/>
      <c r="BG294" s="43"/>
      <c r="BH294" s="50"/>
      <c r="BI294" s="45"/>
      <c r="BJ294" s="48"/>
      <c r="BK294" s="48"/>
      <c r="BL294" s="48"/>
      <c r="BM294" s="48"/>
      <c r="BN294" s="48"/>
      <c r="BO294" s="45"/>
      <c r="BP294" s="45"/>
      <c r="BQ294" s="45"/>
    </row>
    <row r="295" ht="18.0" customHeight="1">
      <c r="B295" s="40"/>
      <c r="D295" s="41"/>
      <c r="G295" s="42"/>
      <c r="I295" s="42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43"/>
      <c r="W295" s="44"/>
      <c r="Y295" s="45"/>
      <c r="AG295" s="46"/>
      <c r="AH295" s="47"/>
      <c r="AI295" s="48"/>
      <c r="AJ295" s="48"/>
      <c r="AK295" s="48"/>
      <c r="AL295" s="48"/>
      <c r="AM295" s="48"/>
      <c r="AN295" s="48"/>
      <c r="AO295" s="48"/>
      <c r="AP295" s="48"/>
      <c r="AQ295" s="48"/>
      <c r="AR295" s="48"/>
      <c r="AS295" s="48"/>
      <c r="AT295" s="48"/>
      <c r="AU295" s="43"/>
      <c r="AV295" s="50"/>
      <c r="AW295" s="43"/>
      <c r="AX295" s="50"/>
      <c r="AY295" s="43"/>
      <c r="AZ295" s="50"/>
      <c r="BA295" s="43"/>
      <c r="BB295" s="50"/>
      <c r="BC295" s="43"/>
      <c r="BD295" s="50"/>
      <c r="BE295" s="43"/>
      <c r="BF295" s="50"/>
      <c r="BG295" s="43"/>
      <c r="BH295" s="50"/>
      <c r="BI295" s="45"/>
      <c r="BJ295" s="48"/>
      <c r="BK295" s="48"/>
      <c r="BL295" s="48"/>
      <c r="BM295" s="48"/>
      <c r="BN295" s="48"/>
      <c r="BO295" s="45"/>
      <c r="BP295" s="45"/>
      <c r="BQ295" s="45"/>
    </row>
    <row r="296" ht="18.0" customHeight="1">
      <c r="B296" s="40"/>
      <c r="D296" s="41"/>
      <c r="G296" s="42"/>
      <c r="I296" s="42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43"/>
      <c r="W296" s="44"/>
      <c r="Y296" s="45"/>
      <c r="AG296" s="46"/>
      <c r="AH296" s="47"/>
      <c r="AI296" s="48"/>
      <c r="AJ296" s="48"/>
      <c r="AK296" s="48"/>
      <c r="AL296" s="48"/>
      <c r="AM296" s="48"/>
      <c r="AN296" s="48"/>
      <c r="AO296" s="48"/>
      <c r="AP296" s="48"/>
      <c r="AQ296" s="48"/>
      <c r="AR296" s="48"/>
      <c r="AS296" s="48"/>
      <c r="AT296" s="48"/>
      <c r="AU296" s="43"/>
      <c r="AV296" s="50"/>
      <c r="AW296" s="43"/>
      <c r="AX296" s="50"/>
      <c r="AY296" s="43"/>
      <c r="AZ296" s="50"/>
      <c r="BA296" s="43"/>
      <c r="BB296" s="50"/>
      <c r="BC296" s="43"/>
      <c r="BD296" s="50"/>
      <c r="BE296" s="43"/>
      <c r="BF296" s="50"/>
      <c r="BG296" s="43"/>
      <c r="BH296" s="50"/>
      <c r="BI296" s="45"/>
      <c r="BJ296" s="48"/>
      <c r="BK296" s="48"/>
      <c r="BL296" s="48"/>
      <c r="BM296" s="48"/>
      <c r="BN296" s="48"/>
      <c r="BO296" s="45"/>
      <c r="BP296" s="45"/>
      <c r="BQ296" s="45"/>
    </row>
    <row r="297" ht="18.0" customHeight="1">
      <c r="B297" s="40"/>
      <c r="D297" s="41"/>
      <c r="G297" s="42"/>
      <c r="I297" s="42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43"/>
      <c r="W297" s="44"/>
      <c r="Y297" s="45"/>
      <c r="AG297" s="46"/>
      <c r="AH297" s="47"/>
      <c r="AI297" s="48"/>
      <c r="AJ297" s="48"/>
      <c r="AK297" s="48"/>
      <c r="AL297" s="48"/>
      <c r="AM297" s="48"/>
      <c r="AN297" s="48"/>
      <c r="AO297" s="48"/>
      <c r="AP297" s="48"/>
      <c r="AQ297" s="48"/>
      <c r="AR297" s="48"/>
      <c r="AS297" s="48"/>
      <c r="AT297" s="48"/>
      <c r="AU297" s="43"/>
      <c r="AV297" s="50"/>
      <c r="AW297" s="43"/>
      <c r="AX297" s="50"/>
      <c r="AY297" s="43"/>
      <c r="AZ297" s="50"/>
      <c r="BA297" s="43"/>
      <c r="BB297" s="50"/>
      <c r="BC297" s="43"/>
      <c r="BD297" s="50"/>
      <c r="BE297" s="43"/>
      <c r="BF297" s="50"/>
      <c r="BG297" s="43"/>
      <c r="BH297" s="50"/>
      <c r="BI297" s="45"/>
      <c r="BJ297" s="48"/>
      <c r="BK297" s="48"/>
      <c r="BL297" s="48"/>
      <c r="BM297" s="48"/>
      <c r="BN297" s="48"/>
      <c r="BO297" s="45"/>
      <c r="BP297" s="45"/>
      <c r="BQ297" s="45"/>
    </row>
    <row r="298" ht="18.0" customHeight="1">
      <c r="B298" s="40"/>
      <c r="D298" s="41"/>
      <c r="G298" s="42"/>
      <c r="I298" s="42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43"/>
      <c r="W298" s="44"/>
      <c r="Y298" s="45"/>
      <c r="AG298" s="46"/>
      <c r="AH298" s="47"/>
      <c r="AI298" s="48"/>
      <c r="AJ298" s="48"/>
      <c r="AK298" s="48"/>
      <c r="AL298" s="48"/>
      <c r="AM298" s="48"/>
      <c r="AN298" s="48"/>
      <c r="AO298" s="48"/>
      <c r="AP298" s="48"/>
      <c r="AQ298" s="48"/>
      <c r="AR298" s="48"/>
      <c r="AS298" s="48"/>
      <c r="AT298" s="48"/>
      <c r="AU298" s="43"/>
      <c r="AV298" s="50"/>
      <c r="AW298" s="43"/>
      <c r="AX298" s="50"/>
      <c r="AY298" s="43"/>
      <c r="AZ298" s="50"/>
      <c r="BA298" s="43"/>
      <c r="BB298" s="50"/>
      <c r="BC298" s="43"/>
      <c r="BD298" s="50"/>
      <c r="BE298" s="43"/>
      <c r="BF298" s="50"/>
      <c r="BG298" s="43"/>
      <c r="BH298" s="50"/>
      <c r="BI298" s="45"/>
      <c r="BJ298" s="48"/>
      <c r="BK298" s="48"/>
      <c r="BL298" s="48"/>
      <c r="BM298" s="48"/>
      <c r="BN298" s="48"/>
      <c r="BO298" s="45"/>
      <c r="BP298" s="45"/>
      <c r="BQ298" s="45"/>
    </row>
    <row r="299" ht="18.0" customHeight="1">
      <c r="B299" s="40"/>
      <c r="D299" s="41"/>
      <c r="G299" s="42"/>
      <c r="I299" s="42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43"/>
      <c r="W299" s="44"/>
      <c r="Y299" s="45"/>
      <c r="AG299" s="46"/>
      <c r="AH299" s="47"/>
      <c r="AI299" s="48"/>
      <c r="AJ299" s="48"/>
      <c r="AK299" s="48"/>
      <c r="AL299" s="48"/>
      <c r="AM299" s="48"/>
      <c r="AN299" s="48"/>
      <c r="AO299" s="48"/>
      <c r="AP299" s="48"/>
      <c r="AQ299" s="48"/>
      <c r="AR299" s="48"/>
      <c r="AS299" s="48"/>
      <c r="AT299" s="48"/>
      <c r="AU299" s="43"/>
      <c r="AV299" s="50"/>
      <c r="AW299" s="43"/>
      <c r="AX299" s="50"/>
      <c r="AY299" s="43"/>
      <c r="AZ299" s="50"/>
      <c r="BA299" s="43"/>
      <c r="BB299" s="50"/>
      <c r="BC299" s="43"/>
      <c r="BD299" s="50"/>
      <c r="BE299" s="43"/>
      <c r="BF299" s="50"/>
      <c r="BG299" s="43"/>
      <c r="BH299" s="50"/>
      <c r="BI299" s="45"/>
      <c r="BJ299" s="48"/>
      <c r="BK299" s="48"/>
      <c r="BL299" s="48"/>
      <c r="BM299" s="48"/>
      <c r="BN299" s="48"/>
      <c r="BO299" s="45"/>
      <c r="BP299" s="45"/>
      <c r="BQ299" s="45"/>
    </row>
    <row r="300" ht="18.0" customHeight="1">
      <c r="B300" s="40"/>
      <c r="D300" s="41"/>
      <c r="G300" s="42"/>
      <c r="I300" s="42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43"/>
      <c r="W300" s="44"/>
      <c r="Y300" s="45"/>
      <c r="AG300" s="46"/>
      <c r="AH300" s="47"/>
      <c r="AI300" s="48"/>
      <c r="AJ300" s="48"/>
      <c r="AK300" s="48"/>
      <c r="AL300" s="48"/>
      <c r="AM300" s="48"/>
      <c r="AN300" s="48"/>
      <c r="AO300" s="48"/>
      <c r="AP300" s="48"/>
      <c r="AQ300" s="48"/>
      <c r="AR300" s="48"/>
      <c r="AS300" s="48"/>
      <c r="AT300" s="48"/>
      <c r="AU300" s="43"/>
      <c r="AV300" s="50"/>
      <c r="AW300" s="43"/>
      <c r="AX300" s="50"/>
      <c r="AY300" s="43"/>
      <c r="AZ300" s="50"/>
      <c r="BA300" s="43"/>
      <c r="BB300" s="50"/>
      <c r="BC300" s="43"/>
      <c r="BD300" s="50"/>
      <c r="BE300" s="43"/>
      <c r="BF300" s="50"/>
      <c r="BG300" s="43"/>
      <c r="BH300" s="50"/>
      <c r="BI300" s="45"/>
      <c r="BJ300" s="48"/>
      <c r="BK300" s="48"/>
      <c r="BL300" s="48"/>
      <c r="BM300" s="48"/>
      <c r="BN300" s="48"/>
      <c r="BO300" s="45"/>
      <c r="BP300" s="45"/>
      <c r="BQ300" s="45"/>
    </row>
    <row r="301" ht="18.0" customHeight="1">
      <c r="B301" s="40"/>
      <c r="D301" s="41"/>
      <c r="G301" s="42"/>
      <c r="I301" s="42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43"/>
      <c r="W301" s="44"/>
      <c r="Y301" s="45"/>
      <c r="AG301" s="46"/>
      <c r="AH301" s="47"/>
      <c r="AI301" s="48"/>
      <c r="AJ301" s="48"/>
      <c r="AK301" s="48"/>
      <c r="AL301" s="48"/>
      <c r="AM301" s="48"/>
      <c r="AN301" s="48"/>
      <c r="AO301" s="48"/>
      <c r="AP301" s="48"/>
      <c r="AQ301" s="48"/>
      <c r="AR301" s="48"/>
      <c r="AS301" s="48"/>
      <c r="AT301" s="48"/>
      <c r="AU301" s="43"/>
      <c r="AV301" s="50"/>
      <c r="AW301" s="43"/>
      <c r="AX301" s="50"/>
      <c r="AY301" s="43"/>
      <c r="AZ301" s="50"/>
      <c r="BA301" s="43"/>
      <c r="BB301" s="50"/>
      <c r="BC301" s="43"/>
      <c r="BD301" s="50"/>
      <c r="BE301" s="43"/>
      <c r="BF301" s="50"/>
      <c r="BG301" s="43"/>
      <c r="BH301" s="50"/>
      <c r="BI301" s="45"/>
      <c r="BJ301" s="48"/>
      <c r="BK301" s="48"/>
      <c r="BL301" s="48"/>
      <c r="BM301" s="48"/>
      <c r="BN301" s="48"/>
      <c r="BO301" s="45"/>
      <c r="BP301" s="45"/>
      <c r="BQ301" s="45"/>
    </row>
    <row r="302" ht="18.0" customHeight="1">
      <c r="B302" s="40"/>
      <c r="D302" s="41"/>
      <c r="G302" s="42"/>
      <c r="I302" s="42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43"/>
      <c r="W302" s="44"/>
      <c r="Y302" s="45"/>
      <c r="AG302" s="46"/>
      <c r="AH302" s="47"/>
      <c r="AI302" s="48"/>
      <c r="AJ302" s="48"/>
      <c r="AK302" s="48"/>
      <c r="AL302" s="48"/>
      <c r="AM302" s="48"/>
      <c r="AN302" s="48"/>
      <c r="AO302" s="48"/>
      <c r="AP302" s="48"/>
      <c r="AQ302" s="48"/>
      <c r="AR302" s="48"/>
      <c r="AS302" s="48"/>
      <c r="AT302" s="48"/>
      <c r="AU302" s="43"/>
      <c r="AV302" s="50"/>
      <c r="AW302" s="43"/>
      <c r="AX302" s="50"/>
      <c r="AY302" s="43"/>
      <c r="AZ302" s="50"/>
      <c r="BA302" s="43"/>
      <c r="BB302" s="50"/>
      <c r="BC302" s="43"/>
      <c r="BD302" s="50"/>
      <c r="BE302" s="43"/>
      <c r="BF302" s="50"/>
      <c r="BG302" s="43"/>
      <c r="BH302" s="50"/>
      <c r="BI302" s="45"/>
      <c r="BJ302" s="48"/>
      <c r="BK302" s="48"/>
      <c r="BL302" s="48"/>
      <c r="BM302" s="48"/>
      <c r="BN302" s="48"/>
      <c r="BO302" s="45"/>
      <c r="BP302" s="45"/>
      <c r="BQ302" s="45"/>
    </row>
    <row r="303" ht="18.0" customHeight="1">
      <c r="B303" s="40"/>
      <c r="D303" s="41"/>
      <c r="G303" s="42"/>
      <c r="I303" s="42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43"/>
      <c r="W303" s="44"/>
      <c r="Y303" s="45"/>
      <c r="AG303" s="46"/>
      <c r="AH303" s="47"/>
      <c r="AI303" s="48"/>
      <c r="AJ303" s="48"/>
      <c r="AK303" s="48"/>
      <c r="AL303" s="48"/>
      <c r="AM303" s="48"/>
      <c r="AN303" s="48"/>
      <c r="AO303" s="48"/>
      <c r="AP303" s="48"/>
      <c r="AQ303" s="48"/>
      <c r="AR303" s="48"/>
      <c r="AS303" s="48"/>
      <c r="AT303" s="48"/>
      <c r="AU303" s="43"/>
      <c r="AV303" s="50"/>
      <c r="AW303" s="43"/>
      <c r="AX303" s="50"/>
      <c r="AY303" s="43"/>
      <c r="AZ303" s="50"/>
      <c r="BA303" s="43"/>
      <c r="BB303" s="50"/>
      <c r="BC303" s="43"/>
      <c r="BD303" s="50"/>
      <c r="BE303" s="43"/>
      <c r="BF303" s="50"/>
      <c r="BG303" s="43"/>
      <c r="BH303" s="50"/>
      <c r="BI303" s="45"/>
      <c r="BJ303" s="48"/>
      <c r="BK303" s="48"/>
      <c r="BL303" s="48"/>
      <c r="BM303" s="48"/>
      <c r="BN303" s="48"/>
      <c r="BO303" s="45"/>
      <c r="BP303" s="45"/>
      <c r="BQ303" s="45"/>
    </row>
    <row r="304" ht="18.0" customHeight="1">
      <c r="B304" s="40"/>
      <c r="D304" s="41"/>
      <c r="G304" s="42"/>
      <c r="I304" s="42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43"/>
      <c r="W304" s="44"/>
      <c r="Y304" s="45"/>
      <c r="AG304" s="46"/>
      <c r="AH304" s="47"/>
      <c r="AI304" s="48"/>
      <c r="AJ304" s="48"/>
      <c r="AK304" s="48"/>
      <c r="AL304" s="48"/>
      <c r="AM304" s="48"/>
      <c r="AN304" s="48"/>
      <c r="AO304" s="48"/>
      <c r="AP304" s="48"/>
      <c r="AQ304" s="48"/>
      <c r="AR304" s="48"/>
      <c r="AS304" s="48"/>
      <c r="AT304" s="48"/>
      <c r="AU304" s="43"/>
      <c r="AV304" s="50"/>
      <c r="AW304" s="43"/>
      <c r="AX304" s="50"/>
      <c r="AY304" s="43"/>
      <c r="AZ304" s="50"/>
      <c r="BA304" s="43"/>
      <c r="BB304" s="50"/>
      <c r="BC304" s="43"/>
      <c r="BD304" s="50"/>
      <c r="BE304" s="43"/>
      <c r="BF304" s="50"/>
      <c r="BG304" s="43"/>
      <c r="BH304" s="50"/>
      <c r="BI304" s="45"/>
      <c r="BJ304" s="48"/>
      <c r="BK304" s="48"/>
      <c r="BL304" s="48"/>
      <c r="BM304" s="48"/>
      <c r="BN304" s="48"/>
      <c r="BO304" s="45"/>
      <c r="BP304" s="45"/>
      <c r="BQ304" s="45"/>
    </row>
    <row r="305" ht="18.0" customHeight="1">
      <c r="B305" s="40"/>
      <c r="D305" s="41"/>
      <c r="G305" s="42"/>
      <c r="I305" s="42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43"/>
      <c r="W305" s="44"/>
      <c r="Y305" s="45"/>
      <c r="AG305" s="46"/>
      <c r="AH305" s="47"/>
      <c r="AI305" s="48"/>
      <c r="AJ305" s="48"/>
      <c r="AK305" s="48"/>
      <c r="AL305" s="48"/>
      <c r="AM305" s="48"/>
      <c r="AN305" s="48"/>
      <c r="AO305" s="48"/>
      <c r="AP305" s="48"/>
      <c r="AQ305" s="48"/>
      <c r="AR305" s="48"/>
      <c r="AS305" s="48"/>
      <c r="AT305" s="48"/>
      <c r="AU305" s="43"/>
      <c r="AV305" s="50"/>
      <c r="AW305" s="43"/>
      <c r="AX305" s="50"/>
      <c r="AY305" s="43"/>
      <c r="AZ305" s="50"/>
      <c r="BA305" s="43"/>
      <c r="BB305" s="50"/>
      <c r="BC305" s="43"/>
      <c r="BD305" s="50"/>
      <c r="BE305" s="43"/>
      <c r="BF305" s="50"/>
      <c r="BG305" s="43"/>
      <c r="BH305" s="50"/>
      <c r="BI305" s="45"/>
      <c r="BJ305" s="48"/>
      <c r="BK305" s="48"/>
      <c r="BL305" s="48"/>
      <c r="BM305" s="48"/>
      <c r="BN305" s="48"/>
      <c r="BO305" s="45"/>
      <c r="BP305" s="45"/>
      <c r="BQ305" s="45"/>
    </row>
    <row r="306" ht="18.0" customHeight="1">
      <c r="B306" s="40"/>
      <c r="D306" s="41"/>
      <c r="G306" s="42"/>
      <c r="I306" s="42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43"/>
      <c r="W306" s="44"/>
      <c r="Y306" s="45"/>
      <c r="AG306" s="46"/>
      <c r="AH306" s="47"/>
      <c r="AI306" s="48"/>
      <c r="AJ306" s="48"/>
      <c r="AK306" s="48"/>
      <c r="AL306" s="48"/>
      <c r="AM306" s="48"/>
      <c r="AN306" s="48"/>
      <c r="AO306" s="48"/>
      <c r="AP306" s="48"/>
      <c r="AQ306" s="48"/>
      <c r="AR306" s="48"/>
      <c r="AS306" s="48"/>
      <c r="AT306" s="48"/>
      <c r="AU306" s="43"/>
      <c r="AV306" s="50"/>
      <c r="AW306" s="43"/>
      <c r="AX306" s="50"/>
      <c r="AY306" s="43"/>
      <c r="AZ306" s="50"/>
      <c r="BA306" s="43"/>
      <c r="BB306" s="50"/>
      <c r="BC306" s="43"/>
      <c r="BD306" s="50"/>
      <c r="BE306" s="43"/>
      <c r="BF306" s="50"/>
      <c r="BG306" s="43"/>
      <c r="BH306" s="50"/>
      <c r="BI306" s="45"/>
      <c r="BJ306" s="48"/>
      <c r="BK306" s="48"/>
      <c r="BL306" s="48"/>
      <c r="BM306" s="48"/>
      <c r="BN306" s="48"/>
      <c r="BO306" s="45"/>
      <c r="BP306" s="45"/>
      <c r="BQ306" s="45"/>
    </row>
    <row r="307" ht="18.0" customHeight="1">
      <c r="B307" s="40"/>
      <c r="D307" s="41"/>
      <c r="G307" s="42"/>
      <c r="I307" s="42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43"/>
      <c r="W307" s="44"/>
      <c r="Y307" s="45"/>
      <c r="AG307" s="46"/>
      <c r="AH307" s="47"/>
      <c r="AI307" s="48"/>
      <c r="AJ307" s="48"/>
      <c r="AK307" s="48"/>
      <c r="AL307" s="48"/>
      <c r="AM307" s="48"/>
      <c r="AN307" s="48"/>
      <c r="AO307" s="48"/>
      <c r="AP307" s="48"/>
      <c r="AQ307" s="48"/>
      <c r="AR307" s="48"/>
      <c r="AS307" s="48"/>
      <c r="AT307" s="48"/>
      <c r="AU307" s="43"/>
      <c r="AV307" s="50"/>
      <c r="AW307" s="43"/>
      <c r="AX307" s="50"/>
      <c r="AY307" s="43"/>
      <c r="AZ307" s="50"/>
      <c r="BA307" s="43"/>
      <c r="BB307" s="50"/>
      <c r="BC307" s="43"/>
      <c r="BD307" s="50"/>
      <c r="BE307" s="43"/>
      <c r="BF307" s="50"/>
      <c r="BG307" s="43"/>
      <c r="BH307" s="50"/>
      <c r="BI307" s="45"/>
      <c r="BJ307" s="48"/>
      <c r="BK307" s="48"/>
      <c r="BL307" s="48"/>
      <c r="BM307" s="48"/>
      <c r="BN307" s="48"/>
      <c r="BO307" s="45"/>
      <c r="BP307" s="45"/>
      <c r="BQ307" s="45"/>
    </row>
    <row r="308" ht="18.0" customHeight="1">
      <c r="B308" s="40"/>
      <c r="D308" s="41"/>
      <c r="G308" s="42"/>
      <c r="I308" s="42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43"/>
      <c r="W308" s="44"/>
      <c r="Y308" s="45"/>
      <c r="AG308" s="46"/>
      <c r="AH308" s="47"/>
      <c r="AI308" s="48"/>
      <c r="AJ308" s="48"/>
      <c r="AK308" s="48"/>
      <c r="AL308" s="48"/>
      <c r="AM308" s="48"/>
      <c r="AN308" s="48"/>
      <c r="AO308" s="48"/>
      <c r="AP308" s="48"/>
      <c r="AQ308" s="48"/>
      <c r="AR308" s="48"/>
      <c r="AS308" s="48"/>
      <c r="AT308" s="48"/>
      <c r="AU308" s="43"/>
      <c r="AV308" s="50"/>
      <c r="AW308" s="43"/>
      <c r="AX308" s="50"/>
      <c r="AY308" s="43"/>
      <c r="AZ308" s="50"/>
      <c r="BA308" s="43"/>
      <c r="BB308" s="50"/>
      <c r="BC308" s="43"/>
      <c r="BD308" s="50"/>
      <c r="BE308" s="43"/>
      <c r="BF308" s="50"/>
      <c r="BG308" s="43"/>
      <c r="BH308" s="50"/>
      <c r="BI308" s="45"/>
      <c r="BJ308" s="48"/>
      <c r="BK308" s="48"/>
      <c r="BL308" s="48"/>
      <c r="BM308" s="48"/>
      <c r="BN308" s="48"/>
      <c r="BO308" s="45"/>
      <c r="BP308" s="45"/>
      <c r="BQ308" s="45"/>
    </row>
    <row r="309" ht="18.0" customHeight="1">
      <c r="B309" s="40"/>
      <c r="D309" s="41"/>
      <c r="G309" s="42"/>
      <c r="I309" s="42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43"/>
      <c r="W309" s="44"/>
      <c r="Y309" s="45"/>
      <c r="AG309" s="46"/>
      <c r="AH309" s="47"/>
      <c r="AI309" s="48"/>
      <c r="AJ309" s="48"/>
      <c r="AK309" s="48"/>
      <c r="AL309" s="48"/>
      <c r="AM309" s="48"/>
      <c r="AN309" s="48"/>
      <c r="AO309" s="48"/>
      <c r="AP309" s="48"/>
      <c r="AQ309" s="48"/>
      <c r="AR309" s="48"/>
      <c r="AS309" s="48"/>
      <c r="AT309" s="48"/>
      <c r="AU309" s="43"/>
      <c r="AV309" s="50"/>
      <c r="AW309" s="43"/>
      <c r="AX309" s="50"/>
      <c r="AY309" s="43"/>
      <c r="AZ309" s="50"/>
      <c r="BA309" s="43"/>
      <c r="BB309" s="50"/>
      <c r="BC309" s="43"/>
      <c r="BD309" s="50"/>
      <c r="BE309" s="43"/>
      <c r="BF309" s="50"/>
      <c r="BG309" s="43"/>
      <c r="BH309" s="50"/>
      <c r="BI309" s="45"/>
      <c r="BJ309" s="48"/>
      <c r="BK309" s="48"/>
      <c r="BL309" s="48"/>
      <c r="BM309" s="48"/>
      <c r="BN309" s="48"/>
      <c r="BO309" s="45"/>
      <c r="BP309" s="45"/>
      <c r="BQ309" s="45"/>
    </row>
    <row r="310" ht="18.0" customHeight="1">
      <c r="B310" s="40"/>
      <c r="D310" s="41"/>
      <c r="G310" s="42"/>
      <c r="I310" s="42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43"/>
      <c r="W310" s="44"/>
      <c r="Y310" s="45"/>
      <c r="AG310" s="46"/>
      <c r="AH310" s="47"/>
      <c r="AI310" s="48"/>
      <c r="AJ310" s="48"/>
      <c r="AK310" s="48"/>
      <c r="AL310" s="48"/>
      <c r="AM310" s="48"/>
      <c r="AN310" s="48"/>
      <c r="AO310" s="48"/>
      <c r="AP310" s="48"/>
      <c r="AQ310" s="48"/>
      <c r="AR310" s="48"/>
      <c r="AS310" s="48"/>
      <c r="AT310" s="48"/>
      <c r="AU310" s="43"/>
      <c r="AV310" s="50"/>
      <c r="AW310" s="43"/>
      <c r="AX310" s="50"/>
      <c r="AY310" s="43"/>
      <c r="AZ310" s="50"/>
      <c r="BA310" s="43"/>
      <c r="BB310" s="50"/>
      <c r="BC310" s="43"/>
      <c r="BD310" s="50"/>
      <c r="BE310" s="43"/>
      <c r="BF310" s="50"/>
      <c r="BG310" s="43"/>
      <c r="BH310" s="50"/>
      <c r="BI310" s="45"/>
      <c r="BJ310" s="48"/>
      <c r="BK310" s="48"/>
      <c r="BL310" s="48"/>
      <c r="BM310" s="48"/>
      <c r="BN310" s="48"/>
      <c r="BO310" s="45"/>
      <c r="BP310" s="45"/>
      <c r="BQ310" s="45"/>
    </row>
    <row r="311" ht="18.0" customHeight="1">
      <c r="B311" s="40"/>
      <c r="D311" s="41"/>
      <c r="G311" s="42"/>
      <c r="I311" s="42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43"/>
      <c r="W311" s="44"/>
      <c r="Y311" s="45"/>
      <c r="AG311" s="46"/>
      <c r="AH311" s="47"/>
      <c r="AI311" s="48"/>
      <c r="AJ311" s="48"/>
      <c r="AK311" s="48"/>
      <c r="AL311" s="48"/>
      <c r="AM311" s="48"/>
      <c r="AN311" s="48"/>
      <c r="AO311" s="48"/>
      <c r="AP311" s="48"/>
      <c r="AQ311" s="48"/>
      <c r="AR311" s="48"/>
      <c r="AS311" s="48"/>
      <c r="AT311" s="48"/>
      <c r="AU311" s="43"/>
      <c r="AV311" s="50"/>
      <c r="AW311" s="43"/>
      <c r="AX311" s="50"/>
      <c r="AY311" s="43"/>
      <c r="AZ311" s="50"/>
      <c r="BA311" s="43"/>
      <c r="BB311" s="50"/>
      <c r="BC311" s="43"/>
      <c r="BD311" s="50"/>
      <c r="BE311" s="43"/>
      <c r="BF311" s="50"/>
      <c r="BG311" s="43"/>
      <c r="BH311" s="50"/>
      <c r="BI311" s="45"/>
      <c r="BJ311" s="48"/>
      <c r="BK311" s="48"/>
      <c r="BL311" s="48"/>
      <c r="BM311" s="48"/>
      <c r="BN311" s="48"/>
      <c r="BO311" s="45"/>
      <c r="BP311" s="45"/>
      <c r="BQ311" s="45"/>
    </row>
    <row r="312" ht="18.0" customHeight="1">
      <c r="B312" s="40"/>
      <c r="D312" s="41"/>
      <c r="G312" s="42"/>
      <c r="I312" s="42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43"/>
      <c r="W312" s="44"/>
      <c r="Y312" s="45"/>
      <c r="AG312" s="46"/>
      <c r="AH312" s="47"/>
      <c r="AI312" s="48"/>
      <c r="AJ312" s="48"/>
      <c r="AK312" s="48"/>
      <c r="AL312" s="48"/>
      <c r="AM312" s="48"/>
      <c r="AN312" s="48"/>
      <c r="AO312" s="48"/>
      <c r="AP312" s="48"/>
      <c r="AQ312" s="48"/>
      <c r="AR312" s="48"/>
      <c r="AS312" s="48"/>
      <c r="AT312" s="48"/>
      <c r="AU312" s="43"/>
      <c r="AV312" s="50"/>
      <c r="AW312" s="43"/>
      <c r="AX312" s="50"/>
      <c r="AY312" s="43"/>
      <c r="AZ312" s="50"/>
      <c r="BA312" s="43"/>
      <c r="BB312" s="50"/>
      <c r="BC312" s="43"/>
      <c r="BD312" s="50"/>
      <c r="BE312" s="43"/>
      <c r="BF312" s="50"/>
      <c r="BG312" s="43"/>
      <c r="BH312" s="50"/>
      <c r="BI312" s="45"/>
      <c r="BJ312" s="48"/>
      <c r="BK312" s="48"/>
      <c r="BL312" s="48"/>
      <c r="BM312" s="48"/>
      <c r="BN312" s="48"/>
      <c r="BO312" s="45"/>
      <c r="BP312" s="45"/>
      <c r="BQ312" s="45"/>
    </row>
    <row r="313" ht="18.0" customHeight="1">
      <c r="B313" s="40"/>
      <c r="D313" s="41"/>
      <c r="G313" s="42"/>
      <c r="I313" s="42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43"/>
      <c r="W313" s="44"/>
      <c r="Y313" s="45"/>
      <c r="AG313" s="46"/>
      <c r="AH313" s="47"/>
      <c r="AI313" s="48"/>
      <c r="AJ313" s="48"/>
      <c r="AK313" s="48"/>
      <c r="AL313" s="48"/>
      <c r="AM313" s="48"/>
      <c r="AN313" s="48"/>
      <c r="AO313" s="48"/>
      <c r="AP313" s="48"/>
      <c r="AQ313" s="48"/>
      <c r="AR313" s="48"/>
      <c r="AS313" s="48"/>
      <c r="AT313" s="48"/>
      <c r="AU313" s="43"/>
      <c r="AV313" s="50"/>
      <c r="AW313" s="43"/>
      <c r="AX313" s="50"/>
      <c r="AY313" s="43"/>
      <c r="AZ313" s="50"/>
      <c r="BA313" s="43"/>
      <c r="BB313" s="50"/>
      <c r="BC313" s="43"/>
      <c r="BD313" s="50"/>
      <c r="BE313" s="43"/>
      <c r="BF313" s="50"/>
      <c r="BG313" s="43"/>
      <c r="BH313" s="50"/>
      <c r="BI313" s="45"/>
      <c r="BJ313" s="48"/>
      <c r="BK313" s="48"/>
      <c r="BL313" s="48"/>
      <c r="BM313" s="48"/>
      <c r="BN313" s="48"/>
      <c r="BO313" s="45"/>
      <c r="BP313" s="45"/>
      <c r="BQ313" s="45"/>
    </row>
    <row r="314" ht="18.0" customHeight="1">
      <c r="B314" s="40"/>
      <c r="D314" s="41"/>
      <c r="G314" s="42"/>
      <c r="I314" s="42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43"/>
      <c r="W314" s="44"/>
      <c r="Y314" s="45"/>
      <c r="AG314" s="46"/>
      <c r="AH314" s="47"/>
      <c r="AI314" s="48"/>
      <c r="AJ314" s="48"/>
      <c r="AK314" s="48"/>
      <c r="AL314" s="48"/>
      <c r="AM314" s="48"/>
      <c r="AN314" s="48"/>
      <c r="AO314" s="48"/>
      <c r="AP314" s="48"/>
      <c r="AQ314" s="48"/>
      <c r="AR314" s="48"/>
      <c r="AS314" s="48"/>
      <c r="AT314" s="48"/>
      <c r="AU314" s="43"/>
      <c r="AV314" s="50"/>
      <c r="AW314" s="43"/>
      <c r="AX314" s="50"/>
      <c r="AY314" s="43"/>
      <c r="AZ314" s="50"/>
      <c r="BA314" s="43"/>
      <c r="BB314" s="50"/>
      <c r="BC314" s="43"/>
      <c r="BD314" s="50"/>
      <c r="BE314" s="43"/>
      <c r="BF314" s="50"/>
      <c r="BG314" s="43"/>
      <c r="BH314" s="50"/>
      <c r="BI314" s="45"/>
      <c r="BJ314" s="48"/>
      <c r="BK314" s="48"/>
      <c r="BL314" s="48"/>
      <c r="BM314" s="48"/>
      <c r="BN314" s="48"/>
      <c r="BO314" s="45"/>
      <c r="BP314" s="45"/>
      <c r="BQ314" s="45"/>
    </row>
    <row r="315" ht="18.0" customHeight="1">
      <c r="B315" s="40"/>
      <c r="D315" s="41"/>
      <c r="G315" s="42"/>
      <c r="I315" s="42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43"/>
      <c r="W315" s="44"/>
      <c r="Y315" s="45"/>
      <c r="AG315" s="46"/>
      <c r="AH315" s="47"/>
      <c r="AI315" s="48"/>
      <c r="AJ315" s="48"/>
      <c r="AK315" s="48"/>
      <c r="AL315" s="48"/>
      <c r="AM315" s="48"/>
      <c r="AN315" s="48"/>
      <c r="AO315" s="48"/>
      <c r="AP315" s="48"/>
      <c r="AQ315" s="48"/>
      <c r="AR315" s="48"/>
      <c r="AS315" s="48"/>
      <c r="AT315" s="48"/>
      <c r="AU315" s="43"/>
      <c r="AV315" s="50"/>
      <c r="AW315" s="43"/>
      <c r="AX315" s="50"/>
      <c r="AY315" s="43"/>
      <c r="AZ315" s="50"/>
      <c r="BA315" s="43"/>
      <c r="BB315" s="50"/>
      <c r="BC315" s="43"/>
      <c r="BD315" s="50"/>
      <c r="BE315" s="43"/>
      <c r="BF315" s="50"/>
      <c r="BG315" s="43"/>
      <c r="BH315" s="50"/>
      <c r="BI315" s="45"/>
      <c r="BJ315" s="48"/>
      <c r="BK315" s="48"/>
      <c r="BL315" s="48"/>
      <c r="BM315" s="48"/>
      <c r="BN315" s="48"/>
      <c r="BO315" s="45"/>
      <c r="BP315" s="45"/>
      <c r="BQ315" s="45"/>
    </row>
    <row r="316" ht="18.0" customHeight="1">
      <c r="B316" s="40"/>
      <c r="D316" s="41"/>
      <c r="G316" s="42"/>
      <c r="I316" s="42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43"/>
      <c r="W316" s="44"/>
      <c r="Y316" s="45"/>
      <c r="AG316" s="46"/>
      <c r="AH316" s="47"/>
      <c r="AI316" s="48"/>
      <c r="AJ316" s="48"/>
      <c r="AK316" s="48"/>
      <c r="AL316" s="48"/>
      <c r="AM316" s="48"/>
      <c r="AN316" s="48"/>
      <c r="AO316" s="48"/>
      <c r="AP316" s="48"/>
      <c r="AQ316" s="48"/>
      <c r="AR316" s="48"/>
      <c r="AS316" s="48"/>
      <c r="AT316" s="48"/>
      <c r="AU316" s="43"/>
      <c r="AV316" s="50"/>
      <c r="AW316" s="43"/>
      <c r="AX316" s="50"/>
      <c r="AY316" s="43"/>
      <c r="AZ316" s="50"/>
      <c r="BA316" s="43"/>
      <c r="BB316" s="50"/>
      <c r="BC316" s="43"/>
      <c r="BD316" s="50"/>
      <c r="BE316" s="43"/>
      <c r="BF316" s="50"/>
      <c r="BG316" s="43"/>
      <c r="BH316" s="50"/>
      <c r="BI316" s="45"/>
      <c r="BJ316" s="48"/>
      <c r="BK316" s="48"/>
      <c r="BL316" s="48"/>
      <c r="BM316" s="48"/>
      <c r="BN316" s="48"/>
      <c r="BO316" s="45"/>
      <c r="BP316" s="45"/>
      <c r="BQ316" s="45"/>
    </row>
    <row r="317" ht="18.0" customHeight="1">
      <c r="B317" s="40"/>
      <c r="D317" s="41"/>
      <c r="G317" s="42"/>
      <c r="I317" s="42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43"/>
      <c r="W317" s="44"/>
      <c r="Y317" s="45"/>
      <c r="AG317" s="46"/>
      <c r="AH317" s="47"/>
      <c r="AI317" s="48"/>
      <c r="AJ317" s="48"/>
      <c r="AK317" s="48"/>
      <c r="AL317" s="48"/>
      <c r="AM317" s="48"/>
      <c r="AN317" s="48"/>
      <c r="AO317" s="48"/>
      <c r="AP317" s="48"/>
      <c r="AQ317" s="48"/>
      <c r="AR317" s="48"/>
      <c r="AS317" s="48"/>
      <c r="AT317" s="48"/>
      <c r="AU317" s="43"/>
      <c r="AV317" s="50"/>
      <c r="AW317" s="43"/>
      <c r="AX317" s="50"/>
      <c r="AY317" s="43"/>
      <c r="AZ317" s="50"/>
      <c r="BA317" s="43"/>
      <c r="BB317" s="50"/>
      <c r="BC317" s="43"/>
      <c r="BD317" s="50"/>
      <c r="BE317" s="43"/>
      <c r="BF317" s="50"/>
      <c r="BG317" s="43"/>
      <c r="BH317" s="50"/>
      <c r="BI317" s="45"/>
      <c r="BJ317" s="48"/>
      <c r="BK317" s="48"/>
      <c r="BL317" s="48"/>
      <c r="BM317" s="48"/>
      <c r="BN317" s="48"/>
      <c r="BO317" s="45"/>
      <c r="BP317" s="45"/>
      <c r="BQ317" s="45"/>
    </row>
    <row r="318" ht="18.0" customHeight="1">
      <c r="B318" s="40"/>
      <c r="D318" s="41"/>
      <c r="G318" s="42"/>
      <c r="I318" s="42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43"/>
      <c r="W318" s="44"/>
      <c r="Y318" s="45"/>
      <c r="AG318" s="46"/>
      <c r="AH318" s="47"/>
      <c r="AI318" s="48"/>
      <c r="AJ318" s="48"/>
      <c r="AK318" s="48"/>
      <c r="AL318" s="48"/>
      <c r="AM318" s="48"/>
      <c r="AN318" s="48"/>
      <c r="AO318" s="48"/>
      <c r="AP318" s="48"/>
      <c r="AQ318" s="48"/>
      <c r="AR318" s="48"/>
      <c r="AS318" s="48"/>
      <c r="AT318" s="48"/>
      <c r="AU318" s="43"/>
      <c r="AV318" s="50"/>
      <c r="AW318" s="43"/>
      <c r="AX318" s="50"/>
      <c r="AY318" s="43"/>
      <c r="AZ318" s="50"/>
      <c r="BA318" s="43"/>
      <c r="BB318" s="50"/>
      <c r="BC318" s="43"/>
      <c r="BD318" s="50"/>
      <c r="BE318" s="43"/>
      <c r="BF318" s="50"/>
      <c r="BG318" s="43"/>
      <c r="BH318" s="50"/>
      <c r="BI318" s="45"/>
      <c r="BJ318" s="48"/>
      <c r="BK318" s="48"/>
      <c r="BL318" s="48"/>
      <c r="BM318" s="48"/>
      <c r="BN318" s="48"/>
      <c r="BO318" s="45"/>
      <c r="BP318" s="45"/>
      <c r="BQ318" s="45"/>
    </row>
    <row r="319" ht="18.0" customHeight="1">
      <c r="B319" s="40"/>
      <c r="D319" s="41"/>
      <c r="G319" s="42"/>
      <c r="I319" s="42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43"/>
      <c r="W319" s="44"/>
      <c r="Y319" s="45"/>
      <c r="AG319" s="46"/>
      <c r="AH319" s="47"/>
      <c r="AI319" s="48"/>
      <c r="AJ319" s="48"/>
      <c r="AK319" s="48"/>
      <c r="AL319" s="48"/>
      <c r="AM319" s="48"/>
      <c r="AN319" s="48"/>
      <c r="AO319" s="48"/>
      <c r="AP319" s="48"/>
      <c r="AQ319" s="48"/>
      <c r="AR319" s="48"/>
      <c r="AS319" s="48"/>
      <c r="AT319" s="48"/>
      <c r="AU319" s="43"/>
      <c r="AV319" s="50"/>
      <c r="AW319" s="43"/>
      <c r="AX319" s="50"/>
      <c r="AY319" s="43"/>
      <c r="AZ319" s="50"/>
      <c r="BA319" s="43"/>
      <c r="BB319" s="50"/>
      <c r="BC319" s="43"/>
      <c r="BD319" s="50"/>
      <c r="BE319" s="43"/>
      <c r="BF319" s="50"/>
      <c r="BG319" s="43"/>
      <c r="BH319" s="50"/>
      <c r="BI319" s="45"/>
      <c r="BJ319" s="48"/>
      <c r="BK319" s="48"/>
      <c r="BL319" s="48"/>
      <c r="BM319" s="48"/>
      <c r="BN319" s="48"/>
      <c r="BO319" s="45"/>
      <c r="BP319" s="45"/>
      <c r="BQ319" s="45"/>
    </row>
    <row r="320" ht="18.0" customHeight="1">
      <c r="B320" s="40"/>
      <c r="D320" s="41"/>
      <c r="G320" s="42"/>
      <c r="I320" s="42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43"/>
      <c r="W320" s="44"/>
      <c r="Y320" s="45"/>
      <c r="AG320" s="46"/>
      <c r="AH320" s="47"/>
      <c r="AI320" s="48"/>
      <c r="AJ320" s="48"/>
      <c r="AK320" s="48"/>
      <c r="AL320" s="48"/>
      <c r="AM320" s="48"/>
      <c r="AN320" s="48"/>
      <c r="AO320" s="48"/>
      <c r="AP320" s="48"/>
      <c r="AQ320" s="48"/>
      <c r="AR320" s="48"/>
      <c r="AS320" s="48"/>
      <c r="AT320" s="48"/>
      <c r="AU320" s="43"/>
      <c r="AV320" s="50"/>
      <c r="AW320" s="43"/>
      <c r="AX320" s="50"/>
      <c r="AY320" s="43"/>
      <c r="AZ320" s="50"/>
      <c r="BA320" s="43"/>
      <c r="BB320" s="50"/>
      <c r="BC320" s="43"/>
      <c r="BD320" s="50"/>
      <c r="BE320" s="43"/>
      <c r="BF320" s="50"/>
      <c r="BG320" s="43"/>
      <c r="BH320" s="50"/>
      <c r="BI320" s="45"/>
      <c r="BJ320" s="48"/>
      <c r="BK320" s="48"/>
      <c r="BL320" s="48"/>
      <c r="BM320" s="48"/>
      <c r="BN320" s="48"/>
      <c r="BO320" s="45"/>
      <c r="BP320" s="45"/>
      <c r="BQ320" s="45"/>
    </row>
    <row r="321" ht="18.0" customHeight="1">
      <c r="B321" s="40"/>
      <c r="D321" s="41"/>
      <c r="G321" s="42"/>
      <c r="I321" s="42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43"/>
      <c r="W321" s="44"/>
      <c r="Y321" s="45"/>
      <c r="AG321" s="46"/>
      <c r="AH321" s="47"/>
      <c r="AI321" s="48"/>
      <c r="AJ321" s="48"/>
      <c r="AK321" s="48"/>
      <c r="AL321" s="48"/>
      <c r="AM321" s="48"/>
      <c r="AN321" s="48"/>
      <c r="AO321" s="48"/>
      <c r="AP321" s="48"/>
      <c r="AQ321" s="48"/>
      <c r="AR321" s="48"/>
      <c r="AS321" s="48"/>
      <c r="AT321" s="48"/>
      <c r="AU321" s="43"/>
      <c r="AV321" s="50"/>
      <c r="AW321" s="43"/>
      <c r="AX321" s="50"/>
      <c r="AY321" s="43"/>
      <c r="AZ321" s="50"/>
      <c r="BA321" s="43"/>
      <c r="BB321" s="50"/>
      <c r="BC321" s="43"/>
      <c r="BD321" s="50"/>
      <c r="BE321" s="43"/>
      <c r="BF321" s="50"/>
      <c r="BG321" s="43"/>
      <c r="BH321" s="50"/>
      <c r="BI321" s="45"/>
      <c r="BJ321" s="48"/>
      <c r="BK321" s="48"/>
      <c r="BL321" s="48"/>
      <c r="BM321" s="48"/>
      <c r="BN321" s="48"/>
      <c r="BO321" s="45"/>
      <c r="BP321" s="45"/>
      <c r="BQ321" s="45"/>
    </row>
    <row r="322" ht="18.0" customHeight="1">
      <c r="B322" s="40"/>
      <c r="D322" s="41"/>
      <c r="G322" s="42"/>
      <c r="I322" s="42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43"/>
      <c r="W322" s="44"/>
      <c r="Y322" s="45"/>
      <c r="AG322" s="46"/>
      <c r="AH322" s="47"/>
      <c r="AI322" s="48"/>
      <c r="AJ322" s="48"/>
      <c r="AK322" s="48"/>
      <c r="AL322" s="48"/>
      <c r="AM322" s="48"/>
      <c r="AN322" s="48"/>
      <c r="AO322" s="48"/>
      <c r="AP322" s="48"/>
      <c r="AQ322" s="48"/>
      <c r="AR322" s="48"/>
      <c r="AS322" s="48"/>
      <c r="AT322" s="48"/>
      <c r="AU322" s="43"/>
      <c r="AV322" s="50"/>
      <c r="AW322" s="43"/>
      <c r="AX322" s="50"/>
      <c r="AY322" s="43"/>
      <c r="AZ322" s="50"/>
      <c r="BA322" s="43"/>
      <c r="BB322" s="50"/>
      <c r="BC322" s="43"/>
      <c r="BD322" s="50"/>
      <c r="BE322" s="43"/>
      <c r="BF322" s="50"/>
      <c r="BG322" s="43"/>
      <c r="BH322" s="50"/>
      <c r="BI322" s="45"/>
      <c r="BJ322" s="48"/>
      <c r="BK322" s="48"/>
      <c r="BL322" s="48"/>
      <c r="BM322" s="48"/>
      <c r="BN322" s="48"/>
      <c r="BO322" s="45"/>
      <c r="BP322" s="45"/>
      <c r="BQ322" s="45"/>
    </row>
    <row r="323" ht="18.0" customHeight="1">
      <c r="B323" s="40"/>
      <c r="D323" s="41"/>
      <c r="G323" s="42"/>
      <c r="I323" s="42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43"/>
      <c r="W323" s="44"/>
      <c r="Y323" s="45"/>
      <c r="AG323" s="46"/>
      <c r="AH323" s="47"/>
      <c r="AI323" s="48"/>
      <c r="AJ323" s="48"/>
      <c r="AK323" s="48"/>
      <c r="AL323" s="48"/>
      <c r="AM323" s="48"/>
      <c r="AN323" s="48"/>
      <c r="AO323" s="48"/>
      <c r="AP323" s="48"/>
      <c r="AQ323" s="48"/>
      <c r="AR323" s="48"/>
      <c r="AS323" s="48"/>
      <c r="AT323" s="48"/>
      <c r="AU323" s="43"/>
      <c r="AV323" s="50"/>
      <c r="AW323" s="43"/>
      <c r="AX323" s="50"/>
      <c r="AY323" s="43"/>
      <c r="AZ323" s="50"/>
      <c r="BA323" s="43"/>
      <c r="BB323" s="50"/>
      <c r="BC323" s="43"/>
      <c r="BD323" s="50"/>
      <c r="BE323" s="43"/>
      <c r="BF323" s="50"/>
      <c r="BG323" s="43"/>
      <c r="BH323" s="50"/>
      <c r="BI323" s="45"/>
      <c r="BJ323" s="48"/>
      <c r="BK323" s="48"/>
      <c r="BL323" s="48"/>
      <c r="BM323" s="48"/>
      <c r="BN323" s="48"/>
      <c r="BO323" s="45"/>
      <c r="BP323" s="45"/>
      <c r="BQ323" s="45"/>
    </row>
    <row r="324" ht="18.0" customHeight="1">
      <c r="B324" s="40"/>
      <c r="D324" s="41"/>
      <c r="G324" s="42"/>
      <c r="I324" s="42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43"/>
      <c r="W324" s="44"/>
      <c r="Y324" s="45"/>
      <c r="AG324" s="46"/>
      <c r="AH324" s="47"/>
      <c r="AI324" s="48"/>
      <c r="AJ324" s="48"/>
      <c r="AK324" s="48"/>
      <c r="AL324" s="48"/>
      <c r="AM324" s="48"/>
      <c r="AN324" s="48"/>
      <c r="AO324" s="48"/>
      <c r="AP324" s="48"/>
      <c r="AQ324" s="48"/>
      <c r="AR324" s="48"/>
      <c r="AS324" s="48"/>
      <c r="AT324" s="48"/>
      <c r="AU324" s="43"/>
      <c r="AV324" s="50"/>
      <c r="AW324" s="43"/>
      <c r="AX324" s="50"/>
      <c r="AY324" s="43"/>
      <c r="AZ324" s="50"/>
      <c r="BA324" s="43"/>
      <c r="BB324" s="50"/>
      <c r="BC324" s="43"/>
      <c r="BD324" s="50"/>
      <c r="BE324" s="43"/>
      <c r="BF324" s="50"/>
      <c r="BG324" s="43"/>
      <c r="BH324" s="50"/>
      <c r="BI324" s="45"/>
      <c r="BJ324" s="48"/>
      <c r="BK324" s="48"/>
      <c r="BL324" s="48"/>
      <c r="BM324" s="48"/>
      <c r="BN324" s="48"/>
      <c r="BO324" s="45"/>
      <c r="BP324" s="45"/>
      <c r="BQ324" s="45"/>
    </row>
    <row r="325" ht="18.0" customHeight="1">
      <c r="B325" s="40"/>
      <c r="D325" s="41"/>
      <c r="G325" s="42"/>
      <c r="I325" s="42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43"/>
      <c r="W325" s="44"/>
      <c r="Y325" s="45"/>
      <c r="AG325" s="46"/>
      <c r="AH325" s="47"/>
      <c r="AI325" s="48"/>
      <c r="AJ325" s="48"/>
      <c r="AK325" s="48"/>
      <c r="AL325" s="48"/>
      <c r="AM325" s="48"/>
      <c r="AN325" s="48"/>
      <c r="AO325" s="48"/>
      <c r="AP325" s="48"/>
      <c r="AQ325" s="48"/>
      <c r="AR325" s="48"/>
      <c r="AS325" s="48"/>
      <c r="AT325" s="48"/>
      <c r="AU325" s="43"/>
      <c r="AV325" s="50"/>
      <c r="AW325" s="43"/>
      <c r="AX325" s="50"/>
      <c r="AY325" s="43"/>
      <c r="AZ325" s="50"/>
      <c r="BA325" s="43"/>
      <c r="BB325" s="50"/>
      <c r="BC325" s="43"/>
      <c r="BD325" s="50"/>
      <c r="BE325" s="43"/>
      <c r="BF325" s="50"/>
      <c r="BG325" s="43"/>
      <c r="BH325" s="50"/>
      <c r="BI325" s="45"/>
      <c r="BJ325" s="48"/>
      <c r="BK325" s="48"/>
      <c r="BL325" s="48"/>
      <c r="BM325" s="48"/>
      <c r="BN325" s="48"/>
      <c r="BO325" s="45"/>
      <c r="BP325" s="45"/>
      <c r="BQ325" s="45"/>
    </row>
    <row r="326" ht="18.0" customHeight="1">
      <c r="B326" s="40"/>
      <c r="D326" s="41"/>
      <c r="G326" s="42"/>
      <c r="I326" s="42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43"/>
      <c r="W326" s="44"/>
      <c r="Y326" s="45"/>
      <c r="AG326" s="46"/>
      <c r="AH326" s="47"/>
      <c r="AI326" s="48"/>
      <c r="AJ326" s="48"/>
      <c r="AK326" s="48"/>
      <c r="AL326" s="48"/>
      <c r="AM326" s="48"/>
      <c r="AN326" s="48"/>
      <c r="AO326" s="48"/>
      <c r="AP326" s="48"/>
      <c r="AQ326" s="48"/>
      <c r="AR326" s="48"/>
      <c r="AS326" s="48"/>
      <c r="AT326" s="48"/>
      <c r="AU326" s="43"/>
      <c r="AV326" s="50"/>
      <c r="AW326" s="43"/>
      <c r="AX326" s="50"/>
      <c r="AY326" s="43"/>
      <c r="AZ326" s="50"/>
      <c r="BA326" s="43"/>
      <c r="BB326" s="50"/>
      <c r="BC326" s="43"/>
      <c r="BD326" s="50"/>
      <c r="BE326" s="43"/>
      <c r="BF326" s="50"/>
      <c r="BG326" s="43"/>
      <c r="BH326" s="50"/>
      <c r="BI326" s="45"/>
      <c r="BJ326" s="48"/>
      <c r="BK326" s="48"/>
      <c r="BL326" s="48"/>
      <c r="BM326" s="48"/>
      <c r="BN326" s="48"/>
      <c r="BO326" s="45"/>
      <c r="BP326" s="45"/>
      <c r="BQ326" s="45"/>
    </row>
    <row r="327" ht="18.0" customHeight="1">
      <c r="B327" s="40"/>
      <c r="D327" s="41"/>
      <c r="G327" s="42"/>
      <c r="I327" s="42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43"/>
      <c r="W327" s="44"/>
      <c r="Y327" s="45"/>
      <c r="AG327" s="46"/>
      <c r="AH327" s="47"/>
      <c r="AI327" s="48"/>
      <c r="AJ327" s="48"/>
      <c r="AK327" s="48"/>
      <c r="AL327" s="48"/>
      <c r="AM327" s="48"/>
      <c r="AN327" s="48"/>
      <c r="AO327" s="48"/>
      <c r="AP327" s="48"/>
      <c r="AQ327" s="48"/>
      <c r="AR327" s="48"/>
      <c r="AS327" s="48"/>
      <c r="AT327" s="48"/>
      <c r="AU327" s="43"/>
      <c r="AV327" s="50"/>
      <c r="AW327" s="43"/>
      <c r="AX327" s="50"/>
      <c r="AY327" s="43"/>
      <c r="AZ327" s="50"/>
      <c r="BA327" s="43"/>
      <c r="BB327" s="50"/>
      <c r="BC327" s="43"/>
      <c r="BD327" s="50"/>
      <c r="BE327" s="43"/>
      <c r="BF327" s="50"/>
      <c r="BG327" s="43"/>
      <c r="BH327" s="50"/>
      <c r="BI327" s="45"/>
      <c r="BJ327" s="48"/>
      <c r="BK327" s="48"/>
      <c r="BL327" s="48"/>
      <c r="BM327" s="48"/>
      <c r="BN327" s="48"/>
      <c r="BO327" s="45"/>
      <c r="BP327" s="45"/>
      <c r="BQ327" s="45"/>
    </row>
    <row r="328" ht="18.0" customHeight="1">
      <c r="B328" s="40"/>
      <c r="D328" s="41"/>
      <c r="G328" s="42"/>
      <c r="I328" s="42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43"/>
      <c r="W328" s="44"/>
      <c r="Y328" s="45"/>
      <c r="AG328" s="46"/>
      <c r="AH328" s="47"/>
      <c r="AI328" s="48"/>
      <c r="AJ328" s="48"/>
      <c r="AK328" s="48"/>
      <c r="AL328" s="48"/>
      <c r="AM328" s="48"/>
      <c r="AN328" s="48"/>
      <c r="AO328" s="48"/>
      <c r="AP328" s="48"/>
      <c r="AQ328" s="48"/>
      <c r="AR328" s="48"/>
      <c r="AS328" s="48"/>
      <c r="AT328" s="48"/>
      <c r="AU328" s="43"/>
      <c r="AV328" s="50"/>
      <c r="AW328" s="43"/>
      <c r="AX328" s="50"/>
      <c r="AY328" s="43"/>
      <c r="AZ328" s="50"/>
      <c r="BA328" s="43"/>
      <c r="BB328" s="50"/>
      <c r="BC328" s="43"/>
      <c r="BD328" s="50"/>
      <c r="BE328" s="43"/>
      <c r="BF328" s="50"/>
      <c r="BG328" s="43"/>
      <c r="BH328" s="50"/>
      <c r="BI328" s="45"/>
      <c r="BJ328" s="48"/>
      <c r="BK328" s="48"/>
      <c r="BL328" s="48"/>
      <c r="BM328" s="48"/>
      <c r="BN328" s="48"/>
      <c r="BO328" s="45"/>
      <c r="BP328" s="45"/>
      <c r="BQ328" s="45"/>
    </row>
    <row r="329" ht="18.0" customHeight="1">
      <c r="B329" s="40"/>
      <c r="D329" s="41"/>
      <c r="G329" s="42"/>
      <c r="I329" s="42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43"/>
      <c r="W329" s="44"/>
      <c r="Y329" s="45"/>
      <c r="AG329" s="46"/>
      <c r="AH329" s="47"/>
      <c r="AI329" s="48"/>
      <c r="AJ329" s="48"/>
      <c r="AK329" s="48"/>
      <c r="AL329" s="48"/>
      <c r="AM329" s="48"/>
      <c r="AN329" s="48"/>
      <c r="AO329" s="48"/>
      <c r="AP329" s="48"/>
      <c r="AQ329" s="48"/>
      <c r="AR329" s="48"/>
      <c r="AS329" s="48"/>
      <c r="AT329" s="48"/>
      <c r="AU329" s="43"/>
      <c r="AV329" s="50"/>
      <c r="AW329" s="43"/>
      <c r="AX329" s="50"/>
      <c r="AY329" s="43"/>
      <c r="AZ329" s="50"/>
      <c r="BA329" s="43"/>
      <c r="BB329" s="50"/>
      <c r="BC329" s="43"/>
      <c r="BD329" s="50"/>
      <c r="BE329" s="43"/>
      <c r="BF329" s="50"/>
      <c r="BG329" s="43"/>
      <c r="BH329" s="50"/>
      <c r="BI329" s="45"/>
      <c r="BJ329" s="48"/>
      <c r="BK329" s="48"/>
      <c r="BL329" s="48"/>
      <c r="BM329" s="48"/>
      <c r="BN329" s="48"/>
      <c r="BO329" s="45"/>
      <c r="BP329" s="45"/>
      <c r="BQ329" s="45"/>
    </row>
    <row r="330" ht="18.0" customHeight="1">
      <c r="B330" s="40"/>
      <c r="D330" s="41"/>
      <c r="G330" s="42"/>
      <c r="I330" s="42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43"/>
      <c r="W330" s="44"/>
      <c r="Y330" s="45"/>
      <c r="AG330" s="46"/>
      <c r="AH330" s="47"/>
      <c r="AI330" s="48"/>
      <c r="AJ330" s="48"/>
      <c r="AK330" s="48"/>
      <c r="AL330" s="48"/>
      <c r="AM330" s="48"/>
      <c r="AN330" s="48"/>
      <c r="AO330" s="48"/>
      <c r="AP330" s="48"/>
      <c r="AQ330" s="48"/>
      <c r="AR330" s="48"/>
      <c r="AS330" s="48"/>
      <c r="AT330" s="48"/>
      <c r="AU330" s="43"/>
      <c r="AV330" s="50"/>
      <c r="AW330" s="43"/>
      <c r="AX330" s="50"/>
      <c r="AY330" s="43"/>
      <c r="AZ330" s="50"/>
      <c r="BA330" s="43"/>
      <c r="BB330" s="50"/>
      <c r="BC330" s="43"/>
      <c r="BD330" s="50"/>
      <c r="BE330" s="43"/>
      <c r="BF330" s="50"/>
      <c r="BG330" s="43"/>
      <c r="BH330" s="50"/>
      <c r="BI330" s="45"/>
      <c r="BJ330" s="48"/>
      <c r="BK330" s="48"/>
      <c r="BL330" s="48"/>
      <c r="BM330" s="48"/>
      <c r="BN330" s="48"/>
      <c r="BO330" s="45"/>
      <c r="BP330" s="45"/>
      <c r="BQ330" s="45"/>
    </row>
    <row r="331" ht="18.0" customHeight="1">
      <c r="B331" s="40"/>
      <c r="D331" s="41"/>
      <c r="G331" s="42"/>
      <c r="I331" s="42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43"/>
      <c r="W331" s="44"/>
      <c r="Y331" s="45"/>
      <c r="AG331" s="46"/>
      <c r="AH331" s="47"/>
      <c r="AI331" s="48"/>
      <c r="AJ331" s="48"/>
      <c r="AK331" s="48"/>
      <c r="AL331" s="48"/>
      <c r="AM331" s="48"/>
      <c r="AN331" s="48"/>
      <c r="AO331" s="48"/>
      <c r="AP331" s="48"/>
      <c r="AQ331" s="48"/>
      <c r="AR331" s="48"/>
      <c r="AS331" s="48"/>
      <c r="AT331" s="48"/>
      <c r="AU331" s="43"/>
      <c r="AV331" s="50"/>
      <c r="AW331" s="43"/>
      <c r="AX331" s="50"/>
      <c r="AY331" s="43"/>
      <c r="AZ331" s="50"/>
      <c r="BA331" s="43"/>
      <c r="BB331" s="50"/>
      <c r="BC331" s="43"/>
      <c r="BD331" s="50"/>
      <c r="BE331" s="43"/>
      <c r="BF331" s="50"/>
      <c r="BG331" s="43"/>
      <c r="BH331" s="50"/>
      <c r="BI331" s="45"/>
      <c r="BJ331" s="48"/>
      <c r="BK331" s="48"/>
      <c r="BL331" s="48"/>
      <c r="BM331" s="48"/>
      <c r="BN331" s="48"/>
      <c r="BO331" s="45"/>
      <c r="BP331" s="45"/>
      <c r="BQ331" s="45"/>
    </row>
    <row r="332" ht="18.0" customHeight="1">
      <c r="B332" s="40"/>
      <c r="D332" s="41"/>
      <c r="G332" s="42"/>
      <c r="I332" s="42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43"/>
      <c r="W332" s="44"/>
      <c r="Y332" s="45"/>
      <c r="AG332" s="46"/>
      <c r="AH332" s="47"/>
      <c r="AI332" s="48"/>
      <c r="AJ332" s="48"/>
      <c r="AK332" s="48"/>
      <c r="AL332" s="48"/>
      <c r="AM332" s="48"/>
      <c r="AN332" s="48"/>
      <c r="AO332" s="48"/>
      <c r="AP332" s="48"/>
      <c r="AQ332" s="48"/>
      <c r="AR332" s="48"/>
      <c r="AS332" s="48"/>
      <c r="AT332" s="48"/>
      <c r="AU332" s="43"/>
      <c r="AV332" s="50"/>
      <c r="AW332" s="43"/>
      <c r="AX332" s="50"/>
      <c r="AY332" s="43"/>
      <c r="AZ332" s="50"/>
      <c r="BA332" s="43"/>
      <c r="BB332" s="50"/>
      <c r="BC332" s="43"/>
      <c r="BD332" s="50"/>
      <c r="BE332" s="43"/>
      <c r="BF332" s="50"/>
      <c r="BG332" s="43"/>
      <c r="BH332" s="50"/>
      <c r="BI332" s="45"/>
      <c r="BJ332" s="48"/>
      <c r="BK332" s="48"/>
      <c r="BL332" s="48"/>
      <c r="BM332" s="48"/>
      <c r="BN332" s="48"/>
      <c r="BO332" s="45"/>
      <c r="BP332" s="45"/>
      <c r="BQ332" s="45"/>
    </row>
    <row r="333" ht="18.0" customHeight="1">
      <c r="B333" s="40"/>
      <c r="D333" s="41"/>
      <c r="G333" s="42"/>
      <c r="I333" s="42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43"/>
      <c r="W333" s="44"/>
      <c r="Y333" s="45"/>
      <c r="AG333" s="46"/>
      <c r="AH333" s="47"/>
      <c r="AI333" s="48"/>
      <c r="AJ333" s="48"/>
      <c r="AK333" s="48"/>
      <c r="AL333" s="48"/>
      <c r="AM333" s="48"/>
      <c r="AN333" s="48"/>
      <c r="AO333" s="48"/>
      <c r="AP333" s="48"/>
      <c r="AQ333" s="48"/>
      <c r="AR333" s="48"/>
      <c r="AS333" s="48"/>
      <c r="AT333" s="48"/>
      <c r="AU333" s="43"/>
      <c r="AV333" s="50"/>
      <c r="AW333" s="43"/>
      <c r="AX333" s="50"/>
      <c r="AY333" s="43"/>
      <c r="AZ333" s="50"/>
      <c r="BA333" s="43"/>
      <c r="BB333" s="50"/>
      <c r="BC333" s="43"/>
      <c r="BD333" s="50"/>
      <c r="BE333" s="43"/>
      <c r="BF333" s="50"/>
      <c r="BG333" s="43"/>
      <c r="BH333" s="50"/>
      <c r="BI333" s="45"/>
      <c r="BJ333" s="48"/>
      <c r="BK333" s="48"/>
      <c r="BL333" s="48"/>
      <c r="BM333" s="48"/>
      <c r="BN333" s="48"/>
      <c r="BO333" s="45"/>
      <c r="BP333" s="45"/>
      <c r="BQ333" s="45"/>
    </row>
    <row r="334" ht="18.0" customHeight="1">
      <c r="B334" s="40"/>
      <c r="D334" s="41"/>
      <c r="G334" s="42"/>
      <c r="I334" s="42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43"/>
      <c r="W334" s="44"/>
      <c r="Y334" s="45"/>
      <c r="AG334" s="46"/>
      <c r="AH334" s="47"/>
      <c r="AI334" s="48"/>
      <c r="AJ334" s="48"/>
      <c r="AK334" s="48"/>
      <c r="AL334" s="48"/>
      <c r="AM334" s="48"/>
      <c r="AN334" s="48"/>
      <c r="AO334" s="48"/>
      <c r="AP334" s="48"/>
      <c r="AQ334" s="48"/>
      <c r="AR334" s="48"/>
      <c r="AS334" s="48"/>
      <c r="AT334" s="48"/>
      <c r="AU334" s="43"/>
      <c r="AV334" s="50"/>
      <c r="AW334" s="43"/>
      <c r="AX334" s="50"/>
      <c r="AY334" s="43"/>
      <c r="AZ334" s="50"/>
      <c r="BA334" s="43"/>
      <c r="BB334" s="50"/>
      <c r="BC334" s="43"/>
      <c r="BD334" s="50"/>
      <c r="BE334" s="43"/>
      <c r="BF334" s="50"/>
      <c r="BG334" s="43"/>
      <c r="BH334" s="50"/>
      <c r="BI334" s="45"/>
      <c r="BJ334" s="48"/>
      <c r="BK334" s="48"/>
      <c r="BL334" s="48"/>
      <c r="BM334" s="48"/>
      <c r="BN334" s="48"/>
      <c r="BO334" s="45"/>
      <c r="BP334" s="45"/>
      <c r="BQ334" s="45"/>
    </row>
    <row r="335" ht="18.0" customHeight="1">
      <c r="B335" s="40"/>
      <c r="D335" s="41"/>
      <c r="G335" s="42"/>
      <c r="I335" s="42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43"/>
      <c r="W335" s="44"/>
      <c r="Y335" s="45"/>
      <c r="AG335" s="46"/>
      <c r="AH335" s="47"/>
      <c r="AI335" s="48"/>
      <c r="AJ335" s="48"/>
      <c r="AK335" s="48"/>
      <c r="AL335" s="48"/>
      <c r="AM335" s="48"/>
      <c r="AN335" s="48"/>
      <c r="AO335" s="48"/>
      <c r="AP335" s="48"/>
      <c r="AQ335" s="48"/>
      <c r="AR335" s="48"/>
      <c r="AS335" s="48"/>
      <c r="AT335" s="48"/>
      <c r="AU335" s="43"/>
      <c r="AV335" s="50"/>
      <c r="AW335" s="43"/>
      <c r="AX335" s="50"/>
      <c r="AY335" s="43"/>
      <c r="AZ335" s="50"/>
      <c r="BA335" s="43"/>
      <c r="BB335" s="50"/>
      <c r="BC335" s="43"/>
      <c r="BD335" s="50"/>
      <c r="BE335" s="43"/>
      <c r="BF335" s="50"/>
      <c r="BG335" s="43"/>
      <c r="BH335" s="50"/>
      <c r="BI335" s="45"/>
      <c r="BJ335" s="48"/>
      <c r="BK335" s="48"/>
      <c r="BL335" s="48"/>
      <c r="BM335" s="48"/>
      <c r="BN335" s="48"/>
      <c r="BO335" s="45"/>
      <c r="BP335" s="45"/>
      <c r="BQ335" s="45"/>
    </row>
    <row r="336" ht="18.0" customHeight="1">
      <c r="B336" s="40"/>
      <c r="D336" s="41"/>
      <c r="G336" s="42"/>
      <c r="I336" s="42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43"/>
      <c r="W336" s="44"/>
      <c r="Y336" s="45"/>
      <c r="AG336" s="46"/>
      <c r="AH336" s="47"/>
      <c r="AI336" s="48"/>
      <c r="AJ336" s="48"/>
      <c r="AK336" s="48"/>
      <c r="AL336" s="48"/>
      <c r="AM336" s="48"/>
      <c r="AN336" s="48"/>
      <c r="AO336" s="48"/>
      <c r="AP336" s="48"/>
      <c r="AQ336" s="48"/>
      <c r="AR336" s="48"/>
      <c r="AS336" s="48"/>
      <c r="AT336" s="48"/>
      <c r="AU336" s="43"/>
      <c r="AV336" s="50"/>
      <c r="AW336" s="43"/>
      <c r="AX336" s="50"/>
      <c r="AY336" s="43"/>
      <c r="AZ336" s="50"/>
      <c r="BA336" s="43"/>
      <c r="BB336" s="50"/>
      <c r="BC336" s="43"/>
      <c r="BD336" s="50"/>
      <c r="BE336" s="43"/>
      <c r="BF336" s="50"/>
      <c r="BG336" s="43"/>
      <c r="BH336" s="50"/>
      <c r="BI336" s="45"/>
      <c r="BJ336" s="48"/>
      <c r="BK336" s="48"/>
      <c r="BL336" s="48"/>
      <c r="BM336" s="48"/>
      <c r="BN336" s="48"/>
      <c r="BO336" s="45"/>
      <c r="BP336" s="45"/>
      <c r="BQ336" s="45"/>
    </row>
    <row r="337" ht="18.0" customHeight="1">
      <c r="B337" s="40"/>
      <c r="D337" s="41"/>
      <c r="G337" s="42"/>
      <c r="I337" s="42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43"/>
      <c r="W337" s="44"/>
      <c r="Y337" s="45"/>
      <c r="AG337" s="46"/>
      <c r="AH337" s="47"/>
      <c r="AI337" s="48"/>
      <c r="AJ337" s="48"/>
      <c r="AK337" s="48"/>
      <c r="AL337" s="48"/>
      <c r="AM337" s="48"/>
      <c r="AN337" s="48"/>
      <c r="AO337" s="48"/>
      <c r="AP337" s="48"/>
      <c r="AQ337" s="48"/>
      <c r="AR337" s="48"/>
      <c r="AS337" s="48"/>
      <c r="AT337" s="48"/>
      <c r="AU337" s="43"/>
      <c r="AV337" s="50"/>
      <c r="AW337" s="43"/>
      <c r="AX337" s="50"/>
      <c r="AY337" s="43"/>
      <c r="AZ337" s="50"/>
      <c r="BA337" s="43"/>
      <c r="BB337" s="50"/>
      <c r="BC337" s="43"/>
      <c r="BD337" s="50"/>
      <c r="BE337" s="43"/>
      <c r="BF337" s="50"/>
      <c r="BG337" s="43"/>
      <c r="BH337" s="50"/>
      <c r="BI337" s="45"/>
      <c r="BJ337" s="48"/>
      <c r="BK337" s="48"/>
      <c r="BL337" s="48"/>
      <c r="BM337" s="48"/>
      <c r="BN337" s="48"/>
      <c r="BO337" s="45"/>
      <c r="BP337" s="45"/>
      <c r="BQ337" s="45"/>
    </row>
    <row r="338" ht="18.0" customHeight="1">
      <c r="B338" s="40"/>
      <c r="D338" s="41"/>
      <c r="G338" s="42"/>
      <c r="I338" s="42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43"/>
      <c r="W338" s="44"/>
      <c r="Y338" s="45"/>
      <c r="AG338" s="46"/>
      <c r="AH338" s="47"/>
      <c r="AI338" s="48"/>
      <c r="AJ338" s="48"/>
      <c r="AK338" s="48"/>
      <c r="AL338" s="48"/>
      <c r="AM338" s="48"/>
      <c r="AN338" s="48"/>
      <c r="AO338" s="48"/>
      <c r="AP338" s="48"/>
      <c r="AQ338" s="48"/>
      <c r="AR338" s="48"/>
      <c r="AS338" s="48"/>
      <c r="AT338" s="48"/>
      <c r="AU338" s="43"/>
      <c r="AV338" s="50"/>
      <c r="AW338" s="43"/>
      <c r="AX338" s="50"/>
      <c r="AY338" s="43"/>
      <c r="AZ338" s="50"/>
      <c r="BA338" s="43"/>
      <c r="BB338" s="50"/>
      <c r="BC338" s="43"/>
      <c r="BD338" s="50"/>
      <c r="BE338" s="43"/>
      <c r="BF338" s="50"/>
      <c r="BG338" s="43"/>
      <c r="BH338" s="50"/>
      <c r="BI338" s="45"/>
      <c r="BJ338" s="48"/>
      <c r="BK338" s="48"/>
      <c r="BL338" s="48"/>
      <c r="BM338" s="48"/>
      <c r="BN338" s="48"/>
      <c r="BO338" s="45"/>
      <c r="BP338" s="45"/>
      <c r="BQ338" s="45"/>
    </row>
    <row r="339" ht="18.0" customHeight="1">
      <c r="B339" s="40"/>
      <c r="D339" s="41"/>
      <c r="G339" s="42"/>
      <c r="I339" s="42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43"/>
      <c r="W339" s="44"/>
      <c r="Y339" s="45"/>
      <c r="AG339" s="46"/>
      <c r="AH339" s="47"/>
      <c r="AI339" s="48"/>
      <c r="AJ339" s="48"/>
      <c r="AK339" s="48"/>
      <c r="AL339" s="48"/>
      <c r="AM339" s="48"/>
      <c r="AN339" s="48"/>
      <c r="AO339" s="48"/>
      <c r="AP339" s="48"/>
      <c r="AQ339" s="48"/>
      <c r="AR339" s="48"/>
      <c r="AS339" s="48"/>
      <c r="AT339" s="48"/>
      <c r="AU339" s="43"/>
      <c r="AV339" s="50"/>
      <c r="AW339" s="43"/>
      <c r="AX339" s="50"/>
      <c r="AY339" s="43"/>
      <c r="AZ339" s="50"/>
      <c r="BA339" s="43"/>
      <c r="BB339" s="50"/>
      <c r="BC339" s="43"/>
      <c r="BD339" s="50"/>
      <c r="BE339" s="43"/>
      <c r="BF339" s="50"/>
      <c r="BG339" s="43"/>
      <c r="BH339" s="50"/>
      <c r="BI339" s="45"/>
      <c r="BJ339" s="48"/>
      <c r="BK339" s="48"/>
      <c r="BL339" s="48"/>
      <c r="BM339" s="48"/>
      <c r="BN339" s="48"/>
      <c r="BO339" s="45"/>
      <c r="BP339" s="45"/>
      <c r="BQ339" s="45"/>
    </row>
    <row r="340" ht="18.0" customHeight="1">
      <c r="B340" s="40"/>
      <c r="D340" s="41"/>
      <c r="G340" s="42"/>
      <c r="I340" s="42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43"/>
      <c r="W340" s="44"/>
      <c r="Y340" s="45"/>
      <c r="AG340" s="46"/>
      <c r="AH340" s="47"/>
      <c r="AI340" s="48"/>
      <c r="AJ340" s="48"/>
      <c r="AK340" s="48"/>
      <c r="AL340" s="48"/>
      <c r="AM340" s="48"/>
      <c r="AN340" s="48"/>
      <c r="AO340" s="48"/>
      <c r="AP340" s="48"/>
      <c r="AQ340" s="48"/>
      <c r="AR340" s="48"/>
      <c r="AS340" s="48"/>
      <c r="AT340" s="48"/>
      <c r="AU340" s="43"/>
      <c r="AV340" s="50"/>
      <c r="AW340" s="43"/>
      <c r="AX340" s="50"/>
      <c r="AY340" s="43"/>
      <c r="AZ340" s="50"/>
      <c r="BA340" s="43"/>
      <c r="BB340" s="50"/>
      <c r="BC340" s="43"/>
      <c r="BD340" s="50"/>
      <c r="BE340" s="43"/>
      <c r="BF340" s="50"/>
      <c r="BG340" s="43"/>
      <c r="BH340" s="50"/>
      <c r="BI340" s="45"/>
      <c r="BJ340" s="48"/>
      <c r="BK340" s="48"/>
      <c r="BL340" s="48"/>
      <c r="BM340" s="48"/>
      <c r="BN340" s="48"/>
      <c r="BO340" s="45"/>
      <c r="BP340" s="45"/>
      <c r="BQ340" s="45"/>
    </row>
    <row r="341" ht="18.0" customHeight="1">
      <c r="B341" s="40"/>
      <c r="D341" s="41"/>
      <c r="G341" s="42"/>
      <c r="I341" s="42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43"/>
      <c r="W341" s="44"/>
      <c r="Y341" s="45"/>
      <c r="AG341" s="46"/>
      <c r="AH341" s="47"/>
      <c r="AI341" s="48"/>
      <c r="AJ341" s="48"/>
      <c r="AK341" s="48"/>
      <c r="AL341" s="48"/>
      <c r="AM341" s="48"/>
      <c r="AN341" s="48"/>
      <c r="AO341" s="48"/>
      <c r="AP341" s="48"/>
      <c r="AQ341" s="48"/>
      <c r="AR341" s="48"/>
      <c r="AS341" s="48"/>
      <c r="AT341" s="48"/>
      <c r="AU341" s="43"/>
      <c r="AV341" s="50"/>
      <c r="AW341" s="43"/>
      <c r="AX341" s="50"/>
      <c r="AY341" s="43"/>
      <c r="AZ341" s="50"/>
      <c r="BA341" s="43"/>
      <c r="BB341" s="50"/>
      <c r="BC341" s="43"/>
      <c r="BD341" s="50"/>
      <c r="BE341" s="43"/>
      <c r="BF341" s="50"/>
      <c r="BG341" s="43"/>
      <c r="BH341" s="50"/>
      <c r="BI341" s="45"/>
      <c r="BJ341" s="48"/>
      <c r="BK341" s="48"/>
      <c r="BL341" s="48"/>
      <c r="BM341" s="48"/>
      <c r="BN341" s="48"/>
      <c r="BO341" s="45"/>
      <c r="BP341" s="45"/>
      <c r="BQ341" s="45"/>
    </row>
    <row r="342" ht="18.0" customHeight="1">
      <c r="B342" s="40"/>
      <c r="D342" s="41"/>
      <c r="G342" s="42"/>
      <c r="I342" s="42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43"/>
      <c r="W342" s="44"/>
      <c r="Y342" s="45"/>
      <c r="AG342" s="46"/>
      <c r="AH342" s="47"/>
      <c r="AI342" s="48"/>
      <c r="AJ342" s="48"/>
      <c r="AK342" s="48"/>
      <c r="AL342" s="48"/>
      <c r="AM342" s="48"/>
      <c r="AN342" s="48"/>
      <c r="AO342" s="48"/>
      <c r="AP342" s="48"/>
      <c r="AQ342" s="48"/>
      <c r="AR342" s="48"/>
      <c r="AS342" s="48"/>
      <c r="AT342" s="48"/>
      <c r="AU342" s="43"/>
      <c r="AV342" s="50"/>
      <c r="AW342" s="43"/>
      <c r="AX342" s="50"/>
      <c r="AY342" s="43"/>
      <c r="AZ342" s="50"/>
      <c r="BA342" s="43"/>
      <c r="BB342" s="50"/>
      <c r="BC342" s="43"/>
      <c r="BD342" s="50"/>
      <c r="BE342" s="43"/>
      <c r="BF342" s="50"/>
      <c r="BG342" s="43"/>
      <c r="BH342" s="50"/>
      <c r="BI342" s="45"/>
      <c r="BJ342" s="48"/>
      <c r="BK342" s="48"/>
      <c r="BL342" s="48"/>
      <c r="BM342" s="48"/>
      <c r="BN342" s="48"/>
      <c r="BO342" s="45"/>
      <c r="BP342" s="45"/>
      <c r="BQ342" s="45"/>
    </row>
    <row r="343" ht="18.0" customHeight="1">
      <c r="B343" s="40"/>
      <c r="D343" s="41"/>
      <c r="G343" s="42"/>
      <c r="I343" s="42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43"/>
      <c r="W343" s="44"/>
      <c r="Y343" s="45"/>
      <c r="AG343" s="46"/>
      <c r="AH343" s="47"/>
      <c r="AI343" s="48"/>
      <c r="AJ343" s="48"/>
      <c r="AK343" s="48"/>
      <c r="AL343" s="48"/>
      <c r="AM343" s="48"/>
      <c r="AN343" s="48"/>
      <c r="AO343" s="48"/>
      <c r="AP343" s="48"/>
      <c r="AQ343" s="48"/>
      <c r="AR343" s="48"/>
      <c r="AS343" s="48"/>
      <c r="AT343" s="48"/>
      <c r="AU343" s="43"/>
      <c r="AV343" s="50"/>
      <c r="AW343" s="43"/>
      <c r="AX343" s="50"/>
      <c r="AY343" s="43"/>
      <c r="AZ343" s="50"/>
      <c r="BA343" s="43"/>
      <c r="BB343" s="50"/>
      <c r="BC343" s="43"/>
      <c r="BD343" s="50"/>
      <c r="BE343" s="43"/>
      <c r="BF343" s="50"/>
      <c r="BG343" s="43"/>
      <c r="BH343" s="50"/>
      <c r="BI343" s="45"/>
      <c r="BJ343" s="48"/>
      <c r="BK343" s="48"/>
      <c r="BL343" s="48"/>
      <c r="BM343" s="48"/>
      <c r="BN343" s="48"/>
      <c r="BO343" s="45"/>
      <c r="BP343" s="45"/>
      <c r="BQ343" s="45"/>
    </row>
    <row r="344" ht="18.0" customHeight="1">
      <c r="B344" s="40"/>
      <c r="D344" s="41"/>
      <c r="G344" s="42"/>
      <c r="I344" s="42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43"/>
      <c r="W344" s="44"/>
      <c r="Y344" s="45"/>
      <c r="AG344" s="46"/>
      <c r="AH344" s="47"/>
      <c r="AI344" s="48"/>
      <c r="AJ344" s="48"/>
      <c r="AK344" s="48"/>
      <c r="AL344" s="48"/>
      <c r="AM344" s="48"/>
      <c r="AN344" s="48"/>
      <c r="AO344" s="48"/>
      <c r="AP344" s="48"/>
      <c r="AQ344" s="48"/>
      <c r="AR344" s="48"/>
      <c r="AS344" s="48"/>
      <c r="AT344" s="48"/>
      <c r="AU344" s="43"/>
      <c r="AV344" s="50"/>
      <c r="AW344" s="43"/>
      <c r="AX344" s="50"/>
      <c r="AY344" s="43"/>
      <c r="AZ344" s="50"/>
      <c r="BA344" s="43"/>
      <c r="BB344" s="50"/>
      <c r="BC344" s="43"/>
      <c r="BD344" s="50"/>
      <c r="BE344" s="43"/>
      <c r="BF344" s="50"/>
      <c r="BG344" s="43"/>
      <c r="BH344" s="50"/>
      <c r="BI344" s="45"/>
      <c r="BJ344" s="48"/>
      <c r="BK344" s="48"/>
      <c r="BL344" s="48"/>
      <c r="BM344" s="48"/>
      <c r="BN344" s="48"/>
      <c r="BO344" s="45"/>
      <c r="BP344" s="45"/>
      <c r="BQ344" s="45"/>
    </row>
    <row r="345" ht="18.0" customHeight="1">
      <c r="B345" s="40"/>
      <c r="D345" s="41"/>
      <c r="G345" s="42"/>
      <c r="I345" s="42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43"/>
      <c r="W345" s="44"/>
      <c r="Y345" s="45"/>
      <c r="AG345" s="46"/>
      <c r="AH345" s="47"/>
      <c r="AI345" s="48"/>
      <c r="AJ345" s="48"/>
      <c r="AK345" s="48"/>
      <c r="AL345" s="48"/>
      <c r="AM345" s="48"/>
      <c r="AN345" s="48"/>
      <c r="AO345" s="48"/>
      <c r="AP345" s="48"/>
      <c r="AQ345" s="48"/>
      <c r="AR345" s="48"/>
      <c r="AS345" s="48"/>
      <c r="AT345" s="48"/>
      <c r="AU345" s="43"/>
      <c r="AV345" s="50"/>
      <c r="AW345" s="43"/>
      <c r="AX345" s="50"/>
      <c r="AY345" s="43"/>
      <c r="AZ345" s="50"/>
      <c r="BA345" s="43"/>
      <c r="BB345" s="50"/>
      <c r="BC345" s="43"/>
      <c r="BD345" s="50"/>
      <c r="BE345" s="43"/>
      <c r="BF345" s="50"/>
      <c r="BG345" s="43"/>
      <c r="BH345" s="50"/>
      <c r="BI345" s="45"/>
      <c r="BJ345" s="48"/>
      <c r="BK345" s="48"/>
      <c r="BL345" s="48"/>
      <c r="BM345" s="48"/>
      <c r="BN345" s="48"/>
      <c r="BO345" s="45"/>
      <c r="BP345" s="45"/>
      <c r="BQ345" s="45"/>
    </row>
    <row r="346" ht="18.0" customHeight="1">
      <c r="B346" s="40"/>
      <c r="D346" s="41"/>
      <c r="G346" s="42"/>
      <c r="I346" s="42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43"/>
      <c r="W346" s="44"/>
      <c r="Y346" s="45"/>
      <c r="AG346" s="46"/>
      <c r="AH346" s="47"/>
      <c r="AI346" s="48"/>
      <c r="AJ346" s="48"/>
      <c r="AK346" s="48"/>
      <c r="AL346" s="48"/>
      <c r="AM346" s="48"/>
      <c r="AN346" s="48"/>
      <c r="AO346" s="48"/>
      <c r="AP346" s="48"/>
      <c r="AQ346" s="48"/>
      <c r="AR346" s="48"/>
      <c r="AS346" s="48"/>
      <c r="AT346" s="48"/>
      <c r="AU346" s="43"/>
      <c r="AV346" s="50"/>
      <c r="AW346" s="43"/>
      <c r="AX346" s="50"/>
      <c r="AY346" s="43"/>
      <c r="AZ346" s="50"/>
      <c r="BA346" s="43"/>
      <c r="BB346" s="50"/>
      <c r="BC346" s="43"/>
      <c r="BD346" s="50"/>
      <c r="BE346" s="43"/>
      <c r="BF346" s="50"/>
      <c r="BG346" s="43"/>
      <c r="BH346" s="50"/>
      <c r="BI346" s="45"/>
      <c r="BJ346" s="48"/>
      <c r="BK346" s="48"/>
      <c r="BL346" s="48"/>
      <c r="BM346" s="48"/>
      <c r="BN346" s="48"/>
      <c r="BO346" s="45"/>
      <c r="BP346" s="45"/>
      <c r="BQ346" s="45"/>
    </row>
    <row r="347" ht="18.0" customHeight="1">
      <c r="B347" s="40"/>
      <c r="D347" s="41"/>
      <c r="G347" s="42"/>
      <c r="I347" s="42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43"/>
      <c r="W347" s="44"/>
      <c r="Y347" s="45"/>
      <c r="AG347" s="46"/>
      <c r="AH347" s="47"/>
      <c r="AI347" s="48"/>
      <c r="AJ347" s="48"/>
      <c r="AK347" s="48"/>
      <c r="AL347" s="48"/>
      <c r="AM347" s="48"/>
      <c r="AN347" s="48"/>
      <c r="AO347" s="48"/>
      <c r="AP347" s="48"/>
      <c r="AQ347" s="48"/>
      <c r="AR347" s="48"/>
      <c r="AS347" s="48"/>
      <c r="AT347" s="48"/>
      <c r="AU347" s="43"/>
      <c r="AV347" s="50"/>
      <c r="AW347" s="43"/>
      <c r="AX347" s="50"/>
      <c r="AY347" s="43"/>
      <c r="AZ347" s="50"/>
      <c r="BA347" s="43"/>
      <c r="BB347" s="50"/>
      <c r="BC347" s="43"/>
      <c r="BD347" s="50"/>
      <c r="BE347" s="43"/>
      <c r="BF347" s="50"/>
      <c r="BG347" s="43"/>
      <c r="BH347" s="50"/>
      <c r="BI347" s="45"/>
      <c r="BJ347" s="48"/>
      <c r="BK347" s="48"/>
      <c r="BL347" s="48"/>
      <c r="BM347" s="48"/>
      <c r="BN347" s="48"/>
      <c r="BO347" s="45"/>
      <c r="BP347" s="45"/>
      <c r="BQ347" s="45"/>
    </row>
    <row r="348" ht="18.0" customHeight="1">
      <c r="B348" s="40"/>
      <c r="D348" s="41"/>
      <c r="G348" s="42"/>
      <c r="I348" s="42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43"/>
      <c r="W348" s="44"/>
      <c r="Y348" s="45"/>
      <c r="AG348" s="46"/>
      <c r="AH348" s="47"/>
      <c r="AI348" s="48"/>
      <c r="AJ348" s="48"/>
      <c r="AK348" s="48"/>
      <c r="AL348" s="48"/>
      <c r="AM348" s="48"/>
      <c r="AN348" s="48"/>
      <c r="AO348" s="48"/>
      <c r="AP348" s="48"/>
      <c r="AQ348" s="48"/>
      <c r="AR348" s="48"/>
      <c r="AS348" s="48"/>
      <c r="AT348" s="48"/>
      <c r="AU348" s="43"/>
      <c r="AV348" s="50"/>
      <c r="AW348" s="43"/>
      <c r="AX348" s="50"/>
      <c r="AY348" s="43"/>
      <c r="AZ348" s="50"/>
      <c r="BA348" s="43"/>
      <c r="BB348" s="50"/>
      <c r="BC348" s="43"/>
      <c r="BD348" s="50"/>
      <c r="BE348" s="43"/>
      <c r="BF348" s="50"/>
      <c r="BG348" s="43"/>
      <c r="BH348" s="50"/>
      <c r="BI348" s="45"/>
      <c r="BJ348" s="48"/>
      <c r="BK348" s="48"/>
      <c r="BL348" s="48"/>
      <c r="BM348" s="48"/>
      <c r="BN348" s="48"/>
      <c r="BO348" s="45"/>
      <c r="BP348" s="45"/>
      <c r="BQ348" s="45"/>
    </row>
    <row r="349" ht="18.0" customHeight="1">
      <c r="B349" s="40"/>
      <c r="D349" s="41"/>
      <c r="G349" s="42"/>
      <c r="I349" s="42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43"/>
      <c r="W349" s="44"/>
      <c r="Y349" s="45"/>
      <c r="AG349" s="46"/>
      <c r="AH349" s="47"/>
      <c r="AI349" s="48"/>
      <c r="AJ349" s="48"/>
      <c r="AK349" s="48"/>
      <c r="AL349" s="48"/>
      <c r="AM349" s="48"/>
      <c r="AN349" s="48"/>
      <c r="AO349" s="48"/>
      <c r="AP349" s="48"/>
      <c r="AQ349" s="48"/>
      <c r="AR349" s="48"/>
      <c r="AS349" s="48"/>
      <c r="AT349" s="48"/>
      <c r="AU349" s="43"/>
      <c r="AV349" s="50"/>
      <c r="AW349" s="43"/>
      <c r="AX349" s="50"/>
      <c r="AY349" s="43"/>
      <c r="AZ349" s="50"/>
      <c r="BA349" s="43"/>
      <c r="BB349" s="50"/>
      <c r="BC349" s="43"/>
      <c r="BD349" s="50"/>
      <c r="BE349" s="43"/>
      <c r="BF349" s="50"/>
      <c r="BG349" s="43"/>
      <c r="BH349" s="50"/>
      <c r="BI349" s="45"/>
      <c r="BJ349" s="48"/>
      <c r="BK349" s="48"/>
      <c r="BL349" s="48"/>
      <c r="BM349" s="48"/>
      <c r="BN349" s="48"/>
      <c r="BO349" s="45"/>
      <c r="BP349" s="45"/>
      <c r="BQ349" s="45"/>
    </row>
    <row r="350" ht="18.0" customHeight="1">
      <c r="B350" s="40"/>
      <c r="D350" s="41"/>
      <c r="G350" s="42"/>
      <c r="I350" s="42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43"/>
      <c r="W350" s="44"/>
      <c r="Y350" s="45"/>
      <c r="AG350" s="46"/>
      <c r="AH350" s="47"/>
      <c r="AI350" s="48"/>
      <c r="AJ350" s="48"/>
      <c r="AK350" s="48"/>
      <c r="AL350" s="48"/>
      <c r="AM350" s="48"/>
      <c r="AN350" s="48"/>
      <c r="AO350" s="48"/>
      <c r="AP350" s="48"/>
      <c r="AQ350" s="48"/>
      <c r="AR350" s="48"/>
      <c r="AS350" s="48"/>
      <c r="AT350" s="48"/>
      <c r="AU350" s="43"/>
      <c r="AV350" s="50"/>
      <c r="AW350" s="43"/>
      <c r="AX350" s="50"/>
      <c r="AY350" s="43"/>
      <c r="AZ350" s="50"/>
      <c r="BA350" s="43"/>
      <c r="BB350" s="50"/>
      <c r="BC350" s="43"/>
      <c r="BD350" s="50"/>
      <c r="BE350" s="43"/>
      <c r="BF350" s="50"/>
      <c r="BG350" s="43"/>
      <c r="BH350" s="50"/>
      <c r="BI350" s="45"/>
      <c r="BJ350" s="48"/>
      <c r="BK350" s="48"/>
      <c r="BL350" s="48"/>
      <c r="BM350" s="48"/>
      <c r="BN350" s="48"/>
      <c r="BO350" s="45"/>
      <c r="BP350" s="45"/>
      <c r="BQ350" s="45"/>
    </row>
    <row r="351" ht="18.0" customHeight="1">
      <c r="B351" s="40"/>
      <c r="D351" s="41"/>
      <c r="G351" s="42"/>
      <c r="I351" s="42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43"/>
      <c r="W351" s="44"/>
      <c r="Y351" s="45"/>
      <c r="AG351" s="46"/>
      <c r="AH351" s="47"/>
      <c r="AI351" s="48"/>
      <c r="AJ351" s="48"/>
      <c r="AK351" s="48"/>
      <c r="AL351" s="48"/>
      <c r="AM351" s="48"/>
      <c r="AN351" s="48"/>
      <c r="AO351" s="48"/>
      <c r="AP351" s="48"/>
      <c r="AQ351" s="48"/>
      <c r="AR351" s="48"/>
      <c r="AS351" s="48"/>
      <c r="AT351" s="48"/>
      <c r="AU351" s="43"/>
      <c r="AV351" s="50"/>
      <c r="AW351" s="43"/>
      <c r="AX351" s="50"/>
      <c r="AY351" s="43"/>
      <c r="AZ351" s="50"/>
      <c r="BA351" s="43"/>
      <c r="BB351" s="50"/>
      <c r="BC351" s="43"/>
      <c r="BD351" s="50"/>
      <c r="BE351" s="43"/>
      <c r="BF351" s="50"/>
      <c r="BG351" s="43"/>
      <c r="BH351" s="50"/>
      <c r="BI351" s="45"/>
      <c r="BJ351" s="48"/>
      <c r="BK351" s="48"/>
      <c r="BL351" s="48"/>
      <c r="BM351" s="48"/>
      <c r="BN351" s="48"/>
      <c r="BO351" s="45"/>
      <c r="BP351" s="45"/>
      <c r="BQ351" s="45"/>
    </row>
    <row r="352" ht="18.0" customHeight="1">
      <c r="B352" s="40"/>
      <c r="D352" s="41"/>
      <c r="G352" s="42"/>
      <c r="I352" s="42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43"/>
      <c r="W352" s="44"/>
      <c r="Y352" s="45"/>
      <c r="AG352" s="46"/>
      <c r="AH352" s="47"/>
      <c r="AI352" s="48"/>
      <c r="AJ352" s="48"/>
      <c r="AK352" s="48"/>
      <c r="AL352" s="48"/>
      <c r="AM352" s="48"/>
      <c r="AN352" s="48"/>
      <c r="AO352" s="48"/>
      <c r="AP352" s="48"/>
      <c r="AQ352" s="48"/>
      <c r="AR352" s="48"/>
      <c r="AS352" s="48"/>
      <c r="AT352" s="48"/>
      <c r="AU352" s="43"/>
      <c r="AV352" s="50"/>
      <c r="AW352" s="43"/>
      <c r="AX352" s="50"/>
      <c r="AY352" s="43"/>
      <c r="AZ352" s="50"/>
      <c r="BA352" s="43"/>
      <c r="BB352" s="50"/>
      <c r="BC352" s="43"/>
      <c r="BD352" s="50"/>
      <c r="BE352" s="43"/>
      <c r="BF352" s="50"/>
      <c r="BG352" s="43"/>
      <c r="BH352" s="50"/>
      <c r="BI352" s="45"/>
      <c r="BJ352" s="48"/>
      <c r="BK352" s="48"/>
      <c r="BL352" s="48"/>
      <c r="BM352" s="48"/>
      <c r="BN352" s="48"/>
      <c r="BO352" s="45"/>
      <c r="BP352" s="45"/>
      <c r="BQ352" s="45"/>
    </row>
    <row r="353" ht="18.0" customHeight="1">
      <c r="B353" s="40"/>
      <c r="D353" s="41"/>
      <c r="G353" s="42"/>
      <c r="I353" s="42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43"/>
      <c r="W353" s="44"/>
      <c r="Y353" s="45"/>
      <c r="AG353" s="46"/>
      <c r="AH353" s="47"/>
      <c r="AI353" s="48"/>
      <c r="AJ353" s="48"/>
      <c r="AK353" s="48"/>
      <c r="AL353" s="48"/>
      <c r="AM353" s="48"/>
      <c r="AN353" s="48"/>
      <c r="AO353" s="48"/>
      <c r="AP353" s="48"/>
      <c r="AQ353" s="48"/>
      <c r="AR353" s="48"/>
      <c r="AS353" s="48"/>
      <c r="AT353" s="48"/>
      <c r="AU353" s="43"/>
      <c r="AV353" s="50"/>
      <c r="AW353" s="43"/>
      <c r="AX353" s="50"/>
      <c r="AY353" s="43"/>
      <c r="AZ353" s="50"/>
      <c r="BA353" s="43"/>
      <c r="BB353" s="50"/>
      <c r="BC353" s="43"/>
      <c r="BD353" s="50"/>
      <c r="BE353" s="43"/>
      <c r="BF353" s="50"/>
      <c r="BG353" s="43"/>
      <c r="BH353" s="50"/>
      <c r="BI353" s="45"/>
      <c r="BJ353" s="48"/>
      <c r="BK353" s="48"/>
      <c r="BL353" s="48"/>
      <c r="BM353" s="48"/>
      <c r="BN353" s="48"/>
      <c r="BO353" s="45"/>
      <c r="BP353" s="45"/>
      <c r="BQ353" s="45"/>
    </row>
    <row r="354" ht="18.0" customHeight="1">
      <c r="B354" s="40"/>
      <c r="D354" s="41"/>
      <c r="G354" s="42"/>
      <c r="I354" s="42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43"/>
      <c r="W354" s="44"/>
      <c r="Y354" s="45"/>
      <c r="AG354" s="46"/>
      <c r="AH354" s="47"/>
      <c r="AI354" s="48"/>
      <c r="AJ354" s="48"/>
      <c r="AK354" s="48"/>
      <c r="AL354" s="48"/>
      <c r="AM354" s="48"/>
      <c r="AN354" s="48"/>
      <c r="AO354" s="48"/>
      <c r="AP354" s="48"/>
      <c r="AQ354" s="48"/>
      <c r="AR354" s="48"/>
      <c r="AS354" s="48"/>
      <c r="AT354" s="48"/>
      <c r="AU354" s="43"/>
      <c r="AV354" s="50"/>
      <c r="AW354" s="43"/>
      <c r="AX354" s="50"/>
      <c r="AY354" s="43"/>
      <c r="AZ354" s="50"/>
      <c r="BA354" s="43"/>
      <c r="BB354" s="50"/>
      <c r="BC354" s="43"/>
      <c r="BD354" s="50"/>
      <c r="BE354" s="43"/>
      <c r="BF354" s="50"/>
      <c r="BG354" s="43"/>
      <c r="BH354" s="50"/>
      <c r="BI354" s="45"/>
      <c r="BJ354" s="48"/>
      <c r="BK354" s="48"/>
      <c r="BL354" s="48"/>
      <c r="BM354" s="48"/>
      <c r="BN354" s="48"/>
      <c r="BO354" s="45"/>
      <c r="BP354" s="45"/>
      <c r="BQ354" s="45"/>
    </row>
    <row r="355" ht="18.0" customHeight="1">
      <c r="B355" s="40"/>
      <c r="D355" s="41"/>
      <c r="G355" s="42"/>
      <c r="I355" s="42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43"/>
      <c r="W355" s="44"/>
      <c r="Y355" s="45"/>
      <c r="AG355" s="46"/>
      <c r="AH355" s="47"/>
      <c r="AI355" s="48"/>
      <c r="AJ355" s="48"/>
      <c r="AK355" s="48"/>
      <c r="AL355" s="48"/>
      <c r="AM355" s="48"/>
      <c r="AN355" s="48"/>
      <c r="AO355" s="48"/>
      <c r="AP355" s="48"/>
      <c r="AQ355" s="48"/>
      <c r="AR355" s="48"/>
      <c r="AS355" s="48"/>
      <c r="AT355" s="48"/>
      <c r="AU355" s="43"/>
      <c r="AV355" s="50"/>
      <c r="AW355" s="43"/>
      <c r="AX355" s="50"/>
      <c r="AY355" s="43"/>
      <c r="AZ355" s="50"/>
      <c r="BA355" s="43"/>
      <c r="BB355" s="50"/>
      <c r="BC355" s="43"/>
      <c r="BD355" s="50"/>
      <c r="BE355" s="43"/>
      <c r="BF355" s="50"/>
      <c r="BG355" s="43"/>
      <c r="BH355" s="50"/>
      <c r="BI355" s="45"/>
      <c r="BJ355" s="48"/>
      <c r="BK355" s="48"/>
      <c r="BL355" s="48"/>
      <c r="BM355" s="48"/>
      <c r="BN355" s="48"/>
      <c r="BO355" s="45"/>
      <c r="BP355" s="45"/>
      <c r="BQ355" s="45"/>
    </row>
    <row r="356" ht="18.0" customHeight="1">
      <c r="B356" s="40"/>
      <c r="D356" s="41"/>
      <c r="G356" s="42"/>
      <c r="I356" s="42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43"/>
      <c r="W356" s="44"/>
      <c r="Y356" s="45"/>
      <c r="AG356" s="46"/>
      <c r="AH356" s="47"/>
      <c r="AI356" s="48"/>
      <c r="AJ356" s="48"/>
      <c r="AK356" s="48"/>
      <c r="AL356" s="48"/>
      <c r="AM356" s="48"/>
      <c r="AN356" s="48"/>
      <c r="AO356" s="48"/>
      <c r="AP356" s="48"/>
      <c r="AQ356" s="48"/>
      <c r="AR356" s="48"/>
      <c r="AS356" s="48"/>
      <c r="AT356" s="48"/>
      <c r="AU356" s="43"/>
      <c r="AV356" s="50"/>
      <c r="AW356" s="43"/>
      <c r="AX356" s="50"/>
      <c r="AY356" s="43"/>
      <c r="AZ356" s="50"/>
      <c r="BA356" s="43"/>
      <c r="BB356" s="50"/>
      <c r="BC356" s="43"/>
      <c r="BD356" s="50"/>
      <c r="BE356" s="43"/>
      <c r="BF356" s="50"/>
      <c r="BG356" s="43"/>
      <c r="BH356" s="50"/>
      <c r="BI356" s="45"/>
      <c r="BJ356" s="48"/>
      <c r="BK356" s="48"/>
      <c r="BL356" s="48"/>
      <c r="BM356" s="48"/>
      <c r="BN356" s="48"/>
      <c r="BO356" s="45"/>
      <c r="BP356" s="45"/>
      <c r="BQ356" s="45"/>
    </row>
    <row r="357" ht="18.0" customHeight="1">
      <c r="B357" s="40"/>
      <c r="D357" s="41"/>
      <c r="G357" s="42"/>
      <c r="I357" s="42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43"/>
      <c r="W357" s="44"/>
      <c r="Y357" s="45"/>
      <c r="AG357" s="46"/>
      <c r="AH357" s="47"/>
      <c r="AI357" s="48"/>
      <c r="AJ357" s="48"/>
      <c r="AK357" s="48"/>
      <c r="AL357" s="48"/>
      <c r="AM357" s="48"/>
      <c r="AN357" s="48"/>
      <c r="AO357" s="48"/>
      <c r="AP357" s="48"/>
      <c r="AQ357" s="48"/>
      <c r="AR357" s="48"/>
      <c r="AS357" s="48"/>
      <c r="AT357" s="48"/>
      <c r="AU357" s="43"/>
      <c r="AV357" s="50"/>
      <c r="AW357" s="43"/>
      <c r="AX357" s="50"/>
      <c r="AY357" s="43"/>
      <c r="AZ357" s="50"/>
      <c r="BA357" s="43"/>
      <c r="BB357" s="50"/>
      <c r="BC357" s="43"/>
      <c r="BD357" s="50"/>
      <c r="BE357" s="43"/>
      <c r="BF357" s="50"/>
      <c r="BG357" s="43"/>
      <c r="BH357" s="50"/>
      <c r="BI357" s="45"/>
      <c r="BJ357" s="48"/>
      <c r="BK357" s="48"/>
      <c r="BL357" s="48"/>
      <c r="BM357" s="48"/>
      <c r="BN357" s="48"/>
      <c r="BO357" s="45"/>
      <c r="BP357" s="45"/>
      <c r="BQ357" s="45"/>
    </row>
    <row r="358" ht="18.0" customHeight="1">
      <c r="B358" s="40"/>
      <c r="D358" s="41"/>
      <c r="G358" s="42"/>
      <c r="I358" s="42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43"/>
      <c r="W358" s="44"/>
      <c r="Y358" s="45"/>
      <c r="AG358" s="46"/>
      <c r="AH358" s="47"/>
      <c r="AI358" s="48"/>
      <c r="AJ358" s="48"/>
      <c r="AK358" s="48"/>
      <c r="AL358" s="48"/>
      <c r="AM358" s="48"/>
      <c r="AN358" s="48"/>
      <c r="AO358" s="48"/>
      <c r="AP358" s="48"/>
      <c r="AQ358" s="48"/>
      <c r="AR358" s="48"/>
      <c r="AS358" s="48"/>
      <c r="AT358" s="48"/>
      <c r="AU358" s="43"/>
      <c r="AV358" s="50"/>
      <c r="AW358" s="43"/>
      <c r="AX358" s="50"/>
      <c r="AY358" s="43"/>
      <c r="AZ358" s="50"/>
      <c r="BA358" s="43"/>
      <c r="BB358" s="50"/>
      <c r="BC358" s="43"/>
      <c r="BD358" s="50"/>
      <c r="BE358" s="43"/>
      <c r="BF358" s="50"/>
      <c r="BG358" s="43"/>
      <c r="BH358" s="50"/>
      <c r="BI358" s="45"/>
      <c r="BJ358" s="48"/>
      <c r="BK358" s="48"/>
      <c r="BL358" s="48"/>
      <c r="BM358" s="48"/>
      <c r="BN358" s="48"/>
      <c r="BO358" s="45"/>
      <c r="BP358" s="45"/>
      <c r="BQ358" s="45"/>
    </row>
    <row r="359" ht="18.0" customHeight="1">
      <c r="B359" s="40"/>
      <c r="D359" s="41"/>
      <c r="G359" s="42"/>
      <c r="I359" s="42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43"/>
      <c r="W359" s="44"/>
      <c r="Y359" s="45"/>
      <c r="AG359" s="46"/>
      <c r="AH359" s="47"/>
      <c r="AI359" s="48"/>
      <c r="AJ359" s="48"/>
      <c r="AK359" s="48"/>
      <c r="AL359" s="48"/>
      <c r="AM359" s="48"/>
      <c r="AN359" s="48"/>
      <c r="AO359" s="48"/>
      <c r="AP359" s="48"/>
      <c r="AQ359" s="48"/>
      <c r="AR359" s="48"/>
      <c r="AS359" s="48"/>
      <c r="AT359" s="48"/>
      <c r="AU359" s="43"/>
      <c r="AV359" s="50"/>
      <c r="AW359" s="43"/>
      <c r="AX359" s="50"/>
      <c r="AY359" s="43"/>
      <c r="AZ359" s="50"/>
      <c r="BA359" s="43"/>
      <c r="BB359" s="50"/>
      <c r="BC359" s="43"/>
      <c r="BD359" s="50"/>
      <c r="BE359" s="43"/>
      <c r="BF359" s="50"/>
      <c r="BG359" s="43"/>
      <c r="BH359" s="50"/>
      <c r="BI359" s="45"/>
      <c r="BJ359" s="48"/>
      <c r="BK359" s="48"/>
      <c r="BL359" s="48"/>
      <c r="BM359" s="48"/>
      <c r="BN359" s="48"/>
      <c r="BO359" s="45"/>
      <c r="BP359" s="45"/>
      <c r="BQ359" s="45"/>
    </row>
    <row r="360" ht="18.0" customHeight="1">
      <c r="B360" s="40"/>
      <c r="D360" s="41"/>
      <c r="G360" s="42"/>
      <c r="I360" s="42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43"/>
      <c r="W360" s="44"/>
      <c r="Y360" s="45"/>
      <c r="AG360" s="46"/>
      <c r="AH360" s="47"/>
      <c r="AI360" s="48"/>
      <c r="AJ360" s="48"/>
      <c r="AK360" s="48"/>
      <c r="AL360" s="48"/>
      <c r="AM360" s="48"/>
      <c r="AN360" s="48"/>
      <c r="AO360" s="48"/>
      <c r="AP360" s="48"/>
      <c r="AQ360" s="48"/>
      <c r="AR360" s="48"/>
      <c r="AS360" s="48"/>
      <c r="AT360" s="48"/>
      <c r="AU360" s="43"/>
      <c r="AV360" s="50"/>
      <c r="AW360" s="43"/>
      <c r="AX360" s="50"/>
      <c r="AY360" s="43"/>
      <c r="AZ360" s="50"/>
      <c r="BA360" s="43"/>
      <c r="BB360" s="50"/>
      <c r="BC360" s="43"/>
      <c r="BD360" s="50"/>
      <c r="BE360" s="43"/>
      <c r="BF360" s="50"/>
      <c r="BG360" s="43"/>
      <c r="BH360" s="50"/>
      <c r="BI360" s="45"/>
      <c r="BJ360" s="48"/>
      <c r="BK360" s="48"/>
      <c r="BL360" s="48"/>
      <c r="BM360" s="48"/>
      <c r="BN360" s="48"/>
      <c r="BO360" s="45"/>
      <c r="BP360" s="45"/>
      <c r="BQ360" s="45"/>
    </row>
    <row r="361" ht="18.0" customHeight="1">
      <c r="B361" s="40"/>
      <c r="D361" s="41"/>
      <c r="G361" s="42"/>
      <c r="I361" s="42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43"/>
      <c r="W361" s="44"/>
      <c r="Y361" s="45"/>
      <c r="AG361" s="46"/>
      <c r="AH361" s="47"/>
      <c r="AI361" s="48"/>
      <c r="AJ361" s="48"/>
      <c r="AK361" s="48"/>
      <c r="AL361" s="48"/>
      <c r="AM361" s="48"/>
      <c r="AN361" s="48"/>
      <c r="AO361" s="48"/>
      <c r="AP361" s="48"/>
      <c r="AQ361" s="48"/>
      <c r="AR361" s="48"/>
      <c r="AS361" s="48"/>
      <c r="AT361" s="48"/>
      <c r="AU361" s="43"/>
      <c r="AV361" s="50"/>
      <c r="AW361" s="43"/>
      <c r="AX361" s="50"/>
      <c r="AY361" s="43"/>
      <c r="AZ361" s="50"/>
      <c r="BA361" s="43"/>
      <c r="BB361" s="50"/>
      <c r="BC361" s="43"/>
      <c r="BD361" s="50"/>
      <c r="BE361" s="43"/>
      <c r="BF361" s="50"/>
      <c r="BG361" s="43"/>
      <c r="BH361" s="50"/>
      <c r="BI361" s="45"/>
      <c r="BJ361" s="48"/>
      <c r="BK361" s="48"/>
      <c r="BL361" s="48"/>
      <c r="BM361" s="48"/>
      <c r="BN361" s="48"/>
      <c r="BO361" s="45"/>
      <c r="BP361" s="45"/>
      <c r="BQ361" s="45"/>
    </row>
    <row r="362" ht="18.0" customHeight="1">
      <c r="B362" s="40"/>
      <c r="D362" s="41"/>
      <c r="G362" s="42"/>
      <c r="I362" s="42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43"/>
      <c r="W362" s="44"/>
      <c r="Y362" s="45"/>
      <c r="AG362" s="46"/>
      <c r="AH362" s="47"/>
      <c r="AI362" s="48"/>
      <c r="AJ362" s="48"/>
      <c r="AK362" s="48"/>
      <c r="AL362" s="48"/>
      <c r="AM362" s="48"/>
      <c r="AN362" s="48"/>
      <c r="AO362" s="48"/>
      <c r="AP362" s="48"/>
      <c r="AQ362" s="48"/>
      <c r="AR362" s="48"/>
      <c r="AS362" s="48"/>
      <c r="AT362" s="48"/>
      <c r="AU362" s="43"/>
      <c r="AV362" s="50"/>
      <c r="AW362" s="43"/>
      <c r="AX362" s="50"/>
      <c r="AY362" s="43"/>
      <c r="AZ362" s="50"/>
      <c r="BA362" s="43"/>
      <c r="BB362" s="50"/>
      <c r="BC362" s="43"/>
      <c r="BD362" s="50"/>
      <c r="BE362" s="43"/>
      <c r="BF362" s="50"/>
      <c r="BG362" s="43"/>
      <c r="BH362" s="50"/>
      <c r="BI362" s="45"/>
      <c r="BJ362" s="48"/>
      <c r="BK362" s="48"/>
      <c r="BL362" s="48"/>
      <c r="BM362" s="48"/>
      <c r="BN362" s="48"/>
      <c r="BO362" s="45"/>
      <c r="BP362" s="45"/>
      <c r="BQ362" s="45"/>
    </row>
    <row r="363" ht="18.0" customHeight="1">
      <c r="B363" s="40"/>
      <c r="D363" s="41"/>
      <c r="G363" s="42"/>
      <c r="I363" s="42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43"/>
      <c r="W363" s="44"/>
      <c r="Y363" s="45"/>
      <c r="AG363" s="46"/>
      <c r="AH363" s="47"/>
      <c r="AI363" s="48"/>
      <c r="AJ363" s="48"/>
      <c r="AK363" s="48"/>
      <c r="AL363" s="48"/>
      <c r="AM363" s="48"/>
      <c r="AN363" s="48"/>
      <c r="AO363" s="48"/>
      <c r="AP363" s="48"/>
      <c r="AQ363" s="48"/>
      <c r="AR363" s="48"/>
      <c r="AS363" s="48"/>
      <c r="AT363" s="48"/>
      <c r="AU363" s="43"/>
      <c r="AV363" s="50"/>
      <c r="AW363" s="43"/>
      <c r="AX363" s="50"/>
      <c r="AY363" s="43"/>
      <c r="AZ363" s="50"/>
      <c r="BA363" s="43"/>
      <c r="BB363" s="50"/>
      <c r="BC363" s="43"/>
      <c r="BD363" s="50"/>
      <c r="BE363" s="43"/>
      <c r="BF363" s="50"/>
      <c r="BG363" s="43"/>
      <c r="BH363" s="50"/>
      <c r="BI363" s="45"/>
      <c r="BJ363" s="48"/>
      <c r="BK363" s="48"/>
      <c r="BL363" s="48"/>
      <c r="BM363" s="48"/>
      <c r="BN363" s="48"/>
      <c r="BO363" s="45"/>
      <c r="BP363" s="45"/>
      <c r="BQ363" s="45"/>
    </row>
    <row r="364" ht="18.0" customHeight="1">
      <c r="B364" s="40"/>
      <c r="D364" s="41"/>
      <c r="G364" s="42"/>
      <c r="I364" s="42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43"/>
      <c r="W364" s="44"/>
      <c r="Y364" s="45"/>
      <c r="AG364" s="46"/>
      <c r="AH364" s="47"/>
      <c r="AI364" s="48"/>
      <c r="AJ364" s="48"/>
      <c r="AK364" s="48"/>
      <c r="AL364" s="48"/>
      <c r="AM364" s="48"/>
      <c r="AN364" s="48"/>
      <c r="AO364" s="48"/>
      <c r="AP364" s="48"/>
      <c r="AQ364" s="48"/>
      <c r="AR364" s="48"/>
      <c r="AS364" s="48"/>
      <c r="AT364" s="48"/>
      <c r="AU364" s="43"/>
      <c r="AV364" s="50"/>
      <c r="AW364" s="43"/>
      <c r="AX364" s="50"/>
      <c r="AY364" s="43"/>
      <c r="AZ364" s="50"/>
      <c r="BA364" s="43"/>
      <c r="BB364" s="50"/>
      <c r="BC364" s="43"/>
      <c r="BD364" s="50"/>
      <c r="BE364" s="43"/>
      <c r="BF364" s="50"/>
      <c r="BG364" s="43"/>
      <c r="BH364" s="50"/>
      <c r="BI364" s="45"/>
      <c r="BJ364" s="48"/>
      <c r="BK364" s="48"/>
      <c r="BL364" s="48"/>
      <c r="BM364" s="48"/>
      <c r="BN364" s="48"/>
      <c r="BO364" s="45"/>
      <c r="BP364" s="45"/>
      <c r="BQ364" s="45"/>
    </row>
    <row r="365" ht="18.0" customHeight="1">
      <c r="B365" s="40"/>
      <c r="D365" s="41"/>
      <c r="G365" s="42"/>
      <c r="I365" s="42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43"/>
      <c r="W365" s="44"/>
      <c r="Y365" s="45"/>
      <c r="AG365" s="46"/>
      <c r="AH365" s="47"/>
      <c r="AI365" s="48"/>
      <c r="AJ365" s="48"/>
      <c r="AK365" s="48"/>
      <c r="AL365" s="48"/>
      <c r="AM365" s="48"/>
      <c r="AN365" s="48"/>
      <c r="AO365" s="48"/>
      <c r="AP365" s="48"/>
      <c r="AQ365" s="48"/>
      <c r="AR365" s="48"/>
      <c r="AS365" s="48"/>
      <c r="AT365" s="48"/>
      <c r="AU365" s="43"/>
      <c r="AV365" s="50"/>
      <c r="AW365" s="43"/>
      <c r="AX365" s="50"/>
      <c r="AY365" s="43"/>
      <c r="AZ365" s="50"/>
      <c r="BA365" s="43"/>
      <c r="BB365" s="50"/>
      <c r="BC365" s="43"/>
      <c r="BD365" s="50"/>
      <c r="BE365" s="43"/>
      <c r="BF365" s="50"/>
      <c r="BG365" s="43"/>
      <c r="BH365" s="50"/>
      <c r="BI365" s="45"/>
      <c r="BJ365" s="48"/>
      <c r="BK365" s="48"/>
      <c r="BL365" s="48"/>
      <c r="BM365" s="48"/>
      <c r="BN365" s="48"/>
      <c r="BO365" s="45"/>
      <c r="BP365" s="45"/>
      <c r="BQ365" s="45"/>
    </row>
    <row r="366" ht="18.0" customHeight="1">
      <c r="B366" s="40"/>
      <c r="D366" s="41"/>
      <c r="G366" s="42"/>
      <c r="I366" s="42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43"/>
      <c r="W366" s="44"/>
      <c r="Y366" s="45"/>
      <c r="AG366" s="46"/>
      <c r="AH366" s="47"/>
      <c r="AI366" s="48"/>
      <c r="AJ366" s="48"/>
      <c r="AK366" s="48"/>
      <c r="AL366" s="48"/>
      <c r="AM366" s="48"/>
      <c r="AN366" s="48"/>
      <c r="AO366" s="48"/>
      <c r="AP366" s="48"/>
      <c r="AQ366" s="48"/>
      <c r="AR366" s="48"/>
      <c r="AS366" s="48"/>
      <c r="AT366" s="48"/>
      <c r="AU366" s="43"/>
      <c r="AV366" s="50"/>
      <c r="AW366" s="43"/>
      <c r="AX366" s="50"/>
      <c r="AY366" s="43"/>
      <c r="AZ366" s="50"/>
      <c r="BA366" s="43"/>
      <c r="BB366" s="50"/>
      <c r="BC366" s="43"/>
      <c r="BD366" s="50"/>
      <c r="BE366" s="43"/>
      <c r="BF366" s="50"/>
      <c r="BG366" s="43"/>
      <c r="BH366" s="50"/>
      <c r="BI366" s="45"/>
      <c r="BJ366" s="48"/>
      <c r="BK366" s="48"/>
      <c r="BL366" s="48"/>
      <c r="BM366" s="48"/>
      <c r="BN366" s="48"/>
      <c r="BO366" s="45"/>
      <c r="BP366" s="45"/>
      <c r="BQ366" s="45"/>
    </row>
    <row r="367" ht="18.0" customHeight="1">
      <c r="B367" s="40"/>
      <c r="D367" s="41"/>
      <c r="G367" s="42"/>
      <c r="I367" s="42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43"/>
      <c r="W367" s="44"/>
      <c r="Y367" s="45"/>
      <c r="AG367" s="46"/>
      <c r="AH367" s="47"/>
      <c r="AI367" s="48"/>
      <c r="AJ367" s="48"/>
      <c r="AK367" s="48"/>
      <c r="AL367" s="48"/>
      <c r="AM367" s="48"/>
      <c r="AN367" s="48"/>
      <c r="AO367" s="48"/>
      <c r="AP367" s="48"/>
      <c r="AQ367" s="48"/>
      <c r="AR367" s="48"/>
      <c r="AS367" s="48"/>
      <c r="AT367" s="48"/>
      <c r="AU367" s="43"/>
      <c r="AV367" s="50"/>
      <c r="AW367" s="43"/>
      <c r="AX367" s="50"/>
      <c r="AY367" s="43"/>
      <c r="AZ367" s="50"/>
      <c r="BA367" s="43"/>
      <c r="BB367" s="50"/>
      <c r="BC367" s="43"/>
      <c r="BD367" s="50"/>
      <c r="BE367" s="43"/>
      <c r="BF367" s="50"/>
      <c r="BG367" s="43"/>
      <c r="BH367" s="50"/>
      <c r="BI367" s="45"/>
      <c r="BJ367" s="48"/>
      <c r="BK367" s="48"/>
      <c r="BL367" s="48"/>
      <c r="BM367" s="48"/>
      <c r="BN367" s="48"/>
      <c r="BO367" s="45"/>
      <c r="BP367" s="45"/>
      <c r="BQ367" s="45"/>
    </row>
    <row r="368" ht="18.0" customHeight="1">
      <c r="B368" s="40"/>
      <c r="D368" s="41"/>
      <c r="G368" s="42"/>
      <c r="I368" s="42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43"/>
      <c r="W368" s="44"/>
      <c r="Y368" s="45"/>
      <c r="AG368" s="46"/>
      <c r="AH368" s="47"/>
      <c r="AI368" s="48"/>
      <c r="AJ368" s="48"/>
      <c r="AK368" s="48"/>
      <c r="AL368" s="48"/>
      <c r="AM368" s="48"/>
      <c r="AN368" s="48"/>
      <c r="AO368" s="48"/>
      <c r="AP368" s="48"/>
      <c r="AQ368" s="48"/>
      <c r="AR368" s="48"/>
      <c r="AS368" s="48"/>
      <c r="AT368" s="48"/>
      <c r="AU368" s="43"/>
      <c r="AV368" s="50"/>
      <c r="AW368" s="43"/>
      <c r="AX368" s="50"/>
      <c r="AY368" s="43"/>
      <c r="AZ368" s="50"/>
      <c r="BA368" s="43"/>
      <c r="BB368" s="50"/>
      <c r="BC368" s="43"/>
      <c r="BD368" s="50"/>
      <c r="BE368" s="43"/>
      <c r="BF368" s="50"/>
      <c r="BG368" s="43"/>
      <c r="BH368" s="50"/>
      <c r="BI368" s="45"/>
      <c r="BJ368" s="48"/>
      <c r="BK368" s="48"/>
      <c r="BL368" s="48"/>
      <c r="BM368" s="48"/>
      <c r="BN368" s="48"/>
      <c r="BO368" s="45"/>
      <c r="BP368" s="45"/>
      <c r="BQ368" s="45"/>
    </row>
    <row r="369" ht="18.0" customHeight="1">
      <c r="B369" s="40"/>
      <c r="D369" s="41"/>
      <c r="G369" s="42"/>
      <c r="I369" s="42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43"/>
      <c r="W369" s="44"/>
      <c r="Y369" s="45"/>
      <c r="AG369" s="46"/>
      <c r="AH369" s="47"/>
      <c r="AI369" s="48"/>
      <c r="AJ369" s="48"/>
      <c r="AK369" s="48"/>
      <c r="AL369" s="48"/>
      <c r="AM369" s="48"/>
      <c r="AN369" s="48"/>
      <c r="AO369" s="48"/>
      <c r="AP369" s="48"/>
      <c r="AQ369" s="48"/>
      <c r="AR369" s="48"/>
      <c r="AS369" s="48"/>
      <c r="AT369" s="48"/>
      <c r="AU369" s="43"/>
      <c r="AV369" s="50"/>
      <c r="AW369" s="43"/>
      <c r="AX369" s="50"/>
      <c r="AY369" s="43"/>
      <c r="AZ369" s="50"/>
      <c r="BA369" s="43"/>
      <c r="BB369" s="50"/>
      <c r="BC369" s="43"/>
      <c r="BD369" s="50"/>
      <c r="BE369" s="43"/>
      <c r="BF369" s="50"/>
      <c r="BG369" s="43"/>
      <c r="BH369" s="50"/>
      <c r="BI369" s="45"/>
      <c r="BJ369" s="48"/>
      <c r="BK369" s="48"/>
      <c r="BL369" s="48"/>
      <c r="BM369" s="48"/>
      <c r="BN369" s="48"/>
      <c r="BO369" s="45"/>
      <c r="BP369" s="45"/>
      <c r="BQ369" s="45"/>
    </row>
    <row r="370" ht="18.0" customHeight="1">
      <c r="B370" s="40"/>
      <c r="D370" s="41"/>
      <c r="G370" s="42"/>
      <c r="I370" s="42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43"/>
      <c r="W370" s="44"/>
      <c r="Y370" s="45"/>
      <c r="AG370" s="46"/>
      <c r="AH370" s="47"/>
      <c r="AI370" s="48"/>
      <c r="AJ370" s="48"/>
      <c r="AK370" s="48"/>
      <c r="AL370" s="48"/>
      <c r="AM370" s="48"/>
      <c r="AN370" s="48"/>
      <c r="AO370" s="48"/>
      <c r="AP370" s="48"/>
      <c r="AQ370" s="48"/>
      <c r="AR370" s="48"/>
      <c r="AS370" s="48"/>
      <c r="AT370" s="48"/>
      <c r="AU370" s="43"/>
      <c r="AV370" s="50"/>
      <c r="AW370" s="43"/>
      <c r="AX370" s="50"/>
      <c r="AY370" s="43"/>
      <c r="AZ370" s="50"/>
      <c r="BA370" s="43"/>
      <c r="BB370" s="50"/>
      <c r="BC370" s="43"/>
      <c r="BD370" s="50"/>
      <c r="BE370" s="43"/>
      <c r="BF370" s="50"/>
      <c r="BG370" s="43"/>
      <c r="BH370" s="50"/>
      <c r="BI370" s="45"/>
      <c r="BJ370" s="48"/>
      <c r="BK370" s="48"/>
      <c r="BL370" s="48"/>
      <c r="BM370" s="48"/>
      <c r="BN370" s="48"/>
      <c r="BO370" s="45"/>
      <c r="BP370" s="45"/>
      <c r="BQ370" s="45"/>
    </row>
    <row r="371" ht="18.0" customHeight="1">
      <c r="B371" s="40"/>
      <c r="D371" s="41"/>
      <c r="G371" s="42"/>
      <c r="I371" s="42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43"/>
      <c r="W371" s="44"/>
      <c r="Y371" s="45"/>
      <c r="AG371" s="46"/>
      <c r="AH371" s="47"/>
      <c r="AI371" s="48"/>
      <c r="AJ371" s="48"/>
      <c r="AK371" s="48"/>
      <c r="AL371" s="48"/>
      <c r="AM371" s="48"/>
      <c r="AN371" s="48"/>
      <c r="AO371" s="48"/>
      <c r="AP371" s="48"/>
      <c r="AQ371" s="48"/>
      <c r="AR371" s="48"/>
      <c r="AS371" s="48"/>
      <c r="AT371" s="48"/>
      <c r="AU371" s="43"/>
      <c r="AV371" s="50"/>
      <c r="AW371" s="43"/>
      <c r="AX371" s="50"/>
      <c r="AY371" s="43"/>
      <c r="AZ371" s="50"/>
      <c r="BA371" s="43"/>
      <c r="BB371" s="50"/>
      <c r="BC371" s="43"/>
      <c r="BD371" s="50"/>
      <c r="BE371" s="43"/>
      <c r="BF371" s="50"/>
      <c r="BG371" s="43"/>
      <c r="BH371" s="50"/>
      <c r="BI371" s="45"/>
      <c r="BJ371" s="48"/>
      <c r="BK371" s="48"/>
      <c r="BL371" s="48"/>
      <c r="BM371" s="48"/>
      <c r="BN371" s="48"/>
      <c r="BO371" s="45"/>
      <c r="BP371" s="45"/>
      <c r="BQ371" s="45"/>
    </row>
    <row r="372" ht="18.0" customHeight="1">
      <c r="B372" s="40"/>
      <c r="D372" s="41"/>
      <c r="G372" s="42"/>
      <c r="I372" s="42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43"/>
      <c r="W372" s="44"/>
      <c r="Y372" s="45"/>
      <c r="AG372" s="46"/>
      <c r="AH372" s="47"/>
      <c r="AI372" s="48"/>
      <c r="AJ372" s="48"/>
      <c r="AK372" s="48"/>
      <c r="AL372" s="48"/>
      <c r="AM372" s="48"/>
      <c r="AN372" s="48"/>
      <c r="AO372" s="48"/>
      <c r="AP372" s="48"/>
      <c r="AQ372" s="48"/>
      <c r="AR372" s="48"/>
      <c r="AS372" s="48"/>
      <c r="AT372" s="48"/>
      <c r="AU372" s="43"/>
      <c r="AV372" s="50"/>
      <c r="AW372" s="43"/>
      <c r="AX372" s="50"/>
      <c r="AY372" s="43"/>
      <c r="AZ372" s="50"/>
      <c r="BA372" s="43"/>
      <c r="BB372" s="50"/>
      <c r="BC372" s="43"/>
      <c r="BD372" s="50"/>
      <c r="BE372" s="43"/>
      <c r="BF372" s="50"/>
      <c r="BG372" s="43"/>
      <c r="BH372" s="50"/>
      <c r="BI372" s="45"/>
      <c r="BJ372" s="48"/>
      <c r="BK372" s="48"/>
      <c r="BL372" s="48"/>
      <c r="BM372" s="48"/>
      <c r="BN372" s="48"/>
      <c r="BO372" s="45"/>
      <c r="BP372" s="45"/>
      <c r="BQ372" s="45"/>
    </row>
    <row r="373" ht="18.0" customHeight="1">
      <c r="B373" s="40"/>
      <c r="D373" s="41"/>
      <c r="G373" s="42"/>
      <c r="I373" s="42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43"/>
      <c r="W373" s="44"/>
      <c r="Y373" s="45"/>
      <c r="AG373" s="46"/>
      <c r="AH373" s="47"/>
      <c r="AI373" s="48"/>
      <c r="AJ373" s="48"/>
      <c r="AK373" s="48"/>
      <c r="AL373" s="48"/>
      <c r="AM373" s="48"/>
      <c r="AN373" s="48"/>
      <c r="AO373" s="48"/>
      <c r="AP373" s="48"/>
      <c r="AQ373" s="48"/>
      <c r="AR373" s="48"/>
      <c r="AS373" s="48"/>
      <c r="AT373" s="48"/>
      <c r="AU373" s="43"/>
      <c r="AV373" s="50"/>
      <c r="AW373" s="43"/>
      <c r="AX373" s="50"/>
      <c r="AY373" s="43"/>
      <c r="AZ373" s="50"/>
      <c r="BA373" s="43"/>
      <c r="BB373" s="50"/>
      <c r="BC373" s="43"/>
      <c r="BD373" s="50"/>
      <c r="BE373" s="43"/>
      <c r="BF373" s="50"/>
      <c r="BG373" s="43"/>
      <c r="BH373" s="50"/>
      <c r="BI373" s="45"/>
      <c r="BJ373" s="48"/>
      <c r="BK373" s="48"/>
      <c r="BL373" s="48"/>
      <c r="BM373" s="48"/>
      <c r="BN373" s="48"/>
      <c r="BO373" s="45"/>
      <c r="BP373" s="45"/>
      <c r="BQ373" s="45"/>
    </row>
    <row r="374" ht="18.0" customHeight="1">
      <c r="B374" s="40"/>
      <c r="D374" s="41"/>
      <c r="G374" s="42"/>
      <c r="I374" s="42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43"/>
      <c r="W374" s="44"/>
      <c r="Y374" s="45"/>
      <c r="AG374" s="46"/>
      <c r="AH374" s="47"/>
      <c r="AI374" s="48"/>
      <c r="AJ374" s="48"/>
      <c r="AK374" s="48"/>
      <c r="AL374" s="48"/>
      <c r="AM374" s="48"/>
      <c r="AN374" s="48"/>
      <c r="AO374" s="48"/>
      <c r="AP374" s="48"/>
      <c r="AQ374" s="48"/>
      <c r="AR374" s="48"/>
      <c r="AS374" s="48"/>
      <c r="AT374" s="48"/>
      <c r="AU374" s="43"/>
      <c r="AV374" s="50"/>
      <c r="AW374" s="43"/>
      <c r="AX374" s="50"/>
      <c r="AY374" s="43"/>
      <c r="AZ374" s="50"/>
      <c r="BA374" s="43"/>
      <c r="BB374" s="50"/>
      <c r="BC374" s="43"/>
      <c r="BD374" s="50"/>
      <c r="BE374" s="43"/>
      <c r="BF374" s="50"/>
      <c r="BG374" s="43"/>
      <c r="BH374" s="50"/>
      <c r="BI374" s="45"/>
      <c r="BJ374" s="48"/>
      <c r="BK374" s="48"/>
      <c r="BL374" s="48"/>
      <c r="BM374" s="48"/>
      <c r="BN374" s="48"/>
      <c r="BO374" s="45"/>
      <c r="BP374" s="45"/>
      <c r="BQ374" s="45"/>
    </row>
    <row r="375" ht="18.0" customHeight="1">
      <c r="B375" s="40"/>
      <c r="D375" s="41"/>
      <c r="G375" s="42"/>
      <c r="I375" s="42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43"/>
      <c r="W375" s="44"/>
      <c r="Y375" s="45"/>
      <c r="AG375" s="46"/>
      <c r="AH375" s="47"/>
      <c r="AI375" s="48"/>
      <c r="AJ375" s="48"/>
      <c r="AK375" s="48"/>
      <c r="AL375" s="48"/>
      <c r="AM375" s="48"/>
      <c r="AN375" s="48"/>
      <c r="AO375" s="48"/>
      <c r="AP375" s="48"/>
      <c r="AQ375" s="48"/>
      <c r="AR375" s="48"/>
      <c r="AS375" s="48"/>
      <c r="AT375" s="48"/>
      <c r="AU375" s="43"/>
      <c r="AV375" s="50"/>
      <c r="AW375" s="43"/>
      <c r="AX375" s="50"/>
      <c r="AY375" s="43"/>
      <c r="AZ375" s="50"/>
      <c r="BA375" s="43"/>
      <c r="BB375" s="50"/>
      <c r="BC375" s="43"/>
      <c r="BD375" s="50"/>
      <c r="BE375" s="43"/>
      <c r="BF375" s="50"/>
      <c r="BG375" s="43"/>
      <c r="BH375" s="50"/>
      <c r="BI375" s="45"/>
      <c r="BJ375" s="48"/>
      <c r="BK375" s="48"/>
      <c r="BL375" s="48"/>
      <c r="BM375" s="48"/>
      <c r="BN375" s="48"/>
      <c r="BO375" s="45"/>
      <c r="BP375" s="45"/>
      <c r="BQ375" s="45"/>
    </row>
    <row r="376" ht="18.0" customHeight="1">
      <c r="B376" s="40"/>
      <c r="D376" s="41"/>
      <c r="G376" s="42"/>
      <c r="I376" s="42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43"/>
      <c r="W376" s="44"/>
      <c r="Y376" s="45"/>
      <c r="AG376" s="46"/>
      <c r="AH376" s="47"/>
      <c r="AI376" s="48"/>
      <c r="AJ376" s="48"/>
      <c r="AK376" s="48"/>
      <c r="AL376" s="48"/>
      <c r="AM376" s="48"/>
      <c r="AN376" s="48"/>
      <c r="AO376" s="48"/>
      <c r="AP376" s="48"/>
      <c r="AQ376" s="48"/>
      <c r="AR376" s="48"/>
      <c r="AS376" s="48"/>
      <c r="AT376" s="48"/>
      <c r="AU376" s="43"/>
      <c r="AV376" s="50"/>
      <c r="AW376" s="43"/>
      <c r="AX376" s="50"/>
      <c r="AY376" s="43"/>
      <c r="AZ376" s="50"/>
      <c r="BA376" s="43"/>
      <c r="BB376" s="50"/>
      <c r="BC376" s="43"/>
      <c r="BD376" s="50"/>
      <c r="BE376" s="43"/>
      <c r="BF376" s="50"/>
      <c r="BG376" s="43"/>
      <c r="BH376" s="50"/>
      <c r="BI376" s="45"/>
      <c r="BJ376" s="48"/>
      <c r="BK376" s="48"/>
      <c r="BL376" s="48"/>
      <c r="BM376" s="48"/>
      <c r="BN376" s="48"/>
      <c r="BO376" s="45"/>
      <c r="BP376" s="45"/>
      <c r="BQ376" s="45"/>
    </row>
    <row r="377" ht="18.0" customHeight="1">
      <c r="B377" s="40"/>
      <c r="D377" s="41"/>
      <c r="G377" s="42"/>
      <c r="I377" s="42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43"/>
      <c r="W377" s="44"/>
      <c r="Y377" s="45"/>
      <c r="AG377" s="46"/>
      <c r="AH377" s="47"/>
      <c r="AI377" s="48"/>
      <c r="AJ377" s="48"/>
      <c r="AK377" s="48"/>
      <c r="AL377" s="48"/>
      <c r="AM377" s="48"/>
      <c r="AN377" s="48"/>
      <c r="AO377" s="48"/>
      <c r="AP377" s="48"/>
      <c r="AQ377" s="48"/>
      <c r="AR377" s="48"/>
      <c r="AS377" s="48"/>
      <c r="AT377" s="48"/>
      <c r="AU377" s="43"/>
      <c r="AV377" s="50"/>
      <c r="AW377" s="43"/>
      <c r="AX377" s="50"/>
      <c r="AY377" s="43"/>
      <c r="AZ377" s="50"/>
      <c r="BA377" s="43"/>
      <c r="BB377" s="50"/>
      <c r="BC377" s="43"/>
      <c r="BD377" s="50"/>
      <c r="BE377" s="43"/>
      <c r="BF377" s="50"/>
      <c r="BG377" s="43"/>
      <c r="BH377" s="50"/>
      <c r="BI377" s="45"/>
      <c r="BJ377" s="48"/>
      <c r="BK377" s="48"/>
      <c r="BL377" s="48"/>
      <c r="BM377" s="48"/>
      <c r="BN377" s="48"/>
      <c r="BO377" s="45"/>
      <c r="BP377" s="45"/>
      <c r="BQ377" s="45"/>
    </row>
    <row r="378" ht="18.0" customHeight="1">
      <c r="B378" s="40"/>
      <c r="D378" s="41"/>
      <c r="G378" s="42"/>
      <c r="I378" s="42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43"/>
      <c r="W378" s="44"/>
      <c r="Y378" s="45"/>
      <c r="AG378" s="46"/>
      <c r="AH378" s="47"/>
      <c r="AI378" s="48"/>
      <c r="AJ378" s="48"/>
      <c r="AK378" s="48"/>
      <c r="AL378" s="48"/>
      <c r="AM378" s="48"/>
      <c r="AN378" s="48"/>
      <c r="AO378" s="48"/>
      <c r="AP378" s="48"/>
      <c r="AQ378" s="48"/>
      <c r="AR378" s="48"/>
      <c r="AS378" s="48"/>
      <c r="AT378" s="48"/>
      <c r="AU378" s="43"/>
      <c r="AV378" s="50"/>
      <c r="AW378" s="43"/>
      <c r="AX378" s="50"/>
      <c r="AY378" s="43"/>
      <c r="AZ378" s="50"/>
      <c r="BA378" s="43"/>
      <c r="BB378" s="50"/>
      <c r="BC378" s="43"/>
      <c r="BD378" s="50"/>
      <c r="BE378" s="43"/>
      <c r="BF378" s="50"/>
      <c r="BG378" s="43"/>
      <c r="BH378" s="50"/>
      <c r="BI378" s="45"/>
      <c r="BJ378" s="48"/>
      <c r="BK378" s="48"/>
      <c r="BL378" s="48"/>
      <c r="BM378" s="48"/>
      <c r="BN378" s="48"/>
      <c r="BO378" s="45"/>
      <c r="BP378" s="45"/>
      <c r="BQ378" s="45"/>
    </row>
    <row r="379" ht="18.0" customHeight="1">
      <c r="B379" s="40"/>
      <c r="D379" s="41"/>
      <c r="G379" s="42"/>
      <c r="I379" s="42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43"/>
      <c r="W379" s="44"/>
      <c r="Y379" s="45"/>
      <c r="AG379" s="46"/>
      <c r="AH379" s="47"/>
      <c r="AI379" s="48"/>
      <c r="AJ379" s="48"/>
      <c r="AK379" s="48"/>
      <c r="AL379" s="48"/>
      <c r="AM379" s="48"/>
      <c r="AN379" s="48"/>
      <c r="AO379" s="48"/>
      <c r="AP379" s="48"/>
      <c r="AQ379" s="48"/>
      <c r="AR379" s="48"/>
      <c r="AS379" s="48"/>
      <c r="AT379" s="48"/>
      <c r="AU379" s="43"/>
      <c r="AV379" s="50"/>
      <c r="AW379" s="43"/>
      <c r="AX379" s="50"/>
      <c r="AY379" s="43"/>
      <c r="AZ379" s="50"/>
      <c r="BA379" s="43"/>
      <c r="BB379" s="50"/>
      <c r="BC379" s="43"/>
      <c r="BD379" s="50"/>
      <c r="BE379" s="43"/>
      <c r="BF379" s="50"/>
      <c r="BG379" s="43"/>
      <c r="BH379" s="50"/>
      <c r="BI379" s="45"/>
      <c r="BJ379" s="48"/>
      <c r="BK379" s="48"/>
      <c r="BL379" s="48"/>
      <c r="BM379" s="48"/>
      <c r="BN379" s="48"/>
      <c r="BO379" s="45"/>
      <c r="BP379" s="45"/>
      <c r="BQ379" s="45"/>
    </row>
    <row r="380" ht="18.0" customHeight="1">
      <c r="B380" s="40"/>
      <c r="D380" s="41"/>
      <c r="G380" s="42"/>
      <c r="I380" s="42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43"/>
      <c r="W380" s="44"/>
      <c r="Y380" s="45"/>
      <c r="AG380" s="46"/>
      <c r="AH380" s="47"/>
      <c r="AI380" s="48"/>
      <c r="AJ380" s="48"/>
      <c r="AK380" s="48"/>
      <c r="AL380" s="48"/>
      <c r="AM380" s="48"/>
      <c r="AN380" s="48"/>
      <c r="AO380" s="48"/>
      <c r="AP380" s="48"/>
      <c r="AQ380" s="48"/>
      <c r="AR380" s="48"/>
      <c r="AS380" s="48"/>
      <c r="AT380" s="48"/>
      <c r="AU380" s="43"/>
      <c r="AV380" s="50"/>
      <c r="AW380" s="43"/>
      <c r="AX380" s="50"/>
      <c r="AY380" s="43"/>
      <c r="AZ380" s="50"/>
      <c r="BA380" s="43"/>
      <c r="BB380" s="50"/>
      <c r="BC380" s="43"/>
      <c r="BD380" s="50"/>
      <c r="BE380" s="43"/>
      <c r="BF380" s="50"/>
      <c r="BG380" s="43"/>
      <c r="BH380" s="50"/>
      <c r="BI380" s="45"/>
      <c r="BJ380" s="48"/>
      <c r="BK380" s="48"/>
      <c r="BL380" s="48"/>
      <c r="BM380" s="48"/>
      <c r="BN380" s="48"/>
      <c r="BO380" s="45"/>
      <c r="BP380" s="45"/>
      <c r="BQ380" s="45"/>
    </row>
    <row r="381" ht="18.0" customHeight="1">
      <c r="B381" s="40"/>
      <c r="D381" s="41"/>
      <c r="G381" s="42"/>
      <c r="I381" s="42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43"/>
      <c r="W381" s="44"/>
      <c r="Y381" s="45"/>
      <c r="AG381" s="46"/>
      <c r="AH381" s="47"/>
      <c r="AI381" s="48"/>
      <c r="AJ381" s="48"/>
      <c r="AK381" s="48"/>
      <c r="AL381" s="48"/>
      <c r="AM381" s="48"/>
      <c r="AN381" s="48"/>
      <c r="AO381" s="48"/>
      <c r="AP381" s="48"/>
      <c r="AQ381" s="48"/>
      <c r="AR381" s="48"/>
      <c r="AS381" s="48"/>
      <c r="AT381" s="48"/>
      <c r="AU381" s="43"/>
      <c r="AV381" s="50"/>
      <c r="AW381" s="43"/>
      <c r="AX381" s="50"/>
      <c r="AY381" s="43"/>
      <c r="AZ381" s="50"/>
      <c r="BA381" s="43"/>
      <c r="BB381" s="50"/>
      <c r="BC381" s="43"/>
      <c r="BD381" s="50"/>
      <c r="BE381" s="43"/>
      <c r="BF381" s="50"/>
      <c r="BG381" s="43"/>
      <c r="BH381" s="50"/>
      <c r="BI381" s="45"/>
      <c r="BJ381" s="48"/>
      <c r="BK381" s="48"/>
      <c r="BL381" s="48"/>
      <c r="BM381" s="48"/>
      <c r="BN381" s="48"/>
      <c r="BO381" s="45"/>
      <c r="BP381" s="45"/>
      <c r="BQ381" s="45"/>
    </row>
    <row r="382" ht="18.0" customHeight="1">
      <c r="B382" s="40"/>
      <c r="D382" s="41"/>
      <c r="G382" s="42"/>
      <c r="I382" s="42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43"/>
      <c r="W382" s="44"/>
      <c r="Y382" s="45"/>
      <c r="AG382" s="46"/>
      <c r="AH382" s="47"/>
      <c r="AI382" s="48"/>
      <c r="AJ382" s="48"/>
      <c r="AK382" s="48"/>
      <c r="AL382" s="48"/>
      <c r="AM382" s="48"/>
      <c r="AN382" s="48"/>
      <c r="AO382" s="48"/>
      <c r="AP382" s="48"/>
      <c r="AQ382" s="48"/>
      <c r="AR382" s="48"/>
      <c r="AS382" s="48"/>
      <c r="AT382" s="48"/>
      <c r="AU382" s="43"/>
      <c r="AV382" s="50"/>
      <c r="AW382" s="43"/>
      <c r="AX382" s="50"/>
      <c r="AY382" s="43"/>
      <c r="AZ382" s="50"/>
      <c r="BA382" s="43"/>
      <c r="BB382" s="50"/>
      <c r="BC382" s="43"/>
      <c r="BD382" s="50"/>
      <c r="BE382" s="43"/>
      <c r="BF382" s="50"/>
      <c r="BG382" s="43"/>
      <c r="BH382" s="50"/>
      <c r="BI382" s="45"/>
      <c r="BJ382" s="48"/>
      <c r="BK382" s="48"/>
      <c r="BL382" s="48"/>
      <c r="BM382" s="48"/>
      <c r="BN382" s="48"/>
      <c r="BO382" s="45"/>
      <c r="BP382" s="45"/>
      <c r="BQ382" s="45"/>
    </row>
    <row r="383" ht="18.0" customHeight="1">
      <c r="B383" s="40"/>
      <c r="D383" s="41"/>
      <c r="G383" s="42"/>
      <c r="I383" s="42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43"/>
      <c r="W383" s="44"/>
      <c r="Y383" s="45"/>
      <c r="AG383" s="46"/>
      <c r="AH383" s="47"/>
      <c r="AI383" s="48"/>
      <c r="AJ383" s="48"/>
      <c r="AK383" s="48"/>
      <c r="AL383" s="48"/>
      <c r="AM383" s="48"/>
      <c r="AN383" s="48"/>
      <c r="AO383" s="48"/>
      <c r="AP383" s="48"/>
      <c r="AQ383" s="48"/>
      <c r="AR383" s="48"/>
      <c r="AS383" s="48"/>
      <c r="AT383" s="48"/>
      <c r="AU383" s="43"/>
      <c r="AV383" s="50"/>
      <c r="AW383" s="43"/>
      <c r="AX383" s="50"/>
      <c r="AY383" s="43"/>
      <c r="AZ383" s="50"/>
      <c r="BA383" s="43"/>
      <c r="BB383" s="50"/>
      <c r="BC383" s="43"/>
      <c r="BD383" s="50"/>
      <c r="BE383" s="43"/>
      <c r="BF383" s="50"/>
      <c r="BG383" s="43"/>
      <c r="BH383" s="50"/>
      <c r="BI383" s="45"/>
      <c r="BJ383" s="48"/>
      <c r="BK383" s="48"/>
      <c r="BL383" s="48"/>
      <c r="BM383" s="48"/>
      <c r="BN383" s="48"/>
      <c r="BO383" s="45"/>
      <c r="BP383" s="45"/>
      <c r="BQ383" s="45"/>
    </row>
    <row r="384" ht="18.0" customHeight="1">
      <c r="B384" s="40"/>
      <c r="D384" s="41"/>
      <c r="G384" s="42"/>
      <c r="I384" s="42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43"/>
      <c r="W384" s="44"/>
      <c r="Y384" s="45"/>
      <c r="AG384" s="46"/>
      <c r="AH384" s="47"/>
      <c r="AI384" s="48"/>
      <c r="AJ384" s="48"/>
      <c r="AK384" s="48"/>
      <c r="AL384" s="48"/>
      <c r="AM384" s="48"/>
      <c r="AN384" s="48"/>
      <c r="AO384" s="48"/>
      <c r="AP384" s="48"/>
      <c r="AQ384" s="48"/>
      <c r="AR384" s="48"/>
      <c r="AS384" s="48"/>
      <c r="AT384" s="48"/>
      <c r="AU384" s="43"/>
      <c r="AV384" s="50"/>
      <c r="AW384" s="43"/>
      <c r="AX384" s="50"/>
      <c r="AY384" s="43"/>
      <c r="AZ384" s="50"/>
      <c r="BA384" s="43"/>
      <c r="BB384" s="50"/>
      <c r="BC384" s="43"/>
      <c r="BD384" s="50"/>
      <c r="BE384" s="43"/>
      <c r="BF384" s="50"/>
      <c r="BG384" s="43"/>
      <c r="BH384" s="50"/>
      <c r="BI384" s="45"/>
      <c r="BJ384" s="48"/>
      <c r="BK384" s="48"/>
      <c r="BL384" s="48"/>
      <c r="BM384" s="48"/>
      <c r="BN384" s="48"/>
      <c r="BO384" s="45"/>
      <c r="BP384" s="45"/>
      <c r="BQ384" s="45"/>
    </row>
    <row r="385" ht="18.0" customHeight="1">
      <c r="B385" s="40"/>
      <c r="D385" s="41"/>
      <c r="G385" s="42"/>
      <c r="I385" s="42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43"/>
      <c r="W385" s="44"/>
      <c r="Y385" s="45"/>
      <c r="AG385" s="46"/>
      <c r="AH385" s="47"/>
      <c r="AI385" s="48"/>
      <c r="AJ385" s="48"/>
      <c r="AK385" s="48"/>
      <c r="AL385" s="48"/>
      <c r="AM385" s="48"/>
      <c r="AN385" s="48"/>
      <c r="AO385" s="48"/>
      <c r="AP385" s="48"/>
      <c r="AQ385" s="48"/>
      <c r="AR385" s="48"/>
      <c r="AS385" s="48"/>
      <c r="AT385" s="48"/>
      <c r="AU385" s="43"/>
      <c r="AV385" s="50"/>
      <c r="AW385" s="43"/>
      <c r="AX385" s="50"/>
      <c r="AY385" s="43"/>
      <c r="AZ385" s="50"/>
      <c r="BA385" s="43"/>
      <c r="BB385" s="50"/>
      <c r="BC385" s="43"/>
      <c r="BD385" s="50"/>
      <c r="BE385" s="43"/>
      <c r="BF385" s="50"/>
      <c r="BG385" s="43"/>
      <c r="BH385" s="50"/>
      <c r="BI385" s="45"/>
      <c r="BJ385" s="48"/>
      <c r="BK385" s="48"/>
      <c r="BL385" s="48"/>
      <c r="BM385" s="48"/>
      <c r="BN385" s="48"/>
      <c r="BO385" s="45"/>
      <c r="BP385" s="45"/>
      <c r="BQ385" s="45"/>
    </row>
    <row r="386" ht="18.0" customHeight="1">
      <c r="B386" s="40"/>
      <c r="D386" s="41"/>
      <c r="G386" s="42"/>
      <c r="I386" s="42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43"/>
      <c r="W386" s="44"/>
      <c r="Y386" s="45"/>
      <c r="AG386" s="46"/>
      <c r="AH386" s="47"/>
      <c r="AI386" s="48"/>
      <c r="AJ386" s="48"/>
      <c r="AK386" s="48"/>
      <c r="AL386" s="48"/>
      <c r="AM386" s="48"/>
      <c r="AN386" s="48"/>
      <c r="AO386" s="48"/>
      <c r="AP386" s="48"/>
      <c r="AQ386" s="48"/>
      <c r="AR386" s="48"/>
      <c r="AS386" s="48"/>
      <c r="AT386" s="48"/>
      <c r="AU386" s="43"/>
      <c r="AV386" s="50"/>
      <c r="AW386" s="43"/>
      <c r="AX386" s="50"/>
      <c r="AY386" s="43"/>
      <c r="AZ386" s="50"/>
      <c r="BA386" s="43"/>
      <c r="BB386" s="50"/>
      <c r="BC386" s="43"/>
      <c r="BD386" s="50"/>
      <c r="BE386" s="43"/>
      <c r="BF386" s="50"/>
      <c r="BG386" s="43"/>
      <c r="BH386" s="50"/>
      <c r="BI386" s="45"/>
      <c r="BJ386" s="48"/>
      <c r="BK386" s="48"/>
      <c r="BL386" s="48"/>
      <c r="BM386" s="48"/>
      <c r="BN386" s="48"/>
      <c r="BO386" s="45"/>
      <c r="BP386" s="45"/>
      <c r="BQ386" s="45"/>
    </row>
    <row r="387" ht="18.0" customHeight="1">
      <c r="B387" s="40"/>
      <c r="D387" s="41"/>
      <c r="G387" s="42"/>
      <c r="I387" s="42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43"/>
      <c r="W387" s="44"/>
      <c r="Y387" s="45"/>
      <c r="AG387" s="46"/>
      <c r="AH387" s="47"/>
      <c r="AI387" s="48"/>
      <c r="AJ387" s="48"/>
      <c r="AK387" s="48"/>
      <c r="AL387" s="48"/>
      <c r="AM387" s="48"/>
      <c r="AN387" s="48"/>
      <c r="AO387" s="48"/>
      <c r="AP387" s="48"/>
      <c r="AQ387" s="48"/>
      <c r="AR387" s="48"/>
      <c r="AS387" s="48"/>
      <c r="AT387" s="48"/>
      <c r="AU387" s="43"/>
      <c r="AV387" s="50"/>
      <c r="AW387" s="43"/>
      <c r="AX387" s="50"/>
      <c r="AY387" s="43"/>
      <c r="AZ387" s="50"/>
      <c r="BA387" s="43"/>
      <c r="BB387" s="50"/>
      <c r="BC387" s="43"/>
      <c r="BD387" s="50"/>
      <c r="BE387" s="43"/>
      <c r="BF387" s="50"/>
      <c r="BG387" s="43"/>
      <c r="BH387" s="50"/>
      <c r="BI387" s="45"/>
      <c r="BJ387" s="48"/>
      <c r="BK387" s="48"/>
      <c r="BL387" s="48"/>
      <c r="BM387" s="48"/>
      <c r="BN387" s="48"/>
      <c r="BO387" s="45"/>
      <c r="BP387" s="45"/>
      <c r="BQ387" s="45"/>
    </row>
    <row r="388" ht="18.0" customHeight="1">
      <c r="B388" s="40"/>
      <c r="D388" s="41"/>
      <c r="G388" s="42"/>
      <c r="I388" s="42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43"/>
      <c r="W388" s="44"/>
      <c r="Y388" s="45"/>
      <c r="AG388" s="46"/>
      <c r="AH388" s="47"/>
      <c r="AI388" s="48"/>
      <c r="AJ388" s="48"/>
      <c r="AK388" s="48"/>
      <c r="AL388" s="48"/>
      <c r="AM388" s="48"/>
      <c r="AN388" s="48"/>
      <c r="AO388" s="48"/>
      <c r="AP388" s="48"/>
      <c r="AQ388" s="48"/>
      <c r="AR388" s="48"/>
      <c r="AS388" s="48"/>
      <c r="AT388" s="48"/>
      <c r="AU388" s="43"/>
      <c r="AV388" s="50"/>
      <c r="AW388" s="43"/>
      <c r="AX388" s="50"/>
      <c r="AY388" s="43"/>
      <c r="AZ388" s="50"/>
      <c r="BA388" s="43"/>
      <c r="BB388" s="50"/>
      <c r="BC388" s="43"/>
      <c r="BD388" s="50"/>
      <c r="BE388" s="43"/>
      <c r="BF388" s="50"/>
      <c r="BG388" s="43"/>
      <c r="BH388" s="50"/>
      <c r="BI388" s="45"/>
      <c r="BJ388" s="48"/>
      <c r="BK388" s="48"/>
      <c r="BL388" s="48"/>
      <c r="BM388" s="48"/>
      <c r="BN388" s="48"/>
      <c r="BO388" s="45"/>
      <c r="BP388" s="45"/>
      <c r="BQ388" s="45"/>
    </row>
    <row r="389" ht="18.0" customHeight="1">
      <c r="B389" s="40"/>
      <c r="D389" s="41"/>
      <c r="G389" s="42"/>
      <c r="I389" s="42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43"/>
      <c r="W389" s="44"/>
      <c r="Y389" s="45"/>
      <c r="AG389" s="46"/>
      <c r="AH389" s="47"/>
      <c r="AI389" s="48"/>
      <c r="AJ389" s="48"/>
      <c r="AK389" s="48"/>
      <c r="AL389" s="48"/>
      <c r="AM389" s="48"/>
      <c r="AN389" s="48"/>
      <c r="AO389" s="48"/>
      <c r="AP389" s="48"/>
      <c r="AQ389" s="48"/>
      <c r="AR389" s="48"/>
      <c r="AS389" s="48"/>
      <c r="AT389" s="48"/>
      <c r="AU389" s="43"/>
      <c r="AV389" s="50"/>
      <c r="AW389" s="43"/>
      <c r="AX389" s="50"/>
      <c r="AY389" s="43"/>
      <c r="AZ389" s="50"/>
      <c r="BA389" s="43"/>
      <c r="BB389" s="50"/>
      <c r="BC389" s="43"/>
      <c r="BD389" s="50"/>
      <c r="BE389" s="43"/>
      <c r="BF389" s="50"/>
      <c r="BG389" s="43"/>
      <c r="BH389" s="50"/>
      <c r="BI389" s="45"/>
      <c r="BJ389" s="48"/>
      <c r="BK389" s="48"/>
      <c r="BL389" s="48"/>
      <c r="BM389" s="48"/>
      <c r="BN389" s="48"/>
      <c r="BO389" s="45"/>
      <c r="BP389" s="45"/>
      <c r="BQ389" s="45"/>
    </row>
    <row r="390" ht="18.0" customHeight="1">
      <c r="B390" s="40"/>
      <c r="D390" s="41"/>
      <c r="G390" s="42"/>
      <c r="I390" s="42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43"/>
      <c r="W390" s="44"/>
      <c r="Y390" s="45"/>
      <c r="AG390" s="46"/>
      <c r="AH390" s="47"/>
      <c r="AI390" s="48"/>
      <c r="AJ390" s="48"/>
      <c r="AK390" s="48"/>
      <c r="AL390" s="48"/>
      <c r="AM390" s="48"/>
      <c r="AN390" s="48"/>
      <c r="AO390" s="48"/>
      <c r="AP390" s="48"/>
      <c r="AQ390" s="48"/>
      <c r="AR390" s="48"/>
      <c r="AS390" s="48"/>
      <c r="AT390" s="48"/>
      <c r="AU390" s="43"/>
      <c r="AV390" s="50"/>
      <c r="AW390" s="43"/>
      <c r="AX390" s="50"/>
      <c r="AY390" s="43"/>
      <c r="AZ390" s="50"/>
      <c r="BA390" s="43"/>
      <c r="BB390" s="50"/>
      <c r="BC390" s="43"/>
      <c r="BD390" s="50"/>
      <c r="BE390" s="43"/>
      <c r="BF390" s="50"/>
      <c r="BG390" s="43"/>
      <c r="BH390" s="50"/>
      <c r="BI390" s="45"/>
      <c r="BJ390" s="48"/>
      <c r="BK390" s="48"/>
      <c r="BL390" s="48"/>
      <c r="BM390" s="48"/>
      <c r="BN390" s="48"/>
      <c r="BO390" s="45"/>
      <c r="BP390" s="45"/>
      <c r="BQ390" s="45"/>
    </row>
    <row r="391" ht="18.0" customHeight="1">
      <c r="B391" s="40"/>
      <c r="D391" s="41"/>
      <c r="G391" s="42"/>
      <c r="I391" s="42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43"/>
      <c r="W391" s="44"/>
      <c r="Y391" s="45"/>
      <c r="AG391" s="46"/>
      <c r="AH391" s="47"/>
      <c r="AI391" s="48"/>
      <c r="AJ391" s="48"/>
      <c r="AK391" s="48"/>
      <c r="AL391" s="48"/>
      <c r="AM391" s="48"/>
      <c r="AN391" s="48"/>
      <c r="AO391" s="48"/>
      <c r="AP391" s="48"/>
      <c r="AQ391" s="48"/>
      <c r="AR391" s="48"/>
      <c r="AS391" s="48"/>
      <c r="AT391" s="48"/>
      <c r="AU391" s="43"/>
      <c r="AV391" s="50"/>
      <c r="AW391" s="43"/>
      <c r="AX391" s="50"/>
      <c r="AY391" s="43"/>
      <c r="AZ391" s="50"/>
      <c r="BA391" s="43"/>
      <c r="BB391" s="50"/>
      <c r="BC391" s="43"/>
      <c r="BD391" s="50"/>
      <c r="BE391" s="43"/>
      <c r="BF391" s="50"/>
      <c r="BG391" s="43"/>
      <c r="BH391" s="50"/>
      <c r="BI391" s="45"/>
      <c r="BJ391" s="48"/>
      <c r="BK391" s="48"/>
      <c r="BL391" s="48"/>
      <c r="BM391" s="48"/>
      <c r="BN391" s="48"/>
      <c r="BO391" s="45"/>
      <c r="BP391" s="45"/>
      <c r="BQ391" s="45"/>
    </row>
    <row r="392" ht="18.0" customHeight="1">
      <c r="B392" s="40"/>
      <c r="D392" s="41"/>
      <c r="G392" s="42"/>
      <c r="I392" s="42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43"/>
      <c r="W392" s="44"/>
      <c r="Y392" s="45"/>
      <c r="AG392" s="46"/>
      <c r="AH392" s="47"/>
      <c r="AI392" s="48"/>
      <c r="AJ392" s="48"/>
      <c r="AK392" s="48"/>
      <c r="AL392" s="48"/>
      <c r="AM392" s="48"/>
      <c r="AN392" s="48"/>
      <c r="AO392" s="48"/>
      <c r="AP392" s="48"/>
      <c r="AQ392" s="48"/>
      <c r="AR392" s="48"/>
      <c r="AS392" s="48"/>
      <c r="AT392" s="48"/>
      <c r="AU392" s="43"/>
      <c r="AV392" s="50"/>
      <c r="AW392" s="43"/>
      <c r="AX392" s="50"/>
      <c r="AY392" s="43"/>
      <c r="AZ392" s="50"/>
      <c r="BA392" s="43"/>
      <c r="BB392" s="50"/>
      <c r="BC392" s="43"/>
      <c r="BD392" s="50"/>
      <c r="BE392" s="43"/>
      <c r="BF392" s="50"/>
      <c r="BG392" s="43"/>
      <c r="BH392" s="50"/>
      <c r="BI392" s="45"/>
      <c r="BJ392" s="48"/>
      <c r="BK392" s="48"/>
      <c r="BL392" s="48"/>
      <c r="BM392" s="48"/>
      <c r="BN392" s="48"/>
      <c r="BO392" s="45"/>
      <c r="BP392" s="45"/>
      <c r="BQ392" s="45"/>
    </row>
    <row r="393" ht="18.0" customHeight="1">
      <c r="B393" s="40"/>
      <c r="D393" s="41"/>
      <c r="G393" s="42"/>
      <c r="I393" s="42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43"/>
      <c r="W393" s="44"/>
      <c r="Y393" s="45"/>
      <c r="AG393" s="46"/>
      <c r="AH393" s="47"/>
      <c r="AI393" s="48"/>
      <c r="AJ393" s="48"/>
      <c r="AK393" s="48"/>
      <c r="AL393" s="48"/>
      <c r="AM393" s="48"/>
      <c r="AN393" s="48"/>
      <c r="AO393" s="48"/>
      <c r="AP393" s="48"/>
      <c r="AQ393" s="48"/>
      <c r="AR393" s="48"/>
      <c r="AS393" s="48"/>
      <c r="AT393" s="48"/>
      <c r="AU393" s="43"/>
      <c r="AV393" s="50"/>
      <c r="AW393" s="43"/>
      <c r="AX393" s="50"/>
      <c r="AY393" s="43"/>
      <c r="AZ393" s="50"/>
      <c r="BA393" s="43"/>
      <c r="BB393" s="50"/>
      <c r="BC393" s="43"/>
      <c r="BD393" s="50"/>
      <c r="BE393" s="43"/>
      <c r="BF393" s="50"/>
      <c r="BG393" s="43"/>
      <c r="BH393" s="50"/>
      <c r="BI393" s="45"/>
      <c r="BJ393" s="48"/>
      <c r="BK393" s="48"/>
      <c r="BL393" s="48"/>
      <c r="BM393" s="48"/>
      <c r="BN393" s="48"/>
      <c r="BO393" s="45"/>
      <c r="BP393" s="45"/>
      <c r="BQ393" s="45"/>
    </row>
    <row r="394" ht="18.0" customHeight="1">
      <c r="B394" s="40"/>
      <c r="D394" s="41"/>
      <c r="G394" s="42"/>
      <c r="I394" s="42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43"/>
      <c r="W394" s="44"/>
      <c r="Y394" s="45"/>
      <c r="AG394" s="46"/>
      <c r="AH394" s="47"/>
      <c r="AI394" s="48"/>
      <c r="AJ394" s="48"/>
      <c r="AK394" s="48"/>
      <c r="AL394" s="48"/>
      <c r="AM394" s="48"/>
      <c r="AN394" s="48"/>
      <c r="AO394" s="48"/>
      <c r="AP394" s="48"/>
      <c r="AQ394" s="48"/>
      <c r="AR394" s="48"/>
      <c r="AS394" s="48"/>
      <c r="AT394" s="48"/>
      <c r="AU394" s="43"/>
      <c r="AV394" s="50"/>
      <c r="AW394" s="43"/>
      <c r="AX394" s="50"/>
      <c r="AY394" s="43"/>
      <c r="AZ394" s="50"/>
      <c r="BA394" s="43"/>
      <c r="BB394" s="50"/>
      <c r="BC394" s="43"/>
      <c r="BD394" s="50"/>
      <c r="BE394" s="43"/>
      <c r="BF394" s="50"/>
      <c r="BG394" s="43"/>
      <c r="BH394" s="50"/>
      <c r="BI394" s="45"/>
      <c r="BJ394" s="48"/>
      <c r="BK394" s="48"/>
      <c r="BL394" s="48"/>
      <c r="BM394" s="48"/>
      <c r="BN394" s="48"/>
      <c r="BO394" s="45"/>
      <c r="BP394" s="45"/>
      <c r="BQ394" s="45"/>
    </row>
    <row r="395" ht="18.0" customHeight="1">
      <c r="B395" s="40"/>
      <c r="D395" s="41"/>
      <c r="G395" s="42"/>
      <c r="I395" s="42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43"/>
      <c r="W395" s="44"/>
      <c r="Y395" s="45"/>
      <c r="AG395" s="46"/>
      <c r="AH395" s="47"/>
      <c r="AI395" s="48"/>
      <c r="AJ395" s="48"/>
      <c r="AK395" s="48"/>
      <c r="AL395" s="48"/>
      <c r="AM395" s="48"/>
      <c r="AN395" s="48"/>
      <c r="AO395" s="48"/>
      <c r="AP395" s="48"/>
      <c r="AQ395" s="48"/>
      <c r="AR395" s="48"/>
      <c r="AS395" s="48"/>
      <c r="AT395" s="48"/>
      <c r="AU395" s="43"/>
      <c r="AV395" s="50"/>
      <c r="AW395" s="43"/>
      <c r="AX395" s="50"/>
      <c r="AY395" s="43"/>
      <c r="AZ395" s="50"/>
      <c r="BA395" s="43"/>
      <c r="BB395" s="50"/>
      <c r="BC395" s="43"/>
      <c r="BD395" s="50"/>
      <c r="BE395" s="43"/>
      <c r="BF395" s="50"/>
      <c r="BG395" s="43"/>
      <c r="BH395" s="50"/>
      <c r="BI395" s="45"/>
      <c r="BJ395" s="48"/>
      <c r="BK395" s="48"/>
      <c r="BL395" s="48"/>
      <c r="BM395" s="48"/>
      <c r="BN395" s="48"/>
      <c r="BO395" s="45"/>
      <c r="BP395" s="45"/>
      <c r="BQ395" s="45"/>
    </row>
    <row r="396" ht="18.0" customHeight="1">
      <c r="B396" s="40"/>
      <c r="D396" s="41"/>
      <c r="G396" s="42"/>
      <c r="I396" s="42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43"/>
      <c r="W396" s="44"/>
      <c r="Y396" s="45"/>
      <c r="AG396" s="46"/>
      <c r="AH396" s="47"/>
      <c r="AI396" s="48"/>
      <c r="AJ396" s="48"/>
      <c r="AK396" s="48"/>
      <c r="AL396" s="48"/>
      <c r="AM396" s="48"/>
      <c r="AN396" s="48"/>
      <c r="AO396" s="48"/>
      <c r="AP396" s="48"/>
      <c r="AQ396" s="48"/>
      <c r="AR396" s="48"/>
      <c r="AS396" s="48"/>
      <c r="AT396" s="48"/>
      <c r="AU396" s="43"/>
      <c r="AV396" s="50"/>
      <c r="AW396" s="43"/>
      <c r="AX396" s="50"/>
      <c r="AY396" s="43"/>
      <c r="AZ396" s="50"/>
      <c r="BA396" s="43"/>
      <c r="BB396" s="50"/>
      <c r="BC396" s="43"/>
      <c r="BD396" s="50"/>
      <c r="BE396" s="43"/>
      <c r="BF396" s="50"/>
      <c r="BG396" s="43"/>
      <c r="BH396" s="50"/>
      <c r="BI396" s="45"/>
      <c r="BJ396" s="48"/>
      <c r="BK396" s="48"/>
      <c r="BL396" s="48"/>
      <c r="BM396" s="48"/>
      <c r="BN396" s="48"/>
      <c r="BO396" s="45"/>
      <c r="BP396" s="45"/>
      <c r="BQ396" s="45"/>
    </row>
    <row r="397" ht="18.0" customHeight="1">
      <c r="B397" s="40"/>
      <c r="D397" s="41"/>
      <c r="G397" s="42"/>
      <c r="I397" s="42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43"/>
      <c r="W397" s="44"/>
      <c r="Y397" s="45"/>
      <c r="AG397" s="46"/>
      <c r="AH397" s="47"/>
      <c r="AI397" s="48"/>
      <c r="AJ397" s="48"/>
      <c r="AK397" s="48"/>
      <c r="AL397" s="48"/>
      <c r="AM397" s="48"/>
      <c r="AN397" s="48"/>
      <c r="AO397" s="48"/>
      <c r="AP397" s="48"/>
      <c r="AQ397" s="48"/>
      <c r="AR397" s="48"/>
      <c r="AS397" s="48"/>
      <c r="AT397" s="48"/>
      <c r="AU397" s="43"/>
      <c r="AV397" s="50"/>
      <c r="AW397" s="43"/>
      <c r="AX397" s="50"/>
      <c r="AY397" s="43"/>
      <c r="AZ397" s="50"/>
      <c r="BA397" s="43"/>
      <c r="BB397" s="50"/>
      <c r="BC397" s="43"/>
      <c r="BD397" s="50"/>
      <c r="BE397" s="43"/>
      <c r="BF397" s="50"/>
      <c r="BG397" s="43"/>
      <c r="BH397" s="50"/>
      <c r="BI397" s="45"/>
      <c r="BJ397" s="48"/>
      <c r="BK397" s="48"/>
      <c r="BL397" s="48"/>
      <c r="BM397" s="48"/>
      <c r="BN397" s="48"/>
      <c r="BO397" s="45"/>
      <c r="BP397" s="45"/>
      <c r="BQ397" s="45"/>
    </row>
    <row r="398" ht="18.0" customHeight="1">
      <c r="B398" s="40"/>
      <c r="D398" s="41"/>
      <c r="G398" s="42"/>
      <c r="I398" s="42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43"/>
      <c r="W398" s="44"/>
      <c r="Y398" s="45"/>
      <c r="AG398" s="46"/>
      <c r="AH398" s="47"/>
      <c r="AI398" s="48"/>
      <c r="AJ398" s="48"/>
      <c r="AK398" s="48"/>
      <c r="AL398" s="48"/>
      <c r="AM398" s="48"/>
      <c r="AN398" s="48"/>
      <c r="AO398" s="48"/>
      <c r="AP398" s="48"/>
      <c r="AQ398" s="48"/>
      <c r="AR398" s="48"/>
      <c r="AS398" s="48"/>
      <c r="AT398" s="48"/>
      <c r="AU398" s="43"/>
      <c r="AV398" s="50"/>
      <c r="AW398" s="43"/>
      <c r="AX398" s="50"/>
      <c r="AY398" s="43"/>
      <c r="AZ398" s="50"/>
      <c r="BA398" s="43"/>
      <c r="BB398" s="50"/>
      <c r="BC398" s="43"/>
      <c r="BD398" s="50"/>
      <c r="BE398" s="43"/>
      <c r="BF398" s="50"/>
      <c r="BG398" s="43"/>
      <c r="BH398" s="50"/>
      <c r="BI398" s="45"/>
      <c r="BJ398" s="48"/>
      <c r="BK398" s="48"/>
      <c r="BL398" s="48"/>
      <c r="BM398" s="48"/>
      <c r="BN398" s="48"/>
      <c r="BO398" s="45"/>
      <c r="BP398" s="45"/>
      <c r="BQ398" s="45"/>
    </row>
    <row r="399" ht="18.0" customHeight="1">
      <c r="B399" s="40"/>
      <c r="D399" s="41"/>
      <c r="G399" s="42"/>
      <c r="I399" s="42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43"/>
      <c r="W399" s="44"/>
      <c r="Y399" s="45"/>
      <c r="AG399" s="46"/>
      <c r="AH399" s="47"/>
      <c r="AI399" s="48"/>
      <c r="AJ399" s="48"/>
      <c r="AK399" s="48"/>
      <c r="AL399" s="48"/>
      <c r="AM399" s="48"/>
      <c r="AN399" s="48"/>
      <c r="AO399" s="48"/>
      <c r="AP399" s="48"/>
      <c r="AQ399" s="48"/>
      <c r="AR399" s="48"/>
      <c r="AS399" s="48"/>
      <c r="AT399" s="48"/>
      <c r="AU399" s="43"/>
      <c r="AV399" s="50"/>
      <c r="AW399" s="43"/>
      <c r="AX399" s="50"/>
      <c r="AY399" s="43"/>
      <c r="AZ399" s="50"/>
      <c r="BA399" s="43"/>
      <c r="BB399" s="50"/>
      <c r="BC399" s="43"/>
      <c r="BD399" s="50"/>
      <c r="BE399" s="43"/>
      <c r="BF399" s="50"/>
      <c r="BG399" s="43"/>
      <c r="BH399" s="50"/>
      <c r="BI399" s="45"/>
      <c r="BJ399" s="48"/>
      <c r="BK399" s="48"/>
      <c r="BL399" s="48"/>
      <c r="BM399" s="48"/>
      <c r="BN399" s="48"/>
      <c r="BO399" s="45"/>
      <c r="BP399" s="45"/>
      <c r="BQ399" s="45"/>
    </row>
    <row r="400" ht="18.0" customHeight="1">
      <c r="B400" s="40"/>
      <c r="D400" s="41"/>
      <c r="G400" s="42"/>
      <c r="I400" s="42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43"/>
      <c r="W400" s="44"/>
      <c r="Y400" s="45"/>
      <c r="AG400" s="46"/>
      <c r="AH400" s="47"/>
      <c r="AI400" s="48"/>
      <c r="AJ400" s="48"/>
      <c r="AK400" s="48"/>
      <c r="AL400" s="48"/>
      <c r="AM400" s="48"/>
      <c r="AN400" s="48"/>
      <c r="AO400" s="48"/>
      <c r="AP400" s="48"/>
      <c r="AQ400" s="48"/>
      <c r="AR400" s="48"/>
      <c r="AS400" s="48"/>
      <c r="AT400" s="48"/>
      <c r="AU400" s="43"/>
      <c r="AV400" s="50"/>
      <c r="AW400" s="43"/>
      <c r="AX400" s="50"/>
      <c r="AY400" s="43"/>
      <c r="AZ400" s="50"/>
      <c r="BA400" s="43"/>
      <c r="BB400" s="50"/>
      <c r="BC400" s="43"/>
      <c r="BD400" s="50"/>
      <c r="BE400" s="43"/>
      <c r="BF400" s="50"/>
      <c r="BG400" s="43"/>
      <c r="BH400" s="50"/>
      <c r="BI400" s="45"/>
      <c r="BJ400" s="48"/>
      <c r="BK400" s="48"/>
      <c r="BL400" s="48"/>
      <c r="BM400" s="48"/>
      <c r="BN400" s="48"/>
      <c r="BO400" s="45"/>
      <c r="BP400" s="45"/>
      <c r="BQ400" s="45"/>
    </row>
    <row r="401" ht="18.0" customHeight="1">
      <c r="B401" s="40"/>
      <c r="D401" s="41"/>
      <c r="G401" s="42"/>
      <c r="I401" s="42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43"/>
      <c r="W401" s="44"/>
      <c r="Y401" s="45"/>
      <c r="AG401" s="46"/>
      <c r="AH401" s="47"/>
      <c r="AI401" s="48"/>
      <c r="AJ401" s="48"/>
      <c r="AK401" s="48"/>
      <c r="AL401" s="48"/>
      <c r="AM401" s="48"/>
      <c r="AN401" s="48"/>
      <c r="AO401" s="48"/>
      <c r="AP401" s="48"/>
      <c r="AQ401" s="48"/>
      <c r="AR401" s="48"/>
      <c r="AS401" s="48"/>
      <c r="AT401" s="48"/>
      <c r="AU401" s="43"/>
      <c r="AV401" s="50"/>
      <c r="AW401" s="43"/>
      <c r="AX401" s="50"/>
      <c r="AY401" s="43"/>
      <c r="AZ401" s="50"/>
      <c r="BA401" s="43"/>
      <c r="BB401" s="50"/>
      <c r="BC401" s="43"/>
      <c r="BD401" s="50"/>
      <c r="BE401" s="43"/>
      <c r="BF401" s="50"/>
      <c r="BG401" s="43"/>
      <c r="BH401" s="50"/>
      <c r="BI401" s="45"/>
      <c r="BJ401" s="48"/>
      <c r="BK401" s="48"/>
      <c r="BL401" s="48"/>
      <c r="BM401" s="48"/>
      <c r="BN401" s="48"/>
      <c r="BO401" s="45"/>
      <c r="BP401" s="45"/>
      <c r="BQ401" s="45"/>
    </row>
    <row r="402" ht="18.0" customHeight="1">
      <c r="B402" s="40"/>
      <c r="D402" s="41"/>
      <c r="G402" s="42"/>
      <c r="I402" s="42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43"/>
      <c r="W402" s="44"/>
      <c r="Y402" s="45"/>
      <c r="AG402" s="46"/>
      <c r="AH402" s="47"/>
      <c r="AI402" s="48"/>
      <c r="AJ402" s="48"/>
      <c r="AK402" s="48"/>
      <c r="AL402" s="48"/>
      <c r="AM402" s="48"/>
      <c r="AN402" s="48"/>
      <c r="AO402" s="48"/>
      <c r="AP402" s="48"/>
      <c r="AQ402" s="48"/>
      <c r="AR402" s="48"/>
      <c r="AS402" s="48"/>
      <c r="AT402" s="48"/>
      <c r="AU402" s="43"/>
      <c r="AV402" s="50"/>
      <c r="AW402" s="43"/>
      <c r="AX402" s="50"/>
      <c r="AY402" s="43"/>
      <c r="AZ402" s="50"/>
      <c r="BA402" s="43"/>
      <c r="BB402" s="50"/>
      <c r="BC402" s="43"/>
      <c r="BD402" s="50"/>
      <c r="BE402" s="43"/>
      <c r="BF402" s="50"/>
      <c r="BG402" s="43"/>
      <c r="BH402" s="50"/>
      <c r="BI402" s="45"/>
      <c r="BJ402" s="48"/>
      <c r="BK402" s="48"/>
      <c r="BL402" s="48"/>
      <c r="BM402" s="48"/>
      <c r="BN402" s="48"/>
      <c r="BO402" s="45"/>
      <c r="BP402" s="45"/>
      <c r="BQ402" s="45"/>
    </row>
    <row r="403" ht="18.0" customHeight="1">
      <c r="B403" s="40"/>
      <c r="D403" s="41"/>
      <c r="G403" s="42"/>
      <c r="I403" s="42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43"/>
      <c r="W403" s="44"/>
      <c r="Y403" s="45"/>
      <c r="AG403" s="46"/>
      <c r="AH403" s="47"/>
      <c r="AI403" s="48"/>
      <c r="AJ403" s="48"/>
      <c r="AK403" s="48"/>
      <c r="AL403" s="48"/>
      <c r="AM403" s="48"/>
      <c r="AN403" s="48"/>
      <c r="AO403" s="48"/>
      <c r="AP403" s="48"/>
      <c r="AQ403" s="48"/>
      <c r="AR403" s="48"/>
      <c r="AS403" s="48"/>
      <c r="AT403" s="48"/>
      <c r="AU403" s="43"/>
      <c r="AV403" s="50"/>
      <c r="AW403" s="43"/>
      <c r="AX403" s="50"/>
      <c r="AY403" s="43"/>
      <c r="AZ403" s="50"/>
      <c r="BA403" s="43"/>
      <c r="BB403" s="50"/>
      <c r="BC403" s="43"/>
      <c r="BD403" s="50"/>
      <c r="BE403" s="43"/>
      <c r="BF403" s="50"/>
      <c r="BG403" s="43"/>
      <c r="BH403" s="50"/>
      <c r="BI403" s="45"/>
      <c r="BJ403" s="48"/>
      <c r="BK403" s="48"/>
      <c r="BL403" s="48"/>
      <c r="BM403" s="48"/>
      <c r="BN403" s="48"/>
      <c r="BO403" s="45"/>
      <c r="BP403" s="45"/>
      <c r="BQ403" s="45"/>
    </row>
    <row r="404" ht="18.0" customHeight="1">
      <c r="B404" s="40"/>
      <c r="D404" s="41"/>
      <c r="G404" s="42"/>
      <c r="I404" s="42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43"/>
      <c r="W404" s="44"/>
      <c r="Y404" s="45"/>
      <c r="AG404" s="46"/>
      <c r="AH404" s="47"/>
      <c r="AI404" s="48"/>
      <c r="AJ404" s="48"/>
      <c r="AK404" s="48"/>
      <c r="AL404" s="48"/>
      <c r="AM404" s="48"/>
      <c r="AN404" s="48"/>
      <c r="AO404" s="48"/>
      <c r="AP404" s="48"/>
      <c r="AQ404" s="48"/>
      <c r="AR404" s="48"/>
      <c r="AS404" s="48"/>
      <c r="AT404" s="48"/>
      <c r="AU404" s="43"/>
      <c r="AV404" s="50"/>
      <c r="AW404" s="43"/>
      <c r="AX404" s="50"/>
      <c r="AY404" s="43"/>
      <c r="AZ404" s="50"/>
      <c r="BA404" s="43"/>
      <c r="BB404" s="50"/>
      <c r="BC404" s="43"/>
      <c r="BD404" s="50"/>
      <c r="BE404" s="43"/>
      <c r="BF404" s="50"/>
      <c r="BG404" s="43"/>
      <c r="BH404" s="50"/>
      <c r="BI404" s="45"/>
      <c r="BJ404" s="48"/>
      <c r="BK404" s="48"/>
      <c r="BL404" s="48"/>
      <c r="BM404" s="48"/>
      <c r="BN404" s="48"/>
      <c r="BO404" s="45"/>
      <c r="BP404" s="45"/>
      <c r="BQ404" s="45"/>
    </row>
    <row r="405" ht="18.0" customHeight="1">
      <c r="B405" s="40"/>
      <c r="D405" s="41"/>
      <c r="G405" s="42"/>
      <c r="I405" s="42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43"/>
      <c r="W405" s="44"/>
      <c r="Y405" s="45"/>
      <c r="AG405" s="46"/>
      <c r="AH405" s="47"/>
      <c r="AI405" s="48"/>
      <c r="AJ405" s="48"/>
      <c r="AK405" s="48"/>
      <c r="AL405" s="48"/>
      <c r="AM405" s="48"/>
      <c r="AN405" s="48"/>
      <c r="AO405" s="48"/>
      <c r="AP405" s="48"/>
      <c r="AQ405" s="48"/>
      <c r="AR405" s="48"/>
      <c r="AS405" s="48"/>
      <c r="AT405" s="48"/>
      <c r="AU405" s="43"/>
      <c r="AV405" s="50"/>
      <c r="AW405" s="43"/>
      <c r="AX405" s="50"/>
      <c r="AY405" s="43"/>
      <c r="AZ405" s="50"/>
      <c r="BA405" s="43"/>
      <c r="BB405" s="50"/>
      <c r="BC405" s="43"/>
      <c r="BD405" s="50"/>
      <c r="BE405" s="43"/>
      <c r="BF405" s="50"/>
      <c r="BG405" s="43"/>
      <c r="BH405" s="50"/>
      <c r="BI405" s="45"/>
      <c r="BJ405" s="48"/>
      <c r="BK405" s="48"/>
      <c r="BL405" s="48"/>
      <c r="BM405" s="48"/>
      <c r="BN405" s="48"/>
      <c r="BO405" s="45"/>
      <c r="BP405" s="45"/>
      <c r="BQ405" s="45"/>
    </row>
    <row r="406" ht="18.0" customHeight="1">
      <c r="B406" s="40"/>
      <c r="D406" s="41"/>
      <c r="G406" s="42"/>
      <c r="I406" s="42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43"/>
      <c r="W406" s="44"/>
      <c r="Y406" s="45"/>
      <c r="AG406" s="46"/>
      <c r="AH406" s="47"/>
      <c r="AI406" s="48"/>
      <c r="AJ406" s="48"/>
      <c r="AK406" s="48"/>
      <c r="AL406" s="48"/>
      <c r="AM406" s="48"/>
      <c r="AN406" s="48"/>
      <c r="AO406" s="48"/>
      <c r="AP406" s="48"/>
      <c r="AQ406" s="48"/>
      <c r="AR406" s="48"/>
      <c r="AS406" s="48"/>
      <c r="AT406" s="48"/>
      <c r="AU406" s="43"/>
      <c r="AV406" s="50"/>
      <c r="AW406" s="43"/>
      <c r="AX406" s="50"/>
      <c r="AY406" s="43"/>
      <c r="AZ406" s="50"/>
      <c r="BA406" s="43"/>
      <c r="BB406" s="50"/>
      <c r="BC406" s="43"/>
      <c r="BD406" s="50"/>
      <c r="BE406" s="43"/>
      <c r="BF406" s="50"/>
      <c r="BG406" s="43"/>
      <c r="BH406" s="50"/>
      <c r="BI406" s="45"/>
      <c r="BJ406" s="48"/>
      <c r="BK406" s="48"/>
      <c r="BL406" s="48"/>
      <c r="BM406" s="48"/>
      <c r="BN406" s="48"/>
      <c r="BO406" s="45"/>
      <c r="BP406" s="45"/>
      <c r="BQ406" s="45"/>
    </row>
    <row r="407" ht="18.0" customHeight="1">
      <c r="B407" s="40"/>
      <c r="D407" s="41"/>
      <c r="G407" s="42"/>
      <c r="I407" s="42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43"/>
      <c r="W407" s="44"/>
      <c r="Y407" s="45"/>
      <c r="AG407" s="46"/>
      <c r="AH407" s="47"/>
      <c r="AI407" s="48"/>
      <c r="AJ407" s="48"/>
      <c r="AK407" s="48"/>
      <c r="AL407" s="48"/>
      <c r="AM407" s="48"/>
      <c r="AN407" s="48"/>
      <c r="AO407" s="48"/>
      <c r="AP407" s="48"/>
      <c r="AQ407" s="48"/>
      <c r="AR407" s="48"/>
      <c r="AS407" s="48"/>
      <c r="AT407" s="48"/>
      <c r="AU407" s="43"/>
      <c r="AV407" s="50"/>
      <c r="AW407" s="43"/>
      <c r="AX407" s="50"/>
      <c r="AY407" s="43"/>
      <c r="AZ407" s="50"/>
      <c r="BA407" s="43"/>
      <c r="BB407" s="50"/>
      <c r="BC407" s="43"/>
      <c r="BD407" s="50"/>
      <c r="BE407" s="43"/>
      <c r="BF407" s="50"/>
      <c r="BG407" s="43"/>
      <c r="BH407" s="50"/>
      <c r="BI407" s="45"/>
      <c r="BJ407" s="48"/>
      <c r="BK407" s="48"/>
      <c r="BL407" s="48"/>
      <c r="BM407" s="48"/>
      <c r="BN407" s="48"/>
      <c r="BO407" s="45"/>
      <c r="BP407" s="45"/>
      <c r="BQ407" s="45"/>
    </row>
    <row r="408" ht="18.0" customHeight="1">
      <c r="B408" s="40"/>
      <c r="D408" s="41"/>
      <c r="G408" s="42"/>
      <c r="I408" s="42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43"/>
      <c r="W408" s="44"/>
      <c r="Y408" s="45"/>
      <c r="AG408" s="46"/>
      <c r="AH408" s="47"/>
      <c r="AI408" s="48"/>
      <c r="AJ408" s="48"/>
      <c r="AK408" s="48"/>
      <c r="AL408" s="48"/>
      <c r="AM408" s="48"/>
      <c r="AN408" s="48"/>
      <c r="AO408" s="48"/>
      <c r="AP408" s="48"/>
      <c r="AQ408" s="48"/>
      <c r="AR408" s="48"/>
      <c r="AS408" s="48"/>
      <c r="AT408" s="48"/>
      <c r="AU408" s="43"/>
      <c r="AV408" s="50"/>
      <c r="AW408" s="43"/>
      <c r="AX408" s="50"/>
      <c r="AY408" s="43"/>
      <c r="AZ408" s="50"/>
      <c r="BA408" s="43"/>
      <c r="BB408" s="50"/>
      <c r="BC408" s="43"/>
      <c r="BD408" s="50"/>
      <c r="BE408" s="43"/>
      <c r="BF408" s="50"/>
      <c r="BG408" s="43"/>
      <c r="BH408" s="50"/>
      <c r="BI408" s="45"/>
      <c r="BJ408" s="48"/>
      <c r="BK408" s="48"/>
      <c r="BL408" s="48"/>
      <c r="BM408" s="48"/>
      <c r="BN408" s="48"/>
      <c r="BO408" s="45"/>
      <c r="BP408" s="45"/>
      <c r="BQ408" s="45"/>
    </row>
    <row r="409" ht="18.0" customHeight="1">
      <c r="B409" s="40"/>
      <c r="D409" s="41"/>
      <c r="G409" s="42"/>
      <c r="I409" s="42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43"/>
      <c r="W409" s="44"/>
      <c r="Y409" s="45"/>
      <c r="AG409" s="46"/>
      <c r="AH409" s="47"/>
      <c r="AI409" s="48"/>
      <c r="AJ409" s="48"/>
      <c r="AK409" s="48"/>
      <c r="AL409" s="48"/>
      <c r="AM409" s="48"/>
      <c r="AN409" s="48"/>
      <c r="AO409" s="48"/>
      <c r="AP409" s="48"/>
      <c r="AQ409" s="48"/>
      <c r="AR409" s="48"/>
      <c r="AS409" s="48"/>
      <c r="AT409" s="48"/>
      <c r="AU409" s="43"/>
      <c r="AV409" s="50"/>
      <c r="AW409" s="43"/>
      <c r="AX409" s="50"/>
      <c r="AY409" s="43"/>
      <c r="AZ409" s="50"/>
      <c r="BA409" s="43"/>
      <c r="BB409" s="50"/>
      <c r="BC409" s="43"/>
      <c r="BD409" s="50"/>
      <c r="BE409" s="43"/>
      <c r="BF409" s="50"/>
      <c r="BG409" s="43"/>
      <c r="BH409" s="50"/>
      <c r="BI409" s="45"/>
      <c r="BJ409" s="48"/>
      <c r="BK409" s="48"/>
      <c r="BL409" s="48"/>
      <c r="BM409" s="48"/>
      <c r="BN409" s="48"/>
      <c r="BO409" s="45"/>
      <c r="BP409" s="45"/>
      <c r="BQ409" s="45"/>
    </row>
    <row r="410" ht="18.0" customHeight="1">
      <c r="B410" s="40"/>
      <c r="D410" s="41"/>
      <c r="G410" s="42"/>
      <c r="I410" s="42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43"/>
      <c r="W410" s="44"/>
      <c r="Y410" s="45"/>
      <c r="AG410" s="46"/>
      <c r="AH410" s="47"/>
      <c r="AI410" s="48"/>
      <c r="AJ410" s="48"/>
      <c r="AK410" s="48"/>
      <c r="AL410" s="48"/>
      <c r="AM410" s="48"/>
      <c r="AN410" s="48"/>
      <c r="AO410" s="48"/>
      <c r="AP410" s="48"/>
      <c r="AQ410" s="48"/>
      <c r="AR410" s="48"/>
      <c r="AS410" s="48"/>
      <c r="AT410" s="48"/>
      <c r="AU410" s="43"/>
      <c r="AV410" s="50"/>
      <c r="AW410" s="43"/>
      <c r="AX410" s="50"/>
      <c r="AY410" s="43"/>
      <c r="AZ410" s="50"/>
      <c r="BA410" s="43"/>
      <c r="BB410" s="50"/>
      <c r="BC410" s="43"/>
      <c r="BD410" s="50"/>
      <c r="BE410" s="43"/>
      <c r="BF410" s="50"/>
      <c r="BG410" s="43"/>
      <c r="BH410" s="50"/>
      <c r="BI410" s="45"/>
      <c r="BJ410" s="48"/>
      <c r="BK410" s="48"/>
      <c r="BL410" s="48"/>
      <c r="BM410" s="48"/>
      <c r="BN410" s="48"/>
      <c r="BO410" s="45"/>
      <c r="BP410" s="45"/>
      <c r="BQ410" s="45"/>
    </row>
    <row r="411" ht="18.0" customHeight="1">
      <c r="B411" s="40"/>
      <c r="D411" s="41"/>
      <c r="G411" s="42"/>
      <c r="I411" s="42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43"/>
      <c r="W411" s="44"/>
      <c r="Y411" s="45"/>
      <c r="AG411" s="46"/>
      <c r="AH411" s="47"/>
      <c r="AI411" s="48"/>
      <c r="AJ411" s="48"/>
      <c r="AK411" s="48"/>
      <c r="AL411" s="48"/>
      <c r="AM411" s="48"/>
      <c r="AN411" s="48"/>
      <c r="AO411" s="48"/>
      <c r="AP411" s="48"/>
      <c r="AQ411" s="48"/>
      <c r="AR411" s="48"/>
      <c r="AS411" s="48"/>
      <c r="AT411" s="48"/>
      <c r="AU411" s="43"/>
      <c r="AV411" s="50"/>
      <c r="AW411" s="43"/>
      <c r="AX411" s="50"/>
      <c r="AY411" s="43"/>
      <c r="AZ411" s="50"/>
      <c r="BA411" s="43"/>
      <c r="BB411" s="50"/>
      <c r="BC411" s="43"/>
      <c r="BD411" s="50"/>
      <c r="BE411" s="43"/>
      <c r="BF411" s="50"/>
      <c r="BG411" s="43"/>
      <c r="BH411" s="50"/>
      <c r="BI411" s="45"/>
      <c r="BJ411" s="48"/>
      <c r="BK411" s="48"/>
      <c r="BL411" s="48"/>
      <c r="BM411" s="48"/>
      <c r="BN411" s="48"/>
      <c r="BO411" s="45"/>
      <c r="BP411" s="45"/>
      <c r="BQ411" s="45"/>
    </row>
    <row r="412" ht="18.0" customHeight="1">
      <c r="B412" s="40"/>
      <c r="D412" s="41"/>
      <c r="G412" s="42"/>
      <c r="I412" s="42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43"/>
      <c r="W412" s="44"/>
      <c r="Y412" s="45"/>
      <c r="AG412" s="46"/>
      <c r="AH412" s="47"/>
      <c r="AI412" s="48"/>
      <c r="AJ412" s="48"/>
      <c r="AK412" s="48"/>
      <c r="AL412" s="48"/>
      <c r="AM412" s="48"/>
      <c r="AN412" s="48"/>
      <c r="AO412" s="48"/>
      <c r="AP412" s="48"/>
      <c r="AQ412" s="48"/>
      <c r="AR412" s="48"/>
      <c r="AS412" s="48"/>
      <c r="AT412" s="48"/>
      <c r="AU412" s="43"/>
      <c r="AV412" s="50"/>
      <c r="AW412" s="43"/>
      <c r="AX412" s="50"/>
      <c r="AY412" s="43"/>
      <c r="AZ412" s="50"/>
      <c r="BA412" s="43"/>
      <c r="BB412" s="50"/>
      <c r="BC412" s="43"/>
      <c r="BD412" s="50"/>
      <c r="BE412" s="43"/>
      <c r="BF412" s="50"/>
      <c r="BG412" s="43"/>
      <c r="BH412" s="50"/>
      <c r="BI412" s="45"/>
      <c r="BJ412" s="48"/>
      <c r="BK412" s="48"/>
      <c r="BL412" s="48"/>
      <c r="BM412" s="48"/>
      <c r="BN412" s="48"/>
      <c r="BO412" s="45"/>
      <c r="BP412" s="45"/>
      <c r="BQ412" s="45"/>
    </row>
    <row r="413" ht="18.0" customHeight="1">
      <c r="B413" s="40"/>
      <c r="D413" s="41"/>
      <c r="G413" s="42"/>
      <c r="I413" s="42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43"/>
      <c r="W413" s="44"/>
      <c r="Y413" s="45"/>
      <c r="AG413" s="46"/>
      <c r="AH413" s="47"/>
      <c r="AI413" s="48"/>
      <c r="AJ413" s="48"/>
      <c r="AK413" s="48"/>
      <c r="AL413" s="48"/>
      <c r="AM413" s="48"/>
      <c r="AN413" s="48"/>
      <c r="AO413" s="48"/>
      <c r="AP413" s="48"/>
      <c r="AQ413" s="48"/>
      <c r="AR413" s="48"/>
      <c r="AS413" s="48"/>
      <c r="AT413" s="48"/>
      <c r="AU413" s="43"/>
      <c r="AV413" s="50"/>
      <c r="AW413" s="43"/>
      <c r="AX413" s="50"/>
      <c r="AY413" s="43"/>
      <c r="AZ413" s="50"/>
      <c r="BA413" s="43"/>
      <c r="BB413" s="50"/>
      <c r="BC413" s="43"/>
      <c r="BD413" s="50"/>
      <c r="BE413" s="43"/>
      <c r="BF413" s="50"/>
      <c r="BG413" s="43"/>
      <c r="BH413" s="50"/>
      <c r="BI413" s="45"/>
      <c r="BJ413" s="48"/>
      <c r="BK413" s="48"/>
      <c r="BL413" s="48"/>
      <c r="BM413" s="48"/>
      <c r="BN413" s="48"/>
      <c r="BO413" s="45"/>
      <c r="BP413" s="45"/>
      <c r="BQ413" s="45"/>
    </row>
    <row r="414" ht="18.0" customHeight="1">
      <c r="B414" s="40"/>
      <c r="D414" s="41"/>
      <c r="G414" s="42"/>
      <c r="I414" s="42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43"/>
      <c r="W414" s="44"/>
      <c r="Y414" s="45"/>
      <c r="AG414" s="46"/>
      <c r="AH414" s="47"/>
      <c r="AI414" s="48"/>
      <c r="AJ414" s="48"/>
      <c r="AK414" s="48"/>
      <c r="AL414" s="48"/>
      <c r="AM414" s="48"/>
      <c r="AN414" s="48"/>
      <c r="AO414" s="48"/>
      <c r="AP414" s="48"/>
      <c r="AQ414" s="48"/>
      <c r="AR414" s="48"/>
      <c r="AS414" s="48"/>
      <c r="AT414" s="48"/>
      <c r="AU414" s="43"/>
      <c r="AV414" s="50"/>
      <c r="AW414" s="43"/>
      <c r="AX414" s="50"/>
      <c r="AY414" s="43"/>
      <c r="AZ414" s="50"/>
      <c r="BA414" s="43"/>
      <c r="BB414" s="50"/>
      <c r="BC414" s="43"/>
      <c r="BD414" s="50"/>
      <c r="BE414" s="43"/>
      <c r="BF414" s="50"/>
      <c r="BG414" s="43"/>
      <c r="BH414" s="50"/>
      <c r="BI414" s="45"/>
      <c r="BJ414" s="48"/>
      <c r="BK414" s="48"/>
      <c r="BL414" s="48"/>
      <c r="BM414" s="48"/>
      <c r="BN414" s="48"/>
      <c r="BO414" s="45"/>
      <c r="BP414" s="45"/>
      <c r="BQ414" s="45"/>
    </row>
    <row r="415" ht="18.0" customHeight="1">
      <c r="B415" s="40"/>
      <c r="D415" s="41"/>
      <c r="G415" s="42"/>
      <c r="I415" s="42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43"/>
      <c r="W415" s="44"/>
      <c r="Y415" s="45"/>
      <c r="AG415" s="46"/>
      <c r="AH415" s="47"/>
      <c r="AI415" s="48"/>
      <c r="AJ415" s="48"/>
      <c r="AK415" s="48"/>
      <c r="AL415" s="48"/>
      <c r="AM415" s="48"/>
      <c r="AN415" s="48"/>
      <c r="AO415" s="48"/>
      <c r="AP415" s="48"/>
      <c r="AQ415" s="48"/>
      <c r="AR415" s="48"/>
      <c r="AS415" s="48"/>
      <c r="AT415" s="48"/>
      <c r="AU415" s="43"/>
      <c r="AV415" s="50"/>
      <c r="AW415" s="43"/>
      <c r="AX415" s="50"/>
      <c r="AY415" s="43"/>
      <c r="AZ415" s="50"/>
      <c r="BA415" s="43"/>
      <c r="BB415" s="50"/>
      <c r="BC415" s="43"/>
      <c r="BD415" s="50"/>
      <c r="BE415" s="43"/>
      <c r="BF415" s="50"/>
      <c r="BG415" s="43"/>
      <c r="BH415" s="50"/>
      <c r="BI415" s="45"/>
      <c r="BJ415" s="48"/>
      <c r="BK415" s="48"/>
      <c r="BL415" s="48"/>
      <c r="BM415" s="48"/>
      <c r="BN415" s="48"/>
      <c r="BO415" s="45"/>
      <c r="BP415" s="45"/>
      <c r="BQ415" s="45"/>
    </row>
    <row r="416" ht="18.0" customHeight="1">
      <c r="B416" s="40"/>
      <c r="D416" s="41"/>
      <c r="G416" s="42"/>
      <c r="I416" s="42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43"/>
      <c r="W416" s="44"/>
      <c r="Y416" s="45"/>
      <c r="AG416" s="46"/>
      <c r="AH416" s="47"/>
      <c r="AI416" s="48"/>
      <c r="AJ416" s="48"/>
      <c r="AK416" s="48"/>
      <c r="AL416" s="48"/>
      <c r="AM416" s="48"/>
      <c r="AN416" s="48"/>
      <c r="AO416" s="48"/>
      <c r="AP416" s="48"/>
      <c r="AQ416" s="48"/>
      <c r="AR416" s="48"/>
      <c r="AS416" s="48"/>
      <c r="AT416" s="48"/>
      <c r="AU416" s="43"/>
      <c r="AV416" s="50"/>
      <c r="AW416" s="43"/>
      <c r="AX416" s="50"/>
      <c r="AY416" s="43"/>
      <c r="AZ416" s="50"/>
      <c r="BA416" s="43"/>
      <c r="BB416" s="50"/>
      <c r="BC416" s="43"/>
      <c r="BD416" s="50"/>
      <c r="BE416" s="43"/>
      <c r="BF416" s="50"/>
      <c r="BG416" s="43"/>
      <c r="BH416" s="50"/>
      <c r="BI416" s="45"/>
      <c r="BJ416" s="48"/>
      <c r="BK416" s="48"/>
      <c r="BL416" s="48"/>
      <c r="BM416" s="48"/>
      <c r="BN416" s="48"/>
      <c r="BO416" s="45"/>
      <c r="BP416" s="45"/>
      <c r="BQ416" s="45"/>
    </row>
    <row r="417" ht="18.0" customHeight="1">
      <c r="B417" s="40"/>
      <c r="D417" s="41"/>
      <c r="G417" s="42"/>
      <c r="I417" s="42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43"/>
      <c r="W417" s="44"/>
      <c r="Y417" s="45"/>
      <c r="AG417" s="46"/>
      <c r="AH417" s="47"/>
      <c r="AI417" s="48"/>
      <c r="AJ417" s="48"/>
      <c r="AK417" s="48"/>
      <c r="AL417" s="48"/>
      <c r="AM417" s="48"/>
      <c r="AN417" s="48"/>
      <c r="AO417" s="48"/>
      <c r="AP417" s="48"/>
      <c r="AQ417" s="48"/>
      <c r="AR417" s="48"/>
      <c r="AS417" s="48"/>
      <c r="AT417" s="48"/>
      <c r="AU417" s="43"/>
      <c r="AV417" s="50"/>
      <c r="AW417" s="43"/>
      <c r="AX417" s="50"/>
      <c r="AY417" s="43"/>
      <c r="AZ417" s="50"/>
      <c r="BA417" s="43"/>
      <c r="BB417" s="50"/>
      <c r="BC417" s="43"/>
      <c r="BD417" s="50"/>
      <c r="BE417" s="43"/>
      <c r="BF417" s="50"/>
      <c r="BG417" s="43"/>
      <c r="BH417" s="50"/>
      <c r="BI417" s="45"/>
      <c r="BJ417" s="48"/>
      <c r="BK417" s="48"/>
      <c r="BL417" s="48"/>
      <c r="BM417" s="48"/>
      <c r="BN417" s="48"/>
      <c r="BO417" s="45"/>
      <c r="BP417" s="45"/>
      <c r="BQ417" s="45"/>
    </row>
    <row r="418" ht="18.0" customHeight="1">
      <c r="B418" s="40"/>
      <c r="D418" s="41"/>
      <c r="G418" s="42"/>
      <c r="I418" s="42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43"/>
      <c r="W418" s="44"/>
      <c r="Y418" s="45"/>
      <c r="AG418" s="46"/>
      <c r="AH418" s="47"/>
      <c r="AI418" s="48"/>
      <c r="AJ418" s="48"/>
      <c r="AK418" s="48"/>
      <c r="AL418" s="48"/>
      <c r="AM418" s="48"/>
      <c r="AN418" s="48"/>
      <c r="AO418" s="48"/>
      <c r="AP418" s="48"/>
      <c r="AQ418" s="48"/>
      <c r="AR418" s="48"/>
      <c r="AS418" s="48"/>
      <c r="AT418" s="48"/>
      <c r="AU418" s="43"/>
      <c r="AV418" s="50"/>
      <c r="AW418" s="43"/>
      <c r="AX418" s="50"/>
      <c r="AY418" s="43"/>
      <c r="AZ418" s="50"/>
      <c r="BA418" s="43"/>
      <c r="BB418" s="50"/>
      <c r="BC418" s="43"/>
      <c r="BD418" s="50"/>
      <c r="BE418" s="43"/>
      <c r="BF418" s="50"/>
      <c r="BG418" s="43"/>
      <c r="BH418" s="50"/>
      <c r="BI418" s="45"/>
      <c r="BJ418" s="48"/>
      <c r="BK418" s="48"/>
      <c r="BL418" s="48"/>
      <c r="BM418" s="48"/>
      <c r="BN418" s="48"/>
      <c r="BO418" s="45"/>
      <c r="BP418" s="45"/>
      <c r="BQ418" s="45"/>
    </row>
    <row r="419" ht="18.0" customHeight="1">
      <c r="B419" s="40"/>
      <c r="D419" s="41"/>
      <c r="G419" s="42"/>
      <c r="I419" s="42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43"/>
      <c r="W419" s="44"/>
      <c r="Y419" s="45"/>
      <c r="AG419" s="46"/>
      <c r="AH419" s="47"/>
      <c r="AI419" s="48"/>
      <c r="AJ419" s="48"/>
      <c r="AK419" s="48"/>
      <c r="AL419" s="48"/>
      <c r="AM419" s="48"/>
      <c r="AN419" s="48"/>
      <c r="AO419" s="48"/>
      <c r="AP419" s="48"/>
      <c r="AQ419" s="48"/>
      <c r="AR419" s="48"/>
      <c r="AS419" s="48"/>
      <c r="AT419" s="48"/>
      <c r="AU419" s="43"/>
      <c r="AV419" s="50"/>
      <c r="AW419" s="43"/>
      <c r="AX419" s="50"/>
      <c r="AY419" s="43"/>
      <c r="AZ419" s="50"/>
      <c r="BA419" s="43"/>
      <c r="BB419" s="50"/>
      <c r="BC419" s="43"/>
      <c r="BD419" s="50"/>
      <c r="BE419" s="43"/>
      <c r="BF419" s="50"/>
      <c r="BG419" s="43"/>
      <c r="BH419" s="50"/>
      <c r="BI419" s="45"/>
      <c r="BJ419" s="48"/>
      <c r="BK419" s="48"/>
      <c r="BL419" s="48"/>
      <c r="BM419" s="48"/>
      <c r="BN419" s="48"/>
      <c r="BO419" s="45"/>
      <c r="BP419" s="45"/>
      <c r="BQ419" s="45"/>
    </row>
    <row r="420" ht="18.0" customHeight="1">
      <c r="B420" s="40"/>
      <c r="D420" s="41"/>
      <c r="G420" s="42"/>
      <c r="I420" s="42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43"/>
      <c r="W420" s="44"/>
      <c r="Y420" s="45"/>
      <c r="AG420" s="46"/>
      <c r="AH420" s="47"/>
      <c r="AI420" s="48"/>
      <c r="AJ420" s="48"/>
      <c r="AK420" s="48"/>
      <c r="AL420" s="48"/>
      <c r="AM420" s="48"/>
      <c r="AN420" s="48"/>
      <c r="AO420" s="48"/>
      <c r="AP420" s="48"/>
      <c r="AQ420" s="48"/>
      <c r="AR420" s="48"/>
      <c r="AS420" s="48"/>
      <c r="AT420" s="48"/>
      <c r="AU420" s="43"/>
      <c r="AV420" s="50"/>
      <c r="AW420" s="43"/>
      <c r="AX420" s="50"/>
      <c r="AY420" s="43"/>
      <c r="AZ420" s="50"/>
      <c r="BA420" s="43"/>
      <c r="BB420" s="50"/>
      <c r="BC420" s="43"/>
      <c r="BD420" s="50"/>
      <c r="BE420" s="43"/>
      <c r="BF420" s="50"/>
      <c r="BG420" s="43"/>
      <c r="BH420" s="50"/>
      <c r="BI420" s="45"/>
      <c r="BJ420" s="48"/>
      <c r="BK420" s="48"/>
      <c r="BL420" s="48"/>
      <c r="BM420" s="48"/>
      <c r="BN420" s="48"/>
      <c r="BO420" s="45"/>
      <c r="BP420" s="45"/>
      <c r="BQ420" s="45"/>
    </row>
    <row r="421" ht="18.0" customHeight="1">
      <c r="B421" s="40"/>
      <c r="D421" s="41"/>
      <c r="G421" s="42"/>
      <c r="I421" s="42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43"/>
      <c r="W421" s="44"/>
      <c r="Y421" s="45"/>
      <c r="AG421" s="46"/>
      <c r="AH421" s="47"/>
      <c r="AI421" s="48"/>
      <c r="AJ421" s="48"/>
      <c r="AK421" s="48"/>
      <c r="AL421" s="48"/>
      <c r="AM421" s="48"/>
      <c r="AN421" s="48"/>
      <c r="AO421" s="48"/>
      <c r="AP421" s="48"/>
      <c r="AQ421" s="48"/>
      <c r="AR421" s="48"/>
      <c r="AS421" s="48"/>
      <c r="AT421" s="48"/>
      <c r="AU421" s="43"/>
      <c r="AV421" s="50"/>
      <c r="AW421" s="43"/>
      <c r="AX421" s="50"/>
      <c r="AY421" s="43"/>
      <c r="AZ421" s="50"/>
      <c r="BA421" s="43"/>
      <c r="BB421" s="50"/>
      <c r="BC421" s="43"/>
      <c r="BD421" s="50"/>
      <c r="BE421" s="43"/>
      <c r="BF421" s="50"/>
      <c r="BG421" s="43"/>
      <c r="BH421" s="50"/>
      <c r="BI421" s="45"/>
      <c r="BJ421" s="48"/>
      <c r="BK421" s="48"/>
      <c r="BL421" s="48"/>
      <c r="BM421" s="48"/>
      <c r="BN421" s="48"/>
      <c r="BO421" s="45"/>
      <c r="BP421" s="45"/>
      <c r="BQ421" s="45"/>
    </row>
    <row r="422" ht="18.0" customHeight="1">
      <c r="B422" s="40"/>
      <c r="D422" s="41"/>
      <c r="G422" s="42"/>
      <c r="I422" s="42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43"/>
      <c r="W422" s="44"/>
      <c r="Y422" s="45"/>
      <c r="AG422" s="46"/>
      <c r="AH422" s="47"/>
      <c r="AI422" s="48"/>
      <c r="AJ422" s="48"/>
      <c r="AK422" s="48"/>
      <c r="AL422" s="48"/>
      <c r="AM422" s="48"/>
      <c r="AN422" s="48"/>
      <c r="AO422" s="48"/>
      <c r="AP422" s="48"/>
      <c r="AQ422" s="48"/>
      <c r="AR422" s="48"/>
      <c r="AS422" s="48"/>
      <c r="AT422" s="48"/>
      <c r="AU422" s="43"/>
      <c r="AV422" s="50"/>
      <c r="AW422" s="43"/>
      <c r="AX422" s="50"/>
      <c r="AY422" s="43"/>
      <c r="AZ422" s="50"/>
      <c r="BA422" s="43"/>
      <c r="BB422" s="50"/>
      <c r="BC422" s="43"/>
      <c r="BD422" s="50"/>
      <c r="BE422" s="43"/>
      <c r="BF422" s="50"/>
      <c r="BG422" s="43"/>
      <c r="BH422" s="50"/>
      <c r="BI422" s="45"/>
      <c r="BJ422" s="48"/>
      <c r="BK422" s="48"/>
      <c r="BL422" s="48"/>
      <c r="BM422" s="48"/>
      <c r="BN422" s="48"/>
      <c r="BO422" s="45"/>
      <c r="BP422" s="45"/>
      <c r="BQ422" s="45"/>
    </row>
    <row r="423" ht="18.0" customHeight="1">
      <c r="B423" s="40"/>
      <c r="D423" s="41"/>
      <c r="G423" s="42"/>
      <c r="I423" s="42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43"/>
      <c r="W423" s="44"/>
      <c r="Y423" s="45"/>
      <c r="AG423" s="46"/>
      <c r="AH423" s="47"/>
      <c r="AI423" s="48"/>
      <c r="AJ423" s="48"/>
      <c r="AK423" s="48"/>
      <c r="AL423" s="48"/>
      <c r="AM423" s="48"/>
      <c r="AN423" s="48"/>
      <c r="AO423" s="48"/>
      <c r="AP423" s="48"/>
      <c r="AQ423" s="48"/>
      <c r="AR423" s="48"/>
      <c r="AS423" s="48"/>
      <c r="AT423" s="48"/>
      <c r="AU423" s="43"/>
      <c r="AV423" s="50"/>
      <c r="AW423" s="43"/>
      <c r="AX423" s="50"/>
      <c r="AY423" s="43"/>
      <c r="AZ423" s="50"/>
      <c r="BA423" s="43"/>
      <c r="BB423" s="50"/>
      <c r="BC423" s="43"/>
      <c r="BD423" s="50"/>
      <c r="BE423" s="43"/>
      <c r="BF423" s="50"/>
      <c r="BG423" s="43"/>
      <c r="BH423" s="50"/>
      <c r="BI423" s="45"/>
      <c r="BJ423" s="48"/>
      <c r="BK423" s="48"/>
      <c r="BL423" s="48"/>
      <c r="BM423" s="48"/>
      <c r="BN423" s="48"/>
      <c r="BO423" s="45"/>
      <c r="BP423" s="45"/>
      <c r="BQ423" s="45"/>
    </row>
    <row r="424" ht="18.0" customHeight="1">
      <c r="B424" s="40"/>
      <c r="D424" s="41"/>
      <c r="G424" s="42"/>
      <c r="I424" s="42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43"/>
      <c r="W424" s="44"/>
      <c r="Y424" s="45"/>
      <c r="AG424" s="46"/>
      <c r="AH424" s="47"/>
      <c r="AI424" s="48"/>
      <c r="AJ424" s="48"/>
      <c r="AK424" s="48"/>
      <c r="AL424" s="48"/>
      <c r="AM424" s="48"/>
      <c r="AN424" s="48"/>
      <c r="AO424" s="48"/>
      <c r="AP424" s="48"/>
      <c r="AQ424" s="48"/>
      <c r="AR424" s="48"/>
      <c r="AS424" s="48"/>
      <c r="AT424" s="48"/>
      <c r="AU424" s="43"/>
      <c r="AV424" s="50"/>
      <c r="AW424" s="43"/>
      <c r="AX424" s="50"/>
      <c r="AY424" s="43"/>
      <c r="AZ424" s="50"/>
      <c r="BA424" s="43"/>
      <c r="BB424" s="50"/>
      <c r="BC424" s="43"/>
      <c r="BD424" s="50"/>
      <c r="BE424" s="43"/>
      <c r="BF424" s="50"/>
      <c r="BG424" s="43"/>
      <c r="BH424" s="50"/>
      <c r="BI424" s="45"/>
      <c r="BJ424" s="48"/>
      <c r="BK424" s="48"/>
      <c r="BL424" s="48"/>
      <c r="BM424" s="48"/>
      <c r="BN424" s="48"/>
      <c r="BO424" s="45"/>
      <c r="BP424" s="45"/>
      <c r="BQ424" s="45"/>
    </row>
    <row r="425" ht="18.0" customHeight="1">
      <c r="B425" s="40"/>
      <c r="D425" s="41"/>
      <c r="G425" s="42"/>
      <c r="I425" s="42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43"/>
      <c r="W425" s="44"/>
      <c r="Y425" s="45"/>
      <c r="AG425" s="46"/>
      <c r="AH425" s="47"/>
      <c r="AI425" s="48"/>
      <c r="AJ425" s="48"/>
      <c r="AK425" s="48"/>
      <c r="AL425" s="48"/>
      <c r="AM425" s="48"/>
      <c r="AN425" s="48"/>
      <c r="AO425" s="48"/>
      <c r="AP425" s="48"/>
      <c r="AQ425" s="48"/>
      <c r="AR425" s="48"/>
      <c r="AS425" s="48"/>
      <c r="AT425" s="48"/>
      <c r="AU425" s="43"/>
      <c r="AV425" s="50"/>
      <c r="AW425" s="43"/>
      <c r="AX425" s="50"/>
      <c r="AY425" s="43"/>
      <c r="AZ425" s="50"/>
      <c r="BA425" s="43"/>
      <c r="BB425" s="50"/>
      <c r="BC425" s="43"/>
      <c r="BD425" s="50"/>
      <c r="BE425" s="43"/>
      <c r="BF425" s="50"/>
      <c r="BG425" s="43"/>
      <c r="BH425" s="50"/>
      <c r="BI425" s="45"/>
      <c r="BJ425" s="48"/>
      <c r="BK425" s="48"/>
      <c r="BL425" s="48"/>
      <c r="BM425" s="48"/>
      <c r="BN425" s="48"/>
      <c r="BO425" s="45"/>
      <c r="BP425" s="45"/>
      <c r="BQ425" s="45"/>
    </row>
    <row r="426" ht="18.0" customHeight="1">
      <c r="B426" s="40"/>
      <c r="D426" s="41"/>
      <c r="G426" s="42"/>
      <c r="I426" s="42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43"/>
      <c r="W426" s="44"/>
      <c r="Y426" s="45"/>
      <c r="AG426" s="46"/>
      <c r="AH426" s="47"/>
      <c r="AI426" s="48"/>
      <c r="AJ426" s="48"/>
      <c r="AK426" s="48"/>
      <c r="AL426" s="48"/>
      <c r="AM426" s="48"/>
      <c r="AN426" s="48"/>
      <c r="AO426" s="48"/>
      <c r="AP426" s="48"/>
      <c r="AQ426" s="48"/>
      <c r="AR426" s="48"/>
      <c r="AS426" s="48"/>
      <c r="AT426" s="48"/>
      <c r="AU426" s="43"/>
      <c r="AV426" s="50"/>
      <c r="AW426" s="43"/>
      <c r="AX426" s="50"/>
      <c r="AY426" s="43"/>
      <c r="AZ426" s="50"/>
      <c r="BA426" s="43"/>
      <c r="BB426" s="50"/>
      <c r="BC426" s="43"/>
      <c r="BD426" s="50"/>
      <c r="BE426" s="43"/>
      <c r="BF426" s="50"/>
      <c r="BG426" s="43"/>
      <c r="BH426" s="50"/>
      <c r="BI426" s="45"/>
      <c r="BJ426" s="48"/>
      <c r="BK426" s="48"/>
      <c r="BL426" s="48"/>
      <c r="BM426" s="48"/>
      <c r="BN426" s="48"/>
      <c r="BO426" s="45"/>
      <c r="BP426" s="45"/>
      <c r="BQ426" s="45"/>
    </row>
    <row r="427" ht="18.0" customHeight="1">
      <c r="B427" s="40"/>
      <c r="D427" s="41"/>
      <c r="G427" s="42"/>
      <c r="I427" s="42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43"/>
      <c r="W427" s="44"/>
      <c r="Y427" s="45"/>
      <c r="AG427" s="46"/>
      <c r="AH427" s="47"/>
      <c r="AI427" s="48"/>
      <c r="AJ427" s="48"/>
      <c r="AK427" s="48"/>
      <c r="AL427" s="48"/>
      <c r="AM427" s="48"/>
      <c r="AN427" s="48"/>
      <c r="AO427" s="48"/>
      <c r="AP427" s="48"/>
      <c r="AQ427" s="48"/>
      <c r="AR427" s="48"/>
      <c r="AS427" s="48"/>
      <c r="AT427" s="48"/>
      <c r="AU427" s="43"/>
      <c r="AV427" s="50"/>
      <c r="AW427" s="43"/>
      <c r="AX427" s="50"/>
      <c r="AY427" s="43"/>
      <c r="AZ427" s="50"/>
      <c r="BA427" s="43"/>
      <c r="BB427" s="50"/>
      <c r="BC427" s="43"/>
      <c r="BD427" s="50"/>
      <c r="BE427" s="43"/>
      <c r="BF427" s="50"/>
      <c r="BG427" s="43"/>
      <c r="BH427" s="50"/>
      <c r="BI427" s="45"/>
      <c r="BJ427" s="48"/>
      <c r="BK427" s="48"/>
      <c r="BL427" s="48"/>
      <c r="BM427" s="48"/>
      <c r="BN427" s="48"/>
      <c r="BO427" s="45"/>
      <c r="BP427" s="45"/>
      <c r="BQ427" s="45"/>
    </row>
    <row r="428" ht="18.0" customHeight="1">
      <c r="B428" s="40"/>
      <c r="D428" s="41"/>
      <c r="G428" s="42"/>
      <c r="I428" s="42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43"/>
      <c r="W428" s="44"/>
      <c r="Y428" s="45"/>
      <c r="AG428" s="46"/>
      <c r="AH428" s="47"/>
      <c r="AI428" s="48"/>
      <c r="AJ428" s="48"/>
      <c r="AK428" s="48"/>
      <c r="AL428" s="48"/>
      <c r="AM428" s="48"/>
      <c r="AN428" s="48"/>
      <c r="AO428" s="48"/>
      <c r="AP428" s="48"/>
      <c r="AQ428" s="48"/>
      <c r="AR428" s="48"/>
      <c r="AS428" s="48"/>
      <c r="AT428" s="48"/>
      <c r="AU428" s="43"/>
      <c r="AV428" s="50"/>
      <c r="AW428" s="43"/>
      <c r="AX428" s="50"/>
      <c r="AY428" s="43"/>
      <c r="AZ428" s="50"/>
      <c r="BA428" s="43"/>
      <c r="BB428" s="50"/>
      <c r="BC428" s="43"/>
      <c r="BD428" s="50"/>
      <c r="BE428" s="43"/>
      <c r="BF428" s="50"/>
      <c r="BG428" s="43"/>
      <c r="BH428" s="50"/>
      <c r="BI428" s="45"/>
      <c r="BJ428" s="48"/>
      <c r="BK428" s="48"/>
      <c r="BL428" s="48"/>
      <c r="BM428" s="48"/>
      <c r="BN428" s="48"/>
      <c r="BO428" s="45"/>
      <c r="BP428" s="45"/>
      <c r="BQ428" s="45"/>
    </row>
    <row r="429" ht="18.0" customHeight="1">
      <c r="B429" s="40"/>
      <c r="D429" s="41"/>
      <c r="G429" s="42"/>
      <c r="I429" s="42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43"/>
      <c r="W429" s="44"/>
      <c r="Y429" s="45"/>
      <c r="AG429" s="46"/>
      <c r="AH429" s="47"/>
      <c r="AI429" s="48"/>
      <c r="AJ429" s="48"/>
      <c r="AK429" s="48"/>
      <c r="AL429" s="48"/>
      <c r="AM429" s="48"/>
      <c r="AN429" s="48"/>
      <c r="AO429" s="48"/>
      <c r="AP429" s="48"/>
      <c r="AQ429" s="48"/>
      <c r="AR429" s="48"/>
      <c r="AS429" s="48"/>
      <c r="AT429" s="48"/>
      <c r="AU429" s="43"/>
      <c r="AV429" s="50"/>
      <c r="AW429" s="43"/>
      <c r="AX429" s="50"/>
      <c r="AY429" s="43"/>
      <c r="AZ429" s="50"/>
      <c r="BA429" s="43"/>
      <c r="BB429" s="50"/>
      <c r="BC429" s="43"/>
      <c r="BD429" s="50"/>
      <c r="BE429" s="43"/>
      <c r="BF429" s="50"/>
      <c r="BG429" s="43"/>
      <c r="BH429" s="50"/>
      <c r="BI429" s="45"/>
      <c r="BJ429" s="48"/>
      <c r="BK429" s="48"/>
      <c r="BL429" s="48"/>
      <c r="BM429" s="48"/>
      <c r="BN429" s="48"/>
      <c r="BO429" s="45"/>
      <c r="BP429" s="45"/>
      <c r="BQ429" s="45"/>
    </row>
    <row r="430" ht="18.0" customHeight="1">
      <c r="B430" s="40"/>
      <c r="D430" s="41"/>
      <c r="G430" s="42"/>
      <c r="I430" s="42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43"/>
      <c r="W430" s="44"/>
      <c r="Y430" s="45"/>
      <c r="AG430" s="46"/>
      <c r="AH430" s="47"/>
      <c r="AI430" s="48"/>
      <c r="AJ430" s="48"/>
      <c r="AK430" s="48"/>
      <c r="AL430" s="48"/>
      <c r="AM430" s="48"/>
      <c r="AN430" s="48"/>
      <c r="AO430" s="48"/>
      <c r="AP430" s="48"/>
      <c r="AQ430" s="48"/>
      <c r="AR430" s="48"/>
      <c r="AS430" s="48"/>
      <c r="AT430" s="48"/>
      <c r="AU430" s="43"/>
      <c r="AV430" s="50"/>
      <c r="AW430" s="43"/>
      <c r="AX430" s="50"/>
      <c r="AY430" s="43"/>
      <c r="AZ430" s="50"/>
      <c r="BA430" s="43"/>
      <c r="BB430" s="50"/>
      <c r="BC430" s="43"/>
      <c r="BD430" s="50"/>
      <c r="BE430" s="43"/>
      <c r="BF430" s="50"/>
      <c r="BG430" s="43"/>
      <c r="BH430" s="50"/>
      <c r="BI430" s="45"/>
      <c r="BJ430" s="48"/>
      <c r="BK430" s="48"/>
      <c r="BL430" s="48"/>
      <c r="BM430" s="48"/>
      <c r="BN430" s="48"/>
      <c r="BO430" s="45"/>
      <c r="BP430" s="45"/>
      <c r="BQ430" s="45"/>
    </row>
    <row r="431" ht="18.0" customHeight="1">
      <c r="B431" s="40"/>
      <c r="D431" s="41"/>
      <c r="G431" s="42"/>
      <c r="I431" s="42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43"/>
      <c r="W431" s="44"/>
      <c r="Y431" s="45"/>
      <c r="AG431" s="46"/>
      <c r="AH431" s="47"/>
      <c r="AI431" s="48"/>
      <c r="AJ431" s="48"/>
      <c r="AK431" s="48"/>
      <c r="AL431" s="48"/>
      <c r="AM431" s="48"/>
      <c r="AN431" s="48"/>
      <c r="AO431" s="48"/>
      <c r="AP431" s="48"/>
      <c r="AQ431" s="48"/>
      <c r="AR431" s="48"/>
      <c r="AS431" s="48"/>
      <c r="AT431" s="48"/>
      <c r="AU431" s="43"/>
      <c r="AV431" s="50"/>
      <c r="AW431" s="43"/>
      <c r="AX431" s="50"/>
      <c r="AY431" s="43"/>
      <c r="AZ431" s="50"/>
      <c r="BA431" s="43"/>
      <c r="BB431" s="50"/>
      <c r="BC431" s="43"/>
      <c r="BD431" s="50"/>
      <c r="BE431" s="43"/>
      <c r="BF431" s="50"/>
      <c r="BG431" s="43"/>
      <c r="BH431" s="50"/>
      <c r="BI431" s="45"/>
      <c r="BJ431" s="48"/>
      <c r="BK431" s="48"/>
      <c r="BL431" s="48"/>
      <c r="BM431" s="48"/>
      <c r="BN431" s="48"/>
      <c r="BO431" s="45"/>
      <c r="BP431" s="45"/>
      <c r="BQ431" s="45"/>
    </row>
    <row r="432" ht="18.0" customHeight="1">
      <c r="B432" s="40"/>
      <c r="D432" s="41"/>
      <c r="G432" s="42"/>
      <c r="I432" s="42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43"/>
      <c r="W432" s="44"/>
      <c r="Y432" s="45"/>
      <c r="AG432" s="46"/>
      <c r="AH432" s="47"/>
      <c r="AI432" s="48"/>
      <c r="AJ432" s="48"/>
      <c r="AK432" s="48"/>
      <c r="AL432" s="48"/>
      <c r="AM432" s="48"/>
      <c r="AN432" s="48"/>
      <c r="AO432" s="48"/>
      <c r="AP432" s="48"/>
      <c r="AQ432" s="48"/>
      <c r="AR432" s="48"/>
      <c r="AS432" s="48"/>
      <c r="AT432" s="48"/>
      <c r="AU432" s="43"/>
      <c r="AV432" s="50"/>
      <c r="AW432" s="43"/>
      <c r="AX432" s="50"/>
      <c r="AY432" s="43"/>
      <c r="AZ432" s="50"/>
      <c r="BA432" s="43"/>
      <c r="BB432" s="50"/>
      <c r="BC432" s="43"/>
      <c r="BD432" s="50"/>
      <c r="BE432" s="43"/>
      <c r="BF432" s="50"/>
      <c r="BG432" s="43"/>
      <c r="BH432" s="50"/>
      <c r="BI432" s="45"/>
      <c r="BJ432" s="48"/>
      <c r="BK432" s="48"/>
      <c r="BL432" s="48"/>
      <c r="BM432" s="48"/>
      <c r="BN432" s="48"/>
      <c r="BO432" s="45"/>
      <c r="BP432" s="45"/>
      <c r="BQ432" s="45"/>
    </row>
    <row r="433" ht="18.0" customHeight="1">
      <c r="B433" s="40"/>
      <c r="D433" s="41"/>
      <c r="G433" s="42"/>
      <c r="I433" s="42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43"/>
      <c r="W433" s="44"/>
      <c r="Y433" s="45"/>
      <c r="AG433" s="46"/>
      <c r="AH433" s="47"/>
      <c r="AI433" s="48"/>
      <c r="AJ433" s="48"/>
      <c r="AK433" s="48"/>
      <c r="AL433" s="48"/>
      <c r="AM433" s="48"/>
      <c r="AN433" s="48"/>
      <c r="AO433" s="48"/>
      <c r="AP433" s="48"/>
      <c r="AQ433" s="48"/>
      <c r="AR433" s="48"/>
      <c r="AS433" s="48"/>
      <c r="AT433" s="48"/>
      <c r="AU433" s="43"/>
      <c r="AV433" s="50"/>
      <c r="AW433" s="43"/>
      <c r="AX433" s="50"/>
      <c r="AY433" s="43"/>
      <c r="AZ433" s="50"/>
      <c r="BA433" s="43"/>
      <c r="BB433" s="50"/>
      <c r="BC433" s="43"/>
      <c r="BD433" s="50"/>
      <c r="BE433" s="43"/>
      <c r="BF433" s="50"/>
      <c r="BG433" s="43"/>
      <c r="BH433" s="50"/>
      <c r="BI433" s="45"/>
      <c r="BJ433" s="48"/>
      <c r="BK433" s="48"/>
      <c r="BL433" s="48"/>
      <c r="BM433" s="48"/>
      <c r="BN433" s="48"/>
      <c r="BO433" s="45"/>
      <c r="BP433" s="45"/>
      <c r="BQ433" s="45"/>
    </row>
    <row r="434" ht="18.0" customHeight="1">
      <c r="B434" s="40"/>
      <c r="D434" s="41"/>
      <c r="G434" s="42"/>
      <c r="I434" s="42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43"/>
      <c r="W434" s="44"/>
      <c r="Y434" s="45"/>
      <c r="AG434" s="46"/>
      <c r="AH434" s="47"/>
      <c r="AI434" s="48"/>
      <c r="AJ434" s="48"/>
      <c r="AK434" s="48"/>
      <c r="AL434" s="48"/>
      <c r="AM434" s="48"/>
      <c r="AN434" s="48"/>
      <c r="AO434" s="48"/>
      <c r="AP434" s="48"/>
      <c r="AQ434" s="48"/>
      <c r="AR434" s="48"/>
      <c r="AS434" s="48"/>
      <c r="AT434" s="48"/>
      <c r="AU434" s="43"/>
      <c r="AV434" s="50"/>
      <c r="AW434" s="43"/>
      <c r="AX434" s="50"/>
      <c r="AY434" s="43"/>
      <c r="AZ434" s="50"/>
      <c r="BA434" s="43"/>
      <c r="BB434" s="50"/>
      <c r="BC434" s="43"/>
      <c r="BD434" s="50"/>
      <c r="BE434" s="43"/>
      <c r="BF434" s="50"/>
      <c r="BG434" s="43"/>
      <c r="BH434" s="50"/>
      <c r="BI434" s="45"/>
      <c r="BJ434" s="48"/>
      <c r="BK434" s="48"/>
      <c r="BL434" s="48"/>
      <c r="BM434" s="48"/>
      <c r="BN434" s="48"/>
      <c r="BO434" s="45"/>
      <c r="BP434" s="45"/>
      <c r="BQ434" s="45"/>
    </row>
    <row r="435" ht="18.0" customHeight="1">
      <c r="B435" s="40"/>
      <c r="D435" s="41"/>
      <c r="G435" s="42"/>
      <c r="I435" s="42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43"/>
      <c r="W435" s="44"/>
      <c r="Y435" s="45"/>
      <c r="AG435" s="46"/>
      <c r="AH435" s="47"/>
      <c r="AI435" s="48"/>
      <c r="AJ435" s="48"/>
      <c r="AK435" s="48"/>
      <c r="AL435" s="48"/>
      <c r="AM435" s="48"/>
      <c r="AN435" s="48"/>
      <c r="AO435" s="48"/>
      <c r="AP435" s="48"/>
      <c r="AQ435" s="48"/>
      <c r="AR435" s="48"/>
      <c r="AS435" s="48"/>
      <c r="AT435" s="48"/>
      <c r="AU435" s="43"/>
      <c r="AV435" s="50"/>
      <c r="AW435" s="43"/>
      <c r="AX435" s="50"/>
      <c r="AY435" s="43"/>
      <c r="AZ435" s="50"/>
      <c r="BA435" s="43"/>
      <c r="BB435" s="50"/>
      <c r="BC435" s="43"/>
      <c r="BD435" s="50"/>
      <c r="BE435" s="43"/>
      <c r="BF435" s="50"/>
      <c r="BG435" s="43"/>
      <c r="BH435" s="50"/>
      <c r="BI435" s="45"/>
      <c r="BJ435" s="48"/>
      <c r="BK435" s="48"/>
      <c r="BL435" s="48"/>
      <c r="BM435" s="48"/>
      <c r="BN435" s="48"/>
      <c r="BO435" s="45"/>
      <c r="BP435" s="45"/>
      <c r="BQ435" s="45"/>
    </row>
    <row r="436" ht="18.0" customHeight="1">
      <c r="B436" s="40"/>
      <c r="D436" s="41"/>
      <c r="G436" s="42"/>
      <c r="I436" s="42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43"/>
      <c r="W436" s="44"/>
      <c r="Y436" s="45"/>
      <c r="AG436" s="46"/>
      <c r="AH436" s="47"/>
      <c r="AI436" s="48"/>
      <c r="AJ436" s="48"/>
      <c r="AK436" s="48"/>
      <c r="AL436" s="48"/>
      <c r="AM436" s="48"/>
      <c r="AN436" s="48"/>
      <c r="AO436" s="48"/>
      <c r="AP436" s="48"/>
      <c r="AQ436" s="48"/>
      <c r="AR436" s="48"/>
      <c r="AS436" s="48"/>
      <c r="AT436" s="48"/>
      <c r="AU436" s="43"/>
      <c r="AV436" s="50"/>
      <c r="AW436" s="43"/>
      <c r="AX436" s="50"/>
      <c r="AY436" s="43"/>
      <c r="AZ436" s="50"/>
      <c r="BA436" s="43"/>
      <c r="BB436" s="50"/>
      <c r="BC436" s="43"/>
      <c r="BD436" s="50"/>
      <c r="BE436" s="43"/>
      <c r="BF436" s="50"/>
      <c r="BG436" s="43"/>
      <c r="BH436" s="50"/>
      <c r="BI436" s="45"/>
      <c r="BJ436" s="48"/>
      <c r="BK436" s="48"/>
      <c r="BL436" s="48"/>
      <c r="BM436" s="48"/>
      <c r="BN436" s="48"/>
      <c r="BO436" s="45"/>
      <c r="BP436" s="45"/>
      <c r="BQ436" s="45"/>
    </row>
    <row r="437" ht="18.0" customHeight="1">
      <c r="B437" s="40"/>
      <c r="D437" s="41"/>
      <c r="G437" s="42"/>
      <c r="I437" s="42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43"/>
      <c r="W437" s="44"/>
      <c r="Y437" s="45"/>
      <c r="AG437" s="46"/>
      <c r="AH437" s="47"/>
      <c r="AI437" s="48"/>
      <c r="AJ437" s="48"/>
      <c r="AK437" s="48"/>
      <c r="AL437" s="48"/>
      <c r="AM437" s="48"/>
      <c r="AN437" s="48"/>
      <c r="AO437" s="48"/>
      <c r="AP437" s="48"/>
      <c r="AQ437" s="48"/>
      <c r="AR437" s="48"/>
      <c r="AS437" s="48"/>
      <c r="AT437" s="48"/>
      <c r="AU437" s="43"/>
      <c r="AV437" s="50"/>
      <c r="AW437" s="43"/>
      <c r="AX437" s="50"/>
      <c r="AY437" s="43"/>
      <c r="AZ437" s="50"/>
      <c r="BA437" s="43"/>
      <c r="BB437" s="50"/>
      <c r="BC437" s="43"/>
      <c r="BD437" s="50"/>
      <c r="BE437" s="43"/>
      <c r="BF437" s="50"/>
      <c r="BG437" s="43"/>
      <c r="BH437" s="50"/>
      <c r="BI437" s="45"/>
      <c r="BJ437" s="48"/>
      <c r="BK437" s="48"/>
      <c r="BL437" s="48"/>
      <c r="BM437" s="48"/>
      <c r="BN437" s="48"/>
      <c r="BO437" s="45"/>
      <c r="BP437" s="45"/>
      <c r="BQ437" s="45"/>
    </row>
    <row r="438" ht="18.0" customHeight="1">
      <c r="B438" s="40"/>
      <c r="D438" s="41"/>
      <c r="G438" s="42"/>
      <c r="I438" s="42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43"/>
      <c r="W438" s="44"/>
      <c r="Y438" s="45"/>
      <c r="AG438" s="46"/>
      <c r="AH438" s="47"/>
      <c r="AI438" s="48"/>
      <c r="AJ438" s="48"/>
      <c r="AK438" s="48"/>
      <c r="AL438" s="48"/>
      <c r="AM438" s="48"/>
      <c r="AN438" s="48"/>
      <c r="AO438" s="48"/>
      <c r="AP438" s="48"/>
      <c r="AQ438" s="48"/>
      <c r="AR438" s="48"/>
      <c r="AS438" s="48"/>
      <c r="AT438" s="48"/>
      <c r="AU438" s="43"/>
      <c r="AV438" s="50"/>
      <c r="AW438" s="43"/>
      <c r="AX438" s="50"/>
      <c r="AY438" s="43"/>
      <c r="AZ438" s="50"/>
      <c r="BA438" s="43"/>
      <c r="BB438" s="50"/>
      <c r="BC438" s="43"/>
      <c r="BD438" s="50"/>
      <c r="BE438" s="43"/>
      <c r="BF438" s="50"/>
      <c r="BG438" s="43"/>
      <c r="BH438" s="50"/>
      <c r="BI438" s="45"/>
      <c r="BJ438" s="48"/>
      <c r="BK438" s="48"/>
      <c r="BL438" s="48"/>
      <c r="BM438" s="48"/>
      <c r="BN438" s="48"/>
      <c r="BO438" s="45"/>
      <c r="BP438" s="45"/>
      <c r="BQ438" s="45"/>
    </row>
    <row r="439" ht="18.0" customHeight="1">
      <c r="B439" s="40"/>
      <c r="D439" s="41"/>
      <c r="G439" s="42"/>
      <c r="I439" s="42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43"/>
      <c r="W439" s="44"/>
      <c r="Y439" s="45"/>
      <c r="AG439" s="46"/>
      <c r="AH439" s="47"/>
      <c r="AI439" s="48"/>
      <c r="AJ439" s="48"/>
      <c r="AK439" s="48"/>
      <c r="AL439" s="48"/>
      <c r="AM439" s="48"/>
      <c r="AN439" s="48"/>
      <c r="AO439" s="48"/>
      <c r="AP439" s="48"/>
      <c r="AQ439" s="48"/>
      <c r="AR439" s="48"/>
      <c r="AS439" s="48"/>
      <c r="AT439" s="48"/>
      <c r="AU439" s="43"/>
      <c r="AV439" s="50"/>
      <c r="AW439" s="43"/>
      <c r="AX439" s="50"/>
      <c r="AY439" s="43"/>
      <c r="AZ439" s="50"/>
      <c r="BA439" s="43"/>
      <c r="BB439" s="50"/>
      <c r="BC439" s="43"/>
      <c r="BD439" s="50"/>
      <c r="BE439" s="43"/>
      <c r="BF439" s="50"/>
      <c r="BG439" s="43"/>
      <c r="BH439" s="50"/>
      <c r="BI439" s="45"/>
      <c r="BJ439" s="48"/>
      <c r="BK439" s="48"/>
      <c r="BL439" s="48"/>
      <c r="BM439" s="48"/>
      <c r="BN439" s="48"/>
      <c r="BO439" s="45"/>
      <c r="BP439" s="45"/>
      <c r="BQ439" s="45"/>
    </row>
    <row r="440" ht="18.0" customHeight="1">
      <c r="B440" s="40"/>
      <c r="D440" s="41"/>
      <c r="G440" s="42"/>
      <c r="I440" s="42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43"/>
      <c r="W440" s="44"/>
      <c r="Y440" s="45"/>
      <c r="AG440" s="46"/>
      <c r="AH440" s="47"/>
      <c r="AI440" s="48"/>
      <c r="AJ440" s="48"/>
      <c r="AK440" s="48"/>
      <c r="AL440" s="48"/>
      <c r="AM440" s="48"/>
      <c r="AN440" s="48"/>
      <c r="AO440" s="48"/>
      <c r="AP440" s="48"/>
      <c r="AQ440" s="48"/>
      <c r="AR440" s="48"/>
      <c r="AS440" s="48"/>
      <c r="AT440" s="48"/>
      <c r="AU440" s="43"/>
      <c r="AV440" s="50"/>
      <c r="AW440" s="43"/>
      <c r="AX440" s="50"/>
      <c r="AY440" s="43"/>
      <c r="AZ440" s="50"/>
      <c r="BA440" s="43"/>
      <c r="BB440" s="50"/>
      <c r="BC440" s="43"/>
      <c r="BD440" s="50"/>
      <c r="BE440" s="43"/>
      <c r="BF440" s="50"/>
      <c r="BG440" s="43"/>
      <c r="BH440" s="50"/>
      <c r="BI440" s="45"/>
      <c r="BJ440" s="48"/>
      <c r="BK440" s="48"/>
      <c r="BL440" s="48"/>
      <c r="BM440" s="48"/>
      <c r="BN440" s="48"/>
      <c r="BO440" s="45"/>
      <c r="BP440" s="45"/>
      <c r="BQ440" s="45"/>
    </row>
    <row r="441" ht="18.0" customHeight="1">
      <c r="B441" s="40"/>
      <c r="D441" s="41"/>
      <c r="G441" s="42"/>
      <c r="I441" s="42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43"/>
      <c r="W441" s="44"/>
      <c r="Y441" s="45"/>
      <c r="AG441" s="46"/>
      <c r="AH441" s="47"/>
      <c r="AI441" s="48"/>
      <c r="AJ441" s="48"/>
      <c r="AK441" s="48"/>
      <c r="AL441" s="48"/>
      <c r="AM441" s="48"/>
      <c r="AN441" s="48"/>
      <c r="AO441" s="48"/>
      <c r="AP441" s="48"/>
      <c r="AQ441" s="48"/>
      <c r="AR441" s="48"/>
      <c r="AS441" s="48"/>
      <c r="AT441" s="48"/>
      <c r="AU441" s="43"/>
      <c r="AV441" s="50"/>
      <c r="AW441" s="43"/>
      <c r="AX441" s="50"/>
      <c r="AY441" s="43"/>
      <c r="AZ441" s="50"/>
      <c r="BA441" s="43"/>
      <c r="BB441" s="50"/>
      <c r="BC441" s="43"/>
      <c r="BD441" s="50"/>
      <c r="BE441" s="43"/>
      <c r="BF441" s="50"/>
      <c r="BG441" s="43"/>
      <c r="BH441" s="50"/>
      <c r="BI441" s="45"/>
      <c r="BJ441" s="48"/>
      <c r="BK441" s="48"/>
      <c r="BL441" s="48"/>
      <c r="BM441" s="48"/>
      <c r="BN441" s="48"/>
      <c r="BO441" s="45"/>
      <c r="BP441" s="45"/>
      <c r="BQ441" s="45"/>
    </row>
    <row r="442" ht="18.0" customHeight="1">
      <c r="B442" s="40"/>
      <c r="D442" s="41"/>
      <c r="G442" s="42"/>
      <c r="I442" s="42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43"/>
      <c r="W442" s="44"/>
      <c r="Y442" s="45"/>
      <c r="AG442" s="46"/>
      <c r="AH442" s="47"/>
      <c r="AI442" s="48"/>
      <c r="AJ442" s="48"/>
      <c r="AK442" s="48"/>
      <c r="AL442" s="48"/>
      <c r="AM442" s="48"/>
      <c r="AN442" s="48"/>
      <c r="AO442" s="48"/>
      <c r="AP442" s="48"/>
      <c r="AQ442" s="48"/>
      <c r="AR442" s="48"/>
      <c r="AS442" s="48"/>
      <c r="AT442" s="48"/>
      <c r="AU442" s="43"/>
      <c r="AV442" s="50"/>
      <c r="AW442" s="43"/>
      <c r="AX442" s="50"/>
      <c r="AY442" s="43"/>
      <c r="AZ442" s="50"/>
      <c r="BA442" s="43"/>
      <c r="BB442" s="50"/>
      <c r="BC442" s="43"/>
      <c r="BD442" s="50"/>
      <c r="BE442" s="43"/>
      <c r="BF442" s="50"/>
      <c r="BG442" s="43"/>
      <c r="BH442" s="50"/>
      <c r="BI442" s="45"/>
      <c r="BJ442" s="48"/>
      <c r="BK442" s="48"/>
      <c r="BL442" s="48"/>
      <c r="BM442" s="48"/>
      <c r="BN442" s="48"/>
      <c r="BO442" s="45"/>
      <c r="BP442" s="45"/>
      <c r="BQ442" s="45"/>
    </row>
    <row r="443" ht="18.0" customHeight="1">
      <c r="B443" s="40"/>
      <c r="D443" s="41"/>
      <c r="G443" s="42"/>
      <c r="I443" s="42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43"/>
      <c r="W443" s="44"/>
      <c r="Y443" s="45"/>
      <c r="AG443" s="46"/>
      <c r="AH443" s="47"/>
      <c r="AI443" s="48"/>
      <c r="AJ443" s="48"/>
      <c r="AK443" s="48"/>
      <c r="AL443" s="48"/>
      <c r="AM443" s="48"/>
      <c r="AN443" s="48"/>
      <c r="AO443" s="48"/>
      <c r="AP443" s="48"/>
      <c r="AQ443" s="48"/>
      <c r="AR443" s="48"/>
      <c r="AS443" s="48"/>
      <c r="AT443" s="48"/>
      <c r="AU443" s="43"/>
      <c r="AV443" s="50"/>
      <c r="AW443" s="43"/>
      <c r="AX443" s="50"/>
      <c r="AY443" s="43"/>
      <c r="AZ443" s="50"/>
      <c r="BA443" s="43"/>
      <c r="BB443" s="50"/>
      <c r="BC443" s="43"/>
      <c r="BD443" s="50"/>
      <c r="BE443" s="43"/>
      <c r="BF443" s="50"/>
      <c r="BG443" s="43"/>
      <c r="BH443" s="50"/>
      <c r="BI443" s="45"/>
      <c r="BJ443" s="48"/>
      <c r="BK443" s="48"/>
      <c r="BL443" s="48"/>
      <c r="BM443" s="48"/>
      <c r="BN443" s="48"/>
      <c r="BO443" s="45"/>
      <c r="BP443" s="45"/>
      <c r="BQ443" s="45"/>
    </row>
    <row r="444" ht="18.0" customHeight="1">
      <c r="B444" s="40"/>
      <c r="D444" s="41"/>
      <c r="G444" s="42"/>
      <c r="I444" s="42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43"/>
      <c r="W444" s="44"/>
      <c r="Y444" s="45"/>
      <c r="AG444" s="46"/>
      <c r="AH444" s="47"/>
      <c r="AI444" s="48"/>
      <c r="AJ444" s="48"/>
      <c r="AK444" s="48"/>
      <c r="AL444" s="48"/>
      <c r="AM444" s="48"/>
      <c r="AN444" s="48"/>
      <c r="AO444" s="48"/>
      <c r="AP444" s="48"/>
      <c r="AQ444" s="48"/>
      <c r="AR444" s="48"/>
      <c r="AS444" s="48"/>
      <c r="AT444" s="48"/>
      <c r="AU444" s="43"/>
      <c r="AV444" s="50"/>
      <c r="AW444" s="43"/>
      <c r="AX444" s="50"/>
      <c r="AY444" s="43"/>
      <c r="AZ444" s="50"/>
      <c r="BA444" s="43"/>
      <c r="BB444" s="50"/>
      <c r="BC444" s="43"/>
      <c r="BD444" s="50"/>
      <c r="BE444" s="43"/>
      <c r="BF444" s="50"/>
      <c r="BG444" s="43"/>
      <c r="BH444" s="50"/>
      <c r="BI444" s="45"/>
      <c r="BJ444" s="48"/>
      <c r="BK444" s="48"/>
      <c r="BL444" s="48"/>
      <c r="BM444" s="48"/>
      <c r="BN444" s="48"/>
      <c r="BO444" s="45"/>
      <c r="BP444" s="45"/>
      <c r="BQ444" s="45"/>
    </row>
    <row r="445" ht="18.0" customHeight="1">
      <c r="B445" s="40"/>
      <c r="D445" s="41"/>
      <c r="G445" s="42"/>
      <c r="I445" s="42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43"/>
      <c r="W445" s="44"/>
      <c r="Y445" s="45"/>
      <c r="AG445" s="46"/>
      <c r="AH445" s="47"/>
      <c r="AI445" s="48"/>
      <c r="AJ445" s="48"/>
      <c r="AK445" s="48"/>
      <c r="AL445" s="48"/>
      <c r="AM445" s="48"/>
      <c r="AN445" s="48"/>
      <c r="AO445" s="48"/>
      <c r="AP445" s="48"/>
      <c r="AQ445" s="48"/>
      <c r="AR445" s="48"/>
      <c r="AS445" s="48"/>
      <c r="AT445" s="48"/>
      <c r="AU445" s="43"/>
      <c r="AV445" s="50"/>
      <c r="AW445" s="43"/>
      <c r="AX445" s="50"/>
      <c r="AY445" s="43"/>
      <c r="AZ445" s="50"/>
      <c r="BA445" s="43"/>
      <c r="BB445" s="50"/>
      <c r="BC445" s="43"/>
      <c r="BD445" s="50"/>
      <c r="BE445" s="43"/>
      <c r="BF445" s="50"/>
      <c r="BG445" s="43"/>
      <c r="BH445" s="50"/>
      <c r="BI445" s="45"/>
      <c r="BJ445" s="48"/>
      <c r="BK445" s="48"/>
      <c r="BL445" s="48"/>
      <c r="BM445" s="48"/>
      <c r="BN445" s="48"/>
      <c r="BO445" s="45"/>
      <c r="BP445" s="45"/>
      <c r="BQ445" s="45"/>
    </row>
    <row r="446" ht="18.0" customHeight="1">
      <c r="B446" s="40"/>
      <c r="D446" s="41"/>
      <c r="G446" s="42"/>
      <c r="I446" s="42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43"/>
      <c r="W446" s="44"/>
      <c r="Y446" s="45"/>
      <c r="AG446" s="46"/>
      <c r="AH446" s="47"/>
      <c r="AI446" s="48"/>
      <c r="AJ446" s="48"/>
      <c r="AK446" s="48"/>
      <c r="AL446" s="48"/>
      <c r="AM446" s="48"/>
      <c r="AN446" s="48"/>
      <c r="AO446" s="48"/>
      <c r="AP446" s="48"/>
      <c r="AQ446" s="48"/>
      <c r="AR446" s="48"/>
      <c r="AS446" s="48"/>
      <c r="AT446" s="48"/>
      <c r="AU446" s="43"/>
      <c r="AV446" s="50"/>
      <c r="AW446" s="43"/>
      <c r="AX446" s="50"/>
      <c r="AY446" s="43"/>
      <c r="AZ446" s="50"/>
      <c r="BA446" s="43"/>
      <c r="BB446" s="50"/>
      <c r="BC446" s="43"/>
      <c r="BD446" s="50"/>
      <c r="BE446" s="43"/>
      <c r="BF446" s="50"/>
      <c r="BG446" s="43"/>
      <c r="BH446" s="50"/>
      <c r="BI446" s="45"/>
      <c r="BJ446" s="48"/>
      <c r="BK446" s="48"/>
      <c r="BL446" s="48"/>
      <c r="BM446" s="48"/>
      <c r="BN446" s="48"/>
      <c r="BO446" s="45"/>
      <c r="BP446" s="45"/>
      <c r="BQ446" s="45"/>
    </row>
    <row r="447" ht="18.0" customHeight="1">
      <c r="B447" s="40"/>
      <c r="D447" s="41"/>
      <c r="G447" s="42"/>
      <c r="I447" s="42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43"/>
      <c r="W447" s="44"/>
      <c r="Y447" s="45"/>
      <c r="AG447" s="46"/>
      <c r="AH447" s="47"/>
      <c r="AI447" s="48"/>
      <c r="AJ447" s="48"/>
      <c r="AK447" s="48"/>
      <c r="AL447" s="48"/>
      <c r="AM447" s="48"/>
      <c r="AN447" s="48"/>
      <c r="AO447" s="48"/>
      <c r="AP447" s="48"/>
      <c r="AQ447" s="48"/>
      <c r="AR447" s="48"/>
      <c r="AS447" s="48"/>
      <c r="AT447" s="48"/>
      <c r="AU447" s="43"/>
      <c r="AV447" s="50"/>
      <c r="AW447" s="43"/>
      <c r="AX447" s="50"/>
      <c r="AY447" s="43"/>
      <c r="AZ447" s="50"/>
      <c r="BA447" s="43"/>
      <c r="BB447" s="50"/>
      <c r="BC447" s="43"/>
      <c r="BD447" s="50"/>
      <c r="BE447" s="43"/>
      <c r="BF447" s="50"/>
      <c r="BG447" s="43"/>
      <c r="BH447" s="50"/>
      <c r="BI447" s="45"/>
      <c r="BJ447" s="48"/>
      <c r="BK447" s="48"/>
      <c r="BL447" s="48"/>
      <c r="BM447" s="48"/>
      <c r="BN447" s="48"/>
      <c r="BO447" s="45"/>
      <c r="BP447" s="45"/>
      <c r="BQ447" s="45"/>
    </row>
    <row r="448" ht="18.0" customHeight="1">
      <c r="B448" s="40"/>
      <c r="D448" s="41"/>
      <c r="G448" s="42"/>
      <c r="I448" s="42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43"/>
      <c r="W448" s="44"/>
      <c r="Y448" s="45"/>
      <c r="AG448" s="46"/>
      <c r="AH448" s="47"/>
      <c r="AI448" s="48"/>
      <c r="AJ448" s="48"/>
      <c r="AK448" s="48"/>
      <c r="AL448" s="48"/>
      <c r="AM448" s="48"/>
      <c r="AN448" s="48"/>
      <c r="AO448" s="48"/>
      <c r="AP448" s="48"/>
      <c r="AQ448" s="48"/>
      <c r="AR448" s="48"/>
      <c r="AS448" s="48"/>
      <c r="AT448" s="48"/>
      <c r="AU448" s="43"/>
      <c r="AV448" s="50"/>
      <c r="AW448" s="43"/>
      <c r="AX448" s="50"/>
      <c r="AY448" s="43"/>
      <c r="AZ448" s="50"/>
      <c r="BA448" s="43"/>
      <c r="BB448" s="50"/>
      <c r="BC448" s="43"/>
      <c r="BD448" s="50"/>
      <c r="BE448" s="43"/>
      <c r="BF448" s="50"/>
      <c r="BG448" s="43"/>
      <c r="BH448" s="50"/>
      <c r="BI448" s="45"/>
      <c r="BJ448" s="48"/>
      <c r="BK448" s="48"/>
      <c r="BL448" s="48"/>
      <c r="BM448" s="48"/>
      <c r="BN448" s="48"/>
      <c r="BO448" s="45"/>
      <c r="BP448" s="45"/>
      <c r="BQ448" s="45"/>
    </row>
    <row r="449" ht="18.0" customHeight="1">
      <c r="B449" s="40"/>
      <c r="D449" s="41"/>
      <c r="G449" s="42"/>
      <c r="I449" s="42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43"/>
      <c r="W449" s="44"/>
      <c r="Y449" s="45"/>
      <c r="AG449" s="46"/>
      <c r="AH449" s="47"/>
      <c r="AI449" s="48"/>
      <c r="AJ449" s="48"/>
      <c r="AK449" s="48"/>
      <c r="AL449" s="48"/>
      <c r="AM449" s="48"/>
      <c r="AN449" s="48"/>
      <c r="AO449" s="48"/>
      <c r="AP449" s="48"/>
      <c r="AQ449" s="48"/>
      <c r="AR449" s="48"/>
      <c r="AS449" s="48"/>
      <c r="AT449" s="48"/>
      <c r="AU449" s="43"/>
      <c r="AV449" s="50"/>
      <c r="AW449" s="43"/>
      <c r="AX449" s="50"/>
      <c r="AY449" s="43"/>
      <c r="AZ449" s="50"/>
      <c r="BA449" s="43"/>
      <c r="BB449" s="50"/>
      <c r="BC449" s="43"/>
      <c r="BD449" s="50"/>
      <c r="BE449" s="43"/>
      <c r="BF449" s="50"/>
      <c r="BG449" s="43"/>
      <c r="BH449" s="50"/>
      <c r="BI449" s="45"/>
      <c r="BJ449" s="48"/>
      <c r="BK449" s="48"/>
      <c r="BL449" s="48"/>
      <c r="BM449" s="48"/>
      <c r="BN449" s="48"/>
      <c r="BO449" s="45"/>
      <c r="BP449" s="45"/>
      <c r="BQ449" s="45"/>
    </row>
    <row r="450" ht="18.0" customHeight="1">
      <c r="B450" s="40"/>
      <c r="D450" s="41"/>
      <c r="G450" s="42"/>
      <c r="I450" s="42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43"/>
      <c r="W450" s="44"/>
      <c r="Y450" s="45"/>
      <c r="AG450" s="46"/>
      <c r="AH450" s="47"/>
      <c r="AI450" s="48"/>
      <c r="AJ450" s="48"/>
      <c r="AK450" s="48"/>
      <c r="AL450" s="48"/>
      <c r="AM450" s="48"/>
      <c r="AN450" s="48"/>
      <c r="AO450" s="48"/>
      <c r="AP450" s="48"/>
      <c r="AQ450" s="48"/>
      <c r="AR450" s="48"/>
      <c r="AS450" s="48"/>
      <c r="AT450" s="48"/>
      <c r="AU450" s="43"/>
      <c r="AV450" s="50"/>
      <c r="AW450" s="43"/>
      <c r="AX450" s="50"/>
      <c r="AY450" s="43"/>
      <c r="AZ450" s="50"/>
      <c r="BA450" s="43"/>
      <c r="BB450" s="50"/>
      <c r="BC450" s="43"/>
      <c r="BD450" s="50"/>
      <c r="BE450" s="43"/>
      <c r="BF450" s="50"/>
      <c r="BG450" s="43"/>
      <c r="BH450" s="50"/>
      <c r="BI450" s="45"/>
      <c r="BJ450" s="48"/>
      <c r="BK450" s="48"/>
      <c r="BL450" s="48"/>
      <c r="BM450" s="48"/>
      <c r="BN450" s="48"/>
      <c r="BO450" s="45"/>
      <c r="BP450" s="45"/>
      <c r="BQ450" s="45"/>
    </row>
    <row r="451" ht="18.0" customHeight="1">
      <c r="B451" s="40"/>
      <c r="D451" s="41"/>
      <c r="G451" s="42"/>
      <c r="I451" s="42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43"/>
      <c r="W451" s="44"/>
      <c r="Y451" s="45"/>
      <c r="AG451" s="46"/>
      <c r="AH451" s="47"/>
      <c r="AI451" s="48"/>
      <c r="AJ451" s="48"/>
      <c r="AK451" s="48"/>
      <c r="AL451" s="48"/>
      <c r="AM451" s="48"/>
      <c r="AN451" s="48"/>
      <c r="AO451" s="48"/>
      <c r="AP451" s="48"/>
      <c r="AQ451" s="48"/>
      <c r="AR451" s="48"/>
      <c r="AS451" s="48"/>
      <c r="AT451" s="48"/>
      <c r="AU451" s="43"/>
      <c r="AV451" s="50"/>
      <c r="AW451" s="43"/>
      <c r="AX451" s="50"/>
      <c r="AY451" s="43"/>
      <c r="AZ451" s="50"/>
      <c r="BA451" s="43"/>
      <c r="BB451" s="50"/>
      <c r="BC451" s="43"/>
      <c r="BD451" s="50"/>
      <c r="BE451" s="43"/>
      <c r="BF451" s="50"/>
      <c r="BG451" s="43"/>
      <c r="BH451" s="50"/>
      <c r="BI451" s="45"/>
      <c r="BJ451" s="48"/>
      <c r="BK451" s="48"/>
      <c r="BL451" s="48"/>
      <c r="BM451" s="48"/>
      <c r="BN451" s="48"/>
      <c r="BO451" s="45"/>
      <c r="BP451" s="45"/>
      <c r="BQ451" s="45"/>
    </row>
    <row r="452" ht="18.0" customHeight="1">
      <c r="B452" s="40"/>
      <c r="D452" s="41"/>
      <c r="G452" s="42"/>
      <c r="I452" s="42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43"/>
      <c r="W452" s="44"/>
      <c r="Y452" s="45"/>
      <c r="AG452" s="46"/>
      <c r="AH452" s="47"/>
      <c r="AI452" s="48"/>
      <c r="AJ452" s="48"/>
      <c r="AK452" s="48"/>
      <c r="AL452" s="48"/>
      <c r="AM452" s="48"/>
      <c r="AN452" s="48"/>
      <c r="AO452" s="48"/>
      <c r="AP452" s="48"/>
      <c r="AQ452" s="48"/>
      <c r="AR452" s="48"/>
      <c r="AS452" s="48"/>
      <c r="AT452" s="48"/>
      <c r="AU452" s="43"/>
      <c r="AV452" s="50"/>
      <c r="AW452" s="43"/>
      <c r="AX452" s="50"/>
      <c r="AY452" s="43"/>
      <c r="AZ452" s="50"/>
      <c r="BA452" s="43"/>
      <c r="BB452" s="50"/>
      <c r="BC452" s="43"/>
      <c r="BD452" s="50"/>
      <c r="BE452" s="43"/>
      <c r="BF452" s="50"/>
      <c r="BG452" s="43"/>
      <c r="BH452" s="50"/>
      <c r="BI452" s="45"/>
      <c r="BJ452" s="48"/>
      <c r="BK452" s="48"/>
      <c r="BL452" s="48"/>
      <c r="BM452" s="48"/>
      <c r="BN452" s="48"/>
      <c r="BO452" s="45"/>
      <c r="BP452" s="45"/>
      <c r="BQ452" s="45"/>
    </row>
    <row r="453" ht="18.0" customHeight="1">
      <c r="B453" s="40"/>
      <c r="D453" s="41"/>
      <c r="G453" s="42"/>
      <c r="I453" s="42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43"/>
      <c r="W453" s="44"/>
      <c r="Y453" s="45"/>
      <c r="AG453" s="46"/>
      <c r="AH453" s="47"/>
      <c r="AI453" s="48"/>
      <c r="AJ453" s="48"/>
      <c r="AK453" s="48"/>
      <c r="AL453" s="48"/>
      <c r="AM453" s="48"/>
      <c r="AN453" s="48"/>
      <c r="AO453" s="48"/>
      <c r="AP453" s="48"/>
      <c r="AQ453" s="48"/>
      <c r="AR453" s="48"/>
      <c r="AS453" s="48"/>
      <c r="AT453" s="48"/>
      <c r="AU453" s="43"/>
      <c r="AV453" s="50"/>
      <c r="AW453" s="43"/>
      <c r="AX453" s="50"/>
      <c r="AY453" s="43"/>
      <c r="AZ453" s="50"/>
      <c r="BA453" s="43"/>
      <c r="BB453" s="50"/>
      <c r="BC453" s="43"/>
      <c r="BD453" s="50"/>
      <c r="BE453" s="43"/>
      <c r="BF453" s="50"/>
      <c r="BG453" s="43"/>
      <c r="BH453" s="50"/>
      <c r="BI453" s="45"/>
      <c r="BJ453" s="48"/>
      <c r="BK453" s="48"/>
      <c r="BL453" s="48"/>
      <c r="BM453" s="48"/>
      <c r="BN453" s="48"/>
      <c r="BO453" s="45"/>
      <c r="BP453" s="45"/>
      <c r="BQ453" s="45"/>
    </row>
    <row r="454" ht="18.0" customHeight="1">
      <c r="B454" s="40"/>
      <c r="D454" s="41"/>
      <c r="G454" s="42"/>
      <c r="I454" s="42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43"/>
      <c r="W454" s="44"/>
      <c r="Y454" s="45"/>
      <c r="AG454" s="46"/>
      <c r="AH454" s="47"/>
      <c r="AI454" s="48"/>
      <c r="AJ454" s="48"/>
      <c r="AK454" s="48"/>
      <c r="AL454" s="48"/>
      <c r="AM454" s="48"/>
      <c r="AN454" s="48"/>
      <c r="AO454" s="48"/>
      <c r="AP454" s="48"/>
      <c r="AQ454" s="48"/>
      <c r="AR454" s="48"/>
      <c r="AS454" s="48"/>
      <c r="AT454" s="48"/>
      <c r="AU454" s="43"/>
      <c r="AV454" s="50"/>
      <c r="AW454" s="43"/>
      <c r="AX454" s="50"/>
      <c r="AY454" s="43"/>
      <c r="AZ454" s="50"/>
      <c r="BA454" s="43"/>
      <c r="BB454" s="50"/>
      <c r="BC454" s="43"/>
      <c r="BD454" s="50"/>
      <c r="BE454" s="43"/>
      <c r="BF454" s="50"/>
      <c r="BG454" s="43"/>
      <c r="BH454" s="50"/>
      <c r="BI454" s="45"/>
      <c r="BJ454" s="48"/>
      <c r="BK454" s="48"/>
      <c r="BL454" s="48"/>
      <c r="BM454" s="48"/>
      <c r="BN454" s="48"/>
      <c r="BO454" s="45"/>
      <c r="BP454" s="45"/>
      <c r="BQ454" s="45"/>
    </row>
    <row r="455" ht="18.0" customHeight="1">
      <c r="B455" s="40"/>
      <c r="D455" s="41"/>
      <c r="G455" s="42"/>
      <c r="I455" s="42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43"/>
      <c r="W455" s="44"/>
      <c r="Y455" s="45"/>
      <c r="AG455" s="46"/>
      <c r="AH455" s="47"/>
      <c r="AI455" s="48"/>
      <c r="AJ455" s="48"/>
      <c r="AK455" s="48"/>
      <c r="AL455" s="48"/>
      <c r="AM455" s="48"/>
      <c r="AN455" s="48"/>
      <c r="AO455" s="48"/>
      <c r="AP455" s="48"/>
      <c r="AQ455" s="48"/>
      <c r="AR455" s="48"/>
      <c r="AS455" s="48"/>
      <c r="AT455" s="48"/>
      <c r="AU455" s="43"/>
      <c r="AV455" s="50"/>
      <c r="AW455" s="43"/>
      <c r="AX455" s="50"/>
      <c r="AY455" s="43"/>
      <c r="AZ455" s="50"/>
      <c r="BA455" s="43"/>
      <c r="BB455" s="50"/>
      <c r="BC455" s="43"/>
      <c r="BD455" s="50"/>
      <c r="BE455" s="43"/>
      <c r="BF455" s="50"/>
      <c r="BG455" s="43"/>
      <c r="BH455" s="50"/>
      <c r="BI455" s="45"/>
      <c r="BJ455" s="48"/>
      <c r="BK455" s="48"/>
      <c r="BL455" s="48"/>
      <c r="BM455" s="48"/>
      <c r="BN455" s="48"/>
      <c r="BO455" s="45"/>
      <c r="BP455" s="45"/>
      <c r="BQ455" s="45"/>
    </row>
    <row r="456" ht="18.0" customHeight="1">
      <c r="B456" s="40"/>
      <c r="D456" s="41"/>
      <c r="G456" s="42"/>
      <c r="I456" s="42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43"/>
      <c r="W456" s="44"/>
      <c r="Y456" s="45"/>
      <c r="AG456" s="46"/>
      <c r="AH456" s="47"/>
      <c r="AI456" s="48"/>
      <c r="AJ456" s="48"/>
      <c r="AK456" s="48"/>
      <c r="AL456" s="48"/>
      <c r="AM456" s="48"/>
      <c r="AN456" s="48"/>
      <c r="AO456" s="48"/>
      <c r="AP456" s="48"/>
      <c r="AQ456" s="48"/>
      <c r="AR456" s="48"/>
      <c r="AS456" s="48"/>
      <c r="AT456" s="48"/>
      <c r="AU456" s="43"/>
      <c r="AV456" s="50"/>
      <c r="AW456" s="43"/>
      <c r="AX456" s="50"/>
      <c r="AY456" s="43"/>
      <c r="AZ456" s="50"/>
      <c r="BA456" s="43"/>
      <c r="BB456" s="50"/>
      <c r="BC456" s="43"/>
      <c r="BD456" s="50"/>
      <c r="BE456" s="43"/>
      <c r="BF456" s="50"/>
      <c r="BG456" s="43"/>
      <c r="BH456" s="50"/>
      <c r="BI456" s="45"/>
      <c r="BJ456" s="48"/>
      <c r="BK456" s="48"/>
      <c r="BL456" s="48"/>
      <c r="BM456" s="48"/>
      <c r="BN456" s="48"/>
      <c r="BO456" s="45"/>
      <c r="BP456" s="45"/>
      <c r="BQ456" s="45"/>
    </row>
    <row r="457" ht="18.0" customHeight="1">
      <c r="B457" s="40"/>
      <c r="D457" s="41"/>
      <c r="G457" s="42"/>
      <c r="I457" s="42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43"/>
      <c r="W457" s="44"/>
      <c r="Y457" s="45"/>
      <c r="AG457" s="46"/>
      <c r="AH457" s="47"/>
      <c r="AI457" s="48"/>
      <c r="AJ457" s="48"/>
      <c r="AK457" s="48"/>
      <c r="AL457" s="48"/>
      <c r="AM457" s="48"/>
      <c r="AN457" s="48"/>
      <c r="AO457" s="48"/>
      <c r="AP457" s="48"/>
      <c r="AQ457" s="48"/>
      <c r="AR457" s="48"/>
      <c r="AS457" s="48"/>
      <c r="AT457" s="48"/>
      <c r="AU457" s="43"/>
      <c r="AV457" s="50"/>
      <c r="AW457" s="43"/>
      <c r="AX457" s="50"/>
      <c r="AY457" s="43"/>
      <c r="AZ457" s="50"/>
      <c r="BA457" s="43"/>
      <c r="BB457" s="50"/>
      <c r="BC457" s="43"/>
      <c r="BD457" s="50"/>
      <c r="BE457" s="43"/>
      <c r="BF457" s="50"/>
      <c r="BG457" s="43"/>
      <c r="BH457" s="50"/>
      <c r="BI457" s="45"/>
      <c r="BJ457" s="48"/>
      <c r="BK457" s="48"/>
      <c r="BL457" s="48"/>
      <c r="BM457" s="48"/>
      <c r="BN457" s="48"/>
      <c r="BO457" s="45"/>
      <c r="BP457" s="45"/>
      <c r="BQ457" s="45"/>
    </row>
    <row r="458" ht="18.0" customHeight="1">
      <c r="B458" s="40"/>
      <c r="D458" s="41"/>
      <c r="G458" s="42"/>
      <c r="I458" s="42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43"/>
      <c r="W458" s="44"/>
      <c r="Y458" s="45"/>
      <c r="AG458" s="46"/>
      <c r="AH458" s="47"/>
      <c r="AI458" s="48"/>
      <c r="AJ458" s="48"/>
      <c r="AK458" s="48"/>
      <c r="AL458" s="48"/>
      <c r="AM458" s="48"/>
      <c r="AN458" s="48"/>
      <c r="AO458" s="48"/>
      <c r="AP458" s="48"/>
      <c r="AQ458" s="48"/>
      <c r="AR458" s="48"/>
      <c r="AS458" s="48"/>
      <c r="AT458" s="48"/>
      <c r="AU458" s="43"/>
      <c r="AV458" s="50"/>
      <c r="AW458" s="43"/>
      <c r="AX458" s="50"/>
      <c r="AY458" s="43"/>
      <c r="AZ458" s="50"/>
      <c r="BA458" s="43"/>
      <c r="BB458" s="50"/>
      <c r="BC458" s="43"/>
      <c r="BD458" s="50"/>
      <c r="BE458" s="43"/>
      <c r="BF458" s="50"/>
      <c r="BG458" s="43"/>
      <c r="BH458" s="50"/>
      <c r="BI458" s="45"/>
      <c r="BJ458" s="48"/>
      <c r="BK458" s="48"/>
      <c r="BL458" s="48"/>
      <c r="BM458" s="48"/>
      <c r="BN458" s="48"/>
      <c r="BO458" s="45"/>
      <c r="BP458" s="45"/>
      <c r="BQ458" s="45"/>
    </row>
    <row r="459" ht="18.0" customHeight="1">
      <c r="B459" s="40"/>
      <c r="D459" s="41"/>
      <c r="G459" s="42"/>
      <c r="I459" s="42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43"/>
      <c r="W459" s="44"/>
      <c r="Y459" s="45"/>
      <c r="AG459" s="46"/>
      <c r="AH459" s="47"/>
      <c r="AI459" s="48"/>
      <c r="AJ459" s="48"/>
      <c r="AK459" s="48"/>
      <c r="AL459" s="48"/>
      <c r="AM459" s="48"/>
      <c r="AN459" s="48"/>
      <c r="AO459" s="48"/>
      <c r="AP459" s="48"/>
      <c r="AQ459" s="48"/>
      <c r="AR459" s="48"/>
      <c r="AS459" s="48"/>
      <c r="AT459" s="48"/>
      <c r="AU459" s="43"/>
      <c r="AV459" s="50"/>
      <c r="AW459" s="43"/>
      <c r="AX459" s="50"/>
      <c r="AY459" s="43"/>
      <c r="AZ459" s="50"/>
      <c r="BA459" s="43"/>
      <c r="BB459" s="50"/>
      <c r="BC459" s="43"/>
      <c r="BD459" s="50"/>
      <c r="BE459" s="43"/>
      <c r="BF459" s="50"/>
      <c r="BG459" s="43"/>
      <c r="BH459" s="50"/>
      <c r="BI459" s="45"/>
      <c r="BJ459" s="48"/>
      <c r="BK459" s="48"/>
      <c r="BL459" s="48"/>
      <c r="BM459" s="48"/>
      <c r="BN459" s="48"/>
      <c r="BO459" s="45"/>
      <c r="BP459" s="45"/>
      <c r="BQ459" s="45"/>
    </row>
    <row r="460" ht="18.0" customHeight="1">
      <c r="B460" s="40"/>
      <c r="D460" s="41"/>
      <c r="G460" s="42"/>
      <c r="I460" s="42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43"/>
      <c r="W460" s="44"/>
      <c r="Y460" s="45"/>
      <c r="AG460" s="46"/>
      <c r="AH460" s="47"/>
      <c r="AI460" s="48"/>
      <c r="AJ460" s="48"/>
      <c r="AK460" s="48"/>
      <c r="AL460" s="48"/>
      <c r="AM460" s="48"/>
      <c r="AN460" s="48"/>
      <c r="AO460" s="48"/>
      <c r="AP460" s="48"/>
      <c r="AQ460" s="48"/>
      <c r="AR460" s="48"/>
      <c r="AS460" s="48"/>
      <c r="AT460" s="48"/>
      <c r="AU460" s="43"/>
      <c r="AV460" s="50"/>
      <c r="AW460" s="43"/>
      <c r="AX460" s="50"/>
      <c r="AY460" s="43"/>
      <c r="AZ460" s="50"/>
      <c r="BA460" s="43"/>
      <c r="BB460" s="50"/>
      <c r="BC460" s="43"/>
      <c r="BD460" s="50"/>
      <c r="BE460" s="43"/>
      <c r="BF460" s="50"/>
      <c r="BG460" s="43"/>
      <c r="BH460" s="50"/>
      <c r="BI460" s="45"/>
      <c r="BJ460" s="48"/>
      <c r="BK460" s="48"/>
      <c r="BL460" s="48"/>
      <c r="BM460" s="48"/>
      <c r="BN460" s="48"/>
      <c r="BO460" s="45"/>
      <c r="BP460" s="45"/>
      <c r="BQ460" s="45"/>
    </row>
    <row r="461" ht="18.0" customHeight="1">
      <c r="B461" s="40"/>
      <c r="D461" s="41"/>
      <c r="G461" s="42"/>
      <c r="I461" s="42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43"/>
      <c r="W461" s="44"/>
      <c r="Y461" s="45"/>
      <c r="AG461" s="46"/>
      <c r="AH461" s="47"/>
      <c r="AI461" s="48"/>
      <c r="AJ461" s="48"/>
      <c r="AK461" s="48"/>
      <c r="AL461" s="48"/>
      <c r="AM461" s="48"/>
      <c r="AN461" s="48"/>
      <c r="AO461" s="48"/>
      <c r="AP461" s="48"/>
      <c r="AQ461" s="48"/>
      <c r="AR461" s="48"/>
      <c r="AS461" s="48"/>
      <c r="AT461" s="48"/>
      <c r="AU461" s="43"/>
      <c r="AV461" s="50"/>
      <c r="AW461" s="43"/>
      <c r="AX461" s="50"/>
      <c r="AY461" s="43"/>
      <c r="AZ461" s="50"/>
      <c r="BA461" s="43"/>
      <c r="BB461" s="50"/>
      <c r="BC461" s="43"/>
      <c r="BD461" s="50"/>
      <c r="BE461" s="43"/>
      <c r="BF461" s="50"/>
      <c r="BG461" s="43"/>
      <c r="BH461" s="50"/>
      <c r="BI461" s="45"/>
      <c r="BJ461" s="48"/>
      <c r="BK461" s="48"/>
      <c r="BL461" s="48"/>
      <c r="BM461" s="48"/>
      <c r="BN461" s="48"/>
      <c r="BO461" s="45"/>
      <c r="BP461" s="45"/>
      <c r="BQ461" s="45"/>
    </row>
    <row r="462" ht="18.0" customHeight="1">
      <c r="B462" s="40"/>
      <c r="D462" s="41"/>
      <c r="G462" s="42"/>
      <c r="I462" s="42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43"/>
      <c r="W462" s="44"/>
      <c r="Y462" s="45"/>
      <c r="AG462" s="46"/>
      <c r="AH462" s="47"/>
      <c r="AI462" s="48"/>
      <c r="AJ462" s="48"/>
      <c r="AK462" s="48"/>
      <c r="AL462" s="48"/>
      <c r="AM462" s="48"/>
      <c r="AN462" s="48"/>
      <c r="AO462" s="48"/>
      <c r="AP462" s="48"/>
      <c r="AQ462" s="48"/>
      <c r="AR462" s="48"/>
      <c r="AS462" s="48"/>
      <c r="AT462" s="48"/>
      <c r="AU462" s="43"/>
      <c r="AV462" s="50"/>
      <c r="AW462" s="43"/>
      <c r="AX462" s="50"/>
      <c r="AY462" s="43"/>
      <c r="AZ462" s="50"/>
      <c r="BA462" s="43"/>
      <c r="BB462" s="50"/>
      <c r="BC462" s="43"/>
      <c r="BD462" s="50"/>
      <c r="BE462" s="43"/>
      <c r="BF462" s="50"/>
      <c r="BG462" s="43"/>
      <c r="BH462" s="50"/>
      <c r="BI462" s="45"/>
      <c r="BJ462" s="48"/>
      <c r="BK462" s="48"/>
      <c r="BL462" s="48"/>
      <c r="BM462" s="48"/>
      <c r="BN462" s="48"/>
      <c r="BO462" s="45"/>
      <c r="BP462" s="45"/>
      <c r="BQ462" s="45"/>
    </row>
    <row r="463" ht="18.0" customHeight="1">
      <c r="B463" s="40"/>
      <c r="D463" s="41"/>
      <c r="G463" s="42"/>
      <c r="I463" s="42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43"/>
      <c r="W463" s="44"/>
      <c r="Y463" s="45"/>
      <c r="AG463" s="46"/>
      <c r="AH463" s="47"/>
      <c r="AI463" s="48"/>
      <c r="AJ463" s="48"/>
      <c r="AK463" s="48"/>
      <c r="AL463" s="48"/>
      <c r="AM463" s="48"/>
      <c r="AN463" s="48"/>
      <c r="AO463" s="48"/>
      <c r="AP463" s="48"/>
      <c r="AQ463" s="48"/>
      <c r="AR463" s="48"/>
      <c r="AS463" s="48"/>
      <c r="AT463" s="48"/>
      <c r="AU463" s="43"/>
      <c r="AV463" s="50"/>
      <c r="AW463" s="43"/>
      <c r="AX463" s="50"/>
      <c r="AY463" s="43"/>
      <c r="AZ463" s="50"/>
      <c r="BA463" s="43"/>
      <c r="BB463" s="50"/>
      <c r="BC463" s="43"/>
      <c r="BD463" s="50"/>
      <c r="BE463" s="43"/>
      <c r="BF463" s="50"/>
      <c r="BG463" s="43"/>
      <c r="BH463" s="50"/>
      <c r="BI463" s="45"/>
      <c r="BJ463" s="48"/>
      <c r="BK463" s="48"/>
      <c r="BL463" s="48"/>
      <c r="BM463" s="48"/>
      <c r="BN463" s="48"/>
      <c r="BO463" s="45"/>
      <c r="BP463" s="45"/>
      <c r="BQ463" s="45"/>
    </row>
    <row r="464" ht="18.0" customHeight="1">
      <c r="B464" s="40"/>
      <c r="D464" s="41"/>
      <c r="G464" s="42"/>
      <c r="I464" s="42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43"/>
      <c r="W464" s="44"/>
      <c r="Y464" s="45"/>
      <c r="AG464" s="46"/>
      <c r="AH464" s="47"/>
      <c r="AI464" s="48"/>
      <c r="AJ464" s="48"/>
      <c r="AK464" s="48"/>
      <c r="AL464" s="48"/>
      <c r="AM464" s="48"/>
      <c r="AN464" s="48"/>
      <c r="AO464" s="48"/>
      <c r="AP464" s="48"/>
      <c r="AQ464" s="48"/>
      <c r="AR464" s="48"/>
      <c r="AS464" s="48"/>
      <c r="AT464" s="48"/>
      <c r="AU464" s="43"/>
      <c r="AV464" s="50"/>
      <c r="AW464" s="43"/>
      <c r="AX464" s="50"/>
      <c r="AY464" s="43"/>
      <c r="AZ464" s="50"/>
      <c r="BA464" s="43"/>
      <c r="BB464" s="50"/>
      <c r="BC464" s="43"/>
      <c r="BD464" s="50"/>
      <c r="BE464" s="43"/>
      <c r="BF464" s="50"/>
      <c r="BG464" s="43"/>
      <c r="BH464" s="50"/>
      <c r="BI464" s="45"/>
      <c r="BJ464" s="48"/>
      <c r="BK464" s="48"/>
      <c r="BL464" s="48"/>
      <c r="BM464" s="48"/>
      <c r="BN464" s="48"/>
      <c r="BO464" s="45"/>
      <c r="BP464" s="45"/>
      <c r="BQ464" s="45"/>
    </row>
    <row r="465" ht="18.0" customHeight="1">
      <c r="B465" s="40"/>
      <c r="D465" s="41"/>
      <c r="G465" s="42"/>
      <c r="I465" s="42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43"/>
      <c r="W465" s="44"/>
      <c r="Y465" s="45"/>
      <c r="AG465" s="46"/>
      <c r="AH465" s="47"/>
      <c r="AI465" s="48"/>
      <c r="AJ465" s="48"/>
      <c r="AK465" s="48"/>
      <c r="AL465" s="48"/>
      <c r="AM465" s="48"/>
      <c r="AN465" s="48"/>
      <c r="AO465" s="48"/>
      <c r="AP465" s="48"/>
      <c r="AQ465" s="48"/>
      <c r="AR465" s="48"/>
      <c r="AS465" s="48"/>
      <c r="AT465" s="48"/>
      <c r="AU465" s="43"/>
      <c r="AV465" s="50"/>
      <c r="AW465" s="43"/>
      <c r="AX465" s="50"/>
      <c r="AY465" s="43"/>
      <c r="AZ465" s="50"/>
      <c r="BA465" s="43"/>
      <c r="BB465" s="50"/>
      <c r="BC465" s="43"/>
      <c r="BD465" s="50"/>
      <c r="BE465" s="43"/>
      <c r="BF465" s="50"/>
      <c r="BG465" s="43"/>
      <c r="BH465" s="50"/>
      <c r="BI465" s="45"/>
      <c r="BJ465" s="48"/>
      <c r="BK465" s="48"/>
      <c r="BL465" s="48"/>
      <c r="BM465" s="48"/>
      <c r="BN465" s="48"/>
      <c r="BO465" s="45"/>
      <c r="BP465" s="45"/>
      <c r="BQ465" s="45"/>
    </row>
    <row r="466" ht="18.0" customHeight="1">
      <c r="B466" s="40"/>
      <c r="D466" s="41"/>
      <c r="G466" s="42"/>
      <c r="I466" s="42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43"/>
      <c r="W466" s="44"/>
      <c r="Y466" s="45"/>
      <c r="AG466" s="46"/>
      <c r="AH466" s="47"/>
      <c r="AI466" s="48"/>
      <c r="AJ466" s="48"/>
      <c r="AK466" s="48"/>
      <c r="AL466" s="48"/>
      <c r="AM466" s="48"/>
      <c r="AN466" s="48"/>
      <c r="AO466" s="48"/>
      <c r="AP466" s="48"/>
      <c r="AQ466" s="48"/>
      <c r="AR466" s="48"/>
      <c r="AS466" s="48"/>
      <c r="AT466" s="48"/>
      <c r="AU466" s="43"/>
      <c r="AV466" s="50"/>
      <c r="AW466" s="43"/>
      <c r="AX466" s="50"/>
      <c r="AY466" s="43"/>
      <c r="AZ466" s="50"/>
      <c r="BA466" s="43"/>
      <c r="BB466" s="50"/>
      <c r="BC466" s="43"/>
      <c r="BD466" s="50"/>
      <c r="BE466" s="43"/>
      <c r="BF466" s="50"/>
      <c r="BG466" s="43"/>
      <c r="BH466" s="50"/>
      <c r="BI466" s="45"/>
      <c r="BJ466" s="48"/>
      <c r="BK466" s="48"/>
      <c r="BL466" s="48"/>
      <c r="BM466" s="48"/>
      <c r="BN466" s="48"/>
      <c r="BO466" s="45"/>
      <c r="BP466" s="45"/>
      <c r="BQ466" s="45"/>
    </row>
    <row r="467" ht="18.0" customHeight="1">
      <c r="B467" s="40"/>
      <c r="D467" s="41"/>
      <c r="G467" s="42"/>
      <c r="I467" s="42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43"/>
      <c r="W467" s="44"/>
      <c r="Y467" s="45"/>
      <c r="AG467" s="46"/>
      <c r="AH467" s="47"/>
      <c r="AI467" s="48"/>
      <c r="AJ467" s="48"/>
      <c r="AK467" s="48"/>
      <c r="AL467" s="48"/>
      <c r="AM467" s="48"/>
      <c r="AN467" s="48"/>
      <c r="AO467" s="48"/>
      <c r="AP467" s="48"/>
      <c r="AQ467" s="48"/>
      <c r="AR467" s="48"/>
      <c r="AS467" s="48"/>
      <c r="AT467" s="48"/>
      <c r="AU467" s="43"/>
      <c r="AV467" s="50"/>
      <c r="AW467" s="43"/>
      <c r="AX467" s="50"/>
      <c r="AY467" s="43"/>
      <c r="AZ467" s="50"/>
      <c r="BA467" s="43"/>
      <c r="BB467" s="50"/>
      <c r="BC467" s="43"/>
      <c r="BD467" s="50"/>
      <c r="BE467" s="43"/>
      <c r="BF467" s="50"/>
      <c r="BG467" s="43"/>
      <c r="BH467" s="50"/>
      <c r="BI467" s="45"/>
      <c r="BJ467" s="48"/>
      <c r="BK467" s="48"/>
      <c r="BL467" s="48"/>
      <c r="BM467" s="48"/>
      <c r="BN467" s="48"/>
      <c r="BO467" s="45"/>
      <c r="BP467" s="45"/>
      <c r="BQ467" s="45"/>
    </row>
    <row r="468" ht="18.0" customHeight="1">
      <c r="B468" s="40"/>
      <c r="D468" s="41"/>
      <c r="G468" s="42"/>
      <c r="I468" s="42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43"/>
      <c r="W468" s="44"/>
      <c r="Y468" s="45"/>
      <c r="AG468" s="46"/>
      <c r="AH468" s="47"/>
      <c r="AI468" s="48"/>
      <c r="AJ468" s="48"/>
      <c r="AK468" s="48"/>
      <c r="AL468" s="48"/>
      <c r="AM468" s="48"/>
      <c r="AN468" s="48"/>
      <c r="AO468" s="48"/>
      <c r="AP468" s="48"/>
      <c r="AQ468" s="48"/>
      <c r="AR468" s="48"/>
      <c r="AS468" s="48"/>
      <c r="AT468" s="48"/>
      <c r="AU468" s="43"/>
      <c r="AV468" s="50"/>
      <c r="AW468" s="43"/>
      <c r="AX468" s="50"/>
      <c r="AY468" s="43"/>
      <c r="AZ468" s="50"/>
      <c r="BA468" s="43"/>
      <c r="BB468" s="50"/>
      <c r="BC468" s="43"/>
      <c r="BD468" s="50"/>
      <c r="BE468" s="43"/>
      <c r="BF468" s="50"/>
      <c r="BG468" s="43"/>
      <c r="BH468" s="50"/>
      <c r="BI468" s="45"/>
      <c r="BJ468" s="48"/>
      <c r="BK468" s="48"/>
      <c r="BL468" s="48"/>
      <c r="BM468" s="48"/>
      <c r="BN468" s="48"/>
      <c r="BO468" s="45"/>
      <c r="BP468" s="45"/>
      <c r="BQ468" s="45"/>
    </row>
    <row r="469" ht="18.0" customHeight="1">
      <c r="B469" s="40"/>
      <c r="D469" s="41"/>
      <c r="G469" s="42"/>
      <c r="I469" s="42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43"/>
      <c r="W469" s="44"/>
      <c r="Y469" s="45"/>
      <c r="AG469" s="46"/>
      <c r="AH469" s="47"/>
      <c r="AI469" s="48"/>
      <c r="AJ469" s="48"/>
      <c r="AK469" s="48"/>
      <c r="AL469" s="48"/>
      <c r="AM469" s="48"/>
      <c r="AN469" s="48"/>
      <c r="AO469" s="48"/>
      <c r="AP469" s="48"/>
      <c r="AQ469" s="48"/>
      <c r="AR469" s="48"/>
      <c r="AS469" s="48"/>
      <c r="AT469" s="48"/>
      <c r="AU469" s="43"/>
      <c r="AV469" s="50"/>
      <c r="AW469" s="43"/>
      <c r="AX469" s="50"/>
      <c r="AY469" s="43"/>
      <c r="AZ469" s="50"/>
      <c r="BA469" s="43"/>
      <c r="BB469" s="50"/>
      <c r="BC469" s="43"/>
      <c r="BD469" s="50"/>
      <c r="BE469" s="43"/>
      <c r="BF469" s="50"/>
      <c r="BG469" s="43"/>
      <c r="BH469" s="50"/>
      <c r="BI469" s="45"/>
      <c r="BJ469" s="48"/>
      <c r="BK469" s="48"/>
      <c r="BL469" s="48"/>
      <c r="BM469" s="48"/>
      <c r="BN469" s="48"/>
      <c r="BO469" s="45"/>
      <c r="BP469" s="45"/>
      <c r="BQ469" s="45"/>
    </row>
    <row r="470" ht="18.0" customHeight="1">
      <c r="B470" s="40"/>
      <c r="D470" s="41"/>
      <c r="G470" s="42"/>
      <c r="I470" s="42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43"/>
      <c r="W470" s="44"/>
      <c r="Y470" s="45"/>
      <c r="AG470" s="46"/>
      <c r="AH470" s="47"/>
      <c r="AI470" s="48"/>
      <c r="AJ470" s="48"/>
      <c r="AK470" s="48"/>
      <c r="AL470" s="48"/>
      <c r="AM470" s="48"/>
      <c r="AN470" s="48"/>
      <c r="AO470" s="48"/>
      <c r="AP470" s="48"/>
      <c r="AQ470" s="48"/>
      <c r="AR470" s="48"/>
      <c r="AS470" s="48"/>
      <c r="AT470" s="48"/>
      <c r="AU470" s="43"/>
      <c r="AV470" s="50"/>
      <c r="AW470" s="43"/>
      <c r="AX470" s="50"/>
      <c r="AY470" s="43"/>
      <c r="AZ470" s="50"/>
      <c r="BA470" s="43"/>
      <c r="BB470" s="50"/>
      <c r="BC470" s="43"/>
      <c r="BD470" s="50"/>
      <c r="BE470" s="43"/>
      <c r="BF470" s="50"/>
      <c r="BG470" s="43"/>
      <c r="BH470" s="50"/>
      <c r="BI470" s="45"/>
      <c r="BJ470" s="48"/>
      <c r="BK470" s="48"/>
      <c r="BL470" s="48"/>
      <c r="BM470" s="48"/>
      <c r="BN470" s="48"/>
      <c r="BO470" s="45"/>
      <c r="BP470" s="45"/>
      <c r="BQ470" s="45"/>
    </row>
    <row r="471" ht="18.0" customHeight="1">
      <c r="B471" s="40"/>
      <c r="D471" s="41"/>
      <c r="G471" s="42"/>
      <c r="I471" s="42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43"/>
      <c r="W471" s="44"/>
      <c r="Y471" s="45"/>
      <c r="AG471" s="46"/>
      <c r="AH471" s="47"/>
      <c r="AI471" s="48"/>
      <c r="AJ471" s="48"/>
      <c r="AK471" s="48"/>
      <c r="AL471" s="48"/>
      <c r="AM471" s="48"/>
      <c r="AN471" s="48"/>
      <c r="AO471" s="48"/>
      <c r="AP471" s="48"/>
      <c r="AQ471" s="48"/>
      <c r="AR471" s="48"/>
      <c r="AS471" s="48"/>
      <c r="AT471" s="48"/>
      <c r="AU471" s="43"/>
      <c r="AV471" s="50"/>
      <c r="AW471" s="43"/>
      <c r="AX471" s="50"/>
      <c r="AY471" s="43"/>
      <c r="AZ471" s="50"/>
      <c r="BA471" s="43"/>
      <c r="BB471" s="50"/>
      <c r="BC471" s="43"/>
      <c r="BD471" s="50"/>
      <c r="BE471" s="43"/>
      <c r="BF471" s="50"/>
      <c r="BG471" s="43"/>
      <c r="BH471" s="50"/>
      <c r="BI471" s="45"/>
      <c r="BJ471" s="48"/>
      <c r="BK471" s="48"/>
      <c r="BL471" s="48"/>
      <c r="BM471" s="48"/>
      <c r="BN471" s="48"/>
      <c r="BO471" s="45"/>
      <c r="BP471" s="45"/>
      <c r="BQ471" s="45"/>
    </row>
    <row r="472" ht="18.0" customHeight="1">
      <c r="B472" s="40"/>
      <c r="D472" s="41"/>
      <c r="G472" s="42"/>
      <c r="I472" s="42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43"/>
      <c r="W472" s="44"/>
      <c r="Y472" s="45"/>
      <c r="AG472" s="46"/>
      <c r="AH472" s="47"/>
      <c r="AI472" s="48"/>
      <c r="AJ472" s="48"/>
      <c r="AK472" s="48"/>
      <c r="AL472" s="48"/>
      <c r="AM472" s="48"/>
      <c r="AN472" s="48"/>
      <c r="AO472" s="48"/>
      <c r="AP472" s="48"/>
      <c r="AQ472" s="48"/>
      <c r="AR472" s="48"/>
      <c r="AS472" s="48"/>
      <c r="AT472" s="48"/>
      <c r="AU472" s="43"/>
      <c r="AV472" s="50"/>
      <c r="AW472" s="43"/>
      <c r="AX472" s="50"/>
      <c r="AY472" s="43"/>
      <c r="AZ472" s="50"/>
      <c r="BA472" s="43"/>
      <c r="BB472" s="50"/>
      <c r="BC472" s="43"/>
      <c r="BD472" s="50"/>
      <c r="BE472" s="43"/>
      <c r="BF472" s="50"/>
      <c r="BG472" s="43"/>
      <c r="BH472" s="50"/>
      <c r="BI472" s="45"/>
      <c r="BJ472" s="48"/>
      <c r="BK472" s="48"/>
      <c r="BL472" s="48"/>
      <c r="BM472" s="48"/>
      <c r="BN472" s="48"/>
      <c r="BO472" s="45"/>
      <c r="BP472" s="45"/>
      <c r="BQ472" s="45"/>
    </row>
    <row r="473" ht="18.0" customHeight="1">
      <c r="B473" s="40"/>
      <c r="D473" s="41"/>
      <c r="G473" s="42"/>
      <c r="I473" s="42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43"/>
      <c r="W473" s="44"/>
      <c r="Y473" s="45"/>
      <c r="AG473" s="46"/>
      <c r="AH473" s="47"/>
      <c r="AI473" s="48"/>
      <c r="AJ473" s="48"/>
      <c r="AK473" s="48"/>
      <c r="AL473" s="48"/>
      <c r="AM473" s="48"/>
      <c r="AN473" s="48"/>
      <c r="AO473" s="48"/>
      <c r="AP473" s="48"/>
      <c r="AQ473" s="48"/>
      <c r="AR473" s="48"/>
      <c r="AS473" s="48"/>
      <c r="AT473" s="48"/>
      <c r="AU473" s="43"/>
      <c r="AV473" s="50"/>
      <c r="AW473" s="43"/>
      <c r="AX473" s="50"/>
      <c r="AY473" s="43"/>
      <c r="AZ473" s="50"/>
      <c r="BA473" s="43"/>
      <c r="BB473" s="50"/>
      <c r="BC473" s="43"/>
      <c r="BD473" s="50"/>
      <c r="BE473" s="43"/>
      <c r="BF473" s="50"/>
      <c r="BG473" s="43"/>
      <c r="BH473" s="50"/>
      <c r="BI473" s="45"/>
      <c r="BJ473" s="48"/>
      <c r="BK473" s="48"/>
      <c r="BL473" s="48"/>
      <c r="BM473" s="48"/>
      <c r="BN473" s="48"/>
      <c r="BO473" s="45"/>
      <c r="BP473" s="45"/>
      <c r="BQ473" s="45"/>
    </row>
    <row r="474" ht="18.0" customHeight="1">
      <c r="B474" s="40"/>
      <c r="D474" s="41"/>
      <c r="G474" s="42"/>
      <c r="I474" s="42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43"/>
      <c r="W474" s="44"/>
      <c r="Y474" s="45"/>
      <c r="AG474" s="46"/>
      <c r="AH474" s="47"/>
      <c r="AI474" s="48"/>
      <c r="AJ474" s="48"/>
      <c r="AK474" s="48"/>
      <c r="AL474" s="48"/>
      <c r="AM474" s="48"/>
      <c r="AN474" s="48"/>
      <c r="AO474" s="48"/>
      <c r="AP474" s="48"/>
      <c r="AQ474" s="48"/>
      <c r="AR474" s="48"/>
      <c r="AS474" s="48"/>
      <c r="AT474" s="48"/>
      <c r="AU474" s="43"/>
      <c r="AV474" s="50"/>
      <c r="AW474" s="43"/>
      <c r="AX474" s="50"/>
      <c r="AY474" s="43"/>
      <c r="AZ474" s="50"/>
      <c r="BA474" s="43"/>
      <c r="BB474" s="50"/>
      <c r="BC474" s="43"/>
      <c r="BD474" s="50"/>
      <c r="BE474" s="43"/>
      <c r="BF474" s="50"/>
      <c r="BG474" s="43"/>
      <c r="BH474" s="50"/>
      <c r="BI474" s="45"/>
      <c r="BJ474" s="48"/>
      <c r="BK474" s="48"/>
      <c r="BL474" s="48"/>
      <c r="BM474" s="48"/>
      <c r="BN474" s="48"/>
      <c r="BO474" s="45"/>
      <c r="BP474" s="45"/>
      <c r="BQ474" s="45"/>
    </row>
    <row r="475" ht="18.0" customHeight="1">
      <c r="B475" s="40"/>
      <c r="D475" s="41"/>
      <c r="G475" s="42"/>
      <c r="I475" s="42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43"/>
      <c r="W475" s="44"/>
      <c r="Y475" s="45"/>
      <c r="AG475" s="46"/>
      <c r="AH475" s="47"/>
      <c r="AI475" s="48"/>
      <c r="AJ475" s="48"/>
      <c r="AK475" s="48"/>
      <c r="AL475" s="48"/>
      <c r="AM475" s="48"/>
      <c r="AN475" s="48"/>
      <c r="AO475" s="48"/>
      <c r="AP475" s="48"/>
      <c r="AQ475" s="48"/>
      <c r="AR475" s="48"/>
      <c r="AS475" s="48"/>
      <c r="AT475" s="48"/>
      <c r="AU475" s="43"/>
      <c r="AV475" s="50"/>
      <c r="AW475" s="43"/>
      <c r="AX475" s="50"/>
      <c r="AY475" s="43"/>
      <c r="AZ475" s="50"/>
      <c r="BA475" s="43"/>
      <c r="BB475" s="50"/>
      <c r="BC475" s="43"/>
      <c r="BD475" s="50"/>
      <c r="BE475" s="43"/>
      <c r="BF475" s="50"/>
      <c r="BG475" s="43"/>
      <c r="BH475" s="50"/>
      <c r="BI475" s="45"/>
      <c r="BJ475" s="48"/>
      <c r="BK475" s="48"/>
      <c r="BL475" s="48"/>
      <c r="BM475" s="48"/>
      <c r="BN475" s="48"/>
      <c r="BO475" s="45"/>
      <c r="BP475" s="45"/>
      <c r="BQ475" s="45"/>
    </row>
    <row r="476" ht="18.0" customHeight="1">
      <c r="B476" s="40"/>
      <c r="D476" s="41"/>
      <c r="G476" s="42"/>
      <c r="I476" s="42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43"/>
      <c r="W476" s="44"/>
      <c r="Y476" s="45"/>
      <c r="AG476" s="46"/>
      <c r="AH476" s="47"/>
      <c r="AI476" s="48"/>
      <c r="AJ476" s="48"/>
      <c r="AK476" s="48"/>
      <c r="AL476" s="48"/>
      <c r="AM476" s="48"/>
      <c r="AN476" s="48"/>
      <c r="AO476" s="48"/>
      <c r="AP476" s="48"/>
      <c r="AQ476" s="48"/>
      <c r="AR476" s="48"/>
      <c r="AS476" s="48"/>
      <c r="AT476" s="48"/>
      <c r="AU476" s="43"/>
      <c r="AV476" s="50"/>
      <c r="AW476" s="43"/>
      <c r="AX476" s="50"/>
      <c r="AY476" s="43"/>
      <c r="AZ476" s="50"/>
      <c r="BA476" s="43"/>
      <c r="BB476" s="50"/>
      <c r="BC476" s="43"/>
      <c r="BD476" s="50"/>
      <c r="BE476" s="43"/>
      <c r="BF476" s="50"/>
      <c r="BG476" s="43"/>
      <c r="BH476" s="50"/>
      <c r="BI476" s="45"/>
      <c r="BJ476" s="48"/>
      <c r="BK476" s="48"/>
      <c r="BL476" s="48"/>
      <c r="BM476" s="48"/>
      <c r="BN476" s="48"/>
      <c r="BO476" s="45"/>
      <c r="BP476" s="45"/>
      <c r="BQ476" s="45"/>
    </row>
    <row r="477" ht="18.0" customHeight="1">
      <c r="B477" s="40"/>
      <c r="D477" s="41"/>
      <c r="G477" s="42"/>
      <c r="I477" s="42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43"/>
      <c r="W477" s="44"/>
      <c r="Y477" s="45"/>
      <c r="AG477" s="46"/>
      <c r="AH477" s="47"/>
      <c r="AI477" s="48"/>
      <c r="AJ477" s="48"/>
      <c r="AK477" s="48"/>
      <c r="AL477" s="48"/>
      <c r="AM477" s="48"/>
      <c r="AN477" s="48"/>
      <c r="AO477" s="48"/>
      <c r="AP477" s="48"/>
      <c r="AQ477" s="48"/>
      <c r="AR477" s="48"/>
      <c r="AS477" s="48"/>
      <c r="AT477" s="48"/>
      <c r="AU477" s="43"/>
      <c r="AV477" s="50"/>
      <c r="AW477" s="43"/>
      <c r="AX477" s="50"/>
      <c r="AY477" s="43"/>
      <c r="AZ477" s="50"/>
      <c r="BA477" s="43"/>
      <c r="BB477" s="50"/>
      <c r="BC477" s="43"/>
      <c r="BD477" s="50"/>
      <c r="BE477" s="43"/>
      <c r="BF477" s="50"/>
      <c r="BG477" s="43"/>
      <c r="BH477" s="50"/>
      <c r="BI477" s="45"/>
      <c r="BJ477" s="48"/>
      <c r="BK477" s="48"/>
      <c r="BL477" s="48"/>
      <c r="BM477" s="48"/>
      <c r="BN477" s="48"/>
      <c r="BO477" s="45"/>
      <c r="BP477" s="45"/>
      <c r="BQ477" s="45"/>
    </row>
    <row r="478" ht="18.0" customHeight="1">
      <c r="B478" s="40"/>
      <c r="D478" s="41"/>
      <c r="G478" s="42"/>
      <c r="I478" s="42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43"/>
      <c r="W478" s="44"/>
      <c r="Y478" s="45"/>
      <c r="AG478" s="46"/>
      <c r="AH478" s="47"/>
      <c r="AI478" s="48"/>
      <c r="AJ478" s="48"/>
      <c r="AK478" s="48"/>
      <c r="AL478" s="48"/>
      <c r="AM478" s="48"/>
      <c r="AN478" s="48"/>
      <c r="AO478" s="48"/>
      <c r="AP478" s="48"/>
      <c r="AQ478" s="48"/>
      <c r="AR478" s="48"/>
      <c r="AS478" s="48"/>
      <c r="AT478" s="48"/>
      <c r="AU478" s="43"/>
      <c r="AV478" s="50"/>
      <c r="AW478" s="43"/>
      <c r="AX478" s="50"/>
      <c r="AY478" s="43"/>
      <c r="AZ478" s="50"/>
      <c r="BA478" s="43"/>
      <c r="BB478" s="50"/>
      <c r="BC478" s="43"/>
      <c r="BD478" s="50"/>
      <c r="BE478" s="43"/>
      <c r="BF478" s="50"/>
      <c r="BG478" s="43"/>
      <c r="BH478" s="50"/>
      <c r="BI478" s="45"/>
      <c r="BJ478" s="48"/>
      <c r="BK478" s="48"/>
      <c r="BL478" s="48"/>
      <c r="BM478" s="48"/>
      <c r="BN478" s="48"/>
      <c r="BO478" s="45"/>
      <c r="BP478" s="45"/>
      <c r="BQ478" s="45"/>
    </row>
    <row r="479" ht="18.0" customHeight="1">
      <c r="B479" s="40"/>
      <c r="D479" s="41"/>
      <c r="G479" s="42"/>
      <c r="I479" s="42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43"/>
      <c r="W479" s="44"/>
      <c r="Y479" s="45"/>
      <c r="AG479" s="46"/>
      <c r="AH479" s="47"/>
      <c r="AI479" s="48"/>
      <c r="AJ479" s="48"/>
      <c r="AK479" s="48"/>
      <c r="AL479" s="48"/>
      <c r="AM479" s="48"/>
      <c r="AN479" s="48"/>
      <c r="AO479" s="48"/>
      <c r="AP479" s="48"/>
      <c r="AQ479" s="48"/>
      <c r="AR479" s="48"/>
      <c r="AS479" s="48"/>
      <c r="AT479" s="48"/>
      <c r="AU479" s="43"/>
      <c r="AV479" s="50"/>
      <c r="AW479" s="43"/>
      <c r="AX479" s="50"/>
      <c r="AY479" s="43"/>
      <c r="AZ479" s="50"/>
      <c r="BA479" s="43"/>
      <c r="BB479" s="50"/>
      <c r="BC479" s="43"/>
      <c r="BD479" s="50"/>
      <c r="BE479" s="43"/>
      <c r="BF479" s="50"/>
      <c r="BG479" s="43"/>
      <c r="BH479" s="50"/>
      <c r="BI479" s="45"/>
      <c r="BJ479" s="48"/>
      <c r="BK479" s="48"/>
      <c r="BL479" s="48"/>
      <c r="BM479" s="48"/>
      <c r="BN479" s="48"/>
      <c r="BO479" s="45"/>
      <c r="BP479" s="45"/>
      <c r="BQ479" s="45"/>
    </row>
    <row r="480" ht="18.0" customHeight="1">
      <c r="B480" s="40"/>
      <c r="D480" s="41"/>
      <c r="G480" s="42"/>
      <c r="I480" s="42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43"/>
      <c r="W480" s="44"/>
      <c r="Y480" s="45"/>
      <c r="AG480" s="46"/>
      <c r="AH480" s="47"/>
      <c r="AI480" s="48"/>
      <c r="AJ480" s="48"/>
      <c r="AK480" s="48"/>
      <c r="AL480" s="48"/>
      <c r="AM480" s="48"/>
      <c r="AN480" s="48"/>
      <c r="AO480" s="48"/>
      <c r="AP480" s="48"/>
      <c r="AQ480" s="48"/>
      <c r="AR480" s="48"/>
      <c r="AS480" s="48"/>
      <c r="AT480" s="48"/>
      <c r="AU480" s="43"/>
      <c r="AV480" s="50"/>
      <c r="AW480" s="43"/>
      <c r="AX480" s="50"/>
      <c r="AY480" s="43"/>
      <c r="AZ480" s="50"/>
      <c r="BA480" s="43"/>
      <c r="BB480" s="50"/>
      <c r="BC480" s="43"/>
      <c r="BD480" s="50"/>
      <c r="BE480" s="43"/>
      <c r="BF480" s="50"/>
      <c r="BG480" s="43"/>
      <c r="BH480" s="50"/>
      <c r="BI480" s="45"/>
      <c r="BJ480" s="48"/>
      <c r="BK480" s="48"/>
      <c r="BL480" s="48"/>
      <c r="BM480" s="48"/>
      <c r="BN480" s="48"/>
      <c r="BO480" s="45"/>
      <c r="BP480" s="45"/>
      <c r="BQ480" s="45"/>
    </row>
    <row r="481" ht="18.0" customHeight="1">
      <c r="B481" s="40"/>
      <c r="D481" s="41"/>
      <c r="G481" s="42"/>
      <c r="I481" s="42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43"/>
      <c r="W481" s="44"/>
      <c r="Y481" s="45"/>
      <c r="AG481" s="46"/>
      <c r="AH481" s="47"/>
      <c r="AI481" s="48"/>
      <c r="AJ481" s="48"/>
      <c r="AK481" s="48"/>
      <c r="AL481" s="48"/>
      <c r="AM481" s="48"/>
      <c r="AN481" s="48"/>
      <c r="AO481" s="48"/>
      <c r="AP481" s="48"/>
      <c r="AQ481" s="48"/>
      <c r="AR481" s="48"/>
      <c r="AS481" s="48"/>
      <c r="AT481" s="48"/>
      <c r="AU481" s="43"/>
      <c r="AV481" s="50"/>
      <c r="AW481" s="43"/>
      <c r="AX481" s="50"/>
      <c r="AY481" s="43"/>
      <c r="AZ481" s="50"/>
      <c r="BA481" s="43"/>
      <c r="BB481" s="50"/>
      <c r="BC481" s="43"/>
      <c r="BD481" s="50"/>
      <c r="BE481" s="43"/>
      <c r="BF481" s="50"/>
      <c r="BG481" s="43"/>
      <c r="BH481" s="50"/>
      <c r="BI481" s="45"/>
      <c r="BJ481" s="48"/>
      <c r="BK481" s="48"/>
      <c r="BL481" s="48"/>
      <c r="BM481" s="48"/>
      <c r="BN481" s="48"/>
      <c r="BO481" s="45"/>
      <c r="BP481" s="45"/>
      <c r="BQ481" s="45"/>
    </row>
    <row r="482" ht="18.0" customHeight="1">
      <c r="B482" s="40"/>
      <c r="D482" s="41"/>
      <c r="G482" s="42"/>
      <c r="I482" s="42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43"/>
      <c r="W482" s="44"/>
      <c r="Y482" s="45"/>
      <c r="AG482" s="46"/>
      <c r="AH482" s="47"/>
      <c r="AI482" s="48"/>
      <c r="AJ482" s="48"/>
      <c r="AK482" s="48"/>
      <c r="AL482" s="48"/>
      <c r="AM482" s="48"/>
      <c r="AN482" s="48"/>
      <c r="AO482" s="48"/>
      <c r="AP482" s="48"/>
      <c r="AQ482" s="48"/>
      <c r="AR482" s="48"/>
      <c r="AS482" s="48"/>
      <c r="AT482" s="48"/>
      <c r="AU482" s="43"/>
      <c r="AV482" s="50"/>
      <c r="AW482" s="43"/>
      <c r="AX482" s="50"/>
      <c r="AY482" s="43"/>
      <c r="AZ482" s="50"/>
      <c r="BA482" s="43"/>
      <c r="BB482" s="50"/>
      <c r="BC482" s="43"/>
      <c r="BD482" s="50"/>
      <c r="BE482" s="43"/>
      <c r="BF482" s="50"/>
      <c r="BG482" s="43"/>
      <c r="BH482" s="50"/>
      <c r="BI482" s="45"/>
      <c r="BJ482" s="48"/>
      <c r="BK482" s="48"/>
      <c r="BL482" s="48"/>
      <c r="BM482" s="48"/>
      <c r="BN482" s="48"/>
      <c r="BO482" s="45"/>
      <c r="BP482" s="45"/>
      <c r="BQ482" s="45"/>
    </row>
    <row r="483" ht="18.0" customHeight="1">
      <c r="B483" s="40"/>
      <c r="D483" s="41"/>
      <c r="G483" s="42"/>
      <c r="I483" s="42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43"/>
      <c r="W483" s="44"/>
      <c r="Y483" s="45"/>
      <c r="AG483" s="46"/>
      <c r="AH483" s="47"/>
      <c r="AI483" s="48"/>
      <c r="AJ483" s="48"/>
      <c r="AK483" s="48"/>
      <c r="AL483" s="48"/>
      <c r="AM483" s="48"/>
      <c r="AN483" s="48"/>
      <c r="AO483" s="48"/>
      <c r="AP483" s="48"/>
      <c r="AQ483" s="48"/>
      <c r="AR483" s="48"/>
      <c r="AS483" s="48"/>
      <c r="AT483" s="48"/>
      <c r="AU483" s="43"/>
      <c r="AV483" s="50"/>
      <c r="AW483" s="43"/>
      <c r="AX483" s="50"/>
      <c r="AY483" s="43"/>
      <c r="AZ483" s="50"/>
      <c r="BA483" s="43"/>
      <c r="BB483" s="50"/>
      <c r="BC483" s="43"/>
      <c r="BD483" s="50"/>
      <c r="BE483" s="43"/>
      <c r="BF483" s="50"/>
      <c r="BG483" s="43"/>
      <c r="BH483" s="50"/>
      <c r="BI483" s="45"/>
      <c r="BJ483" s="48"/>
      <c r="BK483" s="48"/>
      <c r="BL483" s="48"/>
      <c r="BM483" s="48"/>
      <c r="BN483" s="48"/>
      <c r="BO483" s="45"/>
      <c r="BP483" s="45"/>
      <c r="BQ483" s="45"/>
    </row>
    <row r="484" ht="18.0" customHeight="1">
      <c r="B484" s="40"/>
      <c r="D484" s="41"/>
      <c r="G484" s="42"/>
      <c r="I484" s="42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43"/>
      <c r="W484" s="44"/>
      <c r="Y484" s="45"/>
      <c r="AG484" s="46"/>
      <c r="AH484" s="47"/>
      <c r="AI484" s="48"/>
      <c r="AJ484" s="48"/>
      <c r="AK484" s="48"/>
      <c r="AL484" s="48"/>
      <c r="AM484" s="48"/>
      <c r="AN484" s="48"/>
      <c r="AO484" s="48"/>
      <c r="AP484" s="48"/>
      <c r="AQ484" s="48"/>
      <c r="AR484" s="48"/>
      <c r="AS484" s="48"/>
      <c r="AT484" s="48"/>
      <c r="AU484" s="43"/>
      <c r="AV484" s="50"/>
      <c r="AW484" s="43"/>
      <c r="AX484" s="50"/>
      <c r="AY484" s="43"/>
      <c r="AZ484" s="50"/>
      <c r="BA484" s="43"/>
      <c r="BB484" s="50"/>
      <c r="BC484" s="43"/>
      <c r="BD484" s="50"/>
      <c r="BE484" s="43"/>
      <c r="BF484" s="50"/>
      <c r="BG484" s="43"/>
      <c r="BH484" s="50"/>
      <c r="BI484" s="45"/>
      <c r="BJ484" s="48"/>
      <c r="BK484" s="48"/>
      <c r="BL484" s="48"/>
      <c r="BM484" s="48"/>
      <c r="BN484" s="48"/>
      <c r="BO484" s="45"/>
      <c r="BP484" s="45"/>
      <c r="BQ484" s="45"/>
    </row>
    <row r="485" ht="18.0" customHeight="1">
      <c r="B485" s="40"/>
      <c r="D485" s="41"/>
      <c r="G485" s="42"/>
      <c r="I485" s="42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43"/>
      <c r="W485" s="44"/>
      <c r="Y485" s="45"/>
      <c r="AG485" s="46"/>
      <c r="AH485" s="47"/>
      <c r="AI485" s="48"/>
      <c r="AJ485" s="48"/>
      <c r="AK485" s="48"/>
      <c r="AL485" s="48"/>
      <c r="AM485" s="48"/>
      <c r="AN485" s="48"/>
      <c r="AO485" s="48"/>
      <c r="AP485" s="48"/>
      <c r="AQ485" s="48"/>
      <c r="AR485" s="48"/>
      <c r="AS485" s="48"/>
      <c r="AT485" s="48"/>
      <c r="AU485" s="43"/>
      <c r="AV485" s="50"/>
      <c r="AW485" s="43"/>
      <c r="AX485" s="50"/>
      <c r="AY485" s="43"/>
      <c r="AZ485" s="50"/>
      <c r="BA485" s="43"/>
      <c r="BB485" s="50"/>
      <c r="BC485" s="43"/>
      <c r="BD485" s="50"/>
      <c r="BE485" s="43"/>
      <c r="BF485" s="50"/>
      <c r="BG485" s="43"/>
      <c r="BH485" s="50"/>
      <c r="BI485" s="45"/>
      <c r="BJ485" s="48"/>
      <c r="BK485" s="48"/>
      <c r="BL485" s="48"/>
      <c r="BM485" s="48"/>
      <c r="BN485" s="48"/>
      <c r="BO485" s="45"/>
      <c r="BP485" s="45"/>
      <c r="BQ485" s="45"/>
    </row>
    <row r="486" ht="18.0" customHeight="1">
      <c r="B486" s="40"/>
      <c r="D486" s="41"/>
      <c r="G486" s="42"/>
      <c r="I486" s="42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43"/>
      <c r="W486" s="44"/>
      <c r="Y486" s="45"/>
      <c r="AG486" s="46"/>
      <c r="AH486" s="47"/>
      <c r="AI486" s="48"/>
      <c r="AJ486" s="48"/>
      <c r="AK486" s="48"/>
      <c r="AL486" s="48"/>
      <c r="AM486" s="48"/>
      <c r="AN486" s="48"/>
      <c r="AO486" s="48"/>
      <c r="AP486" s="48"/>
      <c r="AQ486" s="48"/>
      <c r="AR486" s="48"/>
      <c r="AS486" s="48"/>
      <c r="AT486" s="48"/>
      <c r="AU486" s="43"/>
      <c r="AV486" s="50"/>
      <c r="AW486" s="43"/>
      <c r="AX486" s="50"/>
      <c r="AY486" s="43"/>
      <c r="AZ486" s="50"/>
      <c r="BA486" s="43"/>
      <c r="BB486" s="50"/>
      <c r="BC486" s="43"/>
      <c r="BD486" s="50"/>
      <c r="BE486" s="43"/>
      <c r="BF486" s="50"/>
      <c r="BG486" s="43"/>
      <c r="BH486" s="50"/>
      <c r="BI486" s="45"/>
      <c r="BJ486" s="48"/>
      <c r="BK486" s="48"/>
      <c r="BL486" s="48"/>
      <c r="BM486" s="48"/>
      <c r="BN486" s="48"/>
      <c r="BO486" s="45"/>
      <c r="BP486" s="45"/>
      <c r="BQ486" s="45"/>
    </row>
    <row r="487" ht="18.0" customHeight="1">
      <c r="B487" s="40"/>
      <c r="D487" s="41"/>
      <c r="G487" s="42"/>
      <c r="I487" s="42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43"/>
      <c r="W487" s="44"/>
      <c r="Y487" s="45"/>
      <c r="AG487" s="46"/>
      <c r="AH487" s="47"/>
      <c r="AI487" s="48"/>
      <c r="AJ487" s="48"/>
      <c r="AK487" s="48"/>
      <c r="AL487" s="48"/>
      <c r="AM487" s="48"/>
      <c r="AN487" s="48"/>
      <c r="AO487" s="48"/>
      <c r="AP487" s="48"/>
      <c r="AQ487" s="48"/>
      <c r="AR487" s="48"/>
      <c r="AS487" s="48"/>
      <c r="AT487" s="48"/>
      <c r="AU487" s="43"/>
      <c r="AV487" s="50"/>
      <c r="AW487" s="43"/>
      <c r="AX487" s="50"/>
      <c r="AY487" s="43"/>
      <c r="AZ487" s="50"/>
      <c r="BA487" s="43"/>
      <c r="BB487" s="50"/>
      <c r="BC487" s="43"/>
      <c r="BD487" s="50"/>
      <c r="BE487" s="43"/>
      <c r="BF487" s="50"/>
      <c r="BG487" s="43"/>
      <c r="BH487" s="50"/>
      <c r="BI487" s="45"/>
      <c r="BJ487" s="48"/>
      <c r="BK487" s="48"/>
      <c r="BL487" s="48"/>
      <c r="BM487" s="48"/>
      <c r="BN487" s="48"/>
      <c r="BO487" s="45"/>
      <c r="BP487" s="45"/>
      <c r="BQ487" s="45"/>
    </row>
    <row r="488" ht="18.0" customHeight="1">
      <c r="B488" s="40"/>
      <c r="D488" s="41"/>
      <c r="G488" s="42"/>
      <c r="I488" s="42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43"/>
      <c r="W488" s="44"/>
      <c r="Y488" s="45"/>
      <c r="AG488" s="46"/>
      <c r="AH488" s="47"/>
      <c r="AI488" s="48"/>
      <c r="AJ488" s="48"/>
      <c r="AK488" s="48"/>
      <c r="AL488" s="48"/>
      <c r="AM488" s="48"/>
      <c r="AN488" s="48"/>
      <c r="AO488" s="48"/>
      <c r="AP488" s="48"/>
      <c r="AQ488" s="48"/>
      <c r="AR488" s="48"/>
      <c r="AS488" s="48"/>
      <c r="AT488" s="48"/>
      <c r="AU488" s="43"/>
      <c r="AV488" s="50"/>
      <c r="AW488" s="43"/>
      <c r="AX488" s="50"/>
      <c r="AY488" s="43"/>
      <c r="AZ488" s="50"/>
      <c r="BA488" s="43"/>
      <c r="BB488" s="50"/>
      <c r="BC488" s="43"/>
      <c r="BD488" s="50"/>
      <c r="BE488" s="43"/>
      <c r="BF488" s="50"/>
      <c r="BG488" s="43"/>
      <c r="BH488" s="50"/>
      <c r="BI488" s="45"/>
      <c r="BJ488" s="48"/>
      <c r="BK488" s="48"/>
      <c r="BL488" s="48"/>
      <c r="BM488" s="48"/>
      <c r="BN488" s="48"/>
      <c r="BO488" s="45"/>
      <c r="BP488" s="45"/>
      <c r="BQ488" s="45"/>
    </row>
    <row r="489" ht="18.0" customHeight="1">
      <c r="B489" s="40"/>
      <c r="D489" s="41"/>
      <c r="G489" s="42"/>
      <c r="I489" s="42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43"/>
      <c r="W489" s="44"/>
      <c r="Y489" s="45"/>
      <c r="AG489" s="46"/>
      <c r="AH489" s="47"/>
      <c r="AI489" s="48"/>
      <c r="AJ489" s="48"/>
      <c r="AK489" s="48"/>
      <c r="AL489" s="48"/>
      <c r="AM489" s="48"/>
      <c r="AN489" s="48"/>
      <c r="AO489" s="48"/>
      <c r="AP489" s="48"/>
      <c r="AQ489" s="48"/>
      <c r="AR489" s="48"/>
      <c r="AS489" s="48"/>
      <c r="AT489" s="48"/>
      <c r="AU489" s="43"/>
      <c r="AV489" s="50"/>
      <c r="AW489" s="43"/>
      <c r="AX489" s="50"/>
      <c r="AY489" s="43"/>
      <c r="AZ489" s="50"/>
      <c r="BA489" s="43"/>
      <c r="BB489" s="50"/>
      <c r="BC489" s="43"/>
      <c r="BD489" s="50"/>
      <c r="BE489" s="43"/>
      <c r="BF489" s="50"/>
      <c r="BG489" s="43"/>
      <c r="BH489" s="50"/>
      <c r="BI489" s="45"/>
      <c r="BJ489" s="48"/>
      <c r="BK489" s="48"/>
      <c r="BL489" s="48"/>
      <c r="BM489" s="48"/>
      <c r="BN489" s="48"/>
      <c r="BO489" s="45"/>
      <c r="BP489" s="45"/>
      <c r="BQ489" s="45"/>
    </row>
    <row r="490" ht="18.0" customHeight="1">
      <c r="B490" s="40"/>
      <c r="D490" s="41"/>
      <c r="G490" s="42"/>
      <c r="I490" s="42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43"/>
      <c r="W490" s="44"/>
      <c r="Y490" s="45"/>
      <c r="AG490" s="46"/>
      <c r="AH490" s="47"/>
      <c r="AI490" s="48"/>
      <c r="AJ490" s="48"/>
      <c r="AK490" s="48"/>
      <c r="AL490" s="48"/>
      <c r="AM490" s="48"/>
      <c r="AN490" s="48"/>
      <c r="AO490" s="48"/>
      <c r="AP490" s="48"/>
      <c r="AQ490" s="48"/>
      <c r="AR490" s="48"/>
      <c r="AS490" s="48"/>
      <c r="AT490" s="48"/>
      <c r="AU490" s="43"/>
      <c r="AV490" s="50"/>
      <c r="AW490" s="43"/>
      <c r="AX490" s="50"/>
      <c r="AY490" s="43"/>
      <c r="AZ490" s="50"/>
      <c r="BA490" s="43"/>
      <c r="BB490" s="50"/>
      <c r="BC490" s="43"/>
      <c r="BD490" s="50"/>
      <c r="BE490" s="43"/>
      <c r="BF490" s="50"/>
      <c r="BG490" s="43"/>
      <c r="BH490" s="50"/>
      <c r="BI490" s="45"/>
      <c r="BJ490" s="48"/>
      <c r="BK490" s="48"/>
      <c r="BL490" s="48"/>
      <c r="BM490" s="48"/>
      <c r="BN490" s="48"/>
      <c r="BO490" s="45"/>
      <c r="BP490" s="45"/>
      <c r="BQ490" s="45"/>
    </row>
    <row r="491" ht="18.0" customHeight="1">
      <c r="B491" s="40"/>
      <c r="D491" s="41"/>
      <c r="G491" s="42"/>
      <c r="I491" s="42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43"/>
      <c r="W491" s="44"/>
      <c r="Y491" s="45"/>
      <c r="AG491" s="46"/>
      <c r="AH491" s="47"/>
      <c r="AI491" s="48"/>
      <c r="AJ491" s="48"/>
      <c r="AK491" s="48"/>
      <c r="AL491" s="48"/>
      <c r="AM491" s="48"/>
      <c r="AN491" s="48"/>
      <c r="AO491" s="48"/>
      <c r="AP491" s="48"/>
      <c r="AQ491" s="48"/>
      <c r="AR491" s="48"/>
      <c r="AS491" s="48"/>
      <c r="AT491" s="48"/>
      <c r="AU491" s="43"/>
      <c r="AV491" s="50"/>
      <c r="AW491" s="43"/>
      <c r="AX491" s="50"/>
      <c r="AY491" s="43"/>
      <c r="AZ491" s="50"/>
      <c r="BA491" s="43"/>
      <c r="BB491" s="50"/>
      <c r="BC491" s="43"/>
      <c r="BD491" s="50"/>
      <c r="BE491" s="43"/>
      <c r="BF491" s="50"/>
      <c r="BG491" s="43"/>
      <c r="BH491" s="50"/>
      <c r="BI491" s="45"/>
      <c r="BJ491" s="48"/>
      <c r="BK491" s="48"/>
      <c r="BL491" s="48"/>
      <c r="BM491" s="48"/>
      <c r="BN491" s="48"/>
      <c r="BO491" s="45"/>
      <c r="BP491" s="45"/>
      <c r="BQ491" s="45"/>
    </row>
    <row r="492" ht="18.0" customHeight="1">
      <c r="B492" s="40"/>
      <c r="D492" s="41"/>
      <c r="G492" s="42"/>
      <c r="I492" s="42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43"/>
      <c r="W492" s="44"/>
      <c r="Y492" s="45"/>
      <c r="AG492" s="46"/>
      <c r="AH492" s="47"/>
      <c r="AI492" s="48"/>
      <c r="AJ492" s="48"/>
      <c r="AK492" s="48"/>
      <c r="AL492" s="48"/>
      <c r="AM492" s="48"/>
      <c r="AN492" s="48"/>
      <c r="AO492" s="48"/>
      <c r="AP492" s="48"/>
      <c r="AQ492" s="48"/>
      <c r="AR492" s="48"/>
      <c r="AS492" s="48"/>
      <c r="AT492" s="48"/>
      <c r="AU492" s="43"/>
      <c r="AV492" s="50"/>
      <c r="AW492" s="43"/>
      <c r="AX492" s="50"/>
      <c r="AY492" s="43"/>
      <c r="AZ492" s="50"/>
      <c r="BA492" s="43"/>
      <c r="BB492" s="50"/>
      <c r="BC492" s="43"/>
      <c r="BD492" s="50"/>
      <c r="BE492" s="43"/>
      <c r="BF492" s="50"/>
      <c r="BG492" s="43"/>
      <c r="BH492" s="50"/>
      <c r="BI492" s="45"/>
      <c r="BJ492" s="48"/>
      <c r="BK492" s="48"/>
      <c r="BL492" s="48"/>
      <c r="BM492" s="48"/>
      <c r="BN492" s="48"/>
      <c r="BO492" s="45"/>
      <c r="BP492" s="45"/>
      <c r="BQ492" s="45"/>
    </row>
    <row r="493" ht="18.0" customHeight="1">
      <c r="B493" s="40"/>
      <c r="D493" s="41"/>
      <c r="G493" s="42"/>
      <c r="I493" s="42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43"/>
      <c r="W493" s="44"/>
      <c r="Y493" s="45"/>
      <c r="AG493" s="46"/>
      <c r="AH493" s="47"/>
      <c r="AI493" s="48"/>
      <c r="AJ493" s="48"/>
      <c r="AK493" s="48"/>
      <c r="AL493" s="48"/>
      <c r="AM493" s="48"/>
      <c r="AN493" s="48"/>
      <c r="AO493" s="48"/>
      <c r="AP493" s="48"/>
      <c r="AQ493" s="48"/>
      <c r="AR493" s="48"/>
      <c r="AS493" s="48"/>
      <c r="AT493" s="48"/>
      <c r="AU493" s="43"/>
      <c r="AV493" s="50"/>
      <c r="AW493" s="43"/>
      <c r="AX493" s="50"/>
      <c r="AY493" s="43"/>
      <c r="AZ493" s="50"/>
      <c r="BA493" s="43"/>
      <c r="BB493" s="50"/>
      <c r="BC493" s="43"/>
      <c r="BD493" s="50"/>
      <c r="BE493" s="43"/>
      <c r="BF493" s="50"/>
      <c r="BG493" s="43"/>
      <c r="BH493" s="50"/>
      <c r="BI493" s="45"/>
      <c r="BJ493" s="48"/>
      <c r="BK493" s="48"/>
      <c r="BL493" s="48"/>
      <c r="BM493" s="48"/>
      <c r="BN493" s="48"/>
      <c r="BO493" s="45"/>
      <c r="BP493" s="45"/>
      <c r="BQ493" s="45"/>
    </row>
    <row r="494" ht="18.0" customHeight="1">
      <c r="B494" s="40"/>
      <c r="D494" s="41"/>
      <c r="G494" s="42"/>
      <c r="I494" s="42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43"/>
      <c r="W494" s="44"/>
      <c r="Y494" s="45"/>
      <c r="AG494" s="46"/>
      <c r="AH494" s="47"/>
      <c r="AI494" s="48"/>
      <c r="AJ494" s="48"/>
      <c r="AK494" s="48"/>
      <c r="AL494" s="48"/>
      <c r="AM494" s="48"/>
      <c r="AN494" s="48"/>
      <c r="AO494" s="48"/>
      <c r="AP494" s="48"/>
      <c r="AQ494" s="48"/>
      <c r="AR494" s="48"/>
      <c r="AS494" s="48"/>
      <c r="AT494" s="48"/>
      <c r="AU494" s="43"/>
      <c r="AV494" s="50"/>
      <c r="AW494" s="43"/>
      <c r="AX494" s="50"/>
      <c r="AY494" s="43"/>
      <c r="AZ494" s="50"/>
      <c r="BA494" s="43"/>
      <c r="BB494" s="50"/>
      <c r="BC494" s="43"/>
      <c r="BD494" s="50"/>
      <c r="BE494" s="43"/>
      <c r="BF494" s="50"/>
      <c r="BG494" s="43"/>
      <c r="BH494" s="50"/>
      <c r="BI494" s="45"/>
      <c r="BJ494" s="48"/>
      <c r="BK494" s="48"/>
      <c r="BL494" s="48"/>
      <c r="BM494" s="48"/>
      <c r="BN494" s="48"/>
      <c r="BO494" s="45"/>
      <c r="BP494" s="45"/>
      <c r="BQ494" s="45"/>
    </row>
    <row r="495" ht="18.0" customHeight="1">
      <c r="B495" s="40"/>
      <c r="D495" s="41"/>
      <c r="G495" s="42"/>
      <c r="I495" s="42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43"/>
      <c r="W495" s="44"/>
      <c r="Y495" s="45"/>
      <c r="AG495" s="46"/>
      <c r="AH495" s="47"/>
      <c r="AI495" s="48"/>
      <c r="AJ495" s="48"/>
      <c r="AK495" s="48"/>
      <c r="AL495" s="48"/>
      <c r="AM495" s="48"/>
      <c r="AN495" s="48"/>
      <c r="AO495" s="48"/>
      <c r="AP495" s="48"/>
      <c r="AQ495" s="48"/>
      <c r="AR495" s="48"/>
      <c r="AS495" s="48"/>
      <c r="AT495" s="48"/>
      <c r="AU495" s="43"/>
      <c r="AV495" s="50"/>
      <c r="AW495" s="43"/>
      <c r="AX495" s="50"/>
      <c r="AY495" s="43"/>
      <c r="AZ495" s="50"/>
      <c r="BA495" s="43"/>
      <c r="BB495" s="50"/>
      <c r="BC495" s="43"/>
      <c r="BD495" s="50"/>
      <c r="BE495" s="43"/>
      <c r="BF495" s="50"/>
      <c r="BG495" s="43"/>
      <c r="BH495" s="50"/>
      <c r="BI495" s="45"/>
      <c r="BJ495" s="48"/>
      <c r="BK495" s="48"/>
      <c r="BL495" s="48"/>
      <c r="BM495" s="48"/>
      <c r="BN495" s="48"/>
      <c r="BO495" s="45"/>
      <c r="BP495" s="45"/>
      <c r="BQ495" s="45"/>
    </row>
    <row r="496" ht="18.0" customHeight="1">
      <c r="B496" s="40"/>
      <c r="D496" s="41"/>
      <c r="G496" s="42"/>
      <c r="I496" s="42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43"/>
      <c r="W496" s="44"/>
      <c r="Y496" s="45"/>
      <c r="AG496" s="46"/>
      <c r="AH496" s="47"/>
      <c r="AI496" s="48"/>
      <c r="AJ496" s="48"/>
      <c r="AK496" s="48"/>
      <c r="AL496" s="48"/>
      <c r="AM496" s="48"/>
      <c r="AN496" s="48"/>
      <c r="AO496" s="48"/>
      <c r="AP496" s="48"/>
      <c r="AQ496" s="48"/>
      <c r="AR496" s="48"/>
      <c r="AS496" s="48"/>
      <c r="AT496" s="48"/>
      <c r="AU496" s="43"/>
      <c r="AV496" s="50"/>
      <c r="AW496" s="43"/>
      <c r="AX496" s="50"/>
      <c r="AY496" s="43"/>
      <c r="AZ496" s="50"/>
      <c r="BA496" s="43"/>
      <c r="BB496" s="50"/>
      <c r="BC496" s="43"/>
      <c r="BD496" s="50"/>
      <c r="BE496" s="43"/>
      <c r="BF496" s="50"/>
      <c r="BG496" s="43"/>
      <c r="BH496" s="50"/>
      <c r="BI496" s="45"/>
      <c r="BJ496" s="48"/>
      <c r="BK496" s="48"/>
      <c r="BL496" s="48"/>
      <c r="BM496" s="48"/>
      <c r="BN496" s="48"/>
      <c r="BO496" s="45"/>
      <c r="BP496" s="45"/>
      <c r="BQ496" s="45"/>
    </row>
    <row r="497" ht="18.0" customHeight="1">
      <c r="B497" s="40"/>
      <c r="D497" s="41"/>
      <c r="G497" s="42"/>
      <c r="I497" s="42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43"/>
      <c r="W497" s="44"/>
      <c r="Y497" s="45"/>
      <c r="AG497" s="46"/>
      <c r="AH497" s="47"/>
      <c r="AI497" s="48"/>
      <c r="AJ497" s="48"/>
      <c r="AK497" s="48"/>
      <c r="AL497" s="48"/>
      <c r="AM497" s="48"/>
      <c r="AN497" s="48"/>
      <c r="AO497" s="48"/>
      <c r="AP497" s="48"/>
      <c r="AQ497" s="48"/>
      <c r="AR497" s="48"/>
      <c r="AS497" s="48"/>
      <c r="AT497" s="48"/>
      <c r="AU497" s="43"/>
      <c r="AV497" s="50"/>
      <c r="AW497" s="43"/>
      <c r="AX497" s="50"/>
      <c r="AY497" s="43"/>
      <c r="AZ497" s="50"/>
      <c r="BA497" s="43"/>
      <c r="BB497" s="50"/>
      <c r="BC497" s="43"/>
      <c r="BD497" s="50"/>
      <c r="BE497" s="43"/>
      <c r="BF497" s="50"/>
      <c r="BG497" s="43"/>
      <c r="BH497" s="50"/>
      <c r="BI497" s="45"/>
      <c r="BJ497" s="48"/>
      <c r="BK497" s="48"/>
      <c r="BL497" s="48"/>
      <c r="BM497" s="48"/>
      <c r="BN497" s="48"/>
      <c r="BO497" s="45"/>
      <c r="BP497" s="45"/>
      <c r="BQ497" s="45"/>
    </row>
    <row r="498" ht="18.0" customHeight="1">
      <c r="B498" s="40"/>
      <c r="D498" s="41"/>
      <c r="G498" s="42"/>
      <c r="I498" s="42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43"/>
      <c r="W498" s="44"/>
      <c r="Y498" s="45"/>
      <c r="AG498" s="46"/>
      <c r="AH498" s="47"/>
      <c r="AI498" s="48"/>
      <c r="AJ498" s="48"/>
      <c r="AK498" s="48"/>
      <c r="AL498" s="48"/>
      <c r="AM498" s="48"/>
      <c r="AN498" s="48"/>
      <c r="AO498" s="48"/>
      <c r="AP498" s="48"/>
      <c r="AQ498" s="48"/>
      <c r="AR498" s="48"/>
      <c r="AS498" s="48"/>
      <c r="AT498" s="48"/>
      <c r="AU498" s="43"/>
      <c r="AV498" s="50"/>
      <c r="AW498" s="43"/>
      <c r="AX498" s="50"/>
      <c r="AY498" s="43"/>
      <c r="AZ498" s="50"/>
      <c r="BA498" s="43"/>
      <c r="BB498" s="50"/>
      <c r="BC498" s="43"/>
      <c r="BD498" s="50"/>
      <c r="BE498" s="43"/>
      <c r="BF498" s="50"/>
      <c r="BG498" s="43"/>
      <c r="BH498" s="50"/>
      <c r="BI498" s="45"/>
      <c r="BJ498" s="48"/>
      <c r="BK498" s="48"/>
      <c r="BL498" s="48"/>
      <c r="BM498" s="48"/>
      <c r="BN498" s="48"/>
      <c r="BO498" s="45"/>
      <c r="BP498" s="45"/>
      <c r="BQ498" s="45"/>
    </row>
    <row r="499" ht="18.0" customHeight="1">
      <c r="B499" s="40"/>
      <c r="D499" s="41"/>
      <c r="G499" s="42"/>
      <c r="I499" s="42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43"/>
      <c r="W499" s="44"/>
      <c r="Y499" s="45"/>
      <c r="AG499" s="46"/>
      <c r="AH499" s="47"/>
      <c r="AI499" s="48"/>
      <c r="AJ499" s="48"/>
      <c r="AK499" s="48"/>
      <c r="AL499" s="48"/>
      <c r="AM499" s="48"/>
      <c r="AN499" s="48"/>
      <c r="AO499" s="48"/>
      <c r="AP499" s="48"/>
      <c r="AQ499" s="48"/>
      <c r="AR499" s="48"/>
      <c r="AS499" s="48"/>
      <c r="AT499" s="48"/>
      <c r="AU499" s="43"/>
      <c r="AV499" s="50"/>
      <c r="AW499" s="43"/>
      <c r="AX499" s="50"/>
      <c r="AY499" s="43"/>
      <c r="AZ499" s="50"/>
      <c r="BA499" s="43"/>
      <c r="BB499" s="50"/>
      <c r="BC499" s="43"/>
      <c r="BD499" s="50"/>
      <c r="BE499" s="43"/>
      <c r="BF499" s="50"/>
      <c r="BG499" s="43"/>
      <c r="BH499" s="50"/>
      <c r="BI499" s="45"/>
      <c r="BJ499" s="48"/>
      <c r="BK499" s="48"/>
      <c r="BL499" s="48"/>
      <c r="BM499" s="48"/>
      <c r="BN499" s="48"/>
      <c r="BO499" s="45"/>
      <c r="BP499" s="45"/>
      <c r="BQ499" s="45"/>
    </row>
    <row r="500" ht="18.0" customHeight="1">
      <c r="B500" s="40"/>
      <c r="D500" s="41"/>
      <c r="G500" s="42"/>
      <c r="I500" s="42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43"/>
      <c r="W500" s="44"/>
      <c r="Y500" s="45"/>
      <c r="AG500" s="46"/>
      <c r="AH500" s="47"/>
      <c r="AI500" s="48"/>
      <c r="AJ500" s="48"/>
      <c r="AK500" s="48"/>
      <c r="AL500" s="48"/>
      <c r="AM500" s="48"/>
      <c r="AN500" s="48"/>
      <c r="AO500" s="48"/>
      <c r="AP500" s="48"/>
      <c r="AQ500" s="48"/>
      <c r="AR500" s="48"/>
      <c r="AS500" s="48"/>
      <c r="AT500" s="48"/>
      <c r="AU500" s="43"/>
      <c r="AV500" s="50"/>
      <c r="AW500" s="43"/>
      <c r="AX500" s="50"/>
      <c r="AY500" s="43"/>
      <c r="AZ500" s="50"/>
      <c r="BA500" s="43"/>
      <c r="BB500" s="50"/>
      <c r="BC500" s="43"/>
      <c r="BD500" s="50"/>
      <c r="BE500" s="43"/>
      <c r="BF500" s="50"/>
      <c r="BG500" s="43"/>
      <c r="BH500" s="50"/>
      <c r="BI500" s="45"/>
      <c r="BJ500" s="48"/>
      <c r="BK500" s="48"/>
      <c r="BL500" s="48"/>
      <c r="BM500" s="48"/>
      <c r="BN500" s="48"/>
      <c r="BO500" s="45"/>
      <c r="BP500" s="45"/>
      <c r="BQ500" s="45"/>
    </row>
    <row r="501" ht="18.0" customHeight="1">
      <c r="B501" s="40"/>
      <c r="D501" s="41"/>
      <c r="G501" s="42"/>
      <c r="I501" s="42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43"/>
      <c r="W501" s="44"/>
      <c r="Y501" s="45"/>
      <c r="AG501" s="46"/>
      <c r="AH501" s="47"/>
      <c r="AI501" s="48"/>
      <c r="AJ501" s="48"/>
      <c r="AK501" s="48"/>
      <c r="AL501" s="48"/>
      <c r="AM501" s="48"/>
      <c r="AN501" s="48"/>
      <c r="AO501" s="48"/>
      <c r="AP501" s="48"/>
      <c r="AQ501" s="48"/>
      <c r="AR501" s="48"/>
      <c r="AS501" s="48"/>
      <c r="AT501" s="48"/>
      <c r="AU501" s="43"/>
      <c r="AV501" s="50"/>
      <c r="AW501" s="43"/>
      <c r="AX501" s="50"/>
      <c r="AY501" s="43"/>
      <c r="AZ501" s="50"/>
      <c r="BA501" s="43"/>
      <c r="BB501" s="50"/>
      <c r="BC501" s="43"/>
      <c r="BD501" s="50"/>
      <c r="BE501" s="43"/>
      <c r="BF501" s="50"/>
      <c r="BG501" s="43"/>
      <c r="BH501" s="50"/>
      <c r="BI501" s="45"/>
      <c r="BJ501" s="48"/>
      <c r="BK501" s="48"/>
      <c r="BL501" s="48"/>
      <c r="BM501" s="48"/>
      <c r="BN501" s="48"/>
      <c r="BO501" s="45"/>
      <c r="BP501" s="45"/>
      <c r="BQ501" s="45"/>
    </row>
    <row r="502" ht="18.0" customHeight="1">
      <c r="B502" s="40"/>
      <c r="D502" s="41"/>
      <c r="G502" s="42"/>
      <c r="I502" s="42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43"/>
      <c r="W502" s="44"/>
      <c r="Y502" s="45"/>
      <c r="AG502" s="46"/>
      <c r="AH502" s="47"/>
      <c r="AI502" s="48"/>
      <c r="AJ502" s="48"/>
      <c r="AK502" s="48"/>
      <c r="AL502" s="48"/>
      <c r="AM502" s="48"/>
      <c r="AN502" s="48"/>
      <c r="AO502" s="48"/>
      <c r="AP502" s="48"/>
      <c r="AQ502" s="48"/>
      <c r="AR502" s="48"/>
      <c r="AS502" s="48"/>
      <c r="AT502" s="48"/>
      <c r="AU502" s="43"/>
      <c r="AV502" s="50"/>
      <c r="AW502" s="43"/>
      <c r="AX502" s="50"/>
      <c r="AY502" s="43"/>
      <c r="AZ502" s="50"/>
      <c r="BA502" s="43"/>
      <c r="BB502" s="50"/>
      <c r="BC502" s="43"/>
      <c r="BD502" s="50"/>
      <c r="BE502" s="43"/>
      <c r="BF502" s="50"/>
      <c r="BG502" s="43"/>
      <c r="BH502" s="50"/>
      <c r="BI502" s="45"/>
      <c r="BJ502" s="48"/>
      <c r="BK502" s="48"/>
      <c r="BL502" s="48"/>
      <c r="BM502" s="48"/>
      <c r="BN502" s="48"/>
      <c r="BO502" s="45"/>
      <c r="BP502" s="45"/>
      <c r="BQ502" s="45"/>
    </row>
    <row r="503" ht="18.0" customHeight="1">
      <c r="B503" s="40"/>
      <c r="D503" s="41"/>
      <c r="G503" s="42"/>
      <c r="I503" s="42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43"/>
      <c r="W503" s="44"/>
      <c r="Y503" s="45"/>
      <c r="AG503" s="46"/>
      <c r="AH503" s="47"/>
      <c r="AI503" s="48"/>
      <c r="AJ503" s="48"/>
      <c r="AK503" s="48"/>
      <c r="AL503" s="48"/>
      <c r="AM503" s="48"/>
      <c r="AN503" s="48"/>
      <c r="AO503" s="48"/>
      <c r="AP503" s="48"/>
      <c r="AQ503" s="48"/>
      <c r="AR503" s="48"/>
      <c r="AS503" s="48"/>
      <c r="AT503" s="48"/>
      <c r="AU503" s="43"/>
      <c r="AV503" s="50"/>
      <c r="AW503" s="43"/>
      <c r="AX503" s="50"/>
      <c r="AY503" s="43"/>
      <c r="AZ503" s="50"/>
      <c r="BA503" s="43"/>
      <c r="BB503" s="50"/>
      <c r="BC503" s="43"/>
      <c r="BD503" s="50"/>
      <c r="BE503" s="43"/>
      <c r="BF503" s="50"/>
      <c r="BG503" s="43"/>
      <c r="BH503" s="50"/>
      <c r="BI503" s="45"/>
      <c r="BJ503" s="48"/>
      <c r="BK503" s="48"/>
      <c r="BL503" s="48"/>
      <c r="BM503" s="48"/>
      <c r="BN503" s="48"/>
      <c r="BO503" s="45"/>
      <c r="BP503" s="45"/>
      <c r="BQ503" s="45"/>
    </row>
    <row r="504" ht="18.0" customHeight="1">
      <c r="B504" s="40"/>
      <c r="D504" s="41"/>
      <c r="G504" s="42"/>
      <c r="I504" s="42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43"/>
      <c r="W504" s="44"/>
      <c r="Y504" s="45"/>
      <c r="AG504" s="46"/>
      <c r="AH504" s="47"/>
      <c r="AI504" s="48"/>
      <c r="AJ504" s="48"/>
      <c r="AK504" s="48"/>
      <c r="AL504" s="48"/>
      <c r="AM504" s="48"/>
      <c r="AN504" s="48"/>
      <c r="AO504" s="48"/>
      <c r="AP504" s="48"/>
      <c r="AQ504" s="48"/>
      <c r="AR504" s="48"/>
      <c r="AS504" s="48"/>
      <c r="AT504" s="48"/>
      <c r="AU504" s="43"/>
      <c r="AV504" s="50"/>
      <c r="AW504" s="43"/>
      <c r="AX504" s="50"/>
      <c r="AY504" s="43"/>
      <c r="AZ504" s="50"/>
      <c r="BA504" s="43"/>
      <c r="BB504" s="50"/>
      <c r="BC504" s="43"/>
      <c r="BD504" s="50"/>
      <c r="BE504" s="43"/>
      <c r="BF504" s="50"/>
      <c r="BG504" s="43"/>
      <c r="BH504" s="50"/>
      <c r="BI504" s="45"/>
      <c r="BJ504" s="48"/>
      <c r="BK504" s="48"/>
      <c r="BL504" s="48"/>
      <c r="BM504" s="48"/>
      <c r="BN504" s="48"/>
      <c r="BO504" s="45"/>
      <c r="BP504" s="45"/>
      <c r="BQ504" s="45"/>
    </row>
    <row r="505" ht="18.0" customHeight="1">
      <c r="B505" s="40"/>
      <c r="D505" s="41"/>
      <c r="G505" s="42"/>
      <c r="I505" s="42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43"/>
      <c r="W505" s="44"/>
      <c r="Y505" s="45"/>
      <c r="AG505" s="46"/>
      <c r="AH505" s="47"/>
      <c r="AI505" s="48"/>
      <c r="AJ505" s="48"/>
      <c r="AK505" s="48"/>
      <c r="AL505" s="48"/>
      <c r="AM505" s="48"/>
      <c r="AN505" s="48"/>
      <c r="AO505" s="48"/>
      <c r="AP505" s="48"/>
      <c r="AQ505" s="48"/>
      <c r="AR505" s="48"/>
      <c r="AS505" s="48"/>
      <c r="AT505" s="48"/>
      <c r="AU505" s="43"/>
      <c r="AV505" s="50"/>
      <c r="AW505" s="43"/>
      <c r="AX505" s="50"/>
      <c r="AY505" s="43"/>
      <c r="AZ505" s="50"/>
      <c r="BA505" s="43"/>
      <c r="BB505" s="50"/>
      <c r="BC505" s="43"/>
      <c r="BD505" s="50"/>
      <c r="BE505" s="43"/>
      <c r="BF505" s="50"/>
      <c r="BG505" s="43"/>
      <c r="BH505" s="50"/>
      <c r="BI505" s="45"/>
      <c r="BJ505" s="48"/>
      <c r="BK505" s="48"/>
      <c r="BL505" s="48"/>
      <c r="BM505" s="48"/>
      <c r="BN505" s="48"/>
      <c r="BO505" s="45"/>
      <c r="BP505" s="45"/>
      <c r="BQ505" s="45"/>
    </row>
    <row r="506" ht="18.0" customHeight="1">
      <c r="B506" s="40"/>
      <c r="D506" s="41"/>
      <c r="G506" s="42"/>
      <c r="I506" s="42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43"/>
      <c r="W506" s="44"/>
      <c r="Y506" s="45"/>
      <c r="AG506" s="46"/>
      <c r="AH506" s="47"/>
      <c r="AI506" s="48"/>
      <c r="AJ506" s="48"/>
      <c r="AK506" s="48"/>
      <c r="AL506" s="48"/>
      <c r="AM506" s="48"/>
      <c r="AN506" s="48"/>
      <c r="AO506" s="48"/>
      <c r="AP506" s="48"/>
      <c r="AQ506" s="48"/>
      <c r="AR506" s="48"/>
      <c r="AS506" s="48"/>
      <c r="AT506" s="48"/>
      <c r="AU506" s="43"/>
      <c r="AV506" s="50"/>
      <c r="AW506" s="43"/>
      <c r="AX506" s="50"/>
      <c r="AY506" s="43"/>
      <c r="AZ506" s="50"/>
      <c r="BA506" s="43"/>
      <c r="BB506" s="50"/>
      <c r="BC506" s="43"/>
      <c r="BD506" s="50"/>
      <c r="BE506" s="43"/>
      <c r="BF506" s="50"/>
      <c r="BG506" s="43"/>
      <c r="BH506" s="50"/>
      <c r="BI506" s="45"/>
      <c r="BJ506" s="48"/>
      <c r="BK506" s="48"/>
      <c r="BL506" s="48"/>
      <c r="BM506" s="48"/>
      <c r="BN506" s="48"/>
      <c r="BO506" s="45"/>
      <c r="BP506" s="45"/>
      <c r="BQ506" s="45"/>
    </row>
    <row r="507" ht="18.0" customHeight="1">
      <c r="B507" s="40"/>
      <c r="D507" s="41"/>
      <c r="G507" s="42"/>
      <c r="I507" s="42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43"/>
      <c r="W507" s="44"/>
      <c r="Y507" s="45"/>
      <c r="AG507" s="46"/>
      <c r="AH507" s="47"/>
      <c r="AI507" s="48"/>
      <c r="AJ507" s="48"/>
      <c r="AK507" s="48"/>
      <c r="AL507" s="48"/>
      <c r="AM507" s="48"/>
      <c r="AN507" s="48"/>
      <c r="AO507" s="48"/>
      <c r="AP507" s="48"/>
      <c r="AQ507" s="48"/>
      <c r="AR507" s="48"/>
      <c r="AS507" s="48"/>
      <c r="AT507" s="48"/>
      <c r="AU507" s="43"/>
      <c r="AV507" s="50"/>
      <c r="AW507" s="43"/>
      <c r="AX507" s="50"/>
      <c r="AY507" s="43"/>
      <c r="AZ507" s="50"/>
      <c r="BA507" s="43"/>
      <c r="BB507" s="50"/>
      <c r="BC507" s="43"/>
      <c r="BD507" s="50"/>
      <c r="BE507" s="43"/>
      <c r="BF507" s="50"/>
      <c r="BG507" s="43"/>
      <c r="BH507" s="50"/>
      <c r="BI507" s="45"/>
      <c r="BJ507" s="48"/>
      <c r="BK507" s="48"/>
      <c r="BL507" s="48"/>
      <c r="BM507" s="48"/>
      <c r="BN507" s="48"/>
      <c r="BO507" s="45"/>
      <c r="BP507" s="45"/>
      <c r="BQ507" s="45"/>
    </row>
    <row r="508" ht="18.0" customHeight="1">
      <c r="B508" s="40"/>
      <c r="D508" s="41"/>
      <c r="G508" s="42"/>
      <c r="I508" s="42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43"/>
      <c r="W508" s="44"/>
      <c r="Y508" s="45"/>
      <c r="AG508" s="46"/>
      <c r="AH508" s="47"/>
      <c r="AI508" s="48"/>
      <c r="AJ508" s="48"/>
      <c r="AK508" s="48"/>
      <c r="AL508" s="48"/>
      <c r="AM508" s="48"/>
      <c r="AN508" s="48"/>
      <c r="AO508" s="48"/>
      <c r="AP508" s="48"/>
      <c r="AQ508" s="48"/>
      <c r="AR508" s="48"/>
      <c r="AS508" s="48"/>
      <c r="AT508" s="48"/>
      <c r="AU508" s="43"/>
      <c r="AV508" s="50"/>
      <c r="AW508" s="43"/>
      <c r="AX508" s="50"/>
      <c r="AY508" s="43"/>
      <c r="AZ508" s="50"/>
      <c r="BA508" s="43"/>
      <c r="BB508" s="50"/>
      <c r="BC508" s="43"/>
      <c r="BD508" s="50"/>
      <c r="BE508" s="43"/>
      <c r="BF508" s="50"/>
      <c r="BG508" s="43"/>
      <c r="BH508" s="50"/>
      <c r="BI508" s="45"/>
      <c r="BJ508" s="48"/>
      <c r="BK508" s="48"/>
      <c r="BL508" s="48"/>
      <c r="BM508" s="48"/>
      <c r="BN508" s="48"/>
      <c r="BO508" s="45"/>
      <c r="BP508" s="45"/>
      <c r="BQ508" s="45"/>
    </row>
    <row r="509" ht="18.0" customHeight="1">
      <c r="B509" s="40"/>
      <c r="D509" s="41"/>
      <c r="G509" s="42"/>
      <c r="I509" s="42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43"/>
      <c r="W509" s="44"/>
      <c r="Y509" s="45"/>
      <c r="AG509" s="46"/>
      <c r="AH509" s="47"/>
      <c r="AI509" s="48"/>
      <c r="AJ509" s="48"/>
      <c r="AK509" s="48"/>
      <c r="AL509" s="48"/>
      <c r="AM509" s="48"/>
      <c r="AN509" s="48"/>
      <c r="AO509" s="48"/>
      <c r="AP509" s="48"/>
      <c r="AQ509" s="48"/>
      <c r="AR509" s="48"/>
      <c r="AS509" s="48"/>
      <c r="AT509" s="48"/>
      <c r="AU509" s="43"/>
      <c r="AV509" s="50"/>
      <c r="AW509" s="43"/>
      <c r="AX509" s="50"/>
      <c r="AY509" s="43"/>
      <c r="AZ509" s="50"/>
      <c r="BA509" s="43"/>
      <c r="BB509" s="50"/>
      <c r="BC509" s="43"/>
      <c r="BD509" s="50"/>
      <c r="BE509" s="43"/>
      <c r="BF509" s="50"/>
      <c r="BG509" s="43"/>
      <c r="BH509" s="50"/>
      <c r="BI509" s="45"/>
      <c r="BJ509" s="48"/>
      <c r="BK509" s="48"/>
      <c r="BL509" s="48"/>
      <c r="BM509" s="48"/>
      <c r="BN509" s="48"/>
      <c r="BO509" s="45"/>
      <c r="BP509" s="45"/>
      <c r="BQ509" s="45"/>
    </row>
    <row r="510" ht="18.0" customHeight="1">
      <c r="B510" s="40"/>
      <c r="D510" s="41"/>
      <c r="G510" s="42"/>
      <c r="I510" s="42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43"/>
      <c r="W510" s="44"/>
      <c r="Y510" s="45"/>
      <c r="AG510" s="46"/>
      <c r="AH510" s="47"/>
      <c r="AI510" s="48"/>
      <c r="AJ510" s="48"/>
      <c r="AK510" s="48"/>
      <c r="AL510" s="48"/>
      <c r="AM510" s="48"/>
      <c r="AN510" s="48"/>
      <c r="AO510" s="48"/>
      <c r="AP510" s="48"/>
      <c r="AQ510" s="48"/>
      <c r="AR510" s="48"/>
      <c r="AS510" s="48"/>
      <c r="AT510" s="48"/>
      <c r="AU510" s="43"/>
      <c r="AV510" s="50"/>
      <c r="AW510" s="43"/>
      <c r="AX510" s="50"/>
      <c r="AY510" s="43"/>
      <c r="AZ510" s="50"/>
      <c r="BA510" s="43"/>
      <c r="BB510" s="50"/>
      <c r="BC510" s="43"/>
      <c r="BD510" s="50"/>
      <c r="BE510" s="43"/>
      <c r="BF510" s="50"/>
      <c r="BG510" s="43"/>
      <c r="BH510" s="50"/>
      <c r="BI510" s="45"/>
      <c r="BJ510" s="48"/>
      <c r="BK510" s="48"/>
      <c r="BL510" s="48"/>
      <c r="BM510" s="48"/>
      <c r="BN510" s="48"/>
      <c r="BO510" s="45"/>
      <c r="BP510" s="45"/>
      <c r="BQ510" s="45"/>
    </row>
    <row r="511" ht="18.0" customHeight="1">
      <c r="B511" s="40"/>
      <c r="D511" s="41"/>
      <c r="G511" s="42"/>
      <c r="I511" s="42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43"/>
      <c r="W511" s="44"/>
      <c r="Y511" s="45"/>
      <c r="AG511" s="46"/>
      <c r="AH511" s="47"/>
      <c r="AI511" s="48"/>
      <c r="AJ511" s="48"/>
      <c r="AK511" s="48"/>
      <c r="AL511" s="48"/>
      <c r="AM511" s="48"/>
      <c r="AN511" s="48"/>
      <c r="AO511" s="48"/>
      <c r="AP511" s="48"/>
      <c r="AQ511" s="48"/>
      <c r="AR511" s="48"/>
      <c r="AS511" s="48"/>
      <c r="AT511" s="48"/>
      <c r="AU511" s="43"/>
      <c r="AV511" s="50"/>
      <c r="AW511" s="43"/>
      <c r="AX511" s="50"/>
      <c r="AY511" s="43"/>
      <c r="AZ511" s="50"/>
      <c r="BA511" s="43"/>
      <c r="BB511" s="50"/>
      <c r="BC511" s="43"/>
      <c r="BD511" s="50"/>
      <c r="BE511" s="43"/>
      <c r="BF511" s="50"/>
      <c r="BG511" s="43"/>
      <c r="BH511" s="50"/>
      <c r="BI511" s="45"/>
      <c r="BJ511" s="48"/>
      <c r="BK511" s="48"/>
      <c r="BL511" s="48"/>
      <c r="BM511" s="48"/>
      <c r="BN511" s="48"/>
      <c r="BO511" s="45"/>
      <c r="BP511" s="45"/>
      <c r="BQ511" s="45"/>
    </row>
    <row r="512" ht="18.0" customHeight="1">
      <c r="B512" s="40"/>
      <c r="D512" s="41"/>
      <c r="G512" s="42"/>
      <c r="I512" s="42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43"/>
      <c r="W512" s="44"/>
      <c r="Y512" s="45"/>
      <c r="AG512" s="46"/>
      <c r="AH512" s="47"/>
      <c r="AI512" s="48"/>
      <c r="AJ512" s="48"/>
      <c r="AK512" s="48"/>
      <c r="AL512" s="48"/>
      <c r="AM512" s="48"/>
      <c r="AN512" s="48"/>
      <c r="AO512" s="48"/>
      <c r="AP512" s="48"/>
      <c r="AQ512" s="48"/>
      <c r="AR512" s="48"/>
      <c r="AS512" s="48"/>
      <c r="AT512" s="48"/>
      <c r="AU512" s="43"/>
      <c r="AV512" s="50"/>
      <c r="AW512" s="43"/>
      <c r="AX512" s="50"/>
      <c r="AY512" s="43"/>
      <c r="AZ512" s="50"/>
      <c r="BA512" s="43"/>
      <c r="BB512" s="50"/>
      <c r="BC512" s="43"/>
      <c r="BD512" s="50"/>
      <c r="BE512" s="43"/>
      <c r="BF512" s="50"/>
      <c r="BG512" s="43"/>
      <c r="BH512" s="50"/>
      <c r="BI512" s="45"/>
      <c r="BJ512" s="48"/>
      <c r="BK512" s="48"/>
      <c r="BL512" s="48"/>
      <c r="BM512" s="48"/>
      <c r="BN512" s="48"/>
      <c r="BO512" s="45"/>
      <c r="BP512" s="45"/>
      <c r="BQ512" s="45"/>
    </row>
    <row r="513" ht="18.0" customHeight="1">
      <c r="B513" s="40"/>
      <c r="D513" s="41"/>
      <c r="G513" s="42"/>
      <c r="I513" s="42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43"/>
      <c r="W513" s="44"/>
      <c r="Y513" s="45"/>
      <c r="AG513" s="46"/>
      <c r="AH513" s="47"/>
      <c r="AI513" s="48"/>
      <c r="AJ513" s="48"/>
      <c r="AK513" s="48"/>
      <c r="AL513" s="48"/>
      <c r="AM513" s="48"/>
      <c r="AN513" s="48"/>
      <c r="AO513" s="48"/>
      <c r="AP513" s="48"/>
      <c r="AQ513" s="48"/>
      <c r="AR513" s="48"/>
      <c r="AS513" s="48"/>
      <c r="AT513" s="48"/>
      <c r="AU513" s="43"/>
      <c r="AV513" s="50"/>
      <c r="AW513" s="43"/>
      <c r="AX513" s="50"/>
      <c r="AY513" s="43"/>
      <c r="AZ513" s="50"/>
      <c r="BA513" s="43"/>
      <c r="BB513" s="50"/>
      <c r="BC513" s="43"/>
      <c r="BD513" s="50"/>
      <c r="BE513" s="43"/>
      <c r="BF513" s="50"/>
      <c r="BG513" s="43"/>
      <c r="BH513" s="50"/>
      <c r="BI513" s="45"/>
      <c r="BJ513" s="48"/>
      <c r="BK513" s="48"/>
      <c r="BL513" s="48"/>
      <c r="BM513" s="48"/>
      <c r="BN513" s="48"/>
      <c r="BO513" s="45"/>
      <c r="BP513" s="45"/>
      <c r="BQ513" s="45"/>
    </row>
    <row r="514" ht="18.0" customHeight="1">
      <c r="B514" s="40"/>
      <c r="D514" s="41"/>
      <c r="G514" s="42"/>
      <c r="I514" s="42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43"/>
      <c r="W514" s="44"/>
      <c r="Y514" s="45"/>
      <c r="AG514" s="46"/>
      <c r="AH514" s="47"/>
      <c r="AI514" s="48"/>
      <c r="AJ514" s="48"/>
      <c r="AK514" s="48"/>
      <c r="AL514" s="48"/>
      <c r="AM514" s="48"/>
      <c r="AN514" s="48"/>
      <c r="AO514" s="48"/>
      <c r="AP514" s="48"/>
      <c r="AQ514" s="48"/>
      <c r="AR514" s="48"/>
      <c r="AS514" s="48"/>
      <c r="AT514" s="48"/>
      <c r="AU514" s="43"/>
      <c r="AV514" s="50"/>
      <c r="AW514" s="43"/>
      <c r="AX514" s="50"/>
      <c r="AY514" s="43"/>
      <c r="AZ514" s="50"/>
      <c r="BA514" s="43"/>
      <c r="BB514" s="50"/>
      <c r="BC514" s="43"/>
      <c r="BD514" s="50"/>
      <c r="BE514" s="43"/>
      <c r="BF514" s="50"/>
      <c r="BG514" s="43"/>
      <c r="BH514" s="50"/>
      <c r="BI514" s="45"/>
      <c r="BJ514" s="48"/>
      <c r="BK514" s="48"/>
      <c r="BL514" s="48"/>
      <c r="BM514" s="48"/>
      <c r="BN514" s="48"/>
      <c r="BO514" s="45"/>
      <c r="BP514" s="45"/>
      <c r="BQ514" s="45"/>
    </row>
    <row r="515" ht="18.0" customHeight="1">
      <c r="B515" s="40"/>
      <c r="D515" s="41"/>
      <c r="G515" s="42"/>
      <c r="I515" s="42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43"/>
      <c r="W515" s="44"/>
      <c r="Y515" s="45"/>
      <c r="AG515" s="46"/>
      <c r="AH515" s="47"/>
      <c r="AI515" s="48"/>
      <c r="AJ515" s="48"/>
      <c r="AK515" s="48"/>
      <c r="AL515" s="48"/>
      <c r="AM515" s="48"/>
      <c r="AN515" s="48"/>
      <c r="AO515" s="48"/>
      <c r="AP515" s="48"/>
      <c r="AQ515" s="48"/>
      <c r="AR515" s="48"/>
      <c r="AS515" s="48"/>
      <c r="AT515" s="48"/>
      <c r="AU515" s="43"/>
      <c r="AV515" s="50"/>
      <c r="AW515" s="43"/>
      <c r="AX515" s="50"/>
      <c r="AY515" s="43"/>
      <c r="AZ515" s="50"/>
      <c r="BA515" s="43"/>
      <c r="BB515" s="50"/>
      <c r="BC515" s="43"/>
      <c r="BD515" s="50"/>
      <c r="BE515" s="43"/>
      <c r="BF515" s="50"/>
      <c r="BG515" s="43"/>
      <c r="BH515" s="50"/>
      <c r="BI515" s="45"/>
      <c r="BJ515" s="48"/>
      <c r="BK515" s="48"/>
      <c r="BL515" s="48"/>
      <c r="BM515" s="48"/>
      <c r="BN515" s="48"/>
      <c r="BO515" s="45"/>
      <c r="BP515" s="45"/>
      <c r="BQ515" s="45"/>
    </row>
    <row r="516" ht="18.0" customHeight="1">
      <c r="B516" s="40"/>
      <c r="D516" s="41"/>
      <c r="G516" s="42"/>
      <c r="I516" s="42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43"/>
      <c r="W516" s="44"/>
      <c r="Y516" s="45"/>
      <c r="AG516" s="46"/>
      <c r="AH516" s="47"/>
      <c r="AI516" s="48"/>
      <c r="AJ516" s="48"/>
      <c r="AK516" s="48"/>
      <c r="AL516" s="48"/>
      <c r="AM516" s="48"/>
      <c r="AN516" s="48"/>
      <c r="AO516" s="48"/>
      <c r="AP516" s="48"/>
      <c r="AQ516" s="48"/>
      <c r="AR516" s="48"/>
      <c r="AS516" s="48"/>
      <c r="AT516" s="48"/>
      <c r="AU516" s="43"/>
      <c r="AV516" s="50"/>
      <c r="AW516" s="43"/>
      <c r="AX516" s="50"/>
      <c r="AY516" s="43"/>
      <c r="AZ516" s="50"/>
      <c r="BA516" s="43"/>
      <c r="BB516" s="50"/>
      <c r="BC516" s="43"/>
      <c r="BD516" s="50"/>
      <c r="BE516" s="43"/>
      <c r="BF516" s="50"/>
      <c r="BG516" s="43"/>
      <c r="BH516" s="50"/>
      <c r="BI516" s="45"/>
      <c r="BJ516" s="48"/>
      <c r="BK516" s="48"/>
      <c r="BL516" s="48"/>
      <c r="BM516" s="48"/>
      <c r="BN516" s="48"/>
      <c r="BO516" s="45"/>
      <c r="BP516" s="45"/>
      <c r="BQ516" s="45"/>
    </row>
    <row r="517" ht="18.0" customHeight="1">
      <c r="B517" s="40"/>
      <c r="D517" s="41"/>
      <c r="G517" s="42"/>
      <c r="I517" s="42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43"/>
      <c r="W517" s="44"/>
      <c r="Y517" s="45"/>
      <c r="AG517" s="46"/>
      <c r="AH517" s="47"/>
      <c r="AI517" s="48"/>
      <c r="AJ517" s="48"/>
      <c r="AK517" s="48"/>
      <c r="AL517" s="48"/>
      <c r="AM517" s="48"/>
      <c r="AN517" s="48"/>
      <c r="AO517" s="48"/>
      <c r="AP517" s="48"/>
      <c r="AQ517" s="48"/>
      <c r="AR517" s="48"/>
      <c r="AS517" s="48"/>
      <c r="AT517" s="48"/>
      <c r="AU517" s="43"/>
      <c r="AV517" s="50"/>
      <c r="AW517" s="43"/>
      <c r="AX517" s="50"/>
      <c r="AY517" s="43"/>
      <c r="AZ517" s="50"/>
      <c r="BA517" s="43"/>
      <c r="BB517" s="50"/>
      <c r="BC517" s="43"/>
      <c r="BD517" s="50"/>
      <c r="BE517" s="43"/>
      <c r="BF517" s="50"/>
      <c r="BG517" s="43"/>
      <c r="BH517" s="50"/>
      <c r="BI517" s="45"/>
      <c r="BJ517" s="48"/>
      <c r="BK517" s="48"/>
      <c r="BL517" s="48"/>
      <c r="BM517" s="48"/>
      <c r="BN517" s="48"/>
      <c r="BO517" s="45"/>
      <c r="BP517" s="45"/>
      <c r="BQ517" s="45"/>
    </row>
    <row r="518" ht="18.0" customHeight="1">
      <c r="B518" s="40"/>
      <c r="D518" s="41"/>
      <c r="G518" s="42"/>
      <c r="I518" s="42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43"/>
      <c r="W518" s="44"/>
      <c r="Y518" s="45"/>
      <c r="AG518" s="46"/>
      <c r="AH518" s="47"/>
      <c r="AI518" s="48"/>
      <c r="AJ518" s="48"/>
      <c r="AK518" s="48"/>
      <c r="AL518" s="48"/>
      <c r="AM518" s="48"/>
      <c r="AN518" s="48"/>
      <c r="AO518" s="48"/>
      <c r="AP518" s="48"/>
      <c r="AQ518" s="48"/>
      <c r="AR518" s="48"/>
      <c r="AS518" s="48"/>
      <c r="AT518" s="48"/>
      <c r="AU518" s="43"/>
      <c r="AV518" s="50"/>
      <c r="AW518" s="43"/>
      <c r="AX518" s="50"/>
      <c r="AY518" s="43"/>
      <c r="AZ518" s="50"/>
      <c r="BA518" s="43"/>
      <c r="BB518" s="50"/>
      <c r="BC518" s="43"/>
      <c r="BD518" s="50"/>
      <c r="BE518" s="43"/>
      <c r="BF518" s="50"/>
      <c r="BG518" s="43"/>
      <c r="BH518" s="50"/>
      <c r="BI518" s="45"/>
      <c r="BJ518" s="48"/>
      <c r="BK518" s="48"/>
      <c r="BL518" s="48"/>
      <c r="BM518" s="48"/>
      <c r="BN518" s="48"/>
      <c r="BO518" s="45"/>
      <c r="BP518" s="45"/>
      <c r="BQ518" s="45"/>
    </row>
    <row r="519" ht="18.0" customHeight="1">
      <c r="B519" s="40"/>
      <c r="D519" s="41"/>
      <c r="G519" s="42"/>
      <c r="I519" s="42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43"/>
      <c r="W519" s="44"/>
      <c r="Y519" s="45"/>
      <c r="AG519" s="46"/>
      <c r="AH519" s="47"/>
      <c r="AI519" s="48"/>
      <c r="AJ519" s="48"/>
      <c r="AK519" s="48"/>
      <c r="AL519" s="48"/>
      <c r="AM519" s="48"/>
      <c r="AN519" s="48"/>
      <c r="AO519" s="48"/>
      <c r="AP519" s="48"/>
      <c r="AQ519" s="48"/>
      <c r="AR519" s="48"/>
      <c r="AS519" s="48"/>
      <c r="AT519" s="48"/>
      <c r="AU519" s="43"/>
      <c r="AV519" s="50"/>
      <c r="AW519" s="43"/>
      <c r="AX519" s="50"/>
      <c r="AY519" s="43"/>
      <c r="AZ519" s="50"/>
      <c r="BA519" s="43"/>
      <c r="BB519" s="50"/>
      <c r="BC519" s="43"/>
      <c r="BD519" s="50"/>
      <c r="BE519" s="43"/>
      <c r="BF519" s="50"/>
      <c r="BG519" s="43"/>
      <c r="BH519" s="50"/>
      <c r="BI519" s="45"/>
      <c r="BJ519" s="48"/>
      <c r="BK519" s="48"/>
      <c r="BL519" s="48"/>
      <c r="BM519" s="48"/>
      <c r="BN519" s="48"/>
      <c r="BO519" s="45"/>
      <c r="BP519" s="45"/>
      <c r="BQ519" s="45"/>
    </row>
    <row r="520" ht="18.0" customHeight="1">
      <c r="B520" s="40"/>
      <c r="D520" s="41"/>
      <c r="G520" s="42"/>
      <c r="I520" s="42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43"/>
      <c r="W520" s="44"/>
      <c r="Y520" s="45"/>
      <c r="AG520" s="46"/>
      <c r="AH520" s="47"/>
      <c r="AI520" s="48"/>
      <c r="AJ520" s="48"/>
      <c r="AK520" s="48"/>
      <c r="AL520" s="48"/>
      <c r="AM520" s="48"/>
      <c r="AN520" s="48"/>
      <c r="AO520" s="48"/>
      <c r="AP520" s="48"/>
      <c r="AQ520" s="48"/>
      <c r="AR520" s="48"/>
      <c r="AS520" s="48"/>
      <c r="AT520" s="48"/>
      <c r="AU520" s="43"/>
      <c r="AV520" s="50"/>
      <c r="AW520" s="43"/>
      <c r="AX520" s="50"/>
      <c r="AY520" s="43"/>
      <c r="AZ520" s="50"/>
      <c r="BA520" s="43"/>
      <c r="BB520" s="50"/>
      <c r="BC520" s="43"/>
      <c r="BD520" s="50"/>
      <c r="BE520" s="43"/>
      <c r="BF520" s="50"/>
      <c r="BG520" s="43"/>
      <c r="BH520" s="50"/>
      <c r="BI520" s="45"/>
      <c r="BJ520" s="48"/>
      <c r="BK520" s="48"/>
      <c r="BL520" s="48"/>
      <c r="BM520" s="48"/>
      <c r="BN520" s="48"/>
      <c r="BO520" s="45"/>
      <c r="BP520" s="45"/>
      <c r="BQ520" s="45"/>
    </row>
    <row r="521" ht="18.0" customHeight="1">
      <c r="B521" s="40"/>
      <c r="D521" s="41"/>
      <c r="G521" s="42"/>
      <c r="I521" s="42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43"/>
      <c r="W521" s="44"/>
      <c r="Y521" s="45"/>
      <c r="AG521" s="46"/>
      <c r="AH521" s="47"/>
      <c r="AI521" s="48"/>
      <c r="AJ521" s="48"/>
      <c r="AK521" s="48"/>
      <c r="AL521" s="48"/>
      <c r="AM521" s="48"/>
      <c r="AN521" s="48"/>
      <c r="AO521" s="48"/>
      <c r="AP521" s="48"/>
      <c r="AQ521" s="48"/>
      <c r="AR521" s="48"/>
      <c r="AS521" s="48"/>
      <c r="AT521" s="48"/>
      <c r="AU521" s="43"/>
      <c r="AV521" s="50"/>
      <c r="AW521" s="43"/>
      <c r="AX521" s="50"/>
      <c r="AY521" s="43"/>
      <c r="AZ521" s="50"/>
      <c r="BA521" s="43"/>
      <c r="BB521" s="50"/>
      <c r="BC521" s="43"/>
      <c r="BD521" s="50"/>
      <c r="BE521" s="43"/>
      <c r="BF521" s="50"/>
      <c r="BG521" s="43"/>
      <c r="BH521" s="50"/>
      <c r="BI521" s="45"/>
      <c r="BJ521" s="48"/>
      <c r="BK521" s="48"/>
      <c r="BL521" s="48"/>
      <c r="BM521" s="48"/>
      <c r="BN521" s="48"/>
      <c r="BO521" s="45"/>
      <c r="BP521" s="45"/>
      <c r="BQ521" s="45"/>
    </row>
    <row r="522" ht="18.0" customHeight="1">
      <c r="B522" s="40"/>
      <c r="D522" s="41"/>
      <c r="G522" s="42"/>
      <c r="I522" s="42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43"/>
      <c r="W522" s="44"/>
      <c r="Y522" s="45"/>
      <c r="AG522" s="46"/>
      <c r="AH522" s="47"/>
      <c r="AI522" s="48"/>
      <c r="AJ522" s="48"/>
      <c r="AK522" s="48"/>
      <c r="AL522" s="48"/>
      <c r="AM522" s="48"/>
      <c r="AN522" s="48"/>
      <c r="AO522" s="48"/>
      <c r="AP522" s="48"/>
      <c r="AQ522" s="48"/>
      <c r="AR522" s="48"/>
      <c r="AS522" s="48"/>
      <c r="AT522" s="48"/>
      <c r="AU522" s="43"/>
      <c r="AV522" s="50"/>
      <c r="AW522" s="43"/>
      <c r="AX522" s="50"/>
      <c r="AY522" s="43"/>
      <c r="AZ522" s="50"/>
      <c r="BA522" s="43"/>
      <c r="BB522" s="50"/>
      <c r="BC522" s="43"/>
      <c r="BD522" s="50"/>
      <c r="BE522" s="43"/>
      <c r="BF522" s="50"/>
      <c r="BG522" s="43"/>
      <c r="BH522" s="50"/>
      <c r="BI522" s="45"/>
      <c r="BJ522" s="48"/>
      <c r="BK522" s="48"/>
      <c r="BL522" s="48"/>
      <c r="BM522" s="48"/>
      <c r="BN522" s="48"/>
      <c r="BO522" s="45"/>
      <c r="BP522" s="45"/>
      <c r="BQ522" s="45"/>
    </row>
    <row r="523" ht="18.0" customHeight="1">
      <c r="B523" s="40"/>
      <c r="D523" s="41"/>
      <c r="G523" s="42"/>
      <c r="I523" s="42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43"/>
      <c r="W523" s="44"/>
      <c r="Y523" s="45"/>
      <c r="AG523" s="46"/>
      <c r="AH523" s="47"/>
      <c r="AI523" s="48"/>
      <c r="AJ523" s="48"/>
      <c r="AK523" s="48"/>
      <c r="AL523" s="48"/>
      <c r="AM523" s="48"/>
      <c r="AN523" s="48"/>
      <c r="AO523" s="48"/>
      <c r="AP523" s="48"/>
      <c r="AQ523" s="48"/>
      <c r="AR523" s="48"/>
      <c r="AS523" s="48"/>
      <c r="AT523" s="48"/>
      <c r="AU523" s="43"/>
      <c r="AV523" s="50"/>
      <c r="AW523" s="43"/>
      <c r="AX523" s="50"/>
      <c r="AY523" s="43"/>
      <c r="AZ523" s="50"/>
      <c r="BA523" s="43"/>
      <c r="BB523" s="50"/>
      <c r="BC523" s="43"/>
      <c r="BD523" s="50"/>
      <c r="BE523" s="43"/>
      <c r="BF523" s="50"/>
      <c r="BG523" s="43"/>
      <c r="BH523" s="50"/>
      <c r="BI523" s="45"/>
      <c r="BJ523" s="48"/>
      <c r="BK523" s="48"/>
      <c r="BL523" s="48"/>
      <c r="BM523" s="48"/>
      <c r="BN523" s="48"/>
      <c r="BO523" s="45"/>
      <c r="BP523" s="45"/>
      <c r="BQ523" s="45"/>
    </row>
    <row r="524" ht="18.0" customHeight="1">
      <c r="B524" s="40"/>
      <c r="D524" s="41"/>
      <c r="G524" s="42"/>
      <c r="I524" s="42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43"/>
      <c r="W524" s="44"/>
      <c r="Y524" s="45"/>
      <c r="AG524" s="46"/>
      <c r="AH524" s="47"/>
      <c r="AI524" s="48"/>
      <c r="AJ524" s="48"/>
      <c r="AK524" s="48"/>
      <c r="AL524" s="48"/>
      <c r="AM524" s="48"/>
      <c r="AN524" s="48"/>
      <c r="AO524" s="48"/>
      <c r="AP524" s="48"/>
      <c r="AQ524" s="48"/>
      <c r="AR524" s="48"/>
      <c r="AS524" s="48"/>
      <c r="AT524" s="48"/>
      <c r="AU524" s="43"/>
      <c r="AV524" s="50"/>
      <c r="AW524" s="43"/>
      <c r="AX524" s="50"/>
      <c r="AY524" s="43"/>
      <c r="AZ524" s="50"/>
      <c r="BA524" s="43"/>
      <c r="BB524" s="50"/>
      <c r="BC524" s="43"/>
      <c r="BD524" s="50"/>
      <c r="BE524" s="43"/>
      <c r="BF524" s="50"/>
      <c r="BG524" s="43"/>
      <c r="BH524" s="50"/>
      <c r="BI524" s="45"/>
      <c r="BJ524" s="48"/>
      <c r="BK524" s="48"/>
      <c r="BL524" s="48"/>
      <c r="BM524" s="48"/>
      <c r="BN524" s="48"/>
      <c r="BO524" s="45"/>
      <c r="BP524" s="45"/>
      <c r="BQ524" s="45"/>
    </row>
    <row r="525" ht="18.0" customHeight="1">
      <c r="B525" s="40"/>
      <c r="D525" s="41"/>
      <c r="G525" s="42"/>
      <c r="I525" s="42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43"/>
      <c r="W525" s="44"/>
      <c r="Y525" s="45"/>
      <c r="AG525" s="46"/>
      <c r="AH525" s="47"/>
      <c r="AI525" s="48"/>
      <c r="AJ525" s="48"/>
      <c r="AK525" s="48"/>
      <c r="AL525" s="48"/>
      <c r="AM525" s="48"/>
      <c r="AN525" s="48"/>
      <c r="AO525" s="48"/>
      <c r="AP525" s="48"/>
      <c r="AQ525" s="48"/>
      <c r="AR525" s="48"/>
      <c r="AS525" s="48"/>
      <c r="AT525" s="48"/>
      <c r="AU525" s="43"/>
      <c r="AV525" s="50"/>
      <c r="AW525" s="43"/>
      <c r="AX525" s="50"/>
      <c r="AY525" s="43"/>
      <c r="AZ525" s="50"/>
      <c r="BA525" s="43"/>
      <c r="BB525" s="50"/>
      <c r="BC525" s="43"/>
      <c r="BD525" s="50"/>
      <c r="BE525" s="43"/>
      <c r="BF525" s="50"/>
      <c r="BG525" s="43"/>
      <c r="BH525" s="50"/>
      <c r="BI525" s="45"/>
      <c r="BJ525" s="48"/>
      <c r="BK525" s="48"/>
      <c r="BL525" s="48"/>
      <c r="BM525" s="48"/>
      <c r="BN525" s="48"/>
      <c r="BO525" s="45"/>
      <c r="BP525" s="45"/>
      <c r="BQ525" s="45"/>
    </row>
    <row r="526" ht="18.0" customHeight="1">
      <c r="B526" s="40"/>
      <c r="D526" s="41"/>
      <c r="G526" s="42"/>
      <c r="I526" s="42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43"/>
      <c r="W526" s="44"/>
      <c r="Y526" s="45"/>
      <c r="AG526" s="46"/>
      <c r="AH526" s="47"/>
      <c r="AI526" s="48"/>
      <c r="AJ526" s="48"/>
      <c r="AK526" s="48"/>
      <c r="AL526" s="48"/>
      <c r="AM526" s="48"/>
      <c r="AN526" s="48"/>
      <c r="AO526" s="48"/>
      <c r="AP526" s="48"/>
      <c r="AQ526" s="48"/>
      <c r="AR526" s="48"/>
      <c r="AS526" s="48"/>
      <c r="AT526" s="48"/>
      <c r="AU526" s="43"/>
      <c r="AV526" s="50"/>
      <c r="AW526" s="43"/>
      <c r="AX526" s="50"/>
      <c r="AY526" s="43"/>
      <c r="AZ526" s="50"/>
      <c r="BA526" s="43"/>
      <c r="BB526" s="50"/>
      <c r="BC526" s="43"/>
      <c r="BD526" s="50"/>
      <c r="BE526" s="43"/>
      <c r="BF526" s="50"/>
      <c r="BG526" s="43"/>
      <c r="BH526" s="50"/>
      <c r="BI526" s="45"/>
      <c r="BJ526" s="48"/>
      <c r="BK526" s="48"/>
      <c r="BL526" s="48"/>
      <c r="BM526" s="48"/>
      <c r="BN526" s="48"/>
      <c r="BO526" s="45"/>
      <c r="BP526" s="45"/>
      <c r="BQ526" s="45"/>
    </row>
    <row r="527" ht="18.0" customHeight="1">
      <c r="B527" s="40"/>
      <c r="D527" s="41"/>
      <c r="G527" s="42"/>
      <c r="I527" s="42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43"/>
      <c r="W527" s="44"/>
      <c r="Y527" s="45"/>
      <c r="AG527" s="46"/>
      <c r="AH527" s="47"/>
      <c r="AI527" s="48"/>
      <c r="AJ527" s="48"/>
      <c r="AK527" s="48"/>
      <c r="AL527" s="48"/>
      <c r="AM527" s="48"/>
      <c r="AN527" s="48"/>
      <c r="AO527" s="48"/>
      <c r="AP527" s="48"/>
      <c r="AQ527" s="48"/>
      <c r="AR527" s="48"/>
      <c r="AS527" s="48"/>
      <c r="AT527" s="48"/>
      <c r="AU527" s="43"/>
      <c r="AV527" s="50"/>
      <c r="AW527" s="43"/>
      <c r="AX527" s="50"/>
      <c r="AY527" s="43"/>
      <c r="AZ527" s="50"/>
      <c r="BA527" s="43"/>
      <c r="BB527" s="50"/>
      <c r="BC527" s="43"/>
      <c r="BD527" s="50"/>
      <c r="BE527" s="43"/>
      <c r="BF527" s="50"/>
      <c r="BG527" s="43"/>
      <c r="BH527" s="50"/>
      <c r="BI527" s="45"/>
      <c r="BJ527" s="48"/>
      <c r="BK527" s="48"/>
      <c r="BL527" s="48"/>
      <c r="BM527" s="48"/>
      <c r="BN527" s="48"/>
      <c r="BO527" s="45"/>
      <c r="BP527" s="45"/>
      <c r="BQ527" s="45"/>
    </row>
    <row r="528" ht="18.0" customHeight="1">
      <c r="B528" s="40"/>
      <c r="D528" s="41"/>
      <c r="G528" s="42"/>
      <c r="I528" s="42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43"/>
      <c r="W528" s="44"/>
      <c r="Y528" s="45"/>
      <c r="AG528" s="46"/>
      <c r="AH528" s="47"/>
      <c r="AI528" s="48"/>
      <c r="AJ528" s="48"/>
      <c r="AK528" s="48"/>
      <c r="AL528" s="48"/>
      <c r="AM528" s="48"/>
      <c r="AN528" s="48"/>
      <c r="AO528" s="48"/>
      <c r="AP528" s="48"/>
      <c r="AQ528" s="48"/>
      <c r="AR528" s="48"/>
      <c r="AS528" s="48"/>
      <c r="AT528" s="48"/>
      <c r="AU528" s="43"/>
      <c r="AV528" s="50"/>
      <c r="AW528" s="43"/>
      <c r="AX528" s="50"/>
      <c r="AY528" s="43"/>
      <c r="AZ528" s="50"/>
      <c r="BA528" s="43"/>
      <c r="BB528" s="50"/>
      <c r="BC528" s="43"/>
      <c r="BD528" s="50"/>
      <c r="BE528" s="43"/>
      <c r="BF528" s="50"/>
      <c r="BG528" s="43"/>
      <c r="BH528" s="50"/>
      <c r="BI528" s="45"/>
      <c r="BJ528" s="48"/>
      <c r="BK528" s="48"/>
      <c r="BL528" s="48"/>
      <c r="BM528" s="48"/>
      <c r="BN528" s="48"/>
      <c r="BO528" s="45"/>
      <c r="BP528" s="45"/>
      <c r="BQ528" s="45"/>
    </row>
    <row r="529" ht="18.0" customHeight="1">
      <c r="B529" s="40"/>
      <c r="D529" s="41"/>
      <c r="G529" s="42"/>
      <c r="I529" s="42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43"/>
      <c r="W529" s="44"/>
      <c r="Y529" s="45"/>
      <c r="AG529" s="46"/>
      <c r="AH529" s="47"/>
      <c r="AI529" s="48"/>
      <c r="AJ529" s="48"/>
      <c r="AK529" s="48"/>
      <c r="AL529" s="48"/>
      <c r="AM529" s="48"/>
      <c r="AN529" s="48"/>
      <c r="AO529" s="48"/>
      <c r="AP529" s="48"/>
      <c r="AQ529" s="48"/>
      <c r="AR529" s="48"/>
      <c r="AS529" s="48"/>
      <c r="AT529" s="48"/>
      <c r="AU529" s="43"/>
      <c r="AV529" s="50"/>
      <c r="AW529" s="43"/>
      <c r="AX529" s="50"/>
      <c r="AY529" s="43"/>
      <c r="AZ529" s="50"/>
      <c r="BA529" s="43"/>
      <c r="BB529" s="50"/>
      <c r="BC529" s="43"/>
      <c r="BD529" s="50"/>
      <c r="BE529" s="43"/>
      <c r="BF529" s="50"/>
      <c r="BG529" s="43"/>
      <c r="BH529" s="50"/>
      <c r="BI529" s="45"/>
      <c r="BJ529" s="48"/>
      <c r="BK529" s="48"/>
      <c r="BL529" s="48"/>
      <c r="BM529" s="48"/>
      <c r="BN529" s="48"/>
      <c r="BO529" s="45"/>
      <c r="BP529" s="45"/>
      <c r="BQ529" s="45"/>
    </row>
    <row r="530" ht="18.0" customHeight="1">
      <c r="B530" s="40"/>
      <c r="D530" s="41"/>
      <c r="G530" s="42"/>
      <c r="I530" s="42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43"/>
      <c r="W530" s="44"/>
      <c r="Y530" s="45"/>
      <c r="AG530" s="46"/>
      <c r="AH530" s="47"/>
      <c r="AI530" s="48"/>
      <c r="AJ530" s="48"/>
      <c r="AK530" s="48"/>
      <c r="AL530" s="48"/>
      <c r="AM530" s="48"/>
      <c r="AN530" s="48"/>
      <c r="AO530" s="48"/>
      <c r="AP530" s="48"/>
      <c r="AQ530" s="48"/>
      <c r="AR530" s="48"/>
      <c r="AS530" s="48"/>
      <c r="AT530" s="48"/>
      <c r="AU530" s="43"/>
      <c r="AV530" s="50"/>
      <c r="AW530" s="43"/>
      <c r="AX530" s="50"/>
      <c r="AY530" s="43"/>
      <c r="AZ530" s="50"/>
      <c r="BA530" s="43"/>
      <c r="BB530" s="50"/>
      <c r="BC530" s="43"/>
      <c r="BD530" s="50"/>
      <c r="BE530" s="43"/>
      <c r="BF530" s="50"/>
      <c r="BG530" s="43"/>
      <c r="BH530" s="50"/>
      <c r="BI530" s="45"/>
      <c r="BJ530" s="48"/>
      <c r="BK530" s="48"/>
      <c r="BL530" s="48"/>
      <c r="BM530" s="48"/>
      <c r="BN530" s="48"/>
      <c r="BO530" s="45"/>
      <c r="BP530" s="45"/>
      <c r="BQ530" s="45"/>
    </row>
    <row r="531" ht="18.0" customHeight="1">
      <c r="B531" s="40"/>
      <c r="D531" s="41"/>
      <c r="G531" s="42"/>
      <c r="I531" s="42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43"/>
      <c r="W531" s="44"/>
      <c r="Y531" s="45"/>
      <c r="AG531" s="46"/>
      <c r="AH531" s="47"/>
      <c r="AI531" s="48"/>
      <c r="AJ531" s="48"/>
      <c r="AK531" s="48"/>
      <c r="AL531" s="48"/>
      <c r="AM531" s="48"/>
      <c r="AN531" s="48"/>
      <c r="AO531" s="48"/>
      <c r="AP531" s="48"/>
      <c r="AQ531" s="48"/>
      <c r="AR531" s="48"/>
      <c r="AS531" s="48"/>
      <c r="AT531" s="48"/>
      <c r="AU531" s="43"/>
      <c r="AV531" s="50"/>
      <c r="AW531" s="43"/>
      <c r="AX531" s="50"/>
      <c r="AY531" s="43"/>
      <c r="AZ531" s="50"/>
      <c r="BA531" s="43"/>
      <c r="BB531" s="50"/>
      <c r="BC531" s="43"/>
      <c r="BD531" s="50"/>
      <c r="BE531" s="43"/>
      <c r="BF531" s="50"/>
      <c r="BG531" s="43"/>
      <c r="BH531" s="50"/>
      <c r="BI531" s="45"/>
      <c r="BJ531" s="48"/>
      <c r="BK531" s="48"/>
      <c r="BL531" s="48"/>
      <c r="BM531" s="48"/>
      <c r="BN531" s="48"/>
      <c r="BO531" s="45"/>
      <c r="BP531" s="45"/>
      <c r="BQ531" s="45"/>
    </row>
    <row r="532" ht="18.0" customHeight="1">
      <c r="B532" s="40"/>
      <c r="D532" s="41"/>
      <c r="G532" s="42"/>
      <c r="I532" s="42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43"/>
      <c r="W532" s="44"/>
      <c r="Y532" s="45"/>
      <c r="AG532" s="46"/>
      <c r="AH532" s="47"/>
      <c r="AI532" s="48"/>
      <c r="AJ532" s="48"/>
      <c r="AK532" s="48"/>
      <c r="AL532" s="48"/>
      <c r="AM532" s="48"/>
      <c r="AN532" s="48"/>
      <c r="AO532" s="48"/>
      <c r="AP532" s="48"/>
      <c r="AQ532" s="48"/>
      <c r="AR532" s="48"/>
      <c r="AS532" s="48"/>
      <c r="AT532" s="48"/>
      <c r="AU532" s="43"/>
      <c r="AV532" s="50"/>
      <c r="AW532" s="43"/>
      <c r="AX532" s="50"/>
      <c r="AY532" s="43"/>
      <c r="AZ532" s="50"/>
      <c r="BA532" s="43"/>
      <c r="BB532" s="50"/>
      <c r="BC532" s="43"/>
      <c r="BD532" s="50"/>
      <c r="BE532" s="43"/>
      <c r="BF532" s="50"/>
      <c r="BG532" s="43"/>
      <c r="BH532" s="50"/>
      <c r="BI532" s="45"/>
      <c r="BJ532" s="48"/>
      <c r="BK532" s="48"/>
      <c r="BL532" s="48"/>
      <c r="BM532" s="48"/>
      <c r="BN532" s="48"/>
      <c r="BO532" s="45"/>
      <c r="BP532" s="45"/>
      <c r="BQ532" s="45"/>
    </row>
    <row r="533" ht="18.0" customHeight="1">
      <c r="B533" s="40"/>
      <c r="D533" s="41"/>
      <c r="G533" s="42"/>
      <c r="I533" s="42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43"/>
      <c r="W533" s="44"/>
      <c r="Y533" s="45"/>
      <c r="AG533" s="46"/>
      <c r="AH533" s="47"/>
      <c r="AI533" s="48"/>
      <c r="AJ533" s="48"/>
      <c r="AK533" s="48"/>
      <c r="AL533" s="48"/>
      <c r="AM533" s="48"/>
      <c r="AN533" s="48"/>
      <c r="AO533" s="48"/>
      <c r="AP533" s="48"/>
      <c r="AQ533" s="48"/>
      <c r="AR533" s="48"/>
      <c r="AS533" s="48"/>
      <c r="AT533" s="48"/>
      <c r="AU533" s="43"/>
      <c r="AV533" s="50"/>
      <c r="AW533" s="43"/>
      <c r="AX533" s="50"/>
      <c r="AY533" s="43"/>
      <c r="AZ533" s="50"/>
      <c r="BA533" s="43"/>
      <c r="BB533" s="50"/>
      <c r="BC533" s="43"/>
      <c r="BD533" s="50"/>
      <c r="BE533" s="43"/>
      <c r="BF533" s="50"/>
      <c r="BG533" s="43"/>
      <c r="BH533" s="50"/>
      <c r="BI533" s="45"/>
      <c r="BJ533" s="48"/>
      <c r="BK533" s="48"/>
      <c r="BL533" s="48"/>
      <c r="BM533" s="48"/>
      <c r="BN533" s="48"/>
      <c r="BO533" s="45"/>
      <c r="BP533" s="45"/>
      <c r="BQ533" s="45"/>
    </row>
    <row r="534" ht="18.0" customHeight="1">
      <c r="B534" s="40"/>
      <c r="D534" s="41"/>
      <c r="G534" s="42"/>
      <c r="I534" s="42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43"/>
      <c r="W534" s="44"/>
      <c r="Y534" s="45"/>
      <c r="AG534" s="46"/>
      <c r="AH534" s="47"/>
      <c r="AI534" s="48"/>
      <c r="AJ534" s="48"/>
      <c r="AK534" s="48"/>
      <c r="AL534" s="48"/>
      <c r="AM534" s="48"/>
      <c r="AN534" s="48"/>
      <c r="AO534" s="48"/>
      <c r="AP534" s="48"/>
      <c r="AQ534" s="48"/>
      <c r="AR534" s="48"/>
      <c r="AS534" s="48"/>
      <c r="AT534" s="48"/>
      <c r="AU534" s="43"/>
      <c r="AV534" s="50"/>
      <c r="AW534" s="43"/>
      <c r="AX534" s="50"/>
      <c r="AY534" s="43"/>
      <c r="AZ534" s="50"/>
      <c r="BA534" s="43"/>
      <c r="BB534" s="50"/>
      <c r="BC534" s="43"/>
      <c r="BD534" s="50"/>
      <c r="BE534" s="43"/>
      <c r="BF534" s="50"/>
      <c r="BG534" s="43"/>
      <c r="BH534" s="50"/>
      <c r="BI534" s="45"/>
      <c r="BJ534" s="48"/>
      <c r="BK534" s="48"/>
      <c r="BL534" s="48"/>
      <c r="BM534" s="48"/>
      <c r="BN534" s="48"/>
      <c r="BO534" s="45"/>
      <c r="BP534" s="45"/>
      <c r="BQ534" s="45"/>
    </row>
    <row r="535" ht="18.0" customHeight="1">
      <c r="B535" s="40"/>
      <c r="D535" s="41"/>
      <c r="G535" s="42"/>
      <c r="I535" s="42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43"/>
      <c r="W535" s="44"/>
      <c r="Y535" s="45"/>
      <c r="AG535" s="46"/>
      <c r="AH535" s="47"/>
      <c r="AI535" s="48"/>
      <c r="AJ535" s="48"/>
      <c r="AK535" s="48"/>
      <c r="AL535" s="48"/>
      <c r="AM535" s="48"/>
      <c r="AN535" s="48"/>
      <c r="AO535" s="48"/>
      <c r="AP535" s="48"/>
      <c r="AQ535" s="48"/>
      <c r="AR535" s="48"/>
      <c r="AS535" s="48"/>
      <c r="AT535" s="48"/>
      <c r="AU535" s="43"/>
      <c r="AV535" s="50"/>
      <c r="AW535" s="43"/>
      <c r="AX535" s="50"/>
      <c r="AY535" s="43"/>
      <c r="AZ535" s="50"/>
      <c r="BA535" s="43"/>
      <c r="BB535" s="50"/>
      <c r="BC535" s="43"/>
      <c r="BD535" s="50"/>
      <c r="BE535" s="43"/>
      <c r="BF535" s="50"/>
      <c r="BG535" s="43"/>
      <c r="BH535" s="50"/>
      <c r="BI535" s="45"/>
      <c r="BJ535" s="48"/>
      <c r="BK535" s="48"/>
      <c r="BL535" s="48"/>
      <c r="BM535" s="48"/>
      <c r="BN535" s="48"/>
      <c r="BO535" s="45"/>
      <c r="BP535" s="45"/>
      <c r="BQ535" s="45"/>
    </row>
    <row r="536" ht="18.0" customHeight="1">
      <c r="B536" s="40"/>
      <c r="D536" s="41"/>
      <c r="G536" s="42"/>
      <c r="I536" s="42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43"/>
      <c r="W536" s="44"/>
      <c r="Y536" s="45"/>
      <c r="AG536" s="46"/>
      <c r="AH536" s="47"/>
      <c r="AI536" s="48"/>
      <c r="AJ536" s="48"/>
      <c r="AK536" s="48"/>
      <c r="AL536" s="48"/>
      <c r="AM536" s="48"/>
      <c r="AN536" s="48"/>
      <c r="AO536" s="48"/>
      <c r="AP536" s="48"/>
      <c r="AQ536" s="48"/>
      <c r="AR536" s="48"/>
      <c r="AS536" s="48"/>
      <c r="AT536" s="48"/>
      <c r="AU536" s="43"/>
      <c r="AV536" s="50"/>
      <c r="AW536" s="43"/>
      <c r="AX536" s="50"/>
      <c r="AY536" s="43"/>
      <c r="AZ536" s="50"/>
      <c r="BA536" s="43"/>
      <c r="BB536" s="50"/>
      <c r="BC536" s="43"/>
      <c r="BD536" s="50"/>
      <c r="BE536" s="43"/>
      <c r="BF536" s="50"/>
      <c r="BG536" s="43"/>
      <c r="BH536" s="50"/>
      <c r="BI536" s="45"/>
      <c r="BJ536" s="48"/>
      <c r="BK536" s="48"/>
      <c r="BL536" s="48"/>
      <c r="BM536" s="48"/>
      <c r="BN536" s="48"/>
      <c r="BO536" s="45"/>
      <c r="BP536" s="45"/>
      <c r="BQ536" s="45"/>
    </row>
    <row r="537" ht="18.0" customHeight="1">
      <c r="B537" s="40"/>
      <c r="D537" s="41"/>
      <c r="G537" s="42"/>
      <c r="I537" s="42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43"/>
      <c r="W537" s="44"/>
      <c r="Y537" s="45"/>
      <c r="AG537" s="46"/>
      <c r="AH537" s="47"/>
      <c r="AI537" s="48"/>
      <c r="AJ537" s="48"/>
      <c r="AK537" s="48"/>
      <c r="AL537" s="48"/>
      <c r="AM537" s="48"/>
      <c r="AN537" s="48"/>
      <c r="AO537" s="48"/>
      <c r="AP537" s="48"/>
      <c r="AQ537" s="48"/>
      <c r="AR537" s="48"/>
      <c r="AS537" s="48"/>
      <c r="AT537" s="48"/>
      <c r="AU537" s="43"/>
      <c r="AV537" s="50"/>
      <c r="AW537" s="43"/>
      <c r="AX537" s="50"/>
      <c r="AY537" s="43"/>
      <c r="AZ537" s="50"/>
      <c r="BA537" s="43"/>
      <c r="BB537" s="50"/>
      <c r="BC537" s="43"/>
      <c r="BD537" s="50"/>
      <c r="BE537" s="43"/>
      <c r="BF537" s="50"/>
      <c r="BG537" s="43"/>
      <c r="BH537" s="50"/>
      <c r="BI537" s="45"/>
      <c r="BJ537" s="48"/>
      <c r="BK537" s="48"/>
      <c r="BL537" s="48"/>
      <c r="BM537" s="48"/>
      <c r="BN537" s="48"/>
      <c r="BO537" s="45"/>
      <c r="BP537" s="45"/>
      <c r="BQ537" s="45"/>
    </row>
    <row r="538" ht="18.0" customHeight="1">
      <c r="B538" s="40"/>
      <c r="D538" s="41"/>
      <c r="G538" s="42"/>
      <c r="I538" s="42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43"/>
      <c r="W538" s="44"/>
      <c r="Y538" s="45"/>
      <c r="AG538" s="46"/>
      <c r="AH538" s="47"/>
      <c r="AI538" s="48"/>
      <c r="AJ538" s="48"/>
      <c r="AK538" s="48"/>
      <c r="AL538" s="48"/>
      <c r="AM538" s="48"/>
      <c r="AN538" s="48"/>
      <c r="AO538" s="48"/>
      <c r="AP538" s="48"/>
      <c r="AQ538" s="48"/>
      <c r="AR538" s="48"/>
      <c r="AS538" s="48"/>
      <c r="AT538" s="48"/>
      <c r="AU538" s="43"/>
      <c r="AV538" s="50"/>
      <c r="AW538" s="43"/>
      <c r="AX538" s="50"/>
      <c r="AY538" s="43"/>
      <c r="AZ538" s="50"/>
      <c r="BA538" s="43"/>
      <c r="BB538" s="50"/>
      <c r="BC538" s="43"/>
      <c r="BD538" s="50"/>
      <c r="BE538" s="43"/>
      <c r="BF538" s="50"/>
      <c r="BG538" s="43"/>
      <c r="BH538" s="50"/>
      <c r="BI538" s="45"/>
      <c r="BJ538" s="48"/>
      <c r="BK538" s="48"/>
      <c r="BL538" s="48"/>
      <c r="BM538" s="48"/>
      <c r="BN538" s="48"/>
      <c r="BO538" s="45"/>
      <c r="BP538" s="45"/>
      <c r="BQ538" s="45"/>
    </row>
    <row r="539" ht="18.0" customHeight="1">
      <c r="B539" s="40"/>
      <c r="D539" s="41"/>
      <c r="G539" s="42"/>
      <c r="I539" s="42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43"/>
      <c r="W539" s="44"/>
      <c r="Y539" s="45"/>
      <c r="AG539" s="46"/>
      <c r="AH539" s="47"/>
      <c r="AI539" s="48"/>
      <c r="AJ539" s="48"/>
      <c r="AK539" s="48"/>
      <c r="AL539" s="48"/>
      <c r="AM539" s="48"/>
      <c r="AN539" s="48"/>
      <c r="AO539" s="48"/>
      <c r="AP539" s="48"/>
      <c r="AQ539" s="48"/>
      <c r="AR539" s="48"/>
      <c r="AS539" s="48"/>
      <c r="AT539" s="48"/>
      <c r="AU539" s="43"/>
      <c r="AV539" s="50"/>
      <c r="AW539" s="43"/>
      <c r="AX539" s="50"/>
      <c r="AY539" s="43"/>
      <c r="AZ539" s="50"/>
      <c r="BA539" s="43"/>
      <c r="BB539" s="50"/>
      <c r="BC539" s="43"/>
      <c r="BD539" s="50"/>
      <c r="BE539" s="43"/>
      <c r="BF539" s="50"/>
      <c r="BG539" s="43"/>
      <c r="BH539" s="50"/>
      <c r="BI539" s="45"/>
      <c r="BJ539" s="48"/>
      <c r="BK539" s="48"/>
      <c r="BL539" s="48"/>
      <c r="BM539" s="48"/>
      <c r="BN539" s="48"/>
      <c r="BO539" s="45"/>
      <c r="BP539" s="45"/>
      <c r="BQ539" s="45"/>
    </row>
    <row r="540" ht="18.0" customHeight="1">
      <c r="B540" s="40"/>
      <c r="D540" s="41"/>
      <c r="G540" s="42"/>
      <c r="I540" s="42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43"/>
      <c r="W540" s="44"/>
      <c r="Y540" s="45"/>
      <c r="AG540" s="46"/>
      <c r="AH540" s="47"/>
      <c r="AI540" s="48"/>
      <c r="AJ540" s="48"/>
      <c r="AK540" s="48"/>
      <c r="AL540" s="48"/>
      <c r="AM540" s="48"/>
      <c r="AN540" s="48"/>
      <c r="AO540" s="48"/>
      <c r="AP540" s="48"/>
      <c r="AQ540" s="48"/>
      <c r="AR540" s="48"/>
      <c r="AS540" s="48"/>
      <c r="AT540" s="48"/>
      <c r="AU540" s="43"/>
      <c r="AV540" s="50"/>
      <c r="AW540" s="43"/>
      <c r="AX540" s="50"/>
      <c r="AY540" s="43"/>
      <c r="AZ540" s="50"/>
      <c r="BA540" s="43"/>
      <c r="BB540" s="50"/>
      <c r="BC540" s="43"/>
      <c r="BD540" s="50"/>
      <c r="BE540" s="43"/>
      <c r="BF540" s="50"/>
      <c r="BG540" s="43"/>
      <c r="BH540" s="50"/>
      <c r="BI540" s="45"/>
      <c r="BJ540" s="48"/>
      <c r="BK540" s="48"/>
      <c r="BL540" s="48"/>
      <c r="BM540" s="48"/>
      <c r="BN540" s="48"/>
      <c r="BO540" s="45"/>
      <c r="BP540" s="45"/>
      <c r="BQ540" s="45"/>
    </row>
    <row r="541" ht="18.0" customHeight="1">
      <c r="B541" s="40"/>
      <c r="D541" s="41"/>
      <c r="G541" s="42"/>
      <c r="I541" s="42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43"/>
      <c r="W541" s="44"/>
      <c r="Y541" s="45"/>
      <c r="AG541" s="46"/>
      <c r="AH541" s="47"/>
      <c r="AI541" s="48"/>
      <c r="AJ541" s="48"/>
      <c r="AK541" s="48"/>
      <c r="AL541" s="48"/>
      <c r="AM541" s="48"/>
      <c r="AN541" s="48"/>
      <c r="AO541" s="48"/>
      <c r="AP541" s="48"/>
      <c r="AQ541" s="48"/>
      <c r="AR541" s="48"/>
      <c r="AS541" s="48"/>
      <c r="AT541" s="48"/>
      <c r="AU541" s="43"/>
      <c r="AV541" s="50"/>
      <c r="AW541" s="43"/>
      <c r="AX541" s="50"/>
      <c r="AY541" s="43"/>
      <c r="AZ541" s="50"/>
      <c r="BA541" s="43"/>
      <c r="BB541" s="50"/>
      <c r="BC541" s="43"/>
      <c r="BD541" s="50"/>
      <c r="BE541" s="43"/>
      <c r="BF541" s="50"/>
      <c r="BG541" s="43"/>
      <c r="BH541" s="50"/>
      <c r="BI541" s="45"/>
      <c r="BJ541" s="48"/>
      <c r="BK541" s="48"/>
      <c r="BL541" s="48"/>
      <c r="BM541" s="48"/>
      <c r="BN541" s="48"/>
      <c r="BO541" s="45"/>
      <c r="BP541" s="45"/>
      <c r="BQ541" s="45"/>
    </row>
    <row r="542" ht="18.0" customHeight="1">
      <c r="B542" s="40"/>
      <c r="D542" s="41"/>
      <c r="G542" s="42"/>
      <c r="I542" s="42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43"/>
      <c r="W542" s="44"/>
      <c r="Y542" s="45"/>
      <c r="AG542" s="46"/>
      <c r="AH542" s="47"/>
      <c r="AI542" s="48"/>
      <c r="AJ542" s="48"/>
      <c r="AK542" s="48"/>
      <c r="AL542" s="48"/>
      <c r="AM542" s="48"/>
      <c r="AN542" s="48"/>
      <c r="AO542" s="48"/>
      <c r="AP542" s="48"/>
      <c r="AQ542" s="48"/>
      <c r="AR542" s="48"/>
      <c r="AS542" s="48"/>
      <c r="AT542" s="48"/>
      <c r="AU542" s="43"/>
      <c r="AV542" s="50"/>
      <c r="AW542" s="43"/>
      <c r="AX542" s="50"/>
      <c r="AY542" s="43"/>
      <c r="AZ542" s="50"/>
      <c r="BA542" s="43"/>
      <c r="BB542" s="50"/>
      <c r="BC542" s="43"/>
      <c r="BD542" s="50"/>
      <c r="BE542" s="43"/>
      <c r="BF542" s="50"/>
      <c r="BG542" s="43"/>
      <c r="BH542" s="50"/>
      <c r="BI542" s="45"/>
      <c r="BJ542" s="48"/>
      <c r="BK542" s="48"/>
      <c r="BL542" s="48"/>
      <c r="BM542" s="48"/>
      <c r="BN542" s="48"/>
      <c r="BO542" s="45"/>
      <c r="BP542" s="45"/>
      <c r="BQ542" s="45"/>
    </row>
    <row r="543" ht="18.0" customHeight="1">
      <c r="B543" s="40"/>
      <c r="D543" s="41"/>
      <c r="G543" s="42"/>
      <c r="I543" s="42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43"/>
      <c r="W543" s="44"/>
      <c r="Y543" s="45"/>
      <c r="AG543" s="46"/>
      <c r="AH543" s="47"/>
      <c r="AI543" s="48"/>
      <c r="AJ543" s="48"/>
      <c r="AK543" s="48"/>
      <c r="AL543" s="48"/>
      <c r="AM543" s="48"/>
      <c r="AN543" s="48"/>
      <c r="AO543" s="48"/>
      <c r="AP543" s="48"/>
      <c r="AQ543" s="48"/>
      <c r="AR543" s="48"/>
      <c r="AS543" s="48"/>
      <c r="AT543" s="48"/>
      <c r="AU543" s="43"/>
      <c r="AV543" s="50"/>
      <c r="AW543" s="43"/>
      <c r="AX543" s="50"/>
      <c r="AY543" s="43"/>
      <c r="AZ543" s="50"/>
      <c r="BA543" s="43"/>
      <c r="BB543" s="50"/>
      <c r="BC543" s="43"/>
      <c r="BD543" s="50"/>
      <c r="BE543" s="43"/>
      <c r="BF543" s="50"/>
      <c r="BG543" s="43"/>
      <c r="BH543" s="50"/>
      <c r="BI543" s="45"/>
      <c r="BJ543" s="48"/>
      <c r="BK543" s="48"/>
      <c r="BL543" s="48"/>
      <c r="BM543" s="48"/>
      <c r="BN543" s="48"/>
      <c r="BO543" s="45"/>
      <c r="BP543" s="45"/>
      <c r="BQ543" s="45"/>
    </row>
    <row r="544" ht="18.0" customHeight="1">
      <c r="B544" s="40"/>
      <c r="D544" s="41"/>
      <c r="G544" s="42"/>
      <c r="I544" s="42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43"/>
      <c r="W544" s="44"/>
      <c r="Y544" s="45"/>
      <c r="AG544" s="46"/>
      <c r="AH544" s="47"/>
      <c r="AI544" s="48"/>
      <c r="AJ544" s="48"/>
      <c r="AK544" s="48"/>
      <c r="AL544" s="48"/>
      <c r="AM544" s="48"/>
      <c r="AN544" s="48"/>
      <c r="AO544" s="48"/>
      <c r="AP544" s="48"/>
      <c r="AQ544" s="48"/>
      <c r="AR544" s="48"/>
      <c r="AS544" s="48"/>
      <c r="AT544" s="48"/>
      <c r="AU544" s="43"/>
      <c r="AV544" s="50"/>
      <c r="AW544" s="43"/>
      <c r="AX544" s="50"/>
      <c r="AY544" s="43"/>
      <c r="AZ544" s="50"/>
      <c r="BA544" s="43"/>
      <c r="BB544" s="50"/>
      <c r="BC544" s="43"/>
      <c r="BD544" s="50"/>
      <c r="BE544" s="43"/>
      <c r="BF544" s="50"/>
      <c r="BG544" s="43"/>
      <c r="BH544" s="50"/>
      <c r="BI544" s="45"/>
      <c r="BJ544" s="48"/>
      <c r="BK544" s="48"/>
      <c r="BL544" s="48"/>
      <c r="BM544" s="48"/>
      <c r="BN544" s="48"/>
      <c r="BO544" s="45"/>
      <c r="BP544" s="45"/>
      <c r="BQ544" s="45"/>
    </row>
    <row r="545" ht="18.0" customHeight="1">
      <c r="B545" s="40"/>
      <c r="D545" s="41"/>
      <c r="G545" s="42"/>
      <c r="I545" s="42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43"/>
      <c r="W545" s="44"/>
      <c r="Y545" s="45"/>
      <c r="AG545" s="46"/>
      <c r="AH545" s="47"/>
      <c r="AI545" s="48"/>
      <c r="AJ545" s="48"/>
      <c r="AK545" s="48"/>
      <c r="AL545" s="48"/>
      <c r="AM545" s="48"/>
      <c r="AN545" s="48"/>
      <c r="AO545" s="48"/>
      <c r="AP545" s="48"/>
      <c r="AQ545" s="48"/>
      <c r="AR545" s="48"/>
      <c r="AS545" s="48"/>
      <c r="AT545" s="48"/>
      <c r="AU545" s="43"/>
      <c r="AV545" s="50"/>
      <c r="AW545" s="43"/>
      <c r="AX545" s="50"/>
      <c r="AY545" s="43"/>
      <c r="AZ545" s="50"/>
      <c r="BA545" s="43"/>
      <c r="BB545" s="50"/>
      <c r="BC545" s="43"/>
      <c r="BD545" s="50"/>
      <c r="BE545" s="43"/>
      <c r="BF545" s="50"/>
      <c r="BG545" s="43"/>
      <c r="BH545" s="50"/>
      <c r="BI545" s="45"/>
      <c r="BJ545" s="48"/>
      <c r="BK545" s="48"/>
      <c r="BL545" s="48"/>
      <c r="BM545" s="48"/>
      <c r="BN545" s="48"/>
      <c r="BO545" s="45"/>
      <c r="BP545" s="45"/>
      <c r="BQ545" s="45"/>
    </row>
    <row r="546" ht="18.0" customHeight="1">
      <c r="B546" s="40"/>
      <c r="D546" s="41"/>
      <c r="G546" s="42"/>
      <c r="I546" s="42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43"/>
      <c r="W546" s="44"/>
      <c r="Y546" s="45"/>
      <c r="AG546" s="46"/>
      <c r="AH546" s="47"/>
      <c r="AI546" s="48"/>
      <c r="AJ546" s="48"/>
      <c r="AK546" s="48"/>
      <c r="AL546" s="48"/>
      <c r="AM546" s="48"/>
      <c r="AN546" s="48"/>
      <c r="AO546" s="48"/>
      <c r="AP546" s="48"/>
      <c r="AQ546" s="48"/>
      <c r="AR546" s="48"/>
      <c r="AS546" s="48"/>
      <c r="AT546" s="48"/>
      <c r="AU546" s="43"/>
      <c r="AV546" s="50"/>
      <c r="AW546" s="43"/>
      <c r="AX546" s="50"/>
      <c r="AY546" s="43"/>
      <c r="AZ546" s="50"/>
      <c r="BA546" s="43"/>
      <c r="BB546" s="50"/>
      <c r="BC546" s="43"/>
      <c r="BD546" s="50"/>
      <c r="BE546" s="43"/>
      <c r="BF546" s="50"/>
      <c r="BG546" s="43"/>
      <c r="BH546" s="50"/>
      <c r="BI546" s="45"/>
      <c r="BJ546" s="48"/>
      <c r="BK546" s="48"/>
      <c r="BL546" s="48"/>
      <c r="BM546" s="48"/>
      <c r="BN546" s="48"/>
      <c r="BO546" s="45"/>
      <c r="BP546" s="45"/>
      <c r="BQ546" s="45"/>
    </row>
    <row r="547" ht="18.0" customHeight="1">
      <c r="B547" s="40"/>
      <c r="D547" s="41"/>
      <c r="G547" s="42"/>
      <c r="I547" s="42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43"/>
      <c r="W547" s="44"/>
      <c r="Y547" s="45"/>
      <c r="AG547" s="46"/>
      <c r="AH547" s="47"/>
      <c r="AI547" s="48"/>
      <c r="AJ547" s="48"/>
      <c r="AK547" s="48"/>
      <c r="AL547" s="48"/>
      <c r="AM547" s="48"/>
      <c r="AN547" s="48"/>
      <c r="AO547" s="48"/>
      <c r="AP547" s="48"/>
      <c r="AQ547" s="48"/>
      <c r="AR547" s="48"/>
      <c r="AS547" s="48"/>
      <c r="AT547" s="48"/>
      <c r="AU547" s="43"/>
      <c r="AV547" s="50"/>
      <c r="AW547" s="43"/>
      <c r="AX547" s="50"/>
      <c r="AY547" s="43"/>
      <c r="AZ547" s="50"/>
      <c r="BA547" s="43"/>
      <c r="BB547" s="50"/>
      <c r="BC547" s="43"/>
      <c r="BD547" s="50"/>
      <c r="BE547" s="43"/>
      <c r="BF547" s="50"/>
      <c r="BG547" s="43"/>
      <c r="BH547" s="50"/>
      <c r="BI547" s="45"/>
      <c r="BJ547" s="48"/>
      <c r="BK547" s="48"/>
      <c r="BL547" s="48"/>
      <c r="BM547" s="48"/>
      <c r="BN547" s="48"/>
      <c r="BO547" s="45"/>
      <c r="BP547" s="45"/>
      <c r="BQ547" s="45"/>
    </row>
    <row r="548" ht="18.0" customHeight="1">
      <c r="B548" s="40"/>
      <c r="D548" s="41"/>
      <c r="G548" s="42"/>
      <c r="I548" s="42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43"/>
      <c r="W548" s="44"/>
      <c r="Y548" s="45"/>
      <c r="AG548" s="46"/>
      <c r="AH548" s="47"/>
      <c r="AI548" s="48"/>
      <c r="AJ548" s="48"/>
      <c r="AK548" s="48"/>
      <c r="AL548" s="48"/>
      <c r="AM548" s="48"/>
      <c r="AN548" s="48"/>
      <c r="AO548" s="48"/>
      <c r="AP548" s="48"/>
      <c r="AQ548" s="48"/>
      <c r="AR548" s="48"/>
      <c r="AS548" s="48"/>
      <c r="AT548" s="48"/>
      <c r="AU548" s="43"/>
      <c r="AV548" s="50"/>
      <c r="AW548" s="43"/>
      <c r="AX548" s="50"/>
      <c r="AY548" s="43"/>
      <c r="AZ548" s="50"/>
      <c r="BA548" s="43"/>
      <c r="BB548" s="50"/>
      <c r="BC548" s="43"/>
      <c r="BD548" s="50"/>
      <c r="BE548" s="43"/>
      <c r="BF548" s="50"/>
      <c r="BG548" s="43"/>
      <c r="BH548" s="50"/>
      <c r="BI548" s="45"/>
      <c r="BJ548" s="48"/>
      <c r="BK548" s="48"/>
      <c r="BL548" s="48"/>
      <c r="BM548" s="48"/>
      <c r="BN548" s="48"/>
      <c r="BO548" s="45"/>
      <c r="BP548" s="45"/>
      <c r="BQ548" s="45"/>
    </row>
    <row r="549" ht="18.0" customHeight="1">
      <c r="B549" s="40"/>
      <c r="D549" s="41"/>
      <c r="G549" s="42"/>
      <c r="I549" s="42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43"/>
      <c r="W549" s="44"/>
      <c r="Y549" s="45"/>
      <c r="AG549" s="46"/>
      <c r="AH549" s="47"/>
      <c r="AI549" s="48"/>
      <c r="AJ549" s="48"/>
      <c r="AK549" s="48"/>
      <c r="AL549" s="48"/>
      <c r="AM549" s="48"/>
      <c r="AN549" s="48"/>
      <c r="AO549" s="48"/>
      <c r="AP549" s="48"/>
      <c r="AQ549" s="48"/>
      <c r="AR549" s="48"/>
      <c r="AS549" s="48"/>
      <c r="AT549" s="48"/>
      <c r="AU549" s="43"/>
      <c r="AV549" s="50"/>
      <c r="AW549" s="43"/>
      <c r="AX549" s="50"/>
      <c r="AY549" s="43"/>
      <c r="AZ549" s="50"/>
      <c r="BA549" s="43"/>
      <c r="BB549" s="50"/>
      <c r="BC549" s="43"/>
      <c r="BD549" s="50"/>
      <c r="BE549" s="43"/>
      <c r="BF549" s="50"/>
      <c r="BG549" s="43"/>
      <c r="BH549" s="50"/>
      <c r="BI549" s="45"/>
      <c r="BJ549" s="48"/>
      <c r="BK549" s="48"/>
      <c r="BL549" s="48"/>
      <c r="BM549" s="48"/>
      <c r="BN549" s="48"/>
      <c r="BO549" s="45"/>
      <c r="BP549" s="45"/>
      <c r="BQ549" s="45"/>
    </row>
    <row r="550" ht="18.0" customHeight="1">
      <c r="B550" s="40"/>
      <c r="D550" s="41"/>
      <c r="G550" s="42"/>
      <c r="I550" s="42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43"/>
      <c r="W550" s="44"/>
      <c r="Y550" s="45"/>
      <c r="AG550" s="46"/>
      <c r="AH550" s="47"/>
      <c r="AI550" s="48"/>
      <c r="AJ550" s="48"/>
      <c r="AK550" s="48"/>
      <c r="AL550" s="48"/>
      <c r="AM550" s="48"/>
      <c r="AN550" s="48"/>
      <c r="AO550" s="48"/>
      <c r="AP550" s="48"/>
      <c r="AQ550" s="48"/>
      <c r="AR550" s="48"/>
      <c r="AS550" s="48"/>
      <c r="AT550" s="48"/>
      <c r="AU550" s="43"/>
      <c r="AV550" s="50"/>
      <c r="AW550" s="43"/>
      <c r="AX550" s="50"/>
      <c r="AY550" s="43"/>
      <c r="AZ550" s="50"/>
      <c r="BA550" s="43"/>
      <c r="BB550" s="50"/>
      <c r="BC550" s="43"/>
      <c r="BD550" s="50"/>
      <c r="BE550" s="43"/>
      <c r="BF550" s="50"/>
      <c r="BG550" s="43"/>
      <c r="BH550" s="50"/>
      <c r="BI550" s="45"/>
      <c r="BJ550" s="48"/>
      <c r="BK550" s="48"/>
      <c r="BL550" s="48"/>
      <c r="BM550" s="48"/>
      <c r="BN550" s="48"/>
      <c r="BO550" s="45"/>
      <c r="BP550" s="45"/>
      <c r="BQ550" s="45"/>
    </row>
    <row r="551" ht="18.0" customHeight="1">
      <c r="B551" s="40"/>
      <c r="D551" s="41"/>
      <c r="G551" s="42"/>
      <c r="I551" s="42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43"/>
      <c r="W551" s="44"/>
      <c r="Y551" s="45"/>
      <c r="AG551" s="46"/>
      <c r="AH551" s="47"/>
      <c r="AI551" s="48"/>
      <c r="AJ551" s="48"/>
      <c r="AK551" s="48"/>
      <c r="AL551" s="48"/>
      <c r="AM551" s="48"/>
      <c r="AN551" s="48"/>
      <c r="AO551" s="48"/>
      <c r="AP551" s="48"/>
      <c r="AQ551" s="48"/>
      <c r="AR551" s="48"/>
      <c r="AS551" s="48"/>
      <c r="AT551" s="48"/>
      <c r="AU551" s="43"/>
      <c r="AV551" s="50"/>
      <c r="AW551" s="43"/>
      <c r="AX551" s="50"/>
      <c r="AY551" s="43"/>
      <c r="AZ551" s="50"/>
      <c r="BA551" s="43"/>
      <c r="BB551" s="50"/>
      <c r="BC551" s="43"/>
      <c r="BD551" s="50"/>
      <c r="BE551" s="43"/>
      <c r="BF551" s="50"/>
      <c r="BG551" s="43"/>
      <c r="BH551" s="50"/>
      <c r="BI551" s="45"/>
      <c r="BJ551" s="48"/>
      <c r="BK551" s="48"/>
      <c r="BL551" s="48"/>
      <c r="BM551" s="48"/>
      <c r="BN551" s="48"/>
      <c r="BO551" s="45"/>
      <c r="BP551" s="45"/>
      <c r="BQ551" s="45"/>
    </row>
    <row r="552" ht="18.0" customHeight="1">
      <c r="B552" s="40"/>
      <c r="D552" s="41"/>
      <c r="G552" s="42"/>
      <c r="I552" s="42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43"/>
      <c r="W552" s="44"/>
      <c r="Y552" s="45"/>
      <c r="AG552" s="46"/>
      <c r="AH552" s="47"/>
      <c r="AI552" s="48"/>
      <c r="AJ552" s="48"/>
      <c r="AK552" s="48"/>
      <c r="AL552" s="48"/>
      <c r="AM552" s="48"/>
      <c r="AN552" s="48"/>
      <c r="AO552" s="48"/>
      <c r="AP552" s="48"/>
      <c r="AQ552" s="48"/>
      <c r="AR552" s="48"/>
      <c r="AS552" s="48"/>
      <c r="AT552" s="48"/>
      <c r="AU552" s="43"/>
      <c r="AV552" s="50"/>
      <c r="AW552" s="43"/>
      <c r="AX552" s="50"/>
      <c r="AY552" s="43"/>
      <c r="AZ552" s="50"/>
      <c r="BA552" s="43"/>
      <c r="BB552" s="50"/>
      <c r="BC552" s="43"/>
      <c r="BD552" s="50"/>
      <c r="BE552" s="43"/>
      <c r="BF552" s="50"/>
      <c r="BG552" s="43"/>
      <c r="BH552" s="50"/>
      <c r="BI552" s="45"/>
      <c r="BJ552" s="48"/>
      <c r="BK552" s="48"/>
      <c r="BL552" s="48"/>
      <c r="BM552" s="48"/>
      <c r="BN552" s="48"/>
      <c r="BO552" s="45"/>
      <c r="BP552" s="45"/>
      <c r="BQ552" s="45"/>
    </row>
    <row r="553" ht="18.0" customHeight="1">
      <c r="B553" s="40"/>
      <c r="D553" s="41"/>
      <c r="G553" s="42"/>
      <c r="I553" s="42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43"/>
      <c r="W553" s="44"/>
      <c r="Y553" s="45"/>
      <c r="AG553" s="46"/>
      <c r="AH553" s="47"/>
      <c r="AI553" s="48"/>
      <c r="AJ553" s="48"/>
      <c r="AK553" s="48"/>
      <c r="AL553" s="48"/>
      <c r="AM553" s="48"/>
      <c r="AN553" s="48"/>
      <c r="AO553" s="48"/>
      <c r="AP553" s="48"/>
      <c r="AQ553" s="48"/>
      <c r="AR553" s="48"/>
      <c r="AS553" s="48"/>
      <c r="AT553" s="48"/>
      <c r="AU553" s="43"/>
      <c r="AV553" s="50"/>
      <c r="AW553" s="43"/>
      <c r="AX553" s="50"/>
      <c r="AY553" s="43"/>
      <c r="AZ553" s="50"/>
      <c r="BA553" s="43"/>
      <c r="BB553" s="50"/>
      <c r="BC553" s="43"/>
      <c r="BD553" s="50"/>
      <c r="BE553" s="43"/>
      <c r="BF553" s="50"/>
      <c r="BG553" s="43"/>
      <c r="BH553" s="50"/>
      <c r="BI553" s="45"/>
      <c r="BJ553" s="48"/>
      <c r="BK553" s="48"/>
      <c r="BL553" s="48"/>
      <c r="BM553" s="48"/>
      <c r="BN553" s="48"/>
      <c r="BO553" s="45"/>
      <c r="BP553" s="45"/>
      <c r="BQ553" s="45"/>
    </row>
    <row r="554" ht="18.0" customHeight="1">
      <c r="B554" s="40"/>
      <c r="D554" s="41"/>
      <c r="G554" s="42"/>
      <c r="I554" s="42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43"/>
      <c r="W554" s="44"/>
      <c r="Y554" s="45"/>
      <c r="AG554" s="46"/>
      <c r="AH554" s="47"/>
      <c r="AI554" s="48"/>
      <c r="AJ554" s="48"/>
      <c r="AK554" s="48"/>
      <c r="AL554" s="48"/>
      <c r="AM554" s="48"/>
      <c r="AN554" s="48"/>
      <c r="AO554" s="48"/>
      <c r="AP554" s="48"/>
      <c r="AQ554" s="48"/>
      <c r="AR554" s="48"/>
      <c r="AS554" s="48"/>
      <c r="AT554" s="48"/>
      <c r="AU554" s="43"/>
      <c r="AV554" s="50"/>
      <c r="AW554" s="43"/>
      <c r="AX554" s="50"/>
      <c r="AY554" s="43"/>
      <c r="AZ554" s="50"/>
      <c r="BA554" s="43"/>
      <c r="BB554" s="50"/>
      <c r="BC554" s="43"/>
      <c r="BD554" s="50"/>
      <c r="BE554" s="43"/>
      <c r="BF554" s="50"/>
      <c r="BG554" s="43"/>
      <c r="BH554" s="50"/>
      <c r="BI554" s="45"/>
      <c r="BJ554" s="48"/>
      <c r="BK554" s="48"/>
      <c r="BL554" s="48"/>
      <c r="BM554" s="48"/>
      <c r="BN554" s="48"/>
      <c r="BO554" s="45"/>
      <c r="BP554" s="45"/>
      <c r="BQ554" s="45"/>
    </row>
    <row r="555" ht="18.0" customHeight="1">
      <c r="B555" s="40"/>
      <c r="D555" s="41"/>
      <c r="G555" s="42"/>
      <c r="I555" s="42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43"/>
      <c r="W555" s="44"/>
      <c r="Y555" s="45"/>
      <c r="AG555" s="46"/>
      <c r="AH555" s="47"/>
      <c r="AI555" s="48"/>
      <c r="AJ555" s="48"/>
      <c r="AK555" s="48"/>
      <c r="AL555" s="48"/>
      <c r="AM555" s="48"/>
      <c r="AN555" s="48"/>
      <c r="AO555" s="48"/>
      <c r="AP555" s="48"/>
      <c r="AQ555" s="48"/>
      <c r="AR555" s="48"/>
      <c r="AS555" s="48"/>
      <c r="AT555" s="48"/>
      <c r="AU555" s="43"/>
      <c r="AV555" s="50"/>
      <c r="AW555" s="43"/>
      <c r="AX555" s="50"/>
      <c r="AY555" s="43"/>
      <c r="AZ555" s="50"/>
      <c r="BA555" s="43"/>
      <c r="BB555" s="50"/>
      <c r="BC555" s="43"/>
      <c r="BD555" s="50"/>
      <c r="BE555" s="43"/>
      <c r="BF555" s="50"/>
      <c r="BG555" s="43"/>
      <c r="BH555" s="50"/>
      <c r="BI555" s="45"/>
      <c r="BJ555" s="48"/>
      <c r="BK555" s="48"/>
      <c r="BL555" s="48"/>
      <c r="BM555" s="48"/>
      <c r="BN555" s="48"/>
      <c r="BO555" s="45"/>
      <c r="BP555" s="45"/>
      <c r="BQ555" s="45"/>
    </row>
    <row r="556" ht="18.0" customHeight="1">
      <c r="B556" s="40"/>
      <c r="D556" s="41"/>
      <c r="G556" s="42"/>
      <c r="I556" s="42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43"/>
      <c r="W556" s="44"/>
      <c r="Y556" s="45"/>
      <c r="AG556" s="46"/>
      <c r="AH556" s="47"/>
      <c r="AI556" s="48"/>
      <c r="AJ556" s="48"/>
      <c r="AK556" s="48"/>
      <c r="AL556" s="48"/>
      <c r="AM556" s="48"/>
      <c r="AN556" s="48"/>
      <c r="AO556" s="48"/>
      <c r="AP556" s="48"/>
      <c r="AQ556" s="48"/>
      <c r="AR556" s="48"/>
      <c r="AS556" s="48"/>
      <c r="AT556" s="48"/>
      <c r="AU556" s="43"/>
      <c r="AV556" s="50"/>
      <c r="AW556" s="43"/>
      <c r="AX556" s="50"/>
      <c r="AY556" s="43"/>
      <c r="AZ556" s="50"/>
      <c r="BA556" s="43"/>
      <c r="BB556" s="50"/>
      <c r="BC556" s="43"/>
      <c r="BD556" s="50"/>
      <c r="BE556" s="43"/>
      <c r="BF556" s="50"/>
      <c r="BG556" s="43"/>
      <c r="BH556" s="50"/>
      <c r="BI556" s="45"/>
      <c r="BJ556" s="48"/>
      <c r="BK556" s="48"/>
      <c r="BL556" s="48"/>
      <c r="BM556" s="48"/>
      <c r="BN556" s="48"/>
      <c r="BO556" s="45"/>
      <c r="BP556" s="45"/>
      <c r="BQ556" s="45"/>
    </row>
    <row r="557" ht="18.0" customHeight="1">
      <c r="B557" s="40"/>
      <c r="D557" s="41"/>
      <c r="G557" s="42"/>
      <c r="I557" s="42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43"/>
      <c r="W557" s="44"/>
      <c r="Y557" s="45"/>
      <c r="AG557" s="46"/>
      <c r="AH557" s="47"/>
      <c r="AI557" s="48"/>
      <c r="AJ557" s="48"/>
      <c r="AK557" s="48"/>
      <c r="AL557" s="48"/>
      <c r="AM557" s="48"/>
      <c r="AN557" s="48"/>
      <c r="AO557" s="48"/>
      <c r="AP557" s="48"/>
      <c r="AQ557" s="48"/>
      <c r="AR557" s="48"/>
      <c r="AS557" s="48"/>
      <c r="AT557" s="48"/>
      <c r="AU557" s="43"/>
      <c r="AV557" s="50"/>
      <c r="AW557" s="43"/>
      <c r="AX557" s="50"/>
      <c r="AY557" s="43"/>
      <c r="AZ557" s="50"/>
      <c r="BA557" s="43"/>
      <c r="BB557" s="50"/>
      <c r="BC557" s="43"/>
      <c r="BD557" s="50"/>
      <c r="BE557" s="43"/>
      <c r="BF557" s="50"/>
      <c r="BG557" s="43"/>
      <c r="BH557" s="50"/>
      <c r="BI557" s="45"/>
      <c r="BJ557" s="48"/>
      <c r="BK557" s="48"/>
      <c r="BL557" s="48"/>
      <c r="BM557" s="48"/>
      <c r="BN557" s="48"/>
      <c r="BO557" s="45"/>
      <c r="BP557" s="45"/>
      <c r="BQ557" s="45"/>
    </row>
    <row r="558" ht="18.0" customHeight="1">
      <c r="B558" s="40"/>
      <c r="D558" s="41"/>
      <c r="G558" s="42"/>
      <c r="I558" s="42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43"/>
      <c r="W558" s="44"/>
      <c r="Y558" s="45"/>
      <c r="AG558" s="46"/>
      <c r="AH558" s="47"/>
      <c r="AI558" s="48"/>
      <c r="AJ558" s="48"/>
      <c r="AK558" s="48"/>
      <c r="AL558" s="48"/>
      <c r="AM558" s="48"/>
      <c r="AN558" s="48"/>
      <c r="AO558" s="48"/>
      <c r="AP558" s="48"/>
      <c r="AQ558" s="48"/>
      <c r="AR558" s="48"/>
      <c r="AS558" s="48"/>
      <c r="AT558" s="48"/>
      <c r="AU558" s="43"/>
      <c r="AV558" s="50"/>
      <c r="AW558" s="43"/>
      <c r="AX558" s="50"/>
      <c r="AY558" s="43"/>
      <c r="AZ558" s="50"/>
      <c r="BA558" s="43"/>
      <c r="BB558" s="50"/>
      <c r="BC558" s="43"/>
      <c r="BD558" s="50"/>
      <c r="BE558" s="43"/>
      <c r="BF558" s="50"/>
      <c r="BG558" s="43"/>
      <c r="BH558" s="50"/>
      <c r="BI558" s="45"/>
      <c r="BJ558" s="48"/>
      <c r="BK558" s="48"/>
      <c r="BL558" s="48"/>
      <c r="BM558" s="48"/>
      <c r="BN558" s="48"/>
      <c r="BO558" s="45"/>
      <c r="BP558" s="45"/>
      <c r="BQ558" s="45"/>
    </row>
    <row r="559" ht="18.0" customHeight="1">
      <c r="B559" s="40"/>
      <c r="D559" s="41"/>
      <c r="G559" s="42"/>
      <c r="I559" s="42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43"/>
      <c r="W559" s="44"/>
      <c r="Y559" s="45"/>
      <c r="AG559" s="46"/>
      <c r="AH559" s="47"/>
      <c r="AI559" s="48"/>
      <c r="AJ559" s="48"/>
      <c r="AK559" s="48"/>
      <c r="AL559" s="48"/>
      <c r="AM559" s="48"/>
      <c r="AN559" s="48"/>
      <c r="AO559" s="48"/>
      <c r="AP559" s="48"/>
      <c r="AQ559" s="48"/>
      <c r="AR559" s="48"/>
      <c r="AS559" s="48"/>
      <c r="AT559" s="48"/>
      <c r="AU559" s="43"/>
      <c r="AV559" s="50"/>
      <c r="AW559" s="43"/>
      <c r="AX559" s="50"/>
      <c r="AY559" s="43"/>
      <c r="AZ559" s="50"/>
      <c r="BA559" s="43"/>
      <c r="BB559" s="50"/>
      <c r="BC559" s="43"/>
      <c r="BD559" s="50"/>
      <c r="BE559" s="43"/>
      <c r="BF559" s="50"/>
      <c r="BG559" s="43"/>
      <c r="BH559" s="50"/>
      <c r="BI559" s="45"/>
      <c r="BJ559" s="48"/>
      <c r="BK559" s="48"/>
      <c r="BL559" s="48"/>
      <c r="BM559" s="48"/>
      <c r="BN559" s="48"/>
      <c r="BO559" s="45"/>
      <c r="BP559" s="45"/>
      <c r="BQ559" s="45"/>
    </row>
    <row r="560" ht="18.0" customHeight="1">
      <c r="B560" s="40"/>
      <c r="D560" s="41"/>
      <c r="G560" s="42"/>
      <c r="I560" s="42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43"/>
      <c r="W560" s="44"/>
      <c r="Y560" s="45"/>
      <c r="AG560" s="46"/>
      <c r="AH560" s="47"/>
      <c r="AI560" s="48"/>
      <c r="AJ560" s="48"/>
      <c r="AK560" s="48"/>
      <c r="AL560" s="48"/>
      <c r="AM560" s="48"/>
      <c r="AN560" s="48"/>
      <c r="AO560" s="48"/>
      <c r="AP560" s="48"/>
      <c r="AQ560" s="48"/>
      <c r="AR560" s="48"/>
      <c r="AS560" s="48"/>
      <c r="AT560" s="48"/>
      <c r="AU560" s="43"/>
      <c r="AV560" s="50"/>
      <c r="AW560" s="43"/>
      <c r="AX560" s="50"/>
      <c r="AY560" s="43"/>
      <c r="AZ560" s="50"/>
      <c r="BA560" s="43"/>
      <c r="BB560" s="50"/>
      <c r="BC560" s="43"/>
      <c r="BD560" s="50"/>
      <c r="BE560" s="43"/>
      <c r="BF560" s="50"/>
      <c r="BG560" s="43"/>
      <c r="BH560" s="50"/>
      <c r="BI560" s="45"/>
      <c r="BJ560" s="48"/>
      <c r="BK560" s="48"/>
      <c r="BL560" s="48"/>
      <c r="BM560" s="48"/>
      <c r="BN560" s="48"/>
      <c r="BO560" s="45"/>
      <c r="BP560" s="45"/>
      <c r="BQ560" s="45"/>
    </row>
    <row r="561" ht="18.0" customHeight="1">
      <c r="B561" s="40"/>
      <c r="D561" s="41"/>
      <c r="G561" s="42"/>
      <c r="I561" s="42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43"/>
      <c r="W561" s="44"/>
      <c r="Y561" s="45"/>
      <c r="AG561" s="46"/>
      <c r="AH561" s="47"/>
      <c r="AI561" s="48"/>
      <c r="AJ561" s="48"/>
      <c r="AK561" s="48"/>
      <c r="AL561" s="48"/>
      <c r="AM561" s="48"/>
      <c r="AN561" s="48"/>
      <c r="AO561" s="48"/>
      <c r="AP561" s="48"/>
      <c r="AQ561" s="48"/>
      <c r="AR561" s="48"/>
      <c r="AS561" s="48"/>
      <c r="AT561" s="48"/>
      <c r="AU561" s="43"/>
      <c r="AV561" s="50"/>
      <c r="AW561" s="43"/>
      <c r="AX561" s="50"/>
      <c r="AY561" s="43"/>
      <c r="AZ561" s="50"/>
      <c r="BA561" s="43"/>
      <c r="BB561" s="50"/>
      <c r="BC561" s="43"/>
      <c r="BD561" s="50"/>
      <c r="BE561" s="43"/>
      <c r="BF561" s="50"/>
      <c r="BG561" s="43"/>
      <c r="BH561" s="50"/>
      <c r="BI561" s="45"/>
      <c r="BJ561" s="48"/>
      <c r="BK561" s="48"/>
      <c r="BL561" s="48"/>
      <c r="BM561" s="48"/>
      <c r="BN561" s="48"/>
      <c r="BO561" s="45"/>
      <c r="BP561" s="45"/>
      <c r="BQ561" s="45"/>
    </row>
    <row r="562" ht="18.0" customHeight="1">
      <c r="B562" s="40"/>
      <c r="D562" s="41"/>
      <c r="G562" s="42"/>
      <c r="I562" s="42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43"/>
      <c r="W562" s="44"/>
      <c r="Y562" s="45"/>
      <c r="AG562" s="46"/>
      <c r="AH562" s="47"/>
      <c r="AI562" s="48"/>
      <c r="AJ562" s="48"/>
      <c r="AK562" s="48"/>
      <c r="AL562" s="48"/>
      <c r="AM562" s="48"/>
      <c r="AN562" s="48"/>
      <c r="AO562" s="48"/>
      <c r="AP562" s="48"/>
      <c r="AQ562" s="48"/>
      <c r="AR562" s="48"/>
      <c r="AS562" s="48"/>
      <c r="AT562" s="48"/>
      <c r="AU562" s="43"/>
      <c r="AV562" s="50"/>
      <c r="AW562" s="43"/>
      <c r="AX562" s="50"/>
      <c r="AY562" s="43"/>
      <c r="AZ562" s="50"/>
      <c r="BA562" s="43"/>
      <c r="BB562" s="50"/>
      <c r="BC562" s="43"/>
      <c r="BD562" s="50"/>
      <c r="BE562" s="43"/>
      <c r="BF562" s="50"/>
      <c r="BG562" s="43"/>
      <c r="BH562" s="50"/>
      <c r="BI562" s="45"/>
      <c r="BJ562" s="48"/>
      <c r="BK562" s="48"/>
      <c r="BL562" s="48"/>
      <c r="BM562" s="48"/>
      <c r="BN562" s="48"/>
      <c r="BO562" s="45"/>
      <c r="BP562" s="45"/>
      <c r="BQ562" s="45"/>
    </row>
    <row r="563" ht="18.0" customHeight="1">
      <c r="B563" s="40"/>
      <c r="D563" s="41"/>
      <c r="G563" s="42"/>
      <c r="I563" s="42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43"/>
      <c r="W563" s="44"/>
      <c r="Y563" s="45"/>
      <c r="AG563" s="46"/>
      <c r="AH563" s="47"/>
      <c r="AI563" s="48"/>
      <c r="AJ563" s="48"/>
      <c r="AK563" s="48"/>
      <c r="AL563" s="48"/>
      <c r="AM563" s="48"/>
      <c r="AN563" s="48"/>
      <c r="AO563" s="48"/>
      <c r="AP563" s="48"/>
      <c r="AQ563" s="48"/>
      <c r="AR563" s="48"/>
      <c r="AS563" s="48"/>
      <c r="AT563" s="48"/>
      <c r="AU563" s="43"/>
      <c r="AV563" s="50"/>
      <c r="AW563" s="43"/>
      <c r="AX563" s="50"/>
      <c r="AY563" s="43"/>
      <c r="AZ563" s="50"/>
      <c r="BA563" s="43"/>
      <c r="BB563" s="50"/>
      <c r="BC563" s="43"/>
      <c r="BD563" s="50"/>
      <c r="BE563" s="43"/>
      <c r="BF563" s="50"/>
      <c r="BG563" s="43"/>
      <c r="BH563" s="50"/>
      <c r="BI563" s="45"/>
      <c r="BJ563" s="48"/>
      <c r="BK563" s="48"/>
      <c r="BL563" s="48"/>
      <c r="BM563" s="48"/>
      <c r="BN563" s="48"/>
      <c r="BO563" s="45"/>
      <c r="BP563" s="45"/>
      <c r="BQ563" s="45"/>
    </row>
    <row r="564" ht="18.0" customHeight="1">
      <c r="B564" s="40"/>
      <c r="D564" s="41"/>
      <c r="G564" s="42"/>
      <c r="I564" s="42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43"/>
      <c r="W564" s="44"/>
      <c r="Y564" s="45"/>
      <c r="AG564" s="46"/>
      <c r="AH564" s="47"/>
      <c r="AI564" s="48"/>
      <c r="AJ564" s="48"/>
      <c r="AK564" s="48"/>
      <c r="AL564" s="48"/>
      <c r="AM564" s="48"/>
      <c r="AN564" s="48"/>
      <c r="AO564" s="48"/>
      <c r="AP564" s="48"/>
      <c r="AQ564" s="48"/>
      <c r="AR564" s="48"/>
      <c r="AS564" s="48"/>
      <c r="AT564" s="48"/>
      <c r="AU564" s="43"/>
      <c r="AV564" s="50"/>
      <c r="AW564" s="43"/>
      <c r="AX564" s="50"/>
      <c r="AY564" s="43"/>
      <c r="AZ564" s="50"/>
      <c r="BA564" s="43"/>
      <c r="BB564" s="50"/>
      <c r="BC564" s="43"/>
      <c r="BD564" s="50"/>
      <c r="BE564" s="43"/>
      <c r="BF564" s="50"/>
      <c r="BG564" s="43"/>
      <c r="BH564" s="50"/>
      <c r="BI564" s="45"/>
      <c r="BJ564" s="48"/>
      <c r="BK564" s="48"/>
      <c r="BL564" s="48"/>
      <c r="BM564" s="48"/>
      <c r="BN564" s="48"/>
      <c r="BO564" s="45"/>
      <c r="BP564" s="45"/>
      <c r="BQ564" s="45"/>
    </row>
    <row r="565" ht="18.0" customHeight="1">
      <c r="B565" s="40"/>
      <c r="D565" s="41"/>
      <c r="G565" s="42"/>
      <c r="I565" s="42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43"/>
      <c r="W565" s="44"/>
      <c r="Y565" s="45"/>
      <c r="AG565" s="46"/>
      <c r="AH565" s="47"/>
      <c r="AI565" s="48"/>
      <c r="AJ565" s="48"/>
      <c r="AK565" s="48"/>
      <c r="AL565" s="48"/>
      <c r="AM565" s="48"/>
      <c r="AN565" s="48"/>
      <c r="AO565" s="48"/>
      <c r="AP565" s="48"/>
      <c r="AQ565" s="48"/>
      <c r="AR565" s="48"/>
      <c r="AS565" s="48"/>
      <c r="AT565" s="48"/>
      <c r="AU565" s="43"/>
      <c r="AV565" s="50"/>
      <c r="AW565" s="43"/>
      <c r="AX565" s="50"/>
      <c r="AY565" s="43"/>
      <c r="AZ565" s="50"/>
      <c r="BA565" s="43"/>
      <c r="BB565" s="50"/>
      <c r="BC565" s="43"/>
      <c r="BD565" s="50"/>
      <c r="BE565" s="43"/>
      <c r="BF565" s="50"/>
      <c r="BG565" s="43"/>
      <c r="BH565" s="50"/>
      <c r="BI565" s="45"/>
      <c r="BJ565" s="48"/>
      <c r="BK565" s="48"/>
      <c r="BL565" s="48"/>
      <c r="BM565" s="48"/>
      <c r="BN565" s="48"/>
      <c r="BO565" s="45"/>
      <c r="BP565" s="45"/>
      <c r="BQ565" s="45"/>
    </row>
    <row r="566" ht="18.0" customHeight="1">
      <c r="B566" s="40"/>
      <c r="D566" s="41"/>
      <c r="G566" s="42"/>
      <c r="I566" s="42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43"/>
      <c r="W566" s="44"/>
      <c r="Y566" s="45"/>
      <c r="AG566" s="46"/>
      <c r="AH566" s="47"/>
      <c r="AI566" s="48"/>
      <c r="AJ566" s="48"/>
      <c r="AK566" s="48"/>
      <c r="AL566" s="48"/>
      <c r="AM566" s="48"/>
      <c r="AN566" s="48"/>
      <c r="AO566" s="48"/>
      <c r="AP566" s="48"/>
      <c r="AQ566" s="48"/>
      <c r="AR566" s="48"/>
      <c r="AS566" s="48"/>
      <c r="AT566" s="48"/>
      <c r="AU566" s="43"/>
      <c r="AV566" s="50"/>
      <c r="AW566" s="43"/>
      <c r="AX566" s="50"/>
      <c r="AY566" s="43"/>
      <c r="AZ566" s="50"/>
      <c r="BA566" s="43"/>
      <c r="BB566" s="50"/>
      <c r="BC566" s="43"/>
      <c r="BD566" s="50"/>
      <c r="BE566" s="43"/>
      <c r="BF566" s="50"/>
      <c r="BG566" s="43"/>
      <c r="BH566" s="50"/>
      <c r="BI566" s="45"/>
      <c r="BJ566" s="48"/>
      <c r="BK566" s="48"/>
      <c r="BL566" s="48"/>
      <c r="BM566" s="48"/>
      <c r="BN566" s="48"/>
      <c r="BO566" s="45"/>
      <c r="BP566" s="45"/>
      <c r="BQ566" s="45"/>
    </row>
    <row r="567" ht="18.0" customHeight="1">
      <c r="B567" s="40"/>
      <c r="D567" s="41"/>
      <c r="G567" s="42"/>
      <c r="I567" s="42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43"/>
      <c r="W567" s="44"/>
      <c r="Y567" s="45"/>
      <c r="AG567" s="46"/>
      <c r="AH567" s="47"/>
      <c r="AI567" s="48"/>
      <c r="AJ567" s="48"/>
      <c r="AK567" s="48"/>
      <c r="AL567" s="48"/>
      <c r="AM567" s="48"/>
      <c r="AN567" s="48"/>
      <c r="AO567" s="48"/>
      <c r="AP567" s="48"/>
      <c r="AQ567" s="48"/>
      <c r="AR567" s="48"/>
      <c r="AS567" s="48"/>
      <c r="AT567" s="48"/>
      <c r="AU567" s="43"/>
      <c r="AV567" s="50"/>
      <c r="AW567" s="43"/>
      <c r="AX567" s="50"/>
      <c r="AY567" s="43"/>
      <c r="AZ567" s="50"/>
      <c r="BA567" s="43"/>
      <c r="BB567" s="50"/>
      <c r="BC567" s="43"/>
      <c r="BD567" s="50"/>
      <c r="BE567" s="43"/>
      <c r="BF567" s="50"/>
      <c r="BG567" s="43"/>
      <c r="BH567" s="50"/>
      <c r="BI567" s="45"/>
      <c r="BJ567" s="48"/>
      <c r="BK567" s="48"/>
      <c r="BL567" s="48"/>
      <c r="BM567" s="48"/>
      <c r="BN567" s="48"/>
      <c r="BO567" s="45"/>
      <c r="BP567" s="45"/>
      <c r="BQ567" s="45"/>
    </row>
    <row r="568" ht="18.0" customHeight="1">
      <c r="B568" s="40"/>
      <c r="D568" s="41"/>
      <c r="G568" s="42"/>
      <c r="I568" s="42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43"/>
      <c r="W568" s="44"/>
      <c r="Y568" s="45"/>
      <c r="AG568" s="46"/>
      <c r="AH568" s="47"/>
      <c r="AI568" s="48"/>
      <c r="AJ568" s="48"/>
      <c r="AK568" s="48"/>
      <c r="AL568" s="48"/>
      <c r="AM568" s="48"/>
      <c r="AN568" s="48"/>
      <c r="AO568" s="48"/>
      <c r="AP568" s="48"/>
      <c r="AQ568" s="48"/>
      <c r="AR568" s="48"/>
      <c r="AS568" s="48"/>
      <c r="AT568" s="48"/>
      <c r="AU568" s="43"/>
      <c r="AV568" s="50"/>
      <c r="AW568" s="43"/>
      <c r="AX568" s="50"/>
      <c r="AY568" s="43"/>
      <c r="AZ568" s="50"/>
      <c r="BA568" s="43"/>
      <c r="BB568" s="50"/>
      <c r="BC568" s="43"/>
      <c r="BD568" s="50"/>
      <c r="BE568" s="43"/>
      <c r="BF568" s="50"/>
      <c r="BG568" s="43"/>
      <c r="BH568" s="50"/>
      <c r="BI568" s="45"/>
      <c r="BJ568" s="48"/>
      <c r="BK568" s="48"/>
      <c r="BL568" s="48"/>
      <c r="BM568" s="48"/>
      <c r="BN568" s="48"/>
      <c r="BO568" s="45"/>
      <c r="BP568" s="45"/>
      <c r="BQ568" s="45"/>
    </row>
    <row r="569" ht="18.0" customHeight="1">
      <c r="B569" s="40"/>
      <c r="D569" s="41"/>
      <c r="G569" s="42"/>
      <c r="I569" s="42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43"/>
      <c r="W569" s="44"/>
      <c r="Y569" s="45"/>
      <c r="AG569" s="46"/>
      <c r="AH569" s="47"/>
      <c r="AI569" s="48"/>
      <c r="AJ569" s="48"/>
      <c r="AK569" s="48"/>
      <c r="AL569" s="48"/>
      <c r="AM569" s="48"/>
      <c r="AN569" s="48"/>
      <c r="AO569" s="48"/>
      <c r="AP569" s="48"/>
      <c r="AQ569" s="48"/>
      <c r="AR569" s="48"/>
      <c r="AS569" s="48"/>
      <c r="AT569" s="48"/>
      <c r="AU569" s="43"/>
      <c r="AV569" s="50"/>
      <c r="AW569" s="43"/>
      <c r="AX569" s="50"/>
      <c r="AY569" s="43"/>
      <c r="AZ569" s="50"/>
      <c r="BA569" s="43"/>
      <c r="BB569" s="50"/>
      <c r="BC569" s="43"/>
      <c r="BD569" s="50"/>
      <c r="BE569" s="43"/>
      <c r="BF569" s="50"/>
      <c r="BG569" s="43"/>
      <c r="BH569" s="50"/>
      <c r="BI569" s="45"/>
      <c r="BJ569" s="48"/>
      <c r="BK569" s="48"/>
      <c r="BL569" s="48"/>
      <c r="BM569" s="48"/>
      <c r="BN569" s="48"/>
      <c r="BO569" s="45"/>
      <c r="BP569" s="45"/>
      <c r="BQ569" s="45"/>
    </row>
    <row r="570" ht="18.0" customHeight="1">
      <c r="B570" s="40"/>
      <c r="D570" s="41"/>
      <c r="G570" s="42"/>
      <c r="I570" s="42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43"/>
      <c r="W570" s="44"/>
      <c r="Y570" s="45"/>
      <c r="AG570" s="46"/>
      <c r="AH570" s="47"/>
      <c r="AI570" s="48"/>
      <c r="AJ570" s="48"/>
      <c r="AK570" s="48"/>
      <c r="AL570" s="48"/>
      <c r="AM570" s="48"/>
      <c r="AN570" s="48"/>
      <c r="AO570" s="48"/>
      <c r="AP570" s="48"/>
      <c r="AQ570" s="48"/>
      <c r="AR570" s="48"/>
      <c r="AS570" s="48"/>
      <c r="AT570" s="48"/>
      <c r="AU570" s="43"/>
      <c r="AV570" s="50"/>
      <c r="AW570" s="43"/>
      <c r="AX570" s="50"/>
      <c r="AY570" s="43"/>
      <c r="AZ570" s="50"/>
      <c r="BA570" s="43"/>
      <c r="BB570" s="50"/>
      <c r="BC570" s="43"/>
      <c r="BD570" s="50"/>
      <c r="BE570" s="43"/>
      <c r="BF570" s="50"/>
      <c r="BG570" s="43"/>
      <c r="BH570" s="50"/>
      <c r="BI570" s="45"/>
      <c r="BJ570" s="48"/>
      <c r="BK570" s="48"/>
      <c r="BL570" s="48"/>
      <c r="BM570" s="48"/>
      <c r="BN570" s="48"/>
      <c r="BO570" s="45"/>
      <c r="BP570" s="45"/>
      <c r="BQ570" s="45"/>
    </row>
    <row r="571" ht="18.0" customHeight="1">
      <c r="B571" s="40"/>
      <c r="D571" s="41"/>
      <c r="G571" s="42"/>
      <c r="I571" s="42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43"/>
      <c r="W571" s="44"/>
      <c r="Y571" s="45"/>
      <c r="AG571" s="46"/>
      <c r="AH571" s="47"/>
      <c r="AI571" s="48"/>
      <c r="AJ571" s="48"/>
      <c r="AK571" s="48"/>
      <c r="AL571" s="48"/>
      <c r="AM571" s="48"/>
      <c r="AN571" s="48"/>
      <c r="AO571" s="48"/>
      <c r="AP571" s="48"/>
      <c r="AQ571" s="48"/>
      <c r="AR571" s="48"/>
      <c r="AS571" s="48"/>
      <c r="AT571" s="48"/>
      <c r="AU571" s="43"/>
      <c r="AV571" s="50"/>
      <c r="AW571" s="43"/>
      <c r="AX571" s="50"/>
      <c r="AY571" s="43"/>
      <c r="AZ571" s="50"/>
      <c r="BA571" s="43"/>
      <c r="BB571" s="50"/>
      <c r="BC571" s="43"/>
      <c r="BD571" s="50"/>
      <c r="BE571" s="43"/>
      <c r="BF571" s="50"/>
      <c r="BG571" s="43"/>
      <c r="BH571" s="50"/>
      <c r="BI571" s="45"/>
      <c r="BJ571" s="48"/>
      <c r="BK571" s="48"/>
      <c r="BL571" s="48"/>
      <c r="BM571" s="48"/>
      <c r="BN571" s="48"/>
      <c r="BO571" s="45"/>
      <c r="BP571" s="45"/>
      <c r="BQ571" s="45"/>
    </row>
    <row r="572" ht="18.0" customHeight="1">
      <c r="B572" s="40"/>
      <c r="D572" s="41"/>
      <c r="G572" s="42"/>
      <c r="I572" s="42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43"/>
      <c r="W572" s="44"/>
      <c r="Y572" s="45"/>
      <c r="AG572" s="46"/>
      <c r="AH572" s="47"/>
      <c r="AI572" s="48"/>
      <c r="AJ572" s="48"/>
      <c r="AK572" s="48"/>
      <c r="AL572" s="48"/>
      <c r="AM572" s="48"/>
      <c r="AN572" s="48"/>
      <c r="AO572" s="48"/>
      <c r="AP572" s="48"/>
      <c r="AQ572" s="48"/>
      <c r="AR572" s="48"/>
      <c r="AS572" s="48"/>
      <c r="AT572" s="48"/>
      <c r="AU572" s="43"/>
      <c r="AV572" s="50"/>
      <c r="AW572" s="43"/>
      <c r="AX572" s="50"/>
      <c r="AY572" s="43"/>
      <c r="AZ572" s="50"/>
      <c r="BA572" s="43"/>
      <c r="BB572" s="50"/>
      <c r="BC572" s="43"/>
      <c r="BD572" s="50"/>
      <c r="BE572" s="43"/>
      <c r="BF572" s="50"/>
      <c r="BG572" s="43"/>
      <c r="BH572" s="50"/>
      <c r="BI572" s="45"/>
      <c r="BJ572" s="48"/>
      <c r="BK572" s="48"/>
      <c r="BL572" s="48"/>
      <c r="BM572" s="48"/>
      <c r="BN572" s="48"/>
      <c r="BO572" s="45"/>
      <c r="BP572" s="45"/>
      <c r="BQ572" s="45"/>
    </row>
    <row r="573" ht="18.0" customHeight="1">
      <c r="B573" s="40"/>
      <c r="D573" s="41"/>
      <c r="G573" s="42"/>
      <c r="I573" s="42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43"/>
      <c r="W573" s="44"/>
      <c r="Y573" s="45"/>
      <c r="AG573" s="46"/>
      <c r="AH573" s="47"/>
      <c r="AI573" s="48"/>
      <c r="AJ573" s="48"/>
      <c r="AK573" s="48"/>
      <c r="AL573" s="48"/>
      <c r="AM573" s="48"/>
      <c r="AN573" s="48"/>
      <c r="AO573" s="48"/>
      <c r="AP573" s="48"/>
      <c r="AQ573" s="48"/>
      <c r="AR573" s="48"/>
      <c r="AS573" s="48"/>
      <c r="AT573" s="48"/>
      <c r="AU573" s="43"/>
      <c r="AV573" s="50"/>
      <c r="AW573" s="43"/>
      <c r="AX573" s="50"/>
      <c r="AY573" s="43"/>
      <c r="AZ573" s="50"/>
      <c r="BA573" s="43"/>
      <c r="BB573" s="50"/>
      <c r="BC573" s="43"/>
      <c r="BD573" s="50"/>
      <c r="BE573" s="43"/>
      <c r="BF573" s="50"/>
      <c r="BG573" s="43"/>
      <c r="BH573" s="50"/>
      <c r="BI573" s="45"/>
      <c r="BJ573" s="48"/>
      <c r="BK573" s="48"/>
      <c r="BL573" s="48"/>
      <c r="BM573" s="48"/>
      <c r="BN573" s="48"/>
      <c r="BO573" s="45"/>
      <c r="BP573" s="45"/>
      <c r="BQ573" s="45"/>
    </row>
    <row r="574" ht="18.0" customHeight="1">
      <c r="B574" s="40"/>
      <c r="D574" s="41"/>
      <c r="G574" s="42"/>
      <c r="I574" s="42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43"/>
      <c r="W574" s="44"/>
      <c r="Y574" s="45"/>
      <c r="AG574" s="46"/>
      <c r="AH574" s="47"/>
      <c r="AI574" s="48"/>
      <c r="AJ574" s="48"/>
      <c r="AK574" s="48"/>
      <c r="AL574" s="48"/>
      <c r="AM574" s="48"/>
      <c r="AN574" s="48"/>
      <c r="AO574" s="48"/>
      <c r="AP574" s="48"/>
      <c r="AQ574" s="48"/>
      <c r="AR574" s="48"/>
      <c r="AS574" s="48"/>
      <c r="AT574" s="48"/>
      <c r="AU574" s="43"/>
      <c r="AV574" s="50"/>
      <c r="AW574" s="43"/>
      <c r="AX574" s="50"/>
      <c r="AY574" s="43"/>
      <c r="AZ574" s="50"/>
      <c r="BA574" s="43"/>
      <c r="BB574" s="50"/>
      <c r="BC574" s="43"/>
      <c r="BD574" s="50"/>
      <c r="BE574" s="43"/>
      <c r="BF574" s="50"/>
      <c r="BG574" s="43"/>
      <c r="BH574" s="50"/>
      <c r="BI574" s="45"/>
      <c r="BJ574" s="48"/>
      <c r="BK574" s="48"/>
      <c r="BL574" s="48"/>
      <c r="BM574" s="48"/>
      <c r="BN574" s="48"/>
      <c r="BO574" s="45"/>
      <c r="BP574" s="45"/>
      <c r="BQ574" s="45"/>
    </row>
    <row r="575" ht="18.0" customHeight="1">
      <c r="B575" s="40"/>
      <c r="D575" s="41"/>
      <c r="G575" s="42"/>
      <c r="I575" s="42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43"/>
      <c r="W575" s="44"/>
      <c r="Y575" s="45"/>
      <c r="AG575" s="46"/>
      <c r="AH575" s="47"/>
      <c r="AI575" s="48"/>
      <c r="AJ575" s="48"/>
      <c r="AK575" s="48"/>
      <c r="AL575" s="48"/>
      <c r="AM575" s="48"/>
      <c r="AN575" s="48"/>
      <c r="AO575" s="48"/>
      <c r="AP575" s="48"/>
      <c r="AQ575" s="48"/>
      <c r="AR575" s="48"/>
      <c r="AS575" s="48"/>
      <c r="AT575" s="48"/>
      <c r="AU575" s="43"/>
      <c r="AV575" s="50"/>
      <c r="AW575" s="43"/>
      <c r="AX575" s="50"/>
      <c r="AY575" s="43"/>
      <c r="AZ575" s="50"/>
      <c r="BA575" s="43"/>
      <c r="BB575" s="50"/>
      <c r="BC575" s="43"/>
      <c r="BD575" s="50"/>
      <c r="BE575" s="43"/>
      <c r="BF575" s="50"/>
      <c r="BG575" s="43"/>
      <c r="BH575" s="50"/>
      <c r="BI575" s="45"/>
      <c r="BJ575" s="48"/>
      <c r="BK575" s="48"/>
      <c r="BL575" s="48"/>
      <c r="BM575" s="48"/>
      <c r="BN575" s="48"/>
      <c r="BO575" s="45"/>
      <c r="BP575" s="45"/>
      <c r="BQ575" s="45"/>
    </row>
    <row r="576" ht="18.0" customHeight="1">
      <c r="B576" s="40"/>
      <c r="D576" s="41"/>
      <c r="G576" s="42"/>
      <c r="I576" s="42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43"/>
      <c r="W576" s="44"/>
      <c r="Y576" s="45"/>
      <c r="AG576" s="46"/>
      <c r="AH576" s="47"/>
      <c r="AI576" s="48"/>
      <c r="AJ576" s="48"/>
      <c r="AK576" s="48"/>
      <c r="AL576" s="48"/>
      <c r="AM576" s="48"/>
      <c r="AN576" s="48"/>
      <c r="AO576" s="48"/>
      <c r="AP576" s="48"/>
      <c r="AQ576" s="48"/>
      <c r="AR576" s="48"/>
      <c r="AS576" s="48"/>
      <c r="AT576" s="48"/>
      <c r="AU576" s="43"/>
      <c r="AV576" s="50"/>
      <c r="AW576" s="43"/>
      <c r="AX576" s="50"/>
      <c r="AY576" s="43"/>
      <c r="AZ576" s="50"/>
      <c r="BA576" s="43"/>
      <c r="BB576" s="50"/>
      <c r="BC576" s="43"/>
      <c r="BD576" s="50"/>
      <c r="BE576" s="43"/>
      <c r="BF576" s="50"/>
      <c r="BG576" s="43"/>
      <c r="BH576" s="50"/>
      <c r="BI576" s="45"/>
      <c r="BJ576" s="48"/>
      <c r="BK576" s="48"/>
      <c r="BL576" s="48"/>
      <c r="BM576" s="48"/>
      <c r="BN576" s="48"/>
      <c r="BO576" s="45"/>
      <c r="BP576" s="45"/>
      <c r="BQ576" s="45"/>
    </row>
    <row r="577" ht="18.0" customHeight="1">
      <c r="B577" s="40"/>
      <c r="D577" s="41"/>
      <c r="G577" s="42"/>
      <c r="I577" s="42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43"/>
      <c r="W577" s="44"/>
      <c r="Y577" s="45"/>
      <c r="AG577" s="46"/>
      <c r="AH577" s="47"/>
      <c r="AI577" s="48"/>
      <c r="AJ577" s="48"/>
      <c r="AK577" s="48"/>
      <c r="AL577" s="48"/>
      <c r="AM577" s="48"/>
      <c r="AN577" s="48"/>
      <c r="AO577" s="48"/>
      <c r="AP577" s="48"/>
      <c r="AQ577" s="48"/>
      <c r="AR577" s="48"/>
      <c r="AS577" s="48"/>
      <c r="AT577" s="48"/>
      <c r="AU577" s="43"/>
      <c r="AV577" s="50"/>
      <c r="AW577" s="43"/>
      <c r="AX577" s="50"/>
      <c r="AY577" s="43"/>
      <c r="AZ577" s="50"/>
      <c r="BA577" s="43"/>
      <c r="BB577" s="50"/>
      <c r="BC577" s="43"/>
      <c r="BD577" s="50"/>
      <c r="BE577" s="43"/>
      <c r="BF577" s="50"/>
      <c r="BG577" s="43"/>
      <c r="BH577" s="50"/>
      <c r="BI577" s="45"/>
      <c r="BJ577" s="48"/>
      <c r="BK577" s="48"/>
      <c r="BL577" s="48"/>
      <c r="BM577" s="48"/>
      <c r="BN577" s="48"/>
      <c r="BO577" s="45"/>
      <c r="BP577" s="45"/>
      <c r="BQ577" s="45"/>
    </row>
    <row r="578" ht="18.0" customHeight="1">
      <c r="B578" s="40"/>
      <c r="D578" s="41"/>
      <c r="G578" s="42"/>
      <c r="I578" s="42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43"/>
      <c r="W578" s="44"/>
      <c r="Y578" s="45"/>
      <c r="AG578" s="46"/>
      <c r="AH578" s="47"/>
      <c r="AI578" s="48"/>
      <c r="AJ578" s="48"/>
      <c r="AK578" s="48"/>
      <c r="AL578" s="48"/>
      <c r="AM578" s="48"/>
      <c r="AN578" s="48"/>
      <c r="AO578" s="48"/>
      <c r="AP578" s="48"/>
      <c r="AQ578" s="48"/>
      <c r="AR578" s="48"/>
      <c r="AS578" s="48"/>
      <c r="AT578" s="48"/>
      <c r="AU578" s="43"/>
      <c r="AV578" s="50"/>
      <c r="AW578" s="43"/>
      <c r="AX578" s="50"/>
      <c r="AY578" s="43"/>
      <c r="AZ578" s="50"/>
      <c r="BA578" s="43"/>
      <c r="BB578" s="50"/>
      <c r="BC578" s="43"/>
      <c r="BD578" s="50"/>
      <c r="BE578" s="43"/>
      <c r="BF578" s="50"/>
      <c r="BG578" s="43"/>
      <c r="BH578" s="50"/>
      <c r="BI578" s="45"/>
      <c r="BJ578" s="48"/>
      <c r="BK578" s="48"/>
      <c r="BL578" s="48"/>
      <c r="BM578" s="48"/>
      <c r="BN578" s="48"/>
      <c r="BO578" s="45"/>
      <c r="BP578" s="45"/>
      <c r="BQ578" s="45"/>
    </row>
    <row r="579" ht="18.0" customHeight="1">
      <c r="B579" s="40"/>
      <c r="D579" s="41"/>
      <c r="G579" s="42"/>
      <c r="I579" s="42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43"/>
      <c r="W579" s="44"/>
      <c r="Y579" s="45"/>
      <c r="AG579" s="46"/>
      <c r="AH579" s="47"/>
      <c r="AI579" s="48"/>
      <c r="AJ579" s="48"/>
      <c r="AK579" s="48"/>
      <c r="AL579" s="48"/>
      <c r="AM579" s="48"/>
      <c r="AN579" s="48"/>
      <c r="AO579" s="48"/>
      <c r="AP579" s="48"/>
      <c r="AQ579" s="48"/>
      <c r="AR579" s="48"/>
      <c r="AS579" s="48"/>
      <c r="AT579" s="48"/>
      <c r="AU579" s="43"/>
      <c r="AV579" s="50"/>
      <c r="AW579" s="43"/>
      <c r="AX579" s="50"/>
      <c r="AY579" s="43"/>
      <c r="AZ579" s="50"/>
      <c r="BA579" s="43"/>
      <c r="BB579" s="50"/>
      <c r="BC579" s="43"/>
      <c r="BD579" s="50"/>
      <c r="BE579" s="43"/>
      <c r="BF579" s="50"/>
      <c r="BG579" s="43"/>
      <c r="BH579" s="50"/>
      <c r="BI579" s="45"/>
      <c r="BJ579" s="48"/>
      <c r="BK579" s="48"/>
      <c r="BL579" s="48"/>
      <c r="BM579" s="48"/>
      <c r="BN579" s="48"/>
      <c r="BO579" s="45"/>
      <c r="BP579" s="45"/>
      <c r="BQ579" s="45"/>
    </row>
    <row r="580" ht="18.0" customHeight="1">
      <c r="B580" s="40"/>
      <c r="D580" s="41"/>
      <c r="G580" s="42"/>
      <c r="I580" s="42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43"/>
      <c r="W580" s="44"/>
      <c r="Y580" s="45"/>
      <c r="AG580" s="46"/>
      <c r="AH580" s="47"/>
      <c r="AI580" s="48"/>
      <c r="AJ580" s="48"/>
      <c r="AK580" s="48"/>
      <c r="AL580" s="48"/>
      <c r="AM580" s="48"/>
      <c r="AN580" s="48"/>
      <c r="AO580" s="48"/>
      <c r="AP580" s="48"/>
      <c r="AQ580" s="48"/>
      <c r="AR580" s="48"/>
      <c r="AS580" s="48"/>
      <c r="AT580" s="48"/>
      <c r="AU580" s="43"/>
      <c r="AV580" s="50"/>
      <c r="AW580" s="43"/>
      <c r="AX580" s="50"/>
      <c r="AY580" s="43"/>
      <c r="AZ580" s="50"/>
      <c r="BA580" s="43"/>
      <c r="BB580" s="50"/>
      <c r="BC580" s="43"/>
      <c r="BD580" s="50"/>
      <c r="BE580" s="43"/>
      <c r="BF580" s="50"/>
      <c r="BG580" s="43"/>
      <c r="BH580" s="50"/>
      <c r="BI580" s="45"/>
      <c r="BJ580" s="48"/>
      <c r="BK580" s="48"/>
      <c r="BL580" s="48"/>
      <c r="BM580" s="48"/>
      <c r="BN580" s="48"/>
      <c r="BO580" s="45"/>
      <c r="BP580" s="45"/>
      <c r="BQ580" s="45"/>
    </row>
    <row r="581" ht="18.0" customHeight="1">
      <c r="B581" s="40"/>
      <c r="D581" s="41"/>
      <c r="G581" s="42"/>
      <c r="I581" s="42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43"/>
      <c r="W581" s="44"/>
      <c r="Y581" s="45"/>
      <c r="AG581" s="46"/>
      <c r="AH581" s="47"/>
      <c r="AI581" s="48"/>
      <c r="AJ581" s="48"/>
      <c r="AK581" s="48"/>
      <c r="AL581" s="48"/>
      <c r="AM581" s="48"/>
      <c r="AN581" s="48"/>
      <c r="AO581" s="48"/>
      <c r="AP581" s="48"/>
      <c r="AQ581" s="48"/>
      <c r="AR581" s="48"/>
      <c r="AS581" s="48"/>
      <c r="AT581" s="48"/>
      <c r="AU581" s="43"/>
      <c r="AV581" s="50"/>
      <c r="AW581" s="43"/>
      <c r="AX581" s="50"/>
      <c r="AY581" s="43"/>
      <c r="AZ581" s="50"/>
      <c r="BA581" s="43"/>
      <c r="BB581" s="50"/>
      <c r="BC581" s="43"/>
      <c r="BD581" s="50"/>
      <c r="BE581" s="43"/>
      <c r="BF581" s="50"/>
      <c r="BG581" s="43"/>
      <c r="BH581" s="50"/>
      <c r="BI581" s="45"/>
      <c r="BJ581" s="48"/>
      <c r="BK581" s="48"/>
      <c r="BL581" s="48"/>
      <c r="BM581" s="48"/>
      <c r="BN581" s="48"/>
      <c r="BO581" s="45"/>
      <c r="BP581" s="45"/>
      <c r="BQ581" s="45"/>
    </row>
    <row r="582" ht="18.0" customHeight="1">
      <c r="B582" s="40"/>
      <c r="D582" s="41"/>
      <c r="G582" s="42"/>
      <c r="I582" s="42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43"/>
      <c r="W582" s="44"/>
      <c r="Y582" s="45"/>
      <c r="AG582" s="46"/>
      <c r="AH582" s="47"/>
      <c r="AI582" s="48"/>
      <c r="AJ582" s="48"/>
      <c r="AK582" s="48"/>
      <c r="AL582" s="48"/>
      <c r="AM582" s="48"/>
      <c r="AN582" s="48"/>
      <c r="AO582" s="48"/>
      <c r="AP582" s="48"/>
      <c r="AQ582" s="48"/>
      <c r="AR582" s="48"/>
      <c r="AS582" s="48"/>
      <c r="AT582" s="48"/>
      <c r="AU582" s="43"/>
      <c r="AV582" s="50"/>
      <c r="AW582" s="43"/>
      <c r="AX582" s="50"/>
      <c r="AY582" s="43"/>
      <c r="AZ582" s="50"/>
      <c r="BA582" s="43"/>
      <c r="BB582" s="50"/>
      <c r="BC582" s="43"/>
      <c r="BD582" s="50"/>
      <c r="BE582" s="43"/>
      <c r="BF582" s="50"/>
      <c r="BG582" s="43"/>
      <c r="BH582" s="50"/>
      <c r="BI582" s="45"/>
      <c r="BJ582" s="48"/>
      <c r="BK582" s="48"/>
      <c r="BL582" s="48"/>
      <c r="BM582" s="48"/>
      <c r="BN582" s="48"/>
      <c r="BO582" s="45"/>
      <c r="BP582" s="45"/>
      <c r="BQ582" s="45"/>
    </row>
    <row r="583" ht="18.0" customHeight="1">
      <c r="B583" s="40"/>
      <c r="D583" s="41"/>
      <c r="G583" s="42"/>
      <c r="I583" s="42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43"/>
      <c r="W583" s="44"/>
      <c r="Y583" s="45"/>
      <c r="AG583" s="46"/>
      <c r="AH583" s="47"/>
      <c r="AI583" s="48"/>
      <c r="AJ583" s="48"/>
      <c r="AK583" s="48"/>
      <c r="AL583" s="48"/>
      <c r="AM583" s="48"/>
      <c r="AN583" s="48"/>
      <c r="AO583" s="48"/>
      <c r="AP583" s="48"/>
      <c r="AQ583" s="48"/>
      <c r="AR583" s="48"/>
      <c r="AS583" s="48"/>
      <c r="AT583" s="48"/>
      <c r="AU583" s="43"/>
      <c r="AV583" s="50"/>
      <c r="AW583" s="43"/>
      <c r="AX583" s="50"/>
      <c r="AY583" s="43"/>
      <c r="AZ583" s="50"/>
      <c r="BA583" s="43"/>
      <c r="BB583" s="50"/>
      <c r="BC583" s="43"/>
      <c r="BD583" s="50"/>
      <c r="BE583" s="43"/>
      <c r="BF583" s="50"/>
      <c r="BG583" s="43"/>
      <c r="BH583" s="50"/>
      <c r="BI583" s="45"/>
      <c r="BJ583" s="48"/>
      <c r="BK583" s="48"/>
      <c r="BL583" s="48"/>
      <c r="BM583" s="48"/>
      <c r="BN583" s="48"/>
      <c r="BO583" s="45"/>
      <c r="BP583" s="45"/>
      <c r="BQ583" s="45"/>
    </row>
    <row r="584" ht="18.0" customHeight="1">
      <c r="B584" s="40"/>
      <c r="D584" s="41"/>
      <c r="G584" s="42"/>
      <c r="I584" s="42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43"/>
      <c r="W584" s="44"/>
      <c r="Y584" s="45"/>
      <c r="AG584" s="46"/>
      <c r="AH584" s="47"/>
      <c r="AI584" s="48"/>
      <c r="AJ584" s="48"/>
      <c r="AK584" s="48"/>
      <c r="AL584" s="48"/>
      <c r="AM584" s="48"/>
      <c r="AN584" s="48"/>
      <c r="AO584" s="48"/>
      <c r="AP584" s="48"/>
      <c r="AQ584" s="48"/>
      <c r="AR584" s="48"/>
      <c r="AS584" s="48"/>
      <c r="AT584" s="48"/>
      <c r="AU584" s="43"/>
      <c r="AV584" s="50"/>
      <c r="AW584" s="43"/>
      <c r="AX584" s="50"/>
      <c r="AY584" s="43"/>
      <c r="AZ584" s="50"/>
      <c r="BA584" s="43"/>
      <c r="BB584" s="50"/>
      <c r="BC584" s="43"/>
      <c r="BD584" s="50"/>
      <c r="BE584" s="43"/>
      <c r="BF584" s="50"/>
      <c r="BG584" s="43"/>
      <c r="BH584" s="50"/>
      <c r="BI584" s="45"/>
      <c r="BJ584" s="48"/>
      <c r="BK584" s="48"/>
      <c r="BL584" s="48"/>
      <c r="BM584" s="48"/>
      <c r="BN584" s="48"/>
      <c r="BO584" s="45"/>
      <c r="BP584" s="45"/>
      <c r="BQ584" s="45"/>
    </row>
    <row r="585" ht="18.0" customHeight="1">
      <c r="B585" s="40"/>
      <c r="D585" s="41"/>
      <c r="G585" s="42"/>
      <c r="I585" s="42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43"/>
      <c r="W585" s="44"/>
      <c r="Y585" s="45"/>
      <c r="AG585" s="46"/>
      <c r="AH585" s="47"/>
      <c r="AI585" s="48"/>
      <c r="AJ585" s="48"/>
      <c r="AK585" s="48"/>
      <c r="AL585" s="48"/>
      <c r="AM585" s="48"/>
      <c r="AN585" s="48"/>
      <c r="AO585" s="48"/>
      <c r="AP585" s="48"/>
      <c r="AQ585" s="48"/>
      <c r="AR585" s="48"/>
      <c r="AS585" s="48"/>
      <c r="AT585" s="48"/>
      <c r="AU585" s="43"/>
      <c r="AV585" s="50"/>
      <c r="AW585" s="43"/>
      <c r="AX585" s="50"/>
      <c r="AY585" s="43"/>
      <c r="AZ585" s="50"/>
      <c r="BA585" s="43"/>
      <c r="BB585" s="50"/>
      <c r="BC585" s="43"/>
      <c r="BD585" s="50"/>
      <c r="BE585" s="43"/>
      <c r="BF585" s="50"/>
      <c r="BG585" s="43"/>
      <c r="BH585" s="50"/>
      <c r="BI585" s="45"/>
      <c r="BJ585" s="48"/>
      <c r="BK585" s="48"/>
      <c r="BL585" s="48"/>
      <c r="BM585" s="48"/>
      <c r="BN585" s="48"/>
      <c r="BO585" s="45"/>
      <c r="BP585" s="45"/>
      <c r="BQ585" s="45"/>
    </row>
    <row r="586" ht="18.0" customHeight="1">
      <c r="B586" s="40"/>
      <c r="D586" s="41"/>
      <c r="G586" s="42"/>
      <c r="I586" s="42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43"/>
      <c r="W586" s="44"/>
      <c r="Y586" s="45"/>
      <c r="AG586" s="46"/>
      <c r="AH586" s="47"/>
      <c r="AI586" s="48"/>
      <c r="AJ586" s="48"/>
      <c r="AK586" s="48"/>
      <c r="AL586" s="48"/>
      <c r="AM586" s="48"/>
      <c r="AN586" s="48"/>
      <c r="AO586" s="48"/>
      <c r="AP586" s="48"/>
      <c r="AQ586" s="48"/>
      <c r="AR586" s="48"/>
      <c r="AS586" s="48"/>
      <c r="AT586" s="48"/>
      <c r="AU586" s="43"/>
      <c r="AV586" s="50"/>
      <c r="AW586" s="43"/>
      <c r="AX586" s="50"/>
      <c r="AY586" s="43"/>
      <c r="AZ586" s="50"/>
      <c r="BA586" s="43"/>
      <c r="BB586" s="50"/>
      <c r="BC586" s="43"/>
      <c r="BD586" s="50"/>
      <c r="BE586" s="43"/>
      <c r="BF586" s="50"/>
      <c r="BG586" s="43"/>
      <c r="BH586" s="50"/>
      <c r="BI586" s="45"/>
      <c r="BJ586" s="48"/>
      <c r="BK586" s="48"/>
      <c r="BL586" s="48"/>
      <c r="BM586" s="48"/>
      <c r="BN586" s="48"/>
      <c r="BO586" s="45"/>
      <c r="BP586" s="45"/>
      <c r="BQ586" s="45"/>
    </row>
    <row r="587" ht="18.0" customHeight="1">
      <c r="B587" s="40"/>
      <c r="D587" s="41"/>
      <c r="G587" s="42"/>
      <c r="I587" s="42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43"/>
      <c r="W587" s="44"/>
      <c r="Y587" s="45"/>
      <c r="AG587" s="46"/>
      <c r="AH587" s="47"/>
      <c r="AI587" s="48"/>
      <c r="AJ587" s="48"/>
      <c r="AK587" s="48"/>
      <c r="AL587" s="48"/>
      <c r="AM587" s="48"/>
      <c r="AN587" s="48"/>
      <c r="AO587" s="48"/>
      <c r="AP587" s="48"/>
      <c r="AQ587" s="48"/>
      <c r="AR587" s="48"/>
      <c r="AS587" s="48"/>
      <c r="AT587" s="48"/>
      <c r="AU587" s="43"/>
      <c r="AV587" s="50"/>
      <c r="AW587" s="43"/>
      <c r="AX587" s="50"/>
      <c r="AY587" s="43"/>
      <c r="AZ587" s="50"/>
      <c r="BA587" s="43"/>
      <c r="BB587" s="50"/>
      <c r="BC587" s="43"/>
      <c r="BD587" s="50"/>
      <c r="BE587" s="43"/>
      <c r="BF587" s="50"/>
      <c r="BG587" s="43"/>
      <c r="BH587" s="50"/>
      <c r="BI587" s="45"/>
      <c r="BJ587" s="48"/>
      <c r="BK587" s="48"/>
      <c r="BL587" s="48"/>
      <c r="BM587" s="48"/>
      <c r="BN587" s="48"/>
      <c r="BO587" s="45"/>
      <c r="BP587" s="45"/>
      <c r="BQ587" s="45"/>
    </row>
    <row r="588" ht="18.0" customHeight="1">
      <c r="B588" s="40"/>
      <c r="D588" s="41"/>
      <c r="G588" s="42"/>
      <c r="I588" s="42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43"/>
      <c r="W588" s="44"/>
      <c r="Y588" s="45"/>
      <c r="AG588" s="46"/>
      <c r="AH588" s="47"/>
      <c r="AI588" s="48"/>
      <c r="AJ588" s="48"/>
      <c r="AK588" s="48"/>
      <c r="AL588" s="48"/>
      <c r="AM588" s="48"/>
      <c r="AN588" s="48"/>
      <c r="AO588" s="48"/>
      <c r="AP588" s="48"/>
      <c r="AQ588" s="48"/>
      <c r="AR588" s="48"/>
      <c r="AS588" s="48"/>
      <c r="AT588" s="48"/>
      <c r="AU588" s="43"/>
      <c r="AV588" s="50"/>
      <c r="AW588" s="43"/>
      <c r="AX588" s="50"/>
      <c r="AY588" s="43"/>
      <c r="AZ588" s="50"/>
      <c r="BA588" s="43"/>
      <c r="BB588" s="50"/>
      <c r="BC588" s="43"/>
      <c r="BD588" s="50"/>
      <c r="BE588" s="43"/>
      <c r="BF588" s="50"/>
      <c r="BG588" s="43"/>
      <c r="BH588" s="50"/>
      <c r="BI588" s="45"/>
      <c r="BJ588" s="48"/>
      <c r="BK588" s="48"/>
      <c r="BL588" s="48"/>
      <c r="BM588" s="48"/>
      <c r="BN588" s="48"/>
      <c r="BO588" s="45"/>
      <c r="BP588" s="45"/>
      <c r="BQ588" s="45"/>
    </row>
    <row r="589" ht="18.0" customHeight="1">
      <c r="B589" s="40"/>
      <c r="D589" s="41"/>
      <c r="G589" s="42"/>
      <c r="I589" s="42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43"/>
      <c r="W589" s="44"/>
      <c r="Y589" s="45"/>
      <c r="AG589" s="46"/>
      <c r="AH589" s="47"/>
      <c r="AI589" s="48"/>
      <c r="AJ589" s="48"/>
      <c r="AK589" s="48"/>
      <c r="AL589" s="48"/>
      <c r="AM589" s="48"/>
      <c r="AN589" s="48"/>
      <c r="AO589" s="48"/>
      <c r="AP589" s="48"/>
      <c r="AQ589" s="48"/>
      <c r="AR589" s="48"/>
      <c r="AS589" s="48"/>
      <c r="AT589" s="48"/>
      <c r="AU589" s="43"/>
      <c r="AV589" s="50"/>
      <c r="AW589" s="43"/>
      <c r="AX589" s="50"/>
      <c r="AY589" s="43"/>
      <c r="AZ589" s="50"/>
      <c r="BA589" s="43"/>
      <c r="BB589" s="50"/>
      <c r="BC589" s="43"/>
      <c r="BD589" s="50"/>
      <c r="BE589" s="43"/>
      <c r="BF589" s="50"/>
      <c r="BG589" s="43"/>
      <c r="BH589" s="50"/>
      <c r="BI589" s="45"/>
      <c r="BJ589" s="48"/>
      <c r="BK589" s="48"/>
      <c r="BL589" s="48"/>
      <c r="BM589" s="48"/>
      <c r="BN589" s="48"/>
      <c r="BO589" s="45"/>
      <c r="BP589" s="45"/>
      <c r="BQ589" s="45"/>
    </row>
    <row r="590" ht="18.0" customHeight="1">
      <c r="B590" s="40"/>
      <c r="D590" s="41"/>
      <c r="G590" s="42"/>
      <c r="I590" s="42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43"/>
      <c r="W590" s="44"/>
      <c r="Y590" s="45"/>
      <c r="AG590" s="46"/>
      <c r="AH590" s="47"/>
      <c r="AI590" s="48"/>
      <c r="AJ590" s="48"/>
      <c r="AK590" s="48"/>
      <c r="AL590" s="48"/>
      <c r="AM590" s="48"/>
      <c r="AN590" s="48"/>
      <c r="AO590" s="48"/>
      <c r="AP590" s="48"/>
      <c r="AQ590" s="48"/>
      <c r="AR590" s="48"/>
      <c r="AS590" s="48"/>
      <c r="AT590" s="48"/>
      <c r="AU590" s="43"/>
      <c r="AV590" s="50"/>
      <c r="AW590" s="43"/>
      <c r="AX590" s="50"/>
      <c r="AY590" s="43"/>
      <c r="AZ590" s="50"/>
      <c r="BA590" s="43"/>
      <c r="BB590" s="50"/>
      <c r="BC590" s="43"/>
      <c r="BD590" s="50"/>
      <c r="BE590" s="43"/>
      <c r="BF590" s="50"/>
      <c r="BG590" s="43"/>
      <c r="BH590" s="50"/>
      <c r="BI590" s="45"/>
      <c r="BJ590" s="48"/>
      <c r="BK590" s="48"/>
      <c r="BL590" s="48"/>
      <c r="BM590" s="48"/>
      <c r="BN590" s="48"/>
      <c r="BO590" s="45"/>
      <c r="BP590" s="45"/>
      <c r="BQ590" s="45"/>
    </row>
    <row r="591" ht="18.0" customHeight="1">
      <c r="B591" s="40"/>
      <c r="D591" s="41"/>
      <c r="G591" s="42"/>
      <c r="I591" s="42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43"/>
      <c r="W591" s="44"/>
      <c r="Y591" s="45"/>
      <c r="AG591" s="46"/>
      <c r="AH591" s="47"/>
      <c r="AI591" s="48"/>
      <c r="AJ591" s="48"/>
      <c r="AK591" s="48"/>
      <c r="AL591" s="48"/>
      <c r="AM591" s="48"/>
      <c r="AN591" s="48"/>
      <c r="AO591" s="48"/>
      <c r="AP591" s="48"/>
      <c r="AQ591" s="48"/>
      <c r="AR591" s="48"/>
      <c r="AS591" s="48"/>
      <c r="AT591" s="48"/>
      <c r="AU591" s="43"/>
      <c r="AV591" s="50"/>
      <c r="AW591" s="43"/>
      <c r="AX591" s="50"/>
      <c r="AY591" s="43"/>
      <c r="AZ591" s="50"/>
      <c r="BA591" s="43"/>
      <c r="BB591" s="50"/>
      <c r="BC591" s="43"/>
      <c r="BD591" s="50"/>
      <c r="BE591" s="43"/>
      <c r="BF591" s="50"/>
      <c r="BG591" s="43"/>
      <c r="BH591" s="50"/>
      <c r="BI591" s="45"/>
      <c r="BJ591" s="48"/>
      <c r="BK591" s="48"/>
      <c r="BL591" s="48"/>
      <c r="BM591" s="48"/>
      <c r="BN591" s="48"/>
      <c r="BO591" s="45"/>
      <c r="BP591" s="45"/>
      <c r="BQ591" s="45"/>
    </row>
    <row r="592" ht="18.0" customHeight="1">
      <c r="B592" s="40"/>
      <c r="D592" s="41"/>
      <c r="G592" s="42"/>
      <c r="I592" s="42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43"/>
      <c r="W592" s="44"/>
      <c r="Y592" s="45"/>
      <c r="AG592" s="46"/>
      <c r="AH592" s="47"/>
      <c r="AI592" s="48"/>
      <c r="AJ592" s="48"/>
      <c r="AK592" s="48"/>
      <c r="AL592" s="48"/>
      <c r="AM592" s="48"/>
      <c r="AN592" s="48"/>
      <c r="AO592" s="48"/>
      <c r="AP592" s="48"/>
      <c r="AQ592" s="48"/>
      <c r="AR592" s="48"/>
      <c r="AS592" s="48"/>
      <c r="AT592" s="48"/>
      <c r="AU592" s="43"/>
      <c r="AV592" s="50"/>
      <c r="AW592" s="43"/>
      <c r="AX592" s="50"/>
      <c r="AY592" s="43"/>
      <c r="AZ592" s="50"/>
      <c r="BA592" s="43"/>
      <c r="BB592" s="50"/>
      <c r="BC592" s="43"/>
      <c r="BD592" s="50"/>
      <c r="BE592" s="43"/>
      <c r="BF592" s="50"/>
      <c r="BG592" s="43"/>
      <c r="BH592" s="50"/>
      <c r="BI592" s="45"/>
      <c r="BJ592" s="48"/>
      <c r="BK592" s="48"/>
      <c r="BL592" s="48"/>
      <c r="BM592" s="48"/>
      <c r="BN592" s="48"/>
      <c r="BO592" s="45"/>
      <c r="BP592" s="45"/>
      <c r="BQ592" s="45"/>
    </row>
    <row r="593" ht="18.0" customHeight="1">
      <c r="B593" s="40"/>
      <c r="D593" s="41"/>
      <c r="G593" s="42"/>
      <c r="I593" s="42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43"/>
      <c r="W593" s="44"/>
      <c r="Y593" s="45"/>
      <c r="AG593" s="46"/>
      <c r="AH593" s="47"/>
      <c r="AI593" s="48"/>
      <c r="AJ593" s="48"/>
      <c r="AK593" s="48"/>
      <c r="AL593" s="48"/>
      <c r="AM593" s="48"/>
      <c r="AN593" s="48"/>
      <c r="AO593" s="48"/>
      <c r="AP593" s="48"/>
      <c r="AQ593" s="48"/>
      <c r="AR593" s="48"/>
      <c r="AS593" s="48"/>
      <c r="AT593" s="48"/>
      <c r="AU593" s="43"/>
      <c r="AV593" s="50"/>
      <c r="AW593" s="43"/>
      <c r="AX593" s="50"/>
      <c r="AY593" s="43"/>
      <c r="AZ593" s="50"/>
      <c r="BA593" s="43"/>
      <c r="BB593" s="50"/>
      <c r="BC593" s="43"/>
      <c r="BD593" s="50"/>
      <c r="BE593" s="43"/>
      <c r="BF593" s="50"/>
      <c r="BG593" s="43"/>
      <c r="BH593" s="50"/>
      <c r="BI593" s="45"/>
      <c r="BJ593" s="48"/>
      <c r="BK593" s="48"/>
      <c r="BL593" s="48"/>
      <c r="BM593" s="48"/>
      <c r="BN593" s="48"/>
      <c r="BO593" s="45"/>
      <c r="BP593" s="45"/>
      <c r="BQ593" s="45"/>
    </row>
    <row r="594" ht="18.0" customHeight="1">
      <c r="B594" s="40"/>
      <c r="D594" s="41"/>
      <c r="G594" s="42"/>
      <c r="I594" s="42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43"/>
      <c r="W594" s="44"/>
      <c r="Y594" s="45"/>
      <c r="AG594" s="46"/>
      <c r="AH594" s="47"/>
      <c r="AI594" s="48"/>
      <c r="AJ594" s="48"/>
      <c r="AK594" s="48"/>
      <c r="AL594" s="48"/>
      <c r="AM594" s="48"/>
      <c r="AN594" s="48"/>
      <c r="AO594" s="48"/>
      <c r="AP594" s="48"/>
      <c r="AQ594" s="48"/>
      <c r="AR594" s="48"/>
      <c r="AS594" s="48"/>
      <c r="AT594" s="48"/>
      <c r="AU594" s="43"/>
      <c r="AV594" s="50"/>
      <c r="AW594" s="43"/>
      <c r="AX594" s="50"/>
      <c r="AY594" s="43"/>
      <c r="AZ594" s="50"/>
      <c r="BA594" s="43"/>
      <c r="BB594" s="50"/>
      <c r="BC594" s="43"/>
      <c r="BD594" s="50"/>
      <c r="BE594" s="43"/>
      <c r="BF594" s="50"/>
      <c r="BG594" s="43"/>
      <c r="BH594" s="50"/>
      <c r="BI594" s="45"/>
      <c r="BJ594" s="48"/>
      <c r="BK594" s="48"/>
      <c r="BL594" s="48"/>
      <c r="BM594" s="48"/>
      <c r="BN594" s="48"/>
      <c r="BO594" s="45"/>
      <c r="BP594" s="45"/>
      <c r="BQ594" s="45"/>
    </row>
    <row r="595" ht="18.0" customHeight="1">
      <c r="B595" s="40"/>
      <c r="D595" s="41"/>
      <c r="G595" s="42"/>
      <c r="I595" s="42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43"/>
      <c r="W595" s="44"/>
      <c r="Y595" s="45"/>
      <c r="AG595" s="46"/>
      <c r="AH595" s="47"/>
      <c r="AI595" s="48"/>
      <c r="AJ595" s="48"/>
      <c r="AK595" s="48"/>
      <c r="AL595" s="48"/>
      <c r="AM595" s="48"/>
      <c r="AN595" s="48"/>
      <c r="AO595" s="48"/>
      <c r="AP595" s="48"/>
      <c r="AQ595" s="48"/>
      <c r="AR595" s="48"/>
      <c r="AS595" s="48"/>
      <c r="AT595" s="48"/>
      <c r="AU595" s="43"/>
      <c r="AV595" s="50"/>
      <c r="AW595" s="43"/>
      <c r="AX595" s="50"/>
      <c r="AY595" s="43"/>
      <c r="AZ595" s="50"/>
      <c r="BA595" s="43"/>
      <c r="BB595" s="50"/>
      <c r="BC595" s="43"/>
      <c r="BD595" s="50"/>
      <c r="BE595" s="43"/>
      <c r="BF595" s="50"/>
      <c r="BG595" s="43"/>
      <c r="BH595" s="50"/>
      <c r="BI595" s="45"/>
      <c r="BJ595" s="48"/>
      <c r="BK595" s="48"/>
      <c r="BL595" s="48"/>
      <c r="BM595" s="48"/>
      <c r="BN595" s="48"/>
      <c r="BO595" s="45"/>
      <c r="BP595" s="45"/>
      <c r="BQ595" s="45"/>
    </row>
    <row r="596" ht="18.0" customHeight="1">
      <c r="B596" s="40"/>
      <c r="D596" s="41"/>
      <c r="G596" s="42"/>
      <c r="I596" s="42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43"/>
      <c r="W596" s="44"/>
      <c r="Y596" s="45"/>
      <c r="AG596" s="46"/>
      <c r="AH596" s="47"/>
      <c r="AI596" s="48"/>
      <c r="AJ596" s="48"/>
      <c r="AK596" s="48"/>
      <c r="AL596" s="48"/>
      <c r="AM596" s="48"/>
      <c r="AN596" s="48"/>
      <c r="AO596" s="48"/>
      <c r="AP596" s="48"/>
      <c r="AQ596" s="48"/>
      <c r="AR596" s="48"/>
      <c r="AS596" s="48"/>
      <c r="AT596" s="48"/>
      <c r="AU596" s="43"/>
      <c r="AV596" s="50"/>
      <c r="AW596" s="43"/>
      <c r="AX596" s="50"/>
      <c r="AY596" s="43"/>
      <c r="AZ596" s="50"/>
      <c r="BA596" s="43"/>
      <c r="BB596" s="50"/>
      <c r="BC596" s="43"/>
      <c r="BD596" s="50"/>
      <c r="BE596" s="43"/>
      <c r="BF596" s="50"/>
      <c r="BG596" s="43"/>
      <c r="BH596" s="50"/>
      <c r="BI596" s="45"/>
      <c r="BJ596" s="48"/>
      <c r="BK596" s="48"/>
      <c r="BL596" s="48"/>
      <c r="BM596" s="48"/>
      <c r="BN596" s="48"/>
      <c r="BO596" s="45"/>
      <c r="BP596" s="45"/>
      <c r="BQ596" s="45"/>
    </row>
    <row r="597" ht="18.0" customHeight="1">
      <c r="B597" s="40"/>
      <c r="D597" s="41"/>
      <c r="G597" s="42"/>
      <c r="I597" s="42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43"/>
      <c r="W597" s="44"/>
      <c r="Y597" s="45"/>
      <c r="AG597" s="46"/>
      <c r="AH597" s="47"/>
      <c r="AI597" s="48"/>
      <c r="AJ597" s="48"/>
      <c r="AK597" s="48"/>
      <c r="AL597" s="48"/>
      <c r="AM597" s="48"/>
      <c r="AN597" s="48"/>
      <c r="AO597" s="48"/>
      <c r="AP597" s="48"/>
      <c r="AQ597" s="48"/>
      <c r="AR597" s="48"/>
      <c r="AS597" s="48"/>
      <c r="AT597" s="48"/>
      <c r="AU597" s="43"/>
      <c r="AV597" s="50"/>
      <c r="AW597" s="43"/>
      <c r="AX597" s="50"/>
      <c r="AY597" s="43"/>
      <c r="AZ597" s="50"/>
      <c r="BA597" s="43"/>
      <c r="BB597" s="50"/>
      <c r="BC597" s="43"/>
      <c r="BD597" s="50"/>
      <c r="BE597" s="43"/>
      <c r="BF597" s="50"/>
      <c r="BG597" s="43"/>
      <c r="BH597" s="50"/>
      <c r="BI597" s="45"/>
      <c r="BJ597" s="48"/>
      <c r="BK597" s="48"/>
      <c r="BL597" s="48"/>
      <c r="BM597" s="48"/>
      <c r="BN597" s="48"/>
      <c r="BO597" s="45"/>
      <c r="BP597" s="45"/>
      <c r="BQ597" s="45"/>
    </row>
    <row r="598" ht="18.0" customHeight="1">
      <c r="B598" s="40"/>
      <c r="D598" s="41"/>
      <c r="G598" s="42"/>
      <c r="I598" s="42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43"/>
      <c r="W598" s="44"/>
      <c r="Y598" s="45"/>
      <c r="AG598" s="46"/>
      <c r="AH598" s="47"/>
      <c r="AI598" s="48"/>
      <c r="AJ598" s="48"/>
      <c r="AK598" s="48"/>
      <c r="AL598" s="48"/>
      <c r="AM598" s="48"/>
      <c r="AN598" s="48"/>
      <c r="AO598" s="48"/>
      <c r="AP598" s="48"/>
      <c r="AQ598" s="48"/>
      <c r="AR598" s="48"/>
      <c r="AS598" s="48"/>
      <c r="AT598" s="48"/>
      <c r="AU598" s="43"/>
      <c r="AV598" s="50"/>
      <c r="AW598" s="43"/>
      <c r="AX598" s="50"/>
      <c r="AY598" s="43"/>
      <c r="AZ598" s="50"/>
      <c r="BA598" s="43"/>
      <c r="BB598" s="50"/>
      <c r="BC598" s="43"/>
      <c r="BD598" s="50"/>
      <c r="BE598" s="43"/>
      <c r="BF598" s="50"/>
      <c r="BG598" s="43"/>
      <c r="BH598" s="50"/>
      <c r="BI598" s="45"/>
      <c r="BJ598" s="48"/>
      <c r="BK598" s="48"/>
      <c r="BL598" s="48"/>
      <c r="BM598" s="48"/>
      <c r="BN598" s="48"/>
      <c r="BO598" s="45"/>
      <c r="BP598" s="45"/>
      <c r="BQ598" s="45"/>
    </row>
    <row r="599" ht="18.0" customHeight="1">
      <c r="B599" s="40"/>
      <c r="D599" s="41"/>
      <c r="G599" s="42"/>
      <c r="I599" s="42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43"/>
      <c r="W599" s="44"/>
      <c r="Y599" s="45"/>
      <c r="AG599" s="46"/>
      <c r="AH599" s="47"/>
      <c r="AI599" s="48"/>
      <c r="AJ599" s="48"/>
      <c r="AK599" s="48"/>
      <c r="AL599" s="48"/>
      <c r="AM599" s="48"/>
      <c r="AN599" s="48"/>
      <c r="AO599" s="48"/>
      <c r="AP599" s="48"/>
      <c r="AQ599" s="48"/>
      <c r="AR599" s="48"/>
      <c r="AS599" s="48"/>
      <c r="AT599" s="48"/>
      <c r="AU599" s="43"/>
      <c r="AV599" s="50"/>
      <c r="AW599" s="43"/>
      <c r="AX599" s="50"/>
      <c r="AY599" s="43"/>
      <c r="AZ599" s="50"/>
      <c r="BA599" s="43"/>
      <c r="BB599" s="50"/>
      <c r="BC599" s="43"/>
      <c r="BD599" s="50"/>
      <c r="BE599" s="43"/>
      <c r="BF599" s="50"/>
      <c r="BG599" s="43"/>
      <c r="BH599" s="50"/>
      <c r="BI599" s="45"/>
      <c r="BJ599" s="48"/>
      <c r="BK599" s="48"/>
      <c r="BL599" s="48"/>
      <c r="BM599" s="48"/>
      <c r="BN599" s="48"/>
      <c r="BO599" s="45"/>
      <c r="BP599" s="45"/>
      <c r="BQ599" s="45"/>
    </row>
    <row r="600" ht="18.0" customHeight="1">
      <c r="B600" s="40"/>
      <c r="D600" s="41"/>
      <c r="G600" s="42"/>
      <c r="I600" s="42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43"/>
      <c r="W600" s="44"/>
      <c r="Y600" s="45"/>
      <c r="AG600" s="46"/>
      <c r="AH600" s="47"/>
      <c r="AI600" s="48"/>
      <c r="AJ600" s="48"/>
      <c r="AK600" s="48"/>
      <c r="AL600" s="48"/>
      <c r="AM600" s="48"/>
      <c r="AN600" s="48"/>
      <c r="AO600" s="48"/>
      <c r="AP600" s="48"/>
      <c r="AQ600" s="48"/>
      <c r="AR600" s="48"/>
      <c r="AS600" s="48"/>
      <c r="AT600" s="48"/>
      <c r="AU600" s="43"/>
      <c r="AV600" s="50"/>
      <c r="AW600" s="43"/>
      <c r="AX600" s="50"/>
      <c r="AY600" s="43"/>
      <c r="AZ600" s="50"/>
      <c r="BA600" s="43"/>
      <c r="BB600" s="50"/>
      <c r="BC600" s="43"/>
      <c r="BD600" s="50"/>
      <c r="BE600" s="43"/>
      <c r="BF600" s="50"/>
      <c r="BG600" s="43"/>
      <c r="BH600" s="50"/>
      <c r="BI600" s="45"/>
      <c r="BJ600" s="48"/>
      <c r="BK600" s="48"/>
      <c r="BL600" s="48"/>
      <c r="BM600" s="48"/>
      <c r="BN600" s="48"/>
      <c r="BO600" s="45"/>
      <c r="BP600" s="45"/>
      <c r="BQ600" s="45"/>
    </row>
    <row r="601" ht="18.0" customHeight="1">
      <c r="B601" s="40"/>
      <c r="D601" s="41"/>
      <c r="G601" s="42"/>
      <c r="I601" s="42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43"/>
      <c r="W601" s="44"/>
      <c r="Y601" s="45"/>
      <c r="AG601" s="46"/>
      <c r="AH601" s="47"/>
      <c r="AI601" s="48"/>
      <c r="AJ601" s="48"/>
      <c r="AK601" s="48"/>
      <c r="AL601" s="48"/>
      <c r="AM601" s="48"/>
      <c r="AN601" s="48"/>
      <c r="AO601" s="48"/>
      <c r="AP601" s="48"/>
      <c r="AQ601" s="48"/>
      <c r="AR601" s="48"/>
      <c r="AS601" s="48"/>
      <c r="AT601" s="48"/>
      <c r="AU601" s="43"/>
      <c r="AV601" s="50"/>
      <c r="AW601" s="43"/>
      <c r="AX601" s="50"/>
      <c r="AY601" s="43"/>
      <c r="AZ601" s="50"/>
      <c r="BA601" s="43"/>
      <c r="BB601" s="50"/>
      <c r="BC601" s="43"/>
      <c r="BD601" s="50"/>
      <c r="BE601" s="43"/>
      <c r="BF601" s="50"/>
      <c r="BG601" s="43"/>
      <c r="BH601" s="50"/>
      <c r="BI601" s="45"/>
      <c r="BJ601" s="48"/>
      <c r="BK601" s="48"/>
      <c r="BL601" s="48"/>
      <c r="BM601" s="48"/>
      <c r="BN601" s="48"/>
      <c r="BO601" s="45"/>
      <c r="BP601" s="45"/>
      <c r="BQ601" s="45"/>
    </row>
    <row r="602" ht="18.0" customHeight="1">
      <c r="B602" s="40"/>
      <c r="D602" s="41"/>
      <c r="G602" s="42"/>
      <c r="I602" s="42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43"/>
      <c r="W602" s="44"/>
      <c r="Y602" s="45"/>
      <c r="AG602" s="46"/>
      <c r="AH602" s="47"/>
      <c r="AI602" s="48"/>
      <c r="AJ602" s="48"/>
      <c r="AK602" s="48"/>
      <c r="AL602" s="48"/>
      <c r="AM602" s="48"/>
      <c r="AN602" s="48"/>
      <c r="AO602" s="48"/>
      <c r="AP602" s="48"/>
      <c r="AQ602" s="48"/>
      <c r="AR602" s="48"/>
      <c r="AS602" s="48"/>
      <c r="AT602" s="48"/>
      <c r="AU602" s="43"/>
      <c r="AV602" s="50"/>
      <c r="AW602" s="43"/>
      <c r="AX602" s="50"/>
      <c r="AY602" s="43"/>
      <c r="AZ602" s="50"/>
      <c r="BA602" s="43"/>
      <c r="BB602" s="50"/>
      <c r="BC602" s="43"/>
      <c r="BD602" s="50"/>
      <c r="BE602" s="43"/>
      <c r="BF602" s="50"/>
      <c r="BG602" s="43"/>
      <c r="BH602" s="50"/>
      <c r="BI602" s="45"/>
      <c r="BJ602" s="48"/>
      <c r="BK602" s="48"/>
      <c r="BL602" s="48"/>
      <c r="BM602" s="48"/>
      <c r="BN602" s="48"/>
      <c r="BO602" s="45"/>
      <c r="BP602" s="45"/>
      <c r="BQ602" s="45"/>
    </row>
    <row r="603" ht="18.0" customHeight="1">
      <c r="B603" s="40"/>
      <c r="D603" s="41"/>
      <c r="G603" s="42"/>
      <c r="I603" s="42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43"/>
      <c r="W603" s="44"/>
      <c r="Y603" s="45"/>
      <c r="AG603" s="46"/>
      <c r="AH603" s="47"/>
      <c r="AI603" s="48"/>
      <c r="AJ603" s="48"/>
      <c r="AK603" s="48"/>
      <c r="AL603" s="48"/>
      <c r="AM603" s="48"/>
      <c r="AN603" s="48"/>
      <c r="AO603" s="48"/>
      <c r="AP603" s="48"/>
      <c r="AQ603" s="48"/>
      <c r="AR603" s="48"/>
      <c r="AS603" s="48"/>
      <c r="AT603" s="48"/>
      <c r="AU603" s="43"/>
      <c r="AV603" s="50"/>
      <c r="AW603" s="43"/>
      <c r="AX603" s="50"/>
      <c r="AY603" s="43"/>
      <c r="AZ603" s="50"/>
      <c r="BA603" s="43"/>
      <c r="BB603" s="50"/>
      <c r="BC603" s="43"/>
      <c r="BD603" s="50"/>
      <c r="BE603" s="43"/>
      <c r="BF603" s="50"/>
      <c r="BG603" s="43"/>
      <c r="BH603" s="50"/>
      <c r="BI603" s="45"/>
      <c r="BJ603" s="48"/>
      <c r="BK603" s="48"/>
      <c r="BL603" s="48"/>
      <c r="BM603" s="48"/>
      <c r="BN603" s="48"/>
      <c r="BO603" s="45"/>
      <c r="BP603" s="45"/>
      <c r="BQ603" s="45"/>
    </row>
    <row r="604" ht="18.0" customHeight="1">
      <c r="B604" s="40"/>
      <c r="D604" s="41"/>
      <c r="G604" s="42"/>
      <c r="I604" s="42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43"/>
      <c r="W604" s="44"/>
      <c r="Y604" s="45"/>
      <c r="AG604" s="46"/>
      <c r="AH604" s="47"/>
      <c r="AI604" s="48"/>
      <c r="AJ604" s="48"/>
      <c r="AK604" s="48"/>
      <c r="AL604" s="48"/>
      <c r="AM604" s="48"/>
      <c r="AN604" s="48"/>
      <c r="AO604" s="48"/>
      <c r="AP604" s="48"/>
      <c r="AQ604" s="48"/>
      <c r="AR604" s="48"/>
      <c r="AS604" s="48"/>
      <c r="AT604" s="48"/>
      <c r="AU604" s="43"/>
      <c r="AV604" s="50"/>
      <c r="AW604" s="43"/>
      <c r="AX604" s="50"/>
      <c r="AY604" s="43"/>
      <c r="AZ604" s="50"/>
      <c r="BA604" s="43"/>
      <c r="BB604" s="50"/>
      <c r="BC604" s="43"/>
      <c r="BD604" s="50"/>
      <c r="BE604" s="43"/>
      <c r="BF604" s="50"/>
      <c r="BG604" s="43"/>
      <c r="BH604" s="50"/>
      <c r="BI604" s="45"/>
      <c r="BJ604" s="48"/>
      <c r="BK604" s="48"/>
      <c r="BL604" s="48"/>
      <c r="BM604" s="48"/>
      <c r="BN604" s="48"/>
      <c r="BO604" s="45"/>
      <c r="BP604" s="45"/>
      <c r="BQ604" s="45"/>
    </row>
    <row r="605" ht="18.0" customHeight="1">
      <c r="B605" s="40"/>
      <c r="D605" s="41"/>
      <c r="G605" s="42"/>
      <c r="I605" s="42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43"/>
      <c r="W605" s="44"/>
      <c r="Y605" s="45"/>
      <c r="AG605" s="46"/>
      <c r="AH605" s="47"/>
      <c r="AI605" s="48"/>
      <c r="AJ605" s="48"/>
      <c r="AK605" s="48"/>
      <c r="AL605" s="48"/>
      <c r="AM605" s="48"/>
      <c r="AN605" s="48"/>
      <c r="AO605" s="48"/>
      <c r="AP605" s="48"/>
      <c r="AQ605" s="48"/>
      <c r="AR605" s="48"/>
      <c r="AS605" s="48"/>
      <c r="AT605" s="48"/>
      <c r="AU605" s="43"/>
      <c r="AV605" s="50"/>
      <c r="AW605" s="43"/>
      <c r="AX605" s="50"/>
      <c r="AY605" s="43"/>
      <c r="AZ605" s="50"/>
      <c r="BA605" s="43"/>
      <c r="BB605" s="50"/>
      <c r="BC605" s="43"/>
      <c r="BD605" s="50"/>
      <c r="BE605" s="43"/>
      <c r="BF605" s="50"/>
      <c r="BG605" s="43"/>
      <c r="BH605" s="50"/>
      <c r="BI605" s="45"/>
      <c r="BJ605" s="48"/>
      <c r="BK605" s="48"/>
      <c r="BL605" s="48"/>
      <c r="BM605" s="48"/>
      <c r="BN605" s="48"/>
      <c r="BO605" s="45"/>
      <c r="BP605" s="45"/>
      <c r="BQ605" s="45"/>
    </row>
    <row r="606" ht="18.0" customHeight="1">
      <c r="B606" s="40"/>
      <c r="D606" s="41"/>
      <c r="G606" s="42"/>
      <c r="I606" s="42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43"/>
      <c r="W606" s="44"/>
      <c r="Y606" s="45"/>
      <c r="AG606" s="46"/>
      <c r="AH606" s="47"/>
      <c r="AI606" s="48"/>
      <c r="AJ606" s="48"/>
      <c r="AK606" s="48"/>
      <c r="AL606" s="48"/>
      <c r="AM606" s="48"/>
      <c r="AN606" s="48"/>
      <c r="AO606" s="48"/>
      <c r="AP606" s="48"/>
      <c r="AQ606" s="48"/>
      <c r="AR606" s="48"/>
      <c r="AS606" s="48"/>
      <c r="AT606" s="48"/>
      <c r="AU606" s="43"/>
      <c r="AV606" s="50"/>
      <c r="AW606" s="43"/>
      <c r="AX606" s="50"/>
      <c r="AY606" s="43"/>
      <c r="AZ606" s="50"/>
      <c r="BA606" s="43"/>
      <c r="BB606" s="50"/>
      <c r="BC606" s="43"/>
      <c r="BD606" s="50"/>
      <c r="BE606" s="43"/>
      <c r="BF606" s="50"/>
      <c r="BG606" s="43"/>
      <c r="BH606" s="50"/>
      <c r="BI606" s="45"/>
      <c r="BJ606" s="48"/>
      <c r="BK606" s="48"/>
      <c r="BL606" s="48"/>
      <c r="BM606" s="48"/>
      <c r="BN606" s="48"/>
      <c r="BO606" s="45"/>
      <c r="BP606" s="45"/>
      <c r="BQ606" s="45"/>
    </row>
    <row r="607" ht="18.0" customHeight="1">
      <c r="B607" s="40"/>
      <c r="D607" s="41"/>
      <c r="G607" s="42"/>
      <c r="I607" s="42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43"/>
      <c r="W607" s="44"/>
      <c r="Y607" s="45"/>
      <c r="AG607" s="46"/>
      <c r="AH607" s="47"/>
      <c r="AI607" s="48"/>
      <c r="AJ607" s="48"/>
      <c r="AK607" s="48"/>
      <c r="AL607" s="48"/>
      <c r="AM607" s="48"/>
      <c r="AN607" s="48"/>
      <c r="AO607" s="48"/>
      <c r="AP607" s="48"/>
      <c r="AQ607" s="48"/>
      <c r="AR607" s="48"/>
      <c r="AS607" s="48"/>
      <c r="AT607" s="48"/>
      <c r="AU607" s="43"/>
      <c r="AV607" s="50"/>
      <c r="AW607" s="43"/>
      <c r="AX607" s="50"/>
      <c r="AY607" s="43"/>
      <c r="AZ607" s="50"/>
      <c r="BA607" s="43"/>
      <c r="BB607" s="50"/>
      <c r="BC607" s="43"/>
      <c r="BD607" s="50"/>
      <c r="BE607" s="43"/>
      <c r="BF607" s="50"/>
      <c r="BG607" s="43"/>
      <c r="BH607" s="50"/>
      <c r="BI607" s="45"/>
      <c r="BJ607" s="48"/>
      <c r="BK607" s="48"/>
      <c r="BL607" s="48"/>
      <c r="BM607" s="48"/>
      <c r="BN607" s="48"/>
      <c r="BO607" s="45"/>
      <c r="BP607" s="45"/>
      <c r="BQ607" s="45"/>
    </row>
    <row r="608" ht="18.0" customHeight="1">
      <c r="B608" s="40"/>
      <c r="D608" s="41"/>
      <c r="G608" s="42"/>
      <c r="I608" s="42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43"/>
      <c r="W608" s="44"/>
      <c r="Y608" s="45"/>
      <c r="AG608" s="46"/>
      <c r="AH608" s="47"/>
      <c r="AI608" s="48"/>
      <c r="AJ608" s="48"/>
      <c r="AK608" s="48"/>
      <c r="AL608" s="48"/>
      <c r="AM608" s="48"/>
      <c r="AN608" s="48"/>
      <c r="AO608" s="48"/>
      <c r="AP608" s="48"/>
      <c r="AQ608" s="48"/>
      <c r="AR608" s="48"/>
      <c r="AS608" s="48"/>
      <c r="AT608" s="48"/>
      <c r="AU608" s="43"/>
      <c r="AV608" s="50"/>
      <c r="AW608" s="43"/>
      <c r="AX608" s="50"/>
      <c r="AY608" s="43"/>
      <c r="AZ608" s="50"/>
      <c r="BA608" s="43"/>
      <c r="BB608" s="50"/>
      <c r="BC608" s="43"/>
      <c r="BD608" s="50"/>
      <c r="BE608" s="43"/>
      <c r="BF608" s="50"/>
      <c r="BG608" s="43"/>
      <c r="BH608" s="50"/>
      <c r="BI608" s="45"/>
      <c r="BJ608" s="48"/>
      <c r="BK608" s="48"/>
      <c r="BL608" s="48"/>
      <c r="BM608" s="48"/>
      <c r="BN608" s="48"/>
      <c r="BO608" s="45"/>
      <c r="BP608" s="45"/>
      <c r="BQ608" s="45"/>
    </row>
    <row r="609" ht="18.0" customHeight="1">
      <c r="B609" s="40"/>
      <c r="D609" s="41"/>
      <c r="G609" s="42"/>
      <c r="I609" s="42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43"/>
      <c r="W609" s="44"/>
      <c r="Y609" s="45"/>
      <c r="AG609" s="46"/>
      <c r="AH609" s="47"/>
      <c r="AI609" s="48"/>
      <c r="AJ609" s="48"/>
      <c r="AK609" s="48"/>
      <c r="AL609" s="48"/>
      <c r="AM609" s="48"/>
      <c r="AN609" s="48"/>
      <c r="AO609" s="48"/>
      <c r="AP609" s="48"/>
      <c r="AQ609" s="48"/>
      <c r="AR609" s="48"/>
      <c r="AS609" s="48"/>
      <c r="AT609" s="48"/>
      <c r="AU609" s="43"/>
      <c r="AV609" s="50"/>
      <c r="AW609" s="43"/>
      <c r="AX609" s="50"/>
      <c r="AY609" s="43"/>
      <c r="AZ609" s="50"/>
      <c r="BA609" s="43"/>
      <c r="BB609" s="50"/>
      <c r="BC609" s="43"/>
      <c r="BD609" s="50"/>
      <c r="BE609" s="43"/>
      <c r="BF609" s="50"/>
      <c r="BG609" s="43"/>
      <c r="BH609" s="50"/>
      <c r="BI609" s="45"/>
      <c r="BJ609" s="48"/>
      <c r="BK609" s="48"/>
      <c r="BL609" s="48"/>
      <c r="BM609" s="48"/>
      <c r="BN609" s="48"/>
      <c r="BO609" s="45"/>
      <c r="BP609" s="45"/>
      <c r="BQ609" s="45"/>
    </row>
    <row r="610" ht="18.0" customHeight="1">
      <c r="B610" s="40"/>
      <c r="D610" s="41"/>
      <c r="G610" s="42"/>
      <c r="I610" s="42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43"/>
      <c r="W610" s="44"/>
      <c r="Y610" s="45"/>
      <c r="AG610" s="46"/>
      <c r="AH610" s="47"/>
      <c r="AI610" s="48"/>
      <c r="AJ610" s="48"/>
      <c r="AK610" s="48"/>
      <c r="AL610" s="48"/>
      <c r="AM610" s="48"/>
      <c r="AN610" s="48"/>
      <c r="AO610" s="48"/>
      <c r="AP610" s="48"/>
      <c r="AQ610" s="48"/>
      <c r="AR610" s="48"/>
      <c r="AS610" s="48"/>
      <c r="AT610" s="48"/>
      <c r="AU610" s="43"/>
      <c r="AV610" s="50"/>
      <c r="AW610" s="43"/>
      <c r="AX610" s="50"/>
      <c r="AY610" s="43"/>
      <c r="AZ610" s="50"/>
      <c r="BA610" s="43"/>
      <c r="BB610" s="50"/>
      <c r="BC610" s="43"/>
      <c r="BD610" s="50"/>
      <c r="BE610" s="43"/>
      <c r="BF610" s="50"/>
      <c r="BG610" s="43"/>
      <c r="BH610" s="50"/>
      <c r="BI610" s="45"/>
      <c r="BJ610" s="48"/>
      <c r="BK610" s="48"/>
      <c r="BL610" s="48"/>
      <c r="BM610" s="48"/>
      <c r="BN610" s="48"/>
      <c r="BO610" s="45"/>
      <c r="BP610" s="45"/>
      <c r="BQ610" s="45"/>
    </row>
    <row r="611" ht="18.0" customHeight="1">
      <c r="B611" s="40"/>
      <c r="D611" s="41"/>
      <c r="G611" s="42"/>
      <c r="I611" s="42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43"/>
      <c r="W611" s="44"/>
      <c r="Y611" s="45"/>
      <c r="AG611" s="46"/>
      <c r="AH611" s="47"/>
      <c r="AI611" s="48"/>
      <c r="AJ611" s="48"/>
      <c r="AK611" s="48"/>
      <c r="AL611" s="48"/>
      <c r="AM611" s="48"/>
      <c r="AN611" s="48"/>
      <c r="AO611" s="48"/>
      <c r="AP611" s="48"/>
      <c r="AQ611" s="48"/>
      <c r="AR611" s="48"/>
      <c r="AS611" s="48"/>
      <c r="AT611" s="48"/>
      <c r="AU611" s="43"/>
      <c r="AV611" s="50"/>
      <c r="AW611" s="43"/>
      <c r="AX611" s="50"/>
      <c r="AY611" s="43"/>
      <c r="AZ611" s="50"/>
      <c r="BA611" s="43"/>
      <c r="BB611" s="50"/>
      <c r="BC611" s="43"/>
      <c r="BD611" s="50"/>
      <c r="BE611" s="43"/>
      <c r="BF611" s="50"/>
      <c r="BG611" s="43"/>
      <c r="BH611" s="50"/>
      <c r="BI611" s="45"/>
      <c r="BJ611" s="48"/>
      <c r="BK611" s="48"/>
      <c r="BL611" s="48"/>
      <c r="BM611" s="48"/>
      <c r="BN611" s="48"/>
      <c r="BO611" s="45"/>
      <c r="BP611" s="45"/>
      <c r="BQ611" s="45"/>
    </row>
    <row r="612" ht="18.0" customHeight="1">
      <c r="B612" s="40"/>
      <c r="D612" s="41"/>
      <c r="G612" s="42"/>
      <c r="I612" s="42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43"/>
      <c r="W612" s="44"/>
      <c r="Y612" s="45"/>
      <c r="AG612" s="46"/>
      <c r="AH612" s="47"/>
      <c r="AI612" s="48"/>
      <c r="AJ612" s="48"/>
      <c r="AK612" s="48"/>
      <c r="AL612" s="48"/>
      <c r="AM612" s="48"/>
      <c r="AN612" s="48"/>
      <c r="AO612" s="48"/>
      <c r="AP612" s="48"/>
      <c r="AQ612" s="48"/>
      <c r="AR612" s="48"/>
      <c r="AS612" s="48"/>
      <c r="AT612" s="48"/>
      <c r="AU612" s="43"/>
      <c r="AV612" s="50"/>
      <c r="AW612" s="43"/>
      <c r="AX612" s="50"/>
      <c r="AY612" s="43"/>
      <c r="AZ612" s="50"/>
      <c r="BA612" s="43"/>
      <c r="BB612" s="50"/>
      <c r="BC612" s="43"/>
      <c r="BD612" s="50"/>
      <c r="BE612" s="43"/>
      <c r="BF612" s="50"/>
      <c r="BG612" s="43"/>
      <c r="BH612" s="50"/>
      <c r="BI612" s="45"/>
      <c r="BJ612" s="48"/>
      <c r="BK612" s="48"/>
      <c r="BL612" s="48"/>
      <c r="BM612" s="48"/>
      <c r="BN612" s="48"/>
      <c r="BO612" s="45"/>
      <c r="BP612" s="45"/>
      <c r="BQ612" s="45"/>
    </row>
    <row r="613" ht="18.0" customHeight="1">
      <c r="B613" s="40"/>
      <c r="D613" s="41"/>
      <c r="G613" s="42"/>
      <c r="I613" s="42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43"/>
      <c r="W613" s="44"/>
      <c r="Y613" s="45"/>
      <c r="AG613" s="46"/>
      <c r="AH613" s="47"/>
      <c r="AI613" s="48"/>
      <c r="AJ613" s="48"/>
      <c r="AK613" s="48"/>
      <c r="AL613" s="48"/>
      <c r="AM613" s="48"/>
      <c r="AN613" s="48"/>
      <c r="AO613" s="48"/>
      <c r="AP613" s="48"/>
      <c r="AQ613" s="48"/>
      <c r="AR613" s="48"/>
      <c r="AS613" s="48"/>
      <c r="AT613" s="48"/>
      <c r="AU613" s="43"/>
      <c r="AV613" s="50"/>
      <c r="AW613" s="43"/>
      <c r="AX613" s="50"/>
      <c r="AY613" s="43"/>
      <c r="AZ613" s="50"/>
      <c r="BA613" s="43"/>
      <c r="BB613" s="50"/>
      <c r="BC613" s="43"/>
      <c r="BD613" s="50"/>
      <c r="BE613" s="43"/>
      <c r="BF613" s="50"/>
      <c r="BG613" s="43"/>
      <c r="BH613" s="50"/>
      <c r="BI613" s="45"/>
      <c r="BJ613" s="48"/>
      <c r="BK613" s="48"/>
      <c r="BL613" s="48"/>
      <c r="BM613" s="48"/>
      <c r="BN613" s="48"/>
      <c r="BO613" s="45"/>
      <c r="BP613" s="45"/>
      <c r="BQ613" s="45"/>
    </row>
    <row r="614" ht="18.0" customHeight="1">
      <c r="B614" s="40"/>
      <c r="D614" s="41"/>
      <c r="G614" s="42"/>
      <c r="I614" s="42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43"/>
      <c r="W614" s="44"/>
      <c r="Y614" s="45"/>
      <c r="AG614" s="46"/>
      <c r="AH614" s="47"/>
      <c r="AI614" s="48"/>
      <c r="AJ614" s="48"/>
      <c r="AK614" s="48"/>
      <c r="AL614" s="48"/>
      <c r="AM614" s="48"/>
      <c r="AN614" s="48"/>
      <c r="AO614" s="48"/>
      <c r="AP614" s="48"/>
      <c r="AQ614" s="48"/>
      <c r="AR614" s="48"/>
      <c r="AS614" s="48"/>
      <c r="AT614" s="48"/>
      <c r="AU614" s="43"/>
      <c r="AV614" s="50"/>
      <c r="AW614" s="43"/>
      <c r="AX614" s="50"/>
      <c r="AY614" s="43"/>
      <c r="AZ614" s="50"/>
      <c r="BA614" s="43"/>
      <c r="BB614" s="50"/>
      <c r="BC614" s="43"/>
      <c r="BD614" s="50"/>
      <c r="BE614" s="43"/>
      <c r="BF614" s="50"/>
      <c r="BG614" s="43"/>
      <c r="BH614" s="50"/>
      <c r="BI614" s="45"/>
      <c r="BJ614" s="48"/>
      <c r="BK614" s="48"/>
      <c r="BL614" s="48"/>
      <c r="BM614" s="48"/>
      <c r="BN614" s="48"/>
      <c r="BO614" s="45"/>
      <c r="BP614" s="45"/>
      <c r="BQ614" s="45"/>
    </row>
    <row r="615" ht="18.0" customHeight="1">
      <c r="B615" s="40"/>
      <c r="D615" s="41"/>
      <c r="G615" s="42"/>
      <c r="I615" s="42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43"/>
      <c r="W615" s="44"/>
      <c r="Y615" s="45"/>
      <c r="AG615" s="46"/>
      <c r="AH615" s="47"/>
      <c r="AI615" s="48"/>
      <c r="AJ615" s="48"/>
      <c r="AK615" s="48"/>
      <c r="AL615" s="48"/>
      <c r="AM615" s="48"/>
      <c r="AN615" s="48"/>
      <c r="AO615" s="48"/>
      <c r="AP615" s="48"/>
      <c r="AQ615" s="48"/>
      <c r="AR615" s="48"/>
      <c r="AS615" s="48"/>
      <c r="AT615" s="48"/>
      <c r="AU615" s="43"/>
      <c r="AV615" s="50"/>
      <c r="AW615" s="43"/>
      <c r="AX615" s="50"/>
      <c r="AY615" s="43"/>
      <c r="AZ615" s="50"/>
      <c r="BA615" s="43"/>
      <c r="BB615" s="50"/>
      <c r="BC615" s="43"/>
      <c r="BD615" s="50"/>
      <c r="BE615" s="43"/>
      <c r="BF615" s="50"/>
      <c r="BG615" s="43"/>
      <c r="BH615" s="50"/>
      <c r="BI615" s="45"/>
      <c r="BJ615" s="48"/>
      <c r="BK615" s="48"/>
      <c r="BL615" s="48"/>
      <c r="BM615" s="48"/>
      <c r="BN615" s="48"/>
      <c r="BO615" s="45"/>
      <c r="BP615" s="45"/>
      <c r="BQ615" s="45"/>
    </row>
    <row r="616" ht="18.0" customHeight="1">
      <c r="B616" s="40"/>
      <c r="D616" s="41"/>
      <c r="G616" s="42"/>
      <c r="I616" s="42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43"/>
      <c r="W616" s="44"/>
      <c r="Y616" s="45"/>
      <c r="AG616" s="46"/>
      <c r="AH616" s="47"/>
      <c r="AI616" s="48"/>
      <c r="AJ616" s="48"/>
      <c r="AK616" s="48"/>
      <c r="AL616" s="48"/>
      <c r="AM616" s="48"/>
      <c r="AN616" s="48"/>
      <c r="AO616" s="48"/>
      <c r="AP616" s="48"/>
      <c r="AQ616" s="48"/>
      <c r="AR616" s="48"/>
      <c r="AS616" s="48"/>
      <c r="AT616" s="48"/>
      <c r="AU616" s="43"/>
      <c r="AV616" s="50"/>
      <c r="AW616" s="43"/>
      <c r="AX616" s="50"/>
      <c r="AY616" s="43"/>
      <c r="AZ616" s="50"/>
      <c r="BA616" s="43"/>
      <c r="BB616" s="50"/>
      <c r="BC616" s="43"/>
      <c r="BD616" s="50"/>
      <c r="BE616" s="43"/>
      <c r="BF616" s="50"/>
      <c r="BG616" s="43"/>
      <c r="BH616" s="50"/>
      <c r="BI616" s="45"/>
      <c r="BJ616" s="48"/>
      <c r="BK616" s="48"/>
      <c r="BL616" s="48"/>
      <c r="BM616" s="48"/>
      <c r="BN616" s="48"/>
      <c r="BO616" s="45"/>
      <c r="BP616" s="45"/>
      <c r="BQ616" s="45"/>
    </row>
    <row r="617" ht="18.0" customHeight="1">
      <c r="B617" s="40"/>
      <c r="D617" s="41"/>
      <c r="G617" s="42"/>
      <c r="I617" s="42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43"/>
      <c r="W617" s="44"/>
      <c r="Y617" s="45"/>
      <c r="AG617" s="46"/>
      <c r="AH617" s="47"/>
      <c r="AI617" s="48"/>
      <c r="AJ617" s="48"/>
      <c r="AK617" s="48"/>
      <c r="AL617" s="48"/>
      <c r="AM617" s="48"/>
      <c r="AN617" s="48"/>
      <c r="AO617" s="48"/>
      <c r="AP617" s="48"/>
      <c r="AQ617" s="48"/>
      <c r="AR617" s="48"/>
      <c r="AS617" s="48"/>
      <c r="AT617" s="48"/>
      <c r="AU617" s="43"/>
      <c r="AV617" s="50"/>
      <c r="AW617" s="43"/>
      <c r="AX617" s="50"/>
      <c r="AY617" s="43"/>
      <c r="AZ617" s="50"/>
      <c r="BA617" s="43"/>
      <c r="BB617" s="50"/>
      <c r="BC617" s="43"/>
      <c r="BD617" s="50"/>
      <c r="BE617" s="43"/>
      <c r="BF617" s="50"/>
      <c r="BG617" s="43"/>
      <c r="BH617" s="50"/>
      <c r="BI617" s="45"/>
      <c r="BJ617" s="48"/>
      <c r="BK617" s="48"/>
      <c r="BL617" s="48"/>
      <c r="BM617" s="48"/>
      <c r="BN617" s="48"/>
      <c r="BO617" s="45"/>
      <c r="BP617" s="45"/>
      <c r="BQ617" s="45"/>
    </row>
    <row r="618" ht="18.0" customHeight="1">
      <c r="B618" s="40"/>
      <c r="D618" s="41"/>
      <c r="G618" s="42"/>
      <c r="I618" s="42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43"/>
      <c r="W618" s="44"/>
      <c r="Y618" s="45"/>
      <c r="AG618" s="46"/>
      <c r="AH618" s="47"/>
      <c r="AI618" s="48"/>
      <c r="AJ618" s="48"/>
      <c r="AK618" s="48"/>
      <c r="AL618" s="48"/>
      <c r="AM618" s="48"/>
      <c r="AN618" s="48"/>
      <c r="AO618" s="48"/>
      <c r="AP618" s="48"/>
      <c r="AQ618" s="48"/>
      <c r="AR618" s="48"/>
      <c r="AS618" s="48"/>
      <c r="AT618" s="48"/>
      <c r="AU618" s="43"/>
      <c r="AV618" s="50"/>
      <c r="AW618" s="43"/>
      <c r="AX618" s="50"/>
      <c r="AY618" s="43"/>
      <c r="AZ618" s="50"/>
      <c r="BA618" s="43"/>
      <c r="BB618" s="50"/>
      <c r="BC618" s="43"/>
      <c r="BD618" s="50"/>
      <c r="BE618" s="43"/>
      <c r="BF618" s="50"/>
      <c r="BG618" s="43"/>
      <c r="BH618" s="50"/>
      <c r="BI618" s="45"/>
      <c r="BJ618" s="48"/>
      <c r="BK618" s="48"/>
      <c r="BL618" s="48"/>
      <c r="BM618" s="48"/>
      <c r="BN618" s="48"/>
      <c r="BO618" s="45"/>
      <c r="BP618" s="45"/>
      <c r="BQ618" s="45"/>
    </row>
    <row r="619" ht="18.0" customHeight="1">
      <c r="B619" s="40"/>
      <c r="D619" s="41"/>
      <c r="G619" s="42"/>
      <c r="I619" s="42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43"/>
      <c r="W619" s="44"/>
      <c r="Y619" s="45"/>
      <c r="AG619" s="46"/>
      <c r="AH619" s="47"/>
      <c r="AI619" s="48"/>
      <c r="AJ619" s="48"/>
      <c r="AK619" s="48"/>
      <c r="AL619" s="48"/>
      <c r="AM619" s="48"/>
      <c r="AN619" s="48"/>
      <c r="AO619" s="48"/>
      <c r="AP619" s="48"/>
      <c r="AQ619" s="48"/>
      <c r="AR619" s="48"/>
      <c r="AS619" s="48"/>
      <c r="AT619" s="48"/>
      <c r="AU619" s="43"/>
      <c r="AV619" s="50"/>
      <c r="AW619" s="43"/>
      <c r="AX619" s="50"/>
      <c r="AY619" s="43"/>
      <c r="AZ619" s="50"/>
      <c r="BA619" s="43"/>
      <c r="BB619" s="50"/>
      <c r="BC619" s="43"/>
      <c r="BD619" s="50"/>
      <c r="BE619" s="43"/>
      <c r="BF619" s="50"/>
      <c r="BG619" s="43"/>
      <c r="BH619" s="50"/>
      <c r="BI619" s="45"/>
      <c r="BJ619" s="48"/>
      <c r="BK619" s="48"/>
      <c r="BL619" s="48"/>
      <c r="BM619" s="48"/>
      <c r="BN619" s="48"/>
      <c r="BO619" s="45"/>
      <c r="BP619" s="45"/>
      <c r="BQ619" s="45"/>
    </row>
    <row r="620" ht="18.0" customHeight="1">
      <c r="B620" s="40"/>
      <c r="D620" s="41"/>
      <c r="G620" s="42"/>
      <c r="I620" s="42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43"/>
      <c r="W620" s="44"/>
      <c r="Y620" s="45"/>
      <c r="AG620" s="46"/>
      <c r="AH620" s="47"/>
      <c r="AI620" s="48"/>
      <c r="AJ620" s="48"/>
      <c r="AK620" s="48"/>
      <c r="AL620" s="48"/>
      <c r="AM620" s="48"/>
      <c r="AN620" s="48"/>
      <c r="AO620" s="48"/>
      <c r="AP620" s="48"/>
      <c r="AQ620" s="48"/>
      <c r="AR620" s="48"/>
      <c r="AS620" s="48"/>
      <c r="AT620" s="48"/>
      <c r="AU620" s="43"/>
      <c r="AV620" s="50"/>
      <c r="AW620" s="43"/>
      <c r="AX620" s="50"/>
      <c r="AY620" s="43"/>
      <c r="AZ620" s="50"/>
      <c r="BA620" s="43"/>
      <c r="BB620" s="50"/>
      <c r="BC620" s="43"/>
      <c r="BD620" s="50"/>
      <c r="BE620" s="43"/>
      <c r="BF620" s="50"/>
      <c r="BG620" s="43"/>
      <c r="BH620" s="50"/>
      <c r="BI620" s="45"/>
      <c r="BJ620" s="48"/>
      <c r="BK620" s="48"/>
      <c r="BL620" s="48"/>
      <c r="BM620" s="48"/>
      <c r="BN620" s="48"/>
      <c r="BO620" s="45"/>
      <c r="BP620" s="45"/>
      <c r="BQ620" s="45"/>
    </row>
    <row r="621" ht="18.0" customHeight="1">
      <c r="B621" s="40"/>
      <c r="D621" s="41"/>
      <c r="G621" s="42"/>
      <c r="I621" s="42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43"/>
      <c r="W621" s="44"/>
      <c r="Y621" s="45"/>
      <c r="AG621" s="46"/>
      <c r="AH621" s="47"/>
      <c r="AI621" s="48"/>
      <c r="AJ621" s="48"/>
      <c r="AK621" s="48"/>
      <c r="AL621" s="48"/>
      <c r="AM621" s="48"/>
      <c r="AN621" s="48"/>
      <c r="AO621" s="48"/>
      <c r="AP621" s="48"/>
      <c r="AQ621" s="48"/>
      <c r="AR621" s="48"/>
      <c r="AS621" s="48"/>
      <c r="AT621" s="48"/>
      <c r="AU621" s="43"/>
      <c r="AV621" s="50"/>
      <c r="AW621" s="43"/>
      <c r="AX621" s="50"/>
      <c r="AY621" s="43"/>
      <c r="AZ621" s="50"/>
      <c r="BA621" s="43"/>
      <c r="BB621" s="50"/>
      <c r="BC621" s="43"/>
      <c r="BD621" s="50"/>
      <c r="BE621" s="43"/>
      <c r="BF621" s="50"/>
      <c r="BG621" s="43"/>
      <c r="BH621" s="50"/>
      <c r="BI621" s="45"/>
      <c r="BJ621" s="48"/>
      <c r="BK621" s="48"/>
      <c r="BL621" s="48"/>
      <c r="BM621" s="48"/>
      <c r="BN621" s="48"/>
      <c r="BO621" s="45"/>
      <c r="BP621" s="45"/>
      <c r="BQ621" s="45"/>
    </row>
    <row r="622" ht="18.0" customHeight="1">
      <c r="B622" s="40"/>
      <c r="D622" s="41"/>
      <c r="G622" s="42"/>
      <c r="I622" s="42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43"/>
      <c r="W622" s="44"/>
      <c r="Y622" s="45"/>
      <c r="AG622" s="46"/>
      <c r="AH622" s="47"/>
      <c r="AI622" s="48"/>
      <c r="AJ622" s="48"/>
      <c r="AK622" s="48"/>
      <c r="AL622" s="48"/>
      <c r="AM622" s="48"/>
      <c r="AN622" s="48"/>
      <c r="AO622" s="48"/>
      <c r="AP622" s="48"/>
      <c r="AQ622" s="48"/>
      <c r="AR622" s="48"/>
      <c r="AS622" s="48"/>
      <c r="AT622" s="48"/>
      <c r="AU622" s="43"/>
      <c r="AV622" s="50"/>
      <c r="AW622" s="43"/>
      <c r="AX622" s="50"/>
      <c r="AY622" s="43"/>
      <c r="AZ622" s="50"/>
      <c r="BA622" s="43"/>
      <c r="BB622" s="50"/>
      <c r="BC622" s="43"/>
      <c r="BD622" s="50"/>
      <c r="BE622" s="43"/>
      <c r="BF622" s="50"/>
      <c r="BG622" s="43"/>
      <c r="BH622" s="50"/>
      <c r="BI622" s="45"/>
      <c r="BJ622" s="48"/>
      <c r="BK622" s="48"/>
      <c r="BL622" s="48"/>
      <c r="BM622" s="48"/>
      <c r="BN622" s="48"/>
      <c r="BO622" s="45"/>
      <c r="BP622" s="45"/>
      <c r="BQ622" s="45"/>
    </row>
    <row r="623" ht="18.0" customHeight="1">
      <c r="B623" s="40"/>
      <c r="D623" s="41"/>
      <c r="G623" s="42"/>
      <c r="I623" s="42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43"/>
      <c r="W623" s="44"/>
      <c r="Y623" s="45"/>
      <c r="AG623" s="46"/>
      <c r="AH623" s="47"/>
      <c r="AI623" s="48"/>
      <c r="AJ623" s="48"/>
      <c r="AK623" s="48"/>
      <c r="AL623" s="48"/>
      <c r="AM623" s="48"/>
      <c r="AN623" s="48"/>
      <c r="AO623" s="48"/>
      <c r="AP623" s="48"/>
      <c r="AQ623" s="48"/>
      <c r="AR623" s="48"/>
      <c r="AS623" s="48"/>
      <c r="AT623" s="48"/>
      <c r="AU623" s="43"/>
      <c r="AV623" s="50"/>
      <c r="AW623" s="43"/>
      <c r="AX623" s="50"/>
      <c r="AY623" s="43"/>
      <c r="AZ623" s="50"/>
      <c r="BA623" s="43"/>
      <c r="BB623" s="50"/>
      <c r="BC623" s="43"/>
      <c r="BD623" s="50"/>
      <c r="BE623" s="43"/>
      <c r="BF623" s="50"/>
      <c r="BG623" s="43"/>
      <c r="BH623" s="50"/>
      <c r="BI623" s="45"/>
      <c r="BJ623" s="48"/>
      <c r="BK623" s="48"/>
      <c r="BL623" s="48"/>
      <c r="BM623" s="48"/>
      <c r="BN623" s="48"/>
      <c r="BO623" s="45"/>
      <c r="BP623" s="45"/>
      <c r="BQ623" s="45"/>
    </row>
    <row r="624" ht="18.0" customHeight="1">
      <c r="B624" s="40"/>
      <c r="D624" s="41"/>
      <c r="G624" s="42"/>
      <c r="I624" s="42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43"/>
      <c r="W624" s="44"/>
      <c r="Y624" s="45"/>
      <c r="AG624" s="46"/>
      <c r="AH624" s="47"/>
      <c r="AI624" s="48"/>
      <c r="AJ624" s="48"/>
      <c r="AK624" s="48"/>
      <c r="AL624" s="48"/>
      <c r="AM624" s="48"/>
      <c r="AN624" s="48"/>
      <c r="AO624" s="48"/>
      <c r="AP624" s="48"/>
      <c r="AQ624" s="48"/>
      <c r="AR624" s="48"/>
      <c r="AS624" s="48"/>
      <c r="AT624" s="48"/>
      <c r="AU624" s="43"/>
      <c r="AV624" s="50"/>
      <c r="AW624" s="43"/>
      <c r="AX624" s="50"/>
      <c r="AY624" s="43"/>
      <c r="AZ624" s="50"/>
      <c r="BA624" s="43"/>
      <c r="BB624" s="50"/>
      <c r="BC624" s="43"/>
      <c r="BD624" s="50"/>
      <c r="BE624" s="43"/>
      <c r="BF624" s="50"/>
      <c r="BG624" s="43"/>
      <c r="BH624" s="50"/>
      <c r="BI624" s="45"/>
      <c r="BJ624" s="48"/>
      <c r="BK624" s="48"/>
      <c r="BL624" s="48"/>
      <c r="BM624" s="48"/>
      <c r="BN624" s="48"/>
      <c r="BO624" s="45"/>
      <c r="BP624" s="45"/>
      <c r="BQ624" s="45"/>
    </row>
    <row r="625" ht="18.0" customHeight="1">
      <c r="B625" s="40"/>
      <c r="D625" s="41"/>
      <c r="G625" s="42"/>
      <c r="I625" s="42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43"/>
      <c r="W625" s="44"/>
      <c r="Y625" s="45"/>
      <c r="AG625" s="46"/>
      <c r="AH625" s="47"/>
      <c r="AI625" s="48"/>
      <c r="AJ625" s="48"/>
      <c r="AK625" s="48"/>
      <c r="AL625" s="48"/>
      <c r="AM625" s="48"/>
      <c r="AN625" s="48"/>
      <c r="AO625" s="48"/>
      <c r="AP625" s="48"/>
      <c r="AQ625" s="48"/>
      <c r="AR625" s="48"/>
      <c r="AS625" s="48"/>
      <c r="AT625" s="48"/>
      <c r="AU625" s="43"/>
      <c r="AV625" s="50"/>
      <c r="AW625" s="43"/>
      <c r="AX625" s="50"/>
      <c r="AY625" s="43"/>
      <c r="AZ625" s="50"/>
      <c r="BA625" s="43"/>
      <c r="BB625" s="50"/>
      <c r="BC625" s="43"/>
      <c r="BD625" s="50"/>
      <c r="BE625" s="43"/>
      <c r="BF625" s="50"/>
      <c r="BG625" s="43"/>
      <c r="BH625" s="50"/>
      <c r="BI625" s="45"/>
      <c r="BJ625" s="48"/>
      <c r="BK625" s="48"/>
      <c r="BL625" s="48"/>
      <c r="BM625" s="48"/>
      <c r="BN625" s="48"/>
      <c r="BO625" s="45"/>
      <c r="BP625" s="45"/>
      <c r="BQ625" s="45"/>
    </row>
    <row r="626" ht="18.0" customHeight="1">
      <c r="B626" s="40"/>
      <c r="D626" s="41"/>
      <c r="G626" s="42"/>
      <c r="I626" s="42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43"/>
      <c r="W626" s="44"/>
      <c r="Y626" s="45"/>
      <c r="AG626" s="46"/>
      <c r="AH626" s="47"/>
      <c r="AI626" s="48"/>
      <c r="AJ626" s="48"/>
      <c r="AK626" s="48"/>
      <c r="AL626" s="48"/>
      <c r="AM626" s="48"/>
      <c r="AN626" s="48"/>
      <c r="AO626" s="48"/>
      <c r="AP626" s="48"/>
      <c r="AQ626" s="48"/>
      <c r="AR626" s="48"/>
      <c r="AS626" s="48"/>
      <c r="AT626" s="48"/>
      <c r="AU626" s="43"/>
      <c r="AV626" s="50"/>
      <c r="AW626" s="43"/>
      <c r="AX626" s="50"/>
      <c r="AY626" s="43"/>
      <c r="AZ626" s="50"/>
      <c r="BA626" s="43"/>
      <c r="BB626" s="50"/>
      <c r="BC626" s="43"/>
      <c r="BD626" s="50"/>
      <c r="BE626" s="43"/>
      <c r="BF626" s="50"/>
      <c r="BG626" s="43"/>
      <c r="BH626" s="50"/>
      <c r="BI626" s="45"/>
      <c r="BJ626" s="48"/>
      <c r="BK626" s="48"/>
      <c r="BL626" s="48"/>
      <c r="BM626" s="48"/>
      <c r="BN626" s="48"/>
      <c r="BO626" s="45"/>
      <c r="BP626" s="45"/>
      <c r="BQ626" s="45"/>
    </row>
    <row r="627" ht="18.0" customHeight="1">
      <c r="B627" s="40"/>
      <c r="D627" s="41"/>
      <c r="G627" s="42"/>
      <c r="I627" s="42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43"/>
      <c r="W627" s="44"/>
      <c r="Y627" s="45"/>
      <c r="AG627" s="46"/>
      <c r="AH627" s="47"/>
      <c r="AI627" s="48"/>
      <c r="AJ627" s="48"/>
      <c r="AK627" s="48"/>
      <c r="AL627" s="48"/>
      <c r="AM627" s="48"/>
      <c r="AN627" s="48"/>
      <c r="AO627" s="48"/>
      <c r="AP627" s="48"/>
      <c r="AQ627" s="48"/>
      <c r="AR627" s="48"/>
      <c r="AS627" s="48"/>
      <c r="AT627" s="48"/>
      <c r="AU627" s="43"/>
      <c r="AV627" s="50"/>
      <c r="AW627" s="43"/>
      <c r="AX627" s="50"/>
      <c r="AY627" s="43"/>
      <c r="AZ627" s="50"/>
      <c r="BA627" s="43"/>
      <c r="BB627" s="50"/>
      <c r="BC627" s="43"/>
      <c r="BD627" s="50"/>
      <c r="BE627" s="43"/>
      <c r="BF627" s="50"/>
      <c r="BG627" s="43"/>
      <c r="BH627" s="50"/>
      <c r="BI627" s="45"/>
      <c r="BJ627" s="48"/>
      <c r="BK627" s="48"/>
      <c r="BL627" s="48"/>
      <c r="BM627" s="48"/>
      <c r="BN627" s="48"/>
      <c r="BO627" s="45"/>
      <c r="BP627" s="45"/>
      <c r="BQ627" s="45"/>
    </row>
    <row r="628" ht="18.0" customHeight="1">
      <c r="B628" s="40"/>
      <c r="D628" s="41"/>
      <c r="G628" s="42"/>
      <c r="I628" s="42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43"/>
      <c r="W628" s="44"/>
      <c r="Y628" s="45"/>
      <c r="AG628" s="46"/>
      <c r="AH628" s="47"/>
      <c r="AI628" s="48"/>
      <c r="AJ628" s="48"/>
      <c r="AK628" s="48"/>
      <c r="AL628" s="48"/>
      <c r="AM628" s="48"/>
      <c r="AN628" s="48"/>
      <c r="AO628" s="48"/>
      <c r="AP628" s="48"/>
      <c r="AQ628" s="48"/>
      <c r="AR628" s="48"/>
      <c r="AS628" s="48"/>
      <c r="AT628" s="48"/>
      <c r="AU628" s="43"/>
      <c r="AV628" s="50"/>
      <c r="AW628" s="43"/>
      <c r="AX628" s="50"/>
      <c r="AY628" s="43"/>
      <c r="AZ628" s="50"/>
      <c r="BA628" s="43"/>
      <c r="BB628" s="50"/>
      <c r="BC628" s="43"/>
      <c r="BD628" s="50"/>
      <c r="BE628" s="43"/>
      <c r="BF628" s="50"/>
      <c r="BG628" s="43"/>
      <c r="BH628" s="50"/>
      <c r="BI628" s="45"/>
      <c r="BJ628" s="48"/>
      <c r="BK628" s="48"/>
      <c r="BL628" s="48"/>
      <c r="BM628" s="48"/>
      <c r="BN628" s="48"/>
      <c r="BO628" s="45"/>
      <c r="BP628" s="45"/>
      <c r="BQ628" s="45"/>
    </row>
    <row r="629" ht="18.0" customHeight="1">
      <c r="B629" s="40"/>
      <c r="D629" s="41"/>
      <c r="G629" s="42"/>
      <c r="I629" s="42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43"/>
      <c r="W629" s="44"/>
      <c r="Y629" s="45"/>
      <c r="AG629" s="46"/>
      <c r="AH629" s="47"/>
      <c r="AI629" s="48"/>
      <c r="AJ629" s="48"/>
      <c r="AK629" s="48"/>
      <c r="AL629" s="48"/>
      <c r="AM629" s="48"/>
      <c r="AN629" s="48"/>
      <c r="AO629" s="48"/>
      <c r="AP629" s="48"/>
      <c r="AQ629" s="48"/>
      <c r="AR629" s="48"/>
      <c r="AS629" s="48"/>
      <c r="AT629" s="48"/>
      <c r="AU629" s="43"/>
      <c r="AV629" s="50"/>
      <c r="AW629" s="43"/>
      <c r="AX629" s="50"/>
      <c r="AY629" s="43"/>
      <c r="AZ629" s="50"/>
      <c r="BA629" s="43"/>
      <c r="BB629" s="50"/>
      <c r="BC629" s="43"/>
      <c r="BD629" s="50"/>
      <c r="BE629" s="43"/>
      <c r="BF629" s="50"/>
      <c r="BG629" s="43"/>
      <c r="BH629" s="50"/>
      <c r="BI629" s="45"/>
      <c r="BJ629" s="48"/>
      <c r="BK629" s="48"/>
      <c r="BL629" s="48"/>
      <c r="BM629" s="48"/>
      <c r="BN629" s="48"/>
      <c r="BO629" s="45"/>
      <c r="BP629" s="45"/>
      <c r="BQ629" s="45"/>
    </row>
    <row r="630" ht="18.0" customHeight="1">
      <c r="B630" s="40"/>
      <c r="D630" s="41"/>
      <c r="G630" s="42"/>
      <c r="I630" s="42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43"/>
      <c r="W630" s="44"/>
      <c r="Y630" s="45"/>
      <c r="AG630" s="46"/>
      <c r="AH630" s="47"/>
      <c r="AI630" s="48"/>
      <c r="AJ630" s="48"/>
      <c r="AK630" s="48"/>
      <c r="AL630" s="48"/>
      <c r="AM630" s="48"/>
      <c r="AN630" s="48"/>
      <c r="AO630" s="48"/>
      <c r="AP630" s="48"/>
      <c r="AQ630" s="48"/>
      <c r="AR630" s="48"/>
      <c r="AS630" s="48"/>
      <c r="AT630" s="48"/>
      <c r="AU630" s="43"/>
      <c r="AV630" s="50"/>
      <c r="AW630" s="43"/>
      <c r="AX630" s="50"/>
      <c r="AY630" s="43"/>
      <c r="AZ630" s="50"/>
      <c r="BA630" s="43"/>
      <c r="BB630" s="50"/>
      <c r="BC630" s="43"/>
      <c r="BD630" s="50"/>
      <c r="BE630" s="43"/>
      <c r="BF630" s="50"/>
      <c r="BG630" s="43"/>
      <c r="BH630" s="50"/>
      <c r="BI630" s="45"/>
      <c r="BJ630" s="48"/>
      <c r="BK630" s="48"/>
      <c r="BL630" s="48"/>
      <c r="BM630" s="48"/>
      <c r="BN630" s="48"/>
      <c r="BO630" s="45"/>
      <c r="BP630" s="45"/>
      <c r="BQ630" s="45"/>
    </row>
    <row r="631" ht="18.0" customHeight="1">
      <c r="B631" s="40"/>
      <c r="D631" s="41"/>
      <c r="G631" s="42"/>
      <c r="I631" s="42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43"/>
      <c r="W631" s="44"/>
      <c r="Y631" s="45"/>
      <c r="AG631" s="46"/>
      <c r="AH631" s="47"/>
      <c r="AI631" s="48"/>
      <c r="AJ631" s="48"/>
      <c r="AK631" s="48"/>
      <c r="AL631" s="48"/>
      <c r="AM631" s="48"/>
      <c r="AN631" s="48"/>
      <c r="AO631" s="48"/>
      <c r="AP631" s="48"/>
      <c r="AQ631" s="48"/>
      <c r="AR631" s="48"/>
      <c r="AS631" s="48"/>
      <c r="AT631" s="48"/>
      <c r="AU631" s="43"/>
      <c r="AV631" s="50"/>
      <c r="AW631" s="43"/>
      <c r="AX631" s="50"/>
      <c r="AY631" s="43"/>
      <c r="AZ631" s="50"/>
      <c r="BA631" s="43"/>
      <c r="BB631" s="50"/>
      <c r="BC631" s="43"/>
      <c r="BD631" s="50"/>
      <c r="BE631" s="43"/>
      <c r="BF631" s="50"/>
      <c r="BG631" s="43"/>
      <c r="BH631" s="50"/>
      <c r="BI631" s="45"/>
      <c r="BJ631" s="48"/>
      <c r="BK631" s="48"/>
      <c r="BL631" s="48"/>
      <c r="BM631" s="48"/>
      <c r="BN631" s="48"/>
      <c r="BO631" s="45"/>
      <c r="BP631" s="45"/>
      <c r="BQ631" s="45"/>
    </row>
    <row r="632" ht="18.0" customHeight="1">
      <c r="B632" s="40"/>
      <c r="D632" s="41"/>
      <c r="G632" s="42"/>
      <c r="I632" s="42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43"/>
      <c r="W632" s="44"/>
      <c r="Y632" s="45"/>
      <c r="AG632" s="46"/>
      <c r="AH632" s="47"/>
      <c r="AI632" s="48"/>
      <c r="AJ632" s="48"/>
      <c r="AK632" s="48"/>
      <c r="AL632" s="48"/>
      <c r="AM632" s="48"/>
      <c r="AN632" s="48"/>
      <c r="AO632" s="48"/>
      <c r="AP632" s="48"/>
      <c r="AQ632" s="48"/>
      <c r="AR632" s="48"/>
      <c r="AS632" s="48"/>
      <c r="AT632" s="48"/>
      <c r="AU632" s="43"/>
      <c r="AV632" s="50"/>
      <c r="AW632" s="43"/>
      <c r="AX632" s="50"/>
      <c r="AY632" s="43"/>
      <c r="AZ632" s="50"/>
      <c r="BA632" s="43"/>
      <c r="BB632" s="50"/>
      <c r="BC632" s="43"/>
      <c r="BD632" s="50"/>
      <c r="BE632" s="43"/>
      <c r="BF632" s="50"/>
      <c r="BG632" s="43"/>
      <c r="BH632" s="50"/>
      <c r="BI632" s="45"/>
      <c r="BJ632" s="48"/>
      <c r="BK632" s="48"/>
      <c r="BL632" s="48"/>
      <c r="BM632" s="48"/>
      <c r="BN632" s="48"/>
      <c r="BO632" s="45"/>
      <c r="BP632" s="45"/>
      <c r="BQ632" s="45"/>
    </row>
    <row r="633" ht="18.0" customHeight="1">
      <c r="B633" s="40"/>
      <c r="D633" s="41"/>
      <c r="G633" s="42"/>
      <c r="I633" s="42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43"/>
      <c r="W633" s="44"/>
      <c r="Y633" s="45"/>
      <c r="AG633" s="46"/>
      <c r="AH633" s="47"/>
      <c r="AI633" s="48"/>
      <c r="AJ633" s="48"/>
      <c r="AK633" s="48"/>
      <c r="AL633" s="48"/>
      <c r="AM633" s="48"/>
      <c r="AN633" s="48"/>
      <c r="AO633" s="48"/>
      <c r="AP633" s="48"/>
      <c r="AQ633" s="48"/>
      <c r="AR633" s="48"/>
      <c r="AS633" s="48"/>
      <c r="AT633" s="48"/>
      <c r="AU633" s="43"/>
      <c r="AV633" s="50"/>
      <c r="AW633" s="43"/>
      <c r="AX633" s="50"/>
      <c r="AY633" s="43"/>
      <c r="AZ633" s="50"/>
      <c r="BA633" s="43"/>
      <c r="BB633" s="50"/>
      <c r="BC633" s="43"/>
      <c r="BD633" s="50"/>
      <c r="BE633" s="43"/>
      <c r="BF633" s="50"/>
      <c r="BG633" s="43"/>
      <c r="BH633" s="50"/>
      <c r="BI633" s="45"/>
      <c r="BJ633" s="48"/>
      <c r="BK633" s="48"/>
      <c r="BL633" s="48"/>
      <c r="BM633" s="48"/>
      <c r="BN633" s="48"/>
      <c r="BO633" s="45"/>
      <c r="BP633" s="45"/>
      <c r="BQ633" s="45"/>
    </row>
    <row r="634" ht="18.0" customHeight="1">
      <c r="B634" s="40"/>
      <c r="D634" s="41"/>
      <c r="G634" s="42"/>
      <c r="I634" s="42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43"/>
      <c r="W634" s="44"/>
      <c r="Y634" s="45"/>
      <c r="AG634" s="46"/>
      <c r="AH634" s="47"/>
      <c r="AI634" s="48"/>
      <c r="AJ634" s="48"/>
      <c r="AK634" s="48"/>
      <c r="AL634" s="48"/>
      <c r="AM634" s="48"/>
      <c r="AN634" s="48"/>
      <c r="AO634" s="48"/>
      <c r="AP634" s="48"/>
      <c r="AQ634" s="48"/>
      <c r="AR634" s="48"/>
      <c r="AS634" s="48"/>
      <c r="AT634" s="48"/>
      <c r="AU634" s="43"/>
      <c r="AV634" s="50"/>
      <c r="AW634" s="43"/>
      <c r="AX634" s="50"/>
      <c r="AY634" s="43"/>
      <c r="AZ634" s="50"/>
      <c r="BA634" s="43"/>
      <c r="BB634" s="50"/>
      <c r="BC634" s="43"/>
      <c r="BD634" s="50"/>
      <c r="BE634" s="43"/>
      <c r="BF634" s="50"/>
      <c r="BG634" s="43"/>
      <c r="BH634" s="50"/>
      <c r="BI634" s="45"/>
      <c r="BJ634" s="48"/>
      <c r="BK634" s="48"/>
      <c r="BL634" s="48"/>
      <c r="BM634" s="48"/>
      <c r="BN634" s="48"/>
      <c r="BO634" s="45"/>
      <c r="BP634" s="45"/>
      <c r="BQ634" s="45"/>
    </row>
    <row r="635" ht="18.0" customHeight="1">
      <c r="B635" s="40"/>
      <c r="D635" s="41"/>
      <c r="G635" s="42"/>
      <c r="I635" s="42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43"/>
      <c r="W635" s="44"/>
      <c r="Y635" s="45"/>
      <c r="AG635" s="46"/>
      <c r="AH635" s="47"/>
      <c r="AI635" s="48"/>
      <c r="AJ635" s="48"/>
      <c r="AK635" s="48"/>
      <c r="AL635" s="48"/>
      <c r="AM635" s="48"/>
      <c r="AN635" s="48"/>
      <c r="AO635" s="48"/>
      <c r="AP635" s="48"/>
      <c r="AQ635" s="48"/>
      <c r="AR635" s="48"/>
      <c r="AS635" s="48"/>
      <c r="AT635" s="48"/>
      <c r="AU635" s="43"/>
      <c r="AV635" s="50"/>
      <c r="AW635" s="43"/>
      <c r="AX635" s="50"/>
      <c r="AY635" s="43"/>
      <c r="AZ635" s="50"/>
      <c r="BA635" s="43"/>
      <c r="BB635" s="50"/>
      <c r="BC635" s="43"/>
      <c r="BD635" s="50"/>
      <c r="BE635" s="43"/>
      <c r="BF635" s="50"/>
      <c r="BG635" s="43"/>
      <c r="BH635" s="50"/>
      <c r="BI635" s="45"/>
      <c r="BJ635" s="48"/>
      <c r="BK635" s="48"/>
      <c r="BL635" s="48"/>
      <c r="BM635" s="48"/>
      <c r="BN635" s="48"/>
      <c r="BO635" s="45"/>
      <c r="BP635" s="45"/>
      <c r="BQ635" s="45"/>
    </row>
    <row r="636" ht="18.0" customHeight="1">
      <c r="B636" s="40"/>
      <c r="D636" s="41"/>
      <c r="G636" s="42"/>
      <c r="I636" s="42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43"/>
      <c r="W636" s="44"/>
      <c r="Y636" s="45"/>
      <c r="AG636" s="46"/>
      <c r="AH636" s="47"/>
      <c r="AI636" s="48"/>
      <c r="AJ636" s="48"/>
      <c r="AK636" s="48"/>
      <c r="AL636" s="48"/>
      <c r="AM636" s="48"/>
      <c r="AN636" s="48"/>
      <c r="AO636" s="48"/>
      <c r="AP636" s="48"/>
      <c r="AQ636" s="48"/>
      <c r="AR636" s="48"/>
      <c r="AS636" s="48"/>
      <c r="AT636" s="48"/>
      <c r="AU636" s="43"/>
      <c r="AV636" s="50"/>
      <c r="AW636" s="43"/>
      <c r="AX636" s="50"/>
      <c r="AY636" s="43"/>
      <c r="AZ636" s="50"/>
      <c r="BA636" s="43"/>
      <c r="BB636" s="50"/>
      <c r="BC636" s="43"/>
      <c r="BD636" s="50"/>
      <c r="BE636" s="43"/>
      <c r="BF636" s="50"/>
      <c r="BG636" s="43"/>
      <c r="BH636" s="50"/>
      <c r="BI636" s="45"/>
      <c r="BJ636" s="48"/>
      <c r="BK636" s="48"/>
      <c r="BL636" s="48"/>
      <c r="BM636" s="48"/>
      <c r="BN636" s="48"/>
      <c r="BO636" s="45"/>
      <c r="BP636" s="45"/>
      <c r="BQ636" s="45"/>
    </row>
    <row r="637" ht="18.0" customHeight="1">
      <c r="B637" s="40"/>
      <c r="D637" s="41"/>
      <c r="G637" s="42"/>
      <c r="I637" s="42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43"/>
      <c r="W637" s="44"/>
      <c r="Y637" s="45"/>
      <c r="AG637" s="46"/>
      <c r="AH637" s="47"/>
      <c r="AI637" s="48"/>
      <c r="AJ637" s="48"/>
      <c r="AK637" s="48"/>
      <c r="AL637" s="48"/>
      <c r="AM637" s="48"/>
      <c r="AN637" s="48"/>
      <c r="AO637" s="48"/>
      <c r="AP637" s="48"/>
      <c r="AQ637" s="48"/>
      <c r="AR637" s="48"/>
      <c r="AS637" s="48"/>
      <c r="AT637" s="48"/>
      <c r="AU637" s="43"/>
      <c r="AV637" s="50"/>
      <c r="AW637" s="43"/>
      <c r="AX637" s="50"/>
      <c r="AY637" s="43"/>
      <c r="AZ637" s="50"/>
      <c r="BA637" s="43"/>
      <c r="BB637" s="50"/>
      <c r="BC637" s="43"/>
      <c r="BD637" s="50"/>
      <c r="BE637" s="43"/>
      <c r="BF637" s="50"/>
      <c r="BG637" s="43"/>
      <c r="BH637" s="50"/>
      <c r="BI637" s="45"/>
      <c r="BJ637" s="48"/>
      <c r="BK637" s="48"/>
      <c r="BL637" s="48"/>
      <c r="BM637" s="48"/>
      <c r="BN637" s="48"/>
      <c r="BO637" s="45"/>
      <c r="BP637" s="45"/>
      <c r="BQ637" s="45"/>
    </row>
    <row r="638" ht="18.0" customHeight="1">
      <c r="B638" s="40"/>
      <c r="D638" s="41"/>
      <c r="G638" s="42"/>
      <c r="I638" s="42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43"/>
      <c r="W638" s="44"/>
      <c r="Y638" s="45"/>
      <c r="AG638" s="46"/>
      <c r="AH638" s="47"/>
      <c r="AI638" s="48"/>
      <c r="AJ638" s="48"/>
      <c r="AK638" s="48"/>
      <c r="AL638" s="48"/>
      <c r="AM638" s="48"/>
      <c r="AN638" s="48"/>
      <c r="AO638" s="48"/>
      <c r="AP638" s="48"/>
      <c r="AQ638" s="48"/>
      <c r="AR638" s="48"/>
      <c r="AS638" s="48"/>
      <c r="AT638" s="48"/>
      <c r="AU638" s="43"/>
      <c r="AV638" s="50"/>
      <c r="AW638" s="43"/>
      <c r="AX638" s="50"/>
      <c r="AY638" s="43"/>
      <c r="AZ638" s="50"/>
      <c r="BA638" s="43"/>
      <c r="BB638" s="50"/>
      <c r="BC638" s="43"/>
      <c r="BD638" s="50"/>
      <c r="BE638" s="43"/>
      <c r="BF638" s="50"/>
      <c r="BG638" s="43"/>
      <c r="BH638" s="50"/>
      <c r="BI638" s="45"/>
      <c r="BJ638" s="48"/>
      <c r="BK638" s="48"/>
      <c r="BL638" s="48"/>
      <c r="BM638" s="48"/>
      <c r="BN638" s="48"/>
      <c r="BO638" s="45"/>
      <c r="BP638" s="45"/>
      <c r="BQ638" s="45"/>
    </row>
    <row r="639" ht="18.0" customHeight="1">
      <c r="B639" s="40"/>
      <c r="D639" s="41"/>
      <c r="G639" s="42"/>
      <c r="I639" s="42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43"/>
      <c r="W639" s="44"/>
      <c r="Y639" s="45"/>
      <c r="AG639" s="46"/>
      <c r="AH639" s="47"/>
      <c r="AI639" s="48"/>
      <c r="AJ639" s="48"/>
      <c r="AK639" s="48"/>
      <c r="AL639" s="48"/>
      <c r="AM639" s="48"/>
      <c r="AN639" s="48"/>
      <c r="AO639" s="48"/>
      <c r="AP639" s="48"/>
      <c r="AQ639" s="48"/>
      <c r="AR639" s="48"/>
      <c r="AS639" s="48"/>
      <c r="AT639" s="48"/>
      <c r="AU639" s="43"/>
      <c r="AV639" s="50"/>
      <c r="AW639" s="43"/>
      <c r="AX639" s="50"/>
      <c r="AY639" s="43"/>
      <c r="AZ639" s="50"/>
      <c r="BA639" s="43"/>
      <c r="BB639" s="50"/>
      <c r="BC639" s="43"/>
      <c r="BD639" s="50"/>
      <c r="BE639" s="43"/>
      <c r="BF639" s="50"/>
      <c r="BG639" s="43"/>
      <c r="BH639" s="50"/>
      <c r="BI639" s="45"/>
      <c r="BJ639" s="48"/>
      <c r="BK639" s="48"/>
      <c r="BL639" s="48"/>
      <c r="BM639" s="48"/>
      <c r="BN639" s="48"/>
      <c r="BO639" s="45"/>
      <c r="BP639" s="45"/>
      <c r="BQ639" s="45"/>
    </row>
    <row r="640" ht="18.0" customHeight="1">
      <c r="B640" s="40"/>
      <c r="D640" s="41"/>
      <c r="G640" s="42"/>
      <c r="I640" s="42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43"/>
      <c r="W640" s="44"/>
      <c r="Y640" s="45"/>
      <c r="AG640" s="46"/>
      <c r="AH640" s="47"/>
      <c r="AI640" s="48"/>
      <c r="AJ640" s="48"/>
      <c r="AK640" s="48"/>
      <c r="AL640" s="48"/>
      <c r="AM640" s="48"/>
      <c r="AN640" s="48"/>
      <c r="AO640" s="48"/>
      <c r="AP640" s="48"/>
      <c r="AQ640" s="48"/>
      <c r="AR640" s="48"/>
      <c r="AS640" s="48"/>
      <c r="AT640" s="48"/>
      <c r="AU640" s="43"/>
      <c r="AV640" s="50"/>
      <c r="AW640" s="43"/>
      <c r="AX640" s="50"/>
      <c r="AY640" s="43"/>
      <c r="AZ640" s="50"/>
      <c r="BA640" s="43"/>
      <c r="BB640" s="50"/>
      <c r="BC640" s="43"/>
      <c r="BD640" s="50"/>
      <c r="BE640" s="43"/>
      <c r="BF640" s="50"/>
      <c r="BG640" s="43"/>
      <c r="BH640" s="50"/>
      <c r="BI640" s="45"/>
      <c r="BJ640" s="48"/>
      <c r="BK640" s="48"/>
      <c r="BL640" s="48"/>
      <c r="BM640" s="48"/>
      <c r="BN640" s="48"/>
      <c r="BO640" s="45"/>
      <c r="BP640" s="45"/>
      <c r="BQ640" s="45"/>
    </row>
    <row r="641" ht="18.0" customHeight="1">
      <c r="B641" s="40"/>
      <c r="D641" s="41"/>
      <c r="G641" s="42"/>
      <c r="I641" s="42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43"/>
      <c r="W641" s="44"/>
      <c r="Y641" s="45"/>
      <c r="AG641" s="46"/>
      <c r="AH641" s="47"/>
      <c r="AI641" s="48"/>
      <c r="AJ641" s="48"/>
      <c r="AK641" s="48"/>
      <c r="AL641" s="48"/>
      <c r="AM641" s="48"/>
      <c r="AN641" s="48"/>
      <c r="AO641" s="48"/>
      <c r="AP641" s="48"/>
      <c r="AQ641" s="48"/>
      <c r="AR641" s="48"/>
      <c r="AS641" s="48"/>
      <c r="AT641" s="48"/>
      <c r="AU641" s="43"/>
      <c r="AV641" s="50"/>
      <c r="AW641" s="43"/>
      <c r="AX641" s="50"/>
      <c r="AY641" s="43"/>
      <c r="AZ641" s="50"/>
      <c r="BA641" s="43"/>
      <c r="BB641" s="50"/>
      <c r="BC641" s="43"/>
      <c r="BD641" s="50"/>
      <c r="BE641" s="43"/>
      <c r="BF641" s="50"/>
      <c r="BG641" s="43"/>
      <c r="BH641" s="50"/>
      <c r="BI641" s="45"/>
      <c r="BJ641" s="48"/>
      <c r="BK641" s="48"/>
      <c r="BL641" s="48"/>
      <c r="BM641" s="48"/>
      <c r="BN641" s="48"/>
      <c r="BO641" s="45"/>
      <c r="BP641" s="45"/>
      <c r="BQ641" s="45"/>
    </row>
    <row r="642" ht="18.0" customHeight="1">
      <c r="B642" s="40"/>
      <c r="D642" s="41"/>
      <c r="G642" s="42"/>
      <c r="I642" s="42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43"/>
      <c r="W642" s="44"/>
      <c r="Y642" s="45"/>
      <c r="AG642" s="46"/>
      <c r="AH642" s="47"/>
      <c r="AI642" s="48"/>
      <c r="AJ642" s="48"/>
      <c r="AK642" s="48"/>
      <c r="AL642" s="48"/>
      <c r="AM642" s="48"/>
      <c r="AN642" s="48"/>
      <c r="AO642" s="48"/>
      <c r="AP642" s="48"/>
      <c r="AQ642" s="48"/>
      <c r="AR642" s="48"/>
      <c r="AS642" s="48"/>
      <c r="AT642" s="48"/>
      <c r="AU642" s="43"/>
      <c r="AV642" s="50"/>
      <c r="AW642" s="43"/>
      <c r="AX642" s="50"/>
      <c r="AY642" s="43"/>
      <c r="AZ642" s="50"/>
      <c r="BA642" s="43"/>
      <c r="BB642" s="50"/>
      <c r="BC642" s="43"/>
      <c r="BD642" s="50"/>
      <c r="BE642" s="43"/>
      <c r="BF642" s="50"/>
      <c r="BG642" s="43"/>
      <c r="BH642" s="50"/>
      <c r="BI642" s="45"/>
      <c r="BJ642" s="48"/>
      <c r="BK642" s="48"/>
      <c r="BL642" s="48"/>
      <c r="BM642" s="48"/>
      <c r="BN642" s="48"/>
      <c r="BO642" s="45"/>
      <c r="BP642" s="45"/>
      <c r="BQ642" s="45"/>
    </row>
    <row r="643" ht="18.0" customHeight="1">
      <c r="B643" s="40"/>
      <c r="D643" s="41"/>
      <c r="G643" s="42"/>
      <c r="I643" s="42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43"/>
      <c r="W643" s="44"/>
      <c r="Y643" s="45"/>
      <c r="AG643" s="46"/>
      <c r="AH643" s="47"/>
      <c r="AI643" s="48"/>
      <c r="AJ643" s="48"/>
      <c r="AK643" s="48"/>
      <c r="AL643" s="48"/>
      <c r="AM643" s="48"/>
      <c r="AN643" s="48"/>
      <c r="AO643" s="48"/>
      <c r="AP643" s="48"/>
      <c r="AQ643" s="48"/>
      <c r="AR643" s="48"/>
      <c r="AS643" s="48"/>
      <c r="AT643" s="48"/>
      <c r="AU643" s="43"/>
      <c r="AV643" s="50"/>
      <c r="AW643" s="43"/>
      <c r="AX643" s="50"/>
      <c r="AY643" s="43"/>
      <c r="AZ643" s="50"/>
      <c r="BA643" s="43"/>
      <c r="BB643" s="50"/>
      <c r="BC643" s="43"/>
      <c r="BD643" s="50"/>
      <c r="BE643" s="43"/>
      <c r="BF643" s="50"/>
      <c r="BG643" s="43"/>
      <c r="BH643" s="50"/>
      <c r="BI643" s="45"/>
      <c r="BJ643" s="48"/>
      <c r="BK643" s="48"/>
      <c r="BL643" s="48"/>
      <c r="BM643" s="48"/>
      <c r="BN643" s="48"/>
      <c r="BO643" s="45"/>
      <c r="BP643" s="45"/>
      <c r="BQ643" s="45"/>
    </row>
    <row r="644" ht="18.0" customHeight="1">
      <c r="B644" s="40"/>
      <c r="D644" s="41"/>
      <c r="G644" s="42"/>
      <c r="I644" s="42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43"/>
      <c r="W644" s="44"/>
      <c r="Y644" s="45"/>
      <c r="AG644" s="46"/>
      <c r="AH644" s="47"/>
      <c r="AI644" s="48"/>
      <c r="AJ644" s="48"/>
      <c r="AK644" s="48"/>
      <c r="AL644" s="48"/>
      <c r="AM644" s="48"/>
      <c r="AN644" s="48"/>
      <c r="AO644" s="48"/>
      <c r="AP644" s="48"/>
      <c r="AQ644" s="48"/>
      <c r="AR644" s="48"/>
      <c r="AS644" s="48"/>
      <c r="AT644" s="48"/>
      <c r="AU644" s="43"/>
      <c r="AV644" s="50"/>
      <c r="AW644" s="43"/>
      <c r="AX644" s="50"/>
      <c r="AY644" s="43"/>
      <c r="AZ644" s="50"/>
      <c r="BA644" s="43"/>
      <c r="BB644" s="50"/>
      <c r="BC644" s="43"/>
      <c r="BD644" s="50"/>
      <c r="BE644" s="43"/>
      <c r="BF644" s="50"/>
      <c r="BG644" s="43"/>
      <c r="BH644" s="50"/>
      <c r="BI644" s="45"/>
      <c r="BJ644" s="48"/>
      <c r="BK644" s="48"/>
      <c r="BL644" s="48"/>
      <c r="BM644" s="48"/>
      <c r="BN644" s="48"/>
      <c r="BO644" s="45"/>
      <c r="BP644" s="45"/>
      <c r="BQ644" s="45"/>
    </row>
    <row r="645" ht="18.0" customHeight="1">
      <c r="B645" s="40"/>
      <c r="D645" s="41"/>
      <c r="G645" s="42"/>
      <c r="I645" s="42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43"/>
      <c r="W645" s="44"/>
      <c r="Y645" s="45"/>
      <c r="AG645" s="46"/>
      <c r="AH645" s="47"/>
      <c r="AI645" s="48"/>
      <c r="AJ645" s="48"/>
      <c r="AK645" s="48"/>
      <c r="AL645" s="48"/>
      <c r="AM645" s="48"/>
      <c r="AN645" s="48"/>
      <c r="AO645" s="48"/>
      <c r="AP645" s="48"/>
      <c r="AQ645" s="48"/>
      <c r="AR645" s="48"/>
      <c r="AS645" s="48"/>
      <c r="AT645" s="48"/>
      <c r="AU645" s="43"/>
      <c r="AV645" s="50"/>
      <c r="AW645" s="43"/>
      <c r="AX645" s="50"/>
      <c r="AY645" s="43"/>
      <c r="AZ645" s="50"/>
      <c r="BA645" s="43"/>
      <c r="BB645" s="50"/>
      <c r="BC645" s="43"/>
      <c r="BD645" s="50"/>
      <c r="BE645" s="43"/>
      <c r="BF645" s="50"/>
      <c r="BG645" s="43"/>
      <c r="BH645" s="50"/>
      <c r="BI645" s="45"/>
      <c r="BJ645" s="48"/>
      <c r="BK645" s="48"/>
      <c r="BL645" s="48"/>
      <c r="BM645" s="48"/>
      <c r="BN645" s="48"/>
      <c r="BO645" s="45"/>
      <c r="BP645" s="45"/>
      <c r="BQ645" s="45"/>
    </row>
    <row r="646" ht="18.0" customHeight="1">
      <c r="B646" s="40"/>
      <c r="D646" s="41"/>
      <c r="G646" s="42"/>
      <c r="I646" s="42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43"/>
      <c r="W646" s="44"/>
      <c r="Y646" s="45"/>
      <c r="AG646" s="46"/>
      <c r="AH646" s="47"/>
      <c r="AI646" s="48"/>
      <c r="AJ646" s="48"/>
      <c r="AK646" s="48"/>
      <c r="AL646" s="48"/>
      <c r="AM646" s="48"/>
      <c r="AN646" s="48"/>
      <c r="AO646" s="48"/>
      <c r="AP646" s="48"/>
      <c r="AQ646" s="48"/>
      <c r="AR646" s="48"/>
      <c r="AS646" s="48"/>
      <c r="AT646" s="48"/>
      <c r="AU646" s="43"/>
      <c r="AV646" s="50"/>
      <c r="AW646" s="43"/>
      <c r="AX646" s="50"/>
      <c r="AY646" s="43"/>
      <c r="AZ646" s="50"/>
      <c r="BA646" s="43"/>
      <c r="BB646" s="50"/>
      <c r="BC646" s="43"/>
      <c r="BD646" s="50"/>
      <c r="BE646" s="43"/>
      <c r="BF646" s="50"/>
      <c r="BG646" s="43"/>
      <c r="BH646" s="50"/>
      <c r="BI646" s="45"/>
      <c r="BJ646" s="48"/>
      <c r="BK646" s="48"/>
      <c r="BL646" s="48"/>
      <c r="BM646" s="48"/>
      <c r="BN646" s="48"/>
      <c r="BO646" s="45"/>
      <c r="BP646" s="45"/>
      <c r="BQ646" s="45"/>
    </row>
    <row r="647" ht="18.0" customHeight="1">
      <c r="B647" s="40"/>
      <c r="D647" s="41"/>
      <c r="G647" s="42"/>
      <c r="I647" s="42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43"/>
      <c r="W647" s="44"/>
      <c r="Y647" s="45"/>
      <c r="AG647" s="46"/>
      <c r="AH647" s="47"/>
      <c r="AI647" s="48"/>
      <c r="AJ647" s="48"/>
      <c r="AK647" s="48"/>
      <c r="AL647" s="48"/>
      <c r="AM647" s="48"/>
      <c r="AN647" s="48"/>
      <c r="AO647" s="48"/>
      <c r="AP647" s="48"/>
      <c r="AQ647" s="48"/>
      <c r="AR647" s="48"/>
      <c r="AS647" s="48"/>
      <c r="AT647" s="48"/>
      <c r="AU647" s="43"/>
      <c r="AV647" s="50"/>
      <c r="AW647" s="43"/>
      <c r="AX647" s="50"/>
      <c r="AY647" s="43"/>
      <c r="AZ647" s="50"/>
      <c r="BA647" s="43"/>
      <c r="BB647" s="50"/>
      <c r="BC647" s="43"/>
      <c r="BD647" s="50"/>
      <c r="BE647" s="43"/>
      <c r="BF647" s="50"/>
      <c r="BG647" s="43"/>
      <c r="BH647" s="50"/>
      <c r="BI647" s="45"/>
      <c r="BJ647" s="48"/>
      <c r="BK647" s="48"/>
      <c r="BL647" s="48"/>
      <c r="BM647" s="48"/>
      <c r="BN647" s="48"/>
      <c r="BO647" s="45"/>
      <c r="BP647" s="45"/>
      <c r="BQ647" s="45"/>
    </row>
    <row r="648" ht="18.0" customHeight="1">
      <c r="B648" s="40"/>
      <c r="D648" s="41"/>
      <c r="G648" s="42"/>
      <c r="I648" s="42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43"/>
      <c r="W648" s="44"/>
      <c r="Y648" s="45"/>
      <c r="AG648" s="46"/>
      <c r="AH648" s="47"/>
      <c r="AI648" s="48"/>
      <c r="AJ648" s="48"/>
      <c r="AK648" s="48"/>
      <c r="AL648" s="48"/>
      <c r="AM648" s="48"/>
      <c r="AN648" s="48"/>
      <c r="AO648" s="48"/>
      <c r="AP648" s="48"/>
      <c r="AQ648" s="48"/>
      <c r="AR648" s="48"/>
      <c r="AS648" s="48"/>
      <c r="AT648" s="48"/>
      <c r="AU648" s="43"/>
      <c r="AV648" s="50"/>
      <c r="AW648" s="43"/>
      <c r="AX648" s="50"/>
      <c r="AY648" s="43"/>
      <c r="AZ648" s="50"/>
      <c r="BA648" s="43"/>
      <c r="BB648" s="50"/>
      <c r="BC648" s="43"/>
      <c r="BD648" s="50"/>
      <c r="BE648" s="43"/>
      <c r="BF648" s="50"/>
      <c r="BG648" s="43"/>
      <c r="BH648" s="50"/>
      <c r="BI648" s="45"/>
      <c r="BJ648" s="48"/>
      <c r="BK648" s="48"/>
      <c r="BL648" s="48"/>
      <c r="BM648" s="48"/>
      <c r="BN648" s="48"/>
      <c r="BO648" s="45"/>
      <c r="BP648" s="45"/>
      <c r="BQ648" s="45"/>
    </row>
    <row r="649" ht="18.0" customHeight="1">
      <c r="B649" s="40"/>
      <c r="D649" s="41"/>
      <c r="G649" s="42"/>
      <c r="I649" s="42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43"/>
      <c r="W649" s="44"/>
      <c r="Y649" s="45"/>
      <c r="AG649" s="46"/>
      <c r="AH649" s="47"/>
      <c r="AI649" s="48"/>
      <c r="AJ649" s="48"/>
      <c r="AK649" s="48"/>
      <c r="AL649" s="48"/>
      <c r="AM649" s="48"/>
      <c r="AN649" s="48"/>
      <c r="AO649" s="48"/>
      <c r="AP649" s="48"/>
      <c r="AQ649" s="48"/>
      <c r="AR649" s="48"/>
      <c r="AS649" s="48"/>
      <c r="AT649" s="48"/>
      <c r="AU649" s="43"/>
      <c r="AV649" s="50"/>
      <c r="AW649" s="43"/>
      <c r="AX649" s="50"/>
      <c r="AY649" s="43"/>
      <c r="AZ649" s="50"/>
      <c r="BA649" s="43"/>
      <c r="BB649" s="50"/>
      <c r="BC649" s="43"/>
      <c r="BD649" s="50"/>
      <c r="BE649" s="43"/>
      <c r="BF649" s="50"/>
      <c r="BG649" s="43"/>
      <c r="BH649" s="50"/>
      <c r="BI649" s="45"/>
      <c r="BJ649" s="48"/>
      <c r="BK649" s="48"/>
      <c r="BL649" s="48"/>
      <c r="BM649" s="48"/>
      <c r="BN649" s="48"/>
      <c r="BO649" s="45"/>
      <c r="BP649" s="45"/>
      <c r="BQ649" s="45"/>
    </row>
    <row r="650" ht="18.0" customHeight="1">
      <c r="B650" s="40"/>
      <c r="D650" s="41"/>
      <c r="G650" s="42"/>
      <c r="I650" s="42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43"/>
      <c r="W650" s="44"/>
      <c r="Y650" s="45"/>
      <c r="AG650" s="46"/>
      <c r="AH650" s="47"/>
      <c r="AI650" s="48"/>
      <c r="AJ650" s="48"/>
      <c r="AK650" s="48"/>
      <c r="AL650" s="48"/>
      <c r="AM650" s="48"/>
      <c r="AN650" s="48"/>
      <c r="AO650" s="48"/>
      <c r="AP650" s="48"/>
      <c r="AQ650" s="48"/>
      <c r="AR650" s="48"/>
      <c r="AS650" s="48"/>
      <c r="AT650" s="48"/>
      <c r="AU650" s="43"/>
      <c r="AV650" s="50"/>
      <c r="AW650" s="43"/>
      <c r="AX650" s="50"/>
      <c r="AY650" s="43"/>
      <c r="AZ650" s="50"/>
      <c r="BA650" s="43"/>
      <c r="BB650" s="50"/>
      <c r="BC650" s="43"/>
      <c r="BD650" s="50"/>
      <c r="BE650" s="43"/>
      <c r="BF650" s="50"/>
      <c r="BG650" s="43"/>
      <c r="BH650" s="50"/>
      <c r="BI650" s="45"/>
      <c r="BJ650" s="48"/>
      <c r="BK650" s="48"/>
      <c r="BL650" s="48"/>
      <c r="BM650" s="48"/>
      <c r="BN650" s="48"/>
      <c r="BO650" s="45"/>
      <c r="BP650" s="45"/>
      <c r="BQ650" s="45"/>
    </row>
    <row r="651" ht="18.0" customHeight="1">
      <c r="B651" s="40"/>
      <c r="D651" s="41"/>
      <c r="G651" s="42"/>
      <c r="I651" s="42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43"/>
      <c r="W651" s="44"/>
      <c r="Y651" s="45"/>
      <c r="AG651" s="46"/>
      <c r="AH651" s="47"/>
      <c r="AI651" s="48"/>
      <c r="AJ651" s="48"/>
      <c r="AK651" s="48"/>
      <c r="AL651" s="48"/>
      <c r="AM651" s="48"/>
      <c r="AN651" s="48"/>
      <c r="AO651" s="48"/>
      <c r="AP651" s="48"/>
      <c r="AQ651" s="48"/>
      <c r="AR651" s="48"/>
      <c r="AS651" s="48"/>
      <c r="AT651" s="48"/>
      <c r="AU651" s="43"/>
      <c r="AV651" s="50"/>
      <c r="AW651" s="43"/>
      <c r="AX651" s="50"/>
      <c r="AY651" s="43"/>
      <c r="AZ651" s="50"/>
      <c r="BA651" s="43"/>
      <c r="BB651" s="50"/>
      <c r="BC651" s="43"/>
      <c r="BD651" s="50"/>
      <c r="BE651" s="43"/>
      <c r="BF651" s="50"/>
      <c r="BG651" s="43"/>
      <c r="BH651" s="50"/>
      <c r="BI651" s="45"/>
      <c r="BJ651" s="48"/>
      <c r="BK651" s="48"/>
      <c r="BL651" s="48"/>
      <c r="BM651" s="48"/>
      <c r="BN651" s="48"/>
      <c r="BO651" s="45"/>
      <c r="BP651" s="45"/>
      <c r="BQ651" s="45"/>
    </row>
    <row r="652" ht="18.0" customHeight="1">
      <c r="B652" s="40"/>
      <c r="D652" s="41"/>
      <c r="G652" s="42"/>
      <c r="I652" s="42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43"/>
      <c r="W652" s="44"/>
      <c r="Y652" s="45"/>
      <c r="AG652" s="46"/>
      <c r="AH652" s="47"/>
      <c r="AI652" s="48"/>
      <c r="AJ652" s="48"/>
      <c r="AK652" s="48"/>
      <c r="AL652" s="48"/>
      <c r="AM652" s="48"/>
      <c r="AN652" s="48"/>
      <c r="AO652" s="48"/>
      <c r="AP652" s="48"/>
      <c r="AQ652" s="48"/>
      <c r="AR652" s="48"/>
      <c r="AS652" s="48"/>
      <c r="AT652" s="48"/>
      <c r="AU652" s="43"/>
      <c r="AV652" s="50"/>
      <c r="AW652" s="43"/>
      <c r="AX652" s="50"/>
      <c r="AY652" s="43"/>
      <c r="AZ652" s="50"/>
      <c r="BA652" s="43"/>
      <c r="BB652" s="50"/>
      <c r="BC652" s="43"/>
      <c r="BD652" s="50"/>
      <c r="BE652" s="43"/>
      <c r="BF652" s="50"/>
      <c r="BG652" s="43"/>
      <c r="BH652" s="50"/>
      <c r="BI652" s="45"/>
      <c r="BJ652" s="48"/>
      <c r="BK652" s="48"/>
      <c r="BL652" s="48"/>
      <c r="BM652" s="48"/>
      <c r="BN652" s="48"/>
      <c r="BO652" s="45"/>
      <c r="BP652" s="45"/>
      <c r="BQ652" s="45"/>
    </row>
    <row r="653" ht="18.0" customHeight="1">
      <c r="B653" s="40"/>
      <c r="D653" s="41"/>
      <c r="G653" s="42"/>
      <c r="I653" s="42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43"/>
      <c r="W653" s="44"/>
      <c r="Y653" s="45"/>
      <c r="AG653" s="46"/>
      <c r="AH653" s="47"/>
      <c r="AI653" s="48"/>
      <c r="AJ653" s="48"/>
      <c r="AK653" s="48"/>
      <c r="AL653" s="48"/>
      <c r="AM653" s="48"/>
      <c r="AN653" s="48"/>
      <c r="AO653" s="48"/>
      <c r="AP653" s="48"/>
      <c r="AQ653" s="48"/>
      <c r="AR653" s="48"/>
      <c r="AS653" s="48"/>
      <c r="AT653" s="48"/>
      <c r="AU653" s="43"/>
      <c r="AV653" s="50"/>
      <c r="AW653" s="43"/>
      <c r="AX653" s="50"/>
      <c r="AY653" s="43"/>
      <c r="AZ653" s="50"/>
      <c r="BA653" s="43"/>
      <c r="BB653" s="50"/>
      <c r="BC653" s="43"/>
      <c r="BD653" s="50"/>
      <c r="BE653" s="43"/>
      <c r="BF653" s="50"/>
      <c r="BG653" s="43"/>
      <c r="BH653" s="50"/>
      <c r="BI653" s="45"/>
      <c r="BJ653" s="48"/>
      <c r="BK653" s="48"/>
      <c r="BL653" s="48"/>
      <c r="BM653" s="48"/>
      <c r="BN653" s="48"/>
      <c r="BO653" s="45"/>
      <c r="BP653" s="45"/>
      <c r="BQ653" s="45"/>
    </row>
    <row r="654" ht="18.0" customHeight="1">
      <c r="B654" s="40"/>
      <c r="D654" s="41"/>
      <c r="G654" s="42"/>
      <c r="I654" s="42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43"/>
      <c r="W654" s="44"/>
      <c r="Y654" s="45"/>
      <c r="AG654" s="46"/>
      <c r="AH654" s="47"/>
      <c r="AI654" s="48"/>
      <c r="AJ654" s="48"/>
      <c r="AK654" s="48"/>
      <c r="AL654" s="48"/>
      <c r="AM654" s="48"/>
      <c r="AN654" s="48"/>
      <c r="AO654" s="48"/>
      <c r="AP654" s="48"/>
      <c r="AQ654" s="48"/>
      <c r="AR654" s="48"/>
      <c r="AS654" s="48"/>
      <c r="AT654" s="48"/>
      <c r="AU654" s="43"/>
      <c r="AV654" s="50"/>
      <c r="AW654" s="43"/>
      <c r="AX654" s="50"/>
      <c r="AY654" s="43"/>
      <c r="AZ654" s="50"/>
      <c r="BA654" s="43"/>
      <c r="BB654" s="50"/>
      <c r="BC654" s="43"/>
      <c r="BD654" s="50"/>
      <c r="BE654" s="43"/>
      <c r="BF654" s="50"/>
      <c r="BG654" s="43"/>
      <c r="BH654" s="50"/>
      <c r="BI654" s="45"/>
      <c r="BJ654" s="48"/>
      <c r="BK654" s="48"/>
      <c r="BL654" s="48"/>
      <c r="BM654" s="48"/>
      <c r="BN654" s="48"/>
      <c r="BO654" s="45"/>
      <c r="BP654" s="45"/>
      <c r="BQ654" s="45"/>
    </row>
    <row r="655" ht="18.0" customHeight="1">
      <c r="B655" s="40"/>
      <c r="D655" s="41"/>
      <c r="G655" s="42"/>
      <c r="I655" s="42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43"/>
      <c r="W655" s="44"/>
      <c r="Y655" s="45"/>
      <c r="AG655" s="46"/>
      <c r="AH655" s="47"/>
      <c r="AI655" s="48"/>
      <c r="AJ655" s="48"/>
      <c r="AK655" s="48"/>
      <c r="AL655" s="48"/>
      <c r="AM655" s="48"/>
      <c r="AN655" s="48"/>
      <c r="AO655" s="48"/>
      <c r="AP655" s="48"/>
      <c r="AQ655" s="48"/>
      <c r="AR655" s="48"/>
      <c r="AS655" s="48"/>
      <c r="AT655" s="48"/>
      <c r="AU655" s="43"/>
      <c r="AV655" s="50"/>
      <c r="AW655" s="43"/>
      <c r="AX655" s="50"/>
      <c r="AY655" s="43"/>
      <c r="AZ655" s="50"/>
      <c r="BA655" s="43"/>
      <c r="BB655" s="50"/>
      <c r="BC655" s="43"/>
      <c r="BD655" s="50"/>
      <c r="BE655" s="43"/>
      <c r="BF655" s="50"/>
      <c r="BG655" s="43"/>
      <c r="BH655" s="50"/>
      <c r="BI655" s="45"/>
      <c r="BJ655" s="48"/>
      <c r="BK655" s="48"/>
      <c r="BL655" s="48"/>
      <c r="BM655" s="48"/>
      <c r="BN655" s="48"/>
      <c r="BO655" s="45"/>
      <c r="BP655" s="45"/>
      <c r="BQ655" s="45"/>
    </row>
    <row r="656" ht="18.0" customHeight="1">
      <c r="B656" s="40"/>
      <c r="D656" s="41"/>
      <c r="G656" s="42"/>
      <c r="I656" s="42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43"/>
      <c r="W656" s="44"/>
      <c r="Y656" s="45"/>
      <c r="AG656" s="46"/>
      <c r="AH656" s="47"/>
      <c r="AI656" s="48"/>
      <c r="AJ656" s="48"/>
      <c r="AK656" s="48"/>
      <c r="AL656" s="48"/>
      <c r="AM656" s="48"/>
      <c r="AN656" s="48"/>
      <c r="AO656" s="48"/>
      <c r="AP656" s="48"/>
      <c r="AQ656" s="48"/>
      <c r="AR656" s="48"/>
      <c r="AS656" s="48"/>
      <c r="AT656" s="48"/>
      <c r="AU656" s="43"/>
      <c r="AV656" s="50"/>
      <c r="AW656" s="43"/>
      <c r="AX656" s="50"/>
      <c r="AY656" s="43"/>
      <c r="AZ656" s="50"/>
      <c r="BA656" s="43"/>
      <c r="BB656" s="50"/>
      <c r="BC656" s="43"/>
      <c r="BD656" s="50"/>
      <c r="BE656" s="43"/>
      <c r="BF656" s="50"/>
      <c r="BG656" s="43"/>
      <c r="BH656" s="50"/>
      <c r="BI656" s="45"/>
      <c r="BJ656" s="48"/>
      <c r="BK656" s="48"/>
      <c r="BL656" s="48"/>
      <c r="BM656" s="48"/>
      <c r="BN656" s="48"/>
      <c r="BO656" s="45"/>
      <c r="BP656" s="45"/>
      <c r="BQ656" s="45"/>
    </row>
    <row r="657" ht="18.0" customHeight="1">
      <c r="B657" s="40"/>
      <c r="D657" s="41"/>
      <c r="G657" s="42"/>
      <c r="I657" s="42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43"/>
      <c r="W657" s="44"/>
      <c r="Y657" s="45"/>
      <c r="AG657" s="46"/>
      <c r="AH657" s="47"/>
      <c r="AI657" s="48"/>
      <c r="AJ657" s="48"/>
      <c r="AK657" s="48"/>
      <c r="AL657" s="48"/>
      <c r="AM657" s="48"/>
      <c r="AN657" s="48"/>
      <c r="AO657" s="48"/>
      <c r="AP657" s="48"/>
      <c r="AQ657" s="48"/>
      <c r="AR657" s="48"/>
      <c r="AS657" s="48"/>
      <c r="AT657" s="48"/>
      <c r="AU657" s="43"/>
      <c r="AV657" s="50"/>
      <c r="AW657" s="43"/>
      <c r="AX657" s="50"/>
      <c r="AY657" s="43"/>
      <c r="AZ657" s="50"/>
      <c r="BA657" s="43"/>
      <c r="BB657" s="50"/>
      <c r="BC657" s="43"/>
      <c r="BD657" s="50"/>
      <c r="BE657" s="43"/>
      <c r="BF657" s="50"/>
      <c r="BG657" s="43"/>
      <c r="BH657" s="50"/>
      <c r="BI657" s="45"/>
      <c r="BJ657" s="48"/>
      <c r="BK657" s="48"/>
      <c r="BL657" s="48"/>
      <c r="BM657" s="48"/>
      <c r="BN657" s="48"/>
      <c r="BO657" s="45"/>
      <c r="BP657" s="45"/>
      <c r="BQ657" s="45"/>
    </row>
    <row r="658" ht="18.0" customHeight="1">
      <c r="B658" s="40"/>
      <c r="D658" s="41"/>
      <c r="G658" s="42"/>
      <c r="I658" s="42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43"/>
      <c r="W658" s="44"/>
      <c r="Y658" s="45"/>
      <c r="AG658" s="46"/>
      <c r="AH658" s="47"/>
      <c r="AI658" s="48"/>
      <c r="AJ658" s="48"/>
      <c r="AK658" s="48"/>
      <c r="AL658" s="48"/>
      <c r="AM658" s="48"/>
      <c r="AN658" s="48"/>
      <c r="AO658" s="48"/>
      <c r="AP658" s="48"/>
      <c r="AQ658" s="48"/>
      <c r="AR658" s="48"/>
      <c r="AS658" s="48"/>
      <c r="AT658" s="48"/>
      <c r="AU658" s="43"/>
      <c r="AV658" s="50"/>
      <c r="AW658" s="43"/>
      <c r="AX658" s="50"/>
      <c r="AY658" s="43"/>
      <c r="AZ658" s="50"/>
      <c r="BA658" s="43"/>
      <c r="BB658" s="50"/>
      <c r="BC658" s="43"/>
      <c r="BD658" s="50"/>
      <c r="BE658" s="43"/>
      <c r="BF658" s="50"/>
      <c r="BG658" s="43"/>
      <c r="BH658" s="50"/>
      <c r="BI658" s="45"/>
      <c r="BJ658" s="48"/>
      <c r="BK658" s="48"/>
      <c r="BL658" s="48"/>
      <c r="BM658" s="48"/>
      <c r="BN658" s="48"/>
      <c r="BO658" s="45"/>
      <c r="BP658" s="45"/>
      <c r="BQ658" s="45"/>
    </row>
    <row r="659" ht="18.0" customHeight="1">
      <c r="B659" s="40"/>
      <c r="D659" s="41"/>
      <c r="G659" s="42"/>
      <c r="I659" s="42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43"/>
      <c r="W659" s="44"/>
      <c r="Y659" s="45"/>
      <c r="AG659" s="46"/>
      <c r="AH659" s="47"/>
      <c r="AI659" s="48"/>
      <c r="AJ659" s="48"/>
      <c r="AK659" s="48"/>
      <c r="AL659" s="48"/>
      <c r="AM659" s="48"/>
      <c r="AN659" s="48"/>
      <c r="AO659" s="48"/>
      <c r="AP659" s="48"/>
      <c r="AQ659" s="48"/>
      <c r="AR659" s="48"/>
      <c r="AS659" s="48"/>
      <c r="AT659" s="48"/>
      <c r="AU659" s="43"/>
      <c r="AV659" s="50"/>
      <c r="AW659" s="43"/>
      <c r="AX659" s="50"/>
      <c r="AY659" s="43"/>
      <c r="AZ659" s="50"/>
      <c r="BA659" s="43"/>
      <c r="BB659" s="50"/>
      <c r="BC659" s="43"/>
      <c r="BD659" s="50"/>
      <c r="BE659" s="43"/>
      <c r="BF659" s="50"/>
      <c r="BG659" s="43"/>
      <c r="BH659" s="50"/>
      <c r="BI659" s="45"/>
      <c r="BJ659" s="48"/>
      <c r="BK659" s="48"/>
      <c r="BL659" s="48"/>
      <c r="BM659" s="48"/>
      <c r="BN659" s="48"/>
      <c r="BO659" s="45"/>
      <c r="BP659" s="45"/>
      <c r="BQ659" s="45"/>
    </row>
    <row r="660" ht="18.0" customHeight="1">
      <c r="B660" s="40"/>
      <c r="D660" s="41"/>
      <c r="G660" s="42"/>
      <c r="I660" s="42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43"/>
      <c r="W660" s="44"/>
      <c r="Y660" s="45"/>
      <c r="AG660" s="46"/>
      <c r="AH660" s="47"/>
      <c r="AI660" s="48"/>
      <c r="AJ660" s="48"/>
      <c r="AK660" s="48"/>
      <c r="AL660" s="48"/>
      <c r="AM660" s="48"/>
      <c r="AN660" s="48"/>
      <c r="AO660" s="48"/>
      <c r="AP660" s="48"/>
      <c r="AQ660" s="48"/>
      <c r="AR660" s="48"/>
      <c r="AS660" s="48"/>
      <c r="AT660" s="48"/>
      <c r="AU660" s="43"/>
      <c r="AV660" s="50"/>
      <c r="AW660" s="43"/>
      <c r="AX660" s="50"/>
      <c r="AY660" s="43"/>
      <c r="AZ660" s="50"/>
      <c r="BA660" s="43"/>
      <c r="BB660" s="50"/>
      <c r="BC660" s="43"/>
      <c r="BD660" s="50"/>
      <c r="BE660" s="43"/>
      <c r="BF660" s="50"/>
      <c r="BG660" s="43"/>
      <c r="BH660" s="50"/>
      <c r="BI660" s="45"/>
      <c r="BJ660" s="48"/>
      <c r="BK660" s="48"/>
      <c r="BL660" s="48"/>
      <c r="BM660" s="48"/>
      <c r="BN660" s="48"/>
      <c r="BO660" s="45"/>
      <c r="BP660" s="45"/>
      <c r="BQ660" s="45"/>
    </row>
    <row r="661" ht="18.0" customHeight="1">
      <c r="B661" s="40"/>
      <c r="D661" s="41"/>
      <c r="G661" s="42"/>
      <c r="I661" s="42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43"/>
      <c r="W661" s="44"/>
      <c r="Y661" s="45"/>
      <c r="AG661" s="46"/>
      <c r="AH661" s="47"/>
      <c r="AI661" s="48"/>
      <c r="AJ661" s="48"/>
      <c r="AK661" s="48"/>
      <c r="AL661" s="48"/>
      <c r="AM661" s="48"/>
      <c r="AN661" s="48"/>
      <c r="AO661" s="48"/>
      <c r="AP661" s="48"/>
      <c r="AQ661" s="48"/>
      <c r="AR661" s="48"/>
      <c r="AS661" s="48"/>
      <c r="AT661" s="48"/>
      <c r="AU661" s="43"/>
      <c r="AV661" s="50"/>
      <c r="AW661" s="43"/>
      <c r="AX661" s="50"/>
      <c r="AY661" s="43"/>
      <c r="AZ661" s="50"/>
      <c r="BA661" s="43"/>
      <c r="BB661" s="50"/>
      <c r="BC661" s="43"/>
      <c r="BD661" s="50"/>
      <c r="BE661" s="43"/>
      <c r="BF661" s="50"/>
      <c r="BG661" s="43"/>
      <c r="BH661" s="50"/>
      <c r="BI661" s="45"/>
      <c r="BJ661" s="48"/>
      <c r="BK661" s="48"/>
      <c r="BL661" s="48"/>
      <c r="BM661" s="48"/>
      <c r="BN661" s="48"/>
      <c r="BO661" s="45"/>
      <c r="BP661" s="45"/>
      <c r="BQ661" s="45"/>
    </row>
    <row r="662" ht="18.0" customHeight="1">
      <c r="B662" s="40"/>
      <c r="D662" s="41"/>
      <c r="G662" s="42"/>
      <c r="I662" s="42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43"/>
      <c r="W662" s="44"/>
      <c r="Y662" s="45"/>
      <c r="AG662" s="46"/>
      <c r="AH662" s="47"/>
      <c r="AI662" s="48"/>
      <c r="AJ662" s="48"/>
      <c r="AK662" s="48"/>
      <c r="AL662" s="48"/>
      <c r="AM662" s="48"/>
      <c r="AN662" s="48"/>
      <c r="AO662" s="48"/>
      <c r="AP662" s="48"/>
      <c r="AQ662" s="48"/>
      <c r="AR662" s="48"/>
      <c r="AS662" s="48"/>
      <c r="AT662" s="48"/>
      <c r="AU662" s="43"/>
      <c r="AV662" s="50"/>
      <c r="AW662" s="43"/>
      <c r="AX662" s="50"/>
      <c r="AY662" s="43"/>
      <c r="AZ662" s="50"/>
      <c r="BA662" s="43"/>
      <c r="BB662" s="50"/>
      <c r="BC662" s="43"/>
      <c r="BD662" s="50"/>
      <c r="BE662" s="43"/>
      <c r="BF662" s="50"/>
      <c r="BG662" s="43"/>
      <c r="BH662" s="50"/>
      <c r="BI662" s="45"/>
      <c r="BJ662" s="48"/>
      <c r="BK662" s="48"/>
      <c r="BL662" s="48"/>
      <c r="BM662" s="48"/>
      <c r="BN662" s="48"/>
      <c r="BO662" s="45"/>
      <c r="BP662" s="45"/>
      <c r="BQ662" s="45"/>
    </row>
    <row r="663" ht="18.0" customHeight="1">
      <c r="B663" s="40"/>
      <c r="D663" s="41"/>
      <c r="G663" s="42"/>
      <c r="I663" s="42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43"/>
      <c r="W663" s="44"/>
      <c r="Y663" s="45"/>
      <c r="AG663" s="46"/>
      <c r="AH663" s="47"/>
      <c r="AI663" s="48"/>
      <c r="AJ663" s="48"/>
      <c r="AK663" s="48"/>
      <c r="AL663" s="48"/>
      <c r="AM663" s="48"/>
      <c r="AN663" s="48"/>
      <c r="AO663" s="48"/>
      <c r="AP663" s="48"/>
      <c r="AQ663" s="48"/>
      <c r="AR663" s="48"/>
      <c r="AS663" s="48"/>
      <c r="AT663" s="48"/>
      <c r="AU663" s="43"/>
      <c r="AV663" s="50"/>
      <c r="AW663" s="43"/>
      <c r="AX663" s="50"/>
      <c r="AY663" s="43"/>
      <c r="AZ663" s="50"/>
      <c r="BA663" s="43"/>
      <c r="BB663" s="50"/>
      <c r="BC663" s="43"/>
      <c r="BD663" s="50"/>
      <c r="BE663" s="43"/>
      <c r="BF663" s="50"/>
      <c r="BG663" s="43"/>
      <c r="BH663" s="50"/>
      <c r="BI663" s="45"/>
      <c r="BJ663" s="48"/>
      <c r="BK663" s="48"/>
      <c r="BL663" s="48"/>
      <c r="BM663" s="48"/>
      <c r="BN663" s="48"/>
      <c r="BO663" s="45"/>
      <c r="BP663" s="45"/>
      <c r="BQ663" s="45"/>
    </row>
    <row r="664" ht="18.0" customHeight="1">
      <c r="B664" s="40"/>
      <c r="D664" s="41"/>
      <c r="G664" s="42"/>
      <c r="I664" s="42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43"/>
      <c r="W664" s="44"/>
      <c r="Y664" s="45"/>
      <c r="AG664" s="46"/>
      <c r="AH664" s="47"/>
      <c r="AI664" s="48"/>
      <c r="AJ664" s="48"/>
      <c r="AK664" s="48"/>
      <c r="AL664" s="48"/>
      <c r="AM664" s="48"/>
      <c r="AN664" s="48"/>
      <c r="AO664" s="48"/>
      <c r="AP664" s="48"/>
      <c r="AQ664" s="48"/>
      <c r="AR664" s="48"/>
      <c r="AS664" s="48"/>
      <c r="AT664" s="48"/>
      <c r="AU664" s="43"/>
      <c r="AV664" s="50"/>
      <c r="AW664" s="43"/>
      <c r="AX664" s="50"/>
      <c r="AY664" s="43"/>
      <c r="AZ664" s="50"/>
      <c r="BA664" s="43"/>
      <c r="BB664" s="50"/>
      <c r="BC664" s="43"/>
      <c r="BD664" s="50"/>
      <c r="BE664" s="43"/>
      <c r="BF664" s="50"/>
      <c r="BG664" s="43"/>
      <c r="BH664" s="50"/>
      <c r="BI664" s="45"/>
      <c r="BJ664" s="48"/>
      <c r="BK664" s="48"/>
      <c r="BL664" s="48"/>
      <c r="BM664" s="48"/>
      <c r="BN664" s="48"/>
      <c r="BO664" s="45"/>
      <c r="BP664" s="45"/>
      <c r="BQ664" s="45"/>
    </row>
    <row r="665" ht="18.0" customHeight="1">
      <c r="B665" s="40"/>
      <c r="D665" s="41"/>
      <c r="G665" s="42"/>
      <c r="I665" s="42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43"/>
      <c r="W665" s="44"/>
      <c r="Y665" s="45"/>
      <c r="AG665" s="46"/>
      <c r="AH665" s="47"/>
      <c r="AI665" s="48"/>
      <c r="AJ665" s="48"/>
      <c r="AK665" s="48"/>
      <c r="AL665" s="48"/>
      <c r="AM665" s="48"/>
      <c r="AN665" s="48"/>
      <c r="AO665" s="48"/>
      <c r="AP665" s="48"/>
      <c r="AQ665" s="48"/>
      <c r="AR665" s="48"/>
      <c r="AS665" s="48"/>
      <c r="AT665" s="48"/>
      <c r="AU665" s="43"/>
      <c r="AV665" s="50"/>
      <c r="AW665" s="43"/>
      <c r="AX665" s="50"/>
      <c r="AY665" s="43"/>
      <c r="AZ665" s="50"/>
      <c r="BA665" s="43"/>
      <c r="BB665" s="50"/>
      <c r="BC665" s="43"/>
      <c r="BD665" s="50"/>
      <c r="BE665" s="43"/>
      <c r="BF665" s="50"/>
      <c r="BG665" s="43"/>
      <c r="BH665" s="50"/>
      <c r="BI665" s="45"/>
      <c r="BJ665" s="48"/>
      <c r="BK665" s="48"/>
      <c r="BL665" s="48"/>
      <c r="BM665" s="48"/>
      <c r="BN665" s="48"/>
      <c r="BO665" s="45"/>
      <c r="BP665" s="45"/>
      <c r="BQ665" s="45"/>
    </row>
    <row r="666" ht="18.0" customHeight="1">
      <c r="B666" s="40"/>
      <c r="D666" s="41"/>
      <c r="G666" s="42"/>
      <c r="I666" s="42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43"/>
      <c r="W666" s="44"/>
      <c r="Y666" s="45"/>
      <c r="AG666" s="46"/>
      <c r="AH666" s="47"/>
      <c r="AI666" s="48"/>
      <c r="AJ666" s="48"/>
      <c r="AK666" s="48"/>
      <c r="AL666" s="48"/>
      <c r="AM666" s="48"/>
      <c r="AN666" s="48"/>
      <c r="AO666" s="48"/>
      <c r="AP666" s="48"/>
      <c r="AQ666" s="48"/>
      <c r="AR666" s="48"/>
      <c r="AS666" s="48"/>
      <c r="AT666" s="48"/>
      <c r="AU666" s="43"/>
      <c r="AV666" s="50"/>
      <c r="AW666" s="43"/>
      <c r="AX666" s="50"/>
      <c r="AY666" s="43"/>
      <c r="AZ666" s="50"/>
      <c r="BA666" s="43"/>
      <c r="BB666" s="50"/>
      <c r="BC666" s="43"/>
      <c r="BD666" s="50"/>
      <c r="BE666" s="43"/>
      <c r="BF666" s="50"/>
      <c r="BG666" s="43"/>
      <c r="BH666" s="50"/>
      <c r="BI666" s="45"/>
      <c r="BJ666" s="48"/>
      <c r="BK666" s="48"/>
      <c r="BL666" s="48"/>
      <c r="BM666" s="48"/>
      <c r="BN666" s="48"/>
      <c r="BO666" s="45"/>
      <c r="BP666" s="45"/>
      <c r="BQ666" s="45"/>
    </row>
    <row r="667" ht="18.0" customHeight="1">
      <c r="B667" s="40"/>
      <c r="D667" s="41"/>
      <c r="G667" s="42"/>
      <c r="I667" s="42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43"/>
      <c r="W667" s="44"/>
      <c r="Y667" s="45"/>
      <c r="AG667" s="46"/>
      <c r="AH667" s="47"/>
      <c r="AI667" s="48"/>
      <c r="AJ667" s="48"/>
      <c r="AK667" s="48"/>
      <c r="AL667" s="48"/>
      <c r="AM667" s="48"/>
      <c r="AN667" s="48"/>
      <c r="AO667" s="48"/>
      <c r="AP667" s="48"/>
      <c r="AQ667" s="48"/>
      <c r="AR667" s="48"/>
      <c r="AS667" s="48"/>
      <c r="AT667" s="48"/>
      <c r="AU667" s="43"/>
      <c r="AV667" s="50"/>
      <c r="AW667" s="43"/>
      <c r="AX667" s="50"/>
      <c r="AY667" s="43"/>
      <c r="AZ667" s="50"/>
      <c r="BA667" s="43"/>
      <c r="BB667" s="50"/>
      <c r="BC667" s="43"/>
      <c r="BD667" s="50"/>
      <c r="BE667" s="43"/>
      <c r="BF667" s="50"/>
      <c r="BG667" s="43"/>
      <c r="BH667" s="50"/>
      <c r="BI667" s="45"/>
      <c r="BJ667" s="48"/>
      <c r="BK667" s="48"/>
      <c r="BL667" s="48"/>
      <c r="BM667" s="48"/>
      <c r="BN667" s="48"/>
      <c r="BO667" s="45"/>
      <c r="BP667" s="45"/>
      <c r="BQ667" s="45"/>
    </row>
    <row r="668" ht="18.0" customHeight="1">
      <c r="B668" s="40"/>
      <c r="D668" s="41"/>
      <c r="G668" s="42"/>
      <c r="I668" s="42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43"/>
      <c r="W668" s="44"/>
      <c r="Y668" s="45"/>
      <c r="AG668" s="46"/>
      <c r="AH668" s="47"/>
      <c r="AI668" s="48"/>
      <c r="AJ668" s="48"/>
      <c r="AK668" s="48"/>
      <c r="AL668" s="48"/>
      <c r="AM668" s="48"/>
      <c r="AN668" s="48"/>
      <c r="AO668" s="48"/>
      <c r="AP668" s="48"/>
      <c r="AQ668" s="48"/>
      <c r="AR668" s="48"/>
      <c r="AS668" s="48"/>
      <c r="AT668" s="48"/>
      <c r="AU668" s="43"/>
      <c r="AV668" s="50"/>
      <c r="AW668" s="43"/>
      <c r="AX668" s="50"/>
      <c r="AY668" s="43"/>
      <c r="AZ668" s="50"/>
      <c r="BA668" s="43"/>
      <c r="BB668" s="50"/>
      <c r="BC668" s="43"/>
      <c r="BD668" s="50"/>
      <c r="BE668" s="43"/>
      <c r="BF668" s="50"/>
      <c r="BG668" s="43"/>
      <c r="BH668" s="50"/>
      <c r="BI668" s="45"/>
      <c r="BJ668" s="48"/>
      <c r="BK668" s="48"/>
      <c r="BL668" s="48"/>
      <c r="BM668" s="48"/>
      <c r="BN668" s="48"/>
      <c r="BO668" s="45"/>
      <c r="BP668" s="45"/>
      <c r="BQ668" s="45"/>
    </row>
    <row r="669" ht="18.0" customHeight="1">
      <c r="B669" s="40"/>
      <c r="D669" s="41"/>
      <c r="G669" s="42"/>
      <c r="I669" s="42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43"/>
      <c r="W669" s="44"/>
      <c r="Y669" s="45"/>
      <c r="AG669" s="46"/>
      <c r="AH669" s="47"/>
      <c r="AI669" s="48"/>
      <c r="AJ669" s="48"/>
      <c r="AK669" s="48"/>
      <c r="AL669" s="48"/>
      <c r="AM669" s="48"/>
      <c r="AN669" s="48"/>
      <c r="AO669" s="48"/>
      <c r="AP669" s="48"/>
      <c r="AQ669" s="48"/>
      <c r="AR669" s="48"/>
      <c r="AS669" s="48"/>
      <c r="AT669" s="48"/>
      <c r="AU669" s="43"/>
      <c r="AV669" s="50"/>
      <c r="AW669" s="43"/>
      <c r="AX669" s="50"/>
      <c r="AY669" s="43"/>
      <c r="AZ669" s="50"/>
      <c r="BA669" s="43"/>
      <c r="BB669" s="50"/>
      <c r="BC669" s="43"/>
      <c r="BD669" s="50"/>
      <c r="BE669" s="43"/>
      <c r="BF669" s="50"/>
      <c r="BG669" s="43"/>
      <c r="BH669" s="50"/>
      <c r="BI669" s="45"/>
      <c r="BJ669" s="48"/>
      <c r="BK669" s="48"/>
      <c r="BL669" s="48"/>
      <c r="BM669" s="48"/>
      <c r="BN669" s="48"/>
      <c r="BO669" s="45"/>
      <c r="BP669" s="45"/>
      <c r="BQ669" s="45"/>
    </row>
    <row r="670" ht="18.0" customHeight="1">
      <c r="B670" s="40"/>
      <c r="D670" s="41"/>
      <c r="G670" s="42"/>
      <c r="I670" s="42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43"/>
      <c r="W670" s="44"/>
      <c r="Y670" s="45"/>
      <c r="AG670" s="46"/>
      <c r="AH670" s="47"/>
      <c r="AI670" s="48"/>
      <c r="AJ670" s="48"/>
      <c r="AK670" s="48"/>
      <c r="AL670" s="48"/>
      <c r="AM670" s="48"/>
      <c r="AN670" s="48"/>
      <c r="AO670" s="48"/>
      <c r="AP670" s="48"/>
      <c r="AQ670" s="48"/>
      <c r="AR670" s="48"/>
      <c r="AS670" s="48"/>
      <c r="AT670" s="48"/>
      <c r="AU670" s="43"/>
      <c r="AV670" s="50"/>
      <c r="AW670" s="43"/>
      <c r="AX670" s="50"/>
      <c r="AY670" s="43"/>
      <c r="AZ670" s="50"/>
      <c r="BA670" s="43"/>
      <c r="BB670" s="50"/>
      <c r="BC670" s="43"/>
      <c r="BD670" s="50"/>
      <c r="BE670" s="43"/>
      <c r="BF670" s="50"/>
      <c r="BG670" s="43"/>
      <c r="BH670" s="50"/>
      <c r="BI670" s="45"/>
      <c r="BJ670" s="48"/>
      <c r="BK670" s="48"/>
      <c r="BL670" s="48"/>
      <c r="BM670" s="48"/>
      <c r="BN670" s="48"/>
      <c r="BO670" s="45"/>
      <c r="BP670" s="45"/>
      <c r="BQ670" s="45"/>
    </row>
    <row r="671" ht="18.0" customHeight="1">
      <c r="B671" s="40"/>
      <c r="D671" s="41"/>
      <c r="G671" s="42"/>
      <c r="I671" s="42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43"/>
      <c r="W671" s="44"/>
      <c r="Y671" s="45"/>
      <c r="AG671" s="46"/>
      <c r="AH671" s="47"/>
      <c r="AI671" s="48"/>
      <c r="AJ671" s="48"/>
      <c r="AK671" s="48"/>
      <c r="AL671" s="48"/>
      <c r="AM671" s="48"/>
      <c r="AN671" s="48"/>
      <c r="AO671" s="48"/>
      <c r="AP671" s="48"/>
      <c r="AQ671" s="48"/>
      <c r="AR671" s="48"/>
      <c r="AS671" s="48"/>
      <c r="AT671" s="48"/>
      <c r="AU671" s="43"/>
      <c r="AV671" s="50"/>
      <c r="AW671" s="43"/>
      <c r="AX671" s="50"/>
      <c r="AY671" s="43"/>
      <c r="AZ671" s="50"/>
      <c r="BA671" s="43"/>
      <c r="BB671" s="50"/>
      <c r="BC671" s="43"/>
      <c r="BD671" s="50"/>
      <c r="BE671" s="43"/>
      <c r="BF671" s="50"/>
      <c r="BG671" s="43"/>
      <c r="BH671" s="50"/>
      <c r="BI671" s="45"/>
      <c r="BJ671" s="48"/>
      <c r="BK671" s="48"/>
      <c r="BL671" s="48"/>
      <c r="BM671" s="48"/>
      <c r="BN671" s="48"/>
      <c r="BO671" s="45"/>
      <c r="BP671" s="45"/>
      <c r="BQ671" s="45"/>
    </row>
    <row r="672" ht="18.0" customHeight="1">
      <c r="B672" s="40"/>
      <c r="D672" s="41"/>
      <c r="G672" s="42"/>
      <c r="I672" s="42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43"/>
      <c r="W672" s="44"/>
      <c r="Y672" s="45"/>
      <c r="AG672" s="46"/>
      <c r="AH672" s="47"/>
      <c r="AI672" s="48"/>
      <c r="AJ672" s="48"/>
      <c r="AK672" s="48"/>
      <c r="AL672" s="48"/>
      <c r="AM672" s="48"/>
      <c r="AN672" s="48"/>
      <c r="AO672" s="48"/>
      <c r="AP672" s="48"/>
      <c r="AQ672" s="48"/>
      <c r="AR672" s="48"/>
      <c r="AS672" s="48"/>
      <c r="AT672" s="48"/>
      <c r="AU672" s="43"/>
      <c r="AV672" s="50"/>
      <c r="AW672" s="43"/>
      <c r="AX672" s="50"/>
      <c r="AY672" s="43"/>
      <c r="AZ672" s="50"/>
      <c r="BA672" s="43"/>
      <c r="BB672" s="50"/>
      <c r="BC672" s="43"/>
      <c r="BD672" s="50"/>
      <c r="BE672" s="43"/>
      <c r="BF672" s="50"/>
      <c r="BG672" s="43"/>
      <c r="BH672" s="50"/>
      <c r="BI672" s="45"/>
      <c r="BJ672" s="48"/>
      <c r="BK672" s="48"/>
      <c r="BL672" s="48"/>
      <c r="BM672" s="48"/>
      <c r="BN672" s="48"/>
      <c r="BO672" s="45"/>
      <c r="BP672" s="45"/>
      <c r="BQ672" s="45"/>
    </row>
    <row r="673" ht="18.0" customHeight="1">
      <c r="B673" s="40"/>
      <c r="D673" s="41"/>
      <c r="G673" s="42"/>
      <c r="I673" s="42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43"/>
      <c r="W673" s="44"/>
      <c r="Y673" s="45"/>
      <c r="AG673" s="46"/>
      <c r="AH673" s="47"/>
      <c r="AI673" s="48"/>
      <c r="AJ673" s="48"/>
      <c r="AK673" s="48"/>
      <c r="AL673" s="48"/>
      <c r="AM673" s="48"/>
      <c r="AN673" s="48"/>
      <c r="AO673" s="48"/>
      <c r="AP673" s="48"/>
      <c r="AQ673" s="48"/>
      <c r="AR673" s="48"/>
      <c r="AS673" s="48"/>
      <c r="AT673" s="48"/>
      <c r="AU673" s="43"/>
      <c r="AV673" s="50"/>
      <c r="AW673" s="43"/>
      <c r="AX673" s="50"/>
      <c r="AY673" s="43"/>
      <c r="AZ673" s="50"/>
      <c r="BA673" s="43"/>
      <c r="BB673" s="50"/>
      <c r="BC673" s="43"/>
      <c r="BD673" s="50"/>
      <c r="BE673" s="43"/>
      <c r="BF673" s="50"/>
      <c r="BG673" s="43"/>
      <c r="BH673" s="50"/>
      <c r="BI673" s="45"/>
      <c r="BJ673" s="48"/>
      <c r="BK673" s="48"/>
      <c r="BL673" s="48"/>
      <c r="BM673" s="48"/>
      <c r="BN673" s="48"/>
      <c r="BO673" s="45"/>
      <c r="BP673" s="45"/>
      <c r="BQ673" s="45"/>
    </row>
    <row r="674" ht="18.0" customHeight="1">
      <c r="B674" s="40"/>
      <c r="D674" s="41"/>
      <c r="G674" s="42"/>
      <c r="I674" s="42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43"/>
      <c r="W674" s="44"/>
      <c r="Y674" s="45"/>
      <c r="AG674" s="46"/>
      <c r="AH674" s="47"/>
      <c r="AI674" s="48"/>
      <c r="AJ674" s="48"/>
      <c r="AK674" s="48"/>
      <c r="AL674" s="48"/>
      <c r="AM674" s="48"/>
      <c r="AN674" s="48"/>
      <c r="AO674" s="48"/>
      <c r="AP674" s="48"/>
      <c r="AQ674" s="48"/>
      <c r="AR674" s="48"/>
      <c r="AS674" s="48"/>
      <c r="AT674" s="48"/>
      <c r="AU674" s="43"/>
      <c r="AV674" s="50"/>
      <c r="AW674" s="43"/>
      <c r="AX674" s="50"/>
      <c r="AY674" s="43"/>
      <c r="AZ674" s="50"/>
      <c r="BA674" s="43"/>
      <c r="BB674" s="50"/>
      <c r="BC674" s="43"/>
      <c r="BD674" s="50"/>
      <c r="BE674" s="43"/>
      <c r="BF674" s="50"/>
      <c r="BG674" s="43"/>
      <c r="BH674" s="50"/>
      <c r="BI674" s="45"/>
      <c r="BJ674" s="48"/>
      <c r="BK674" s="48"/>
      <c r="BL674" s="48"/>
      <c r="BM674" s="48"/>
      <c r="BN674" s="48"/>
      <c r="BO674" s="45"/>
      <c r="BP674" s="45"/>
      <c r="BQ674" s="45"/>
    </row>
    <row r="675" ht="18.0" customHeight="1">
      <c r="B675" s="40"/>
      <c r="D675" s="41"/>
      <c r="G675" s="42"/>
      <c r="I675" s="42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43"/>
      <c r="W675" s="44"/>
      <c r="Y675" s="45"/>
      <c r="AG675" s="46"/>
      <c r="AH675" s="47"/>
      <c r="AI675" s="48"/>
      <c r="AJ675" s="48"/>
      <c r="AK675" s="48"/>
      <c r="AL675" s="48"/>
      <c r="AM675" s="48"/>
      <c r="AN675" s="48"/>
      <c r="AO675" s="48"/>
      <c r="AP675" s="48"/>
      <c r="AQ675" s="48"/>
      <c r="AR675" s="48"/>
      <c r="AS675" s="48"/>
      <c r="AT675" s="48"/>
      <c r="AU675" s="43"/>
      <c r="AV675" s="50"/>
      <c r="AW675" s="43"/>
      <c r="AX675" s="50"/>
      <c r="AY675" s="43"/>
      <c r="AZ675" s="50"/>
      <c r="BA675" s="43"/>
      <c r="BB675" s="50"/>
      <c r="BC675" s="43"/>
      <c r="BD675" s="50"/>
      <c r="BE675" s="43"/>
      <c r="BF675" s="50"/>
      <c r="BG675" s="43"/>
      <c r="BH675" s="50"/>
      <c r="BI675" s="45"/>
      <c r="BJ675" s="48"/>
      <c r="BK675" s="48"/>
      <c r="BL675" s="48"/>
      <c r="BM675" s="48"/>
      <c r="BN675" s="48"/>
      <c r="BO675" s="45"/>
      <c r="BP675" s="45"/>
      <c r="BQ675" s="45"/>
    </row>
    <row r="676" ht="18.0" customHeight="1">
      <c r="B676" s="40"/>
      <c r="D676" s="41"/>
      <c r="G676" s="42"/>
      <c r="I676" s="42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43"/>
      <c r="W676" s="44"/>
      <c r="Y676" s="45"/>
      <c r="AG676" s="46"/>
      <c r="AH676" s="47"/>
      <c r="AI676" s="48"/>
      <c r="AJ676" s="48"/>
      <c r="AK676" s="48"/>
      <c r="AL676" s="48"/>
      <c r="AM676" s="48"/>
      <c r="AN676" s="48"/>
      <c r="AO676" s="48"/>
      <c r="AP676" s="48"/>
      <c r="AQ676" s="48"/>
      <c r="AR676" s="48"/>
      <c r="AS676" s="48"/>
      <c r="AT676" s="48"/>
      <c r="AU676" s="43"/>
      <c r="AV676" s="50"/>
      <c r="AW676" s="43"/>
      <c r="AX676" s="50"/>
      <c r="AY676" s="43"/>
      <c r="AZ676" s="50"/>
      <c r="BA676" s="43"/>
      <c r="BB676" s="50"/>
      <c r="BC676" s="43"/>
      <c r="BD676" s="50"/>
      <c r="BE676" s="43"/>
      <c r="BF676" s="50"/>
      <c r="BG676" s="43"/>
      <c r="BH676" s="50"/>
      <c r="BI676" s="45"/>
      <c r="BJ676" s="48"/>
      <c r="BK676" s="48"/>
      <c r="BL676" s="48"/>
      <c r="BM676" s="48"/>
      <c r="BN676" s="48"/>
      <c r="BO676" s="45"/>
      <c r="BP676" s="45"/>
      <c r="BQ676" s="45"/>
    </row>
    <row r="677" ht="18.0" customHeight="1">
      <c r="B677" s="40"/>
      <c r="D677" s="41"/>
      <c r="G677" s="42"/>
      <c r="I677" s="42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43"/>
      <c r="W677" s="44"/>
      <c r="Y677" s="45"/>
      <c r="AG677" s="46"/>
      <c r="AH677" s="47"/>
      <c r="AI677" s="48"/>
      <c r="AJ677" s="48"/>
      <c r="AK677" s="48"/>
      <c r="AL677" s="48"/>
      <c r="AM677" s="48"/>
      <c r="AN677" s="48"/>
      <c r="AO677" s="48"/>
      <c r="AP677" s="48"/>
      <c r="AQ677" s="48"/>
      <c r="AR677" s="48"/>
      <c r="AS677" s="48"/>
      <c r="AT677" s="48"/>
      <c r="AU677" s="43"/>
      <c r="AV677" s="50"/>
      <c r="AW677" s="43"/>
      <c r="AX677" s="50"/>
      <c r="AY677" s="43"/>
      <c r="AZ677" s="50"/>
      <c r="BA677" s="43"/>
      <c r="BB677" s="50"/>
      <c r="BC677" s="43"/>
      <c r="BD677" s="50"/>
      <c r="BE677" s="43"/>
      <c r="BF677" s="50"/>
      <c r="BG677" s="43"/>
      <c r="BH677" s="50"/>
      <c r="BI677" s="45"/>
      <c r="BJ677" s="48"/>
      <c r="BK677" s="48"/>
      <c r="BL677" s="48"/>
      <c r="BM677" s="48"/>
      <c r="BN677" s="48"/>
      <c r="BO677" s="45"/>
      <c r="BP677" s="45"/>
      <c r="BQ677" s="45"/>
    </row>
    <row r="678" ht="18.0" customHeight="1">
      <c r="B678" s="40"/>
      <c r="D678" s="41"/>
      <c r="G678" s="42"/>
      <c r="I678" s="42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43"/>
      <c r="W678" s="44"/>
      <c r="Y678" s="45"/>
      <c r="AG678" s="46"/>
      <c r="AH678" s="47"/>
      <c r="AI678" s="48"/>
      <c r="AJ678" s="48"/>
      <c r="AK678" s="48"/>
      <c r="AL678" s="48"/>
      <c r="AM678" s="48"/>
      <c r="AN678" s="48"/>
      <c r="AO678" s="48"/>
      <c r="AP678" s="48"/>
      <c r="AQ678" s="48"/>
      <c r="AR678" s="48"/>
      <c r="AS678" s="48"/>
      <c r="AT678" s="48"/>
      <c r="AU678" s="43"/>
      <c r="AV678" s="50"/>
      <c r="AW678" s="43"/>
      <c r="AX678" s="50"/>
      <c r="AY678" s="43"/>
      <c r="AZ678" s="50"/>
      <c r="BA678" s="43"/>
      <c r="BB678" s="50"/>
      <c r="BC678" s="43"/>
      <c r="BD678" s="50"/>
      <c r="BE678" s="43"/>
      <c r="BF678" s="50"/>
      <c r="BG678" s="43"/>
      <c r="BH678" s="50"/>
      <c r="BI678" s="45"/>
      <c r="BJ678" s="48"/>
      <c r="BK678" s="48"/>
      <c r="BL678" s="48"/>
      <c r="BM678" s="48"/>
      <c r="BN678" s="48"/>
      <c r="BO678" s="45"/>
      <c r="BP678" s="45"/>
      <c r="BQ678" s="45"/>
    </row>
    <row r="679" ht="18.0" customHeight="1">
      <c r="B679" s="40"/>
      <c r="D679" s="41"/>
      <c r="G679" s="42"/>
      <c r="I679" s="42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43"/>
      <c r="W679" s="44"/>
      <c r="Y679" s="45"/>
      <c r="AG679" s="46"/>
      <c r="AH679" s="47"/>
      <c r="AI679" s="48"/>
      <c r="AJ679" s="48"/>
      <c r="AK679" s="48"/>
      <c r="AL679" s="48"/>
      <c r="AM679" s="48"/>
      <c r="AN679" s="48"/>
      <c r="AO679" s="48"/>
      <c r="AP679" s="48"/>
      <c r="AQ679" s="48"/>
      <c r="AR679" s="48"/>
      <c r="AS679" s="48"/>
      <c r="AT679" s="48"/>
      <c r="AU679" s="43"/>
      <c r="AV679" s="50"/>
      <c r="AW679" s="43"/>
      <c r="AX679" s="50"/>
      <c r="AY679" s="43"/>
      <c r="AZ679" s="50"/>
      <c r="BA679" s="43"/>
      <c r="BB679" s="50"/>
      <c r="BC679" s="43"/>
      <c r="BD679" s="50"/>
      <c r="BE679" s="43"/>
      <c r="BF679" s="50"/>
      <c r="BG679" s="43"/>
      <c r="BH679" s="50"/>
      <c r="BI679" s="45"/>
      <c r="BJ679" s="48"/>
      <c r="BK679" s="48"/>
      <c r="BL679" s="48"/>
      <c r="BM679" s="48"/>
      <c r="BN679" s="48"/>
      <c r="BO679" s="45"/>
      <c r="BP679" s="45"/>
      <c r="BQ679" s="45"/>
    </row>
    <row r="680" ht="18.0" customHeight="1">
      <c r="B680" s="40"/>
      <c r="D680" s="41"/>
      <c r="G680" s="42"/>
      <c r="I680" s="42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43"/>
      <c r="W680" s="44"/>
      <c r="Y680" s="45"/>
      <c r="AG680" s="46"/>
      <c r="AH680" s="47"/>
      <c r="AI680" s="48"/>
      <c r="AJ680" s="48"/>
      <c r="AK680" s="48"/>
      <c r="AL680" s="48"/>
      <c r="AM680" s="48"/>
      <c r="AN680" s="48"/>
      <c r="AO680" s="48"/>
      <c r="AP680" s="48"/>
      <c r="AQ680" s="48"/>
      <c r="AR680" s="48"/>
      <c r="AS680" s="48"/>
      <c r="AT680" s="48"/>
      <c r="AU680" s="43"/>
      <c r="AV680" s="50"/>
      <c r="AW680" s="43"/>
      <c r="AX680" s="50"/>
      <c r="AY680" s="43"/>
      <c r="AZ680" s="50"/>
      <c r="BA680" s="43"/>
      <c r="BB680" s="50"/>
      <c r="BC680" s="43"/>
      <c r="BD680" s="50"/>
      <c r="BE680" s="43"/>
      <c r="BF680" s="50"/>
      <c r="BG680" s="43"/>
      <c r="BH680" s="50"/>
      <c r="BI680" s="45"/>
      <c r="BJ680" s="48"/>
      <c r="BK680" s="48"/>
      <c r="BL680" s="48"/>
      <c r="BM680" s="48"/>
      <c r="BN680" s="48"/>
      <c r="BO680" s="45"/>
      <c r="BP680" s="45"/>
      <c r="BQ680" s="45"/>
    </row>
    <row r="681" ht="18.0" customHeight="1">
      <c r="B681" s="40"/>
      <c r="D681" s="41"/>
      <c r="G681" s="42"/>
      <c r="I681" s="42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43"/>
      <c r="W681" s="44"/>
      <c r="Y681" s="45"/>
      <c r="AG681" s="46"/>
      <c r="AH681" s="47"/>
      <c r="AI681" s="48"/>
      <c r="AJ681" s="48"/>
      <c r="AK681" s="48"/>
      <c r="AL681" s="48"/>
      <c r="AM681" s="48"/>
      <c r="AN681" s="48"/>
      <c r="AO681" s="48"/>
      <c r="AP681" s="48"/>
      <c r="AQ681" s="48"/>
      <c r="AR681" s="48"/>
      <c r="AS681" s="48"/>
      <c r="AT681" s="48"/>
      <c r="AU681" s="43"/>
      <c r="AV681" s="50"/>
      <c r="AW681" s="43"/>
      <c r="AX681" s="50"/>
      <c r="AY681" s="43"/>
      <c r="AZ681" s="50"/>
      <c r="BA681" s="43"/>
      <c r="BB681" s="50"/>
      <c r="BC681" s="43"/>
      <c r="BD681" s="50"/>
      <c r="BE681" s="43"/>
      <c r="BF681" s="50"/>
      <c r="BG681" s="43"/>
      <c r="BH681" s="50"/>
      <c r="BI681" s="45"/>
      <c r="BJ681" s="48"/>
      <c r="BK681" s="48"/>
      <c r="BL681" s="48"/>
      <c r="BM681" s="48"/>
      <c r="BN681" s="48"/>
      <c r="BO681" s="45"/>
      <c r="BP681" s="45"/>
      <c r="BQ681" s="45"/>
    </row>
    <row r="682" ht="18.0" customHeight="1">
      <c r="B682" s="40"/>
      <c r="D682" s="41"/>
      <c r="G682" s="42"/>
      <c r="I682" s="42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43"/>
      <c r="W682" s="44"/>
      <c r="Y682" s="45"/>
      <c r="AG682" s="46"/>
      <c r="AH682" s="47"/>
      <c r="AI682" s="48"/>
      <c r="AJ682" s="48"/>
      <c r="AK682" s="48"/>
      <c r="AL682" s="48"/>
      <c r="AM682" s="48"/>
      <c r="AN682" s="48"/>
      <c r="AO682" s="48"/>
      <c r="AP682" s="48"/>
      <c r="AQ682" s="48"/>
      <c r="AR682" s="48"/>
      <c r="AS682" s="48"/>
      <c r="AT682" s="48"/>
      <c r="AU682" s="43"/>
      <c r="AV682" s="50"/>
      <c r="AW682" s="43"/>
      <c r="AX682" s="50"/>
      <c r="AY682" s="43"/>
      <c r="AZ682" s="50"/>
      <c r="BA682" s="43"/>
      <c r="BB682" s="50"/>
      <c r="BC682" s="43"/>
      <c r="BD682" s="50"/>
      <c r="BE682" s="43"/>
      <c r="BF682" s="50"/>
      <c r="BG682" s="43"/>
      <c r="BH682" s="50"/>
      <c r="BI682" s="45"/>
      <c r="BJ682" s="48"/>
      <c r="BK682" s="48"/>
      <c r="BL682" s="48"/>
      <c r="BM682" s="48"/>
      <c r="BN682" s="48"/>
      <c r="BO682" s="45"/>
      <c r="BP682" s="45"/>
      <c r="BQ682" s="45"/>
    </row>
    <row r="683" ht="18.0" customHeight="1">
      <c r="B683" s="40"/>
      <c r="D683" s="41"/>
      <c r="G683" s="42"/>
      <c r="I683" s="42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43"/>
      <c r="W683" s="44"/>
      <c r="Y683" s="45"/>
      <c r="AG683" s="46"/>
      <c r="AH683" s="47"/>
      <c r="AI683" s="48"/>
      <c r="AJ683" s="48"/>
      <c r="AK683" s="48"/>
      <c r="AL683" s="48"/>
      <c r="AM683" s="48"/>
      <c r="AN683" s="48"/>
      <c r="AO683" s="48"/>
      <c r="AP683" s="48"/>
      <c r="AQ683" s="48"/>
      <c r="AR683" s="48"/>
      <c r="AS683" s="48"/>
      <c r="AT683" s="48"/>
      <c r="AU683" s="43"/>
      <c r="AV683" s="50"/>
      <c r="AW683" s="43"/>
      <c r="AX683" s="50"/>
      <c r="AY683" s="43"/>
      <c r="AZ683" s="50"/>
      <c r="BA683" s="43"/>
      <c r="BB683" s="50"/>
      <c r="BC683" s="43"/>
      <c r="BD683" s="50"/>
      <c r="BE683" s="43"/>
      <c r="BF683" s="50"/>
      <c r="BG683" s="43"/>
      <c r="BH683" s="50"/>
      <c r="BI683" s="45"/>
      <c r="BJ683" s="48"/>
      <c r="BK683" s="48"/>
      <c r="BL683" s="48"/>
      <c r="BM683" s="48"/>
      <c r="BN683" s="48"/>
      <c r="BO683" s="45"/>
      <c r="BP683" s="45"/>
      <c r="BQ683" s="45"/>
    </row>
    <row r="684" ht="18.0" customHeight="1">
      <c r="B684" s="40"/>
      <c r="D684" s="41"/>
      <c r="G684" s="42"/>
      <c r="I684" s="42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43"/>
      <c r="W684" s="44"/>
      <c r="Y684" s="45"/>
      <c r="AG684" s="46"/>
      <c r="AH684" s="47"/>
      <c r="AI684" s="48"/>
      <c r="AJ684" s="48"/>
      <c r="AK684" s="48"/>
      <c r="AL684" s="48"/>
      <c r="AM684" s="48"/>
      <c r="AN684" s="48"/>
      <c r="AO684" s="48"/>
      <c r="AP684" s="48"/>
      <c r="AQ684" s="48"/>
      <c r="AR684" s="48"/>
      <c r="AS684" s="48"/>
      <c r="AT684" s="48"/>
      <c r="AU684" s="43"/>
      <c r="AV684" s="50"/>
      <c r="AW684" s="43"/>
      <c r="AX684" s="50"/>
      <c r="AY684" s="43"/>
      <c r="AZ684" s="50"/>
      <c r="BA684" s="43"/>
      <c r="BB684" s="50"/>
      <c r="BC684" s="43"/>
      <c r="BD684" s="50"/>
      <c r="BE684" s="43"/>
      <c r="BF684" s="50"/>
      <c r="BG684" s="43"/>
      <c r="BH684" s="50"/>
      <c r="BI684" s="45"/>
      <c r="BJ684" s="48"/>
      <c r="BK684" s="48"/>
      <c r="BL684" s="48"/>
      <c r="BM684" s="48"/>
      <c r="BN684" s="48"/>
      <c r="BO684" s="45"/>
      <c r="BP684" s="45"/>
      <c r="BQ684" s="45"/>
    </row>
    <row r="685" ht="18.0" customHeight="1">
      <c r="B685" s="40"/>
      <c r="D685" s="41"/>
      <c r="G685" s="42"/>
      <c r="I685" s="42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43"/>
      <c r="W685" s="44"/>
      <c r="Y685" s="45"/>
      <c r="AG685" s="46"/>
      <c r="AH685" s="47"/>
      <c r="AI685" s="48"/>
      <c r="AJ685" s="48"/>
      <c r="AK685" s="48"/>
      <c r="AL685" s="48"/>
      <c r="AM685" s="48"/>
      <c r="AN685" s="48"/>
      <c r="AO685" s="48"/>
      <c r="AP685" s="48"/>
      <c r="AQ685" s="48"/>
      <c r="AR685" s="48"/>
      <c r="AS685" s="48"/>
      <c r="AT685" s="48"/>
      <c r="AU685" s="43"/>
      <c r="AV685" s="50"/>
      <c r="AW685" s="43"/>
      <c r="AX685" s="50"/>
      <c r="AY685" s="43"/>
      <c r="AZ685" s="50"/>
      <c r="BA685" s="43"/>
      <c r="BB685" s="50"/>
      <c r="BC685" s="43"/>
      <c r="BD685" s="50"/>
      <c r="BE685" s="43"/>
      <c r="BF685" s="50"/>
      <c r="BG685" s="43"/>
      <c r="BH685" s="50"/>
      <c r="BI685" s="45"/>
      <c r="BJ685" s="48"/>
      <c r="BK685" s="48"/>
      <c r="BL685" s="48"/>
      <c r="BM685" s="48"/>
      <c r="BN685" s="48"/>
      <c r="BO685" s="45"/>
      <c r="BP685" s="45"/>
      <c r="BQ685" s="45"/>
    </row>
    <row r="686" ht="18.0" customHeight="1">
      <c r="B686" s="40"/>
      <c r="D686" s="41"/>
      <c r="G686" s="42"/>
      <c r="I686" s="42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43"/>
      <c r="W686" s="44"/>
      <c r="Y686" s="45"/>
      <c r="AG686" s="46"/>
      <c r="AH686" s="47"/>
      <c r="AI686" s="48"/>
      <c r="AJ686" s="48"/>
      <c r="AK686" s="48"/>
      <c r="AL686" s="48"/>
      <c r="AM686" s="48"/>
      <c r="AN686" s="48"/>
      <c r="AO686" s="48"/>
      <c r="AP686" s="48"/>
      <c r="AQ686" s="48"/>
      <c r="AR686" s="48"/>
      <c r="AS686" s="48"/>
      <c r="AT686" s="48"/>
      <c r="AU686" s="43"/>
      <c r="AV686" s="50"/>
      <c r="AW686" s="43"/>
      <c r="AX686" s="50"/>
      <c r="AY686" s="43"/>
      <c r="AZ686" s="50"/>
      <c r="BA686" s="43"/>
      <c r="BB686" s="50"/>
      <c r="BC686" s="43"/>
      <c r="BD686" s="50"/>
      <c r="BE686" s="43"/>
      <c r="BF686" s="50"/>
      <c r="BG686" s="43"/>
      <c r="BH686" s="50"/>
      <c r="BI686" s="45"/>
      <c r="BJ686" s="48"/>
      <c r="BK686" s="48"/>
      <c r="BL686" s="48"/>
      <c r="BM686" s="48"/>
      <c r="BN686" s="48"/>
      <c r="BO686" s="45"/>
      <c r="BP686" s="45"/>
      <c r="BQ686" s="45"/>
    </row>
    <row r="687" ht="18.0" customHeight="1">
      <c r="B687" s="40"/>
      <c r="D687" s="41"/>
      <c r="G687" s="42"/>
      <c r="I687" s="42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43"/>
      <c r="W687" s="44"/>
      <c r="Y687" s="45"/>
      <c r="AG687" s="46"/>
      <c r="AH687" s="47"/>
      <c r="AI687" s="48"/>
      <c r="AJ687" s="48"/>
      <c r="AK687" s="48"/>
      <c r="AL687" s="48"/>
      <c r="AM687" s="48"/>
      <c r="AN687" s="48"/>
      <c r="AO687" s="48"/>
      <c r="AP687" s="48"/>
      <c r="AQ687" s="48"/>
      <c r="AR687" s="48"/>
      <c r="AS687" s="48"/>
      <c r="AT687" s="48"/>
      <c r="AU687" s="43"/>
      <c r="AV687" s="50"/>
      <c r="AW687" s="43"/>
      <c r="AX687" s="50"/>
      <c r="AY687" s="43"/>
      <c r="AZ687" s="50"/>
      <c r="BA687" s="43"/>
      <c r="BB687" s="50"/>
      <c r="BC687" s="43"/>
      <c r="BD687" s="50"/>
      <c r="BE687" s="43"/>
      <c r="BF687" s="50"/>
      <c r="BG687" s="43"/>
      <c r="BH687" s="50"/>
      <c r="BI687" s="45"/>
      <c r="BJ687" s="48"/>
      <c r="BK687" s="48"/>
      <c r="BL687" s="48"/>
      <c r="BM687" s="48"/>
      <c r="BN687" s="48"/>
      <c r="BO687" s="45"/>
      <c r="BP687" s="45"/>
      <c r="BQ687" s="45"/>
    </row>
    <row r="688" ht="18.0" customHeight="1">
      <c r="B688" s="40"/>
      <c r="D688" s="41"/>
      <c r="G688" s="42"/>
      <c r="I688" s="42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43"/>
      <c r="W688" s="44"/>
      <c r="Y688" s="45"/>
      <c r="AG688" s="46"/>
      <c r="AH688" s="47"/>
      <c r="AI688" s="48"/>
      <c r="AJ688" s="48"/>
      <c r="AK688" s="48"/>
      <c r="AL688" s="48"/>
      <c r="AM688" s="48"/>
      <c r="AN688" s="48"/>
      <c r="AO688" s="48"/>
      <c r="AP688" s="48"/>
      <c r="AQ688" s="48"/>
      <c r="AR688" s="48"/>
      <c r="AS688" s="48"/>
      <c r="AT688" s="48"/>
      <c r="AU688" s="43"/>
      <c r="AV688" s="50"/>
      <c r="AW688" s="43"/>
      <c r="AX688" s="50"/>
      <c r="AY688" s="43"/>
      <c r="AZ688" s="50"/>
      <c r="BA688" s="43"/>
      <c r="BB688" s="50"/>
      <c r="BC688" s="43"/>
      <c r="BD688" s="50"/>
      <c r="BE688" s="43"/>
      <c r="BF688" s="50"/>
      <c r="BG688" s="43"/>
      <c r="BH688" s="50"/>
      <c r="BI688" s="45"/>
      <c r="BJ688" s="48"/>
      <c r="BK688" s="48"/>
      <c r="BL688" s="48"/>
      <c r="BM688" s="48"/>
      <c r="BN688" s="48"/>
      <c r="BO688" s="45"/>
      <c r="BP688" s="45"/>
      <c r="BQ688" s="45"/>
    </row>
    <row r="689" ht="18.0" customHeight="1">
      <c r="B689" s="40"/>
      <c r="D689" s="41"/>
      <c r="G689" s="42"/>
      <c r="I689" s="42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43"/>
      <c r="W689" s="44"/>
      <c r="Y689" s="45"/>
      <c r="AG689" s="46"/>
      <c r="AH689" s="47"/>
      <c r="AI689" s="48"/>
      <c r="AJ689" s="48"/>
      <c r="AK689" s="48"/>
      <c r="AL689" s="48"/>
      <c r="AM689" s="48"/>
      <c r="AN689" s="48"/>
      <c r="AO689" s="48"/>
      <c r="AP689" s="48"/>
      <c r="AQ689" s="48"/>
      <c r="AR689" s="48"/>
      <c r="AS689" s="48"/>
      <c r="AT689" s="48"/>
      <c r="AU689" s="43"/>
      <c r="AV689" s="50"/>
      <c r="AW689" s="43"/>
      <c r="AX689" s="50"/>
      <c r="AY689" s="43"/>
      <c r="AZ689" s="50"/>
      <c r="BA689" s="43"/>
      <c r="BB689" s="50"/>
      <c r="BC689" s="43"/>
      <c r="BD689" s="50"/>
      <c r="BE689" s="43"/>
      <c r="BF689" s="50"/>
      <c r="BG689" s="43"/>
      <c r="BH689" s="50"/>
      <c r="BI689" s="45"/>
      <c r="BJ689" s="48"/>
      <c r="BK689" s="48"/>
      <c r="BL689" s="48"/>
      <c r="BM689" s="48"/>
      <c r="BN689" s="48"/>
      <c r="BO689" s="45"/>
      <c r="BP689" s="45"/>
      <c r="BQ689" s="45"/>
    </row>
    <row r="690" ht="18.0" customHeight="1">
      <c r="B690" s="40"/>
      <c r="D690" s="41"/>
      <c r="G690" s="42"/>
      <c r="I690" s="42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43"/>
      <c r="W690" s="44"/>
      <c r="Y690" s="45"/>
      <c r="AG690" s="46"/>
      <c r="AH690" s="47"/>
      <c r="AI690" s="48"/>
      <c r="AJ690" s="48"/>
      <c r="AK690" s="48"/>
      <c r="AL690" s="48"/>
      <c r="AM690" s="48"/>
      <c r="AN690" s="48"/>
      <c r="AO690" s="48"/>
      <c r="AP690" s="48"/>
      <c r="AQ690" s="48"/>
      <c r="AR690" s="48"/>
      <c r="AS690" s="48"/>
      <c r="AT690" s="48"/>
      <c r="AU690" s="43"/>
      <c r="AV690" s="50"/>
      <c r="AW690" s="43"/>
      <c r="AX690" s="50"/>
      <c r="AY690" s="43"/>
      <c r="AZ690" s="50"/>
      <c r="BA690" s="43"/>
      <c r="BB690" s="50"/>
      <c r="BC690" s="43"/>
      <c r="BD690" s="50"/>
      <c r="BE690" s="43"/>
      <c r="BF690" s="50"/>
      <c r="BG690" s="43"/>
      <c r="BH690" s="50"/>
      <c r="BI690" s="45"/>
      <c r="BJ690" s="48"/>
      <c r="BK690" s="48"/>
      <c r="BL690" s="48"/>
      <c r="BM690" s="48"/>
      <c r="BN690" s="48"/>
      <c r="BO690" s="45"/>
      <c r="BP690" s="45"/>
      <c r="BQ690" s="45"/>
    </row>
    <row r="691" ht="18.0" customHeight="1">
      <c r="B691" s="40"/>
      <c r="D691" s="41"/>
      <c r="G691" s="42"/>
      <c r="I691" s="42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43"/>
      <c r="W691" s="44"/>
      <c r="Y691" s="45"/>
      <c r="AG691" s="46"/>
      <c r="AH691" s="47"/>
      <c r="AI691" s="48"/>
      <c r="AJ691" s="48"/>
      <c r="AK691" s="48"/>
      <c r="AL691" s="48"/>
      <c r="AM691" s="48"/>
      <c r="AN691" s="48"/>
      <c r="AO691" s="48"/>
      <c r="AP691" s="48"/>
      <c r="AQ691" s="48"/>
      <c r="AR691" s="48"/>
      <c r="AS691" s="48"/>
      <c r="AT691" s="48"/>
      <c r="AU691" s="43"/>
      <c r="AV691" s="50"/>
      <c r="AW691" s="43"/>
      <c r="AX691" s="50"/>
      <c r="AY691" s="43"/>
      <c r="AZ691" s="50"/>
      <c r="BA691" s="43"/>
      <c r="BB691" s="50"/>
      <c r="BC691" s="43"/>
      <c r="BD691" s="50"/>
      <c r="BE691" s="43"/>
      <c r="BF691" s="50"/>
      <c r="BG691" s="43"/>
      <c r="BH691" s="50"/>
      <c r="BI691" s="45"/>
      <c r="BJ691" s="48"/>
      <c r="BK691" s="48"/>
      <c r="BL691" s="48"/>
      <c r="BM691" s="48"/>
      <c r="BN691" s="48"/>
      <c r="BO691" s="45"/>
      <c r="BP691" s="45"/>
      <c r="BQ691" s="45"/>
    </row>
    <row r="692" ht="18.0" customHeight="1">
      <c r="B692" s="40"/>
      <c r="D692" s="41"/>
      <c r="G692" s="42"/>
      <c r="I692" s="42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43"/>
      <c r="W692" s="44"/>
      <c r="Y692" s="45"/>
      <c r="AG692" s="46"/>
      <c r="AH692" s="47"/>
      <c r="AI692" s="48"/>
      <c r="AJ692" s="48"/>
      <c r="AK692" s="48"/>
      <c r="AL692" s="48"/>
      <c r="AM692" s="48"/>
      <c r="AN692" s="48"/>
      <c r="AO692" s="48"/>
      <c r="AP692" s="48"/>
      <c r="AQ692" s="48"/>
      <c r="AR692" s="48"/>
      <c r="AS692" s="48"/>
      <c r="AT692" s="48"/>
      <c r="AU692" s="43"/>
      <c r="AV692" s="50"/>
      <c r="AW692" s="43"/>
      <c r="AX692" s="50"/>
      <c r="AY692" s="43"/>
      <c r="AZ692" s="50"/>
      <c r="BA692" s="43"/>
      <c r="BB692" s="50"/>
      <c r="BC692" s="43"/>
      <c r="BD692" s="50"/>
      <c r="BE692" s="43"/>
      <c r="BF692" s="50"/>
      <c r="BG692" s="43"/>
      <c r="BH692" s="50"/>
      <c r="BI692" s="45"/>
      <c r="BJ692" s="48"/>
      <c r="BK692" s="48"/>
      <c r="BL692" s="48"/>
      <c r="BM692" s="48"/>
      <c r="BN692" s="48"/>
      <c r="BO692" s="45"/>
      <c r="BP692" s="45"/>
      <c r="BQ692" s="45"/>
    </row>
    <row r="693" ht="18.0" customHeight="1">
      <c r="B693" s="40"/>
      <c r="D693" s="41"/>
      <c r="G693" s="42"/>
      <c r="I693" s="42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43"/>
      <c r="W693" s="44"/>
      <c r="Y693" s="45"/>
      <c r="AG693" s="46"/>
      <c r="AH693" s="47"/>
      <c r="AI693" s="48"/>
      <c r="AJ693" s="48"/>
      <c r="AK693" s="48"/>
      <c r="AL693" s="48"/>
      <c r="AM693" s="48"/>
      <c r="AN693" s="48"/>
      <c r="AO693" s="48"/>
      <c r="AP693" s="48"/>
      <c r="AQ693" s="48"/>
      <c r="AR693" s="48"/>
      <c r="AS693" s="48"/>
      <c r="AT693" s="48"/>
      <c r="AU693" s="43"/>
      <c r="AV693" s="50"/>
      <c r="AW693" s="43"/>
      <c r="AX693" s="50"/>
      <c r="AY693" s="43"/>
      <c r="AZ693" s="50"/>
      <c r="BA693" s="43"/>
      <c r="BB693" s="50"/>
      <c r="BC693" s="43"/>
      <c r="BD693" s="50"/>
      <c r="BE693" s="43"/>
      <c r="BF693" s="50"/>
      <c r="BG693" s="43"/>
      <c r="BH693" s="50"/>
      <c r="BI693" s="45"/>
      <c r="BJ693" s="48"/>
      <c r="BK693" s="48"/>
      <c r="BL693" s="48"/>
      <c r="BM693" s="48"/>
      <c r="BN693" s="48"/>
      <c r="BO693" s="45"/>
      <c r="BP693" s="45"/>
      <c r="BQ693" s="45"/>
    </row>
    <row r="694" ht="18.0" customHeight="1">
      <c r="B694" s="40"/>
      <c r="D694" s="41"/>
      <c r="G694" s="42"/>
      <c r="I694" s="42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43"/>
      <c r="W694" s="44"/>
      <c r="Y694" s="45"/>
      <c r="AG694" s="46"/>
      <c r="AH694" s="47"/>
      <c r="AI694" s="48"/>
      <c r="AJ694" s="48"/>
      <c r="AK694" s="48"/>
      <c r="AL694" s="48"/>
      <c r="AM694" s="48"/>
      <c r="AN694" s="48"/>
      <c r="AO694" s="48"/>
      <c r="AP694" s="48"/>
      <c r="AQ694" s="48"/>
      <c r="AR694" s="48"/>
      <c r="AS694" s="48"/>
      <c r="AT694" s="48"/>
      <c r="AU694" s="43"/>
      <c r="AV694" s="50"/>
      <c r="AW694" s="43"/>
      <c r="AX694" s="50"/>
      <c r="AY694" s="43"/>
      <c r="AZ694" s="50"/>
      <c r="BA694" s="43"/>
      <c r="BB694" s="50"/>
      <c r="BC694" s="43"/>
      <c r="BD694" s="50"/>
      <c r="BE694" s="43"/>
      <c r="BF694" s="50"/>
      <c r="BG694" s="43"/>
      <c r="BH694" s="50"/>
      <c r="BI694" s="45"/>
      <c r="BJ694" s="48"/>
      <c r="BK694" s="48"/>
      <c r="BL694" s="48"/>
      <c r="BM694" s="48"/>
      <c r="BN694" s="48"/>
      <c r="BO694" s="45"/>
      <c r="BP694" s="45"/>
      <c r="BQ694" s="45"/>
    </row>
    <row r="695" ht="18.0" customHeight="1">
      <c r="B695" s="40"/>
      <c r="D695" s="41"/>
      <c r="G695" s="42"/>
      <c r="I695" s="42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43"/>
      <c r="W695" s="44"/>
      <c r="Y695" s="45"/>
      <c r="AG695" s="46"/>
      <c r="AH695" s="47"/>
      <c r="AI695" s="48"/>
      <c r="AJ695" s="48"/>
      <c r="AK695" s="48"/>
      <c r="AL695" s="48"/>
      <c r="AM695" s="48"/>
      <c r="AN695" s="48"/>
      <c r="AO695" s="48"/>
      <c r="AP695" s="48"/>
      <c r="AQ695" s="48"/>
      <c r="AR695" s="48"/>
      <c r="AS695" s="48"/>
      <c r="AT695" s="48"/>
      <c r="AU695" s="43"/>
      <c r="AV695" s="50"/>
      <c r="AW695" s="43"/>
      <c r="AX695" s="50"/>
      <c r="AY695" s="43"/>
      <c r="AZ695" s="50"/>
      <c r="BA695" s="43"/>
      <c r="BB695" s="50"/>
      <c r="BC695" s="43"/>
      <c r="BD695" s="50"/>
      <c r="BE695" s="43"/>
      <c r="BF695" s="50"/>
      <c r="BG695" s="43"/>
      <c r="BH695" s="50"/>
      <c r="BI695" s="45"/>
      <c r="BJ695" s="48"/>
      <c r="BK695" s="48"/>
      <c r="BL695" s="48"/>
      <c r="BM695" s="48"/>
      <c r="BN695" s="48"/>
      <c r="BO695" s="45"/>
      <c r="BP695" s="45"/>
      <c r="BQ695" s="45"/>
    </row>
    <row r="696" ht="18.0" customHeight="1">
      <c r="B696" s="40"/>
      <c r="D696" s="41"/>
      <c r="G696" s="42"/>
      <c r="I696" s="42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43"/>
      <c r="W696" s="44"/>
      <c r="Y696" s="45"/>
      <c r="AG696" s="46"/>
      <c r="AH696" s="47"/>
      <c r="AI696" s="48"/>
      <c r="AJ696" s="48"/>
      <c r="AK696" s="48"/>
      <c r="AL696" s="48"/>
      <c r="AM696" s="48"/>
      <c r="AN696" s="48"/>
      <c r="AO696" s="48"/>
      <c r="AP696" s="48"/>
      <c r="AQ696" s="48"/>
      <c r="AR696" s="48"/>
      <c r="AS696" s="48"/>
      <c r="AT696" s="48"/>
      <c r="AU696" s="43"/>
      <c r="AV696" s="50"/>
      <c r="AW696" s="43"/>
      <c r="AX696" s="50"/>
      <c r="AY696" s="43"/>
      <c r="AZ696" s="50"/>
      <c r="BA696" s="43"/>
      <c r="BB696" s="50"/>
      <c r="BC696" s="43"/>
      <c r="BD696" s="50"/>
      <c r="BE696" s="43"/>
      <c r="BF696" s="50"/>
      <c r="BG696" s="43"/>
      <c r="BH696" s="50"/>
      <c r="BI696" s="45"/>
      <c r="BJ696" s="48"/>
      <c r="BK696" s="48"/>
      <c r="BL696" s="48"/>
      <c r="BM696" s="48"/>
      <c r="BN696" s="48"/>
      <c r="BO696" s="45"/>
      <c r="BP696" s="45"/>
      <c r="BQ696" s="45"/>
    </row>
    <row r="697" ht="18.0" customHeight="1">
      <c r="B697" s="40"/>
      <c r="D697" s="41"/>
      <c r="G697" s="42"/>
      <c r="I697" s="42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43"/>
      <c r="W697" s="44"/>
      <c r="Y697" s="45"/>
      <c r="AG697" s="46"/>
      <c r="AH697" s="47"/>
      <c r="AI697" s="48"/>
      <c r="AJ697" s="48"/>
      <c r="AK697" s="48"/>
      <c r="AL697" s="48"/>
      <c r="AM697" s="48"/>
      <c r="AN697" s="48"/>
      <c r="AO697" s="48"/>
      <c r="AP697" s="48"/>
      <c r="AQ697" s="48"/>
      <c r="AR697" s="48"/>
      <c r="AS697" s="48"/>
      <c r="AT697" s="48"/>
      <c r="AU697" s="43"/>
      <c r="AV697" s="50"/>
      <c r="AW697" s="43"/>
      <c r="AX697" s="50"/>
      <c r="AY697" s="43"/>
      <c r="AZ697" s="50"/>
      <c r="BA697" s="43"/>
      <c r="BB697" s="50"/>
      <c r="BC697" s="43"/>
      <c r="BD697" s="50"/>
      <c r="BE697" s="43"/>
      <c r="BF697" s="50"/>
      <c r="BG697" s="43"/>
      <c r="BH697" s="50"/>
      <c r="BI697" s="45"/>
      <c r="BJ697" s="48"/>
      <c r="BK697" s="48"/>
      <c r="BL697" s="48"/>
      <c r="BM697" s="48"/>
      <c r="BN697" s="48"/>
      <c r="BO697" s="45"/>
      <c r="BP697" s="45"/>
      <c r="BQ697" s="45"/>
    </row>
    <row r="698" ht="18.0" customHeight="1">
      <c r="B698" s="40"/>
      <c r="D698" s="41"/>
      <c r="G698" s="42"/>
      <c r="I698" s="42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43"/>
      <c r="W698" s="44"/>
      <c r="Y698" s="45"/>
      <c r="AG698" s="46"/>
      <c r="AH698" s="47"/>
      <c r="AI698" s="48"/>
      <c r="AJ698" s="48"/>
      <c r="AK698" s="48"/>
      <c r="AL698" s="48"/>
      <c r="AM698" s="48"/>
      <c r="AN698" s="48"/>
      <c r="AO698" s="48"/>
      <c r="AP698" s="48"/>
      <c r="AQ698" s="48"/>
      <c r="AR698" s="48"/>
      <c r="AS698" s="48"/>
      <c r="AT698" s="48"/>
      <c r="AU698" s="43"/>
      <c r="AV698" s="50"/>
      <c r="AW698" s="43"/>
      <c r="AX698" s="50"/>
      <c r="AY698" s="43"/>
      <c r="AZ698" s="50"/>
      <c r="BA698" s="43"/>
      <c r="BB698" s="50"/>
      <c r="BC698" s="43"/>
      <c r="BD698" s="50"/>
      <c r="BE698" s="43"/>
      <c r="BF698" s="50"/>
      <c r="BG698" s="43"/>
      <c r="BH698" s="50"/>
      <c r="BI698" s="45"/>
      <c r="BJ698" s="48"/>
      <c r="BK698" s="48"/>
      <c r="BL698" s="48"/>
      <c r="BM698" s="48"/>
      <c r="BN698" s="48"/>
      <c r="BO698" s="45"/>
      <c r="BP698" s="45"/>
      <c r="BQ698" s="45"/>
    </row>
    <row r="699" ht="18.0" customHeight="1">
      <c r="B699" s="40"/>
      <c r="D699" s="41"/>
      <c r="G699" s="42"/>
      <c r="I699" s="42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43"/>
      <c r="W699" s="44"/>
      <c r="Y699" s="45"/>
      <c r="AG699" s="46"/>
      <c r="AH699" s="47"/>
      <c r="AI699" s="48"/>
      <c r="AJ699" s="48"/>
      <c r="AK699" s="48"/>
      <c r="AL699" s="48"/>
      <c r="AM699" s="48"/>
      <c r="AN699" s="48"/>
      <c r="AO699" s="48"/>
      <c r="AP699" s="48"/>
      <c r="AQ699" s="48"/>
      <c r="AR699" s="48"/>
      <c r="AS699" s="48"/>
      <c r="AT699" s="48"/>
      <c r="AU699" s="43"/>
      <c r="AV699" s="50"/>
      <c r="AW699" s="43"/>
      <c r="AX699" s="50"/>
      <c r="AY699" s="43"/>
      <c r="AZ699" s="50"/>
      <c r="BA699" s="43"/>
      <c r="BB699" s="50"/>
      <c r="BC699" s="43"/>
      <c r="BD699" s="50"/>
      <c r="BE699" s="43"/>
      <c r="BF699" s="50"/>
      <c r="BG699" s="43"/>
      <c r="BH699" s="50"/>
      <c r="BI699" s="45"/>
      <c r="BJ699" s="48"/>
      <c r="BK699" s="48"/>
      <c r="BL699" s="48"/>
      <c r="BM699" s="48"/>
      <c r="BN699" s="48"/>
      <c r="BO699" s="45"/>
      <c r="BP699" s="45"/>
      <c r="BQ699" s="45"/>
    </row>
    <row r="700" ht="18.0" customHeight="1">
      <c r="B700" s="40"/>
      <c r="D700" s="41"/>
      <c r="G700" s="42"/>
      <c r="I700" s="42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43"/>
      <c r="W700" s="44"/>
      <c r="Y700" s="45"/>
      <c r="AG700" s="46"/>
      <c r="AH700" s="47"/>
      <c r="AI700" s="48"/>
      <c r="AJ700" s="48"/>
      <c r="AK700" s="48"/>
      <c r="AL700" s="48"/>
      <c r="AM700" s="48"/>
      <c r="AN700" s="48"/>
      <c r="AO700" s="48"/>
      <c r="AP700" s="48"/>
      <c r="AQ700" s="48"/>
      <c r="AR700" s="48"/>
      <c r="AS700" s="48"/>
      <c r="AT700" s="48"/>
      <c r="AU700" s="43"/>
      <c r="AV700" s="50"/>
      <c r="AW700" s="43"/>
      <c r="AX700" s="50"/>
      <c r="AY700" s="43"/>
      <c r="AZ700" s="50"/>
      <c r="BA700" s="43"/>
      <c r="BB700" s="50"/>
      <c r="BC700" s="43"/>
      <c r="BD700" s="50"/>
      <c r="BE700" s="43"/>
      <c r="BF700" s="50"/>
      <c r="BG700" s="43"/>
      <c r="BH700" s="50"/>
      <c r="BI700" s="45"/>
      <c r="BJ700" s="48"/>
      <c r="BK700" s="48"/>
      <c r="BL700" s="48"/>
      <c r="BM700" s="48"/>
      <c r="BN700" s="48"/>
      <c r="BO700" s="45"/>
      <c r="BP700" s="45"/>
      <c r="BQ700" s="45"/>
    </row>
    <row r="701" ht="18.0" customHeight="1">
      <c r="B701" s="40"/>
      <c r="D701" s="41"/>
      <c r="G701" s="42"/>
      <c r="I701" s="42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43"/>
      <c r="W701" s="44"/>
      <c r="Y701" s="45"/>
      <c r="AG701" s="46"/>
      <c r="AH701" s="47"/>
      <c r="AI701" s="48"/>
      <c r="AJ701" s="48"/>
      <c r="AK701" s="48"/>
      <c r="AL701" s="48"/>
      <c r="AM701" s="48"/>
      <c r="AN701" s="48"/>
      <c r="AO701" s="48"/>
      <c r="AP701" s="48"/>
      <c r="AQ701" s="48"/>
      <c r="AR701" s="48"/>
      <c r="AS701" s="48"/>
      <c r="AT701" s="48"/>
      <c r="AU701" s="43"/>
      <c r="AV701" s="50"/>
      <c r="AW701" s="43"/>
      <c r="AX701" s="50"/>
      <c r="AY701" s="43"/>
      <c r="AZ701" s="50"/>
      <c r="BA701" s="43"/>
      <c r="BB701" s="50"/>
      <c r="BC701" s="43"/>
      <c r="BD701" s="50"/>
      <c r="BE701" s="43"/>
      <c r="BF701" s="50"/>
      <c r="BG701" s="43"/>
      <c r="BH701" s="50"/>
      <c r="BI701" s="45"/>
      <c r="BJ701" s="48"/>
      <c r="BK701" s="48"/>
      <c r="BL701" s="48"/>
      <c r="BM701" s="48"/>
      <c r="BN701" s="48"/>
      <c r="BO701" s="45"/>
      <c r="BP701" s="45"/>
      <c r="BQ701" s="45"/>
    </row>
    <row r="702" ht="18.0" customHeight="1">
      <c r="B702" s="40"/>
      <c r="D702" s="41"/>
      <c r="G702" s="42"/>
      <c r="I702" s="42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43"/>
      <c r="W702" s="44"/>
      <c r="Y702" s="45"/>
      <c r="AG702" s="46"/>
      <c r="AH702" s="47"/>
      <c r="AI702" s="48"/>
      <c r="AJ702" s="48"/>
      <c r="AK702" s="48"/>
      <c r="AL702" s="48"/>
      <c r="AM702" s="48"/>
      <c r="AN702" s="48"/>
      <c r="AO702" s="48"/>
      <c r="AP702" s="48"/>
      <c r="AQ702" s="48"/>
      <c r="AR702" s="48"/>
      <c r="AS702" s="48"/>
      <c r="AT702" s="48"/>
      <c r="AU702" s="43"/>
      <c r="AV702" s="50"/>
      <c r="AW702" s="43"/>
      <c r="AX702" s="50"/>
      <c r="AY702" s="43"/>
      <c r="AZ702" s="50"/>
      <c r="BA702" s="43"/>
      <c r="BB702" s="50"/>
      <c r="BC702" s="43"/>
      <c r="BD702" s="50"/>
      <c r="BE702" s="43"/>
      <c r="BF702" s="50"/>
      <c r="BG702" s="43"/>
      <c r="BH702" s="50"/>
      <c r="BI702" s="45"/>
      <c r="BJ702" s="48"/>
      <c r="BK702" s="48"/>
      <c r="BL702" s="48"/>
      <c r="BM702" s="48"/>
      <c r="BN702" s="48"/>
      <c r="BO702" s="45"/>
      <c r="BP702" s="45"/>
      <c r="BQ702" s="45"/>
    </row>
    <row r="703" ht="18.0" customHeight="1">
      <c r="B703" s="40"/>
      <c r="D703" s="41"/>
      <c r="G703" s="42"/>
      <c r="I703" s="42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43"/>
      <c r="W703" s="44"/>
      <c r="Y703" s="45"/>
      <c r="AG703" s="46"/>
      <c r="AH703" s="47"/>
      <c r="AI703" s="48"/>
      <c r="AJ703" s="48"/>
      <c r="AK703" s="48"/>
      <c r="AL703" s="48"/>
      <c r="AM703" s="48"/>
      <c r="AN703" s="48"/>
      <c r="AO703" s="48"/>
      <c r="AP703" s="48"/>
      <c r="AQ703" s="48"/>
      <c r="AR703" s="48"/>
      <c r="AS703" s="48"/>
      <c r="AT703" s="48"/>
      <c r="AU703" s="43"/>
      <c r="AV703" s="50"/>
      <c r="AW703" s="43"/>
      <c r="AX703" s="50"/>
      <c r="AY703" s="43"/>
      <c r="AZ703" s="50"/>
      <c r="BA703" s="43"/>
      <c r="BB703" s="50"/>
      <c r="BC703" s="43"/>
      <c r="BD703" s="50"/>
      <c r="BE703" s="43"/>
      <c r="BF703" s="50"/>
      <c r="BG703" s="43"/>
      <c r="BH703" s="50"/>
      <c r="BI703" s="45"/>
      <c r="BJ703" s="48"/>
      <c r="BK703" s="48"/>
      <c r="BL703" s="48"/>
      <c r="BM703" s="48"/>
      <c r="BN703" s="48"/>
      <c r="BO703" s="45"/>
      <c r="BP703" s="45"/>
      <c r="BQ703" s="45"/>
    </row>
    <row r="704" ht="18.0" customHeight="1">
      <c r="B704" s="40"/>
      <c r="D704" s="41"/>
      <c r="G704" s="42"/>
      <c r="I704" s="42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43"/>
      <c r="W704" s="44"/>
      <c r="Y704" s="45"/>
      <c r="AG704" s="46"/>
      <c r="AH704" s="47"/>
      <c r="AI704" s="48"/>
      <c r="AJ704" s="48"/>
      <c r="AK704" s="48"/>
      <c r="AL704" s="48"/>
      <c r="AM704" s="48"/>
      <c r="AN704" s="48"/>
      <c r="AO704" s="48"/>
      <c r="AP704" s="48"/>
      <c r="AQ704" s="48"/>
      <c r="AR704" s="48"/>
      <c r="AS704" s="48"/>
      <c r="AT704" s="48"/>
      <c r="AU704" s="43"/>
      <c r="AV704" s="50"/>
      <c r="AW704" s="43"/>
      <c r="AX704" s="50"/>
      <c r="AY704" s="43"/>
      <c r="AZ704" s="50"/>
      <c r="BA704" s="43"/>
      <c r="BB704" s="50"/>
      <c r="BC704" s="43"/>
      <c r="BD704" s="50"/>
      <c r="BE704" s="43"/>
      <c r="BF704" s="50"/>
      <c r="BG704" s="43"/>
      <c r="BH704" s="50"/>
      <c r="BI704" s="45"/>
      <c r="BJ704" s="48"/>
      <c r="BK704" s="48"/>
      <c r="BL704" s="48"/>
      <c r="BM704" s="48"/>
      <c r="BN704" s="48"/>
      <c r="BO704" s="45"/>
      <c r="BP704" s="45"/>
      <c r="BQ704" s="45"/>
    </row>
    <row r="705" ht="18.0" customHeight="1">
      <c r="B705" s="40"/>
      <c r="D705" s="41"/>
      <c r="G705" s="42"/>
      <c r="I705" s="42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43"/>
      <c r="W705" s="44"/>
      <c r="Y705" s="45"/>
      <c r="AG705" s="46"/>
      <c r="AH705" s="47"/>
      <c r="AI705" s="48"/>
      <c r="AJ705" s="48"/>
      <c r="AK705" s="48"/>
      <c r="AL705" s="48"/>
      <c r="AM705" s="48"/>
      <c r="AN705" s="48"/>
      <c r="AO705" s="48"/>
      <c r="AP705" s="48"/>
      <c r="AQ705" s="48"/>
      <c r="AR705" s="48"/>
      <c r="AS705" s="48"/>
      <c r="AT705" s="48"/>
      <c r="AU705" s="43"/>
      <c r="AV705" s="50"/>
      <c r="AW705" s="43"/>
      <c r="AX705" s="50"/>
      <c r="AY705" s="43"/>
      <c r="AZ705" s="50"/>
      <c r="BA705" s="43"/>
      <c r="BB705" s="50"/>
      <c r="BC705" s="43"/>
      <c r="BD705" s="50"/>
      <c r="BE705" s="43"/>
      <c r="BF705" s="50"/>
      <c r="BG705" s="43"/>
      <c r="BH705" s="50"/>
      <c r="BI705" s="45"/>
      <c r="BJ705" s="48"/>
      <c r="BK705" s="48"/>
      <c r="BL705" s="48"/>
      <c r="BM705" s="48"/>
      <c r="BN705" s="48"/>
      <c r="BO705" s="45"/>
      <c r="BP705" s="45"/>
      <c r="BQ705" s="45"/>
    </row>
    <row r="706" ht="18.0" customHeight="1">
      <c r="B706" s="40"/>
      <c r="D706" s="41"/>
      <c r="G706" s="42"/>
      <c r="I706" s="42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43"/>
      <c r="W706" s="44"/>
      <c r="Y706" s="45"/>
      <c r="AG706" s="46"/>
      <c r="AH706" s="47"/>
      <c r="AI706" s="48"/>
      <c r="AJ706" s="48"/>
      <c r="AK706" s="48"/>
      <c r="AL706" s="48"/>
      <c r="AM706" s="48"/>
      <c r="AN706" s="48"/>
      <c r="AO706" s="48"/>
      <c r="AP706" s="48"/>
      <c r="AQ706" s="48"/>
      <c r="AR706" s="48"/>
      <c r="AS706" s="48"/>
      <c r="AT706" s="48"/>
      <c r="AU706" s="43"/>
      <c r="AV706" s="50"/>
      <c r="AW706" s="43"/>
      <c r="AX706" s="50"/>
      <c r="AY706" s="43"/>
      <c r="AZ706" s="50"/>
      <c r="BA706" s="43"/>
      <c r="BB706" s="50"/>
      <c r="BC706" s="43"/>
      <c r="BD706" s="50"/>
      <c r="BE706" s="43"/>
      <c r="BF706" s="50"/>
      <c r="BG706" s="43"/>
      <c r="BH706" s="50"/>
      <c r="BI706" s="45"/>
      <c r="BJ706" s="48"/>
      <c r="BK706" s="48"/>
      <c r="BL706" s="48"/>
      <c r="BM706" s="48"/>
      <c r="BN706" s="48"/>
      <c r="BO706" s="45"/>
      <c r="BP706" s="45"/>
      <c r="BQ706" s="45"/>
    </row>
    <row r="707" ht="18.0" customHeight="1">
      <c r="B707" s="40"/>
      <c r="D707" s="41"/>
      <c r="G707" s="42"/>
      <c r="I707" s="42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43"/>
      <c r="W707" s="44"/>
      <c r="Y707" s="45"/>
      <c r="AG707" s="46"/>
      <c r="AH707" s="47"/>
      <c r="AI707" s="48"/>
      <c r="AJ707" s="48"/>
      <c r="AK707" s="48"/>
      <c r="AL707" s="48"/>
      <c r="AM707" s="48"/>
      <c r="AN707" s="48"/>
      <c r="AO707" s="48"/>
      <c r="AP707" s="48"/>
      <c r="AQ707" s="48"/>
      <c r="AR707" s="48"/>
      <c r="AS707" s="48"/>
      <c r="AT707" s="48"/>
      <c r="AU707" s="43"/>
      <c r="AV707" s="50"/>
      <c r="AW707" s="43"/>
      <c r="AX707" s="50"/>
      <c r="AY707" s="43"/>
      <c r="AZ707" s="50"/>
      <c r="BA707" s="43"/>
      <c r="BB707" s="50"/>
      <c r="BC707" s="43"/>
      <c r="BD707" s="50"/>
      <c r="BE707" s="43"/>
      <c r="BF707" s="50"/>
      <c r="BG707" s="43"/>
      <c r="BH707" s="50"/>
      <c r="BI707" s="45"/>
      <c r="BJ707" s="48"/>
      <c r="BK707" s="48"/>
      <c r="BL707" s="48"/>
      <c r="BM707" s="48"/>
      <c r="BN707" s="48"/>
      <c r="BO707" s="45"/>
      <c r="BP707" s="45"/>
      <c r="BQ707" s="45"/>
    </row>
    <row r="708" ht="18.0" customHeight="1">
      <c r="B708" s="40"/>
      <c r="D708" s="41"/>
      <c r="G708" s="42"/>
      <c r="I708" s="42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43"/>
      <c r="W708" s="44"/>
      <c r="Y708" s="45"/>
      <c r="AG708" s="46"/>
      <c r="AH708" s="47"/>
      <c r="AI708" s="48"/>
      <c r="AJ708" s="48"/>
      <c r="AK708" s="48"/>
      <c r="AL708" s="48"/>
      <c r="AM708" s="48"/>
      <c r="AN708" s="48"/>
      <c r="AO708" s="48"/>
      <c r="AP708" s="48"/>
      <c r="AQ708" s="48"/>
      <c r="AR708" s="48"/>
      <c r="AS708" s="48"/>
      <c r="AT708" s="48"/>
      <c r="AU708" s="43"/>
      <c r="AV708" s="50"/>
      <c r="AW708" s="43"/>
      <c r="AX708" s="50"/>
      <c r="AY708" s="43"/>
      <c r="AZ708" s="50"/>
      <c r="BA708" s="43"/>
      <c r="BB708" s="50"/>
      <c r="BC708" s="43"/>
      <c r="BD708" s="50"/>
      <c r="BE708" s="43"/>
      <c r="BF708" s="50"/>
      <c r="BG708" s="43"/>
      <c r="BH708" s="50"/>
      <c r="BI708" s="45"/>
      <c r="BJ708" s="48"/>
      <c r="BK708" s="48"/>
      <c r="BL708" s="48"/>
      <c r="BM708" s="48"/>
      <c r="BN708" s="48"/>
      <c r="BO708" s="45"/>
      <c r="BP708" s="45"/>
      <c r="BQ708" s="45"/>
    </row>
    <row r="709" ht="18.0" customHeight="1">
      <c r="B709" s="40"/>
      <c r="D709" s="41"/>
      <c r="G709" s="42"/>
      <c r="I709" s="42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43"/>
      <c r="W709" s="44"/>
      <c r="Y709" s="45"/>
      <c r="AG709" s="46"/>
      <c r="AH709" s="47"/>
      <c r="AI709" s="48"/>
      <c r="AJ709" s="48"/>
      <c r="AK709" s="48"/>
      <c r="AL709" s="48"/>
      <c r="AM709" s="48"/>
      <c r="AN709" s="48"/>
      <c r="AO709" s="48"/>
      <c r="AP709" s="48"/>
      <c r="AQ709" s="48"/>
      <c r="AR709" s="48"/>
      <c r="AS709" s="48"/>
      <c r="AT709" s="48"/>
      <c r="AU709" s="43"/>
      <c r="AV709" s="50"/>
      <c r="AW709" s="43"/>
      <c r="AX709" s="50"/>
      <c r="AY709" s="43"/>
      <c r="AZ709" s="50"/>
      <c r="BA709" s="43"/>
      <c r="BB709" s="50"/>
      <c r="BC709" s="43"/>
      <c r="BD709" s="50"/>
      <c r="BE709" s="43"/>
      <c r="BF709" s="50"/>
      <c r="BG709" s="43"/>
      <c r="BH709" s="50"/>
      <c r="BI709" s="45"/>
      <c r="BJ709" s="48"/>
      <c r="BK709" s="48"/>
      <c r="BL709" s="48"/>
      <c r="BM709" s="48"/>
      <c r="BN709" s="48"/>
      <c r="BO709" s="45"/>
      <c r="BP709" s="45"/>
      <c r="BQ709" s="45"/>
    </row>
    <row r="710" ht="18.0" customHeight="1">
      <c r="B710" s="40"/>
      <c r="D710" s="41"/>
      <c r="G710" s="42"/>
      <c r="I710" s="42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43"/>
      <c r="W710" s="44"/>
      <c r="Y710" s="45"/>
      <c r="AG710" s="46"/>
      <c r="AH710" s="47"/>
      <c r="AI710" s="48"/>
      <c r="AJ710" s="48"/>
      <c r="AK710" s="48"/>
      <c r="AL710" s="48"/>
      <c r="AM710" s="48"/>
      <c r="AN710" s="48"/>
      <c r="AO710" s="48"/>
      <c r="AP710" s="48"/>
      <c r="AQ710" s="48"/>
      <c r="AR710" s="48"/>
      <c r="AS710" s="48"/>
      <c r="AT710" s="48"/>
      <c r="AU710" s="43"/>
      <c r="AV710" s="50"/>
      <c r="AW710" s="43"/>
      <c r="AX710" s="50"/>
      <c r="AY710" s="43"/>
      <c r="AZ710" s="50"/>
      <c r="BA710" s="43"/>
      <c r="BB710" s="50"/>
      <c r="BC710" s="43"/>
      <c r="BD710" s="50"/>
      <c r="BE710" s="43"/>
      <c r="BF710" s="50"/>
      <c r="BG710" s="43"/>
      <c r="BH710" s="50"/>
      <c r="BI710" s="45"/>
      <c r="BJ710" s="48"/>
      <c r="BK710" s="48"/>
      <c r="BL710" s="48"/>
      <c r="BM710" s="48"/>
      <c r="BN710" s="48"/>
      <c r="BO710" s="45"/>
      <c r="BP710" s="45"/>
      <c r="BQ710" s="45"/>
    </row>
    <row r="711" ht="18.0" customHeight="1">
      <c r="B711" s="40"/>
      <c r="D711" s="41"/>
      <c r="G711" s="42"/>
      <c r="I711" s="42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43"/>
      <c r="W711" s="44"/>
      <c r="Y711" s="45"/>
      <c r="AG711" s="46"/>
      <c r="AH711" s="47"/>
      <c r="AI711" s="48"/>
      <c r="AJ711" s="48"/>
      <c r="AK711" s="48"/>
      <c r="AL711" s="48"/>
      <c r="AM711" s="48"/>
      <c r="AN711" s="48"/>
      <c r="AO711" s="48"/>
      <c r="AP711" s="48"/>
      <c r="AQ711" s="48"/>
      <c r="AR711" s="48"/>
      <c r="AS711" s="48"/>
      <c r="AT711" s="48"/>
      <c r="AU711" s="43"/>
      <c r="AV711" s="50"/>
      <c r="AW711" s="43"/>
      <c r="AX711" s="50"/>
      <c r="AY711" s="43"/>
      <c r="AZ711" s="50"/>
      <c r="BA711" s="43"/>
      <c r="BB711" s="50"/>
      <c r="BC711" s="43"/>
      <c r="BD711" s="50"/>
      <c r="BE711" s="43"/>
      <c r="BF711" s="50"/>
      <c r="BG711" s="43"/>
      <c r="BH711" s="50"/>
      <c r="BI711" s="45"/>
      <c r="BJ711" s="48"/>
      <c r="BK711" s="48"/>
      <c r="BL711" s="48"/>
      <c r="BM711" s="48"/>
      <c r="BN711" s="48"/>
      <c r="BO711" s="45"/>
      <c r="BP711" s="45"/>
      <c r="BQ711" s="45"/>
    </row>
    <row r="712" ht="18.0" customHeight="1">
      <c r="B712" s="40"/>
      <c r="D712" s="41"/>
      <c r="G712" s="42"/>
      <c r="I712" s="42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43"/>
      <c r="W712" s="44"/>
      <c r="Y712" s="45"/>
      <c r="AG712" s="46"/>
      <c r="AH712" s="47"/>
      <c r="AI712" s="48"/>
      <c r="AJ712" s="48"/>
      <c r="AK712" s="48"/>
      <c r="AL712" s="48"/>
      <c r="AM712" s="48"/>
      <c r="AN712" s="48"/>
      <c r="AO712" s="48"/>
      <c r="AP712" s="48"/>
      <c r="AQ712" s="48"/>
      <c r="AR712" s="48"/>
      <c r="AS712" s="48"/>
      <c r="AT712" s="48"/>
      <c r="AU712" s="43"/>
      <c r="AV712" s="50"/>
      <c r="AW712" s="43"/>
      <c r="AX712" s="50"/>
      <c r="AY712" s="43"/>
      <c r="AZ712" s="50"/>
      <c r="BA712" s="43"/>
      <c r="BB712" s="50"/>
      <c r="BC712" s="43"/>
      <c r="BD712" s="50"/>
      <c r="BE712" s="43"/>
      <c r="BF712" s="50"/>
      <c r="BG712" s="43"/>
      <c r="BH712" s="50"/>
      <c r="BI712" s="45"/>
      <c r="BJ712" s="48"/>
      <c r="BK712" s="48"/>
      <c r="BL712" s="48"/>
      <c r="BM712" s="48"/>
      <c r="BN712" s="48"/>
      <c r="BO712" s="45"/>
      <c r="BP712" s="45"/>
      <c r="BQ712" s="45"/>
    </row>
    <row r="713" ht="18.0" customHeight="1">
      <c r="B713" s="40"/>
      <c r="D713" s="41"/>
      <c r="G713" s="42"/>
      <c r="I713" s="42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43"/>
      <c r="W713" s="44"/>
      <c r="Y713" s="45"/>
      <c r="AG713" s="46"/>
      <c r="AH713" s="47"/>
      <c r="AI713" s="48"/>
      <c r="AJ713" s="48"/>
      <c r="AK713" s="48"/>
      <c r="AL713" s="48"/>
      <c r="AM713" s="48"/>
      <c r="AN713" s="48"/>
      <c r="AO713" s="48"/>
      <c r="AP713" s="48"/>
      <c r="AQ713" s="48"/>
      <c r="AR713" s="48"/>
      <c r="AS713" s="48"/>
      <c r="AT713" s="48"/>
      <c r="AU713" s="43"/>
      <c r="AV713" s="50"/>
      <c r="AW713" s="43"/>
      <c r="AX713" s="50"/>
      <c r="AY713" s="43"/>
      <c r="AZ713" s="50"/>
      <c r="BA713" s="43"/>
      <c r="BB713" s="50"/>
      <c r="BC713" s="43"/>
      <c r="BD713" s="50"/>
      <c r="BE713" s="43"/>
      <c r="BF713" s="50"/>
      <c r="BG713" s="43"/>
      <c r="BH713" s="50"/>
      <c r="BI713" s="45"/>
      <c r="BJ713" s="48"/>
      <c r="BK713" s="48"/>
      <c r="BL713" s="48"/>
      <c r="BM713" s="48"/>
      <c r="BN713" s="48"/>
      <c r="BO713" s="45"/>
      <c r="BP713" s="45"/>
      <c r="BQ713" s="45"/>
    </row>
    <row r="714" ht="18.0" customHeight="1">
      <c r="B714" s="40"/>
      <c r="D714" s="41"/>
      <c r="G714" s="42"/>
      <c r="I714" s="42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43"/>
      <c r="W714" s="44"/>
      <c r="Y714" s="45"/>
      <c r="AG714" s="46"/>
      <c r="AH714" s="47"/>
      <c r="AI714" s="48"/>
      <c r="AJ714" s="48"/>
      <c r="AK714" s="48"/>
      <c r="AL714" s="48"/>
      <c r="AM714" s="48"/>
      <c r="AN714" s="48"/>
      <c r="AO714" s="48"/>
      <c r="AP714" s="48"/>
      <c r="AQ714" s="48"/>
      <c r="AR714" s="48"/>
      <c r="AS714" s="48"/>
      <c r="AT714" s="48"/>
      <c r="AU714" s="43"/>
      <c r="AV714" s="50"/>
      <c r="AW714" s="43"/>
      <c r="AX714" s="50"/>
      <c r="AY714" s="43"/>
      <c r="AZ714" s="50"/>
      <c r="BA714" s="43"/>
      <c r="BB714" s="50"/>
      <c r="BC714" s="43"/>
      <c r="BD714" s="50"/>
      <c r="BE714" s="43"/>
      <c r="BF714" s="50"/>
      <c r="BG714" s="43"/>
      <c r="BH714" s="50"/>
      <c r="BI714" s="45"/>
      <c r="BJ714" s="48"/>
      <c r="BK714" s="48"/>
      <c r="BL714" s="48"/>
      <c r="BM714" s="48"/>
      <c r="BN714" s="48"/>
      <c r="BO714" s="45"/>
      <c r="BP714" s="45"/>
      <c r="BQ714" s="45"/>
    </row>
    <row r="715" ht="18.0" customHeight="1">
      <c r="B715" s="40"/>
      <c r="D715" s="41"/>
      <c r="G715" s="42"/>
      <c r="I715" s="42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43"/>
      <c r="W715" s="44"/>
      <c r="Y715" s="45"/>
      <c r="AG715" s="46"/>
      <c r="AH715" s="47"/>
      <c r="AI715" s="48"/>
      <c r="AJ715" s="48"/>
      <c r="AK715" s="48"/>
      <c r="AL715" s="48"/>
      <c r="AM715" s="48"/>
      <c r="AN715" s="48"/>
      <c r="AO715" s="48"/>
      <c r="AP715" s="48"/>
      <c r="AQ715" s="48"/>
      <c r="AR715" s="48"/>
      <c r="AS715" s="48"/>
      <c r="AT715" s="48"/>
      <c r="AU715" s="43"/>
      <c r="AV715" s="50"/>
      <c r="AW715" s="43"/>
      <c r="AX715" s="50"/>
      <c r="AY715" s="43"/>
      <c r="AZ715" s="50"/>
      <c r="BA715" s="43"/>
      <c r="BB715" s="50"/>
      <c r="BC715" s="43"/>
      <c r="BD715" s="50"/>
      <c r="BE715" s="43"/>
      <c r="BF715" s="50"/>
      <c r="BG715" s="43"/>
      <c r="BH715" s="50"/>
      <c r="BI715" s="45"/>
      <c r="BJ715" s="48"/>
      <c r="BK715" s="48"/>
      <c r="BL715" s="48"/>
      <c r="BM715" s="48"/>
      <c r="BN715" s="48"/>
      <c r="BO715" s="45"/>
      <c r="BP715" s="45"/>
      <c r="BQ715" s="45"/>
    </row>
    <row r="716" ht="18.0" customHeight="1">
      <c r="B716" s="40"/>
      <c r="D716" s="41"/>
      <c r="G716" s="42"/>
      <c r="I716" s="42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43"/>
      <c r="W716" s="44"/>
      <c r="Y716" s="45"/>
      <c r="AG716" s="46"/>
      <c r="AH716" s="47"/>
      <c r="AI716" s="48"/>
      <c r="AJ716" s="48"/>
      <c r="AK716" s="48"/>
      <c r="AL716" s="48"/>
      <c r="AM716" s="48"/>
      <c r="AN716" s="48"/>
      <c r="AO716" s="48"/>
      <c r="AP716" s="48"/>
      <c r="AQ716" s="48"/>
      <c r="AR716" s="48"/>
      <c r="AS716" s="48"/>
      <c r="AT716" s="48"/>
      <c r="AU716" s="43"/>
      <c r="AV716" s="50"/>
      <c r="AW716" s="43"/>
      <c r="AX716" s="50"/>
      <c r="AY716" s="43"/>
      <c r="AZ716" s="50"/>
      <c r="BA716" s="43"/>
      <c r="BB716" s="50"/>
      <c r="BC716" s="43"/>
      <c r="BD716" s="50"/>
      <c r="BE716" s="43"/>
      <c r="BF716" s="50"/>
      <c r="BG716" s="43"/>
      <c r="BH716" s="50"/>
      <c r="BI716" s="45"/>
      <c r="BJ716" s="48"/>
      <c r="BK716" s="48"/>
      <c r="BL716" s="48"/>
      <c r="BM716" s="48"/>
      <c r="BN716" s="48"/>
      <c r="BO716" s="45"/>
      <c r="BP716" s="45"/>
      <c r="BQ716" s="45"/>
    </row>
    <row r="717" ht="18.0" customHeight="1">
      <c r="B717" s="40"/>
      <c r="D717" s="41"/>
      <c r="G717" s="42"/>
      <c r="I717" s="42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43"/>
      <c r="W717" s="44"/>
      <c r="Y717" s="45"/>
      <c r="AG717" s="46"/>
      <c r="AH717" s="47"/>
      <c r="AI717" s="48"/>
      <c r="AJ717" s="48"/>
      <c r="AK717" s="48"/>
      <c r="AL717" s="48"/>
      <c r="AM717" s="48"/>
      <c r="AN717" s="48"/>
      <c r="AO717" s="48"/>
      <c r="AP717" s="48"/>
      <c r="AQ717" s="48"/>
      <c r="AR717" s="48"/>
      <c r="AS717" s="48"/>
      <c r="AT717" s="48"/>
      <c r="AU717" s="43"/>
      <c r="AV717" s="50"/>
      <c r="AW717" s="43"/>
      <c r="AX717" s="50"/>
      <c r="AY717" s="43"/>
      <c r="AZ717" s="50"/>
      <c r="BA717" s="43"/>
      <c r="BB717" s="50"/>
      <c r="BC717" s="43"/>
      <c r="BD717" s="50"/>
      <c r="BE717" s="43"/>
      <c r="BF717" s="50"/>
      <c r="BG717" s="43"/>
      <c r="BH717" s="50"/>
      <c r="BI717" s="45"/>
      <c r="BJ717" s="48"/>
      <c r="BK717" s="48"/>
      <c r="BL717" s="48"/>
      <c r="BM717" s="48"/>
      <c r="BN717" s="48"/>
      <c r="BO717" s="45"/>
      <c r="BP717" s="45"/>
      <c r="BQ717" s="45"/>
    </row>
    <row r="718" ht="18.0" customHeight="1">
      <c r="B718" s="40"/>
      <c r="D718" s="41"/>
      <c r="G718" s="42"/>
      <c r="I718" s="42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43"/>
      <c r="W718" s="44"/>
      <c r="Y718" s="45"/>
      <c r="AG718" s="46"/>
      <c r="AH718" s="47"/>
      <c r="AI718" s="48"/>
      <c r="AJ718" s="48"/>
      <c r="AK718" s="48"/>
      <c r="AL718" s="48"/>
      <c r="AM718" s="48"/>
      <c r="AN718" s="48"/>
      <c r="AO718" s="48"/>
      <c r="AP718" s="48"/>
      <c r="AQ718" s="48"/>
      <c r="AR718" s="48"/>
      <c r="AS718" s="48"/>
      <c r="AT718" s="48"/>
      <c r="AU718" s="43"/>
      <c r="AV718" s="50"/>
      <c r="AW718" s="43"/>
      <c r="AX718" s="50"/>
      <c r="AY718" s="43"/>
      <c r="AZ718" s="50"/>
      <c r="BA718" s="43"/>
      <c r="BB718" s="50"/>
      <c r="BC718" s="43"/>
      <c r="BD718" s="50"/>
      <c r="BE718" s="43"/>
      <c r="BF718" s="50"/>
      <c r="BG718" s="43"/>
      <c r="BH718" s="50"/>
      <c r="BI718" s="45"/>
      <c r="BJ718" s="48"/>
      <c r="BK718" s="48"/>
      <c r="BL718" s="48"/>
      <c r="BM718" s="48"/>
      <c r="BN718" s="48"/>
      <c r="BO718" s="45"/>
      <c r="BP718" s="45"/>
      <c r="BQ718" s="45"/>
    </row>
    <row r="719" ht="18.0" customHeight="1">
      <c r="B719" s="40"/>
      <c r="D719" s="41"/>
      <c r="G719" s="42"/>
      <c r="I719" s="42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43"/>
      <c r="W719" s="44"/>
      <c r="Y719" s="45"/>
      <c r="AG719" s="46"/>
      <c r="AH719" s="47"/>
      <c r="AI719" s="48"/>
      <c r="AJ719" s="48"/>
      <c r="AK719" s="48"/>
      <c r="AL719" s="48"/>
      <c r="AM719" s="48"/>
      <c r="AN719" s="48"/>
      <c r="AO719" s="48"/>
      <c r="AP719" s="48"/>
      <c r="AQ719" s="48"/>
      <c r="AR719" s="48"/>
      <c r="AS719" s="48"/>
      <c r="AT719" s="48"/>
      <c r="AU719" s="43"/>
      <c r="AV719" s="50"/>
      <c r="AW719" s="43"/>
      <c r="AX719" s="50"/>
      <c r="AY719" s="43"/>
      <c r="AZ719" s="50"/>
      <c r="BA719" s="43"/>
      <c r="BB719" s="50"/>
      <c r="BC719" s="43"/>
      <c r="BD719" s="50"/>
      <c r="BE719" s="43"/>
      <c r="BF719" s="50"/>
      <c r="BG719" s="43"/>
      <c r="BH719" s="50"/>
      <c r="BI719" s="45"/>
      <c r="BJ719" s="48"/>
      <c r="BK719" s="48"/>
      <c r="BL719" s="48"/>
      <c r="BM719" s="48"/>
      <c r="BN719" s="48"/>
      <c r="BO719" s="45"/>
      <c r="BP719" s="45"/>
      <c r="BQ719" s="45"/>
    </row>
    <row r="720" ht="18.0" customHeight="1">
      <c r="B720" s="40"/>
      <c r="D720" s="41"/>
      <c r="G720" s="42"/>
      <c r="I720" s="42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43"/>
      <c r="W720" s="44"/>
      <c r="Y720" s="45"/>
      <c r="AG720" s="46"/>
      <c r="AH720" s="47"/>
      <c r="AI720" s="48"/>
      <c r="AJ720" s="48"/>
      <c r="AK720" s="48"/>
      <c r="AL720" s="48"/>
      <c r="AM720" s="48"/>
      <c r="AN720" s="48"/>
      <c r="AO720" s="48"/>
      <c r="AP720" s="48"/>
      <c r="AQ720" s="48"/>
      <c r="AR720" s="48"/>
      <c r="AS720" s="48"/>
      <c r="AT720" s="48"/>
      <c r="AU720" s="43"/>
      <c r="AV720" s="50"/>
      <c r="AW720" s="43"/>
      <c r="AX720" s="50"/>
      <c r="AY720" s="43"/>
      <c r="AZ720" s="50"/>
      <c r="BA720" s="43"/>
      <c r="BB720" s="50"/>
      <c r="BC720" s="43"/>
      <c r="BD720" s="50"/>
      <c r="BE720" s="43"/>
      <c r="BF720" s="50"/>
      <c r="BG720" s="43"/>
      <c r="BH720" s="50"/>
      <c r="BI720" s="45"/>
      <c r="BJ720" s="48"/>
      <c r="BK720" s="48"/>
      <c r="BL720" s="48"/>
      <c r="BM720" s="48"/>
      <c r="BN720" s="48"/>
      <c r="BO720" s="45"/>
      <c r="BP720" s="45"/>
      <c r="BQ720" s="45"/>
    </row>
    <row r="721" ht="18.0" customHeight="1">
      <c r="B721" s="40"/>
      <c r="D721" s="41"/>
      <c r="G721" s="42"/>
      <c r="I721" s="42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43"/>
      <c r="W721" s="44"/>
      <c r="Y721" s="45"/>
      <c r="AG721" s="46"/>
      <c r="AH721" s="47"/>
      <c r="AI721" s="48"/>
      <c r="AJ721" s="48"/>
      <c r="AK721" s="48"/>
      <c r="AL721" s="48"/>
      <c r="AM721" s="48"/>
      <c r="AN721" s="48"/>
      <c r="AO721" s="48"/>
      <c r="AP721" s="48"/>
      <c r="AQ721" s="48"/>
      <c r="AR721" s="48"/>
      <c r="AS721" s="48"/>
      <c r="AT721" s="48"/>
      <c r="AU721" s="43"/>
      <c r="AV721" s="50"/>
      <c r="AW721" s="43"/>
      <c r="AX721" s="50"/>
      <c r="AY721" s="43"/>
      <c r="AZ721" s="50"/>
      <c r="BA721" s="43"/>
      <c r="BB721" s="50"/>
      <c r="BC721" s="43"/>
      <c r="BD721" s="50"/>
      <c r="BE721" s="43"/>
      <c r="BF721" s="50"/>
      <c r="BG721" s="43"/>
      <c r="BH721" s="50"/>
      <c r="BI721" s="45"/>
      <c r="BJ721" s="48"/>
      <c r="BK721" s="48"/>
      <c r="BL721" s="48"/>
      <c r="BM721" s="48"/>
      <c r="BN721" s="48"/>
      <c r="BO721" s="45"/>
      <c r="BP721" s="45"/>
      <c r="BQ721" s="45"/>
    </row>
    <row r="722" ht="18.0" customHeight="1">
      <c r="B722" s="40"/>
      <c r="D722" s="41"/>
      <c r="G722" s="42"/>
      <c r="I722" s="42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43"/>
      <c r="W722" s="44"/>
      <c r="Y722" s="45"/>
      <c r="AG722" s="46"/>
      <c r="AH722" s="47"/>
      <c r="AI722" s="48"/>
      <c r="AJ722" s="48"/>
      <c r="AK722" s="48"/>
      <c r="AL722" s="48"/>
      <c r="AM722" s="48"/>
      <c r="AN722" s="48"/>
      <c r="AO722" s="48"/>
      <c r="AP722" s="48"/>
      <c r="AQ722" s="48"/>
      <c r="AR722" s="48"/>
      <c r="AS722" s="48"/>
      <c r="AT722" s="48"/>
      <c r="AU722" s="43"/>
      <c r="AV722" s="50"/>
      <c r="AW722" s="43"/>
      <c r="AX722" s="50"/>
      <c r="AY722" s="43"/>
      <c r="AZ722" s="50"/>
      <c r="BA722" s="43"/>
      <c r="BB722" s="50"/>
      <c r="BC722" s="43"/>
      <c r="BD722" s="50"/>
      <c r="BE722" s="43"/>
      <c r="BF722" s="50"/>
      <c r="BG722" s="43"/>
      <c r="BH722" s="50"/>
      <c r="BI722" s="45"/>
      <c r="BJ722" s="48"/>
      <c r="BK722" s="48"/>
      <c r="BL722" s="48"/>
      <c r="BM722" s="48"/>
      <c r="BN722" s="48"/>
      <c r="BO722" s="45"/>
      <c r="BP722" s="45"/>
      <c r="BQ722" s="45"/>
    </row>
    <row r="723" ht="18.0" customHeight="1">
      <c r="B723" s="40"/>
      <c r="D723" s="41"/>
      <c r="G723" s="42"/>
      <c r="I723" s="42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43"/>
      <c r="W723" s="44"/>
      <c r="Y723" s="45"/>
      <c r="AG723" s="46"/>
      <c r="AH723" s="47"/>
      <c r="AI723" s="48"/>
      <c r="AJ723" s="48"/>
      <c r="AK723" s="48"/>
      <c r="AL723" s="48"/>
      <c r="AM723" s="48"/>
      <c r="AN723" s="48"/>
      <c r="AO723" s="48"/>
      <c r="AP723" s="48"/>
      <c r="AQ723" s="48"/>
      <c r="AR723" s="48"/>
      <c r="AS723" s="48"/>
      <c r="AT723" s="48"/>
      <c r="AU723" s="43"/>
      <c r="AV723" s="50"/>
      <c r="AW723" s="43"/>
      <c r="AX723" s="50"/>
      <c r="AY723" s="43"/>
      <c r="AZ723" s="50"/>
      <c r="BA723" s="43"/>
      <c r="BB723" s="50"/>
      <c r="BC723" s="43"/>
      <c r="BD723" s="50"/>
      <c r="BE723" s="43"/>
      <c r="BF723" s="50"/>
      <c r="BG723" s="43"/>
      <c r="BH723" s="50"/>
      <c r="BI723" s="45"/>
      <c r="BJ723" s="48"/>
      <c r="BK723" s="48"/>
      <c r="BL723" s="48"/>
      <c r="BM723" s="48"/>
      <c r="BN723" s="48"/>
      <c r="BO723" s="45"/>
      <c r="BP723" s="45"/>
      <c r="BQ723" s="45"/>
    </row>
    <row r="724" ht="18.0" customHeight="1">
      <c r="B724" s="40"/>
      <c r="D724" s="41"/>
      <c r="G724" s="42"/>
      <c r="I724" s="42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43"/>
      <c r="W724" s="44"/>
      <c r="Y724" s="45"/>
      <c r="AG724" s="46"/>
      <c r="AH724" s="47"/>
      <c r="AI724" s="48"/>
      <c r="AJ724" s="48"/>
      <c r="AK724" s="48"/>
      <c r="AL724" s="48"/>
      <c r="AM724" s="48"/>
      <c r="AN724" s="48"/>
      <c r="AO724" s="48"/>
      <c r="AP724" s="48"/>
      <c r="AQ724" s="48"/>
      <c r="AR724" s="48"/>
      <c r="AS724" s="48"/>
      <c r="AT724" s="48"/>
      <c r="AU724" s="43"/>
      <c r="AV724" s="50"/>
      <c r="AW724" s="43"/>
      <c r="AX724" s="50"/>
      <c r="AY724" s="43"/>
      <c r="AZ724" s="50"/>
      <c r="BA724" s="43"/>
      <c r="BB724" s="50"/>
      <c r="BC724" s="43"/>
      <c r="BD724" s="50"/>
      <c r="BE724" s="43"/>
      <c r="BF724" s="50"/>
      <c r="BG724" s="43"/>
      <c r="BH724" s="50"/>
      <c r="BI724" s="45"/>
      <c r="BJ724" s="48"/>
      <c r="BK724" s="48"/>
      <c r="BL724" s="48"/>
      <c r="BM724" s="48"/>
      <c r="BN724" s="48"/>
      <c r="BO724" s="45"/>
      <c r="BP724" s="45"/>
      <c r="BQ724" s="45"/>
    </row>
    <row r="725" ht="18.0" customHeight="1">
      <c r="B725" s="40"/>
      <c r="D725" s="41"/>
      <c r="G725" s="42"/>
      <c r="I725" s="42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43"/>
      <c r="W725" s="44"/>
      <c r="Y725" s="45"/>
      <c r="AG725" s="46"/>
      <c r="AH725" s="47"/>
      <c r="AI725" s="48"/>
      <c r="AJ725" s="48"/>
      <c r="AK725" s="48"/>
      <c r="AL725" s="48"/>
      <c r="AM725" s="48"/>
      <c r="AN725" s="48"/>
      <c r="AO725" s="48"/>
      <c r="AP725" s="48"/>
      <c r="AQ725" s="48"/>
      <c r="AR725" s="48"/>
      <c r="AS725" s="48"/>
      <c r="AT725" s="48"/>
      <c r="AU725" s="43"/>
      <c r="AV725" s="50"/>
      <c r="AW725" s="43"/>
      <c r="AX725" s="50"/>
      <c r="AY725" s="43"/>
      <c r="AZ725" s="50"/>
      <c r="BA725" s="43"/>
      <c r="BB725" s="50"/>
      <c r="BC725" s="43"/>
      <c r="BD725" s="50"/>
      <c r="BE725" s="43"/>
      <c r="BF725" s="50"/>
      <c r="BG725" s="43"/>
      <c r="BH725" s="50"/>
      <c r="BI725" s="45"/>
      <c r="BJ725" s="48"/>
      <c r="BK725" s="48"/>
      <c r="BL725" s="48"/>
      <c r="BM725" s="48"/>
      <c r="BN725" s="48"/>
      <c r="BO725" s="45"/>
      <c r="BP725" s="45"/>
      <c r="BQ725" s="45"/>
    </row>
    <row r="726" ht="18.0" customHeight="1">
      <c r="B726" s="40"/>
      <c r="D726" s="41"/>
      <c r="G726" s="42"/>
      <c r="I726" s="42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43"/>
      <c r="W726" s="44"/>
      <c r="Y726" s="45"/>
      <c r="AG726" s="46"/>
      <c r="AH726" s="47"/>
      <c r="AI726" s="48"/>
      <c r="AJ726" s="48"/>
      <c r="AK726" s="48"/>
      <c r="AL726" s="48"/>
      <c r="AM726" s="48"/>
      <c r="AN726" s="48"/>
      <c r="AO726" s="48"/>
      <c r="AP726" s="48"/>
      <c r="AQ726" s="48"/>
      <c r="AR726" s="48"/>
      <c r="AS726" s="48"/>
      <c r="AT726" s="48"/>
      <c r="AU726" s="43"/>
      <c r="AV726" s="50"/>
      <c r="AW726" s="43"/>
      <c r="AX726" s="50"/>
      <c r="AY726" s="43"/>
      <c r="AZ726" s="50"/>
      <c r="BA726" s="43"/>
      <c r="BB726" s="50"/>
      <c r="BC726" s="43"/>
      <c r="BD726" s="50"/>
      <c r="BE726" s="43"/>
      <c r="BF726" s="50"/>
      <c r="BG726" s="43"/>
      <c r="BH726" s="50"/>
      <c r="BI726" s="45"/>
      <c r="BJ726" s="48"/>
      <c r="BK726" s="48"/>
      <c r="BL726" s="48"/>
      <c r="BM726" s="48"/>
      <c r="BN726" s="48"/>
      <c r="BO726" s="45"/>
      <c r="BP726" s="45"/>
      <c r="BQ726" s="45"/>
    </row>
    <row r="727" ht="18.0" customHeight="1">
      <c r="B727" s="40"/>
      <c r="D727" s="41"/>
      <c r="G727" s="42"/>
      <c r="I727" s="42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43"/>
      <c r="W727" s="44"/>
      <c r="Y727" s="45"/>
      <c r="AG727" s="46"/>
      <c r="AH727" s="47"/>
      <c r="AI727" s="48"/>
      <c r="AJ727" s="48"/>
      <c r="AK727" s="48"/>
      <c r="AL727" s="48"/>
      <c r="AM727" s="48"/>
      <c r="AN727" s="48"/>
      <c r="AO727" s="48"/>
      <c r="AP727" s="48"/>
      <c r="AQ727" s="48"/>
      <c r="AR727" s="48"/>
      <c r="AS727" s="48"/>
      <c r="AT727" s="48"/>
      <c r="AU727" s="43"/>
      <c r="AV727" s="50"/>
      <c r="AW727" s="43"/>
      <c r="AX727" s="50"/>
      <c r="AY727" s="43"/>
      <c r="AZ727" s="50"/>
      <c r="BA727" s="43"/>
      <c r="BB727" s="50"/>
      <c r="BC727" s="43"/>
      <c r="BD727" s="50"/>
      <c r="BE727" s="43"/>
      <c r="BF727" s="50"/>
      <c r="BG727" s="43"/>
      <c r="BH727" s="50"/>
      <c r="BI727" s="45"/>
      <c r="BJ727" s="48"/>
      <c r="BK727" s="48"/>
      <c r="BL727" s="48"/>
      <c r="BM727" s="48"/>
      <c r="BN727" s="48"/>
      <c r="BO727" s="45"/>
      <c r="BP727" s="45"/>
      <c r="BQ727" s="45"/>
    </row>
    <row r="728" ht="18.0" customHeight="1">
      <c r="B728" s="40"/>
      <c r="D728" s="41"/>
      <c r="G728" s="42"/>
      <c r="I728" s="42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43"/>
      <c r="W728" s="44"/>
      <c r="Y728" s="45"/>
      <c r="AG728" s="46"/>
      <c r="AH728" s="47"/>
      <c r="AI728" s="48"/>
      <c r="AJ728" s="48"/>
      <c r="AK728" s="48"/>
      <c r="AL728" s="48"/>
      <c r="AM728" s="48"/>
      <c r="AN728" s="48"/>
      <c r="AO728" s="48"/>
      <c r="AP728" s="48"/>
      <c r="AQ728" s="48"/>
      <c r="AR728" s="48"/>
      <c r="AS728" s="48"/>
      <c r="AT728" s="48"/>
      <c r="AU728" s="43"/>
      <c r="AV728" s="50"/>
      <c r="AW728" s="43"/>
      <c r="AX728" s="50"/>
      <c r="AY728" s="43"/>
      <c r="AZ728" s="50"/>
      <c r="BA728" s="43"/>
      <c r="BB728" s="50"/>
      <c r="BC728" s="43"/>
      <c r="BD728" s="50"/>
      <c r="BE728" s="43"/>
      <c r="BF728" s="50"/>
      <c r="BG728" s="43"/>
      <c r="BH728" s="50"/>
      <c r="BI728" s="45"/>
      <c r="BJ728" s="48"/>
      <c r="BK728" s="48"/>
      <c r="BL728" s="48"/>
      <c r="BM728" s="48"/>
      <c r="BN728" s="48"/>
      <c r="BO728" s="45"/>
      <c r="BP728" s="45"/>
      <c r="BQ728" s="45"/>
    </row>
    <row r="729" ht="18.0" customHeight="1">
      <c r="B729" s="40"/>
      <c r="D729" s="41"/>
      <c r="G729" s="42"/>
      <c r="I729" s="42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43"/>
      <c r="W729" s="44"/>
      <c r="Y729" s="45"/>
      <c r="AG729" s="46"/>
      <c r="AH729" s="47"/>
      <c r="AI729" s="48"/>
      <c r="AJ729" s="48"/>
      <c r="AK729" s="48"/>
      <c r="AL729" s="48"/>
      <c r="AM729" s="48"/>
      <c r="AN729" s="48"/>
      <c r="AO729" s="48"/>
      <c r="AP729" s="48"/>
      <c r="AQ729" s="48"/>
      <c r="AR729" s="48"/>
      <c r="AS729" s="48"/>
      <c r="AT729" s="48"/>
      <c r="AU729" s="43"/>
      <c r="AV729" s="50"/>
      <c r="AW729" s="43"/>
      <c r="AX729" s="50"/>
      <c r="AY729" s="43"/>
      <c r="AZ729" s="50"/>
      <c r="BA729" s="43"/>
      <c r="BB729" s="50"/>
      <c r="BC729" s="43"/>
      <c r="BD729" s="50"/>
      <c r="BE729" s="43"/>
      <c r="BF729" s="50"/>
      <c r="BG729" s="43"/>
      <c r="BH729" s="50"/>
      <c r="BI729" s="45"/>
      <c r="BJ729" s="48"/>
      <c r="BK729" s="48"/>
      <c r="BL729" s="48"/>
      <c r="BM729" s="48"/>
      <c r="BN729" s="48"/>
      <c r="BO729" s="45"/>
      <c r="BP729" s="45"/>
      <c r="BQ729" s="45"/>
    </row>
    <row r="730" ht="18.0" customHeight="1">
      <c r="B730" s="40"/>
      <c r="D730" s="41"/>
      <c r="G730" s="42"/>
      <c r="I730" s="42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43"/>
      <c r="W730" s="44"/>
      <c r="Y730" s="45"/>
      <c r="AG730" s="46"/>
      <c r="AH730" s="47"/>
      <c r="AI730" s="48"/>
      <c r="AJ730" s="48"/>
      <c r="AK730" s="48"/>
      <c r="AL730" s="48"/>
      <c r="AM730" s="48"/>
      <c r="AN730" s="48"/>
      <c r="AO730" s="48"/>
      <c r="AP730" s="48"/>
      <c r="AQ730" s="48"/>
      <c r="AR730" s="48"/>
      <c r="AS730" s="48"/>
      <c r="AT730" s="48"/>
      <c r="AU730" s="43"/>
      <c r="AV730" s="50"/>
      <c r="AW730" s="43"/>
      <c r="AX730" s="50"/>
      <c r="AY730" s="43"/>
      <c r="AZ730" s="50"/>
      <c r="BA730" s="43"/>
      <c r="BB730" s="50"/>
      <c r="BC730" s="43"/>
      <c r="BD730" s="50"/>
      <c r="BE730" s="43"/>
      <c r="BF730" s="50"/>
      <c r="BG730" s="43"/>
      <c r="BH730" s="50"/>
      <c r="BI730" s="45"/>
      <c r="BJ730" s="48"/>
      <c r="BK730" s="48"/>
      <c r="BL730" s="48"/>
      <c r="BM730" s="48"/>
      <c r="BN730" s="48"/>
      <c r="BO730" s="45"/>
      <c r="BP730" s="45"/>
      <c r="BQ730" s="45"/>
    </row>
    <row r="731" ht="18.0" customHeight="1">
      <c r="B731" s="40"/>
      <c r="D731" s="41"/>
      <c r="G731" s="42"/>
      <c r="I731" s="42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43"/>
      <c r="W731" s="44"/>
      <c r="Y731" s="45"/>
      <c r="AG731" s="46"/>
      <c r="AH731" s="47"/>
      <c r="AI731" s="48"/>
      <c r="AJ731" s="48"/>
      <c r="AK731" s="48"/>
      <c r="AL731" s="48"/>
      <c r="AM731" s="48"/>
      <c r="AN731" s="48"/>
      <c r="AO731" s="48"/>
      <c r="AP731" s="48"/>
      <c r="AQ731" s="48"/>
      <c r="AR731" s="48"/>
      <c r="AS731" s="48"/>
      <c r="AT731" s="48"/>
      <c r="AU731" s="43"/>
      <c r="AV731" s="50"/>
      <c r="AW731" s="43"/>
      <c r="AX731" s="50"/>
      <c r="AY731" s="43"/>
      <c r="AZ731" s="50"/>
      <c r="BA731" s="43"/>
      <c r="BB731" s="50"/>
      <c r="BC731" s="43"/>
      <c r="BD731" s="50"/>
      <c r="BE731" s="43"/>
      <c r="BF731" s="50"/>
      <c r="BG731" s="43"/>
      <c r="BH731" s="50"/>
      <c r="BI731" s="45"/>
      <c r="BJ731" s="48"/>
      <c r="BK731" s="48"/>
      <c r="BL731" s="48"/>
      <c r="BM731" s="48"/>
      <c r="BN731" s="48"/>
      <c r="BO731" s="45"/>
      <c r="BP731" s="45"/>
      <c r="BQ731" s="45"/>
    </row>
    <row r="732" ht="18.0" customHeight="1">
      <c r="B732" s="40"/>
      <c r="D732" s="41"/>
      <c r="G732" s="42"/>
      <c r="I732" s="42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43"/>
      <c r="W732" s="44"/>
      <c r="Y732" s="45"/>
      <c r="AG732" s="46"/>
      <c r="AH732" s="47"/>
      <c r="AI732" s="48"/>
      <c r="AJ732" s="48"/>
      <c r="AK732" s="48"/>
      <c r="AL732" s="48"/>
      <c r="AM732" s="48"/>
      <c r="AN732" s="48"/>
      <c r="AO732" s="48"/>
      <c r="AP732" s="48"/>
      <c r="AQ732" s="48"/>
      <c r="AR732" s="48"/>
      <c r="AS732" s="48"/>
      <c r="AT732" s="48"/>
      <c r="AU732" s="43"/>
      <c r="AV732" s="50"/>
      <c r="AW732" s="43"/>
      <c r="AX732" s="50"/>
      <c r="AY732" s="43"/>
      <c r="AZ732" s="50"/>
      <c r="BA732" s="43"/>
      <c r="BB732" s="50"/>
      <c r="BC732" s="43"/>
      <c r="BD732" s="50"/>
      <c r="BE732" s="43"/>
      <c r="BF732" s="50"/>
      <c r="BG732" s="43"/>
      <c r="BH732" s="50"/>
      <c r="BI732" s="45"/>
      <c r="BJ732" s="48"/>
      <c r="BK732" s="48"/>
      <c r="BL732" s="48"/>
      <c r="BM732" s="48"/>
      <c r="BN732" s="48"/>
      <c r="BO732" s="45"/>
      <c r="BP732" s="45"/>
      <c r="BQ732" s="45"/>
    </row>
    <row r="733" ht="18.0" customHeight="1">
      <c r="B733" s="40"/>
      <c r="D733" s="41"/>
      <c r="G733" s="42"/>
      <c r="I733" s="42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43"/>
      <c r="W733" s="44"/>
      <c r="Y733" s="45"/>
      <c r="AG733" s="46"/>
      <c r="AH733" s="47"/>
      <c r="AI733" s="48"/>
      <c r="AJ733" s="48"/>
      <c r="AK733" s="48"/>
      <c r="AL733" s="48"/>
      <c r="AM733" s="48"/>
      <c r="AN733" s="48"/>
      <c r="AO733" s="48"/>
      <c r="AP733" s="48"/>
      <c r="AQ733" s="48"/>
      <c r="AR733" s="48"/>
      <c r="AS733" s="48"/>
      <c r="AT733" s="48"/>
      <c r="AU733" s="43"/>
      <c r="AV733" s="50"/>
      <c r="AW733" s="43"/>
      <c r="AX733" s="50"/>
      <c r="AY733" s="43"/>
      <c r="AZ733" s="50"/>
      <c r="BA733" s="43"/>
      <c r="BB733" s="50"/>
      <c r="BC733" s="43"/>
      <c r="BD733" s="50"/>
      <c r="BE733" s="43"/>
      <c r="BF733" s="50"/>
      <c r="BG733" s="43"/>
      <c r="BH733" s="50"/>
      <c r="BI733" s="45"/>
      <c r="BJ733" s="48"/>
      <c r="BK733" s="48"/>
      <c r="BL733" s="48"/>
      <c r="BM733" s="48"/>
      <c r="BN733" s="48"/>
      <c r="BO733" s="45"/>
      <c r="BP733" s="45"/>
      <c r="BQ733" s="45"/>
    </row>
    <row r="734" ht="18.0" customHeight="1">
      <c r="B734" s="40"/>
      <c r="D734" s="41"/>
      <c r="G734" s="42"/>
      <c r="I734" s="42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43"/>
      <c r="W734" s="44"/>
      <c r="Y734" s="45"/>
      <c r="AG734" s="46"/>
      <c r="AH734" s="47"/>
      <c r="AI734" s="48"/>
      <c r="AJ734" s="48"/>
      <c r="AK734" s="48"/>
      <c r="AL734" s="48"/>
      <c r="AM734" s="48"/>
      <c r="AN734" s="48"/>
      <c r="AO734" s="48"/>
      <c r="AP734" s="48"/>
      <c r="AQ734" s="48"/>
      <c r="AR734" s="48"/>
      <c r="AS734" s="48"/>
      <c r="AT734" s="48"/>
      <c r="AU734" s="43"/>
      <c r="AV734" s="50"/>
      <c r="AW734" s="43"/>
      <c r="AX734" s="50"/>
      <c r="AY734" s="43"/>
      <c r="AZ734" s="50"/>
      <c r="BA734" s="43"/>
      <c r="BB734" s="50"/>
      <c r="BC734" s="43"/>
      <c r="BD734" s="50"/>
      <c r="BE734" s="43"/>
      <c r="BF734" s="50"/>
      <c r="BG734" s="43"/>
      <c r="BH734" s="50"/>
      <c r="BI734" s="45"/>
      <c r="BJ734" s="48"/>
      <c r="BK734" s="48"/>
      <c r="BL734" s="48"/>
      <c r="BM734" s="48"/>
      <c r="BN734" s="48"/>
      <c r="BO734" s="45"/>
      <c r="BP734" s="45"/>
      <c r="BQ734" s="45"/>
    </row>
    <row r="735" ht="18.0" customHeight="1">
      <c r="B735" s="40"/>
      <c r="D735" s="41"/>
      <c r="G735" s="42"/>
      <c r="I735" s="42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43"/>
      <c r="W735" s="44"/>
      <c r="Y735" s="45"/>
      <c r="AG735" s="46"/>
      <c r="AH735" s="47"/>
      <c r="AI735" s="48"/>
      <c r="AJ735" s="48"/>
      <c r="AK735" s="48"/>
      <c r="AL735" s="48"/>
      <c r="AM735" s="48"/>
      <c r="AN735" s="48"/>
      <c r="AO735" s="48"/>
      <c r="AP735" s="48"/>
      <c r="AQ735" s="48"/>
      <c r="AR735" s="48"/>
      <c r="AS735" s="48"/>
      <c r="AT735" s="48"/>
      <c r="AU735" s="43"/>
      <c r="AV735" s="50"/>
      <c r="AW735" s="43"/>
      <c r="AX735" s="50"/>
      <c r="AY735" s="43"/>
      <c r="AZ735" s="50"/>
      <c r="BA735" s="43"/>
      <c r="BB735" s="50"/>
      <c r="BC735" s="43"/>
      <c r="BD735" s="50"/>
      <c r="BE735" s="43"/>
      <c r="BF735" s="50"/>
      <c r="BG735" s="43"/>
      <c r="BH735" s="50"/>
      <c r="BI735" s="45"/>
      <c r="BJ735" s="48"/>
      <c r="BK735" s="48"/>
      <c r="BL735" s="48"/>
      <c r="BM735" s="48"/>
      <c r="BN735" s="48"/>
      <c r="BO735" s="45"/>
      <c r="BP735" s="45"/>
      <c r="BQ735" s="45"/>
    </row>
    <row r="736" ht="18.0" customHeight="1">
      <c r="B736" s="40"/>
      <c r="D736" s="41"/>
      <c r="G736" s="42"/>
      <c r="I736" s="42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43"/>
      <c r="W736" s="44"/>
      <c r="Y736" s="45"/>
      <c r="AG736" s="46"/>
      <c r="AH736" s="47"/>
      <c r="AI736" s="48"/>
      <c r="AJ736" s="48"/>
      <c r="AK736" s="48"/>
      <c r="AL736" s="48"/>
      <c r="AM736" s="48"/>
      <c r="AN736" s="48"/>
      <c r="AO736" s="48"/>
      <c r="AP736" s="48"/>
      <c r="AQ736" s="48"/>
      <c r="AR736" s="48"/>
      <c r="AS736" s="48"/>
      <c r="AT736" s="48"/>
      <c r="AU736" s="43"/>
      <c r="AV736" s="50"/>
      <c r="AW736" s="43"/>
      <c r="AX736" s="50"/>
      <c r="AY736" s="43"/>
      <c r="AZ736" s="50"/>
      <c r="BA736" s="43"/>
      <c r="BB736" s="50"/>
      <c r="BC736" s="43"/>
      <c r="BD736" s="50"/>
      <c r="BE736" s="43"/>
      <c r="BF736" s="50"/>
      <c r="BG736" s="43"/>
      <c r="BH736" s="50"/>
      <c r="BI736" s="45"/>
      <c r="BJ736" s="48"/>
      <c r="BK736" s="48"/>
      <c r="BL736" s="48"/>
      <c r="BM736" s="48"/>
      <c r="BN736" s="48"/>
      <c r="BO736" s="45"/>
      <c r="BP736" s="45"/>
      <c r="BQ736" s="45"/>
    </row>
    <row r="737" ht="18.0" customHeight="1">
      <c r="B737" s="40"/>
      <c r="D737" s="41"/>
      <c r="G737" s="42"/>
      <c r="I737" s="42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43"/>
      <c r="W737" s="44"/>
      <c r="Y737" s="45"/>
      <c r="AG737" s="46"/>
      <c r="AH737" s="47"/>
      <c r="AI737" s="48"/>
      <c r="AJ737" s="48"/>
      <c r="AK737" s="48"/>
      <c r="AL737" s="48"/>
      <c r="AM737" s="48"/>
      <c r="AN737" s="48"/>
      <c r="AO737" s="48"/>
      <c r="AP737" s="48"/>
      <c r="AQ737" s="48"/>
      <c r="AR737" s="48"/>
      <c r="AS737" s="48"/>
      <c r="AT737" s="48"/>
      <c r="AU737" s="43"/>
      <c r="AV737" s="50"/>
      <c r="AW737" s="43"/>
      <c r="AX737" s="50"/>
      <c r="AY737" s="43"/>
      <c r="AZ737" s="50"/>
      <c r="BA737" s="43"/>
      <c r="BB737" s="50"/>
      <c r="BC737" s="43"/>
      <c r="BD737" s="50"/>
      <c r="BE737" s="43"/>
      <c r="BF737" s="50"/>
      <c r="BG737" s="43"/>
      <c r="BH737" s="50"/>
      <c r="BI737" s="45"/>
      <c r="BJ737" s="48"/>
      <c r="BK737" s="48"/>
      <c r="BL737" s="48"/>
      <c r="BM737" s="48"/>
      <c r="BN737" s="48"/>
      <c r="BO737" s="45"/>
      <c r="BP737" s="45"/>
      <c r="BQ737" s="45"/>
    </row>
    <row r="738" ht="18.0" customHeight="1">
      <c r="B738" s="40"/>
      <c r="D738" s="41"/>
      <c r="G738" s="42"/>
      <c r="I738" s="42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43"/>
      <c r="W738" s="44"/>
      <c r="Y738" s="45"/>
      <c r="AG738" s="46"/>
      <c r="AH738" s="47"/>
      <c r="AI738" s="48"/>
      <c r="AJ738" s="48"/>
      <c r="AK738" s="48"/>
      <c r="AL738" s="48"/>
      <c r="AM738" s="48"/>
      <c r="AN738" s="48"/>
      <c r="AO738" s="48"/>
      <c r="AP738" s="48"/>
      <c r="AQ738" s="48"/>
      <c r="AR738" s="48"/>
      <c r="AS738" s="48"/>
      <c r="AT738" s="48"/>
      <c r="AU738" s="43"/>
      <c r="AV738" s="50"/>
      <c r="AW738" s="43"/>
      <c r="AX738" s="50"/>
      <c r="AY738" s="43"/>
      <c r="AZ738" s="50"/>
      <c r="BA738" s="43"/>
      <c r="BB738" s="50"/>
      <c r="BC738" s="43"/>
      <c r="BD738" s="50"/>
      <c r="BE738" s="43"/>
      <c r="BF738" s="50"/>
      <c r="BG738" s="43"/>
      <c r="BH738" s="50"/>
      <c r="BI738" s="45"/>
      <c r="BJ738" s="48"/>
      <c r="BK738" s="48"/>
      <c r="BL738" s="48"/>
      <c r="BM738" s="48"/>
      <c r="BN738" s="48"/>
      <c r="BO738" s="45"/>
      <c r="BP738" s="45"/>
      <c r="BQ738" s="45"/>
    </row>
    <row r="739" ht="18.0" customHeight="1">
      <c r="B739" s="40"/>
      <c r="D739" s="41"/>
      <c r="G739" s="42"/>
      <c r="I739" s="42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43"/>
      <c r="W739" s="44"/>
      <c r="Y739" s="45"/>
      <c r="AG739" s="46"/>
      <c r="AH739" s="47"/>
      <c r="AI739" s="48"/>
      <c r="AJ739" s="48"/>
      <c r="AK739" s="48"/>
      <c r="AL739" s="48"/>
      <c r="AM739" s="48"/>
      <c r="AN739" s="48"/>
      <c r="AO739" s="48"/>
      <c r="AP739" s="48"/>
      <c r="AQ739" s="48"/>
      <c r="AR739" s="48"/>
      <c r="AS739" s="48"/>
      <c r="AT739" s="48"/>
      <c r="AU739" s="43"/>
      <c r="AV739" s="50"/>
      <c r="AW739" s="43"/>
      <c r="AX739" s="50"/>
      <c r="AY739" s="43"/>
      <c r="AZ739" s="50"/>
      <c r="BA739" s="43"/>
      <c r="BB739" s="50"/>
      <c r="BC739" s="43"/>
      <c r="BD739" s="50"/>
      <c r="BE739" s="43"/>
      <c r="BF739" s="50"/>
      <c r="BG739" s="43"/>
      <c r="BH739" s="50"/>
      <c r="BI739" s="45"/>
      <c r="BJ739" s="48"/>
      <c r="BK739" s="48"/>
      <c r="BL739" s="48"/>
      <c r="BM739" s="48"/>
      <c r="BN739" s="48"/>
      <c r="BO739" s="45"/>
      <c r="BP739" s="45"/>
      <c r="BQ739" s="45"/>
    </row>
    <row r="740" ht="18.0" customHeight="1">
      <c r="B740" s="40"/>
      <c r="D740" s="41"/>
      <c r="G740" s="42"/>
      <c r="I740" s="42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43"/>
      <c r="W740" s="44"/>
      <c r="Y740" s="45"/>
      <c r="AG740" s="46"/>
      <c r="AH740" s="47"/>
      <c r="AI740" s="48"/>
      <c r="AJ740" s="48"/>
      <c r="AK740" s="48"/>
      <c r="AL740" s="48"/>
      <c r="AM740" s="48"/>
      <c r="AN740" s="48"/>
      <c r="AO740" s="48"/>
      <c r="AP740" s="48"/>
      <c r="AQ740" s="48"/>
      <c r="AR740" s="48"/>
      <c r="AS740" s="48"/>
      <c r="AT740" s="48"/>
      <c r="AU740" s="43"/>
      <c r="AV740" s="50"/>
      <c r="AW740" s="43"/>
      <c r="AX740" s="50"/>
      <c r="AY740" s="43"/>
      <c r="AZ740" s="50"/>
      <c r="BA740" s="43"/>
      <c r="BB740" s="50"/>
      <c r="BC740" s="43"/>
      <c r="BD740" s="50"/>
      <c r="BE740" s="43"/>
      <c r="BF740" s="50"/>
      <c r="BG740" s="43"/>
      <c r="BH740" s="50"/>
      <c r="BI740" s="45"/>
      <c r="BJ740" s="48"/>
      <c r="BK740" s="48"/>
      <c r="BL740" s="48"/>
      <c r="BM740" s="48"/>
      <c r="BN740" s="48"/>
      <c r="BO740" s="45"/>
      <c r="BP740" s="45"/>
      <c r="BQ740" s="45"/>
    </row>
    <row r="741" ht="18.0" customHeight="1">
      <c r="B741" s="40"/>
      <c r="D741" s="41"/>
      <c r="G741" s="42"/>
      <c r="I741" s="42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43"/>
      <c r="W741" s="44"/>
      <c r="Y741" s="45"/>
      <c r="AG741" s="46"/>
      <c r="AH741" s="47"/>
      <c r="AI741" s="48"/>
      <c r="AJ741" s="48"/>
      <c r="AK741" s="48"/>
      <c r="AL741" s="48"/>
      <c r="AM741" s="48"/>
      <c r="AN741" s="48"/>
      <c r="AO741" s="48"/>
      <c r="AP741" s="48"/>
      <c r="AQ741" s="48"/>
      <c r="AR741" s="48"/>
      <c r="AS741" s="48"/>
      <c r="AT741" s="48"/>
      <c r="AU741" s="43"/>
      <c r="AV741" s="50"/>
      <c r="AW741" s="43"/>
      <c r="AX741" s="50"/>
      <c r="AY741" s="43"/>
      <c r="AZ741" s="50"/>
      <c r="BA741" s="43"/>
      <c r="BB741" s="50"/>
      <c r="BC741" s="43"/>
      <c r="BD741" s="50"/>
      <c r="BE741" s="43"/>
      <c r="BF741" s="50"/>
      <c r="BG741" s="43"/>
      <c r="BH741" s="50"/>
      <c r="BI741" s="45"/>
      <c r="BJ741" s="48"/>
      <c r="BK741" s="48"/>
      <c r="BL741" s="48"/>
      <c r="BM741" s="48"/>
      <c r="BN741" s="48"/>
      <c r="BO741" s="45"/>
      <c r="BP741" s="45"/>
      <c r="BQ741" s="45"/>
    </row>
    <row r="742" ht="18.0" customHeight="1">
      <c r="B742" s="40"/>
      <c r="D742" s="41"/>
      <c r="G742" s="42"/>
      <c r="I742" s="42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43"/>
      <c r="W742" s="44"/>
      <c r="Y742" s="45"/>
      <c r="AG742" s="46"/>
      <c r="AH742" s="47"/>
      <c r="AI742" s="48"/>
      <c r="AJ742" s="48"/>
      <c r="AK742" s="48"/>
      <c r="AL742" s="48"/>
      <c r="AM742" s="48"/>
      <c r="AN742" s="48"/>
      <c r="AO742" s="48"/>
      <c r="AP742" s="48"/>
      <c r="AQ742" s="48"/>
      <c r="AR742" s="48"/>
      <c r="AS742" s="48"/>
      <c r="AT742" s="48"/>
      <c r="AU742" s="43"/>
      <c r="AV742" s="50"/>
      <c r="AW742" s="43"/>
      <c r="AX742" s="50"/>
      <c r="AY742" s="43"/>
      <c r="AZ742" s="50"/>
      <c r="BA742" s="43"/>
      <c r="BB742" s="50"/>
      <c r="BC742" s="43"/>
      <c r="BD742" s="50"/>
      <c r="BE742" s="43"/>
      <c r="BF742" s="50"/>
      <c r="BG742" s="43"/>
      <c r="BH742" s="50"/>
      <c r="BI742" s="45"/>
      <c r="BJ742" s="48"/>
      <c r="BK742" s="48"/>
      <c r="BL742" s="48"/>
      <c r="BM742" s="48"/>
      <c r="BN742" s="48"/>
      <c r="BO742" s="45"/>
      <c r="BP742" s="45"/>
      <c r="BQ742" s="45"/>
    </row>
    <row r="743" ht="18.0" customHeight="1">
      <c r="B743" s="40"/>
      <c r="D743" s="41"/>
      <c r="G743" s="42"/>
      <c r="I743" s="42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43"/>
      <c r="W743" s="44"/>
      <c r="Y743" s="45"/>
      <c r="AG743" s="46"/>
      <c r="AH743" s="47"/>
      <c r="AI743" s="48"/>
      <c r="AJ743" s="48"/>
      <c r="AK743" s="48"/>
      <c r="AL743" s="48"/>
      <c r="AM743" s="48"/>
      <c r="AN743" s="48"/>
      <c r="AO743" s="48"/>
      <c r="AP743" s="48"/>
      <c r="AQ743" s="48"/>
      <c r="AR743" s="48"/>
      <c r="AS743" s="48"/>
      <c r="AT743" s="48"/>
      <c r="AU743" s="43"/>
      <c r="AV743" s="50"/>
      <c r="AW743" s="43"/>
      <c r="AX743" s="50"/>
      <c r="AY743" s="43"/>
      <c r="AZ743" s="50"/>
      <c r="BA743" s="43"/>
      <c r="BB743" s="50"/>
      <c r="BC743" s="43"/>
      <c r="BD743" s="50"/>
      <c r="BE743" s="43"/>
      <c r="BF743" s="50"/>
      <c r="BG743" s="43"/>
      <c r="BH743" s="50"/>
      <c r="BI743" s="45"/>
      <c r="BJ743" s="48"/>
      <c r="BK743" s="48"/>
      <c r="BL743" s="48"/>
      <c r="BM743" s="48"/>
      <c r="BN743" s="48"/>
      <c r="BO743" s="45"/>
      <c r="BP743" s="45"/>
      <c r="BQ743" s="45"/>
    </row>
    <row r="744" ht="18.0" customHeight="1">
      <c r="B744" s="40"/>
      <c r="D744" s="41"/>
      <c r="G744" s="42"/>
      <c r="I744" s="42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43"/>
      <c r="W744" s="44"/>
      <c r="Y744" s="45"/>
      <c r="AG744" s="46"/>
      <c r="AH744" s="47"/>
      <c r="AI744" s="48"/>
      <c r="AJ744" s="48"/>
      <c r="AK744" s="48"/>
      <c r="AL744" s="48"/>
      <c r="AM744" s="48"/>
      <c r="AN744" s="48"/>
      <c r="AO744" s="48"/>
      <c r="AP744" s="48"/>
      <c r="AQ744" s="48"/>
      <c r="AR744" s="48"/>
      <c r="AS744" s="48"/>
      <c r="AT744" s="48"/>
      <c r="AU744" s="43"/>
      <c r="AV744" s="50"/>
      <c r="AW744" s="43"/>
      <c r="AX744" s="50"/>
      <c r="AY744" s="43"/>
      <c r="AZ744" s="50"/>
      <c r="BA744" s="43"/>
      <c r="BB744" s="50"/>
      <c r="BC744" s="43"/>
      <c r="BD744" s="50"/>
      <c r="BE744" s="43"/>
      <c r="BF744" s="50"/>
      <c r="BG744" s="43"/>
      <c r="BH744" s="50"/>
      <c r="BI744" s="45"/>
      <c r="BJ744" s="48"/>
      <c r="BK744" s="48"/>
      <c r="BL744" s="48"/>
      <c r="BM744" s="48"/>
      <c r="BN744" s="48"/>
      <c r="BO744" s="45"/>
      <c r="BP744" s="45"/>
      <c r="BQ744" s="45"/>
    </row>
    <row r="745" ht="18.0" customHeight="1">
      <c r="B745" s="40"/>
      <c r="D745" s="41"/>
      <c r="G745" s="42"/>
      <c r="I745" s="42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43"/>
      <c r="W745" s="44"/>
      <c r="Y745" s="45"/>
      <c r="AG745" s="46"/>
      <c r="AH745" s="47"/>
      <c r="AI745" s="48"/>
      <c r="AJ745" s="48"/>
      <c r="AK745" s="48"/>
      <c r="AL745" s="48"/>
      <c r="AM745" s="48"/>
      <c r="AN745" s="48"/>
      <c r="AO745" s="48"/>
      <c r="AP745" s="48"/>
      <c r="AQ745" s="48"/>
      <c r="AR745" s="48"/>
      <c r="AS745" s="48"/>
      <c r="AT745" s="48"/>
      <c r="AU745" s="43"/>
      <c r="AV745" s="50"/>
      <c r="AW745" s="43"/>
      <c r="AX745" s="50"/>
      <c r="AY745" s="43"/>
      <c r="AZ745" s="50"/>
      <c r="BA745" s="43"/>
      <c r="BB745" s="50"/>
      <c r="BC745" s="43"/>
      <c r="BD745" s="50"/>
      <c r="BE745" s="43"/>
      <c r="BF745" s="50"/>
      <c r="BG745" s="43"/>
      <c r="BH745" s="50"/>
      <c r="BI745" s="45"/>
      <c r="BJ745" s="48"/>
      <c r="BK745" s="48"/>
      <c r="BL745" s="48"/>
      <c r="BM745" s="48"/>
      <c r="BN745" s="48"/>
      <c r="BO745" s="45"/>
      <c r="BP745" s="45"/>
      <c r="BQ745" s="45"/>
    </row>
    <row r="746" ht="18.0" customHeight="1">
      <c r="B746" s="40"/>
      <c r="D746" s="41"/>
      <c r="G746" s="42"/>
      <c r="I746" s="42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43"/>
      <c r="W746" s="44"/>
      <c r="Y746" s="45"/>
      <c r="AG746" s="46"/>
      <c r="AH746" s="47"/>
      <c r="AI746" s="48"/>
      <c r="AJ746" s="48"/>
      <c r="AK746" s="48"/>
      <c r="AL746" s="48"/>
      <c r="AM746" s="48"/>
      <c r="AN746" s="48"/>
      <c r="AO746" s="48"/>
      <c r="AP746" s="48"/>
      <c r="AQ746" s="48"/>
      <c r="AR746" s="48"/>
      <c r="AS746" s="48"/>
      <c r="AT746" s="48"/>
      <c r="AU746" s="43"/>
      <c r="AV746" s="50"/>
      <c r="AW746" s="43"/>
      <c r="AX746" s="50"/>
      <c r="AY746" s="43"/>
      <c r="AZ746" s="50"/>
      <c r="BA746" s="43"/>
      <c r="BB746" s="50"/>
      <c r="BC746" s="43"/>
      <c r="BD746" s="50"/>
      <c r="BE746" s="43"/>
      <c r="BF746" s="50"/>
      <c r="BG746" s="43"/>
      <c r="BH746" s="50"/>
      <c r="BI746" s="45"/>
      <c r="BJ746" s="48"/>
      <c r="BK746" s="48"/>
      <c r="BL746" s="48"/>
      <c r="BM746" s="48"/>
      <c r="BN746" s="48"/>
      <c r="BO746" s="45"/>
      <c r="BP746" s="45"/>
      <c r="BQ746" s="45"/>
    </row>
    <row r="747" ht="18.0" customHeight="1">
      <c r="B747" s="40"/>
      <c r="D747" s="41"/>
      <c r="G747" s="42"/>
      <c r="I747" s="42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43"/>
      <c r="W747" s="44"/>
      <c r="Y747" s="45"/>
      <c r="AG747" s="46"/>
      <c r="AH747" s="47"/>
      <c r="AI747" s="48"/>
      <c r="AJ747" s="48"/>
      <c r="AK747" s="48"/>
      <c r="AL747" s="48"/>
      <c r="AM747" s="48"/>
      <c r="AN747" s="48"/>
      <c r="AO747" s="48"/>
      <c r="AP747" s="48"/>
      <c r="AQ747" s="48"/>
      <c r="AR747" s="48"/>
      <c r="AS747" s="48"/>
      <c r="AT747" s="48"/>
      <c r="AU747" s="43"/>
      <c r="AV747" s="50"/>
      <c r="AW747" s="43"/>
      <c r="AX747" s="50"/>
      <c r="AY747" s="43"/>
      <c r="AZ747" s="50"/>
      <c r="BA747" s="43"/>
      <c r="BB747" s="50"/>
      <c r="BC747" s="43"/>
      <c r="BD747" s="50"/>
      <c r="BE747" s="43"/>
      <c r="BF747" s="50"/>
      <c r="BG747" s="43"/>
      <c r="BH747" s="50"/>
      <c r="BI747" s="45"/>
      <c r="BJ747" s="48"/>
      <c r="BK747" s="48"/>
      <c r="BL747" s="48"/>
      <c r="BM747" s="48"/>
      <c r="BN747" s="48"/>
      <c r="BO747" s="45"/>
      <c r="BP747" s="45"/>
      <c r="BQ747" s="45"/>
    </row>
    <row r="748" ht="18.0" customHeight="1">
      <c r="B748" s="40"/>
      <c r="D748" s="41"/>
      <c r="G748" s="42"/>
      <c r="I748" s="42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43"/>
      <c r="W748" s="44"/>
      <c r="Y748" s="45"/>
      <c r="AG748" s="46"/>
      <c r="AH748" s="47"/>
      <c r="AI748" s="48"/>
      <c r="AJ748" s="48"/>
      <c r="AK748" s="48"/>
      <c r="AL748" s="48"/>
      <c r="AM748" s="48"/>
      <c r="AN748" s="48"/>
      <c r="AO748" s="48"/>
      <c r="AP748" s="48"/>
      <c r="AQ748" s="48"/>
      <c r="AR748" s="48"/>
      <c r="AS748" s="48"/>
      <c r="AT748" s="48"/>
      <c r="AU748" s="43"/>
      <c r="AV748" s="50"/>
      <c r="AW748" s="43"/>
      <c r="AX748" s="50"/>
      <c r="AY748" s="43"/>
      <c r="AZ748" s="50"/>
      <c r="BA748" s="43"/>
      <c r="BB748" s="50"/>
      <c r="BC748" s="43"/>
      <c r="BD748" s="50"/>
      <c r="BE748" s="43"/>
      <c r="BF748" s="50"/>
      <c r="BG748" s="43"/>
      <c r="BH748" s="50"/>
      <c r="BI748" s="45"/>
      <c r="BJ748" s="48"/>
      <c r="BK748" s="48"/>
      <c r="BL748" s="48"/>
      <c r="BM748" s="48"/>
      <c r="BN748" s="48"/>
      <c r="BO748" s="45"/>
      <c r="BP748" s="45"/>
      <c r="BQ748" s="45"/>
    </row>
    <row r="749" ht="18.0" customHeight="1">
      <c r="B749" s="40"/>
      <c r="D749" s="41"/>
      <c r="G749" s="42"/>
      <c r="I749" s="42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43"/>
      <c r="W749" s="44"/>
      <c r="Y749" s="45"/>
      <c r="AG749" s="46"/>
      <c r="AH749" s="47"/>
      <c r="AI749" s="48"/>
      <c r="AJ749" s="48"/>
      <c r="AK749" s="48"/>
      <c r="AL749" s="48"/>
      <c r="AM749" s="48"/>
      <c r="AN749" s="48"/>
      <c r="AO749" s="48"/>
      <c r="AP749" s="48"/>
      <c r="AQ749" s="48"/>
      <c r="AR749" s="48"/>
      <c r="AS749" s="48"/>
      <c r="AT749" s="48"/>
      <c r="AU749" s="43"/>
      <c r="AV749" s="50"/>
      <c r="AW749" s="43"/>
      <c r="AX749" s="50"/>
      <c r="AY749" s="43"/>
      <c r="AZ749" s="50"/>
      <c r="BA749" s="43"/>
      <c r="BB749" s="50"/>
      <c r="BC749" s="43"/>
      <c r="BD749" s="50"/>
      <c r="BE749" s="43"/>
      <c r="BF749" s="50"/>
      <c r="BG749" s="43"/>
      <c r="BH749" s="50"/>
      <c r="BI749" s="45"/>
      <c r="BJ749" s="48"/>
      <c r="BK749" s="48"/>
      <c r="BL749" s="48"/>
      <c r="BM749" s="48"/>
      <c r="BN749" s="48"/>
      <c r="BO749" s="45"/>
      <c r="BP749" s="45"/>
      <c r="BQ749" s="45"/>
    </row>
    <row r="750" ht="18.0" customHeight="1">
      <c r="B750" s="40"/>
      <c r="D750" s="41"/>
      <c r="G750" s="42"/>
      <c r="I750" s="42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43"/>
      <c r="W750" s="44"/>
      <c r="Y750" s="45"/>
      <c r="AG750" s="46"/>
      <c r="AH750" s="47"/>
      <c r="AI750" s="48"/>
      <c r="AJ750" s="48"/>
      <c r="AK750" s="48"/>
      <c r="AL750" s="48"/>
      <c r="AM750" s="48"/>
      <c r="AN750" s="48"/>
      <c r="AO750" s="48"/>
      <c r="AP750" s="48"/>
      <c r="AQ750" s="48"/>
      <c r="AR750" s="48"/>
      <c r="AS750" s="48"/>
      <c r="AT750" s="48"/>
      <c r="AU750" s="43"/>
      <c r="AV750" s="50"/>
      <c r="AW750" s="43"/>
      <c r="AX750" s="50"/>
      <c r="AY750" s="43"/>
      <c r="AZ750" s="50"/>
      <c r="BA750" s="43"/>
      <c r="BB750" s="50"/>
      <c r="BC750" s="43"/>
      <c r="BD750" s="50"/>
      <c r="BE750" s="43"/>
      <c r="BF750" s="50"/>
      <c r="BG750" s="43"/>
      <c r="BH750" s="50"/>
      <c r="BI750" s="45"/>
      <c r="BJ750" s="48"/>
      <c r="BK750" s="48"/>
      <c r="BL750" s="48"/>
      <c r="BM750" s="48"/>
      <c r="BN750" s="48"/>
      <c r="BO750" s="45"/>
      <c r="BP750" s="45"/>
      <c r="BQ750" s="45"/>
    </row>
    <row r="751" ht="18.0" customHeight="1">
      <c r="B751" s="40"/>
      <c r="D751" s="41"/>
      <c r="G751" s="42"/>
      <c r="I751" s="42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43"/>
      <c r="W751" s="44"/>
      <c r="Y751" s="45"/>
      <c r="AG751" s="46"/>
      <c r="AH751" s="47"/>
      <c r="AI751" s="48"/>
      <c r="AJ751" s="48"/>
      <c r="AK751" s="48"/>
      <c r="AL751" s="48"/>
      <c r="AM751" s="48"/>
      <c r="AN751" s="48"/>
      <c r="AO751" s="48"/>
      <c r="AP751" s="48"/>
      <c r="AQ751" s="48"/>
      <c r="AR751" s="48"/>
      <c r="AS751" s="48"/>
      <c r="AT751" s="48"/>
      <c r="AU751" s="43"/>
      <c r="AV751" s="50"/>
      <c r="AW751" s="43"/>
      <c r="AX751" s="50"/>
      <c r="AY751" s="43"/>
      <c r="AZ751" s="50"/>
      <c r="BA751" s="43"/>
      <c r="BB751" s="50"/>
      <c r="BC751" s="43"/>
      <c r="BD751" s="50"/>
      <c r="BE751" s="43"/>
      <c r="BF751" s="50"/>
      <c r="BG751" s="43"/>
      <c r="BH751" s="50"/>
      <c r="BI751" s="45"/>
      <c r="BJ751" s="48"/>
      <c r="BK751" s="48"/>
      <c r="BL751" s="48"/>
      <c r="BM751" s="48"/>
      <c r="BN751" s="48"/>
      <c r="BO751" s="45"/>
      <c r="BP751" s="45"/>
      <c r="BQ751" s="45"/>
    </row>
    <row r="752" ht="18.0" customHeight="1">
      <c r="B752" s="40"/>
      <c r="D752" s="41"/>
      <c r="G752" s="42"/>
      <c r="I752" s="42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43"/>
      <c r="W752" s="44"/>
      <c r="Y752" s="45"/>
      <c r="AG752" s="46"/>
      <c r="AH752" s="47"/>
      <c r="AI752" s="48"/>
      <c r="AJ752" s="48"/>
      <c r="AK752" s="48"/>
      <c r="AL752" s="48"/>
      <c r="AM752" s="48"/>
      <c r="AN752" s="48"/>
      <c r="AO752" s="48"/>
      <c r="AP752" s="48"/>
      <c r="AQ752" s="48"/>
      <c r="AR752" s="48"/>
      <c r="AS752" s="48"/>
      <c r="AT752" s="48"/>
      <c r="AU752" s="43"/>
      <c r="AV752" s="50"/>
      <c r="AW752" s="43"/>
      <c r="AX752" s="50"/>
      <c r="AY752" s="43"/>
      <c r="AZ752" s="50"/>
      <c r="BA752" s="43"/>
      <c r="BB752" s="50"/>
      <c r="BC752" s="43"/>
      <c r="BD752" s="50"/>
      <c r="BE752" s="43"/>
      <c r="BF752" s="50"/>
      <c r="BG752" s="43"/>
      <c r="BH752" s="50"/>
      <c r="BI752" s="45"/>
      <c r="BJ752" s="48"/>
      <c r="BK752" s="48"/>
      <c r="BL752" s="48"/>
      <c r="BM752" s="48"/>
      <c r="BN752" s="48"/>
      <c r="BO752" s="45"/>
      <c r="BP752" s="45"/>
      <c r="BQ752" s="45"/>
    </row>
    <row r="753" ht="18.0" customHeight="1">
      <c r="B753" s="40"/>
      <c r="D753" s="41"/>
      <c r="G753" s="42"/>
      <c r="I753" s="42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43"/>
      <c r="W753" s="44"/>
      <c r="Y753" s="45"/>
      <c r="AG753" s="46"/>
      <c r="AH753" s="47"/>
      <c r="AI753" s="48"/>
      <c r="AJ753" s="48"/>
      <c r="AK753" s="48"/>
      <c r="AL753" s="48"/>
      <c r="AM753" s="48"/>
      <c r="AN753" s="48"/>
      <c r="AO753" s="48"/>
      <c r="AP753" s="48"/>
      <c r="AQ753" s="48"/>
      <c r="AR753" s="48"/>
      <c r="AS753" s="48"/>
      <c r="AT753" s="48"/>
      <c r="AU753" s="43"/>
      <c r="AV753" s="50"/>
      <c r="AW753" s="43"/>
      <c r="AX753" s="50"/>
      <c r="AY753" s="43"/>
      <c r="AZ753" s="50"/>
      <c r="BA753" s="43"/>
      <c r="BB753" s="50"/>
      <c r="BC753" s="43"/>
      <c r="BD753" s="50"/>
      <c r="BE753" s="43"/>
      <c r="BF753" s="50"/>
      <c r="BG753" s="43"/>
      <c r="BH753" s="50"/>
      <c r="BI753" s="45"/>
      <c r="BJ753" s="48"/>
      <c r="BK753" s="48"/>
      <c r="BL753" s="48"/>
      <c r="BM753" s="48"/>
      <c r="BN753" s="48"/>
      <c r="BO753" s="45"/>
      <c r="BP753" s="45"/>
      <c r="BQ753" s="45"/>
    </row>
    <row r="754" ht="18.0" customHeight="1">
      <c r="B754" s="40"/>
      <c r="D754" s="41"/>
      <c r="G754" s="42"/>
      <c r="I754" s="42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43"/>
      <c r="W754" s="44"/>
      <c r="Y754" s="45"/>
      <c r="AG754" s="46"/>
      <c r="AH754" s="47"/>
      <c r="AI754" s="48"/>
      <c r="AJ754" s="48"/>
      <c r="AK754" s="48"/>
      <c r="AL754" s="48"/>
      <c r="AM754" s="48"/>
      <c r="AN754" s="48"/>
      <c r="AO754" s="48"/>
      <c r="AP754" s="48"/>
      <c r="AQ754" s="48"/>
      <c r="AR754" s="48"/>
      <c r="AS754" s="48"/>
      <c r="AT754" s="48"/>
      <c r="AU754" s="43"/>
      <c r="AV754" s="50"/>
      <c r="AW754" s="43"/>
      <c r="AX754" s="50"/>
      <c r="AY754" s="43"/>
      <c r="AZ754" s="50"/>
      <c r="BA754" s="43"/>
      <c r="BB754" s="50"/>
      <c r="BC754" s="43"/>
      <c r="BD754" s="50"/>
      <c r="BE754" s="43"/>
      <c r="BF754" s="50"/>
      <c r="BG754" s="43"/>
      <c r="BH754" s="50"/>
      <c r="BI754" s="45"/>
      <c r="BJ754" s="48"/>
      <c r="BK754" s="48"/>
      <c r="BL754" s="48"/>
      <c r="BM754" s="48"/>
      <c r="BN754" s="48"/>
      <c r="BO754" s="45"/>
      <c r="BP754" s="45"/>
      <c r="BQ754" s="45"/>
    </row>
    <row r="755" ht="18.0" customHeight="1">
      <c r="B755" s="40"/>
      <c r="D755" s="41"/>
      <c r="G755" s="42"/>
      <c r="I755" s="42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43"/>
      <c r="W755" s="44"/>
      <c r="Y755" s="45"/>
      <c r="AG755" s="46"/>
      <c r="AH755" s="47"/>
      <c r="AI755" s="48"/>
      <c r="AJ755" s="48"/>
      <c r="AK755" s="48"/>
      <c r="AL755" s="48"/>
      <c r="AM755" s="48"/>
      <c r="AN755" s="48"/>
      <c r="AO755" s="48"/>
      <c r="AP755" s="48"/>
      <c r="AQ755" s="48"/>
      <c r="AR755" s="48"/>
      <c r="AS755" s="48"/>
      <c r="AT755" s="48"/>
      <c r="AU755" s="43"/>
      <c r="AV755" s="50"/>
      <c r="AW755" s="43"/>
      <c r="AX755" s="50"/>
      <c r="AY755" s="43"/>
      <c r="AZ755" s="50"/>
      <c r="BA755" s="43"/>
      <c r="BB755" s="50"/>
      <c r="BC755" s="43"/>
      <c r="BD755" s="50"/>
      <c r="BE755" s="43"/>
      <c r="BF755" s="50"/>
      <c r="BG755" s="43"/>
      <c r="BH755" s="50"/>
      <c r="BI755" s="45"/>
      <c r="BJ755" s="48"/>
      <c r="BK755" s="48"/>
      <c r="BL755" s="48"/>
      <c r="BM755" s="48"/>
      <c r="BN755" s="48"/>
      <c r="BO755" s="45"/>
      <c r="BP755" s="45"/>
      <c r="BQ755" s="45"/>
    </row>
    <row r="756" ht="18.0" customHeight="1">
      <c r="B756" s="40"/>
      <c r="D756" s="41"/>
      <c r="G756" s="42"/>
      <c r="I756" s="42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43"/>
      <c r="W756" s="44"/>
      <c r="Y756" s="45"/>
      <c r="AG756" s="46"/>
      <c r="AH756" s="47"/>
      <c r="AI756" s="48"/>
      <c r="AJ756" s="48"/>
      <c r="AK756" s="48"/>
      <c r="AL756" s="48"/>
      <c r="AM756" s="48"/>
      <c r="AN756" s="48"/>
      <c r="AO756" s="48"/>
      <c r="AP756" s="48"/>
      <c r="AQ756" s="48"/>
      <c r="AR756" s="48"/>
      <c r="AS756" s="48"/>
      <c r="AT756" s="48"/>
      <c r="AU756" s="43"/>
      <c r="AV756" s="50"/>
      <c r="AW756" s="43"/>
      <c r="AX756" s="50"/>
      <c r="AY756" s="43"/>
      <c r="AZ756" s="50"/>
      <c r="BA756" s="43"/>
      <c r="BB756" s="50"/>
      <c r="BC756" s="43"/>
      <c r="BD756" s="50"/>
      <c r="BE756" s="43"/>
      <c r="BF756" s="50"/>
      <c r="BG756" s="43"/>
      <c r="BH756" s="50"/>
      <c r="BI756" s="45"/>
      <c r="BJ756" s="48"/>
      <c r="BK756" s="48"/>
      <c r="BL756" s="48"/>
      <c r="BM756" s="48"/>
      <c r="BN756" s="48"/>
      <c r="BO756" s="45"/>
      <c r="BP756" s="45"/>
      <c r="BQ756" s="45"/>
    </row>
    <row r="757" ht="18.0" customHeight="1">
      <c r="B757" s="40"/>
      <c r="D757" s="41"/>
      <c r="G757" s="42"/>
      <c r="I757" s="42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43"/>
      <c r="W757" s="44"/>
      <c r="Y757" s="45"/>
      <c r="AG757" s="46"/>
      <c r="AH757" s="47"/>
      <c r="AI757" s="48"/>
      <c r="AJ757" s="48"/>
      <c r="AK757" s="48"/>
      <c r="AL757" s="48"/>
      <c r="AM757" s="48"/>
      <c r="AN757" s="48"/>
      <c r="AO757" s="48"/>
      <c r="AP757" s="48"/>
      <c r="AQ757" s="48"/>
      <c r="AR757" s="48"/>
      <c r="AS757" s="48"/>
      <c r="AT757" s="48"/>
      <c r="AU757" s="43"/>
      <c r="AV757" s="50"/>
      <c r="AW757" s="43"/>
      <c r="AX757" s="50"/>
      <c r="AY757" s="43"/>
      <c r="AZ757" s="50"/>
      <c r="BA757" s="43"/>
      <c r="BB757" s="50"/>
      <c r="BC757" s="43"/>
      <c r="BD757" s="50"/>
      <c r="BE757" s="43"/>
      <c r="BF757" s="50"/>
      <c r="BG757" s="43"/>
      <c r="BH757" s="50"/>
      <c r="BI757" s="45"/>
      <c r="BJ757" s="48"/>
      <c r="BK757" s="48"/>
      <c r="BL757" s="48"/>
      <c r="BM757" s="48"/>
      <c r="BN757" s="48"/>
      <c r="BO757" s="45"/>
      <c r="BP757" s="45"/>
      <c r="BQ757" s="45"/>
    </row>
    <row r="758" ht="18.0" customHeight="1">
      <c r="B758" s="40"/>
      <c r="D758" s="41"/>
      <c r="G758" s="42"/>
      <c r="I758" s="42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43"/>
      <c r="W758" s="44"/>
      <c r="Y758" s="45"/>
      <c r="AG758" s="46"/>
      <c r="AH758" s="47"/>
      <c r="AI758" s="48"/>
      <c r="AJ758" s="48"/>
      <c r="AK758" s="48"/>
      <c r="AL758" s="48"/>
      <c r="AM758" s="48"/>
      <c r="AN758" s="48"/>
      <c r="AO758" s="48"/>
      <c r="AP758" s="48"/>
      <c r="AQ758" s="48"/>
      <c r="AR758" s="48"/>
      <c r="AS758" s="48"/>
      <c r="AT758" s="48"/>
      <c r="AU758" s="43"/>
      <c r="AV758" s="50"/>
      <c r="AW758" s="43"/>
      <c r="AX758" s="50"/>
      <c r="AY758" s="43"/>
      <c r="AZ758" s="50"/>
      <c r="BA758" s="43"/>
      <c r="BB758" s="50"/>
      <c r="BC758" s="43"/>
      <c r="BD758" s="50"/>
      <c r="BE758" s="43"/>
      <c r="BF758" s="50"/>
      <c r="BG758" s="43"/>
      <c r="BH758" s="50"/>
      <c r="BI758" s="45"/>
      <c r="BJ758" s="48"/>
      <c r="BK758" s="48"/>
      <c r="BL758" s="48"/>
      <c r="BM758" s="48"/>
      <c r="BN758" s="48"/>
      <c r="BO758" s="45"/>
      <c r="BP758" s="45"/>
      <c r="BQ758" s="45"/>
    </row>
    <row r="759" ht="18.0" customHeight="1">
      <c r="B759" s="40"/>
      <c r="D759" s="41"/>
      <c r="G759" s="42"/>
      <c r="I759" s="42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43"/>
      <c r="W759" s="44"/>
      <c r="Y759" s="45"/>
      <c r="AG759" s="46"/>
      <c r="AH759" s="47"/>
      <c r="AI759" s="48"/>
      <c r="AJ759" s="48"/>
      <c r="AK759" s="48"/>
      <c r="AL759" s="48"/>
      <c r="AM759" s="48"/>
      <c r="AN759" s="48"/>
      <c r="AO759" s="48"/>
      <c r="AP759" s="48"/>
      <c r="AQ759" s="48"/>
      <c r="AR759" s="48"/>
      <c r="AS759" s="48"/>
      <c r="AT759" s="48"/>
      <c r="AU759" s="43"/>
      <c r="AV759" s="50"/>
      <c r="AW759" s="43"/>
      <c r="AX759" s="50"/>
      <c r="AY759" s="43"/>
      <c r="AZ759" s="50"/>
      <c r="BA759" s="43"/>
      <c r="BB759" s="50"/>
      <c r="BC759" s="43"/>
      <c r="BD759" s="50"/>
      <c r="BE759" s="43"/>
      <c r="BF759" s="50"/>
      <c r="BG759" s="43"/>
      <c r="BH759" s="50"/>
      <c r="BI759" s="45"/>
      <c r="BJ759" s="48"/>
      <c r="BK759" s="48"/>
      <c r="BL759" s="48"/>
      <c r="BM759" s="48"/>
      <c r="BN759" s="48"/>
      <c r="BO759" s="45"/>
      <c r="BP759" s="45"/>
      <c r="BQ759" s="45"/>
    </row>
    <row r="760" ht="18.0" customHeight="1">
      <c r="B760" s="40"/>
      <c r="D760" s="41"/>
      <c r="G760" s="42"/>
      <c r="I760" s="42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43"/>
      <c r="W760" s="44"/>
      <c r="Y760" s="45"/>
      <c r="AG760" s="46"/>
      <c r="AH760" s="47"/>
      <c r="AI760" s="48"/>
      <c r="AJ760" s="48"/>
      <c r="AK760" s="48"/>
      <c r="AL760" s="48"/>
      <c r="AM760" s="48"/>
      <c r="AN760" s="48"/>
      <c r="AO760" s="48"/>
      <c r="AP760" s="48"/>
      <c r="AQ760" s="48"/>
      <c r="AR760" s="48"/>
      <c r="AS760" s="48"/>
      <c r="AT760" s="48"/>
      <c r="AU760" s="43"/>
      <c r="AV760" s="50"/>
      <c r="AW760" s="43"/>
      <c r="AX760" s="50"/>
      <c r="AY760" s="43"/>
      <c r="AZ760" s="50"/>
      <c r="BA760" s="43"/>
      <c r="BB760" s="50"/>
      <c r="BC760" s="43"/>
      <c r="BD760" s="50"/>
      <c r="BE760" s="43"/>
      <c r="BF760" s="50"/>
      <c r="BG760" s="43"/>
      <c r="BH760" s="50"/>
      <c r="BI760" s="45"/>
      <c r="BJ760" s="48"/>
      <c r="BK760" s="48"/>
      <c r="BL760" s="48"/>
      <c r="BM760" s="48"/>
      <c r="BN760" s="48"/>
      <c r="BO760" s="45"/>
      <c r="BP760" s="45"/>
      <c r="BQ760" s="45"/>
    </row>
    <row r="761" ht="18.0" customHeight="1">
      <c r="B761" s="40"/>
      <c r="D761" s="41"/>
      <c r="G761" s="42"/>
      <c r="I761" s="42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43"/>
      <c r="W761" s="44"/>
      <c r="Y761" s="45"/>
      <c r="AG761" s="46"/>
      <c r="AH761" s="47"/>
      <c r="AI761" s="48"/>
      <c r="AJ761" s="48"/>
      <c r="AK761" s="48"/>
      <c r="AL761" s="48"/>
      <c r="AM761" s="48"/>
      <c r="AN761" s="48"/>
      <c r="AO761" s="48"/>
      <c r="AP761" s="48"/>
      <c r="AQ761" s="48"/>
      <c r="AR761" s="48"/>
      <c r="AS761" s="48"/>
      <c r="AT761" s="48"/>
      <c r="AU761" s="43"/>
      <c r="AV761" s="50"/>
      <c r="AW761" s="43"/>
      <c r="AX761" s="50"/>
      <c r="AY761" s="43"/>
      <c r="AZ761" s="50"/>
      <c r="BA761" s="43"/>
      <c r="BB761" s="50"/>
      <c r="BC761" s="43"/>
      <c r="BD761" s="50"/>
      <c r="BE761" s="43"/>
      <c r="BF761" s="50"/>
      <c r="BG761" s="43"/>
      <c r="BH761" s="50"/>
      <c r="BI761" s="45"/>
      <c r="BJ761" s="48"/>
      <c r="BK761" s="48"/>
      <c r="BL761" s="48"/>
      <c r="BM761" s="48"/>
      <c r="BN761" s="48"/>
      <c r="BO761" s="45"/>
      <c r="BP761" s="45"/>
      <c r="BQ761" s="45"/>
    </row>
    <row r="762" ht="18.0" customHeight="1">
      <c r="B762" s="40"/>
      <c r="D762" s="41"/>
      <c r="G762" s="42"/>
      <c r="I762" s="42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43"/>
      <c r="W762" s="44"/>
      <c r="Y762" s="45"/>
      <c r="AG762" s="46"/>
      <c r="AH762" s="47"/>
      <c r="AI762" s="48"/>
      <c r="AJ762" s="48"/>
      <c r="AK762" s="48"/>
      <c r="AL762" s="48"/>
      <c r="AM762" s="48"/>
      <c r="AN762" s="48"/>
      <c r="AO762" s="48"/>
      <c r="AP762" s="48"/>
      <c r="AQ762" s="48"/>
      <c r="AR762" s="48"/>
      <c r="AS762" s="48"/>
      <c r="AT762" s="48"/>
      <c r="AU762" s="43"/>
      <c r="AV762" s="50"/>
      <c r="AW762" s="43"/>
      <c r="AX762" s="50"/>
      <c r="AY762" s="43"/>
      <c r="AZ762" s="50"/>
      <c r="BA762" s="43"/>
      <c r="BB762" s="50"/>
      <c r="BC762" s="43"/>
      <c r="BD762" s="50"/>
      <c r="BE762" s="43"/>
      <c r="BF762" s="50"/>
      <c r="BG762" s="43"/>
      <c r="BH762" s="50"/>
      <c r="BI762" s="45"/>
      <c r="BJ762" s="48"/>
      <c r="BK762" s="48"/>
      <c r="BL762" s="48"/>
      <c r="BM762" s="48"/>
      <c r="BN762" s="48"/>
      <c r="BO762" s="45"/>
      <c r="BP762" s="45"/>
      <c r="BQ762" s="45"/>
    </row>
    <row r="763" ht="18.0" customHeight="1">
      <c r="B763" s="40"/>
      <c r="D763" s="41"/>
      <c r="G763" s="42"/>
      <c r="I763" s="42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43"/>
      <c r="W763" s="44"/>
      <c r="Y763" s="45"/>
      <c r="AG763" s="46"/>
      <c r="AH763" s="47"/>
      <c r="AI763" s="48"/>
      <c r="AJ763" s="48"/>
      <c r="AK763" s="48"/>
      <c r="AL763" s="48"/>
      <c r="AM763" s="48"/>
      <c r="AN763" s="48"/>
      <c r="AO763" s="48"/>
      <c r="AP763" s="48"/>
      <c r="AQ763" s="48"/>
      <c r="AR763" s="48"/>
      <c r="AS763" s="48"/>
      <c r="AT763" s="48"/>
      <c r="AU763" s="43"/>
      <c r="AV763" s="50"/>
      <c r="AW763" s="43"/>
      <c r="AX763" s="50"/>
      <c r="AY763" s="43"/>
      <c r="AZ763" s="50"/>
      <c r="BA763" s="43"/>
      <c r="BB763" s="50"/>
      <c r="BC763" s="43"/>
      <c r="BD763" s="50"/>
      <c r="BE763" s="43"/>
      <c r="BF763" s="50"/>
      <c r="BG763" s="43"/>
      <c r="BH763" s="50"/>
      <c r="BI763" s="45"/>
      <c r="BJ763" s="48"/>
      <c r="BK763" s="48"/>
      <c r="BL763" s="48"/>
      <c r="BM763" s="48"/>
      <c r="BN763" s="48"/>
      <c r="BO763" s="45"/>
      <c r="BP763" s="45"/>
      <c r="BQ763" s="45"/>
    </row>
    <row r="764" ht="18.0" customHeight="1">
      <c r="B764" s="40"/>
      <c r="D764" s="41"/>
      <c r="G764" s="42"/>
      <c r="I764" s="42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43"/>
      <c r="W764" s="44"/>
      <c r="Y764" s="45"/>
      <c r="AG764" s="46"/>
      <c r="AH764" s="47"/>
      <c r="AI764" s="48"/>
      <c r="AJ764" s="48"/>
      <c r="AK764" s="48"/>
      <c r="AL764" s="48"/>
      <c r="AM764" s="48"/>
      <c r="AN764" s="48"/>
      <c r="AO764" s="48"/>
      <c r="AP764" s="48"/>
      <c r="AQ764" s="48"/>
      <c r="AR764" s="48"/>
      <c r="AS764" s="48"/>
      <c r="AT764" s="48"/>
      <c r="AU764" s="43"/>
      <c r="AV764" s="50"/>
      <c r="AW764" s="43"/>
      <c r="AX764" s="50"/>
      <c r="AY764" s="43"/>
      <c r="AZ764" s="50"/>
      <c r="BA764" s="43"/>
      <c r="BB764" s="50"/>
      <c r="BC764" s="43"/>
      <c r="BD764" s="50"/>
      <c r="BE764" s="43"/>
      <c r="BF764" s="50"/>
      <c r="BG764" s="43"/>
      <c r="BH764" s="50"/>
      <c r="BI764" s="45"/>
      <c r="BJ764" s="48"/>
      <c r="BK764" s="48"/>
      <c r="BL764" s="48"/>
      <c r="BM764" s="48"/>
      <c r="BN764" s="48"/>
      <c r="BO764" s="45"/>
      <c r="BP764" s="45"/>
      <c r="BQ764" s="45"/>
    </row>
    <row r="765" ht="18.0" customHeight="1">
      <c r="B765" s="40"/>
      <c r="D765" s="41"/>
      <c r="G765" s="42"/>
      <c r="I765" s="42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43"/>
      <c r="W765" s="44"/>
      <c r="Y765" s="45"/>
      <c r="AG765" s="46"/>
      <c r="AH765" s="47"/>
      <c r="AI765" s="48"/>
      <c r="AJ765" s="48"/>
      <c r="AK765" s="48"/>
      <c r="AL765" s="48"/>
      <c r="AM765" s="48"/>
      <c r="AN765" s="48"/>
      <c r="AO765" s="48"/>
      <c r="AP765" s="48"/>
      <c r="AQ765" s="48"/>
      <c r="AR765" s="48"/>
      <c r="AS765" s="48"/>
      <c r="AT765" s="48"/>
      <c r="AU765" s="43"/>
      <c r="AV765" s="50"/>
      <c r="AW765" s="43"/>
      <c r="AX765" s="50"/>
      <c r="AY765" s="43"/>
      <c r="AZ765" s="50"/>
      <c r="BA765" s="43"/>
      <c r="BB765" s="50"/>
      <c r="BC765" s="43"/>
      <c r="BD765" s="50"/>
      <c r="BE765" s="43"/>
      <c r="BF765" s="50"/>
      <c r="BG765" s="43"/>
      <c r="BH765" s="50"/>
      <c r="BI765" s="45"/>
      <c r="BJ765" s="48"/>
      <c r="BK765" s="48"/>
      <c r="BL765" s="48"/>
      <c r="BM765" s="48"/>
      <c r="BN765" s="48"/>
      <c r="BO765" s="45"/>
      <c r="BP765" s="45"/>
      <c r="BQ765" s="45"/>
    </row>
    <row r="766" ht="18.0" customHeight="1">
      <c r="B766" s="40"/>
      <c r="D766" s="41"/>
      <c r="G766" s="42"/>
      <c r="I766" s="42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43"/>
      <c r="W766" s="44"/>
      <c r="Y766" s="45"/>
      <c r="AG766" s="46"/>
      <c r="AH766" s="47"/>
      <c r="AI766" s="48"/>
      <c r="AJ766" s="48"/>
      <c r="AK766" s="48"/>
      <c r="AL766" s="48"/>
      <c r="AM766" s="48"/>
      <c r="AN766" s="48"/>
      <c r="AO766" s="48"/>
      <c r="AP766" s="48"/>
      <c r="AQ766" s="48"/>
      <c r="AR766" s="48"/>
      <c r="AS766" s="48"/>
      <c r="AT766" s="48"/>
      <c r="AU766" s="43"/>
      <c r="AV766" s="50"/>
      <c r="AW766" s="43"/>
      <c r="AX766" s="50"/>
      <c r="AY766" s="43"/>
      <c r="AZ766" s="50"/>
      <c r="BA766" s="43"/>
      <c r="BB766" s="50"/>
      <c r="BC766" s="43"/>
      <c r="BD766" s="50"/>
      <c r="BE766" s="43"/>
      <c r="BF766" s="50"/>
      <c r="BG766" s="43"/>
      <c r="BH766" s="50"/>
      <c r="BI766" s="45"/>
      <c r="BJ766" s="48"/>
      <c r="BK766" s="48"/>
      <c r="BL766" s="48"/>
      <c r="BM766" s="48"/>
      <c r="BN766" s="48"/>
      <c r="BO766" s="45"/>
      <c r="BP766" s="45"/>
      <c r="BQ766" s="45"/>
    </row>
    <row r="767" ht="18.0" customHeight="1">
      <c r="B767" s="40"/>
      <c r="D767" s="41"/>
      <c r="G767" s="42"/>
      <c r="I767" s="42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43"/>
      <c r="W767" s="44"/>
      <c r="Y767" s="45"/>
      <c r="AG767" s="46"/>
      <c r="AH767" s="47"/>
      <c r="AI767" s="48"/>
      <c r="AJ767" s="48"/>
      <c r="AK767" s="48"/>
      <c r="AL767" s="48"/>
      <c r="AM767" s="48"/>
      <c r="AN767" s="48"/>
      <c r="AO767" s="48"/>
      <c r="AP767" s="48"/>
      <c r="AQ767" s="48"/>
      <c r="AR767" s="48"/>
      <c r="AS767" s="48"/>
      <c r="AT767" s="48"/>
      <c r="AU767" s="43"/>
      <c r="AV767" s="50"/>
      <c r="AW767" s="43"/>
      <c r="AX767" s="50"/>
      <c r="AY767" s="43"/>
      <c r="AZ767" s="50"/>
      <c r="BA767" s="43"/>
      <c r="BB767" s="50"/>
      <c r="BC767" s="43"/>
      <c r="BD767" s="50"/>
      <c r="BE767" s="43"/>
      <c r="BF767" s="50"/>
      <c r="BG767" s="43"/>
      <c r="BH767" s="50"/>
      <c r="BI767" s="45"/>
      <c r="BJ767" s="48"/>
      <c r="BK767" s="48"/>
      <c r="BL767" s="48"/>
      <c r="BM767" s="48"/>
      <c r="BN767" s="48"/>
      <c r="BO767" s="45"/>
      <c r="BP767" s="45"/>
      <c r="BQ767" s="45"/>
    </row>
    <row r="768" ht="18.0" customHeight="1">
      <c r="B768" s="40"/>
      <c r="D768" s="41"/>
      <c r="G768" s="42"/>
      <c r="I768" s="42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43"/>
      <c r="W768" s="44"/>
      <c r="Y768" s="45"/>
      <c r="AG768" s="46"/>
      <c r="AH768" s="47"/>
      <c r="AI768" s="48"/>
      <c r="AJ768" s="48"/>
      <c r="AK768" s="48"/>
      <c r="AL768" s="48"/>
      <c r="AM768" s="48"/>
      <c r="AN768" s="48"/>
      <c r="AO768" s="48"/>
      <c r="AP768" s="48"/>
      <c r="AQ768" s="48"/>
      <c r="AR768" s="48"/>
      <c r="AS768" s="48"/>
      <c r="AT768" s="48"/>
      <c r="AU768" s="43"/>
      <c r="AV768" s="50"/>
      <c r="AW768" s="43"/>
      <c r="AX768" s="50"/>
      <c r="AY768" s="43"/>
      <c r="AZ768" s="50"/>
      <c r="BA768" s="43"/>
      <c r="BB768" s="50"/>
      <c r="BC768" s="43"/>
      <c r="BD768" s="50"/>
      <c r="BE768" s="43"/>
      <c r="BF768" s="50"/>
      <c r="BG768" s="43"/>
      <c r="BH768" s="50"/>
      <c r="BI768" s="45"/>
      <c r="BJ768" s="48"/>
      <c r="BK768" s="48"/>
      <c r="BL768" s="48"/>
      <c r="BM768" s="48"/>
      <c r="BN768" s="48"/>
      <c r="BO768" s="45"/>
      <c r="BP768" s="45"/>
      <c r="BQ768" s="45"/>
    </row>
    <row r="769" ht="18.0" customHeight="1">
      <c r="B769" s="40"/>
      <c r="D769" s="41"/>
      <c r="G769" s="42"/>
      <c r="I769" s="42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43"/>
      <c r="W769" s="44"/>
      <c r="Y769" s="45"/>
      <c r="AG769" s="46"/>
      <c r="AH769" s="47"/>
      <c r="AI769" s="48"/>
      <c r="AJ769" s="48"/>
      <c r="AK769" s="48"/>
      <c r="AL769" s="48"/>
      <c r="AM769" s="48"/>
      <c r="AN769" s="48"/>
      <c r="AO769" s="48"/>
      <c r="AP769" s="48"/>
      <c r="AQ769" s="48"/>
      <c r="AR769" s="48"/>
      <c r="AS769" s="48"/>
      <c r="AT769" s="48"/>
      <c r="AU769" s="43"/>
      <c r="AV769" s="50"/>
      <c r="AW769" s="43"/>
      <c r="AX769" s="50"/>
      <c r="AY769" s="43"/>
      <c r="AZ769" s="50"/>
      <c r="BA769" s="43"/>
      <c r="BB769" s="50"/>
      <c r="BC769" s="43"/>
      <c r="BD769" s="50"/>
      <c r="BE769" s="43"/>
      <c r="BF769" s="50"/>
      <c r="BG769" s="43"/>
      <c r="BH769" s="50"/>
      <c r="BI769" s="45"/>
      <c r="BJ769" s="48"/>
      <c r="BK769" s="48"/>
      <c r="BL769" s="48"/>
      <c r="BM769" s="48"/>
      <c r="BN769" s="48"/>
      <c r="BO769" s="45"/>
      <c r="BP769" s="45"/>
      <c r="BQ769" s="45"/>
    </row>
    <row r="770" ht="18.0" customHeight="1">
      <c r="B770" s="40"/>
      <c r="D770" s="41"/>
      <c r="G770" s="42"/>
      <c r="I770" s="42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43"/>
      <c r="W770" s="44"/>
      <c r="Y770" s="45"/>
      <c r="AG770" s="46"/>
      <c r="AH770" s="47"/>
      <c r="AI770" s="48"/>
      <c r="AJ770" s="48"/>
      <c r="AK770" s="48"/>
      <c r="AL770" s="48"/>
      <c r="AM770" s="48"/>
      <c r="AN770" s="48"/>
      <c r="AO770" s="48"/>
      <c r="AP770" s="48"/>
      <c r="AQ770" s="48"/>
      <c r="AR770" s="48"/>
      <c r="AS770" s="48"/>
      <c r="AT770" s="48"/>
      <c r="AU770" s="43"/>
      <c r="AV770" s="50"/>
      <c r="AW770" s="43"/>
      <c r="AX770" s="50"/>
      <c r="AY770" s="43"/>
      <c r="AZ770" s="50"/>
      <c r="BA770" s="43"/>
      <c r="BB770" s="50"/>
      <c r="BC770" s="43"/>
      <c r="BD770" s="50"/>
      <c r="BE770" s="43"/>
      <c r="BF770" s="50"/>
      <c r="BG770" s="43"/>
      <c r="BH770" s="50"/>
      <c r="BI770" s="45"/>
      <c r="BJ770" s="48"/>
      <c r="BK770" s="48"/>
      <c r="BL770" s="48"/>
      <c r="BM770" s="48"/>
      <c r="BN770" s="48"/>
      <c r="BO770" s="45"/>
      <c r="BP770" s="45"/>
      <c r="BQ770" s="45"/>
    </row>
    <row r="771" ht="18.0" customHeight="1">
      <c r="B771" s="40"/>
      <c r="D771" s="41"/>
      <c r="G771" s="42"/>
      <c r="I771" s="42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43"/>
      <c r="W771" s="44"/>
      <c r="Y771" s="45"/>
      <c r="AG771" s="46"/>
      <c r="AH771" s="47"/>
      <c r="AI771" s="48"/>
      <c r="AJ771" s="48"/>
      <c r="AK771" s="48"/>
      <c r="AL771" s="48"/>
      <c r="AM771" s="48"/>
      <c r="AN771" s="48"/>
      <c r="AO771" s="48"/>
      <c r="AP771" s="48"/>
      <c r="AQ771" s="48"/>
      <c r="AR771" s="48"/>
      <c r="AS771" s="48"/>
      <c r="AT771" s="48"/>
      <c r="AU771" s="43"/>
      <c r="AV771" s="50"/>
      <c r="AW771" s="43"/>
      <c r="AX771" s="50"/>
      <c r="AY771" s="43"/>
      <c r="AZ771" s="50"/>
      <c r="BA771" s="43"/>
      <c r="BB771" s="50"/>
      <c r="BC771" s="43"/>
      <c r="BD771" s="50"/>
      <c r="BE771" s="43"/>
      <c r="BF771" s="50"/>
      <c r="BG771" s="43"/>
      <c r="BH771" s="50"/>
      <c r="BI771" s="45"/>
      <c r="BJ771" s="48"/>
      <c r="BK771" s="48"/>
      <c r="BL771" s="48"/>
      <c r="BM771" s="48"/>
      <c r="BN771" s="48"/>
      <c r="BO771" s="45"/>
      <c r="BP771" s="45"/>
      <c r="BQ771" s="45"/>
    </row>
    <row r="772" ht="18.0" customHeight="1">
      <c r="B772" s="40"/>
      <c r="D772" s="41"/>
      <c r="G772" s="42"/>
      <c r="I772" s="42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43"/>
      <c r="W772" s="44"/>
      <c r="Y772" s="45"/>
      <c r="AG772" s="46"/>
      <c r="AH772" s="47"/>
      <c r="AI772" s="48"/>
      <c r="AJ772" s="48"/>
      <c r="AK772" s="48"/>
      <c r="AL772" s="48"/>
      <c r="AM772" s="48"/>
      <c r="AN772" s="48"/>
      <c r="AO772" s="48"/>
      <c r="AP772" s="48"/>
      <c r="AQ772" s="48"/>
      <c r="AR772" s="48"/>
      <c r="AS772" s="48"/>
      <c r="AT772" s="48"/>
      <c r="AU772" s="43"/>
      <c r="AV772" s="50"/>
      <c r="AW772" s="43"/>
      <c r="AX772" s="50"/>
      <c r="AY772" s="43"/>
      <c r="AZ772" s="50"/>
      <c r="BA772" s="43"/>
      <c r="BB772" s="50"/>
      <c r="BC772" s="43"/>
      <c r="BD772" s="50"/>
      <c r="BE772" s="43"/>
      <c r="BF772" s="50"/>
      <c r="BG772" s="43"/>
      <c r="BH772" s="50"/>
      <c r="BI772" s="45"/>
      <c r="BJ772" s="48"/>
      <c r="BK772" s="48"/>
      <c r="BL772" s="48"/>
      <c r="BM772" s="48"/>
      <c r="BN772" s="48"/>
      <c r="BO772" s="45"/>
      <c r="BP772" s="45"/>
      <c r="BQ772" s="45"/>
    </row>
    <row r="773" ht="18.0" customHeight="1">
      <c r="B773" s="40"/>
      <c r="D773" s="41"/>
      <c r="G773" s="42"/>
      <c r="I773" s="42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43"/>
      <c r="W773" s="44"/>
      <c r="Y773" s="45"/>
      <c r="AG773" s="46"/>
      <c r="AH773" s="47"/>
      <c r="AI773" s="48"/>
      <c r="AJ773" s="48"/>
      <c r="AK773" s="48"/>
      <c r="AL773" s="48"/>
      <c r="AM773" s="48"/>
      <c r="AN773" s="48"/>
      <c r="AO773" s="48"/>
      <c r="AP773" s="48"/>
      <c r="AQ773" s="48"/>
      <c r="AR773" s="48"/>
      <c r="AS773" s="48"/>
      <c r="AT773" s="48"/>
      <c r="AU773" s="43"/>
      <c r="AV773" s="50"/>
      <c r="AW773" s="43"/>
      <c r="AX773" s="50"/>
      <c r="AY773" s="43"/>
      <c r="AZ773" s="50"/>
      <c r="BA773" s="43"/>
      <c r="BB773" s="50"/>
      <c r="BC773" s="43"/>
      <c r="BD773" s="50"/>
      <c r="BE773" s="43"/>
      <c r="BF773" s="50"/>
      <c r="BG773" s="43"/>
      <c r="BH773" s="50"/>
      <c r="BI773" s="45"/>
      <c r="BJ773" s="48"/>
      <c r="BK773" s="48"/>
      <c r="BL773" s="48"/>
      <c r="BM773" s="48"/>
      <c r="BN773" s="48"/>
      <c r="BO773" s="45"/>
      <c r="BP773" s="45"/>
      <c r="BQ773" s="45"/>
    </row>
    <row r="774" ht="18.0" customHeight="1">
      <c r="B774" s="40"/>
      <c r="D774" s="41"/>
      <c r="G774" s="42"/>
      <c r="I774" s="42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43"/>
      <c r="W774" s="44"/>
      <c r="Y774" s="45"/>
      <c r="AG774" s="46"/>
      <c r="AH774" s="47"/>
      <c r="AI774" s="48"/>
      <c r="AJ774" s="48"/>
      <c r="AK774" s="48"/>
      <c r="AL774" s="48"/>
      <c r="AM774" s="48"/>
      <c r="AN774" s="48"/>
      <c r="AO774" s="48"/>
      <c r="AP774" s="48"/>
      <c r="AQ774" s="48"/>
      <c r="AR774" s="48"/>
      <c r="AS774" s="48"/>
      <c r="AT774" s="48"/>
      <c r="AU774" s="43"/>
      <c r="AV774" s="50"/>
      <c r="AW774" s="43"/>
      <c r="AX774" s="50"/>
      <c r="AY774" s="43"/>
      <c r="AZ774" s="50"/>
      <c r="BA774" s="43"/>
      <c r="BB774" s="50"/>
      <c r="BC774" s="43"/>
      <c r="BD774" s="50"/>
      <c r="BE774" s="43"/>
      <c r="BF774" s="50"/>
      <c r="BG774" s="43"/>
      <c r="BH774" s="50"/>
      <c r="BI774" s="45"/>
      <c r="BJ774" s="48"/>
      <c r="BK774" s="48"/>
      <c r="BL774" s="48"/>
      <c r="BM774" s="48"/>
      <c r="BN774" s="48"/>
      <c r="BO774" s="45"/>
      <c r="BP774" s="45"/>
      <c r="BQ774" s="45"/>
    </row>
    <row r="775" ht="18.0" customHeight="1">
      <c r="B775" s="40"/>
      <c r="D775" s="41"/>
      <c r="G775" s="42"/>
      <c r="I775" s="42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43"/>
      <c r="W775" s="44"/>
      <c r="Y775" s="45"/>
      <c r="AG775" s="46"/>
      <c r="AH775" s="47"/>
      <c r="AI775" s="48"/>
      <c r="AJ775" s="48"/>
      <c r="AK775" s="48"/>
      <c r="AL775" s="48"/>
      <c r="AM775" s="48"/>
      <c r="AN775" s="48"/>
      <c r="AO775" s="48"/>
      <c r="AP775" s="48"/>
      <c r="AQ775" s="48"/>
      <c r="AR775" s="48"/>
      <c r="AS775" s="48"/>
      <c r="AT775" s="48"/>
      <c r="AU775" s="43"/>
      <c r="AV775" s="50"/>
      <c r="AW775" s="43"/>
      <c r="AX775" s="50"/>
      <c r="AY775" s="43"/>
      <c r="AZ775" s="50"/>
      <c r="BA775" s="43"/>
      <c r="BB775" s="50"/>
      <c r="BC775" s="43"/>
      <c r="BD775" s="50"/>
      <c r="BE775" s="43"/>
      <c r="BF775" s="50"/>
      <c r="BG775" s="43"/>
      <c r="BH775" s="50"/>
      <c r="BI775" s="45"/>
      <c r="BJ775" s="48"/>
      <c r="BK775" s="48"/>
      <c r="BL775" s="48"/>
      <c r="BM775" s="48"/>
      <c r="BN775" s="48"/>
      <c r="BO775" s="45"/>
      <c r="BP775" s="45"/>
      <c r="BQ775" s="45"/>
    </row>
    <row r="776" ht="18.0" customHeight="1">
      <c r="B776" s="40"/>
      <c r="D776" s="41"/>
      <c r="G776" s="42"/>
      <c r="I776" s="42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43"/>
      <c r="W776" s="44"/>
      <c r="Y776" s="45"/>
      <c r="AG776" s="46"/>
      <c r="AH776" s="47"/>
      <c r="AI776" s="48"/>
      <c r="AJ776" s="48"/>
      <c r="AK776" s="48"/>
      <c r="AL776" s="48"/>
      <c r="AM776" s="48"/>
      <c r="AN776" s="48"/>
      <c r="AO776" s="48"/>
      <c r="AP776" s="48"/>
      <c r="AQ776" s="48"/>
      <c r="AR776" s="48"/>
      <c r="AS776" s="48"/>
      <c r="AT776" s="48"/>
      <c r="AU776" s="43"/>
      <c r="AV776" s="50"/>
      <c r="AW776" s="43"/>
      <c r="AX776" s="50"/>
      <c r="AY776" s="43"/>
      <c r="AZ776" s="50"/>
      <c r="BA776" s="43"/>
      <c r="BB776" s="50"/>
      <c r="BC776" s="43"/>
      <c r="BD776" s="50"/>
      <c r="BE776" s="43"/>
      <c r="BF776" s="50"/>
      <c r="BG776" s="43"/>
      <c r="BH776" s="50"/>
      <c r="BI776" s="45"/>
      <c r="BJ776" s="48"/>
      <c r="BK776" s="48"/>
      <c r="BL776" s="48"/>
      <c r="BM776" s="48"/>
      <c r="BN776" s="48"/>
      <c r="BO776" s="45"/>
      <c r="BP776" s="45"/>
      <c r="BQ776" s="45"/>
    </row>
    <row r="777" ht="18.0" customHeight="1">
      <c r="B777" s="40"/>
      <c r="D777" s="41"/>
      <c r="G777" s="42"/>
      <c r="I777" s="42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43"/>
      <c r="W777" s="44"/>
      <c r="Y777" s="45"/>
      <c r="AG777" s="46"/>
      <c r="AH777" s="47"/>
      <c r="AI777" s="48"/>
      <c r="AJ777" s="48"/>
      <c r="AK777" s="48"/>
      <c r="AL777" s="48"/>
      <c r="AM777" s="48"/>
      <c r="AN777" s="48"/>
      <c r="AO777" s="48"/>
      <c r="AP777" s="48"/>
      <c r="AQ777" s="48"/>
      <c r="AR777" s="48"/>
      <c r="AS777" s="48"/>
      <c r="AT777" s="48"/>
      <c r="AU777" s="43"/>
      <c r="AV777" s="50"/>
      <c r="AW777" s="43"/>
      <c r="AX777" s="50"/>
      <c r="AY777" s="43"/>
      <c r="AZ777" s="50"/>
      <c r="BA777" s="43"/>
      <c r="BB777" s="50"/>
      <c r="BC777" s="43"/>
      <c r="BD777" s="50"/>
      <c r="BE777" s="43"/>
      <c r="BF777" s="50"/>
      <c r="BG777" s="43"/>
      <c r="BH777" s="50"/>
      <c r="BI777" s="45"/>
      <c r="BJ777" s="48"/>
      <c r="BK777" s="48"/>
      <c r="BL777" s="48"/>
      <c r="BM777" s="48"/>
      <c r="BN777" s="48"/>
      <c r="BO777" s="45"/>
      <c r="BP777" s="45"/>
      <c r="BQ777" s="45"/>
    </row>
    <row r="778" ht="18.0" customHeight="1">
      <c r="B778" s="40"/>
      <c r="D778" s="41"/>
      <c r="G778" s="42"/>
      <c r="I778" s="42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43"/>
      <c r="W778" s="44"/>
      <c r="Y778" s="45"/>
      <c r="AG778" s="46"/>
      <c r="AH778" s="47"/>
      <c r="AI778" s="48"/>
      <c r="AJ778" s="48"/>
      <c r="AK778" s="48"/>
      <c r="AL778" s="48"/>
      <c r="AM778" s="48"/>
      <c r="AN778" s="48"/>
      <c r="AO778" s="48"/>
      <c r="AP778" s="48"/>
      <c r="AQ778" s="48"/>
      <c r="AR778" s="48"/>
      <c r="AS778" s="48"/>
      <c r="AT778" s="48"/>
      <c r="AU778" s="43"/>
      <c r="AV778" s="50"/>
      <c r="AW778" s="43"/>
      <c r="AX778" s="50"/>
      <c r="AY778" s="43"/>
      <c r="AZ778" s="50"/>
      <c r="BA778" s="43"/>
      <c r="BB778" s="50"/>
      <c r="BC778" s="43"/>
      <c r="BD778" s="50"/>
      <c r="BE778" s="43"/>
      <c r="BF778" s="50"/>
      <c r="BG778" s="43"/>
      <c r="BH778" s="50"/>
      <c r="BI778" s="45"/>
      <c r="BJ778" s="48"/>
      <c r="BK778" s="48"/>
      <c r="BL778" s="48"/>
      <c r="BM778" s="48"/>
      <c r="BN778" s="48"/>
      <c r="BO778" s="45"/>
      <c r="BP778" s="45"/>
      <c r="BQ778" s="45"/>
    </row>
    <row r="779" ht="18.0" customHeight="1">
      <c r="B779" s="40"/>
      <c r="D779" s="41"/>
      <c r="G779" s="42"/>
      <c r="I779" s="42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43"/>
      <c r="W779" s="44"/>
      <c r="Y779" s="45"/>
      <c r="AG779" s="46"/>
      <c r="AH779" s="47"/>
      <c r="AI779" s="48"/>
      <c r="AJ779" s="48"/>
      <c r="AK779" s="48"/>
      <c r="AL779" s="48"/>
      <c r="AM779" s="48"/>
      <c r="AN779" s="48"/>
      <c r="AO779" s="48"/>
      <c r="AP779" s="48"/>
      <c r="AQ779" s="48"/>
      <c r="AR779" s="48"/>
      <c r="AS779" s="48"/>
      <c r="AT779" s="48"/>
      <c r="AU779" s="43"/>
      <c r="AV779" s="50"/>
      <c r="AW779" s="43"/>
      <c r="AX779" s="50"/>
      <c r="AY779" s="43"/>
      <c r="AZ779" s="50"/>
      <c r="BA779" s="43"/>
      <c r="BB779" s="50"/>
      <c r="BC779" s="43"/>
      <c r="BD779" s="50"/>
      <c r="BE779" s="43"/>
      <c r="BF779" s="50"/>
      <c r="BG779" s="43"/>
      <c r="BH779" s="50"/>
      <c r="BI779" s="45"/>
      <c r="BJ779" s="48"/>
      <c r="BK779" s="48"/>
      <c r="BL779" s="48"/>
      <c r="BM779" s="48"/>
      <c r="BN779" s="48"/>
      <c r="BO779" s="45"/>
      <c r="BP779" s="45"/>
      <c r="BQ779" s="45"/>
    </row>
    <row r="780" ht="18.0" customHeight="1">
      <c r="B780" s="40"/>
      <c r="D780" s="41"/>
      <c r="G780" s="42"/>
      <c r="I780" s="42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43"/>
      <c r="W780" s="44"/>
      <c r="Y780" s="45"/>
      <c r="AG780" s="46"/>
      <c r="AH780" s="47"/>
      <c r="AI780" s="48"/>
      <c r="AJ780" s="48"/>
      <c r="AK780" s="48"/>
      <c r="AL780" s="48"/>
      <c r="AM780" s="48"/>
      <c r="AN780" s="48"/>
      <c r="AO780" s="48"/>
      <c r="AP780" s="48"/>
      <c r="AQ780" s="48"/>
      <c r="AR780" s="48"/>
      <c r="AS780" s="48"/>
      <c r="AT780" s="48"/>
      <c r="AU780" s="43"/>
      <c r="AV780" s="50"/>
      <c r="AW780" s="43"/>
      <c r="AX780" s="50"/>
      <c r="AY780" s="43"/>
      <c r="AZ780" s="50"/>
      <c r="BA780" s="43"/>
      <c r="BB780" s="50"/>
      <c r="BC780" s="43"/>
      <c r="BD780" s="50"/>
      <c r="BE780" s="43"/>
      <c r="BF780" s="50"/>
      <c r="BG780" s="43"/>
      <c r="BH780" s="50"/>
      <c r="BI780" s="45"/>
      <c r="BJ780" s="48"/>
      <c r="BK780" s="48"/>
      <c r="BL780" s="48"/>
      <c r="BM780" s="48"/>
      <c r="BN780" s="48"/>
      <c r="BO780" s="45"/>
      <c r="BP780" s="45"/>
      <c r="BQ780" s="45"/>
    </row>
    <row r="781" ht="18.0" customHeight="1">
      <c r="B781" s="40"/>
      <c r="D781" s="41"/>
      <c r="G781" s="42"/>
      <c r="I781" s="42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43"/>
      <c r="W781" s="44"/>
      <c r="Y781" s="45"/>
      <c r="AG781" s="46"/>
      <c r="AH781" s="47"/>
      <c r="AI781" s="48"/>
      <c r="AJ781" s="48"/>
      <c r="AK781" s="48"/>
      <c r="AL781" s="48"/>
      <c r="AM781" s="48"/>
      <c r="AN781" s="48"/>
      <c r="AO781" s="48"/>
      <c r="AP781" s="48"/>
      <c r="AQ781" s="48"/>
      <c r="AR781" s="48"/>
      <c r="AS781" s="48"/>
      <c r="AT781" s="48"/>
      <c r="AU781" s="43"/>
      <c r="AV781" s="50"/>
      <c r="AW781" s="43"/>
      <c r="AX781" s="50"/>
      <c r="AY781" s="43"/>
      <c r="AZ781" s="50"/>
      <c r="BA781" s="43"/>
      <c r="BB781" s="50"/>
      <c r="BC781" s="43"/>
      <c r="BD781" s="50"/>
      <c r="BE781" s="43"/>
      <c r="BF781" s="50"/>
      <c r="BG781" s="43"/>
      <c r="BH781" s="50"/>
      <c r="BI781" s="45"/>
      <c r="BJ781" s="48"/>
      <c r="BK781" s="48"/>
      <c r="BL781" s="48"/>
      <c r="BM781" s="48"/>
      <c r="BN781" s="48"/>
      <c r="BO781" s="45"/>
      <c r="BP781" s="45"/>
      <c r="BQ781" s="45"/>
    </row>
    <row r="782" ht="18.0" customHeight="1">
      <c r="B782" s="40"/>
      <c r="D782" s="41"/>
      <c r="G782" s="42"/>
      <c r="I782" s="42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43"/>
      <c r="W782" s="44"/>
      <c r="Y782" s="45"/>
      <c r="AG782" s="46"/>
      <c r="AH782" s="47"/>
      <c r="AI782" s="48"/>
      <c r="AJ782" s="48"/>
      <c r="AK782" s="48"/>
      <c r="AL782" s="48"/>
      <c r="AM782" s="48"/>
      <c r="AN782" s="48"/>
      <c r="AO782" s="48"/>
      <c r="AP782" s="48"/>
      <c r="AQ782" s="48"/>
      <c r="AR782" s="48"/>
      <c r="AS782" s="48"/>
      <c r="AT782" s="48"/>
      <c r="AU782" s="43"/>
      <c r="AV782" s="50"/>
      <c r="AW782" s="43"/>
      <c r="AX782" s="50"/>
      <c r="AY782" s="43"/>
      <c r="AZ782" s="50"/>
      <c r="BA782" s="43"/>
      <c r="BB782" s="50"/>
      <c r="BC782" s="43"/>
      <c r="BD782" s="50"/>
      <c r="BE782" s="43"/>
      <c r="BF782" s="50"/>
      <c r="BG782" s="43"/>
      <c r="BH782" s="50"/>
      <c r="BI782" s="45"/>
      <c r="BJ782" s="48"/>
      <c r="BK782" s="48"/>
      <c r="BL782" s="48"/>
      <c r="BM782" s="48"/>
      <c r="BN782" s="48"/>
      <c r="BO782" s="45"/>
      <c r="BP782" s="45"/>
      <c r="BQ782" s="45"/>
    </row>
    <row r="783" ht="18.0" customHeight="1">
      <c r="B783" s="40"/>
      <c r="D783" s="41"/>
      <c r="G783" s="42"/>
      <c r="I783" s="42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43"/>
      <c r="W783" s="44"/>
      <c r="Y783" s="45"/>
      <c r="AG783" s="46"/>
      <c r="AH783" s="47"/>
      <c r="AI783" s="48"/>
      <c r="AJ783" s="48"/>
      <c r="AK783" s="48"/>
      <c r="AL783" s="48"/>
      <c r="AM783" s="48"/>
      <c r="AN783" s="48"/>
      <c r="AO783" s="48"/>
      <c r="AP783" s="48"/>
      <c r="AQ783" s="48"/>
      <c r="AR783" s="48"/>
      <c r="AS783" s="48"/>
      <c r="AT783" s="48"/>
      <c r="AU783" s="43"/>
      <c r="AV783" s="50"/>
      <c r="AW783" s="43"/>
      <c r="AX783" s="50"/>
      <c r="AY783" s="43"/>
      <c r="AZ783" s="50"/>
      <c r="BA783" s="43"/>
      <c r="BB783" s="50"/>
      <c r="BC783" s="43"/>
      <c r="BD783" s="50"/>
      <c r="BE783" s="43"/>
      <c r="BF783" s="50"/>
      <c r="BG783" s="43"/>
      <c r="BH783" s="50"/>
      <c r="BI783" s="45"/>
      <c r="BJ783" s="48"/>
      <c r="BK783" s="48"/>
      <c r="BL783" s="48"/>
      <c r="BM783" s="48"/>
      <c r="BN783" s="48"/>
      <c r="BO783" s="45"/>
      <c r="BP783" s="45"/>
      <c r="BQ783" s="45"/>
    </row>
    <row r="784" ht="18.0" customHeight="1">
      <c r="B784" s="40"/>
      <c r="D784" s="41"/>
      <c r="G784" s="42"/>
      <c r="I784" s="42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43"/>
      <c r="W784" s="44"/>
      <c r="Y784" s="45"/>
      <c r="AG784" s="46"/>
      <c r="AH784" s="47"/>
      <c r="AI784" s="48"/>
      <c r="AJ784" s="48"/>
      <c r="AK784" s="48"/>
      <c r="AL784" s="48"/>
      <c r="AM784" s="48"/>
      <c r="AN784" s="48"/>
      <c r="AO784" s="48"/>
      <c r="AP784" s="48"/>
      <c r="AQ784" s="48"/>
      <c r="AR784" s="48"/>
      <c r="AS784" s="48"/>
      <c r="AT784" s="48"/>
      <c r="AU784" s="43"/>
      <c r="AV784" s="50"/>
      <c r="AW784" s="43"/>
      <c r="AX784" s="50"/>
      <c r="AY784" s="43"/>
      <c r="AZ784" s="50"/>
      <c r="BA784" s="43"/>
      <c r="BB784" s="50"/>
      <c r="BC784" s="43"/>
      <c r="BD784" s="50"/>
      <c r="BE784" s="43"/>
      <c r="BF784" s="50"/>
      <c r="BG784" s="43"/>
      <c r="BH784" s="50"/>
      <c r="BI784" s="45"/>
      <c r="BJ784" s="48"/>
      <c r="BK784" s="48"/>
      <c r="BL784" s="48"/>
      <c r="BM784" s="48"/>
      <c r="BN784" s="48"/>
      <c r="BO784" s="45"/>
      <c r="BP784" s="45"/>
      <c r="BQ784" s="45"/>
    </row>
    <row r="785" ht="18.0" customHeight="1">
      <c r="B785" s="40"/>
      <c r="D785" s="41"/>
      <c r="G785" s="42"/>
      <c r="I785" s="42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43"/>
      <c r="W785" s="44"/>
      <c r="Y785" s="45"/>
      <c r="AG785" s="46"/>
      <c r="AH785" s="47"/>
      <c r="AI785" s="48"/>
      <c r="AJ785" s="48"/>
      <c r="AK785" s="48"/>
      <c r="AL785" s="48"/>
      <c r="AM785" s="48"/>
      <c r="AN785" s="48"/>
      <c r="AO785" s="48"/>
      <c r="AP785" s="48"/>
      <c r="AQ785" s="48"/>
      <c r="AR785" s="48"/>
      <c r="AS785" s="48"/>
      <c r="AT785" s="48"/>
      <c r="AU785" s="43"/>
      <c r="AV785" s="50"/>
      <c r="AW785" s="43"/>
      <c r="AX785" s="50"/>
      <c r="AY785" s="43"/>
      <c r="AZ785" s="50"/>
      <c r="BA785" s="43"/>
      <c r="BB785" s="50"/>
      <c r="BC785" s="43"/>
      <c r="BD785" s="50"/>
      <c r="BE785" s="43"/>
      <c r="BF785" s="50"/>
      <c r="BG785" s="43"/>
      <c r="BH785" s="50"/>
      <c r="BI785" s="45"/>
      <c r="BJ785" s="48"/>
      <c r="BK785" s="48"/>
      <c r="BL785" s="48"/>
      <c r="BM785" s="48"/>
      <c r="BN785" s="48"/>
      <c r="BO785" s="45"/>
      <c r="BP785" s="45"/>
      <c r="BQ785" s="45"/>
    </row>
    <row r="786" ht="18.0" customHeight="1">
      <c r="B786" s="40"/>
      <c r="D786" s="41"/>
      <c r="G786" s="42"/>
      <c r="I786" s="42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43"/>
      <c r="W786" s="44"/>
      <c r="Y786" s="45"/>
      <c r="AG786" s="46"/>
      <c r="AH786" s="47"/>
      <c r="AI786" s="48"/>
      <c r="AJ786" s="48"/>
      <c r="AK786" s="48"/>
      <c r="AL786" s="48"/>
      <c r="AM786" s="48"/>
      <c r="AN786" s="48"/>
      <c r="AO786" s="48"/>
      <c r="AP786" s="48"/>
      <c r="AQ786" s="48"/>
      <c r="AR786" s="48"/>
      <c r="AS786" s="48"/>
      <c r="AT786" s="48"/>
      <c r="AU786" s="43"/>
      <c r="AV786" s="50"/>
      <c r="AW786" s="43"/>
      <c r="AX786" s="50"/>
      <c r="AY786" s="43"/>
      <c r="AZ786" s="50"/>
      <c r="BA786" s="43"/>
      <c r="BB786" s="50"/>
      <c r="BC786" s="43"/>
      <c r="BD786" s="50"/>
      <c r="BE786" s="43"/>
      <c r="BF786" s="50"/>
      <c r="BG786" s="43"/>
      <c r="BH786" s="50"/>
      <c r="BI786" s="45"/>
      <c r="BJ786" s="48"/>
      <c r="BK786" s="48"/>
      <c r="BL786" s="48"/>
      <c r="BM786" s="48"/>
      <c r="BN786" s="48"/>
      <c r="BO786" s="45"/>
      <c r="BP786" s="45"/>
      <c r="BQ786" s="45"/>
    </row>
    <row r="787" ht="18.0" customHeight="1">
      <c r="B787" s="40"/>
      <c r="D787" s="41"/>
      <c r="G787" s="42"/>
      <c r="I787" s="42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43"/>
      <c r="W787" s="44"/>
      <c r="Y787" s="45"/>
      <c r="AG787" s="46"/>
      <c r="AH787" s="47"/>
      <c r="AI787" s="48"/>
      <c r="AJ787" s="48"/>
      <c r="AK787" s="48"/>
      <c r="AL787" s="48"/>
      <c r="AM787" s="48"/>
      <c r="AN787" s="48"/>
      <c r="AO787" s="48"/>
      <c r="AP787" s="48"/>
      <c r="AQ787" s="48"/>
      <c r="AR787" s="48"/>
      <c r="AS787" s="48"/>
      <c r="AT787" s="48"/>
      <c r="AU787" s="43"/>
      <c r="AV787" s="50"/>
      <c r="AW787" s="43"/>
      <c r="AX787" s="50"/>
      <c r="AY787" s="43"/>
      <c r="AZ787" s="50"/>
      <c r="BA787" s="43"/>
      <c r="BB787" s="50"/>
      <c r="BC787" s="43"/>
      <c r="BD787" s="50"/>
      <c r="BE787" s="43"/>
      <c r="BF787" s="50"/>
      <c r="BG787" s="43"/>
      <c r="BH787" s="50"/>
      <c r="BI787" s="45"/>
      <c r="BJ787" s="48"/>
      <c r="BK787" s="48"/>
      <c r="BL787" s="48"/>
      <c r="BM787" s="48"/>
      <c r="BN787" s="48"/>
      <c r="BO787" s="45"/>
      <c r="BP787" s="45"/>
      <c r="BQ787" s="45"/>
    </row>
    <row r="788" ht="18.0" customHeight="1">
      <c r="B788" s="40"/>
      <c r="D788" s="41"/>
      <c r="G788" s="42"/>
      <c r="I788" s="42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43"/>
      <c r="W788" s="44"/>
      <c r="Y788" s="45"/>
      <c r="AG788" s="46"/>
      <c r="AH788" s="47"/>
      <c r="AI788" s="48"/>
      <c r="AJ788" s="48"/>
      <c r="AK788" s="48"/>
      <c r="AL788" s="48"/>
      <c r="AM788" s="48"/>
      <c r="AN788" s="48"/>
      <c r="AO788" s="48"/>
      <c r="AP788" s="48"/>
      <c r="AQ788" s="48"/>
      <c r="AR788" s="48"/>
      <c r="AS788" s="48"/>
      <c r="AT788" s="48"/>
      <c r="AU788" s="43"/>
      <c r="AV788" s="50"/>
      <c r="AW788" s="43"/>
      <c r="AX788" s="50"/>
      <c r="AY788" s="43"/>
      <c r="AZ788" s="50"/>
      <c r="BA788" s="43"/>
      <c r="BB788" s="50"/>
      <c r="BC788" s="43"/>
      <c r="BD788" s="50"/>
      <c r="BE788" s="43"/>
      <c r="BF788" s="50"/>
      <c r="BG788" s="43"/>
      <c r="BH788" s="50"/>
      <c r="BI788" s="45"/>
      <c r="BJ788" s="48"/>
      <c r="BK788" s="48"/>
      <c r="BL788" s="48"/>
      <c r="BM788" s="48"/>
      <c r="BN788" s="48"/>
      <c r="BO788" s="45"/>
      <c r="BP788" s="45"/>
      <c r="BQ788" s="45"/>
    </row>
    <row r="789" ht="18.0" customHeight="1">
      <c r="B789" s="40"/>
      <c r="D789" s="41"/>
      <c r="G789" s="42"/>
      <c r="I789" s="42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43"/>
      <c r="W789" s="44"/>
      <c r="Y789" s="45"/>
      <c r="AG789" s="46"/>
      <c r="AH789" s="47"/>
      <c r="AI789" s="48"/>
      <c r="AJ789" s="48"/>
      <c r="AK789" s="48"/>
      <c r="AL789" s="48"/>
      <c r="AM789" s="48"/>
      <c r="AN789" s="48"/>
      <c r="AO789" s="48"/>
      <c r="AP789" s="48"/>
      <c r="AQ789" s="48"/>
      <c r="AR789" s="48"/>
      <c r="AS789" s="48"/>
      <c r="AT789" s="48"/>
      <c r="AU789" s="43"/>
      <c r="AV789" s="50"/>
      <c r="AW789" s="43"/>
      <c r="AX789" s="50"/>
      <c r="AY789" s="43"/>
      <c r="AZ789" s="50"/>
      <c r="BA789" s="43"/>
      <c r="BB789" s="50"/>
      <c r="BC789" s="43"/>
      <c r="BD789" s="50"/>
      <c r="BE789" s="43"/>
      <c r="BF789" s="50"/>
      <c r="BG789" s="43"/>
      <c r="BH789" s="50"/>
      <c r="BI789" s="45"/>
      <c r="BJ789" s="48"/>
      <c r="BK789" s="48"/>
      <c r="BL789" s="48"/>
      <c r="BM789" s="48"/>
      <c r="BN789" s="48"/>
      <c r="BO789" s="45"/>
      <c r="BP789" s="45"/>
      <c r="BQ789" s="45"/>
    </row>
    <row r="790" ht="18.0" customHeight="1">
      <c r="B790" s="40"/>
      <c r="D790" s="41"/>
      <c r="G790" s="42"/>
      <c r="I790" s="42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43"/>
      <c r="W790" s="44"/>
      <c r="Y790" s="45"/>
      <c r="AG790" s="46"/>
      <c r="AH790" s="47"/>
      <c r="AI790" s="48"/>
      <c r="AJ790" s="48"/>
      <c r="AK790" s="48"/>
      <c r="AL790" s="48"/>
      <c r="AM790" s="48"/>
      <c r="AN790" s="48"/>
      <c r="AO790" s="48"/>
      <c r="AP790" s="48"/>
      <c r="AQ790" s="48"/>
      <c r="AR790" s="48"/>
      <c r="AS790" s="48"/>
      <c r="AT790" s="48"/>
      <c r="AU790" s="43"/>
      <c r="AV790" s="50"/>
      <c r="AW790" s="43"/>
      <c r="AX790" s="50"/>
      <c r="AY790" s="43"/>
      <c r="AZ790" s="50"/>
      <c r="BA790" s="43"/>
      <c r="BB790" s="50"/>
      <c r="BC790" s="43"/>
      <c r="BD790" s="50"/>
      <c r="BE790" s="43"/>
      <c r="BF790" s="50"/>
      <c r="BG790" s="43"/>
      <c r="BH790" s="50"/>
      <c r="BI790" s="45"/>
      <c r="BJ790" s="48"/>
      <c r="BK790" s="48"/>
      <c r="BL790" s="48"/>
      <c r="BM790" s="48"/>
      <c r="BN790" s="48"/>
      <c r="BO790" s="45"/>
      <c r="BP790" s="45"/>
      <c r="BQ790" s="45"/>
    </row>
    <row r="791" ht="18.0" customHeight="1">
      <c r="B791" s="40"/>
      <c r="D791" s="41"/>
      <c r="G791" s="42"/>
      <c r="I791" s="42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43"/>
      <c r="W791" s="44"/>
      <c r="Y791" s="45"/>
      <c r="AG791" s="46"/>
      <c r="AH791" s="47"/>
      <c r="AI791" s="48"/>
      <c r="AJ791" s="48"/>
      <c r="AK791" s="48"/>
      <c r="AL791" s="48"/>
      <c r="AM791" s="48"/>
      <c r="AN791" s="48"/>
      <c r="AO791" s="48"/>
      <c r="AP791" s="48"/>
      <c r="AQ791" s="48"/>
      <c r="AR791" s="48"/>
      <c r="AS791" s="48"/>
      <c r="AT791" s="48"/>
      <c r="AU791" s="43"/>
      <c r="AV791" s="50"/>
      <c r="AW791" s="43"/>
      <c r="AX791" s="50"/>
      <c r="AY791" s="43"/>
      <c r="AZ791" s="50"/>
      <c r="BA791" s="43"/>
      <c r="BB791" s="50"/>
      <c r="BC791" s="43"/>
      <c r="BD791" s="50"/>
      <c r="BE791" s="43"/>
      <c r="BF791" s="50"/>
      <c r="BG791" s="43"/>
      <c r="BH791" s="50"/>
      <c r="BI791" s="45"/>
      <c r="BJ791" s="48"/>
      <c r="BK791" s="48"/>
      <c r="BL791" s="48"/>
      <c r="BM791" s="48"/>
      <c r="BN791" s="48"/>
      <c r="BO791" s="45"/>
      <c r="BP791" s="45"/>
      <c r="BQ791" s="45"/>
    </row>
    <row r="792" ht="18.0" customHeight="1">
      <c r="B792" s="40"/>
      <c r="D792" s="41"/>
      <c r="G792" s="42"/>
      <c r="I792" s="42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43"/>
      <c r="W792" s="44"/>
      <c r="Y792" s="45"/>
      <c r="AG792" s="46"/>
      <c r="AH792" s="47"/>
      <c r="AI792" s="48"/>
      <c r="AJ792" s="48"/>
      <c r="AK792" s="48"/>
      <c r="AL792" s="48"/>
      <c r="AM792" s="48"/>
      <c r="AN792" s="48"/>
      <c r="AO792" s="48"/>
      <c r="AP792" s="48"/>
      <c r="AQ792" s="48"/>
      <c r="AR792" s="48"/>
      <c r="AS792" s="48"/>
      <c r="AT792" s="48"/>
      <c r="AU792" s="43"/>
      <c r="AV792" s="50"/>
      <c r="AW792" s="43"/>
      <c r="AX792" s="50"/>
      <c r="AY792" s="43"/>
      <c r="AZ792" s="50"/>
      <c r="BA792" s="43"/>
      <c r="BB792" s="50"/>
      <c r="BC792" s="43"/>
      <c r="BD792" s="50"/>
      <c r="BE792" s="43"/>
      <c r="BF792" s="50"/>
      <c r="BG792" s="43"/>
      <c r="BH792" s="50"/>
      <c r="BI792" s="45"/>
      <c r="BJ792" s="48"/>
      <c r="BK792" s="48"/>
      <c r="BL792" s="48"/>
      <c r="BM792" s="48"/>
      <c r="BN792" s="48"/>
      <c r="BO792" s="45"/>
      <c r="BP792" s="45"/>
      <c r="BQ792" s="45"/>
    </row>
    <row r="793" ht="18.0" customHeight="1">
      <c r="B793" s="40"/>
      <c r="D793" s="41"/>
      <c r="G793" s="42"/>
      <c r="I793" s="42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43"/>
      <c r="W793" s="44"/>
      <c r="Y793" s="45"/>
      <c r="AG793" s="46"/>
      <c r="AH793" s="47"/>
      <c r="AI793" s="48"/>
      <c r="AJ793" s="48"/>
      <c r="AK793" s="48"/>
      <c r="AL793" s="48"/>
      <c r="AM793" s="48"/>
      <c r="AN793" s="48"/>
      <c r="AO793" s="48"/>
      <c r="AP793" s="48"/>
      <c r="AQ793" s="48"/>
      <c r="AR793" s="48"/>
      <c r="AS793" s="48"/>
      <c r="AT793" s="48"/>
      <c r="AU793" s="43"/>
      <c r="AV793" s="50"/>
      <c r="AW793" s="43"/>
      <c r="AX793" s="50"/>
      <c r="AY793" s="43"/>
      <c r="AZ793" s="50"/>
      <c r="BA793" s="43"/>
      <c r="BB793" s="50"/>
      <c r="BC793" s="43"/>
      <c r="BD793" s="50"/>
      <c r="BE793" s="43"/>
      <c r="BF793" s="50"/>
      <c r="BG793" s="43"/>
      <c r="BH793" s="50"/>
      <c r="BI793" s="45"/>
      <c r="BJ793" s="48"/>
      <c r="BK793" s="48"/>
      <c r="BL793" s="48"/>
      <c r="BM793" s="48"/>
      <c r="BN793" s="48"/>
      <c r="BO793" s="45"/>
      <c r="BP793" s="45"/>
      <c r="BQ793" s="45"/>
    </row>
    <row r="794" ht="18.0" customHeight="1">
      <c r="B794" s="40"/>
      <c r="D794" s="41"/>
      <c r="G794" s="42"/>
      <c r="I794" s="42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43"/>
      <c r="W794" s="44"/>
      <c r="Y794" s="45"/>
      <c r="AG794" s="46"/>
      <c r="AH794" s="47"/>
      <c r="AI794" s="48"/>
      <c r="AJ794" s="48"/>
      <c r="AK794" s="48"/>
      <c r="AL794" s="48"/>
      <c r="AM794" s="48"/>
      <c r="AN794" s="48"/>
      <c r="AO794" s="48"/>
      <c r="AP794" s="48"/>
      <c r="AQ794" s="48"/>
      <c r="AR794" s="48"/>
      <c r="AS794" s="48"/>
      <c r="AT794" s="48"/>
      <c r="AU794" s="43"/>
      <c r="AV794" s="50"/>
      <c r="AW794" s="43"/>
      <c r="AX794" s="50"/>
      <c r="AY794" s="43"/>
      <c r="AZ794" s="50"/>
      <c r="BA794" s="43"/>
      <c r="BB794" s="50"/>
      <c r="BC794" s="43"/>
      <c r="BD794" s="50"/>
      <c r="BE794" s="43"/>
      <c r="BF794" s="50"/>
      <c r="BG794" s="43"/>
      <c r="BH794" s="50"/>
      <c r="BI794" s="45"/>
      <c r="BJ794" s="48"/>
      <c r="BK794" s="48"/>
      <c r="BL794" s="48"/>
      <c r="BM794" s="48"/>
      <c r="BN794" s="48"/>
      <c r="BO794" s="45"/>
      <c r="BP794" s="45"/>
      <c r="BQ794" s="45"/>
    </row>
    <row r="795" ht="18.0" customHeight="1">
      <c r="B795" s="40"/>
      <c r="D795" s="41"/>
      <c r="G795" s="42"/>
      <c r="I795" s="42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43"/>
      <c r="W795" s="44"/>
      <c r="Y795" s="45"/>
      <c r="AG795" s="46"/>
      <c r="AH795" s="47"/>
      <c r="AI795" s="48"/>
      <c r="AJ795" s="48"/>
      <c r="AK795" s="48"/>
      <c r="AL795" s="48"/>
      <c r="AM795" s="48"/>
      <c r="AN795" s="48"/>
      <c r="AO795" s="48"/>
      <c r="AP795" s="48"/>
      <c r="AQ795" s="48"/>
      <c r="AR795" s="48"/>
      <c r="AS795" s="48"/>
      <c r="AT795" s="48"/>
      <c r="AU795" s="43"/>
      <c r="AV795" s="50"/>
      <c r="AW795" s="43"/>
      <c r="AX795" s="50"/>
      <c r="AY795" s="43"/>
      <c r="AZ795" s="50"/>
      <c r="BA795" s="43"/>
      <c r="BB795" s="50"/>
      <c r="BC795" s="43"/>
      <c r="BD795" s="50"/>
      <c r="BE795" s="43"/>
      <c r="BF795" s="50"/>
      <c r="BG795" s="43"/>
      <c r="BH795" s="50"/>
      <c r="BI795" s="45"/>
      <c r="BJ795" s="48"/>
      <c r="BK795" s="48"/>
      <c r="BL795" s="48"/>
      <c r="BM795" s="48"/>
      <c r="BN795" s="48"/>
      <c r="BO795" s="45"/>
      <c r="BP795" s="45"/>
      <c r="BQ795" s="45"/>
    </row>
    <row r="796" ht="18.0" customHeight="1">
      <c r="B796" s="40"/>
      <c r="D796" s="41"/>
      <c r="G796" s="42"/>
      <c r="I796" s="42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43"/>
      <c r="W796" s="44"/>
      <c r="Y796" s="45"/>
      <c r="AG796" s="46"/>
      <c r="AH796" s="47"/>
      <c r="AI796" s="48"/>
      <c r="AJ796" s="48"/>
      <c r="AK796" s="48"/>
      <c r="AL796" s="48"/>
      <c r="AM796" s="48"/>
      <c r="AN796" s="48"/>
      <c r="AO796" s="48"/>
      <c r="AP796" s="48"/>
      <c r="AQ796" s="48"/>
      <c r="AR796" s="48"/>
      <c r="AS796" s="48"/>
      <c r="AT796" s="48"/>
      <c r="AU796" s="43"/>
      <c r="AV796" s="50"/>
      <c r="AW796" s="43"/>
      <c r="AX796" s="50"/>
      <c r="AY796" s="43"/>
      <c r="AZ796" s="50"/>
      <c r="BA796" s="43"/>
      <c r="BB796" s="50"/>
      <c r="BC796" s="43"/>
      <c r="BD796" s="50"/>
      <c r="BE796" s="43"/>
      <c r="BF796" s="50"/>
      <c r="BG796" s="43"/>
      <c r="BH796" s="50"/>
      <c r="BI796" s="45"/>
      <c r="BJ796" s="48"/>
      <c r="BK796" s="48"/>
      <c r="BL796" s="48"/>
      <c r="BM796" s="48"/>
      <c r="BN796" s="48"/>
      <c r="BO796" s="45"/>
      <c r="BP796" s="45"/>
      <c r="BQ796" s="45"/>
    </row>
    <row r="797" ht="18.0" customHeight="1">
      <c r="B797" s="40"/>
      <c r="D797" s="41"/>
      <c r="G797" s="42"/>
      <c r="I797" s="42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43"/>
      <c r="W797" s="44"/>
      <c r="Y797" s="45"/>
      <c r="AG797" s="46"/>
      <c r="AH797" s="47"/>
      <c r="AI797" s="48"/>
      <c r="AJ797" s="48"/>
      <c r="AK797" s="48"/>
      <c r="AL797" s="48"/>
      <c r="AM797" s="48"/>
      <c r="AN797" s="48"/>
      <c r="AO797" s="48"/>
      <c r="AP797" s="48"/>
      <c r="AQ797" s="48"/>
      <c r="AR797" s="48"/>
      <c r="AS797" s="48"/>
      <c r="AT797" s="48"/>
      <c r="AU797" s="43"/>
      <c r="AV797" s="50"/>
      <c r="AW797" s="43"/>
      <c r="AX797" s="50"/>
      <c r="AY797" s="43"/>
      <c r="AZ797" s="50"/>
      <c r="BA797" s="43"/>
      <c r="BB797" s="50"/>
      <c r="BC797" s="43"/>
      <c r="BD797" s="50"/>
      <c r="BE797" s="43"/>
      <c r="BF797" s="50"/>
      <c r="BG797" s="43"/>
      <c r="BH797" s="50"/>
      <c r="BI797" s="45"/>
      <c r="BJ797" s="48"/>
      <c r="BK797" s="48"/>
      <c r="BL797" s="48"/>
      <c r="BM797" s="48"/>
      <c r="BN797" s="48"/>
      <c r="BO797" s="45"/>
      <c r="BP797" s="45"/>
      <c r="BQ797" s="45"/>
    </row>
    <row r="798" ht="18.0" customHeight="1">
      <c r="B798" s="40"/>
      <c r="D798" s="41"/>
      <c r="G798" s="42"/>
      <c r="I798" s="42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43"/>
      <c r="W798" s="44"/>
      <c r="Y798" s="45"/>
      <c r="AG798" s="46"/>
      <c r="AH798" s="47"/>
      <c r="AI798" s="48"/>
      <c r="AJ798" s="48"/>
      <c r="AK798" s="48"/>
      <c r="AL798" s="48"/>
      <c r="AM798" s="48"/>
      <c r="AN798" s="48"/>
      <c r="AO798" s="48"/>
      <c r="AP798" s="48"/>
      <c r="AQ798" s="48"/>
      <c r="AR798" s="48"/>
      <c r="AS798" s="48"/>
      <c r="AT798" s="48"/>
      <c r="AU798" s="43"/>
      <c r="AV798" s="50"/>
      <c r="AW798" s="43"/>
      <c r="AX798" s="50"/>
      <c r="AY798" s="43"/>
      <c r="AZ798" s="50"/>
      <c r="BA798" s="43"/>
      <c r="BB798" s="50"/>
      <c r="BC798" s="43"/>
      <c r="BD798" s="50"/>
      <c r="BE798" s="43"/>
      <c r="BF798" s="50"/>
      <c r="BG798" s="43"/>
      <c r="BH798" s="50"/>
      <c r="BI798" s="45"/>
      <c r="BJ798" s="48"/>
      <c r="BK798" s="48"/>
      <c r="BL798" s="48"/>
      <c r="BM798" s="48"/>
      <c r="BN798" s="48"/>
      <c r="BO798" s="45"/>
      <c r="BP798" s="45"/>
      <c r="BQ798" s="45"/>
    </row>
    <row r="799" ht="18.0" customHeight="1">
      <c r="B799" s="40"/>
      <c r="D799" s="41"/>
      <c r="G799" s="42"/>
      <c r="I799" s="42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43"/>
      <c r="W799" s="44"/>
      <c r="Y799" s="45"/>
      <c r="AG799" s="46"/>
      <c r="AH799" s="47"/>
      <c r="AI799" s="48"/>
      <c r="AJ799" s="48"/>
      <c r="AK799" s="48"/>
      <c r="AL799" s="48"/>
      <c r="AM799" s="48"/>
      <c r="AN799" s="48"/>
      <c r="AO799" s="48"/>
      <c r="AP799" s="48"/>
      <c r="AQ799" s="48"/>
      <c r="AR799" s="48"/>
      <c r="AS799" s="48"/>
      <c r="AT799" s="48"/>
      <c r="AU799" s="43"/>
      <c r="AV799" s="50"/>
      <c r="AW799" s="43"/>
      <c r="AX799" s="50"/>
      <c r="AY799" s="43"/>
      <c r="AZ799" s="50"/>
      <c r="BA799" s="43"/>
      <c r="BB799" s="50"/>
      <c r="BC799" s="43"/>
      <c r="BD799" s="50"/>
      <c r="BE799" s="43"/>
      <c r="BF799" s="50"/>
      <c r="BG799" s="43"/>
      <c r="BH799" s="50"/>
      <c r="BI799" s="45"/>
      <c r="BJ799" s="48"/>
      <c r="BK799" s="48"/>
      <c r="BL799" s="48"/>
      <c r="BM799" s="48"/>
      <c r="BN799" s="48"/>
      <c r="BO799" s="45"/>
      <c r="BP799" s="45"/>
      <c r="BQ799" s="45"/>
    </row>
    <row r="800" ht="18.0" customHeight="1">
      <c r="B800" s="40"/>
      <c r="D800" s="41"/>
      <c r="G800" s="42"/>
      <c r="I800" s="42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43"/>
      <c r="W800" s="44"/>
      <c r="Y800" s="45"/>
      <c r="AG800" s="46"/>
      <c r="AH800" s="47"/>
      <c r="AI800" s="48"/>
      <c r="AJ800" s="48"/>
      <c r="AK800" s="48"/>
      <c r="AL800" s="48"/>
      <c r="AM800" s="48"/>
      <c r="AN800" s="48"/>
      <c r="AO800" s="48"/>
      <c r="AP800" s="48"/>
      <c r="AQ800" s="48"/>
      <c r="AR800" s="48"/>
      <c r="AS800" s="48"/>
      <c r="AT800" s="48"/>
      <c r="AU800" s="43"/>
      <c r="AV800" s="50"/>
      <c r="AW800" s="43"/>
      <c r="AX800" s="50"/>
      <c r="AY800" s="43"/>
      <c r="AZ800" s="50"/>
      <c r="BA800" s="43"/>
      <c r="BB800" s="50"/>
      <c r="BC800" s="43"/>
      <c r="BD800" s="50"/>
      <c r="BE800" s="43"/>
      <c r="BF800" s="50"/>
      <c r="BG800" s="43"/>
      <c r="BH800" s="50"/>
      <c r="BI800" s="45"/>
      <c r="BJ800" s="48"/>
      <c r="BK800" s="48"/>
      <c r="BL800" s="48"/>
      <c r="BM800" s="48"/>
      <c r="BN800" s="48"/>
      <c r="BO800" s="45"/>
      <c r="BP800" s="45"/>
      <c r="BQ800" s="45"/>
    </row>
    <row r="801" ht="18.0" customHeight="1">
      <c r="B801" s="40"/>
      <c r="D801" s="41"/>
      <c r="G801" s="42"/>
      <c r="I801" s="42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43"/>
      <c r="W801" s="44"/>
      <c r="Y801" s="45"/>
      <c r="AG801" s="46"/>
      <c r="AH801" s="47"/>
      <c r="AI801" s="48"/>
      <c r="AJ801" s="48"/>
      <c r="AK801" s="48"/>
      <c r="AL801" s="48"/>
      <c r="AM801" s="48"/>
      <c r="AN801" s="48"/>
      <c r="AO801" s="48"/>
      <c r="AP801" s="48"/>
      <c r="AQ801" s="48"/>
      <c r="AR801" s="48"/>
      <c r="AS801" s="48"/>
      <c r="AT801" s="48"/>
      <c r="AU801" s="43"/>
      <c r="AV801" s="50"/>
      <c r="AW801" s="43"/>
      <c r="AX801" s="50"/>
      <c r="AY801" s="43"/>
      <c r="AZ801" s="50"/>
      <c r="BA801" s="43"/>
      <c r="BB801" s="50"/>
      <c r="BC801" s="43"/>
      <c r="BD801" s="50"/>
      <c r="BE801" s="43"/>
      <c r="BF801" s="50"/>
      <c r="BG801" s="43"/>
      <c r="BH801" s="50"/>
      <c r="BI801" s="45"/>
      <c r="BJ801" s="48"/>
      <c r="BK801" s="48"/>
      <c r="BL801" s="48"/>
      <c r="BM801" s="48"/>
      <c r="BN801" s="48"/>
      <c r="BO801" s="45"/>
      <c r="BP801" s="45"/>
      <c r="BQ801" s="45"/>
    </row>
    <row r="802" ht="18.0" customHeight="1">
      <c r="B802" s="40"/>
      <c r="D802" s="41"/>
      <c r="G802" s="42"/>
      <c r="I802" s="42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43"/>
      <c r="W802" s="44"/>
      <c r="Y802" s="45"/>
      <c r="AG802" s="46"/>
      <c r="AH802" s="47"/>
      <c r="AI802" s="48"/>
      <c r="AJ802" s="48"/>
      <c r="AK802" s="48"/>
      <c r="AL802" s="48"/>
      <c r="AM802" s="48"/>
      <c r="AN802" s="48"/>
      <c r="AO802" s="48"/>
      <c r="AP802" s="48"/>
      <c r="AQ802" s="48"/>
      <c r="AR802" s="48"/>
      <c r="AS802" s="48"/>
      <c r="AT802" s="48"/>
      <c r="AU802" s="43"/>
      <c r="AV802" s="50"/>
      <c r="AW802" s="43"/>
      <c r="AX802" s="50"/>
      <c r="AY802" s="43"/>
      <c r="AZ802" s="50"/>
      <c r="BA802" s="43"/>
      <c r="BB802" s="50"/>
      <c r="BC802" s="43"/>
      <c r="BD802" s="50"/>
      <c r="BE802" s="43"/>
      <c r="BF802" s="50"/>
      <c r="BG802" s="43"/>
      <c r="BH802" s="50"/>
      <c r="BI802" s="45"/>
      <c r="BJ802" s="48"/>
      <c r="BK802" s="48"/>
      <c r="BL802" s="48"/>
      <c r="BM802" s="48"/>
      <c r="BN802" s="48"/>
      <c r="BO802" s="45"/>
      <c r="BP802" s="45"/>
      <c r="BQ802" s="45"/>
    </row>
    <row r="803" ht="18.0" customHeight="1">
      <c r="B803" s="40"/>
      <c r="D803" s="41"/>
      <c r="G803" s="42"/>
      <c r="I803" s="42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43"/>
      <c r="W803" s="44"/>
      <c r="Y803" s="45"/>
      <c r="AG803" s="46"/>
      <c r="AH803" s="47"/>
      <c r="AI803" s="48"/>
      <c r="AJ803" s="48"/>
      <c r="AK803" s="48"/>
      <c r="AL803" s="48"/>
      <c r="AM803" s="48"/>
      <c r="AN803" s="48"/>
      <c r="AO803" s="48"/>
      <c r="AP803" s="48"/>
      <c r="AQ803" s="48"/>
      <c r="AR803" s="48"/>
      <c r="AS803" s="48"/>
      <c r="AT803" s="48"/>
      <c r="AU803" s="43"/>
      <c r="AV803" s="50"/>
      <c r="AW803" s="43"/>
      <c r="AX803" s="50"/>
      <c r="AY803" s="43"/>
      <c r="AZ803" s="50"/>
      <c r="BA803" s="43"/>
      <c r="BB803" s="50"/>
      <c r="BC803" s="43"/>
      <c r="BD803" s="50"/>
      <c r="BE803" s="43"/>
      <c r="BF803" s="50"/>
      <c r="BG803" s="43"/>
      <c r="BH803" s="50"/>
      <c r="BI803" s="45"/>
      <c r="BJ803" s="48"/>
      <c r="BK803" s="48"/>
      <c r="BL803" s="48"/>
      <c r="BM803" s="48"/>
      <c r="BN803" s="48"/>
      <c r="BO803" s="45"/>
      <c r="BP803" s="45"/>
      <c r="BQ803" s="45"/>
    </row>
    <row r="804" ht="18.0" customHeight="1">
      <c r="B804" s="40"/>
      <c r="D804" s="41"/>
      <c r="G804" s="42"/>
      <c r="I804" s="42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43"/>
      <c r="W804" s="44"/>
      <c r="Y804" s="45"/>
      <c r="AG804" s="46"/>
      <c r="AH804" s="47"/>
      <c r="AI804" s="48"/>
      <c r="AJ804" s="48"/>
      <c r="AK804" s="48"/>
      <c r="AL804" s="48"/>
      <c r="AM804" s="48"/>
      <c r="AN804" s="48"/>
      <c r="AO804" s="48"/>
      <c r="AP804" s="48"/>
      <c r="AQ804" s="48"/>
      <c r="AR804" s="48"/>
      <c r="AS804" s="48"/>
      <c r="AT804" s="48"/>
      <c r="AU804" s="43"/>
      <c r="AV804" s="50"/>
      <c r="AW804" s="43"/>
      <c r="AX804" s="50"/>
      <c r="AY804" s="43"/>
      <c r="AZ804" s="50"/>
      <c r="BA804" s="43"/>
      <c r="BB804" s="50"/>
      <c r="BC804" s="43"/>
      <c r="BD804" s="50"/>
      <c r="BE804" s="43"/>
      <c r="BF804" s="50"/>
      <c r="BG804" s="43"/>
      <c r="BH804" s="50"/>
      <c r="BI804" s="45"/>
      <c r="BJ804" s="48"/>
      <c r="BK804" s="48"/>
      <c r="BL804" s="48"/>
      <c r="BM804" s="48"/>
      <c r="BN804" s="48"/>
      <c r="BO804" s="45"/>
      <c r="BP804" s="45"/>
      <c r="BQ804" s="45"/>
    </row>
    <row r="805" ht="18.0" customHeight="1">
      <c r="B805" s="40"/>
      <c r="D805" s="41"/>
      <c r="G805" s="42"/>
      <c r="I805" s="42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43"/>
      <c r="W805" s="44"/>
      <c r="Y805" s="45"/>
      <c r="AG805" s="46"/>
      <c r="AH805" s="47"/>
      <c r="AI805" s="48"/>
      <c r="AJ805" s="48"/>
      <c r="AK805" s="48"/>
      <c r="AL805" s="48"/>
      <c r="AM805" s="48"/>
      <c r="AN805" s="48"/>
      <c r="AO805" s="48"/>
      <c r="AP805" s="48"/>
      <c r="AQ805" s="48"/>
      <c r="AR805" s="48"/>
      <c r="AS805" s="48"/>
      <c r="AT805" s="48"/>
      <c r="AU805" s="43"/>
      <c r="AV805" s="50"/>
      <c r="AW805" s="43"/>
      <c r="AX805" s="50"/>
      <c r="AY805" s="43"/>
      <c r="AZ805" s="50"/>
      <c r="BA805" s="43"/>
      <c r="BB805" s="50"/>
      <c r="BC805" s="43"/>
      <c r="BD805" s="50"/>
      <c r="BE805" s="43"/>
      <c r="BF805" s="50"/>
      <c r="BG805" s="43"/>
      <c r="BH805" s="50"/>
      <c r="BI805" s="45"/>
      <c r="BJ805" s="48"/>
      <c r="BK805" s="48"/>
      <c r="BL805" s="48"/>
      <c r="BM805" s="48"/>
      <c r="BN805" s="48"/>
      <c r="BO805" s="45"/>
      <c r="BP805" s="45"/>
      <c r="BQ805" s="45"/>
    </row>
    <row r="806" ht="18.0" customHeight="1">
      <c r="B806" s="40"/>
      <c r="D806" s="41"/>
      <c r="G806" s="42"/>
      <c r="I806" s="42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43"/>
      <c r="W806" s="44"/>
      <c r="Y806" s="45"/>
      <c r="AG806" s="46"/>
      <c r="AH806" s="47"/>
      <c r="AI806" s="48"/>
      <c r="AJ806" s="48"/>
      <c r="AK806" s="48"/>
      <c r="AL806" s="48"/>
      <c r="AM806" s="48"/>
      <c r="AN806" s="48"/>
      <c r="AO806" s="48"/>
      <c r="AP806" s="48"/>
      <c r="AQ806" s="48"/>
      <c r="AR806" s="48"/>
      <c r="AS806" s="48"/>
      <c r="AT806" s="48"/>
      <c r="AU806" s="43"/>
      <c r="AV806" s="50"/>
      <c r="AW806" s="43"/>
      <c r="AX806" s="50"/>
      <c r="AY806" s="43"/>
      <c r="AZ806" s="50"/>
      <c r="BA806" s="43"/>
      <c r="BB806" s="50"/>
      <c r="BC806" s="43"/>
      <c r="BD806" s="50"/>
      <c r="BE806" s="43"/>
      <c r="BF806" s="50"/>
      <c r="BG806" s="43"/>
      <c r="BH806" s="50"/>
      <c r="BI806" s="45"/>
      <c r="BJ806" s="48"/>
      <c r="BK806" s="48"/>
      <c r="BL806" s="48"/>
      <c r="BM806" s="48"/>
      <c r="BN806" s="48"/>
      <c r="BO806" s="45"/>
      <c r="BP806" s="45"/>
      <c r="BQ806" s="45"/>
    </row>
    <row r="807" ht="18.0" customHeight="1">
      <c r="B807" s="40"/>
      <c r="D807" s="41"/>
      <c r="G807" s="42"/>
      <c r="I807" s="42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43"/>
      <c r="W807" s="44"/>
      <c r="Y807" s="45"/>
      <c r="AG807" s="46"/>
      <c r="AH807" s="47"/>
      <c r="AI807" s="48"/>
      <c r="AJ807" s="48"/>
      <c r="AK807" s="48"/>
      <c r="AL807" s="48"/>
      <c r="AM807" s="48"/>
      <c r="AN807" s="48"/>
      <c r="AO807" s="48"/>
      <c r="AP807" s="48"/>
      <c r="AQ807" s="48"/>
      <c r="AR807" s="48"/>
      <c r="AS807" s="48"/>
      <c r="AT807" s="48"/>
      <c r="AU807" s="43"/>
      <c r="AV807" s="50"/>
      <c r="AW807" s="43"/>
      <c r="AX807" s="50"/>
      <c r="AY807" s="43"/>
      <c r="AZ807" s="50"/>
      <c r="BA807" s="43"/>
      <c r="BB807" s="50"/>
      <c r="BC807" s="43"/>
      <c r="BD807" s="50"/>
      <c r="BE807" s="43"/>
      <c r="BF807" s="50"/>
      <c r="BG807" s="43"/>
      <c r="BH807" s="50"/>
      <c r="BI807" s="45"/>
      <c r="BJ807" s="48"/>
      <c r="BK807" s="48"/>
      <c r="BL807" s="48"/>
      <c r="BM807" s="48"/>
      <c r="BN807" s="48"/>
      <c r="BO807" s="45"/>
      <c r="BP807" s="45"/>
      <c r="BQ807" s="45"/>
    </row>
    <row r="808" ht="18.0" customHeight="1">
      <c r="B808" s="40"/>
      <c r="D808" s="41"/>
      <c r="G808" s="42"/>
      <c r="I808" s="42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43"/>
      <c r="W808" s="44"/>
      <c r="Y808" s="45"/>
      <c r="AG808" s="46"/>
      <c r="AH808" s="47"/>
      <c r="AI808" s="48"/>
      <c r="AJ808" s="48"/>
      <c r="AK808" s="48"/>
      <c r="AL808" s="48"/>
      <c r="AM808" s="48"/>
      <c r="AN808" s="48"/>
      <c r="AO808" s="48"/>
      <c r="AP808" s="48"/>
      <c r="AQ808" s="48"/>
      <c r="AR808" s="48"/>
      <c r="AS808" s="48"/>
      <c r="AT808" s="48"/>
      <c r="AU808" s="43"/>
      <c r="AV808" s="50"/>
      <c r="AW808" s="43"/>
      <c r="AX808" s="50"/>
      <c r="AY808" s="43"/>
      <c r="AZ808" s="50"/>
      <c r="BA808" s="43"/>
      <c r="BB808" s="50"/>
      <c r="BC808" s="43"/>
      <c r="BD808" s="50"/>
      <c r="BE808" s="43"/>
      <c r="BF808" s="50"/>
      <c r="BG808" s="43"/>
      <c r="BH808" s="50"/>
      <c r="BI808" s="45"/>
      <c r="BJ808" s="48"/>
      <c r="BK808" s="48"/>
      <c r="BL808" s="48"/>
      <c r="BM808" s="48"/>
      <c r="BN808" s="48"/>
      <c r="BO808" s="45"/>
      <c r="BP808" s="45"/>
      <c r="BQ808" s="45"/>
    </row>
    <row r="809" ht="18.0" customHeight="1">
      <c r="B809" s="40"/>
      <c r="D809" s="41"/>
      <c r="G809" s="42"/>
      <c r="I809" s="42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43"/>
      <c r="W809" s="44"/>
      <c r="Y809" s="45"/>
      <c r="AG809" s="46"/>
      <c r="AH809" s="47"/>
      <c r="AI809" s="48"/>
      <c r="AJ809" s="48"/>
      <c r="AK809" s="48"/>
      <c r="AL809" s="48"/>
      <c r="AM809" s="48"/>
      <c r="AN809" s="48"/>
      <c r="AO809" s="48"/>
      <c r="AP809" s="48"/>
      <c r="AQ809" s="48"/>
      <c r="AR809" s="48"/>
      <c r="AS809" s="48"/>
      <c r="AT809" s="48"/>
      <c r="AU809" s="43"/>
      <c r="AV809" s="50"/>
      <c r="AW809" s="43"/>
      <c r="AX809" s="50"/>
      <c r="AY809" s="43"/>
      <c r="AZ809" s="50"/>
      <c r="BA809" s="43"/>
      <c r="BB809" s="50"/>
      <c r="BC809" s="43"/>
      <c r="BD809" s="50"/>
      <c r="BE809" s="43"/>
      <c r="BF809" s="50"/>
      <c r="BG809" s="43"/>
      <c r="BH809" s="50"/>
      <c r="BI809" s="45"/>
      <c r="BJ809" s="48"/>
      <c r="BK809" s="48"/>
      <c r="BL809" s="48"/>
      <c r="BM809" s="48"/>
      <c r="BN809" s="48"/>
      <c r="BO809" s="45"/>
      <c r="BP809" s="45"/>
      <c r="BQ809" s="45"/>
    </row>
    <row r="810" ht="18.0" customHeight="1">
      <c r="B810" s="40"/>
      <c r="D810" s="41"/>
      <c r="G810" s="42"/>
      <c r="I810" s="42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43"/>
      <c r="W810" s="44"/>
      <c r="Y810" s="45"/>
      <c r="AG810" s="46"/>
      <c r="AH810" s="47"/>
      <c r="AI810" s="48"/>
      <c r="AJ810" s="48"/>
      <c r="AK810" s="48"/>
      <c r="AL810" s="48"/>
      <c r="AM810" s="48"/>
      <c r="AN810" s="48"/>
      <c r="AO810" s="48"/>
      <c r="AP810" s="48"/>
      <c r="AQ810" s="48"/>
      <c r="AR810" s="48"/>
      <c r="AS810" s="48"/>
      <c r="AT810" s="48"/>
      <c r="AU810" s="43"/>
      <c r="AV810" s="50"/>
      <c r="AW810" s="43"/>
      <c r="AX810" s="50"/>
      <c r="AY810" s="43"/>
      <c r="AZ810" s="50"/>
      <c r="BA810" s="43"/>
      <c r="BB810" s="50"/>
      <c r="BC810" s="43"/>
      <c r="BD810" s="50"/>
      <c r="BE810" s="43"/>
      <c r="BF810" s="50"/>
      <c r="BG810" s="43"/>
      <c r="BH810" s="50"/>
      <c r="BI810" s="45"/>
      <c r="BJ810" s="48"/>
      <c r="BK810" s="48"/>
      <c r="BL810" s="48"/>
      <c r="BM810" s="48"/>
      <c r="BN810" s="48"/>
      <c r="BO810" s="45"/>
      <c r="BP810" s="45"/>
      <c r="BQ810" s="45"/>
    </row>
    <row r="811" ht="18.0" customHeight="1">
      <c r="B811" s="40"/>
      <c r="D811" s="41"/>
      <c r="G811" s="42"/>
      <c r="I811" s="42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43"/>
      <c r="W811" s="44"/>
      <c r="Y811" s="45"/>
      <c r="AG811" s="46"/>
      <c r="AH811" s="47"/>
      <c r="AI811" s="48"/>
      <c r="AJ811" s="48"/>
      <c r="AK811" s="48"/>
      <c r="AL811" s="48"/>
      <c r="AM811" s="48"/>
      <c r="AN811" s="48"/>
      <c r="AO811" s="48"/>
      <c r="AP811" s="48"/>
      <c r="AQ811" s="48"/>
      <c r="AR811" s="48"/>
      <c r="AS811" s="48"/>
      <c r="AT811" s="48"/>
      <c r="AU811" s="43"/>
      <c r="AV811" s="50"/>
      <c r="AW811" s="43"/>
      <c r="AX811" s="50"/>
      <c r="AY811" s="43"/>
      <c r="AZ811" s="50"/>
      <c r="BA811" s="43"/>
      <c r="BB811" s="50"/>
      <c r="BC811" s="43"/>
      <c r="BD811" s="50"/>
      <c r="BE811" s="43"/>
      <c r="BF811" s="50"/>
      <c r="BG811" s="43"/>
      <c r="BH811" s="50"/>
      <c r="BI811" s="45"/>
      <c r="BJ811" s="48"/>
      <c r="BK811" s="48"/>
      <c r="BL811" s="48"/>
      <c r="BM811" s="48"/>
      <c r="BN811" s="48"/>
      <c r="BO811" s="45"/>
      <c r="BP811" s="45"/>
      <c r="BQ811" s="45"/>
    </row>
    <row r="812" ht="18.0" customHeight="1">
      <c r="B812" s="40"/>
      <c r="D812" s="41"/>
      <c r="G812" s="42"/>
      <c r="I812" s="42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43"/>
      <c r="W812" s="44"/>
      <c r="Y812" s="45"/>
      <c r="AG812" s="46"/>
      <c r="AH812" s="47"/>
      <c r="AI812" s="48"/>
      <c r="AJ812" s="48"/>
      <c r="AK812" s="48"/>
      <c r="AL812" s="48"/>
      <c r="AM812" s="48"/>
      <c r="AN812" s="48"/>
      <c r="AO812" s="48"/>
      <c r="AP812" s="48"/>
      <c r="AQ812" s="48"/>
      <c r="AR812" s="48"/>
      <c r="AS812" s="48"/>
      <c r="AT812" s="48"/>
      <c r="AU812" s="43"/>
      <c r="AV812" s="50"/>
      <c r="AW812" s="43"/>
      <c r="AX812" s="50"/>
      <c r="AY812" s="43"/>
      <c r="AZ812" s="50"/>
      <c r="BA812" s="43"/>
      <c r="BB812" s="50"/>
      <c r="BC812" s="43"/>
      <c r="BD812" s="50"/>
      <c r="BE812" s="43"/>
      <c r="BF812" s="50"/>
      <c r="BG812" s="43"/>
      <c r="BH812" s="50"/>
      <c r="BI812" s="45"/>
      <c r="BJ812" s="48"/>
      <c r="BK812" s="48"/>
      <c r="BL812" s="48"/>
      <c r="BM812" s="48"/>
      <c r="BN812" s="48"/>
      <c r="BO812" s="45"/>
      <c r="BP812" s="45"/>
      <c r="BQ812" s="45"/>
    </row>
    <row r="813" ht="18.0" customHeight="1">
      <c r="B813" s="40"/>
      <c r="D813" s="41"/>
      <c r="G813" s="42"/>
      <c r="I813" s="42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43"/>
      <c r="W813" s="44"/>
      <c r="Y813" s="45"/>
      <c r="AG813" s="46"/>
      <c r="AH813" s="47"/>
      <c r="AI813" s="48"/>
      <c r="AJ813" s="48"/>
      <c r="AK813" s="48"/>
      <c r="AL813" s="48"/>
      <c r="AM813" s="48"/>
      <c r="AN813" s="48"/>
      <c r="AO813" s="48"/>
      <c r="AP813" s="48"/>
      <c r="AQ813" s="48"/>
      <c r="AR813" s="48"/>
      <c r="AS813" s="48"/>
      <c r="AT813" s="48"/>
      <c r="AU813" s="43"/>
      <c r="AV813" s="50"/>
      <c r="AW813" s="43"/>
      <c r="AX813" s="50"/>
      <c r="AY813" s="43"/>
      <c r="AZ813" s="50"/>
      <c r="BA813" s="43"/>
      <c r="BB813" s="50"/>
      <c r="BC813" s="43"/>
      <c r="BD813" s="50"/>
      <c r="BE813" s="43"/>
      <c r="BF813" s="50"/>
      <c r="BG813" s="43"/>
      <c r="BH813" s="50"/>
      <c r="BI813" s="45"/>
      <c r="BJ813" s="48"/>
      <c r="BK813" s="48"/>
      <c r="BL813" s="48"/>
      <c r="BM813" s="48"/>
      <c r="BN813" s="48"/>
      <c r="BO813" s="45"/>
      <c r="BP813" s="45"/>
      <c r="BQ813" s="45"/>
    </row>
    <row r="814" ht="18.0" customHeight="1">
      <c r="B814" s="40"/>
      <c r="D814" s="41"/>
      <c r="G814" s="42"/>
      <c r="I814" s="42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43"/>
      <c r="W814" s="44"/>
      <c r="Y814" s="45"/>
      <c r="AG814" s="46"/>
      <c r="AH814" s="47"/>
      <c r="AI814" s="48"/>
      <c r="AJ814" s="48"/>
      <c r="AK814" s="48"/>
      <c r="AL814" s="48"/>
      <c r="AM814" s="48"/>
      <c r="AN814" s="48"/>
      <c r="AO814" s="48"/>
      <c r="AP814" s="48"/>
      <c r="AQ814" s="48"/>
      <c r="AR814" s="48"/>
      <c r="AS814" s="48"/>
      <c r="AT814" s="48"/>
      <c r="AU814" s="43"/>
      <c r="AV814" s="50"/>
      <c r="AW814" s="43"/>
      <c r="AX814" s="50"/>
      <c r="AY814" s="43"/>
      <c r="AZ814" s="50"/>
      <c r="BA814" s="43"/>
      <c r="BB814" s="50"/>
      <c r="BC814" s="43"/>
      <c r="BD814" s="50"/>
      <c r="BE814" s="43"/>
      <c r="BF814" s="50"/>
      <c r="BG814" s="43"/>
      <c r="BH814" s="50"/>
      <c r="BI814" s="45"/>
      <c r="BJ814" s="48"/>
      <c r="BK814" s="48"/>
      <c r="BL814" s="48"/>
      <c r="BM814" s="48"/>
      <c r="BN814" s="48"/>
      <c r="BO814" s="45"/>
      <c r="BP814" s="45"/>
      <c r="BQ814" s="45"/>
    </row>
    <row r="815" ht="18.0" customHeight="1">
      <c r="B815" s="40"/>
      <c r="D815" s="41"/>
      <c r="G815" s="42"/>
      <c r="I815" s="42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43"/>
      <c r="W815" s="44"/>
      <c r="Y815" s="45"/>
      <c r="AG815" s="46"/>
      <c r="AH815" s="47"/>
      <c r="AI815" s="48"/>
      <c r="AJ815" s="48"/>
      <c r="AK815" s="48"/>
      <c r="AL815" s="48"/>
      <c r="AM815" s="48"/>
      <c r="AN815" s="48"/>
      <c r="AO815" s="48"/>
      <c r="AP815" s="48"/>
      <c r="AQ815" s="48"/>
      <c r="AR815" s="48"/>
      <c r="AS815" s="48"/>
      <c r="AT815" s="48"/>
      <c r="AU815" s="43"/>
      <c r="AV815" s="50"/>
      <c r="AW815" s="43"/>
      <c r="AX815" s="50"/>
      <c r="AY815" s="43"/>
      <c r="AZ815" s="50"/>
      <c r="BA815" s="43"/>
      <c r="BB815" s="50"/>
      <c r="BC815" s="43"/>
      <c r="BD815" s="50"/>
      <c r="BE815" s="43"/>
      <c r="BF815" s="50"/>
      <c r="BG815" s="43"/>
      <c r="BH815" s="50"/>
      <c r="BI815" s="45"/>
      <c r="BJ815" s="48"/>
      <c r="BK815" s="48"/>
      <c r="BL815" s="48"/>
      <c r="BM815" s="48"/>
      <c r="BN815" s="48"/>
      <c r="BO815" s="45"/>
      <c r="BP815" s="45"/>
      <c r="BQ815" s="45"/>
    </row>
    <row r="816" ht="18.0" customHeight="1">
      <c r="B816" s="40"/>
      <c r="D816" s="41"/>
      <c r="G816" s="42"/>
      <c r="I816" s="42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43"/>
      <c r="W816" s="44"/>
      <c r="Y816" s="45"/>
      <c r="AG816" s="46"/>
      <c r="AH816" s="47"/>
      <c r="AI816" s="48"/>
      <c r="AJ816" s="48"/>
      <c r="AK816" s="48"/>
      <c r="AL816" s="48"/>
      <c r="AM816" s="48"/>
      <c r="AN816" s="48"/>
      <c r="AO816" s="48"/>
      <c r="AP816" s="48"/>
      <c r="AQ816" s="48"/>
      <c r="AR816" s="48"/>
      <c r="AS816" s="48"/>
      <c r="AT816" s="48"/>
      <c r="AU816" s="43"/>
      <c r="AV816" s="50"/>
      <c r="AW816" s="43"/>
      <c r="AX816" s="50"/>
      <c r="AY816" s="43"/>
      <c r="AZ816" s="50"/>
      <c r="BA816" s="43"/>
      <c r="BB816" s="50"/>
      <c r="BC816" s="43"/>
      <c r="BD816" s="50"/>
      <c r="BE816" s="43"/>
      <c r="BF816" s="50"/>
      <c r="BG816" s="43"/>
      <c r="BH816" s="50"/>
      <c r="BI816" s="45"/>
      <c r="BJ816" s="48"/>
      <c r="BK816" s="48"/>
      <c r="BL816" s="48"/>
      <c r="BM816" s="48"/>
      <c r="BN816" s="48"/>
      <c r="BO816" s="45"/>
      <c r="BP816" s="45"/>
      <c r="BQ816" s="45"/>
    </row>
    <row r="817" ht="18.0" customHeight="1">
      <c r="B817" s="40"/>
      <c r="D817" s="41"/>
      <c r="G817" s="42"/>
      <c r="I817" s="42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43"/>
      <c r="W817" s="44"/>
      <c r="Y817" s="45"/>
      <c r="AG817" s="46"/>
      <c r="AH817" s="47"/>
      <c r="AI817" s="48"/>
      <c r="AJ817" s="48"/>
      <c r="AK817" s="48"/>
      <c r="AL817" s="48"/>
      <c r="AM817" s="48"/>
      <c r="AN817" s="48"/>
      <c r="AO817" s="48"/>
      <c r="AP817" s="48"/>
      <c r="AQ817" s="48"/>
      <c r="AR817" s="48"/>
      <c r="AS817" s="48"/>
      <c r="AT817" s="48"/>
      <c r="AU817" s="43"/>
      <c r="AV817" s="50"/>
      <c r="AW817" s="43"/>
      <c r="AX817" s="50"/>
      <c r="AY817" s="43"/>
      <c r="AZ817" s="50"/>
      <c r="BA817" s="43"/>
      <c r="BB817" s="50"/>
      <c r="BC817" s="43"/>
      <c r="BD817" s="50"/>
      <c r="BE817" s="43"/>
      <c r="BF817" s="50"/>
      <c r="BG817" s="43"/>
      <c r="BH817" s="50"/>
      <c r="BI817" s="45"/>
      <c r="BJ817" s="48"/>
      <c r="BK817" s="48"/>
      <c r="BL817" s="48"/>
      <c r="BM817" s="48"/>
      <c r="BN817" s="48"/>
      <c r="BO817" s="45"/>
      <c r="BP817" s="45"/>
      <c r="BQ817" s="45"/>
    </row>
    <row r="818" ht="18.0" customHeight="1">
      <c r="B818" s="40"/>
      <c r="D818" s="41"/>
      <c r="G818" s="42"/>
      <c r="I818" s="42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43"/>
      <c r="W818" s="44"/>
      <c r="Y818" s="45"/>
      <c r="AG818" s="46"/>
      <c r="AH818" s="47"/>
      <c r="AI818" s="48"/>
      <c r="AJ818" s="48"/>
      <c r="AK818" s="48"/>
      <c r="AL818" s="48"/>
      <c r="AM818" s="48"/>
      <c r="AN818" s="48"/>
      <c r="AO818" s="48"/>
      <c r="AP818" s="48"/>
      <c r="AQ818" s="48"/>
      <c r="AR818" s="48"/>
      <c r="AS818" s="48"/>
      <c r="AT818" s="48"/>
      <c r="AU818" s="43"/>
      <c r="AV818" s="50"/>
      <c r="AW818" s="43"/>
      <c r="AX818" s="50"/>
      <c r="AY818" s="43"/>
      <c r="AZ818" s="50"/>
      <c r="BA818" s="43"/>
      <c r="BB818" s="50"/>
      <c r="BC818" s="43"/>
      <c r="BD818" s="50"/>
      <c r="BE818" s="43"/>
      <c r="BF818" s="50"/>
      <c r="BG818" s="43"/>
      <c r="BH818" s="50"/>
      <c r="BI818" s="45"/>
      <c r="BJ818" s="48"/>
      <c r="BK818" s="48"/>
      <c r="BL818" s="48"/>
      <c r="BM818" s="48"/>
      <c r="BN818" s="48"/>
      <c r="BO818" s="45"/>
      <c r="BP818" s="45"/>
      <c r="BQ818" s="45"/>
    </row>
    <row r="819" ht="18.0" customHeight="1">
      <c r="B819" s="40"/>
      <c r="D819" s="41"/>
      <c r="G819" s="42"/>
      <c r="I819" s="42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43"/>
      <c r="W819" s="44"/>
      <c r="Y819" s="45"/>
      <c r="AG819" s="46"/>
      <c r="AH819" s="47"/>
      <c r="AI819" s="48"/>
      <c r="AJ819" s="48"/>
      <c r="AK819" s="48"/>
      <c r="AL819" s="48"/>
      <c r="AM819" s="48"/>
      <c r="AN819" s="48"/>
      <c r="AO819" s="48"/>
      <c r="AP819" s="48"/>
      <c r="AQ819" s="48"/>
      <c r="AR819" s="48"/>
      <c r="AS819" s="48"/>
      <c r="AT819" s="48"/>
      <c r="AU819" s="43"/>
      <c r="AV819" s="50"/>
      <c r="AW819" s="43"/>
      <c r="AX819" s="50"/>
      <c r="AY819" s="43"/>
      <c r="AZ819" s="50"/>
      <c r="BA819" s="43"/>
      <c r="BB819" s="50"/>
      <c r="BC819" s="43"/>
      <c r="BD819" s="50"/>
      <c r="BE819" s="43"/>
      <c r="BF819" s="50"/>
      <c r="BG819" s="43"/>
      <c r="BH819" s="50"/>
      <c r="BI819" s="45"/>
      <c r="BJ819" s="48"/>
      <c r="BK819" s="48"/>
      <c r="BL819" s="48"/>
      <c r="BM819" s="48"/>
      <c r="BN819" s="48"/>
      <c r="BO819" s="45"/>
      <c r="BP819" s="45"/>
      <c r="BQ819" s="45"/>
    </row>
    <row r="820" ht="18.0" customHeight="1">
      <c r="B820" s="40"/>
      <c r="D820" s="41"/>
      <c r="G820" s="42"/>
      <c r="I820" s="42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43"/>
      <c r="W820" s="44"/>
      <c r="Y820" s="45"/>
      <c r="AG820" s="46"/>
      <c r="AH820" s="47"/>
      <c r="AI820" s="48"/>
      <c r="AJ820" s="48"/>
      <c r="AK820" s="48"/>
      <c r="AL820" s="48"/>
      <c r="AM820" s="48"/>
      <c r="AN820" s="48"/>
      <c r="AO820" s="48"/>
      <c r="AP820" s="48"/>
      <c r="AQ820" s="48"/>
      <c r="AR820" s="48"/>
      <c r="AS820" s="48"/>
      <c r="AT820" s="48"/>
      <c r="AU820" s="43"/>
      <c r="AV820" s="50"/>
      <c r="AW820" s="43"/>
      <c r="AX820" s="50"/>
      <c r="AY820" s="43"/>
      <c r="AZ820" s="50"/>
      <c r="BA820" s="43"/>
      <c r="BB820" s="50"/>
      <c r="BC820" s="43"/>
      <c r="BD820" s="50"/>
      <c r="BE820" s="43"/>
      <c r="BF820" s="50"/>
      <c r="BG820" s="43"/>
      <c r="BH820" s="50"/>
      <c r="BI820" s="45"/>
      <c r="BJ820" s="48"/>
      <c r="BK820" s="48"/>
      <c r="BL820" s="48"/>
      <c r="BM820" s="48"/>
      <c r="BN820" s="48"/>
      <c r="BO820" s="45"/>
      <c r="BP820" s="45"/>
      <c r="BQ820" s="45"/>
    </row>
    <row r="821" ht="18.0" customHeight="1">
      <c r="B821" s="40"/>
      <c r="D821" s="41"/>
      <c r="G821" s="42"/>
      <c r="I821" s="42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43"/>
      <c r="W821" s="44"/>
      <c r="Y821" s="45"/>
      <c r="AG821" s="46"/>
      <c r="AH821" s="47"/>
      <c r="AI821" s="48"/>
      <c r="AJ821" s="48"/>
      <c r="AK821" s="48"/>
      <c r="AL821" s="48"/>
      <c r="AM821" s="48"/>
      <c r="AN821" s="48"/>
      <c r="AO821" s="48"/>
      <c r="AP821" s="48"/>
      <c r="AQ821" s="48"/>
      <c r="AR821" s="48"/>
      <c r="AS821" s="48"/>
      <c r="AT821" s="48"/>
      <c r="AU821" s="43"/>
      <c r="AV821" s="50"/>
      <c r="AW821" s="43"/>
      <c r="AX821" s="50"/>
      <c r="AY821" s="43"/>
      <c r="AZ821" s="50"/>
      <c r="BA821" s="43"/>
      <c r="BB821" s="50"/>
      <c r="BC821" s="43"/>
      <c r="BD821" s="50"/>
      <c r="BE821" s="43"/>
      <c r="BF821" s="50"/>
      <c r="BG821" s="43"/>
      <c r="BH821" s="50"/>
      <c r="BI821" s="45"/>
      <c r="BJ821" s="48"/>
      <c r="BK821" s="48"/>
      <c r="BL821" s="48"/>
      <c r="BM821" s="48"/>
      <c r="BN821" s="48"/>
      <c r="BO821" s="45"/>
      <c r="BP821" s="45"/>
      <c r="BQ821" s="45"/>
    </row>
    <row r="822" ht="18.0" customHeight="1">
      <c r="B822" s="40"/>
      <c r="D822" s="41"/>
      <c r="G822" s="42"/>
      <c r="I822" s="42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43"/>
      <c r="W822" s="44"/>
      <c r="Y822" s="45"/>
      <c r="AG822" s="46"/>
      <c r="AH822" s="47"/>
      <c r="AI822" s="48"/>
      <c r="AJ822" s="48"/>
      <c r="AK822" s="48"/>
      <c r="AL822" s="48"/>
      <c r="AM822" s="48"/>
      <c r="AN822" s="48"/>
      <c r="AO822" s="48"/>
      <c r="AP822" s="48"/>
      <c r="AQ822" s="48"/>
      <c r="AR822" s="48"/>
      <c r="AS822" s="48"/>
      <c r="AT822" s="48"/>
      <c r="AU822" s="43"/>
      <c r="AV822" s="50"/>
      <c r="AW822" s="43"/>
      <c r="AX822" s="50"/>
      <c r="AY822" s="43"/>
      <c r="AZ822" s="50"/>
      <c r="BA822" s="43"/>
      <c r="BB822" s="50"/>
      <c r="BC822" s="43"/>
      <c r="BD822" s="50"/>
      <c r="BE822" s="43"/>
      <c r="BF822" s="50"/>
      <c r="BG822" s="43"/>
      <c r="BH822" s="50"/>
      <c r="BI822" s="45"/>
      <c r="BJ822" s="48"/>
      <c r="BK822" s="48"/>
      <c r="BL822" s="48"/>
      <c r="BM822" s="48"/>
      <c r="BN822" s="48"/>
      <c r="BO822" s="45"/>
      <c r="BP822" s="45"/>
      <c r="BQ822" s="45"/>
    </row>
    <row r="823" ht="18.0" customHeight="1">
      <c r="B823" s="40"/>
      <c r="D823" s="41"/>
      <c r="G823" s="42"/>
      <c r="I823" s="42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43"/>
      <c r="W823" s="44"/>
      <c r="Y823" s="45"/>
      <c r="AG823" s="46"/>
      <c r="AH823" s="47"/>
      <c r="AI823" s="48"/>
      <c r="AJ823" s="48"/>
      <c r="AK823" s="48"/>
      <c r="AL823" s="48"/>
      <c r="AM823" s="48"/>
      <c r="AN823" s="48"/>
      <c r="AO823" s="48"/>
      <c r="AP823" s="48"/>
      <c r="AQ823" s="48"/>
      <c r="AR823" s="48"/>
      <c r="AS823" s="48"/>
      <c r="AT823" s="48"/>
      <c r="AU823" s="43"/>
      <c r="AV823" s="50"/>
      <c r="AW823" s="43"/>
      <c r="AX823" s="50"/>
      <c r="AY823" s="43"/>
      <c r="AZ823" s="50"/>
      <c r="BA823" s="43"/>
      <c r="BB823" s="50"/>
      <c r="BC823" s="43"/>
      <c r="BD823" s="50"/>
      <c r="BE823" s="43"/>
      <c r="BF823" s="50"/>
      <c r="BG823" s="43"/>
      <c r="BH823" s="50"/>
      <c r="BI823" s="45"/>
      <c r="BJ823" s="48"/>
      <c r="BK823" s="48"/>
      <c r="BL823" s="48"/>
      <c r="BM823" s="48"/>
      <c r="BN823" s="48"/>
      <c r="BO823" s="45"/>
      <c r="BP823" s="45"/>
      <c r="BQ823" s="45"/>
    </row>
    <row r="824" ht="18.0" customHeight="1">
      <c r="B824" s="40"/>
      <c r="D824" s="41"/>
      <c r="G824" s="42"/>
      <c r="I824" s="42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43"/>
      <c r="W824" s="44"/>
      <c r="Y824" s="45"/>
      <c r="AG824" s="46"/>
      <c r="AH824" s="47"/>
      <c r="AI824" s="48"/>
      <c r="AJ824" s="48"/>
      <c r="AK824" s="48"/>
      <c r="AL824" s="48"/>
      <c r="AM824" s="48"/>
      <c r="AN824" s="48"/>
      <c r="AO824" s="48"/>
      <c r="AP824" s="48"/>
      <c r="AQ824" s="48"/>
      <c r="AR824" s="48"/>
      <c r="AS824" s="48"/>
      <c r="AT824" s="48"/>
      <c r="AU824" s="43"/>
      <c r="AV824" s="50"/>
      <c r="AW824" s="43"/>
      <c r="AX824" s="50"/>
      <c r="AY824" s="43"/>
      <c r="AZ824" s="50"/>
      <c r="BA824" s="43"/>
      <c r="BB824" s="50"/>
      <c r="BC824" s="43"/>
      <c r="BD824" s="50"/>
      <c r="BE824" s="43"/>
      <c r="BF824" s="50"/>
      <c r="BG824" s="43"/>
      <c r="BH824" s="50"/>
      <c r="BI824" s="45"/>
      <c r="BJ824" s="48"/>
      <c r="BK824" s="48"/>
      <c r="BL824" s="48"/>
      <c r="BM824" s="48"/>
      <c r="BN824" s="48"/>
      <c r="BO824" s="45"/>
      <c r="BP824" s="45"/>
      <c r="BQ824" s="45"/>
    </row>
    <row r="825" ht="18.0" customHeight="1">
      <c r="B825" s="40"/>
      <c r="D825" s="41"/>
      <c r="G825" s="42"/>
      <c r="I825" s="42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43"/>
      <c r="W825" s="44"/>
      <c r="Y825" s="45"/>
      <c r="AG825" s="46"/>
      <c r="AH825" s="47"/>
      <c r="AI825" s="48"/>
      <c r="AJ825" s="48"/>
      <c r="AK825" s="48"/>
      <c r="AL825" s="48"/>
      <c r="AM825" s="48"/>
      <c r="AN825" s="48"/>
      <c r="AO825" s="48"/>
      <c r="AP825" s="48"/>
      <c r="AQ825" s="48"/>
      <c r="AR825" s="48"/>
      <c r="AS825" s="48"/>
      <c r="AT825" s="48"/>
      <c r="AU825" s="43"/>
      <c r="AV825" s="50"/>
      <c r="AW825" s="43"/>
      <c r="AX825" s="50"/>
      <c r="AY825" s="43"/>
      <c r="AZ825" s="50"/>
      <c r="BA825" s="43"/>
      <c r="BB825" s="50"/>
      <c r="BC825" s="43"/>
      <c r="BD825" s="50"/>
      <c r="BE825" s="43"/>
      <c r="BF825" s="50"/>
      <c r="BG825" s="43"/>
      <c r="BH825" s="50"/>
      <c r="BI825" s="45"/>
      <c r="BJ825" s="48"/>
      <c r="BK825" s="48"/>
      <c r="BL825" s="48"/>
      <c r="BM825" s="48"/>
      <c r="BN825" s="48"/>
      <c r="BO825" s="45"/>
      <c r="BP825" s="45"/>
      <c r="BQ825" s="45"/>
    </row>
    <row r="826" ht="18.0" customHeight="1">
      <c r="B826" s="40"/>
      <c r="D826" s="41"/>
      <c r="G826" s="42"/>
      <c r="I826" s="42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43"/>
      <c r="W826" s="44"/>
      <c r="Y826" s="45"/>
      <c r="AG826" s="46"/>
      <c r="AH826" s="47"/>
      <c r="AI826" s="48"/>
      <c r="AJ826" s="48"/>
      <c r="AK826" s="48"/>
      <c r="AL826" s="48"/>
      <c r="AM826" s="48"/>
      <c r="AN826" s="48"/>
      <c r="AO826" s="48"/>
      <c r="AP826" s="48"/>
      <c r="AQ826" s="48"/>
      <c r="AR826" s="48"/>
      <c r="AS826" s="48"/>
      <c r="AT826" s="48"/>
      <c r="AU826" s="43"/>
      <c r="AV826" s="50"/>
      <c r="AW826" s="43"/>
      <c r="AX826" s="50"/>
      <c r="AY826" s="43"/>
      <c r="AZ826" s="50"/>
      <c r="BA826" s="43"/>
      <c r="BB826" s="50"/>
      <c r="BC826" s="43"/>
      <c r="BD826" s="50"/>
      <c r="BE826" s="43"/>
      <c r="BF826" s="50"/>
      <c r="BG826" s="43"/>
      <c r="BH826" s="50"/>
      <c r="BI826" s="45"/>
      <c r="BJ826" s="48"/>
      <c r="BK826" s="48"/>
      <c r="BL826" s="48"/>
      <c r="BM826" s="48"/>
      <c r="BN826" s="48"/>
      <c r="BO826" s="45"/>
      <c r="BP826" s="45"/>
      <c r="BQ826" s="45"/>
    </row>
    <row r="827" ht="18.0" customHeight="1">
      <c r="B827" s="40"/>
      <c r="D827" s="41"/>
      <c r="G827" s="42"/>
      <c r="I827" s="42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43"/>
      <c r="W827" s="44"/>
      <c r="Y827" s="45"/>
      <c r="AG827" s="46"/>
      <c r="AH827" s="47"/>
      <c r="AI827" s="48"/>
      <c r="AJ827" s="48"/>
      <c r="AK827" s="48"/>
      <c r="AL827" s="48"/>
      <c r="AM827" s="48"/>
      <c r="AN827" s="48"/>
      <c r="AO827" s="48"/>
      <c r="AP827" s="48"/>
      <c r="AQ827" s="48"/>
      <c r="AR827" s="48"/>
      <c r="AS827" s="48"/>
      <c r="AT827" s="48"/>
      <c r="AU827" s="43"/>
      <c r="AV827" s="50"/>
      <c r="AW827" s="43"/>
      <c r="AX827" s="50"/>
      <c r="AY827" s="43"/>
      <c r="AZ827" s="50"/>
      <c r="BA827" s="43"/>
      <c r="BB827" s="50"/>
      <c r="BC827" s="43"/>
      <c r="BD827" s="50"/>
      <c r="BE827" s="43"/>
      <c r="BF827" s="50"/>
      <c r="BG827" s="43"/>
      <c r="BH827" s="50"/>
      <c r="BI827" s="45"/>
      <c r="BJ827" s="48"/>
      <c r="BK827" s="48"/>
      <c r="BL827" s="48"/>
      <c r="BM827" s="48"/>
      <c r="BN827" s="48"/>
      <c r="BO827" s="45"/>
      <c r="BP827" s="45"/>
      <c r="BQ827" s="45"/>
    </row>
    <row r="828" ht="18.0" customHeight="1">
      <c r="B828" s="40"/>
      <c r="D828" s="41"/>
      <c r="G828" s="42"/>
      <c r="I828" s="42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43"/>
      <c r="W828" s="44"/>
      <c r="Y828" s="45"/>
      <c r="AG828" s="46"/>
      <c r="AH828" s="47"/>
      <c r="AI828" s="48"/>
      <c r="AJ828" s="48"/>
      <c r="AK828" s="48"/>
      <c r="AL828" s="48"/>
      <c r="AM828" s="48"/>
      <c r="AN828" s="48"/>
      <c r="AO828" s="48"/>
      <c r="AP828" s="48"/>
      <c r="AQ828" s="48"/>
      <c r="AR828" s="48"/>
      <c r="AS828" s="48"/>
      <c r="AT828" s="48"/>
      <c r="AU828" s="43"/>
      <c r="AV828" s="50"/>
      <c r="AW828" s="43"/>
      <c r="AX828" s="50"/>
      <c r="AY828" s="43"/>
      <c r="AZ828" s="50"/>
      <c r="BA828" s="43"/>
      <c r="BB828" s="50"/>
      <c r="BC828" s="43"/>
      <c r="BD828" s="50"/>
      <c r="BE828" s="43"/>
      <c r="BF828" s="50"/>
      <c r="BG828" s="43"/>
      <c r="BH828" s="50"/>
      <c r="BI828" s="45"/>
      <c r="BJ828" s="48"/>
      <c r="BK828" s="48"/>
      <c r="BL828" s="48"/>
      <c r="BM828" s="48"/>
      <c r="BN828" s="48"/>
      <c r="BO828" s="45"/>
      <c r="BP828" s="45"/>
      <c r="BQ828" s="45"/>
    </row>
    <row r="829" ht="18.0" customHeight="1">
      <c r="B829" s="40"/>
      <c r="D829" s="41"/>
      <c r="G829" s="42"/>
      <c r="I829" s="42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43"/>
      <c r="W829" s="44"/>
      <c r="Y829" s="45"/>
      <c r="AG829" s="46"/>
      <c r="AH829" s="47"/>
      <c r="AI829" s="48"/>
      <c r="AJ829" s="48"/>
      <c r="AK829" s="48"/>
      <c r="AL829" s="48"/>
      <c r="AM829" s="48"/>
      <c r="AN829" s="48"/>
      <c r="AO829" s="48"/>
      <c r="AP829" s="48"/>
      <c r="AQ829" s="48"/>
      <c r="AR829" s="48"/>
      <c r="AS829" s="48"/>
      <c r="AT829" s="48"/>
      <c r="AU829" s="43"/>
      <c r="AV829" s="50"/>
      <c r="AW829" s="43"/>
      <c r="AX829" s="50"/>
      <c r="AY829" s="43"/>
      <c r="AZ829" s="50"/>
      <c r="BA829" s="43"/>
      <c r="BB829" s="50"/>
      <c r="BC829" s="43"/>
      <c r="BD829" s="50"/>
      <c r="BE829" s="43"/>
      <c r="BF829" s="50"/>
      <c r="BG829" s="43"/>
      <c r="BH829" s="50"/>
      <c r="BI829" s="45"/>
      <c r="BJ829" s="48"/>
      <c r="BK829" s="48"/>
      <c r="BL829" s="48"/>
      <c r="BM829" s="48"/>
      <c r="BN829" s="48"/>
      <c r="BO829" s="45"/>
      <c r="BP829" s="45"/>
      <c r="BQ829" s="45"/>
    </row>
    <row r="830" ht="18.0" customHeight="1">
      <c r="B830" s="40"/>
      <c r="D830" s="41"/>
      <c r="G830" s="42"/>
      <c r="I830" s="42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43"/>
      <c r="W830" s="44"/>
      <c r="Y830" s="45"/>
      <c r="AG830" s="46"/>
      <c r="AH830" s="47"/>
      <c r="AI830" s="48"/>
      <c r="AJ830" s="48"/>
      <c r="AK830" s="48"/>
      <c r="AL830" s="48"/>
      <c r="AM830" s="48"/>
      <c r="AN830" s="48"/>
      <c r="AO830" s="48"/>
      <c r="AP830" s="48"/>
      <c r="AQ830" s="48"/>
      <c r="AR830" s="48"/>
      <c r="AS830" s="48"/>
      <c r="AT830" s="48"/>
      <c r="AU830" s="43"/>
      <c r="AV830" s="50"/>
      <c r="AW830" s="43"/>
      <c r="AX830" s="50"/>
      <c r="AY830" s="43"/>
      <c r="AZ830" s="50"/>
      <c r="BA830" s="43"/>
      <c r="BB830" s="50"/>
      <c r="BC830" s="43"/>
      <c r="BD830" s="50"/>
      <c r="BE830" s="43"/>
      <c r="BF830" s="50"/>
      <c r="BG830" s="43"/>
      <c r="BH830" s="50"/>
      <c r="BI830" s="45"/>
      <c r="BJ830" s="48"/>
      <c r="BK830" s="48"/>
      <c r="BL830" s="48"/>
      <c r="BM830" s="48"/>
      <c r="BN830" s="48"/>
      <c r="BO830" s="45"/>
      <c r="BP830" s="45"/>
      <c r="BQ830" s="45"/>
    </row>
    <row r="831" ht="18.0" customHeight="1">
      <c r="B831" s="40"/>
      <c r="D831" s="41"/>
      <c r="G831" s="42"/>
      <c r="I831" s="42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43"/>
      <c r="W831" s="44"/>
      <c r="Y831" s="45"/>
      <c r="AG831" s="46"/>
      <c r="AH831" s="47"/>
      <c r="AI831" s="48"/>
      <c r="AJ831" s="48"/>
      <c r="AK831" s="48"/>
      <c r="AL831" s="48"/>
      <c r="AM831" s="48"/>
      <c r="AN831" s="48"/>
      <c r="AO831" s="48"/>
      <c r="AP831" s="48"/>
      <c r="AQ831" s="48"/>
      <c r="AR831" s="48"/>
      <c r="AS831" s="48"/>
      <c r="AT831" s="48"/>
      <c r="AU831" s="43"/>
      <c r="AV831" s="50"/>
      <c r="AW831" s="43"/>
      <c r="AX831" s="50"/>
      <c r="AY831" s="43"/>
      <c r="AZ831" s="50"/>
      <c r="BA831" s="43"/>
      <c r="BB831" s="50"/>
      <c r="BC831" s="43"/>
      <c r="BD831" s="50"/>
      <c r="BE831" s="43"/>
      <c r="BF831" s="50"/>
      <c r="BG831" s="43"/>
      <c r="BH831" s="50"/>
      <c r="BI831" s="45"/>
      <c r="BJ831" s="48"/>
      <c r="BK831" s="48"/>
      <c r="BL831" s="48"/>
      <c r="BM831" s="48"/>
      <c r="BN831" s="48"/>
      <c r="BO831" s="45"/>
      <c r="BP831" s="45"/>
      <c r="BQ831" s="45"/>
    </row>
    <row r="832" ht="18.0" customHeight="1">
      <c r="B832" s="40"/>
      <c r="D832" s="41"/>
      <c r="G832" s="42"/>
      <c r="I832" s="42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43"/>
      <c r="W832" s="44"/>
      <c r="Y832" s="45"/>
      <c r="AG832" s="46"/>
      <c r="AH832" s="47"/>
      <c r="AI832" s="48"/>
      <c r="AJ832" s="48"/>
      <c r="AK832" s="48"/>
      <c r="AL832" s="48"/>
      <c r="AM832" s="48"/>
      <c r="AN832" s="48"/>
      <c r="AO832" s="48"/>
      <c r="AP832" s="48"/>
      <c r="AQ832" s="48"/>
      <c r="AR832" s="48"/>
      <c r="AS832" s="48"/>
      <c r="AT832" s="48"/>
      <c r="AU832" s="43"/>
      <c r="AV832" s="50"/>
      <c r="AW832" s="43"/>
      <c r="AX832" s="50"/>
      <c r="AY832" s="43"/>
      <c r="AZ832" s="50"/>
      <c r="BA832" s="43"/>
      <c r="BB832" s="50"/>
      <c r="BC832" s="43"/>
      <c r="BD832" s="50"/>
      <c r="BE832" s="43"/>
      <c r="BF832" s="50"/>
      <c r="BG832" s="43"/>
      <c r="BH832" s="50"/>
      <c r="BI832" s="45"/>
      <c r="BJ832" s="48"/>
      <c r="BK832" s="48"/>
      <c r="BL832" s="48"/>
      <c r="BM832" s="48"/>
      <c r="BN832" s="48"/>
      <c r="BO832" s="45"/>
      <c r="BP832" s="45"/>
      <c r="BQ832" s="45"/>
    </row>
    <row r="833" ht="18.0" customHeight="1">
      <c r="B833" s="40"/>
      <c r="D833" s="41"/>
      <c r="G833" s="42"/>
      <c r="I833" s="42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43"/>
      <c r="W833" s="44"/>
      <c r="Y833" s="45"/>
      <c r="AG833" s="46"/>
      <c r="AH833" s="47"/>
      <c r="AI833" s="48"/>
      <c r="AJ833" s="48"/>
      <c r="AK833" s="48"/>
      <c r="AL833" s="48"/>
      <c r="AM833" s="48"/>
      <c r="AN833" s="48"/>
      <c r="AO833" s="48"/>
      <c r="AP833" s="48"/>
      <c r="AQ833" s="48"/>
      <c r="AR833" s="48"/>
      <c r="AS833" s="48"/>
      <c r="AT833" s="48"/>
      <c r="AU833" s="43"/>
      <c r="AV833" s="50"/>
      <c r="AW833" s="43"/>
      <c r="AX833" s="50"/>
      <c r="AY833" s="43"/>
      <c r="AZ833" s="50"/>
      <c r="BA833" s="43"/>
      <c r="BB833" s="50"/>
      <c r="BC833" s="43"/>
      <c r="BD833" s="50"/>
      <c r="BE833" s="43"/>
      <c r="BF833" s="50"/>
      <c r="BG833" s="43"/>
      <c r="BH833" s="50"/>
      <c r="BI833" s="45"/>
      <c r="BJ833" s="48"/>
      <c r="BK833" s="48"/>
      <c r="BL833" s="48"/>
      <c r="BM833" s="48"/>
      <c r="BN833" s="48"/>
      <c r="BO833" s="45"/>
      <c r="BP833" s="45"/>
      <c r="BQ833" s="45"/>
    </row>
    <row r="834" ht="18.0" customHeight="1">
      <c r="B834" s="40"/>
      <c r="D834" s="41"/>
      <c r="G834" s="42"/>
      <c r="I834" s="42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43"/>
      <c r="W834" s="44"/>
      <c r="Y834" s="45"/>
      <c r="AG834" s="46"/>
      <c r="AH834" s="47"/>
      <c r="AI834" s="48"/>
      <c r="AJ834" s="48"/>
      <c r="AK834" s="48"/>
      <c r="AL834" s="48"/>
      <c r="AM834" s="48"/>
      <c r="AN834" s="48"/>
      <c r="AO834" s="48"/>
      <c r="AP834" s="48"/>
      <c r="AQ834" s="48"/>
      <c r="AR834" s="48"/>
      <c r="AS834" s="48"/>
      <c r="AT834" s="48"/>
      <c r="AU834" s="43"/>
      <c r="AV834" s="50"/>
      <c r="AW834" s="43"/>
      <c r="AX834" s="50"/>
      <c r="AY834" s="43"/>
      <c r="AZ834" s="50"/>
      <c r="BA834" s="43"/>
      <c r="BB834" s="50"/>
      <c r="BC834" s="43"/>
      <c r="BD834" s="50"/>
      <c r="BE834" s="43"/>
      <c r="BF834" s="50"/>
      <c r="BG834" s="43"/>
      <c r="BH834" s="50"/>
      <c r="BI834" s="45"/>
      <c r="BJ834" s="48"/>
      <c r="BK834" s="48"/>
      <c r="BL834" s="48"/>
      <c r="BM834" s="48"/>
      <c r="BN834" s="48"/>
      <c r="BO834" s="45"/>
      <c r="BP834" s="45"/>
      <c r="BQ834" s="45"/>
    </row>
    <row r="835" ht="18.0" customHeight="1">
      <c r="B835" s="40"/>
      <c r="D835" s="41"/>
      <c r="G835" s="42"/>
      <c r="I835" s="42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43"/>
      <c r="W835" s="44"/>
      <c r="Y835" s="45"/>
      <c r="AG835" s="46"/>
      <c r="AH835" s="47"/>
      <c r="AI835" s="48"/>
      <c r="AJ835" s="48"/>
      <c r="AK835" s="48"/>
      <c r="AL835" s="48"/>
      <c r="AM835" s="48"/>
      <c r="AN835" s="48"/>
      <c r="AO835" s="48"/>
      <c r="AP835" s="48"/>
      <c r="AQ835" s="48"/>
      <c r="AR835" s="48"/>
      <c r="AS835" s="48"/>
      <c r="AT835" s="48"/>
      <c r="AU835" s="43"/>
      <c r="AV835" s="50"/>
      <c r="AW835" s="43"/>
      <c r="AX835" s="50"/>
      <c r="AY835" s="43"/>
      <c r="AZ835" s="50"/>
      <c r="BA835" s="43"/>
      <c r="BB835" s="50"/>
      <c r="BC835" s="43"/>
      <c r="BD835" s="50"/>
      <c r="BE835" s="43"/>
      <c r="BF835" s="50"/>
      <c r="BG835" s="43"/>
      <c r="BH835" s="50"/>
      <c r="BI835" s="45"/>
      <c r="BJ835" s="48"/>
      <c r="BK835" s="48"/>
      <c r="BL835" s="48"/>
      <c r="BM835" s="48"/>
      <c r="BN835" s="48"/>
      <c r="BO835" s="45"/>
      <c r="BP835" s="45"/>
      <c r="BQ835" s="45"/>
    </row>
    <row r="836" ht="18.0" customHeight="1">
      <c r="B836" s="40"/>
      <c r="D836" s="41"/>
      <c r="G836" s="42"/>
      <c r="I836" s="42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43"/>
      <c r="W836" s="44"/>
      <c r="Y836" s="45"/>
      <c r="AG836" s="46"/>
      <c r="AH836" s="47"/>
      <c r="AI836" s="48"/>
      <c r="AJ836" s="48"/>
      <c r="AK836" s="48"/>
      <c r="AL836" s="48"/>
      <c r="AM836" s="48"/>
      <c r="AN836" s="48"/>
      <c r="AO836" s="48"/>
      <c r="AP836" s="48"/>
      <c r="AQ836" s="48"/>
      <c r="AR836" s="48"/>
      <c r="AS836" s="48"/>
      <c r="AT836" s="48"/>
      <c r="AU836" s="43"/>
      <c r="AV836" s="50"/>
      <c r="AW836" s="43"/>
      <c r="AX836" s="50"/>
      <c r="AY836" s="43"/>
      <c r="AZ836" s="50"/>
      <c r="BA836" s="43"/>
      <c r="BB836" s="50"/>
      <c r="BC836" s="43"/>
      <c r="BD836" s="50"/>
      <c r="BE836" s="43"/>
      <c r="BF836" s="50"/>
      <c r="BG836" s="43"/>
      <c r="BH836" s="50"/>
      <c r="BI836" s="45"/>
      <c r="BJ836" s="48"/>
      <c r="BK836" s="48"/>
      <c r="BL836" s="48"/>
      <c r="BM836" s="48"/>
      <c r="BN836" s="48"/>
      <c r="BO836" s="45"/>
      <c r="BP836" s="45"/>
      <c r="BQ836" s="45"/>
    </row>
    <row r="837" ht="18.0" customHeight="1">
      <c r="B837" s="40"/>
      <c r="D837" s="41"/>
      <c r="G837" s="42"/>
      <c r="I837" s="42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43"/>
      <c r="W837" s="44"/>
      <c r="Y837" s="45"/>
      <c r="AG837" s="46"/>
      <c r="AH837" s="47"/>
      <c r="AI837" s="48"/>
      <c r="AJ837" s="48"/>
      <c r="AK837" s="48"/>
      <c r="AL837" s="48"/>
      <c r="AM837" s="48"/>
      <c r="AN837" s="48"/>
      <c r="AO837" s="48"/>
      <c r="AP837" s="48"/>
      <c r="AQ837" s="48"/>
      <c r="AR837" s="48"/>
      <c r="AS837" s="48"/>
      <c r="AT837" s="48"/>
      <c r="AU837" s="43"/>
      <c r="AV837" s="50"/>
      <c r="AW837" s="43"/>
      <c r="AX837" s="50"/>
      <c r="AY837" s="43"/>
      <c r="AZ837" s="50"/>
      <c r="BA837" s="43"/>
      <c r="BB837" s="50"/>
      <c r="BC837" s="43"/>
      <c r="BD837" s="50"/>
      <c r="BE837" s="43"/>
      <c r="BF837" s="50"/>
      <c r="BG837" s="43"/>
      <c r="BH837" s="50"/>
      <c r="BI837" s="45"/>
      <c r="BJ837" s="48"/>
      <c r="BK837" s="48"/>
      <c r="BL837" s="48"/>
      <c r="BM837" s="48"/>
      <c r="BN837" s="48"/>
      <c r="BO837" s="45"/>
      <c r="BP837" s="45"/>
      <c r="BQ837" s="45"/>
    </row>
    <row r="838" ht="18.0" customHeight="1">
      <c r="B838" s="40"/>
      <c r="D838" s="41"/>
      <c r="G838" s="42"/>
      <c r="I838" s="42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43"/>
      <c r="W838" s="44"/>
      <c r="Y838" s="45"/>
      <c r="AG838" s="46"/>
      <c r="AH838" s="47"/>
      <c r="AI838" s="48"/>
      <c r="AJ838" s="48"/>
      <c r="AK838" s="48"/>
      <c r="AL838" s="48"/>
      <c r="AM838" s="48"/>
      <c r="AN838" s="48"/>
      <c r="AO838" s="48"/>
      <c r="AP838" s="48"/>
      <c r="AQ838" s="48"/>
      <c r="AR838" s="48"/>
      <c r="AS838" s="48"/>
      <c r="AT838" s="48"/>
      <c r="AU838" s="43"/>
      <c r="AV838" s="50"/>
      <c r="AW838" s="43"/>
      <c r="AX838" s="50"/>
      <c r="AY838" s="43"/>
      <c r="AZ838" s="50"/>
      <c r="BA838" s="43"/>
      <c r="BB838" s="50"/>
      <c r="BC838" s="43"/>
      <c r="BD838" s="50"/>
      <c r="BE838" s="43"/>
      <c r="BF838" s="50"/>
      <c r="BG838" s="43"/>
      <c r="BH838" s="50"/>
      <c r="BI838" s="45"/>
      <c r="BJ838" s="48"/>
      <c r="BK838" s="48"/>
      <c r="BL838" s="48"/>
      <c r="BM838" s="48"/>
      <c r="BN838" s="48"/>
      <c r="BO838" s="45"/>
      <c r="BP838" s="45"/>
      <c r="BQ838" s="45"/>
    </row>
    <row r="839" ht="18.0" customHeight="1">
      <c r="B839" s="40"/>
      <c r="D839" s="41"/>
      <c r="G839" s="42"/>
      <c r="I839" s="42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43"/>
      <c r="W839" s="44"/>
      <c r="Y839" s="45"/>
      <c r="AG839" s="46"/>
      <c r="AH839" s="47"/>
      <c r="AI839" s="48"/>
      <c r="AJ839" s="48"/>
      <c r="AK839" s="48"/>
      <c r="AL839" s="48"/>
      <c r="AM839" s="48"/>
      <c r="AN839" s="48"/>
      <c r="AO839" s="48"/>
      <c r="AP839" s="48"/>
      <c r="AQ839" s="48"/>
      <c r="AR839" s="48"/>
      <c r="AS839" s="48"/>
      <c r="AT839" s="48"/>
      <c r="AU839" s="43"/>
      <c r="AV839" s="50"/>
      <c r="AW839" s="43"/>
      <c r="AX839" s="50"/>
      <c r="AY839" s="43"/>
      <c r="AZ839" s="50"/>
      <c r="BA839" s="43"/>
      <c r="BB839" s="50"/>
      <c r="BC839" s="43"/>
      <c r="BD839" s="50"/>
      <c r="BE839" s="43"/>
      <c r="BF839" s="50"/>
      <c r="BG839" s="43"/>
      <c r="BH839" s="50"/>
      <c r="BI839" s="45"/>
      <c r="BJ839" s="48"/>
      <c r="BK839" s="48"/>
      <c r="BL839" s="48"/>
      <c r="BM839" s="48"/>
      <c r="BN839" s="48"/>
      <c r="BO839" s="45"/>
      <c r="BP839" s="45"/>
      <c r="BQ839" s="45"/>
    </row>
    <row r="840" ht="18.0" customHeight="1">
      <c r="B840" s="40"/>
      <c r="D840" s="41"/>
      <c r="G840" s="42"/>
      <c r="I840" s="42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43"/>
      <c r="W840" s="44"/>
      <c r="Y840" s="45"/>
      <c r="AG840" s="46"/>
      <c r="AH840" s="47"/>
      <c r="AI840" s="48"/>
      <c r="AJ840" s="48"/>
      <c r="AK840" s="48"/>
      <c r="AL840" s="48"/>
      <c r="AM840" s="48"/>
      <c r="AN840" s="48"/>
      <c r="AO840" s="48"/>
      <c r="AP840" s="48"/>
      <c r="AQ840" s="48"/>
      <c r="AR840" s="48"/>
      <c r="AS840" s="48"/>
      <c r="AT840" s="48"/>
      <c r="AU840" s="43"/>
      <c r="AV840" s="50"/>
      <c r="AW840" s="43"/>
      <c r="AX840" s="50"/>
      <c r="AY840" s="43"/>
      <c r="AZ840" s="50"/>
      <c r="BA840" s="43"/>
      <c r="BB840" s="50"/>
      <c r="BC840" s="43"/>
      <c r="BD840" s="50"/>
      <c r="BE840" s="43"/>
      <c r="BF840" s="50"/>
      <c r="BG840" s="43"/>
      <c r="BH840" s="50"/>
      <c r="BI840" s="45"/>
      <c r="BJ840" s="48"/>
      <c r="BK840" s="48"/>
      <c r="BL840" s="48"/>
      <c r="BM840" s="48"/>
      <c r="BN840" s="48"/>
      <c r="BO840" s="45"/>
      <c r="BP840" s="45"/>
      <c r="BQ840" s="45"/>
    </row>
    <row r="841" ht="18.0" customHeight="1">
      <c r="B841" s="40"/>
      <c r="D841" s="41"/>
      <c r="G841" s="42"/>
      <c r="I841" s="42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43"/>
      <c r="W841" s="44"/>
      <c r="Y841" s="45"/>
      <c r="AG841" s="46"/>
      <c r="AH841" s="47"/>
      <c r="AI841" s="48"/>
      <c r="AJ841" s="48"/>
      <c r="AK841" s="48"/>
      <c r="AL841" s="48"/>
      <c r="AM841" s="48"/>
      <c r="AN841" s="48"/>
      <c r="AO841" s="48"/>
      <c r="AP841" s="48"/>
      <c r="AQ841" s="48"/>
      <c r="AR841" s="48"/>
      <c r="AS841" s="48"/>
      <c r="AT841" s="48"/>
      <c r="AU841" s="43"/>
      <c r="AV841" s="50"/>
      <c r="AW841" s="43"/>
      <c r="AX841" s="50"/>
      <c r="AY841" s="43"/>
      <c r="AZ841" s="50"/>
      <c r="BA841" s="43"/>
      <c r="BB841" s="50"/>
      <c r="BC841" s="43"/>
      <c r="BD841" s="50"/>
      <c r="BE841" s="43"/>
      <c r="BF841" s="50"/>
      <c r="BG841" s="43"/>
      <c r="BH841" s="50"/>
      <c r="BI841" s="45"/>
      <c r="BJ841" s="48"/>
      <c r="BK841" s="48"/>
      <c r="BL841" s="48"/>
      <c r="BM841" s="48"/>
      <c r="BN841" s="48"/>
      <c r="BO841" s="45"/>
      <c r="BP841" s="45"/>
      <c r="BQ841" s="45"/>
    </row>
    <row r="842" ht="18.0" customHeight="1">
      <c r="B842" s="40"/>
      <c r="D842" s="41"/>
      <c r="G842" s="42"/>
      <c r="I842" s="42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43"/>
      <c r="W842" s="44"/>
      <c r="Y842" s="45"/>
      <c r="AG842" s="46"/>
      <c r="AH842" s="47"/>
      <c r="AI842" s="48"/>
      <c r="AJ842" s="48"/>
      <c r="AK842" s="48"/>
      <c r="AL842" s="48"/>
      <c r="AM842" s="48"/>
      <c r="AN842" s="48"/>
      <c r="AO842" s="48"/>
      <c r="AP842" s="48"/>
      <c r="AQ842" s="48"/>
      <c r="AR842" s="48"/>
      <c r="AS842" s="48"/>
      <c r="AT842" s="48"/>
      <c r="AU842" s="43"/>
      <c r="AV842" s="50"/>
      <c r="AW842" s="43"/>
      <c r="AX842" s="50"/>
      <c r="AY842" s="43"/>
      <c r="AZ842" s="50"/>
      <c r="BA842" s="43"/>
      <c r="BB842" s="50"/>
      <c r="BC842" s="43"/>
      <c r="BD842" s="50"/>
      <c r="BE842" s="43"/>
      <c r="BF842" s="50"/>
      <c r="BG842" s="43"/>
      <c r="BH842" s="50"/>
      <c r="BI842" s="45"/>
      <c r="BJ842" s="48"/>
      <c r="BK842" s="48"/>
      <c r="BL842" s="48"/>
      <c r="BM842" s="48"/>
      <c r="BN842" s="48"/>
      <c r="BO842" s="45"/>
      <c r="BP842" s="45"/>
      <c r="BQ842" s="45"/>
    </row>
    <row r="843" ht="18.0" customHeight="1">
      <c r="B843" s="40"/>
      <c r="D843" s="41"/>
      <c r="G843" s="42"/>
      <c r="I843" s="42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43"/>
      <c r="W843" s="44"/>
      <c r="Y843" s="45"/>
      <c r="AG843" s="46"/>
      <c r="AH843" s="47"/>
      <c r="AI843" s="48"/>
      <c r="AJ843" s="48"/>
      <c r="AK843" s="48"/>
      <c r="AL843" s="48"/>
      <c r="AM843" s="48"/>
      <c r="AN843" s="48"/>
      <c r="AO843" s="48"/>
      <c r="AP843" s="48"/>
      <c r="AQ843" s="48"/>
      <c r="AR843" s="48"/>
      <c r="AS843" s="48"/>
      <c r="AT843" s="48"/>
      <c r="AU843" s="43"/>
      <c r="AV843" s="50"/>
      <c r="AW843" s="43"/>
      <c r="AX843" s="50"/>
      <c r="AY843" s="43"/>
      <c r="AZ843" s="50"/>
      <c r="BA843" s="43"/>
      <c r="BB843" s="50"/>
      <c r="BC843" s="43"/>
      <c r="BD843" s="50"/>
      <c r="BE843" s="43"/>
      <c r="BF843" s="50"/>
      <c r="BG843" s="43"/>
      <c r="BH843" s="50"/>
      <c r="BI843" s="45"/>
      <c r="BJ843" s="48"/>
      <c r="BK843" s="48"/>
      <c r="BL843" s="48"/>
      <c r="BM843" s="48"/>
      <c r="BN843" s="48"/>
      <c r="BO843" s="45"/>
      <c r="BP843" s="45"/>
      <c r="BQ843" s="45"/>
    </row>
    <row r="844" ht="18.0" customHeight="1">
      <c r="B844" s="40"/>
      <c r="D844" s="41"/>
      <c r="G844" s="42"/>
      <c r="I844" s="42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43"/>
      <c r="W844" s="44"/>
      <c r="Y844" s="45"/>
      <c r="AG844" s="46"/>
      <c r="AH844" s="47"/>
      <c r="AI844" s="48"/>
      <c r="AJ844" s="48"/>
      <c r="AK844" s="48"/>
      <c r="AL844" s="48"/>
      <c r="AM844" s="48"/>
      <c r="AN844" s="48"/>
      <c r="AO844" s="48"/>
      <c r="AP844" s="48"/>
      <c r="AQ844" s="48"/>
      <c r="AR844" s="48"/>
      <c r="AS844" s="48"/>
      <c r="AT844" s="48"/>
      <c r="AU844" s="43"/>
      <c r="AV844" s="50"/>
      <c r="AW844" s="43"/>
      <c r="AX844" s="50"/>
      <c r="AY844" s="43"/>
      <c r="AZ844" s="50"/>
      <c r="BA844" s="43"/>
      <c r="BB844" s="50"/>
      <c r="BC844" s="43"/>
      <c r="BD844" s="50"/>
      <c r="BE844" s="43"/>
      <c r="BF844" s="50"/>
      <c r="BG844" s="43"/>
      <c r="BH844" s="50"/>
      <c r="BI844" s="45"/>
      <c r="BJ844" s="48"/>
      <c r="BK844" s="48"/>
      <c r="BL844" s="48"/>
      <c r="BM844" s="48"/>
      <c r="BN844" s="48"/>
      <c r="BO844" s="45"/>
      <c r="BP844" s="45"/>
      <c r="BQ844" s="45"/>
    </row>
    <row r="845" ht="18.0" customHeight="1">
      <c r="B845" s="40"/>
      <c r="D845" s="41"/>
      <c r="G845" s="42"/>
      <c r="I845" s="42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43"/>
      <c r="W845" s="44"/>
      <c r="Y845" s="45"/>
      <c r="AG845" s="46"/>
      <c r="AH845" s="47"/>
      <c r="AI845" s="48"/>
      <c r="AJ845" s="48"/>
      <c r="AK845" s="48"/>
      <c r="AL845" s="48"/>
      <c r="AM845" s="48"/>
      <c r="AN845" s="48"/>
      <c r="AO845" s="48"/>
      <c r="AP845" s="48"/>
      <c r="AQ845" s="48"/>
      <c r="AR845" s="48"/>
      <c r="AS845" s="48"/>
      <c r="AT845" s="48"/>
      <c r="AU845" s="43"/>
      <c r="AV845" s="50"/>
      <c r="AW845" s="43"/>
      <c r="AX845" s="50"/>
      <c r="AY845" s="43"/>
      <c r="AZ845" s="50"/>
      <c r="BA845" s="43"/>
      <c r="BB845" s="50"/>
      <c r="BC845" s="43"/>
      <c r="BD845" s="50"/>
      <c r="BE845" s="43"/>
      <c r="BF845" s="50"/>
      <c r="BG845" s="43"/>
      <c r="BH845" s="50"/>
      <c r="BI845" s="45"/>
      <c r="BJ845" s="48"/>
      <c r="BK845" s="48"/>
      <c r="BL845" s="48"/>
      <c r="BM845" s="48"/>
      <c r="BN845" s="48"/>
      <c r="BO845" s="45"/>
      <c r="BP845" s="45"/>
      <c r="BQ845" s="45"/>
    </row>
    <row r="846" ht="18.0" customHeight="1">
      <c r="B846" s="40"/>
      <c r="D846" s="41"/>
      <c r="G846" s="42"/>
      <c r="I846" s="42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43"/>
      <c r="W846" s="44"/>
      <c r="Y846" s="45"/>
      <c r="AG846" s="46"/>
      <c r="AH846" s="47"/>
      <c r="AI846" s="48"/>
      <c r="AJ846" s="48"/>
      <c r="AK846" s="48"/>
      <c r="AL846" s="48"/>
      <c r="AM846" s="48"/>
      <c r="AN846" s="48"/>
      <c r="AO846" s="48"/>
      <c r="AP846" s="48"/>
      <c r="AQ846" s="48"/>
      <c r="AR846" s="48"/>
      <c r="AS846" s="48"/>
      <c r="AT846" s="48"/>
      <c r="AU846" s="43"/>
      <c r="AV846" s="50"/>
      <c r="AW846" s="43"/>
      <c r="AX846" s="50"/>
      <c r="AY846" s="43"/>
      <c r="AZ846" s="50"/>
      <c r="BA846" s="43"/>
      <c r="BB846" s="50"/>
      <c r="BC846" s="43"/>
      <c r="BD846" s="50"/>
      <c r="BE846" s="43"/>
      <c r="BF846" s="50"/>
      <c r="BG846" s="43"/>
      <c r="BH846" s="50"/>
      <c r="BI846" s="45"/>
      <c r="BJ846" s="48"/>
      <c r="BK846" s="48"/>
      <c r="BL846" s="48"/>
      <c r="BM846" s="48"/>
      <c r="BN846" s="48"/>
      <c r="BO846" s="45"/>
      <c r="BP846" s="45"/>
      <c r="BQ846" s="45"/>
    </row>
    <row r="847" ht="18.0" customHeight="1">
      <c r="B847" s="40"/>
      <c r="D847" s="41"/>
      <c r="G847" s="42"/>
      <c r="I847" s="42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43"/>
      <c r="W847" s="44"/>
      <c r="Y847" s="45"/>
      <c r="AG847" s="46"/>
      <c r="AH847" s="47"/>
      <c r="AI847" s="48"/>
      <c r="AJ847" s="48"/>
      <c r="AK847" s="48"/>
      <c r="AL847" s="48"/>
      <c r="AM847" s="48"/>
      <c r="AN847" s="48"/>
      <c r="AO847" s="48"/>
      <c r="AP847" s="48"/>
      <c r="AQ847" s="48"/>
      <c r="AR847" s="48"/>
      <c r="AS847" s="48"/>
      <c r="AT847" s="48"/>
      <c r="AU847" s="43"/>
      <c r="AV847" s="50"/>
      <c r="AW847" s="43"/>
      <c r="AX847" s="50"/>
      <c r="AY847" s="43"/>
      <c r="AZ847" s="50"/>
      <c r="BA847" s="43"/>
      <c r="BB847" s="50"/>
      <c r="BC847" s="43"/>
      <c r="BD847" s="50"/>
      <c r="BE847" s="43"/>
      <c r="BF847" s="50"/>
      <c r="BG847" s="43"/>
      <c r="BH847" s="50"/>
      <c r="BI847" s="45"/>
      <c r="BJ847" s="48"/>
      <c r="BK847" s="48"/>
      <c r="BL847" s="48"/>
      <c r="BM847" s="48"/>
      <c r="BN847" s="48"/>
      <c r="BO847" s="45"/>
      <c r="BP847" s="45"/>
      <c r="BQ847" s="45"/>
    </row>
    <row r="848" ht="18.0" customHeight="1">
      <c r="B848" s="40"/>
      <c r="D848" s="41"/>
      <c r="G848" s="42"/>
      <c r="I848" s="42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43"/>
      <c r="W848" s="44"/>
      <c r="Y848" s="45"/>
      <c r="AG848" s="46"/>
      <c r="AH848" s="47"/>
      <c r="AI848" s="48"/>
      <c r="AJ848" s="48"/>
      <c r="AK848" s="48"/>
      <c r="AL848" s="48"/>
      <c r="AM848" s="48"/>
      <c r="AN848" s="48"/>
      <c r="AO848" s="48"/>
      <c r="AP848" s="48"/>
      <c r="AQ848" s="48"/>
      <c r="AR848" s="48"/>
      <c r="AS848" s="48"/>
      <c r="AT848" s="48"/>
      <c r="AU848" s="43"/>
      <c r="AV848" s="50"/>
      <c r="AW848" s="43"/>
      <c r="AX848" s="50"/>
      <c r="AY848" s="43"/>
      <c r="AZ848" s="50"/>
      <c r="BA848" s="43"/>
      <c r="BB848" s="50"/>
      <c r="BC848" s="43"/>
      <c r="BD848" s="50"/>
      <c r="BE848" s="43"/>
      <c r="BF848" s="50"/>
      <c r="BG848" s="43"/>
      <c r="BH848" s="50"/>
      <c r="BI848" s="45"/>
      <c r="BJ848" s="48"/>
      <c r="BK848" s="48"/>
      <c r="BL848" s="48"/>
      <c r="BM848" s="48"/>
      <c r="BN848" s="48"/>
      <c r="BO848" s="45"/>
      <c r="BP848" s="45"/>
      <c r="BQ848" s="45"/>
    </row>
    <row r="849" ht="18.0" customHeight="1">
      <c r="B849" s="40"/>
      <c r="D849" s="41"/>
      <c r="G849" s="42"/>
      <c r="I849" s="42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43"/>
      <c r="W849" s="44"/>
      <c r="Y849" s="45"/>
      <c r="AG849" s="46"/>
      <c r="AH849" s="47"/>
      <c r="AI849" s="48"/>
      <c r="AJ849" s="48"/>
      <c r="AK849" s="48"/>
      <c r="AL849" s="48"/>
      <c r="AM849" s="48"/>
      <c r="AN849" s="48"/>
      <c r="AO849" s="48"/>
      <c r="AP849" s="48"/>
      <c r="AQ849" s="48"/>
      <c r="AR849" s="48"/>
      <c r="AS849" s="48"/>
      <c r="AT849" s="48"/>
      <c r="AU849" s="43"/>
      <c r="AV849" s="50"/>
      <c r="AW849" s="43"/>
      <c r="AX849" s="50"/>
      <c r="AY849" s="43"/>
      <c r="AZ849" s="50"/>
      <c r="BA849" s="43"/>
      <c r="BB849" s="50"/>
      <c r="BC849" s="43"/>
      <c r="BD849" s="50"/>
      <c r="BE849" s="43"/>
      <c r="BF849" s="50"/>
      <c r="BG849" s="43"/>
      <c r="BH849" s="50"/>
      <c r="BI849" s="45"/>
      <c r="BJ849" s="48"/>
      <c r="BK849" s="48"/>
      <c r="BL849" s="48"/>
      <c r="BM849" s="48"/>
      <c r="BN849" s="48"/>
      <c r="BO849" s="45"/>
      <c r="BP849" s="45"/>
      <c r="BQ849" s="45"/>
    </row>
    <row r="850" ht="18.0" customHeight="1">
      <c r="B850" s="40"/>
      <c r="D850" s="41"/>
      <c r="G850" s="42"/>
      <c r="I850" s="42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43"/>
      <c r="W850" s="44"/>
      <c r="Y850" s="45"/>
      <c r="AG850" s="46"/>
      <c r="AH850" s="47"/>
      <c r="AI850" s="48"/>
      <c r="AJ850" s="48"/>
      <c r="AK850" s="48"/>
      <c r="AL850" s="48"/>
      <c r="AM850" s="48"/>
      <c r="AN850" s="48"/>
      <c r="AO850" s="48"/>
      <c r="AP850" s="48"/>
      <c r="AQ850" s="48"/>
      <c r="AR850" s="48"/>
      <c r="AS850" s="48"/>
      <c r="AT850" s="48"/>
      <c r="AU850" s="43"/>
      <c r="AV850" s="50"/>
      <c r="AW850" s="43"/>
      <c r="AX850" s="50"/>
      <c r="AY850" s="43"/>
      <c r="AZ850" s="50"/>
      <c r="BA850" s="43"/>
      <c r="BB850" s="50"/>
      <c r="BC850" s="43"/>
      <c r="BD850" s="50"/>
      <c r="BE850" s="43"/>
      <c r="BF850" s="50"/>
      <c r="BG850" s="43"/>
      <c r="BH850" s="50"/>
      <c r="BI850" s="45"/>
      <c r="BJ850" s="48"/>
      <c r="BK850" s="48"/>
      <c r="BL850" s="48"/>
      <c r="BM850" s="48"/>
      <c r="BN850" s="48"/>
      <c r="BO850" s="45"/>
      <c r="BP850" s="45"/>
      <c r="BQ850" s="45"/>
    </row>
    <row r="851" ht="18.0" customHeight="1">
      <c r="B851" s="40"/>
      <c r="D851" s="41"/>
      <c r="G851" s="42"/>
      <c r="I851" s="42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43"/>
      <c r="W851" s="44"/>
      <c r="Y851" s="45"/>
      <c r="AG851" s="46"/>
      <c r="AH851" s="47"/>
      <c r="AI851" s="48"/>
      <c r="AJ851" s="48"/>
      <c r="AK851" s="48"/>
      <c r="AL851" s="48"/>
      <c r="AM851" s="48"/>
      <c r="AN851" s="48"/>
      <c r="AO851" s="48"/>
      <c r="AP851" s="48"/>
      <c r="AQ851" s="48"/>
      <c r="AR851" s="48"/>
      <c r="AS851" s="48"/>
      <c r="AT851" s="48"/>
      <c r="AU851" s="43"/>
      <c r="AV851" s="50"/>
      <c r="AW851" s="43"/>
      <c r="AX851" s="50"/>
      <c r="AY851" s="43"/>
      <c r="AZ851" s="50"/>
      <c r="BA851" s="43"/>
      <c r="BB851" s="50"/>
      <c r="BC851" s="43"/>
      <c r="BD851" s="50"/>
      <c r="BE851" s="43"/>
      <c r="BF851" s="50"/>
      <c r="BG851" s="43"/>
      <c r="BH851" s="50"/>
      <c r="BI851" s="45"/>
      <c r="BJ851" s="48"/>
      <c r="BK851" s="48"/>
      <c r="BL851" s="48"/>
      <c r="BM851" s="48"/>
      <c r="BN851" s="48"/>
      <c r="BO851" s="45"/>
      <c r="BP851" s="45"/>
      <c r="BQ851" s="45"/>
    </row>
    <row r="852" ht="18.0" customHeight="1">
      <c r="B852" s="40"/>
      <c r="D852" s="41"/>
      <c r="G852" s="42"/>
      <c r="I852" s="42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43"/>
      <c r="W852" s="44"/>
      <c r="Y852" s="45"/>
      <c r="AG852" s="46"/>
      <c r="AH852" s="47"/>
      <c r="AI852" s="48"/>
      <c r="AJ852" s="48"/>
      <c r="AK852" s="48"/>
      <c r="AL852" s="48"/>
      <c r="AM852" s="48"/>
      <c r="AN852" s="48"/>
      <c r="AO852" s="48"/>
      <c r="AP852" s="48"/>
      <c r="AQ852" s="48"/>
      <c r="AR852" s="48"/>
      <c r="AS852" s="48"/>
      <c r="AT852" s="48"/>
      <c r="AU852" s="43"/>
      <c r="AV852" s="50"/>
      <c r="AW852" s="43"/>
      <c r="AX852" s="50"/>
      <c r="AY852" s="43"/>
      <c r="AZ852" s="50"/>
      <c r="BA852" s="43"/>
      <c r="BB852" s="50"/>
      <c r="BC852" s="43"/>
      <c r="BD852" s="50"/>
      <c r="BE852" s="43"/>
      <c r="BF852" s="50"/>
      <c r="BG852" s="43"/>
      <c r="BH852" s="50"/>
      <c r="BI852" s="45"/>
      <c r="BJ852" s="48"/>
      <c r="BK852" s="48"/>
      <c r="BL852" s="48"/>
      <c r="BM852" s="48"/>
      <c r="BN852" s="48"/>
      <c r="BO852" s="45"/>
      <c r="BP852" s="45"/>
      <c r="BQ852" s="45"/>
    </row>
    <row r="853" ht="18.0" customHeight="1">
      <c r="B853" s="40"/>
      <c r="D853" s="41"/>
      <c r="G853" s="42"/>
      <c r="I853" s="42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43"/>
      <c r="W853" s="44"/>
      <c r="Y853" s="45"/>
      <c r="AG853" s="46"/>
      <c r="AH853" s="47"/>
      <c r="AI853" s="48"/>
      <c r="AJ853" s="48"/>
      <c r="AK853" s="48"/>
      <c r="AL853" s="48"/>
      <c r="AM853" s="48"/>
      <c r="AN853" s="48"/>
      <c r="AO853" s="48"/>
      <c r="AP853" s="48"/>
      <c r="AQ853" s="48"/>
      <c r="AR853" s="48"/>
      <c r="AS853" s="48"/>
      <c r="AT853" s="48"/>
      <c r="AU853" s="43"/>
      <c r="AV853" s="50"/>
      <c r="AW853" s="43"/>
      <c r="AX853" s="50"/>
      <c r="AY853" s="43"/>
      <c r="AZ853" s="50"/>
      <c r="BA853" s="43"/>
      <c r="BB853" s="50"/>
      <c r="BC853" s="43"/>
      <c r="BD853" s="50"/>
      <c r="BE853" s="43"/>
      <c r="BF853" s="50"/>
      <c r="BG853" s="43"/>
      <c r="BH853" s="50"/>
      <c r="BI853" s="45"/>
      <c r="BJ853" s="48"/>
      <c r="BK853" s="48"/>
      <c r="BL853" s="48"/>
      <c r="BM853" s="48"/>
      <c r="BN853" s="48"/>
      <c r="BO853" s="45"/>
      <c r="BP853" s="45"/>
      <c r="BQ853" s="45"/>
    </row>
    <row r="854" ht="18.0" customHeight="1">
      <c r="B854" s="40"/>
      <c r="D854" s="41"/>
      <c r="G854" s="42"/>
      <c r="I854" s="42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43"/>
      <c r="W854" s="44"/>
      <c r="Y854" s="45"/>
      <c r="AG854" s="46"/>
      <c r="AH854" s="47"/>
      <c r="AI854" s="48"/>
      <c r="AJ854" s="48"/>
      <c r="AK854" s="48"/>
      <c r="AL854" s="48"/>
      <c r="AM854" s="48"/>
      <c r="AN854" s="48"/>
      <c r="AO854" s="48"/>
      <c r="AP854" s="48"/>
      <c r="AQ854" s="48"/>
      <c r="AR854" s="48"/>
      <c r="AS854" s="48"/>
      <c r="AT854" s="48"/>
      <c r="AU854" s="43"/>
      <c r="AV854" s="50"/>
      <c r="AW854" s="43"/>
      <c r="AX854" s="50"/>
      <c r="AY854" s="43"/>
      <c r="AZ854" s="50"/>
      <c r="BA854" s="43"/>
      <c r="BB854" s="50"/>
      <c r="BC854" s="43"/>
      <c r="BD854" s="50"/>
      <c r="BE854" s="43"/>
      <c r="BF854" s="50"/>
      <c r="BG854" s="43"/>
      <c r="BH854" s="50"/>
      <c r="BI854" s="45"/>
      <c r="BJ854" s="48"/>
      <c r="BK854" s="48"/>
      <c r="BL854" s="48"/>
      <c r="BM854" s="48"/>
      <c r="BN854" s="48"/>
      <c r="BO854" s="45"/>
      <c r="BP854" s="45"/>
      <c r="BQ854" s="45"/>
    </row>
    <row r="855" ht="18.0" customHeight="1">
      <c r="B855" s="40"/>
      <c r="D855" s="41"/>
      <c r="G855" s="42"/>
      <c r="I855" s="42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43"/>
      <c r="W855" s="44"/>
      <c r="Y855" s="45"/>
      <c r="AG855" s="46"/>
      <c r="AH855" s="47"/>
      <c r="AI855" s="48"/>
      <c r="AJ855" s="48"/>
      <c r="AK855" s="48"/>
      <c r="AL855" s="48"/>
      <c r="AM855" s="48"/>
      <c r="AN855" s="48"/>
      <c r="AO855" s="48"/>
      <c r="AP855" s="48"/>
      <c r="AQ855" s="48"/>
      <c r="AR855" s="48"/>
      <c r="AS855" s="48"/>
      <c r="AT855" s="48"/>
      <c r="AU855" s="43"/>
      <c r="AV855" s="50"/>
      <c r="AW855" s="43"/>
      <c r="AX855" s="50"/>
      <c r="AY855" s="43"/>
      <c r="AZ855" s="50"/>
      <c r="BA855" s="43"/>
      <c r="BB855" s="50"/>
      <c r="BC855" s="43"/>
      <c r="BD855" s="50"/>
      <c r="BE855" s="43"/>
      <c r="BF855" s="50"/>
      <c r="BG855" s="43"/>
      <c r="BH855" s="50"/>
      <c r="BI855" s="45"/>
      <c r="BJ855" s="48"/>
      <c r="BK855" s="48"/>
      <c r="BL855" s="48"/>
      <c r="BM855" s="48"/>
      <c r="BN855" s="48"/>
      <c r="BO855" s="45"/>
      <c r="BP855" s="45"/>
      <c r="BQ855" s="45"/>
    </row>
    <row r="856" ht="18.0" customHeight="1">
      <c r="B856" s="40"/>
      <c r="D856" s="41"/>
      <c r="G856" s="42"/>
      <c r="I856" s="42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43"/>
      <c r="W856" s="44"/>
      <c r="Y856" s="45"/>
      <c r="AG856" s="46"/>
      <c r="AH856" s="47"/>
      <c r="AI856" s="48"/>
      <c r="AJ856" s="48"/>
      <c r="AK856" s="48"/>
      <c r="AL856" s="48"/>
      <c r="AM856" s="48"/>
      <c r="AN856" s="48"/>
      <c r="AO856" s="48"/>
      <c r="AP856" s="48"/>
      <c r="AQ856" s="48"/>
      <c r="AR856" s="48"/>
      <c r="AS856" s="48"/>
      <c r="AT856" s="48"/>
      <c r="AU856" s="43"/>
      <c r="AV856" s="50"/>
      <c r="AW856" s="43"/>
      <c r="AX856" s="50"/>
      <c r="AY856" s="43"/>
      <c r="AZ856" s="50"/>
      <c r="BA856" s="43"/>
      <c r="BB856" s="50"/>
      <c r="BC856" s="43"/>
      <c r="BD856" s="50"/>
      <c r="BE856" s="43"/>
      <c r="BF856" s="50"/>
      <c r="BG856" s="43"/>
      <c r="BH856" s="50"/>
      <c r="BI856" s="45"/>
      <c r="BJ856" s="48"/>
      <c r="BK856" s="48"/>
      <c r="BL856" s="48"/>
      <c r="BM856" s="48"/>
      <c r="BN856" s="48"/>
      <c r="BO856" s="45"/>
      <c r="BP856" s="45"/>
      <c r="BQ856" s="45"/>
    </row>
    <row r="857" ht="18.0" customHeight="1">
      <c r="B857" s="40"/>
      <c r="D857" s="41"/>
      <c r="G857" s="42"/>
      <c r="I857" s="42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43"/>
      <c r="W857" s="44"/>
      <c r="Y857" s="45"/>
      <c r="AG857" s="46"/>
      <c r="AH857" s="47"/>
      <c r="AI857" s="48"/>
      <c r="AJ857" s="48"/>
      <c r="AK857" s="48"/>
      <c r="AL857" s="48"/>
      <c r="AM857" s="48"/>
      <c r="AN857" s="48"/>
      <c r="AO857" s="48"/>
      <c r="AP857" s="48"/>
      <c r="AQ857" s="48"/>
      <c r="AR857" s="48"/>
      <c r="AS857" s="48"/>
      <c r="AT857" s="48"/>
      <c r="AU857" s="43"/>
      <c r="AV857" s="50"/>
      <c r="AW857" s="43"/>
      <c r="AX857" s="50"/>
      <c r="AY857" s="43"/>
      <c r="AZ857" s="50"/>
      <c r="BA857" s="43"/>
      <c r="BB857" s="50"/>
      <c r="BC857" s="43"/>
      <c r="BD857" s="50"/>
      <c r="BE857" s="43"/>
      <c r="BF857" s="50"/>
      <c r="BG857" s="43"/>
      <c r="BH857" s="50"/>
      <c r="BI857" s="45"/>
      <c r="BJ857" s="48"/>
      <c r="BK857" s="48"/>
      <c r="BL857" s="48"/>
      <c r="BM857" s="48"/>
      <c r="BN857" s="48"/>
      <c r="BO857" s="45"/>
      <c r="BP857" s="45"/>
      <c r="BQ857" s="45"/>
    </row>
    <row r="858" ht="18.0" customHeight="1">
      <c r="B858" s="40"/>
      <c r="D858" s="41"/>
      <c r="G858" s="42"/>
      <c r="I858" s="42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43"/>
      <c r="W858" s="44"/>
      <c r="Y858" s="45"/>
      <c r="AG858" s="46"/>
      <c r="AH858" s="47"/>
      <c r="AI858" s="48"/>
      <c r="AJ858" s="48"/>
      <c r="AK858" s="48"/>
      <c r="AL858" s="48"/>
      <c r="AM858" s="48"/>
      <c r="AN858" s="48"/>
      <c r="AO858" s="48"/>
      <c r="AP858" s="48"/>
      <c r="AQ858" s="48"/>
      <c r="AR858" s="48"/>
      <c r="AS858" s="48"/>
      <c r="AT858" s="48"/>
      <c r="AU858" s="43"/>
      <c r="AV858" s="50"/>
      <c r="AW858" s="43"/>
      <c r="AX858" s="50"/>
      <c r="AY858" s="43"/>
      <c r="AZ858" s="50"/>
      <c r="BA858" s="43"/>
      <c r="BB858" s="50"/>
      <c r="BC858" s="43"/>
      <c r="BD858" s="50"/>
      <c r="BE858" s="43"/>
      <c r="BF858" s="50"/>
      <c r="BG858" s="43"/>
      <c r="BH858" s="50"/>
      <c r="BI858" s="45"/>
      <c r="BJ858" s="48"/>
      <c r="BK858" s="48"/>
      <c r="BL858" s="48"/>
      <c r="BM858" s="48"/>
      <c r="BN858" s="48"/>
      <c r="BO858" s="45"/>
      <c r="BP858" s="45"/>
      <c r="BQ858" s="45"/>
    </row>
    <row r="859" ht="18.0" customHeight="1">
      <c r="B859" s="40"/>
      <c r="D859" s="41"/>
      <c r="G859" s="42"/>
      <c r="I859" s="42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43"/>
      <c r="W859" s="44"/>
      <c r="Y859" s="45"/>
      <c r="AG859" s="46"/>
      <c r="AH859" s="47"/>
      <c r="AI859" s="48"/>
      <c r="AJ859" s="48"/>
      <c r="AK859" s="48"/>
      <c r="AL859" s="48"/>
      <c r="AM859" s="48"/>
      <c r="AN859" s="48"/>
      <c r="AO859" s="48"/>
      <c r="AP859" s="48"/>
      <c r="AQ859" s="48"/>
      <c r="AR859" s="48"/>
      <c r="AS859" s="48"/>
      <c r="AT859" s="48"/>
      <c r="AU859" s="43"/>
      <c r="AV859" s="50"/>
      <c r="AW859" s="43"/>
      <c r="AX859" s="50"/>
      <c r="AY859" s="43"/>
      <c r="AZ859" s="50"/>
      <c r="BA859" s="43"/>
      <c r="BB859" s="50"/>
      <c r="BC859" s="43"/>
      <c r="BD859" s="50"/>
      <c r="BE859" s="43"/>
      <c r="BF859" s="50"/>
      <c r="BG859" s="43"/>
      <c r="BH859" s="50"/>
      <c r="BI859" s="45"/>
      <c r="BJ859" s="48"/>
      <c r="BK859" s="48"/>
      <c r="BL859" s="48"/>
      <c r="BM859" s="48"/>
      <c r="BN859" s="48"/>
      <c r="BO859" s="45"/>
      <c r="BP859" s="45"/>
      <c r="BQ859" s="45"/>
    </row>
    <row r="860" ht="18.0" customHeight="1">
      <c r="B860" s="40"/>
      <c r="D860" s="41"/>
      <c r="G860" s="42"/>
      <c r="I860" s="42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43"/>
      <c r="W860" s="44"/>
      <c r="Y860" s="45"/>
      <c r="AG860" s="46"/>
      <c r="AH860" s="47"/>
      <c r="AI860" s="48"/>
      <c r="AJ860" s="48"/>
      <c r="AK860" s="48"/>
      <c r="AL860" s="48"/>
      <c r="AM860" s="48"/>
      <c r="AN860" s="48"/>
      <c r="AO860" s="48"/>
      <c r="AP860" s="48"/>
      <c r="AQ860" s="48"/>
      <c r="AR860" s="48"/>
      <c r="AS860" s="48"/>
      <c r="AT860" s="48"/>
      <c r="AU860" s="43"/>
      <c r="AV860" s="50"/>
      <c r="AW860" s="43"/>
      <c r="AX860" s="50"/>
      <c r="AY860" s="43"/>
      <c r="AZ860" s="50"/>
      <c r="BA860" s="43"/>
      <c r="BB860" s="50"/>
      <c r="BC860" s="43"/>
      <c r="BD860" s="50"/>
      <c r="BE860" s="43"/>
      <c r="BF860" s="50"/>
      <c r="BG860" s="43"/>
      <c r="BH860" s="50"/>
      <c r="BI860" s="45"/>
      <c r="BJ860" s="48"/>
      <c r="BK860" s="48"/>
      <c r="BL860" s="48"/>
      <c r="BM860" s="48"/>
      <c r="BN860" s="48"/>
      <c r="BO860" s="45"/>
      <c r="BP860" s="45"/>
      <c r="BQ860" s="45"/>
    </row>
    <row r="861" ht="18.0" customHeight="1">
      <c r="B861" s="40"/>
      <c r="D861" s="41"/>
      <c r="G861" s="42"/>
      <c r="I861" s="42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43"/>
      <c r="W861" s="44"/>
      <c r="Y861" s="45"/>
      <c r="AG861" s="46"/>
      <c r="AH861" s="47"/>
      <c r="AI861" s="48"/>
      <c r="AJ861" s="48"/>
      <c r="AK861" s="48"/>
      <c r="AL861" s="48"/>
      <c r="AM861" s="48"/>
      <c r="AN861" s="48"/>
      <c r="AO861" s="48"/>
      <c r="AP861" s="48"/>
      <c r="AQ861" s="48"/>
      <c r="AR861" s="48"/>
      <c r="AS861" s="48"/>
      <c r="AT861" s="48"/>
      <c r="AU861" s="43"/>
      <c r="AV861" s="50"/>
      <c r="AW861" s="43"/>
      <c r="AX861" s="50"/>
      <c r="AY861" s="43"/>
      <c r="AZ861" s="50"/>
      <c r="BA861" s="43"/>
      <c r="BB861" s="50"/>
      <c r="BC861" s="43"/>
      <c r="BD861" s="50"/>
      <c r="BE861" s="43"/>
      <c r="BF861" s="50"/>
      <c r="BG861" s="43"/>
      <c r="BH861" s="50"/>
      <c r="BI861" s="45"/>
      <c r="BJ861" s="48"/>
      <c r="BK861" s="48"/>
      <c r="BL861" s="48"/>
      <c r="BM861" s="48"/>
      <c r="BN861" s="48"/>
      <c r="BO861" s="45"/>
      <c r="BP861" s="45"/>
      <c r="BQ861" s="45"/>
    </row>
    <row r="862" ht="18.0" customHeight="1">
      <c r="B862" s="40"/>
      <c r="D862" s="41"/>
      <c r="G862" s="42"/>
      <c r="I862" s="42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43"/>
      <c r="W862" s="44"/>
      <c r="Y862" s="45"/>
      <c r="AG862" s="46"/>
      <c r="AH862" s="47"/>
      <c r="AI862" s="48"/>
      <c r="AJ862" s="48"/>
      <c r="AK862" s="48"/>
      <c r="AL862" s="48"/>
      <c r="AM862" s="48"/>
      <c r="AN862" s="48"/>
      <c r="AO862" s="48"/>
      <c r="AP862" s="48"/>
      <c r="AQ862" s="48"/>
      <c r="AR862" s="48"/>
      <c r="AS862" s="48"/>
      <c r="AT862" s="48"/>
      <c r="AU862" s="43"/>
      <c r="AV862" s="50"/>
      <c r="AW862" s="43"/>
      <c r="AX862" s="50"/>
      <c r="AY862" s="43"/>
      <c r="AZ862" s="50"/>
      <c r="BA862" s="43"/>
      <c r="BB862" s="50"/>
      <c r="BC862" s="43"/>
      <c r="BD862" s="50"/>
      <c r="BE862" s="43"/>
      <c r="BF862" s="50"/>
      <c r="BG862" s="43"/>
      <c r="BH862" s="50"/>
      <c r="BI862" s="45"/>
      <c r="BJ862" s="48"/>
      <c r="BK862" s="48"/>
      <c r="BL862" s="48"/>
      <c r="BM862" s="48"/>
      <c r="BN862" s="48"/>
      <c r="BO862" s="45"/>
      <c r="BP862" s="45"/>
      <c r="BQ862" s="45"/>
    </row>
    <row r="863" ht="18.0" customHeight="1">
      <c r="B863" s="40"/>
      <c r="D863" s="41"/>
      <c r="G863" s="42"/>
      <c r="I863" s="42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43"/>
      <c r="W863" s="44"/>
      <c r="Y863" s="45"/>
      <c r="AG863" s="46"/>
      <c r="AH863" s="47"/>
      <c r="AI863" s="48"/>
      <c r="AJ863" s="48"/>
      <c r="AK863" s="48"/>
      <c r="AL863" s="48"/>
      <c r="AM863" s="48"/>
      <c r="AN863" s="48"/>
      <c r="AO863" s="48"/>
      <c r="AP863" s="48"/>
      <c r="AQ863" s="48"/>
      <c r="AR863" s="48"/>
      <c r="AS863" s="48"/>
      <c r="AT863" s="48"/>
      <c r="AU863" s="43"/>
      <c r="AV863" s="50"/>
      <c r="AW863" s="43"/>
      <c r="AX863" s="50"/>
      <c r="AY863" s="43"/>
      <c r="AZ863" s="50"/>
      <c r="BA863" s="43"/>
      <c r="BB863" s="50"/>
      <c r="BC863" s="43"/>
      <c r="BD863" s="50"/>
      <c r="BE863" s="43"/>
      <c r="BF863" s="50"/>
      <c r="BG863" s="43"/>
      <c r="BH863" s="50"/>
      <c r="BI863" s="45"/>
      <c r="BJ863" s="48"/>
      <c r="BK863" s="48"/>
      <c r="BL863" s="48"/>
      <c r="BM863" s="48"/>
      <c r="BN863" s="48"/>
      <c r="BO863" s="45"/>
      <c r="BP863" s="45"/>
      <c r="BQ863" s="45"/>
    </row>
    <row r="864" ht="18.0" customHeight="1">
      <c r="B864" s="40"/>
      <c r="D864" s="41"/>
      <c r="G864" s="42"/>
      <c r="I864" s="42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43"/>
      <c r="W864" s="44"/>
      <c r="Y864" s="45"/>
      <c r="AG864" s="46"/>
      <c r="AH864" s="47"/>
      <c r="AI864" s="48"/>
      <c r="AJ864" s="48"/>
      <c r="AK864" s="48"/>
      <c r="AL864" s="48"/>
      <c r="AM864" s="48"/>
      <c r="AN864" s="48"/>
      <c r="AO864" s="48"/>
      <c r="AP864" s="48"/>
      <c r="AQ864" s="48"/>
      <c r="AR864" s="48"/>
      <c r="AS864" s="48"/>
      <c r="AT864" s="48"/>
      <c r="AU864" s="43"/>
      <c r="AV864" s="50"/>
      <c r="AW864" s="43"/>
      <c r="AX864" s="50"/>
      <c r="AY864" s="43"/>
      <c r="AZ864" s="50"/>
      <c r="BA864" s="43"/>
      <c r="BB864" s="50"/>
      <c r="BC864" s="43"/>
      <c r="BD864" s="50"/>
      <c r="BE864" s="43"/>
      <c r="BF864" s="50"/>
      <c r="BG864" s="43"/>
      <c r="BH864" s="50"/>
      <c r="BI864" s="45"/>
      <c r="BJ864" s="48"/>
      <c r="BK864" s="48"/>
      <c r="BL864" s="48"/>
      <c r="BM864" s="48"/>
      <c r="BN864" s="48"/>
      <c r="BO864" s="45"/>
      <c r="BP864" s="45"/>
      <c r="BQ864" s="45"/>
    </row>
    <row r="865" ht="18.0" customHeight="1">
      <c r="B865" s="40"/>
      <c r="D865" s="41"/>
      <c r="G865" s="42"/>
      <c r="I865" s="42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43"/>
      <c r="W865" s="44"/>
      <c r="Y865" s="45"/>
      <c r="AG865" s="46"/>
      <c r="AH865" s="47"/>
      <c r="AI865" s="48"/>
      <c r="AJ865" s="48"/>
      <c r="AK865" s="48"/>
      <c r="AL865" s="48"/>
      <c r="AM865" s="48"/>
      <c r="AN865" s="48"/>
      <c r="AO865" s="48"/>
      <c r="AP865" s="48"/>
      <c r="AQ865" s="48"/>
      <c r="AR865" s="48"/>
      <c r="AS865" s="48"/>
      <c r="AT865" s="48"/>
      <c r="AU865" s="43"/>
      <c r="AV865" s="50"/>
      <c r="AW865" s="43"/>
      <c r="AX865" s="50"/>
      <c r="AY865" s="43"/>
      <c r="AZ865" s="50"/>
      <c r="BA865" s="43"/>
      <c r="BB865" s="50"/>
      <c r="BC865" s="43"/>
      <c r="BD865" s="50"/>
      <c r="BE865" s="43"/>
      <c r="BF865" s="50"/>
      <c r="BG865" s="43"/>
      <c r="BH865" s="50"/>
      <c r="BI865" s="45"/>
      <c r="BJ865" s="48"/>
      <c r="BK865" s="48"/>
      <c r="BL865" s="48"/>
      <c r="BM865" s="48"/>
      <c r="BN865" s="48"/>
      <c r="BO865" s="45"/>
      <c r="BP865" s="45"/>
      <c r="BQ865" s="45"/>
    </row>
    <row r="866" ht="18.0" customHeight="1">
      <c r="B866" s="40"/>
      <c r="D866" s="41"/>
      <c r="G866" s="42"/>
      <c r="I866" s="42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43"/>
      <c r="W866" s="44"/>
      <c r="Y866" s="45"/>
      <c r="AG866" s="46"/>
      <c r="AH866" s="47"/>
      <c r="AI866" s="48"/>
      <c r="AJ866" s="48"/>
      <c r="AK866" s="48"/>
      <c r="AL866" s="48"/>
      <c r="AM866" s="48"/>
      <c r="AN866" s="48"/>
      <c r="AO866" s="48"/>
      <c r="AP866" s="48"/>
      <c r="AQ866" s="48"/>
      <c r="AR866" s="48"/>
      <c r="AS866" s="48"/>
      <c r="AT866" s="48"/>
      <c r="AU866" s="43"/>
      <c r="AV866" s="50"/>
      <c r="AW866" s="43"/>
      <c r="AX866" s="50"/>
      <c r="AY866" s="43"/>
      <c r="AZ866" s="50"/>
      <c r="BA866" s="43"/>
      <c r="BB866" s="50"/>
      <c r="BC866" s="43"/>
      <c r="BD866" s="50"/>
      <c r="BE866" s="43"/>
      <c r="BF866" s="50"/>
      <c r="BG866" s="43"/>
      <c r="BH866" s="50"/>
      <c r="BI866" s="45"/>
      <c r="BJ866" s="48"/>
      <c r="BK866" s="48"/>
      <c r="BL866" s="48"/>
      <c r="BM866" s="48"/>
      <c r="BN866" s="48"/>
      <c r="BO866" s="45"/>
      <c r="BP866" s="45"/>
      <c r="BQ866" s="45"/>
    </row>
    <row r="867" ht="18.0" customHeight="1">
      <c r="B867" s="40"/>
      <c r="D867" s="41"/>
      <c r="G867" s="42"/>
      <c r="I867" s="42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43"/>
      <c r="W867" s="44"/>
      <c r="Y867" s="45"/>
      <c r="AG867" s="46"/>
      <c r="AH867" s="47"/>
      <c r="AI867" s="48"/>
      <c r="AJ867" s="48"/>
      <c r="AK867" s="48"/>
      <c r="AL867" s="48"/>
      <c r="AM867" s="48"/>
      <c r="AN867" s="48"/>
      <c r="AO867" s="48"/>
      <c r="AP867" s="48"/>
      <c r="AQ867" s="48"/>
      <c r="AR867" s="48"/>
      <c r="AS867" s="48"/>
      <c r="AT867" s="48"/>
      <c r="AU867" s="43"/>
      <c r="AV867" s="50"/>
      <c r="AW867" s="43"/>
      <c r="AX867" s="50"/>
      <c r="AY867" s="43"/>
      <c r="AZ867" s="50"/>
      <c r="BA867" s="43"/>
      <c r="BB867" s="50"/>
      <c r="BC867" s="43"/>
      <c r="BD867" s="50"/>
      <c r="BE867" s="43"/>
      <c r="BF867" s="50"/>
      <c r="BG867" s="43"/>
      <c r="BH867" s="50"/>
      <c r="BI867" s="45"/>
      <c r="BJ867" s="48"/>
      <c r="BK867" s="48"/>
      <c r="BL867" s="48"/>
      <c r="BM867" s="48"/>
      <c r="BN867" s="48"/>
      <c r="BO867" s="45"/>
      <c r="BP867" s="45"/>
      <c r="BQ867" s="45"/>
    </row>
    <row r="868" ht="18.0" customHeight="1">
      <c r="B868" s="40"/>
      <c r="D868" s="41"/>
      <c r="G868" s="42"/>
      <c r="I868" s="42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43"/>
      <c r="W868" s="44"/>
      <c r="Y868" s="45"/>
      <c r="AG868" s="46"/>
      <c r="AH868" s="47"/>
      <c r="AI868" s="48"/>
      <c r="AJ868" s="48"/>
      <c r="AK868" s="48"/>
      <c r="AL868" s="48"/>
      <c r="AM868" s="48"/>
      <c r="AN868" s="48"/>
      <c r="AO868" s="48"/>
      <c r="AP868" s="48"/>
      <c r="AQ868" s="48"/>
      <c r="AR868" s="48"/>
      <c r="AS868" s="48"/>
      <c r="AT868" s="48"/>
      <c r="AU868" s="43"/>
      <c r="AV868" s="50"/>
      <c r="AW868" s="43"/>
      <c r="AX868" s="50"/>
      <c r="AY868" s="43"/>
      <c r="AZ868" s="50"/>
      <c r="BA868" s="43"/>
      <c r="BB868" s="50"/>
      <c r="BC868" s="43"/>
      <c r="BD868" s="50"/>
      <c r="BE868" s="43"/>
      <c r="BF868" s="50"/>
      <c r="BG868" s="43"/>
      <c r="BH868" s="50"/>
      <c r="BI868" s="45"/>
      <c r="BJ868" s="48"/>
      <c r="BK868" s="48"/>
      <c r="BL868" s="48"/>
      <c r="BM868" s="48"/>
      <c r="BN868" s="48"/>
      <c r="BO868" s="45"/>
      <c r="BP868" s="45"/>
      <c r="BQ868" s="45"/>
    </row>
    <row r="869" ht="18.0" customHeight="1">
      <c r="B869" s="40"/>
      <c r="D869" s="41"/>
      <c r="G869" s="42"/>
      <c r="I869" s="42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43"/>
      <c r="W869" s="44"/>
      <c r="Y869" s="45"/>
      <c r="AG869" s="46"/>
      <c r="AH869" s="47"/>
      <c r="AI869" s="48"/>
      <c r="AJ869" s="48"/>
      <c r="AK869" s="48"/>
      <c r="AL869" s="48"/>
      <c r="AM869" s="48"/>
      <c r="AN869" s="48"/>
      <c r="AO869" s="48"/>
      <c r="AP869" s="48"/>
      <c r="AQ869" s="48"/>
      <c r="AR869" s="48"/>
      <c r="AS869" s="48"/>
      <c r="AT869" s="48"/>
      <c r="AU869" s="43"/>
      <c r="AV869" s="50"/>
      <c r="AW869" s="43"/>
      <c r="AX869" s="50"/>
      <c r="AY869" s="43"/>
      <c r="AZ869" s="50"/>
      <c r="BA869" s="43"/>
      <c r="BB869" s="50"/>
      <c r="BC869" s="43"/>
      <c r="BD869" s="50"/>
      <c r="BE869" s="43"/>
      <c r="BF869" s="50"/>
      <c r="BG869" s="43"/>
      <c r="BH869" s="50"/>
      <c r="BI869" s="45"/>
      <c r="BJ869" s="48"/>
      <c r="BK869" s="48"/>
      <c r="BL869" s="48"/>
      <c r="BM869" s="48"/>
      <c r="BN869" s="48"/>
      <c r="BO869" s="45"/>
      <c r="BP869" s="45"/>
      <c r="BQ869" s="45"/>
    </row>
    <row r="870" ht="18.0" customHeight="1">
      <c r="B870" s="40"/>
      <c r="D870" s="41"/>
      <c r="G870" s="42"/>
      <c r="I870" s="42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43"/>
      <c r="W870" s="44"/>
      <c r="Y870" s="45"/>
      <c r="AG870" s="46"/>
      <c r="AH870" s="47"/>
      <c r="AI870" s="48"/>
      <c r="AJ870" s="48"/>
      <c r="AK870" s="48"/>
      <c r="AL870" s="48"/>
      <c r="AM870" s="48"/>
      <c r="AN870" s="48"/>
      <c r="AO870" s="48"/>
      <c r="AP870" s="48"/>
      <c r="AQ870" s="48"/>
      <c r="AR870" s="48"/>
      <c r="AS870" s="48"/>
      <c r="AT870" s="48"/>
      <c r="AU870" s="43"/>
      <c r="AV870" s="50"/>
      <c r="AW870" s="43"/>
      <c r="AX870" s="50"/>
      <c r="AY870" s="43"/>
      <c r="AZ870" s="50"/>
      <c r="BA870" s="43"/>
      <c r="BB870" s="50"/>
      <c r="BC870" s="43"/>
      <c r="BD870" s="50"/>
      <c r="BE870" s="43"/>
      <c r="BF870" s="50"/>
      <c r="BG870" s="43"/>
      <c r="BH870" s="50"/>
      <c r="BI870" s="45"/>
      <c r="BJ870" s="48"/>
      <c r="BK870" s="48"/>
      <c r="BL870" s="48"/>
      <c r="BM870" s="48"/>
      <c r="BN870" s="48"/>
      <c r="BO870" s="45"/>
      <c r="BP870" s="45"/>
      <c r="BQ870" s="45"/>
    </row>
    <row r="871" ht="18.0" customHeight="1">
      <c r="B871" s="40"/>
      <c r="D871" s="41"/>
      <c r="G871" s="42"/>
      <c r="I871" s="42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43"/>
      <c r="W871" s="44"/>
      <c r="Y871" s="45"/>
      <c r="AG871" s="46"/>
      <c r="AH871" s="47"/>
      <c r="AI871" s="48"/>
      <c r="AJ871" s="48"/>
      <c r="AK871" s="48"/>
      <c r="AL871" s="48"/>
      <c r="AM871" s="48"/>
      <c r="AN871" s="48"/>
      <c r="AO871" s="48"/>
      <c r="AP871" s="48"/>
      <c r="AQ871" s="48"/>
      <c r="AR871" s="48"/>
      <c r="AS871" s="48"/>
      <c r="AT871" s="48"/>
      <c r="AU871" s="43"/>
      <c r="AV871" s="50"/>
      <c r="AW871" s="43"/>
      <c r="AX871" s="50"/>
      <c r="AY871" s="43"/>
      <c r="AZ871" s="50"/>
      <c r="BA871" s="43"/>
      <c r="BB871" s="50"/>
      <c r="BC871" s="43"/>
      <c r="BD871" s="50"/>
      <c r="BE871" s="43"/>
      <c r="BF871" s="50"/>
      <c r="BG871" s="43"/>
      <c r="BH871" s="50"/>
      <c r="BI871" s="45"/>
      <c r="BJ871" s="48"/>
      <c r="BK871" s="48"/>
      <c r="BL871" s="48"/>
      <c r="BM871" s="48"/>
      <c r="BN871" s="48"/>
      <c r="BO871" s="45"/>
      <c r="BP871" s="45"/>
      <c r="BQ871" s="45"/>
    </row>
    <row r="872" ht="18.0" customHeight="1">
      <c r="B872" s="40"/>
      <c r="D872" s="41"/>
      <c r="G872" s="42"/>
      <c r="I872" s="42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43"/>
      <c r="W872" s="44"/>
      <c r="Y872" s="45"/>
      <c r="AG872" s="46"/>
      <c r="AH872" s="47"/>
      <c r="AI872" s="48"/>
      <c r="AJ872" s="48"/>
      <c r="AK872" s="48"/>
      <c r="AL872" s="48"/>
      <c r="AM872" s="48"/>
      <c r="AN872" s="48"/>
      <c r="AO872" s="48"/>
      <c r="AP872" s="48"/>
      <c r="AQ872" s="48"/>
      <c r="AR872" s="48"/>
      <c r="AS872" s="48"/>
      <c r="AT872" s="48"/>
      <c r="AU872" s="43"/>
      <c r="AV872" s="50"/>
      <c r="AW872" s="43"/>
      <c r="AX872" s="50"/>
      <c r="AY872" s="43"/>
      <c r="AZ872" s="50"/>
      <c r="BA872" s="43"/>
      <c r="BB872" s="50"/>
      <c r="BC872" s="43"/>
      <c r="BD872" s="50"/>
      <c r="BE872" s="43"/>
      <c r="BF872" s="50"/>
      <c r="BG872" s="43"/>
      <c r="BH872" s="50"/>
      <c r="BI872" s="45"/>
      <c r="BJ872" s="48"/>
      <c r="BK872" s="48"/>
      <c r="BL872" s="48"/>
      <c r="BM872" s="48"/>
      <c r="BN872" s="48"/>
      <c r="BO872" s="45"/>
      <c r="BP872" s="45"/>
      <c r="BQ872" s="45"/>
    </row>
    <row r="873" ht="18.0" customHeight="1">
      <c r="B873" s="40"/>
      <c r="D873" s="41"/>
      <c r="G873" s="42"/>
      <c r="I873" s="42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43"/>
      <c r="W873" s="44"/>
      <c r="Y873" s="45"/>
      <c r="AG873" s="46"/>
      <c r="AH873" s="47"/>
      <c r="AI873" s="48"/>
      <c r="AJ873" s="48"/>
      <c r="AK873" s="48"/>
      <c r="AL873" s="48"/>
      <c r="AM873" s="48"/>
      <c r="AN873" s="48"/>
      <c r="AO873" s="48"/>
      <c r="AP873" s="48"/>
      <c r="AQ873" s="48"/>
      <c r="AR873" s="48"/>
      <c r="AS873" s="48"/>
      <c r="AT873" s="48"/>
      <c r="AU873" s="43"/>
      <c r="AV873" s="50"/>
      <c r="AW873" s="43"/>
      <c r="AX873" s="50"/>
      <c r="AY873" s="43"/>
      <c r="AZ873" s="50"/>
      <c r="BA873" s="43"/>
      <c r="BB873" s="50"/>
      <c r="BC873" s="43"/>
      <c r="BD873" s="50"/>
      <c r="BE873" s="43"/>
      <c r="BF873" s="50"/>
      <c r="BG873" s="43"/>
      <c r="BH873" s="50"/>
      <c r="BI873" s="45"/>
      <c r="BJ873" s="48"/>
      <c r="BK873" s="48"/>
      <c r="BL873" s="48"/>
      <c r="BM873" s="48"/>
      <c r="BN873" s="48"/>
      <c r="BO873" s="45"/>
      <c r="BP873" s="45"/>
      <c r="BQ873" s="45"/>
    </row>
    <row r="874" ht="18.0" customHeight="1">
      <c r="B874" s="40"/>
      <c r="D874" s="41"/>
      <c r="G874" s="42"/>
      <c r="I874" s="42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43"/>
      <c r="W874" s="44"/>
      <c r="Y874" s="45"/>
      <c r="AG874" s="46"/>
      <c r="AH874" s="47"/>
      <c r="AI874" s="48"/>
      <c r="AJ874" s="48"/>
      <c r="AK874" s="48"/>
      <c r="AL874" s="48"/>
      <c r="AM874" s="48"/>
      <c r="AN874" s="48"/>
      <c r="AO874" s="48"/>
      <c r="AP874" s="48"/>
      <c r="AQ874" s="48"/>
      <c r="AR874" s="48"/>
      <c r="AS874" s="48"/>
      <c r="AT874" s="48"/>
      <c r="AU874" s="43"/>
      <c r="AV874" s="50"/>
      <c r="AW874" s="43"/>
      <c r="AX874" s="50"/>
      <c r="AY874" s="43"/>
      <c r="AZ874" s="50"/>
      <c r="BA874" s="43"/>
      <c r="BB874" s="50"/>
      <c r="BC874" s="43"/>
      <c r="BD874" s="50"/>
      <c r="BE874" s="43"/>
      <c r="BF874" s="50"/>
      <c r="BG874" s="43"/>
      <c r="BH874" s="50"/>
      <c r="BI874" s="45"/>
      <c r="BJ874" s="48"/>
      <c r="BK874" s="48"/>
      <c r="BL874" s="48"/>
      <c r="BM874" s="48"/>
      <c r="BN874" s="48"/>
      <c r="BO874" s="45"/>
      <c r="BP874" s="45"/>
      <c r="BQ874" s="45"/>
    </row>
    <row r="875" ht="18.0" customHeight="1">
      <c r="B875" s="40"/>
      <c r="D875" s="41"/>
      <c r="G875" s="42"/>
      <c r="I875" s="42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43"/>
      <c r="W875" s="44"/>
      <c r="Y875" s="45"/>
      <c r="AG875" s="46"/>
      <c r="AH875" s="47"/>
      <c r="AI875" s="48"/>
      <c r="AJ875" s="48"/>
      <c r="AK875" s="48"/>
      <c r="AL875" s="48"/>
      <c r="AM875" s="48"/>
      <c r="AN875" s="48"/>
      <c r="AO875" s="48"/>
      <c r="AP875" s="48"/>
      <c r="AQ875" s="48"/>
      <c r="AR875" s="48"/>
      <c r="AS875" s="48"/>
      <c r="AT875" s="48"/>
      <c r="AU875" s="43"/>
      <c r="AV875" s="50"/>
      <c r="AW875" s="43"/>
      <c r="AX875" s="50"/>
      <c r="AY875" s="43"/>
      <c r="AZ875" s="50"/>
      <c r="BA875" s="43"/>
      <c r="BB875" s="50"/>
      <c r="BC875" s="43"/>
      <c r="BD875" s="50"/>
      <c r="BE875" s="43"/>
      <c r="BF875" s="50"/>
      <c r="BG875" s="43"/>
      <c r="BH875" s="50"/>
      <c r="BI875" s="45"/>
      <c r="BJ875" s="48"/>
      <c r="BK875" s="48"/>
      <c r="BL875" s="48"/>
      <c r="BM875" s="48"/>
      <c r="BN875" s="48"/>
      <c r="BO875" s="45"/>
      <c r="BP875" s="45"/>
      <c r="BQ875" s="45"/>
    </row>
    <row r="876" ht="18.0" customHeight="1">
      <c r="B876" s="40"/>
      <c r="D876" s="41"/>
      <c r="G876" s="42"/>
      <c r="I876" s="42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43"/>
      <c r="W876" s="44"/>
      <c r="Y876" s="45"/>
      <c r="AG876" s="46"/>
      <c r="AH876" s="47"/>
      <c r="AI876" s="48"/>
      <c r="AJ876" s="48"/>
      <c r="AK876" s="48"/>
      <c r="AL876" s="48"/>
      <c r="AM876" s="48"/>
      <c r="AN876" s="48"/>
      <c r="AO876" s="48"/>
      <c r="AP876" s="48"/>
      <c r="AQ876" s="48"/>
      <c r="AR876" s="48"/>
      <c r="AS876" s="48"/>
      <c r="AT876" s="48"/>
      <c r="AU876" s="43"/>
      <c r="AV876" s="50"/>
      <c r="AW876" s="43"/>
      <c r="AX876" s="50"/>
      <c r="AY876" s="43"/>
      <c r="AZ876" s="50"/>
      <c r="BA876" s="43"/>
      <c r="BB876" s="50"/>
      <c r="BC876" s="43"/>
      <c r="BD876" s="50"/>
      <c r="BE876" s="43"/>
      <c r="BF876" s="50"/>
      <c r="BG876" s="43"/>
      <c r="BH876" s="50"/>
      <c r="BI876" s="45"/>
      <c r="BJ876" s="48"/>
      <c r="BK876" s="48"/>
      <c r="BL876" s="48"/>
      <c r="BM876" s="48"/>
      <c r="BN876" s="48"/>
      <c r="BO876" s="45"/>
      <c r="BP876" s="45"/>
      <c r="BQ876" s="45"/>
    </row>
    <row r="877" ht="18.0" customHeight="1">
      <c r="B877" s="40"/>
      <c r="D877" s="41"/>
      <c r="G877" s="42"/>
      <c r="I877" s="42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43"/>
      <c r="W877" s="44"/>
      <c r="Y877" s="45"/>
      <c r="AG877" s="46"/>
      <c r="AH877" s="47"/>
      <c r="AI877" s="48"/>
      <c r="AJ877" s="48"/>
      <c r="AK877" s="48"/>
      <c r="AL877" s="48"/>
      <c r="AM877" s="48"/>
      <c r="AN877" s="48"/>
      <c r="AO877" s="48"/>
      <c r="AP877" s="48"/>
      <c r="AQ877" s="48"/>
      <c r="AR877" s="48"/>
      <c r="AS877" s="48"/>
      <c r="AT877" s="48"/>
      <c r="AU877" s="43"/>
      <c r="AV877" s="50"/>
      <c r="AW877" s="43"/>
      <c r="AX877" s="50"/>
      <c r="AY877" s="43"/>
      <c r="AZ877" s="50"/>
      <c r="BA877" s="43"/>
      <c r="BB877" s="50"/>
      <c r="BC877" s="43"/>
      <c r="BD877" s="50"/>
      <c r="BE877" s="43"/>
      <c r="BF877" s="50"/>
      <c r="BG877" s="43"/>
      <c r="BH877" s="50"/>
      <c r="BI877" s="45"/>
      <c r="BJ877" s="48"/>
      <c r="BK877" s="48"/>
      <c r="BL877" s="48"/>
      <c r="BM877" s="48"/>
      <c r="BN877" s="48"/>
      <c r="BO877" s="45"/>
      <c r="BP877" s="45"/>
      <c r="BQ877" s="45"/>
    </row>
    <row r="878" ht="18.0" customHeight="1">
      <c r="B878" s="40"/>
      <c r="D878" s="41"/>
      <c r="G878" s="42"/>
      <c r="I878" s="42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43"/>
      <c r="W878" s="44"/>
      <c r="Y878" s="45"/>
      <c r="AG878" s="46"/>
      <c r="AH878" s="47"/>
      <c r="AI878" s="48"/>
      <c r="AJ878" s="48"/>
      <c r="AK878" s="48"/>
      <c r="AL878" s="48"/>
      <c r="AM878" s="48"/>
      <c r="AN878" s="48"/>
      <c r="AO878" s="48"/>
      <c r="AP878" s="48"/>
      <c r="AQ878" s="48"/>
      <c r="AR878" s="48"/>
      <c r="AS878" s="48"/>
      <c r="AT878" s="48"/>
      <c r="AU878" s="43"/>
      <c r="AV878" s="50"/>
      <c r="AW878" s="43"/>
      <c r="AX878" s="50"/>
      <c r="AY878" s="43"/>
      <c r="AZ878" s="50"/>
      <c r="BA878" s="43"/>
      <c r="BB878" s="50"/>
      <c r="BC878" s="43"/>
      <c r="BD878" s="50"/>
      <c r="BE878" s="43"/>
      <c r="BF878" s="50"/>
      <c r="BG878" s="43"/>
      <c r="BH878" s="50"/>
      <c r="BI878" s="45"/>
      <c r="BJ878" s="48"/>
      <c r="BK878" s="48"/>
      <c r="BL878" s="48"/>
      <c r="BM878" s="48"/>
      <c r="BN878" s="48"/>
      <c r="BO878" s="45"/>
      <c r="BP878" s="45"/>
      <c r="BQ878" s="45"/>
    </row>
    <row r="879" ht="18.0" customHeight="1">
      <c r="B879" s="40"/>
      <c r="D879" s="41"/>
      <c r="G879" s="42"/>
      <c r="I879" s="42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43"/>
      <c r="W879" s="44"/>
      <c r="Y879" s="45"/>
      <c r="AG879" s="46"/>
      <c r="AH879" s="47"/>
      <c r="AI879" s="48"/>
      <c r="AJ879" s="48"/>
      <c r="AK879" s="48"/>
      <c r="AL879" s="48"/>
      <c r="AM879" s="48"/>
      <c r="AN879" s="48"/>
      <c r="AO879" s="48"/>
      <c r="AP879" s="48"/>
      <c r="AQ879" s="48"/>
      <c r="AR879" s="48"/>
      <c r="AS879" s="48"/>
      <c r="AT879" s="48"/>
      <c r="AU879" s="43"/>
      <c r="AV879" s="50"/>
      <c r="AW879" s="43"/>
      <c r="AX879" s="50"/>
      <c r="AY879" s="43"/>
      <c r="AZ879" s="50"/>
      <c r="BA879" s="43"/>
      <c r="BB879" s="50"/>
      <c r="BC879" s="43"/>
      <c r="BD879" s="50"/>
      <c r="BE879" s="43"/>
      <c r="BF879" s="50"/>
      <c r="BG879" s="43"/>
      <c r="BH879" s="50"/>
      <c r="BI879" s="45"/>
      <c r="BJ879" s="48"/>
      <c r="BK879" s="48"/>
      <c r="BL879" s="48"/>
      <c r="BM879" s="48"/>
      <c r="BN879" s="48"/>
      <c r="BO879" s="45"/>
      <c r="BP879" s="45"/>
      <c r="BQ879" s="45"/>
    </row>
    <row r="880" ht="18.0" customHeight="1">
      <c r="B880" s="40"/>
      <c r="D880" s="41"/>
      <c r="G880" s="42"/>
      <c r="I880" s="42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43"/>
      <c r="W880" s="44"/>
      <c r="Y880" s="45"/>
      <c r="AG880" s="46"/>
      <c r="AH880" s="47"/>
      <c r="AI880" s="48"/>
      <c r="AJ880" s="48"/>
      <c r="AK880" s="48"/>
      <c r="AL880" s="48"/>
      <c r="AM880" s="48"/>
      <c r="AN880" s="48"/>
      <c r="AO880" s="48"/>
      <c r="AP880" s="48"/>
      <c r="AQ880" s="48"/>
      <c r="AR880" s="48"/>
      <c r="AS880" s="48"/>
      <c r="AT880" s="48"/>
      <c r="AU880" s="43"/>
      <c r="AV880" s="50"/>
      <c r="AW880" s="43"/>
      <c r="AX880" s="50"/>
      <c r="AY880" s="43"/>
      <c r="AZ880" s="50"/>
      <c r="BA880" s="43"/>
      <c r="BB880" s="50"/>
      <c r="BC880" s="43"/>
      <c r="BD880" s="50"/>
      <c r="BE880" s="43"/>
      <c r="BF880" s="50"/>
      <c r="BG880" s="43"/>
      <c r="BH880" s="50"/>
      <c r="BI880" s="45"/>
      <c r="BJ880" s="48"/>
      <c r="BK880" s="48"/>
      <c r="BL880" s="48"/>
      <c r="BM880" s="48"/>
      <c r="BN880" s="48"/>
      <c r="BO880" s="45"/>
      <c r="BP880" s="45"/>
      <c r="BQ880" s="45"/>
    </row>
    <row r="881" ht="18.0" customHeight="1">
      <c r="B881" s="40"/>
      <c r="D881" s="41"/>
      <c r="G881" s="42"/>
      <c r="I881" s="42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43"/>
      <c r="W881" s="44"/>
      <c r="Y881" s="45"/>
      <c r="AG881" s="46"/>
      <c r="AH881" s="47"/>
      <c r="AI881" s="48"/>
      <c r="AJ881" s="48"/>
      <c r="AK881" s="48"/>
      <c r="AL881" s="48"/>
      <c r="AM881" s="48"/>
      <c r="AN881" s="48"/>
      <c r="AO881" s="48"/>
      <c r="AP881" s="48"/>
      <c r="AQ881" s="48"/>
      <c r="AR881" s="48"/>
      <c r="AS881" s="48"/>
      <c r="AT881" s="48"/>
      <c r="AU881" s="43"/>
      <c r="AV881" s="50"/>
      <c r="AW881" s="43"/>
      <c r="AX881" s="50"/>
      <c r="AY881" s="43"/>
      <c r="AZ881" s="50"/>
      <c r="BA881" s="43"/>
      <c r="BB881" s="50"/>
      <c r="BC881" s="43"/>
      <c r="BD881" s="50"/>
      <c r="BE881" s="43"/>
      <c r="BF881" s="50"/>
      <c r="BG881" s="43"/>
      <c r="BH881" s="50"/>
      <c r="BI881" s="45"/>
      <c r="BJ881" s="48"/>
      <c r="BK881" s="48"/>
      <c r="BL881" s="48"/>
      <c r="BM881" s="48"/>
      <c r="BN881" s="48"/>
      <c r="BO881" s="45"/>
      <c r="BP881" s="45"/>
      <c r="BQ881" s="45"/>
    </row>
    <row r="882" ht="18.0" customHeight="1">
      <c r="B882" s="40"/>
      <c r="D882" s="41"/>
      <c r="G882" s="42"/>
      <c r="I882" s="42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43"/>
      <c r="W882" s="44"/>
      <c r="Y882" s="45"/>
      <c r="AG882" s="46"/>
      <c r="AH882" s="47"/>
      <c r="AI882" s="48"/>
      <c r="AJ882" s="48"/>
      <c r="AK882" s="48"/>
      <c r="AL882" s="48"/>
      <c r="AM882" s="48"/>
      <c r="AN882" s="48"/>
      <c r="AO882" s="48"/>
      <c r="AP882" s="48"/>
      <c r="AQ882" s="48"/>
      <c r="AR882" s="48"/>
      <c r="AS882" s="48"/>
      <c r="AT882" s="48"/>
      <c r="AU882" s="43"/>
      <c r="AV882" s="50"/>
      <c r="AW882" s="43"/>
      <c r="AX882" s="50"/>
      <c r="AY882" s="43"/>
      <c r="AZ882" s="50"/>
      <c r="BA882" s="43"/>
      <c r="BB882" s="50"/>
      <c r="BC882" s="43"/>
      <c r="BD882" s="50"/>
      <c r="BE882" s="43"/>
      <c r="BF882" s="50"/>
      <c r="BG882" s="43"/>
      <c r="BH882" s="50"/>
      <c r="BI882" s="45"/>
      <c r="BJ882" s="48"/>
      <c r="BK882" s="48"/>
      <c r="BL882" s="48"/>
      <c r="BM882" s="48"/>
      <c r="BN882" s="48"/>
      <c r="BO882" s="45"/>
      <c r="BP882" s="45"/>
      <c r="BQ882" s="45"/>
    </row>
    <row r="883" ht="18.0" customHeight="1">
      <c r="B883" s="40"/>
      <c r="D883" s="41"/>
      <c r="G883" s="42"/>
      <c r="I883" s="42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43"/>
      <c r="W883" s="44"/>
      <c r="Y883" s="45"/>
      <c r="AG883" s="46"/>
      <c r="AH883" s="47"/>
      <c r="AI883" s="48"/>
      <c r="AJ883" s="48"/>
      <c r="AK883" s="48"/>
      <c r="AL883" s="48"/>
      <c r="AM883" s="48"/>
      <c r="AN883" s="48"/>
      <c r="AO883" s="48"/>
      <c r="AP883" s="48"/>
      <c r="AQ883" s="48"/>
      <c r="AR883" s="48"/>
      <c r="AS883" s="48"/>
      <c r="AT883" s="48"/>
      <c r="AU883" s="43"/>
      <c r="AV883" s="50"/>
      <c r="AW883" s="43"/>
      <c r="AX883" s="50"/>
      <c r="AY883" s="43"/>
      <c r="AZ883" s="50"/>
      <c r="BA883" s="43"/>
      <c r="BB883" s="50"/>
      <c r="BC883" s="43"/>
      <c r="BD883" s="50"/>
      <c r="BE883" s="43"/>
      <c r="BF883" s="50"/>
      <c r="BG883" s="43"/>
      <c r="BH883" s="50"/>
      <c r="BI883" s="45"/>
      <c r="BJ883" s="48"/>
      <c r="BK883" s="48"/>
      <c r="BL883" s="48"/>
      <c r="BM883" s="48"/>
      <c r="BN883" s="48"/>
      <c r="BO883" s="45"/>
      <c r="BP883" s="45"/>
      <c r="BQ883" s="45"/>
    </row>
    <row r="884" ht="18.0" customHeight="1">
      <c r="B884" s="40"/>
      <c r="D884" s="41"/>
      <c r="G884" s="42"/>
      <c r="I884" s="42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43"/>
      <c r="W884" s="44"/>
      <c r="Y884" s="45"/>
      <c r="AG884" s="46"/>
      <c r="AH884" s="47"/>
      <c r="AI884" s="48"/>
      <c r="AJ884" s="48"/>
      <c r="AK884" s="48"/>
      <c r="AL884" s="48"/>
      <c r="AM884" s="48"/>
      <c r="AN884" s="48"/>
      <c r="AO884" s="48"/>
      <c r="AP884" s="48"/>
      <c r="AQ884" s="48"/>
      <c r="AR884" s="48"/>
      <c r="AS884" s="48"/>
      <c r="AT884" s="48"/>
      <c r="AU884" s="43"/>
      <c r="AV884" s="50"/>
      <c r="AW884" s="43"/>
      <c r="AX884" s="50"/>
      <c r="AY884" s="43"/>
      <c r="AZ884" s="50"/>
      <c r="BA884" s="43"/>
      <c r="BB884" s="50"/>
      <c r="BC884" s="43"/>
      <c r="BD884" s="50"/>
      <c r="BE884" s="43"/>
      <c r="BF884" s="50"/>
      <c r="BG884" s="43"/>
      <c r="BH884" s="50"/>
      <c r="BI884" s="45"/>
      <c r="BJ884" s="48"/>
      <c r="BK884" s="48"/>
      <c r="BL884" s="48"/>
      <c r="BM884" s="48"/>
      <c r="BN884" s="48"/>
      <c r="BO884" s="45"/>
      <c r="BP884" s="45"/>
      <c r="BQ884" s="45"/>
    </row>
    <row r="885" ht="18.0" customHeight="1">
      <c r="B885" s="40"/>
      <c r="D885" s="41"/>
      <c r="G885" s="42"/>
      <c r="I885" s="42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43"/>
      <c r="W885" s="44"/>
      <c r="Y885" s="45"/>
      <c r="AG885" s="46"/>
      <c r="AH885" s="47"/>
      <c r="AI885" s="48"/>
      <c r="AJ885" s="48"/>
      <c r="AK885" s="48"/>
      <c r="AL885" s="48"/>
      <c r="AM885" s="48"/>
      <c r="AN885" s="48"/>
      <c r="AO885" s="48"/>
      <c r="AP885" s="48"/>
      <c r="AQ885" s="48"/>
      <c r="AR885" s="48"/>
      <c r="AS885" s="48"/>
      <c r="AT885" s="48"/>
      <c r="AU885" s="43"/>
      <c r="AV885" s="50"/>
      <c r="AW885" s="43"/>
      <c r="AX885" s="50"/>
      <c r="AY885" s="43"/>
      <c r="AZ885" s="50"/>
      <c r="BA885" s="43"/>
      <c r="BB885" s="50"/>
      <c r="BC885" s="43"/>
      <c r="BD885" s="50"/>
      <c r="BE885" s="43"/>
      <c r="BF885" s="50"/>
      <c r="BG885" s="43"/>
      <c r="BH885" s="50"/>
      <c r="BI885" s="45"/>
      <c r="BJ885" s="48"/>
      <c r="BK885" s="48"/>
      <c r="BL885" s="48"/>
      <c r="BM885" s="48"/>
      <c r="BN885" s="48"/>
      <c r="BO885" s="45"/>
      <c r="BP885" s="45"/>
      <c r="BQ885" s="45"/>
    </row>
    <row r="886" ht="18.0" customHeight="1">
      <c r="B886" s="40"/>
      <c r="D886" s="41"/>
      <c r="G886" s="42"/>
      <c r="I886" s="42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43"/>
      <c r="W886" s="44"/>
      <c r="Y886" s="45"/>
      <c r="AG886" s="46"/>
      <c r="AH886" s="47"/>
      <c r="AI886" s="48"/>
      <c r="AJ886" s="48"/>
      <c r="AK886" s="48"/>
      <c r="AL886" s="48"/>
      <c r="AM886" s="48"/>
      <c r="AN886" s="48"/>
      <c r="AO886" s="48"/>
      <c r="AP886" s="48"/>
      <c r="AQ886" s="48"/>
      <c r="AR886" s="48"/>
      <c r="AS886" s="48"/>
      <c r="AT886" s="48"/>
      <c r="AU886" s="43"/>
      <c r="AV886" s="50"/>
      <c r="AW886" s="43"/>
      <c r="AX886" s="50"/>
      <c r="AY886" s="43"/>
      <c r="AZ886" s="50"/>
      <c r="BA886" s="43"/>
      <c r="BB886" s="50"/>
      <c r="BC886" s="43"/>
      <c r="BD886" s="50"/>
      <c r="BE886" s="43"/>
      <c r="BF886" s="50"/>
      <c r="BG886" s="43"/>
      <c r="BH886" s="50"/>
      <c r="BI886" s="45"/>
      <c r="BJ886" s="48"/>
      <c r="BK886" s="48"/>
      <c r="BL886" s="48"/>
      <c r="BM886" s="48"/>
      <c r="BN886" s="48"/>
      <c r="BO886" s="45"/>
      <c r="BP886" s="45"/>
      <c r="BQ886" s="45"/>
    </row>
    <row r="887" ht="18.0" customHeight="1">
      <c r="B887" s="40"/>
      <c r="D887" s="41"/>
      <c r="G887" s="42"/>
      <c r="I887" s="42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43"/>
      <c r="W887" s="44"/>
      <c r="Y887" s="45"/>
      <c r="AG887" s="46"/>
      <c r="AH887" s="47"/>
      <c r="AI887" s="48"/>
      <c r="AJ887" s="48"/>
      <c r="AK887" s="48"/>
      <c r="AL887" s="48"/>
      <c r="AM887" s="48"/>
      <c r="AN887" s="48"/>
      <c r="AO887" s="48"/>
      <c r="AP887" s="48"/>
      <c r="AQ887" s="48"/>
      <c r="AR887" s="48"/>
      <c r="AS887" s="48"/>
      <c r="AT887" s="48"/>
      <c r="AU887" s="43"/>
      <c r="AV887" s="50"/>
      <c r="AW887" s="43"/>
      <c r="AX887" s="50"/>
      <c r="AY887" s="43"/>
      <c r="AZ887" s="50"/>
      <c r="BA887" s="43"/>
      <c r="BB887" s="50"/>
      <c r="BC887" s="43"/>
      <c r="BD887" s="50"/>
      <c r="BE887" s="43"/>
      <c r="BF887" s="50"/>
      <c r="BG887" s="43"/>
      <c r="BH887" s="50"/>
      <c r="BI887" s="45"/>
      <c r="BJ887" s="48"/>
      <c r="BK887" s="48"/>
      <c r="BL887" s="48"/>
      <c r="BM887" s="48"/>
      <c r="BN887" s="48"/>
      <c r="BO887" s="45"/>
      <c r="BP887" s="45"/>
      <c r="BQ887" s="45"/>
    </row>
    <row r="888" ht="18.0" customHeight="1">
      <c r="B888" s="40"/>
      <c r="D888" s="41"/>
      <c r="G888" s="42"/>
      <c r="I888" s="42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43"/>
      <c r="W888" s="44"/>
      <c r="Y888" s="45"/>
      <c r="AG888" s="46"/>
      <c r="AH888" s="47"/>
      <c r="AI888" s="48"/>
      <c r="AJ888" s="48"/>
      <c r="AK888" s="48"/>
      <c r="AL888" s="48"/>
      <c r="AM888" s="48"/>
      <c r="AN888" s="48"/>
      <c r="AO888" s="48"/>
      <c r="AP888" s="48"/>
      <c r="AQ888" s="48"/>
      <c r="AR888" s="48"/>
      <c r="AS888" s="48"/>
      <c r="AT888" s="48"/>
      <c r="AU888" s="43"/>
      <c r="AV888" s="50"/>
      <c r="AW888" s="43"/>
      <c r="AX888" s="50"/>
      <c r="AY888" s="43"/>
      <c r="AZ888" s="50"/>
      <c r="BA888" s="43"/>
      <c r="BB888" s="50"/>
      <c r="BC888" s="43"/>
      <c r="BD888" s="50"/>
      <c r="BE888" s="43"/>
      <c r="BF888" s="50"/>
      <c r="BG888" s="43"/>
      <c r="BH888" s="50"/>
      <c r="BI888" s="45"/>
      <c r="BJ888" s="48"/>
      <c r="BK888" s="48"/>
      <c r="BL888" s="48"/>
      <c r="BM888" s="48"/>
      <c r="BN888" s="48"/>
      <c r="BO888" s="45"/>
      <c r="BP888" s="45"/>
      <c r="BQ888" s="45"/>
    </row>
    <row r="889" ht="18.0" customHeight="1">
      <c r="B889" s="40"/>
      <c r="D889" s="41"/>
      <c r="G889" s="42"/>
      <c r="I889" s="42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43"/>
      <c r="W889" s="44"/>
      <c r="Y889" s="45"/>
      <c r="AG889" s="46"/>
      <c r="AH889" s="47"/>
      <c r="AI889" s="48"/>
      <c r="AJ889" s="48"/>
      <c r="AK889" s="48"/>
      <c r="AL889" s="48"/>
      <c r="AM889" s="48"/>
      <c r="AN889" s="48"/>
      <c r="AO889" s="48"/>
      <c r="AP889" s="48"/>
      <c r="AQ889" s="48"/>
      <c r="AR889" s="48"/>
      <c r="AS889" s="48"/>
      <c r="AT889" s="48"/>
      <c r="AU889" s="43"/>
      <c r="AV889" s="50"/>
      <c r="AW889" s="43"/>
      <c r="AX889" s="50"/>
      <c r="AY889" s="43"/>
      <c r="AZ889" s="50"/>
      <c r="BA889" s="43"/>
      <c r="BB889" s="50"/>
      <c r="BC889" s="43"/>
      <c r="BD889" s="50"/>
      <c r="BE889" s="43"/>
      <c r="BF889" s="50"/>
      <c r="BG889" s="43"/>
      <c r="BH889" s="50"/>
      <c r="BI889" s="45"/>
      <c r="BJ889" s="48"/>
      <c r="BK889" s="48"/>
      <c r="BL889" s="48"/>
      <c r="BM889" s="48"/>
      <c r="BN889" s="48"/>
      <c r="BO889" s="45"/>
      <c r="BP889" s="45"/>
      <c r="BQ889" s="45"/>
    </row>
    <row r="890" ht="18.0" customHeight="1">
      <c r="B890" s="40"/>
      <c r="D890" s="41"/>
      <c r="G890" s="42"/>
      <c r="I890" s="42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43"/>
      <c r="W890" s="44"/>
      <c r="Y890" s="45"/>
      <c r="AG890" s="46"/>
      <c r="AH890" s="47"/>
      <c r="AI890" s="48"/>
      <c r="AJ890" s="48"/>
      <c r="AK890" s="48"/>
      <c r="AL890" s="48"/>
      <c r="AM890" s="48"/>
      <c r="AN890" s="48"/>
      <c r="AO890" s="48"/>
      <c r="AP890" s="48"/>
      <c r="AQ890" s="48"/>
      <c r="AR890" s="48"/>
      <c r="AS890" s="48"/>
      <c r="AT890" s="48"/>
      <c r="AU890" s="43"/>
      <c r="AV890" s="50"/>
      <c r="AW890" s="43"/>
      <c r="AX890" s="50"/>
      <c r="AY890" s="43"/>
      <c r="AZ890" s="50"/>
      <c r="BA890" s="43"/>
      <c r="BB890" s="50"/>
      <c r="BC890" s="43"/>
      <c r="BD890" s="50"/>
      <c r="BE890" s="43"/>
      <c r="BF890" s="50"/>
      <c r="BG890" s="43"/>
      <c r="BH890" s="50"/>
      <c r="BI890" s="45"/>
      <c r="BJ890" s="48"/>
      <c r="BK890" s="48"/>
      <c r="BL890" s="48"/>
      <c r="BM890" s="48"/>
      <c r="BN890" s="48"/>
      <c r="BO890" s="45"/>
      <c r="BP890" s="45"/>
      <c r="BQ890" s="45"/>
    </row>
    <row r="891" ht="18.0" customHeight="1">
      <c r="B891" s="40"/>
      <c r="D891" s="41"/>
      <c r="G891" s="42"/>
      <c r="I891" s="42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43"/>
      <c r="W891" s="44"/>
      <c r="Y891" s="45"/>
      <c r="AG891" s="46"/>
      <c r="AH891" s="47"/>
      <c r="AI891" s="48"/>
      <c r="AJ891" s="48"/>
      <c r="AK891" s="48"/>
      <c r="AL891" s="48"/>
      <c r="AM891" s="48"/>
      <c r="AN891" s="48"/>
      <c r="AO891" s="48"/>
      <c r="AP891" s="48"/>
      <c r="AQ891" s="48"/>
      <c r="AR891" s="48"/>
      <c r="AS891" s="48"/>
      <c r="AT891" s="48"/>
      <c r="AU891" s="43"/>
      <c r="AV891" s="50"/>
      <c r="AW891" s="43"/>
      <c r="AX891" s="50"/>
      <c r="AY891" s="43"/>
      <c r="AZ891" s="50"/>
      <c r="BA891" s="43"/>
      <c r="BB891" s="50"/>
      <c r="BC891" s="43"/>
      <c r="BD891" s="50"/>
      <c r="BE891" s="43"/>
      <c r="BF891" s="50"/>
      <c r="BG891" s="43"/>
      <c r="BH891" s="50"/>
      <c r="BI891" s="45"/>
      <c r="BJ891" s="48"/>
      <c r="BK891" s="48"/>
      <c r="BL891" s="48"/>
      <c r="BM891" s="48"/>
      <c r="BN891" s="48"/>
      <c r="BO891" s="45"/>
      <c r="BP891" s="45"/>
      <c r="BQ891" s="45"/>
    </row>
    <row r="892" ht="18.0" customHeight="1">
      <c r="B892" s="40"/>
      <c r="D892" s="41"/>
      <c r="G892" s="42"/>
      <c r="I892" s="42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43"/>
      <c r="W892" s="44"/>
      <c r="Y892" s="45"/>
      <c r="AG892" s="46"/>
      <c r="AH892" s="47"/>
      <c r="AI892" s="48"/>
      <c r="AJ892" s="48"/>
      <c r="AK892" s="48"/>
      <c r="AL892" s="48"/>
      <c r="AM892" s="48"/>
      <c r="AN892" s="48"/>
      <c r="AO892" s="48"/>
      <c r="AP892" s="48"/>
      <c r="AQ892" s="48"/>
      <c r="AR892" s="48"/>
      <c r="AS892" s="48"/>
      <c r="AT892" s="48"/>
      <c r="AU892" s="43"/>
      <c r="AV892" s="50"/>
      <c r="AW892" s="43"/>
      <c r="AX892" s="50"/>
      <c r="AY892" s="43"/>
      <c r="AZ892" s="50"/>
      <c r="BA892" s="43"/>
      <c r="BB892" s="50"/>
      <c r="BC892" s="43"/>
      <c r="BD892" s="50"/>
      <c r="BE892" s="43"/>
      <c r="BF892" s="50"/>
      <c r="BG892" s="43"/>
      <c r="BH892" s="50"/>
      <c r="BI892" s="45"/>
      <c r="BJ892" s="48"/>
      <c r="BK892" s="48"/>
      <c r="BL892" s="48"/>
      <c r="BM892" s="48"/>
      <c r="BN892" s="48"/>
      <c r="BO892" s="45"/>
      <c r="BP892" s="45"/>
      <c r="BQ892" s="45"/>
    </row>
    <row r="893" ht="18.0" customHeight="1">
      <c r="B893" s="40"/>
      <c r="D893" s="41"/>
      <c r="G893" s="42"/>
      <c r="I893" s="42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43"/>
      <c r="W893" s="44"/>
      <c r="Y893" s="45"/>
      <c r="AG893" s="46"/>
      <c r="AH893" s="47"/>
      <c r="AI893" s="48"/>
      <c r="AJ893" s="48"/>
      <c r="AK893" s="48"/>
      <c r="AL893" s="48"/>
      <c r="AM893" s="48"/>
      <c r="AN893" s="48"/>
      <c r="AO893" s="48"/>
      <c r="AP893" s="48"/>
      <c r="AQ893" s="48"/>
      <c r="AR893" s="48"/>
      <c r="AS893" s="48"/>
      <c r="AT893" s="48"/>
      <c r="AU893" s="43"/>
      <c r="AV893" s="50"/>
      <c r="AW893" s="43"/>
      <c r="AX893" s="50"/>
      <c r="AY893" s="43"/>
      <c r="AZ893" s="50"/>
      <c r="BA893" s="43"/>
      <c r="BB893" s="50"/>
      <c r="BC893" s="43"/>
      <c r="BD893" s="50"/>
      <c r="BE893" s="43"/>
      <c r="BF893" s="50"/>
      <c r="BG893" s="43"/>
      <c r="BH893" s="50"/>
      <c r="BI893" s="45"/>
      <c r="BJ893" s="48"/>
      <c r="BK893" s="48"/>
      <c r="BL893" s="48"/>
      <c r="BM893" s="48"/>
      <c r="BN893" s="48"/>
      <c r="BO893" s="45"/>
      <c r="BP893" s="45"/>
      <c r="BQ893" s="45"/>
    </row>
    <row r="894" ht="18.0" customHeight="1">
      <c r="B894" s="40"/>
      <c r="D894" s="41"/>
      <c r="G894" s="42"/>
      <c r="I894" s="42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43"/>
      <c r="W894" s="44"/>
      <c r="Y894" s="45"/>
      <c r="AG894" s="46"/>
      <c r="AH894" s="47"/>
      <c r="AI894" s="48"/>
      <c r="AJ894" s="48"/>
      <c r="AK894" s="48"/>
      <c r="AL894" s="48"/>
      <c r="AM894" s="48"/>
      <c r="AN894" s="48"/>
      <c r="AO894" s="48"/>
      <c r="AP894" s="48"/>
      <c r="AQ894" s="48"/>
      <c r="AR894" s="48"/>
      <c r="AS894" s="48"/>
      <c r="AT894" s="48"/>
      <c r="AU894" s="43"/>
      <c r="AV894" s="50"/>
      <c r="AW894" s="43"/>
      <c r="AX894" s="50"/>
      <c r="AY894" s="43"/>
      <c r="AZ894" s="50"/>
      <c r="BA894" s="43"/>
      <c r="BB894" s="50"/>
      <c r="BC894" s="43"/>
      <c r="BD894" s="50"/>
      <c r="BE894" s="43"/>
      <c r="BF894" s="50"/>
      <c r="BG894" s="43"/>
      <c r="BH894" s="50"/>
      <c r="BI894" s="45"/>
      <c r="BJ894" s="48"/>
      <c r="BK894" s="48"/>
      <c r="BL894" s="48"/>
      <c r="BM894" s="48"/>
      <c r="BN894" s="48"/>
      <c r="BO894" s="45"/>
      <c r="BP894" s="45"/>
      <c r="BQ894" s="45"/>
    </row>
    <row r="895" ht="18.0" customHeight="1">
      <c r="B895" s="40"/>
      <c r="D895" s="41"/>
      <c r="G895" s="42"/>
      <c r="I895" s="42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43"/>
      <c r="W895" s="44"/>
      <c r="Y895" s="45"/>
      <c r="AG895" s="46"/>
      <c r="AH895" s="47"/>
      <c r="AI895" s="48"/>
      <c r="AJ895" s="48"/>
      <c r="AK895" s="48"/>
      <c r="AL895" s="48"/>
      <c r="AM895" s="48"/>
      <c r="AN895" s="48"/>
      <c r="AO895" s="48"/>
      <c r="AP895" s="48"/>
      <c r="AQ895" s="48"/>
      <c r="AR895" s="48"/>
      <c r="AS895" s="48"/>
      <c r="AT895" s="48"/>
      <c r="AU895" s="43"/>
      <c r="AV895" s="50"/>
      <c r="AW895" s="43"/>
      <c r="AX895" s="50"/>
      <c r="AY895" s="43"/>
      <c r="AZ895" s="50"/>
      <c r="BA895" s="43"/>
      <c r="BB895" s="50"/>
      <c r="BC895" s="43"/>
      <c r="BD895" s="50"/>
      <c r="BE895" s="43"/>
      <c r="BF895" s="50"/>
      <c r="BG895" s="43"/>
      <c r="BH895" s="50"/>
      <c r="BI895" s="45"/>
      <c r="BJ895" s="48"/>
      <c r="BK895" s="48"/>
      <c r="BL895" s="48"/>
      <c r="BM895" s="48"/>
      <c r="BN895" s="48"/>
      <c r="BO895" s="45"/>
      <c r="BP895" s="45"/>
      <c r="BQ895" s="45"/>
    </row>
    <row r="896" ht="18.0" customHeight="1">
      <c r="B896" s="40"/>
      <c r="D896" s="41"/>
      <c r="G896" s="42"/>
      <c r="I896" s="42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43"/>
      <c r="W896" s="44"/>
      <c r="Y896" s="45"/>
      <c r="AG896" s="46"/>
      <c r="AH896" s="47"/>
      <c r="AI896" s="48"/>
      <c r="AJ896" s="48"/>
      <c r="AK896" s="48"/>
      <c r="AL896" s="48"/>
      <c r="AM896" s="48"/>
      <c r="AN896" s="48"/>
      <c r="AO896" s="48"/>
      <c r="AP896" s="48"/>
      <c r="AQ896" s="48"/>
      <c r="AR896" s="48"/>
      <c r="AS896" s="48"/>
      <c r="AT896" s="48"/>
      <c r="AU896" s="43"/>
      <c r="AV896" s="50"/>
      <c r="AW896" s="43"/>
      <c r="AX896" s="50"/>
      <c r="AY896" s="43"/>
      <c r="AZ896" s="50"/>
      <c r="BA896" s="43"/>
      <c r="BB896" s="50"/>
      <c r="BC896" s="43"/>
      <c r="BD896" s="50"/>
      <c r="BE896" s="43"/>
      <c r="BF896" s="50"/>
      <c r="BG896" s="43"/>
      <c r="BH896" s="50"/>
      <c r="BI896" s="45"/>
      <c r="BJ896" s="48"/>
      <c r="BK896" s="48"/>
      <c r="BL896" s="48"/>
      <c r="BM896" s="48"/>
      <c r="BN896" s="48"/>
      <c r="BO896" s="45"/>
      <c r="BP896" s="45"/>
      <c r="BQ896" s="45"/>
    </row>
    <row r="897" ht="18.0" customHeight="1">
      <c r="B897" s="40"/>
      <c r="D897" s="41"/>
      <c r="G897" s="42"/>
      <c r="I897" s="42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43"/>
      <c r="W897" s="44"/>
      <c r="Y897" s="45"/>
      <c r="AG897" s="46"/>
      <c r="AH897" s="47"/>
      <c r="AI897" s="48"/>
      <c r="AJ897" s="48"/>
      <c r="AK897" s="48"/>
      <c r="AL897" s="48"/>
      <c r="AM897" s="48"/>
      <c r="AN897" s="48"/>
      <c r="AO897" s="48"/>
      <c r="AP897" s="48"/>
      <c r="AQ897" s="48"/>
      <c r="AR897" s="48"/>
      <c r="AS897" s="48"/>
      <c r="AT897" s="48"/>
      <c r="AU897" s="43"/>
      <c r="AV897" s="50"/>
      <c r="AW897" s="43"/>
      <c r="AX897" s="50"/>
      <c r="AY897" s="43"/>
      <c r="AZ897" s="50"/>
      <c r="BA897" s="43"/>
      <c r="BB897" s="50"/>
      <c r="BC897" s="43"/>
      <c r="BD897" s="50"/>
      <c r="BE897" s="43"/>
      <c r="BF897" s="50"/>
      <c r="BG897" s="43"/>
      <c r="BH897" s="50"/>
      <c r="BI897" s="45"/>
      <c r="BJ897" s="48"/>
      <c r="BK897" s="48"/>
      <c r="BL897" s="48"/>
      <c r="BM897" s="48"/>
      <c r="BN897" s="48"/>
      <c r="BO897" s="45"/>
      <c r="BP897" s="45"/>
      <c r="BQ897" s="45"/>
    </row>
    <row r="898" ht="18.0" customHeight="1">
      <c r="B898" s="40"/>
      <c r="D898" s="41"/>
      <c r="G898" s="42"/>
      <c r="I898" s="42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43"/>
      <c r="W898" s="44"/>
      <c r="Y898" s="45"/>
      <c r="AG898" s="46"/>
      <c r="AH898" s="47"/>
      <c r="AI898" s="48"/>
      <c r="AJ898" s="48"/>
      <c r="AK898" s="48"/>
      <c r="AL898" s="48"/>
      <c r="AM898" s="48"/>
      <c r="AN898" s="48"/>
      <c r="AO898" s="48"/>
      <c r="AP898" s="48"/>
      <c r="AQ898" s="48"/>
      <c r="AR898" s="48"/>
      <c r="AS898" s="48"/>
      <c r="AT898" s="48"/>
      <c r="AU898" s="43"/>
      <c r="AV898" s="50"/>
      <c r="AW898" s="43"/>
      <c r="AX898" s="50"/>
      <c r="AY898" s="43"/>
      <c r="AZ898" s="50"/>
      <c r="BA898" s="43"/>
      <c r="BB898" s="50"/>
      <c r="BC898" s="43"/>
      <c r="BD898" s="50"/>
      <c r="BE898" s="43"/>
      <c r="BF898" s="50"/>
      <c r="BG898" s="43"/>
      <c r="BH898" s="50"/>
      <c r="BI898" s="45"/>
      <c r="BJ898" s="48"/>
      <c r="BK898" s="48"/>
      <c r="BL898" s="48"/>
      <c r="BM898" s="48"/>
      <c r="BN898" s="48"/>
      <c r="BO898" s="45"/>
      <c r="BP898" s="45"/>
      <c r="BQ898" s="45"/>
    </row>
    <row r="899" ht="18.0" customHeight="1">
      <c r="B899" s="40"/>
      <c r="D899" s="41"/>
      <c r="G899" s="42"/>
      <c r="I899" s="42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43"/>
      <c r="W899" s="44"/>
      <c r="Y899" s="45"/>
      <c r="AG899" s="46"/>
      <c r="AH899" s="47"/>
      <c r="AI899" s="48"/>
      <c r="AJ899" s="48"/>
      <c r="AK899" s="48"/>
      <c r="AL899" s="48"/>
      <c r="AM899" s="48"/>
      <c r="AN899" s="48"/>
      <c r="AO899" s="48"/>
      <c r="AP899" s="48"/>
      <c r="AQ899" s="48"/>
      <c r="AR899" s="48"/>
      <c r="AS899" s="48"/>
      <c r="AT899" s="48"/>
      <c r="AU899" s="43"/>
      <c r="AV899" s="50"/>
      <c r="AW899" s="43"/>
      <c r="AX899" s="50"/>
      <c r="AY899" s="43"/>
      <c r="AZ899" s="50"/>
      <c r="BA899" s="43"/>
      <c r="BB899" s="50"/>
      <c r="BC899" s="43"/>
      <c r="BD899" s="50"/>
      <c r="BE899" s="43"/>
      <c r="BF899" s="50"/>
      <c r="BG899" s="43"/>
      <c r="BH899" s="50"/>
      <c r="BI899" s="45"/>
      <c r="BJ899" s="48"/>
      <c r="BK899" s="48"/>
      <c r="BL899" s="48"/>
      <c r="BM899" s="48"/>
      <c r="BN899" s="48"/>
      <c r="BO899" s="45"/>
      <c r="BP899" s="45"/>
      <c r="BQ899" s="45"/>
    </row>
    <row r="900" ht="18.0" customHeight="1">
      <c r="B900" s="40"/>
      <c r="D900" s="41"/>
      <c r="G900" s="42"/>
      <c r="I900" s="42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43"/>
      <c r="W900" s="44"/>
      <c r="Y900" s="45"/>
      <c r="AG900" s="46"/>
      <c r="AH900" s="47"/>
      <c r="AI900" s="48"/>
      <c r="AJ900" s="48"/>
      <c r="AK900" s="48"/>
      <c r="AL900" s="48"/>
      <c r="AM900" s="48"/>
      <c r="AN900" s="48"/>
      <c r="AO900" s="48"/>
      <c r="AP900" s="48"/>
      <c r="AQ900" s="48"/>
      <c r="AR900" s="48"/>
      <c r="AS900" s="48"/>
      <c r="AT900" s="48"/>
      <c r="AU900" s="43"/>
      <c r="AV900" s="50"/>
      <c r="AW900" s="43"/>
      <c r="AX900" s="50"/>
      <c r="AY900" s="43"/>
      <c r="AZ900" s="50"/>
      <c r="BA900" s="43"/>
      <c r="BB900" s="50"/>
      <c r="BC900" s="43"/>
      <c r="BD900" s="50"/>
      <c r="BE900" s="43"/>
      <c r="BF900" s="50"/>
      <c r="BG900" s="43"/>
      <c r="BH900" s="50"/>
      <c r="BI900" s="45"/>
      <c r="BJ900" s="48"/>
      <c r="BK900" s="48"/>
      <c r="BL900" s="48"/>
      <c r="BM900" s="48"/>
      <c r="BN900" s="48"/>
      <c r="BO900" s="45"/>
      <c r="BP900" s="45"/>
      <c r="BQ900" s="45"/>
    </row>
    <row r="901" ht="18.0" customHeight="1">
      <c r="B901" s="40"/>
      <c r="D901" s="41"/>
      <c r="G901" s="42"/>
      <c r="I901" s="42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43"/>
      <c r="W901" s="44"/>
      <c r="Y901" s="45"/>
      <c r="AG901" s="46"/>
      <c r="AH901" s="47"/>
      <c r="AI901" s="48"/>
      <c r="AJ901" s="48"/>
      <c r="AK901" s="48"/>
      <c r="AL901" s="48"/>
      <c r="AM901" s="48"/>
      <c r="AN901" s="48"/>
      <c r="AO901" s="48"/>
      <c r="AP901" s="48"/>
      <c r="AQ901" s="48"/>
      <c r="AR901" s="48"/>
      <c r="AS901" s="48"/>
      <c r="AT901" s="48"/>
      <c r="AU901" s="43"/>
      <c r="AV901" s="50"/>
      <c r="AW901" s="43"/>
      <c r="AX901" s="50"/>
      <c r="AY901" s="43"/>
      <c r="AZ901" s="50"/>
      <c r="BA901" s="43"/>
      <c r="BB901" s="50"/>
      <c r="BC901" s="43"/>
      <c r="BD901" s="50"/>
      <c r="BE901" s="43"/>
      <c r="BF901" s="50"/>
      <c r="BG901" s="43"/>
      <c r="BH901" s="50"/>
      <c r="BI901" s="45"/>
      <c r="BJ901" s="48"/>
      <c r="BK901" s="48"/>
      <c r="BL901" s="48"/>
      <c r="BM901" s="48"/>
      <c r="BN901" s="48"/>
      <c r="BO901" s="45"/>
      <c r="BP901" s="45"/>
      <c r="BQ901" s="45"/>
    </row>
    <row r="902" ht="18.0" customHeight="1">
      <c r="B902" s="40"/>
      <c r="D902" s="41"/>
      <c r="G902" s="42"/>
      <c r="I902" s="42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43"/>
      <c r="W902" s="44"/>
      <c r="Y902" s="45"/>
      <c r="AG902" s="46"/>
      <c r="AH902" s="47"/>
      <c r="AI902" s="48"/>
      <c r="AJ902" s="48"/>
      <c r="AK902" s="48"/>
      <c r="AL902" s="48"/>
      <c r="AM902" s="48"/>
      <c r="AN902" s="48"/>
      <c r="AO902" s="48"/>
      <c r="AP902" s="48"/>
      <c r="AQ902" s="48"/>
      <c r="AR902" s="48"/>
      <c r="AS902" s="48"/>
      <c r="AT902" s="48"/>
      <c r="AU902" s="43"/>
      <c r="AV902" s="50"/>
      <c r="AW902" s="43"/>
      <c r="AX902" s="50"/>
      <c r="AY902" s="43"/>
      <c r="AZ902" s="50"/>
      <c r="BA902" s="43"/>
      <c r="BB902" s="50"/>
      <c r="BC902" s="43"/>
      <c r="BD902" s="50"/>
      <c r="BE902" s="43"/>
      <c r="BF902" s="50"/>
      <c r="BG902" s="43"/>
      <c r="BH902" s="50"/>
      <c r="BI902" s="45"/>
      <c r="BJ902" s="48"/>
      <c r="BK902" s="48"/>
      <c r="BL902" s="48"/>
      <c r="BM902" s="48"/>
      <c r="BN902" s="48"/>
      <c r="BO902" s="45"/>
      <c r="BP902" s="45"/>
      <c r="BQ902" s="45"/>
    </row>
    <row r="903" ht="18.0" customHeight="1">
      <c r="B903" s="40"/>
      <c r="D903" s="41"/>
      <c r="G903" s="42"/>
      <c r="I903" s="42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43"/>
      <c r="W903" s="44"/>
      <c r="Y903" s="45"/>
      <c r="AG903" s="46"/>
      <c r="AH903" s="47"/>
      <c r="AI903" s="48"/>
      <c r="AJ903" s="48"/>
      <c r="AK903" s="48"/>
      <c r="AL903" s="48"/>
      <c r="AM903" s="48"/>
      <c r="AN903" s="48"/>
      <c r="AO903" s="48"/>
      <c r="AP903" s="48"/>
      <c r="AQ903" s="48"/>
      <c r="AR903" s="48"/>
      <c r="AS903" s="48"/>
      <c r="AT903" s="48"/>
      <c r="AU903" s="43"/>
      <c r="AV903" s="50"/>
      <c r="AW903" s="43"/>
      <c r="AX903" s="50"/>
      <c r="AY903" s="43"/>
      <c r="AZ903" s="50"/>
      <c r="BA903" s="43"/>
      <c r="BB903" s="50"/>
      <c r="BC903" s="43"/>
      <c r="BD903" s="50"/>
      <c r="BE903" s="43"/>
      <c r="BF903" s="50"/>
      <c r="BG903" s="43"/>
      <c r="BH903" s="50"/>
      <c r="BI903" s="45"/>
      <c r="BJ903" s="48"/>
      <c r="BK903" s="48"/>
      <c r="BL903" s="48"/>
      <c r="BM903" s="48"/>
      <c r="BN903" s="48"/>
      <c r="BO903" s="45"/>
      <c r="BP903" s="45"/>
      <c r="BQ903" s="45"/>
    </row>
    <row r="904" ht="18.0" customHeight="1">
      <c r="B904" s="40"/>
      <c r="D904" s="41"/>
      <c r="G904" s="42"/>
      <c r="I904" s="42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43"/>
      <c r="W904" s="44"/>
      <c r="Y904" s="45"/>
      <c r="AG904" s="46"/>
      <c r="AH904" s="47"/>
      <c r="AI904" s="48"/>
      <c r="AJ904" s="48"/>
      <c r="AK904" s="48"/>
      <c r="AL904" s="48"/>
      <c r="AM904" s="48"/>
      <c r="AN904" s="48"/>
      <c r="AO904" s="48"/>
      <c r="AP904" s="48"/>
      <c r="AQ904" s="48"/>
      <c r="AR904" s="48"/>
      <c r="AS904" s="48"/>
      <c r="AT904" s="48"/>
      <c r="AU904" s="43"/>
      <c r="AV904" s="50"/>
      <c r="AW904" s="43"/>
      <c r="AX904" s="50"/>
      <c r="AY904" s="43"/>
      <c r="AZ904" s="50"/>
      <c r="BA904" s="43"/>
      <c r="BB904" s="50"/>
      <c r="BC904" s="43"/>
      <c r="BD904" s="50"/>
      <c r="BE904" s="43"/>
      <c r="BF904" s="50"/>
      <c r="BG904" s="43"/>
      <c r="BH904" s="50"/>
      <c r="BI904" s="45"/>
      <c r="BJ904" s="48"/>
      <c r="BK904" s="48"/>
      <c r="BL904" s="48"/>
      <c r="BM904" s="48"/>
      <c r="BN904" s="48"/>
      <c r="BO904" s="45"/>
      <c r="BP904" s="45"/>
      <c r="BQ904" s="45"/>
    </row>
    <row r="905" ht="18.0" customHeight="1">
      <c r="B905" s="40"/>
      <c r="D905" s="41"/>
      <c r="G905" s="42"/>
      <c r="I905" s="42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43"/>
      <c r="W905" s="44"/>
      <c r="Y905" s="45"/>
      <c r="AG905" s="46"/>
      <c r="AH905" s="47"/>
      <c r="AI905" s="48"/>
      <c r="AJ905" s="48"/>
      <c r="AK905" s="48"/>
      <c r="AL905" s="48"/>
      <c r="AM905" s="48"/>
      <c r="AN905" s="48"/>
      <c r="AO905" s="48"/>
      <c r="AP905" s="48"/>
      <c r="AQ905" s="48"/>
      <c r="AR905" s="48"/>
      <c r="AS905" s="48"/>
      <c r="AT905" s="48"/>
      <c r="AU905" s="43"/>
      <c r="AV905" s="50"/>
      <c r="AW905" s="43"/>
      <c r="AX905" s="50"/>
      <c r="AY905" s="43"/>
      <c r="AZ905" s="50"/>
      <c r="BA905" s="43"/>
      <c r="BB905" s="50"/>
      <c r="BC905" s="43"/>
      <c r="BD905" s="50"/>
      <c r="BE905" s="43"/>
      <c r="BF905" s="50"/>
      <c r="BG905" s="43"/>
      <c r="BH905" s="50"/>
      <c r="BI905" s="45"/>
      <c r="BJ905" s="48"/>
      <c r="BK905" s="48"/>
      <c r="BL905" s="48"/>
      <c r="BM905" s="48"/>
      <c r="BN905" s="48"/>
      <c r="BO905" s="45"/>
      <c r="BP905" s="45"/>
      <c r="BQ905" s="45"/>
    </row>
    <row r="906" ht="18.0" customHeight="1">
      <c r="B906" s="40"/>
      <c r="D906" s="41"/>
      <c r="G906" s="42"/>
      <c r="I906" s="42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43"/>
      <c r="W906" s="44"/>
      <c r="Y906" s="45"/>
      <c r="AG906" s="46"/>
      <c r="AH906" s="47"/>
      <c r="AI906" s="48"/>
      <c r="AJ906" s="48"/>
      <c r="AK906" s="48"/>
      <c r="AL906" s="48"/>
      <c r="AM906" s="48"/>
      <c r="AN906" s="48"/>
      <c r="AO906" s="48"/>
      <c r="AP906" s="48"/>
      <c r="AQ906" s="48"/>
      <c r="AR906" s="48"/>
      <c r="AS906" s="48"/>
      <c r="AT906" s="48"/>
      <c r="AU906" s="43"/>
      <c r="AV906" s="50"/>
      <c r="AW906" s="43"/>
      <c r="AX906" s="50"/>
      <c r="AY906" s="43"/>
      <c r="AZ906" s="50"/>
      <c r="BA906" s="43"/>
      <c r="BB906" s="50"/>
      <c r="BC906" s="43"/>
      <c r="BD906" s="50"/>
      <c r="BE906" s="43"/>
      <c r="BF906" s="50"/>
      <c r="BG906" s="43"/>
      <c r="BH906" s="50"/>
      <c r="BI906" s="45"/>
      <c r="BJ906" s="48"/>
      <c r="BK906" s="48"/>
      <c r="BL906" s="48"/>
      <c r="BM906" s="48"/>
      <c r="BN906" s="48"/>
      <c r="BO906" s="45"/>
      <c r="BP906" s="45"/>
      <c r="BQ906" s="45"/>
    </row>
    <row r="907" ht="18.0" customHeight="1">
      <c r="B907" s="40"/>
      <c r="D907" s="41"/>
      <c r="G907" s="42"/>
      <c r="I907" s="42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43"/>
      <c r="W907" s="44"/>
      <c r="Y907" s="45"/>
      <c r="AG907" s="46"/>
      <c r="AH907" s="47"/>
      <c r="AI907" s="48"/>
      <c r="AJ907" s="48"/>
      <c r="AK907" s="48"/>
      <c r="AL907" s="48"/>
      <c r="AM907" s="48"/>
      <c r="AN907" s="48"/>
      <c r="AO907" s="48"/>
      <c r="AP907" s="48"/>
      <c r="AQ907" s="48"/>
      <c r="AR907" s="48"/>
      <c r="AS907" s="48"/>
      <c r="AT907" s="48"/>
      <c r="AU907" s="43"/>
      <c r="AV907" s="50"/>
      <c r="AW907" s="43"/>
      <c r="AX907" s="50"/>
      <c r="AY907" s="43"/>
      <c r="AZ907" s="50"/>
      <c r="BA907" s="43"/>
      <c r="BB907" s="50"/>
      <c r="BC907" s="43"/>
      <c r="BD907" s="50"/>
      <c r="BE907" s="43"/>
      <c r="BF907" s="50"/>
      <c r="BG907" s="43"/>
      <c r="BH907" s="50"/>
      <c r="BI907" s="45"/>
      <c r="BJ907" s="48"/>
      <c r="BK907" s="48"/>
      <c r="BL907" s="48"/>
      <c r="BM907" s="48"/>
      <c r="BN907" s="48"/>
      <c r="BO907" s="45"/>
      <c r="BP907" s="45"/>
      <c r="BQ907" s="45"/>
    </row>
    <row r="908" ht="18.0" customHeight="1">
      <c r="B908" s="40"/>
      <c r="D908" s="41"/>
      <c r="G908" s="42"/>
      <c r="I908" s="42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43"/>
      <c r="W908" s="44"/>
      <c r="Y908" s="45"/>
      <c r="AG908" s="46"/>
      <c r="AH908" s="47"/>
      <c r="AI908" s="48"/>
      <c r="AJ908" s="48"/>
      <c r="AK908" s="48"/>
      <c r="AL908" s="48"/>
      <c r="AM908" s="48"/>
      <c r="AN908" s="48"/>
      <c r="AO908" s="48"/>
      <c r="AP908" s="48"/>
      <c r="AQ908" s="48"/>
      <c r="AR908" s="48"/>
      <c r="AS908" s="48"/>
      <c r="AT908" s="48"/>
      <c r="AU908" s="43"/>
      <c r="AV908" s="50"/>
      <c r="AW908" s="43"/>
      <c r="AX908" s="50"/>
      <c r="AY908" s="43"/>
      <c r="AZ908" s="50"/>
      <c r="BA908" s="43"/>
      <c r="BB908" s="50"/>
      <c r="BC908" s="43"/>
      <c r="BD908" s="50"/>
      <c r="BE908" s="43"/>
      <c r="BF908" s="50"/>
      <c r="BG908" s="43"/>
      <c r="BH908" s="50"/>
      <c r="BI908" s="45"/>
      <c r="BJ908" s="48"/>
      <c r="BK908" s="48"/>
      <c r="BL908" s="48"/>
      <c r="BM908" s="48"/>
      <c r="BN908" s="48"/>
      <c r="BO908" s="45"/>
      <c r="BP908" s="45"/>
      <c r="BQ908" s="45"/>
    </row>
    <row r="909" ht="18.0" customHeight="1">
      <c r="B909" s="40"/>
      <c r="D909" s="41"/>
      <c r="G909" s="42"/>
      <c r="I909" s="42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43"/>
      <c r="W909" s="44"/>
      <c r="Y909" s="45"/>
      <c r="AG909" s="46"/>
      <c r="AH909" s="47"/>
      <c r="AI909" s="48"/>
      <c r="AJ909" s="48"/>
      <c r="AK909" s="48"/>
      <c r="AL909" s="48"/>
      <c r="AM909" s="48"/>
      <c r="AN909" s="48"/>
      <c r="AO909" s="48"/>
      <c r="AP909" s="48"/>
      <c r="AQ909" s="48"/>
      <c r="AR909" s="48"/>
      <c r="AS909" s="48"/>
      <c r="AT909" s="48"/>
      <c r="AU909" s="43"/>
      <c r="AV909" s="50"/>
      <c r="AW909" s="43"/>
      <c r="AX909" s="50"/>
      <c r="AY909" s="43"/>
      <c r="AZ909" s="50"/>
      <c r="BA909" s="43"/>
      <c r="BB909" s="50"/>
      <c r="BC909" s="43"/>
      <c r="BD909" s="50"/>
      <c r="BE909" s="43"/>
      <c r="BF909" s="50"/>
      <c r="BG909" s="43"/>
      <c r="BH909" s="50"/>
      <c r="BI909" s="45"/>
      <c r="BJ909" s="48"/>
      <c r="BK909" s="48"/>
      <c r="BL909" s="48"/>
      <c r="BM909" s="48"/>
      <c r="BN909" s="48"/>
      <c r="BO909" s="45"/>
      <c r="BP909" s="45"/>
      <c r="BQ909" s="45"/>
    </row>
    <row r="910" ht="18.0" customHeight="1">
      <c r="B910" s="40"/>
      <c r="D910" s="41"/>
      <c r="G910" s="42"/>
      <c r="I910" s="42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43"/>
      <c r="W910" s="44"/>
      <c r="Y910" s="45"/>
      <c r="AG910" s="46"/>
      <c r="AH910" s="47"/>
      <c r="AI910" s="48"/>
      <c r="AJ910" s="48"/>
      <c r="AK910" s="48"/>
      <c r="AL910" s="48"/>
      <c r="AM910" s="48"/>
      <c r="AN910" s="48"/>
      <c r="AO910" s="48"/>
      <c r="AP910" s="48"/>
      <c r="AQ910" s="48"/>
      <c r="AR910" s="48"/>
      <c r="AS910" s="48"/>
      <c r="AT910" s="48"/>
      <c r="AU910" s="43"/>
      <c r="AV910" s="50"/>
      <c r="AW910" s="43"/>
      <c r="AX910" s="50"/>
      <c r="AY910" s="43"/>
      <c r="AZ910" s="50"/>
      <c r="BA910" s="43"/>
      <c r="BB910" s="50"/>
      <c r="BC910" s="43"/>
      <c r="BD910" s="50"/>
      <c r="BE910" s="43"/>
      <c r="BF910" s="50"/>
      <c r="BG910" s="43"/>
      <c r="BH910" s="50"/>
      <c r="BI910" s="45"/>
      <c r="BJ910" s="48"/>
      <c r="BK910" s="48"/>
      <c r="BL910" s="48"/>
      <c r="BM910" s="48"/>
      <c r="BN910" s="48"/>
      <c r="BO910" s="45"/>
      <c r="BP910" s="45"/>
      <c r="BQ910" s="45"/>
    </row>
    <row r="911" ht="18.0" customHeight="1">
      <c r="B911" s="40"/>
      <c r="D911" s="41"/>
      <c r="G911" s="42"/>
      <c r="I911" s="42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43"/>
      <c r="W911" s="44"/>
      <c r="Y911" s="45"/>
      <c r="AG911" s="46"/>
      <c r="AH911" s="47"/>
      <c r="AI911" s="48"/>
      <c r="AJ911" s="48"/>
      <c r="AK911" s="48"/>
      <c r="AL911" s="48"/>
      <c r="AM911" s="48"/>
      <c r="AN911" s="48"/>
      <c r="AO911" s="48"/>
      <c r="AP911" s="48"/>
      <c r="AQ911" s="48"/>
      <c r="AR911" s="48"/>
      <c r="AS911" s="48"/>
      <c r="AT911" s="48"/>
      <c r="AU911" s="43"/>
      <c r="AV911" s="50"/>
      <c r="AW911" s="43"/>
      <c r="AX911" s="50"/>
      <c r="AY911" s="43"/>
      <c r="AZ911" s="50"/>
      <c r="BA911" s="43"/>
      <c r="BB911" s="50"/>
      <c r="BC911" s="43"/>
      <c r="BD911" s="50"/>
      <c r="BE911" s="43"/>
      <c r="BF911" s="50"/>
      <c r="BG911" s="43"/>
      <c r="BH911" s="50"/>
      <c r="BI911" s="45"/>
      <c r="BJ911" s="48"/>
      <c r="BK911" s="48"/>
      <c r="BL911" s="48"/>
      <c r="BM911" s="48"/>
      <c r="BN911" s="48"/>
      <c r="BO911" s="45"/>
      <c r="BP911" s="45"/>
      <c r="BQ911" s="45"/>
    </row>
    <row r="912" ht="18.0" customHeight="1">
      <c r="B912" s="40"/>
      <c r="D912" s="41"/>
      <c r="G912" s="42"/>
      <c r="I912" s="42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43"/>
      <c r="W912" s="44"/>
      <c r="Y912" s="45"/>
      <c r="AG912" s="46"/>
      <c r="AH912" s="47"/>
      <c r="AI912" s="48"/>
      <c r="AJ912" s="48"/>
      <c r="AK912" s="48"/>
      <c r="AL912" s="48"/>
      <c r="AM912" s="48"/>
      <c r="AN912" s="48"/>
      <c r="AO912" s="48"/>
      <c r="AP912" s="48"/>
      <c r="AQ912" s="48"/>
      <c r="AR912" s="48"/>
      <c r="AS912" s="48"/>
      <c r="AT912" s="48"/>
      <c r="AU912" s="43"/>
      <c r="AV912" s="50"/>
      <c r="AW912" s="43"/>
      <c r="AX912" s="50"/>
      <c r="AY912" s="43"/>
      <c r="AZ912" s="50"/>
      <c r="BA912" s="43"/>
      <c r="BB912" s="50"/>
      <c r="BC912" s="43"/>
      <c r="BD912" s="50"/>
      <c r="BE912" s="43"/>
      <c r="BF912" s="50"/>
      <c r="BG912" s="43"/>
      <c r="BH912" s="50"/>
      <c r="BI912" s="45"/>
      <c r="BJ912" s="48"/>
      <c r="BK912" s="48"/>
      <c r="BL912" s="48"/>
      <c r="BM912" s="48"/>
      <c r="BN912" s="48"/>
      <c r="BO912" s="45"/>
      <c r="BP912" s="45"/>
      <c r="BQ912" s="45"/>
    </row>
    <row r="913" ht="18.0" customHeight="1">
      <c r="B913" s="40"/>
      <c r="D913" s="41"/>
      <c r="G913" s="42"/>
      <c r="I913" s="42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43"/>
      <c r="W913" s="44"/>
      <c r="Y913" s="45"/>
      <c r="AG913" s="46"/>
      <c r="AH913" s="47"/>
      <c r="AI913" s="48"/>
      <c r="AJ913" s="48"/>
      <c r="AK913" s="48"/>
      <c r="AL913" s="48"/>
      <c r="AM913" s="48"/>
      <c r="AN913" s="48"/>
      <c r="AO913" s="48"/>
      <c r="AP913" s="48"/>
      <c r="AQ913" s="48"/>
      <c r="AR913" s="48"/>
      <c r="AS913" s="48"/>
      <c r="AT913" s="48"/>
      <c r="AU913" s="43"/>
      <c r="AV913" s="50"/>
      <c r="AW913" s="43"/>
      <c r="AX913" s="50"/>
      <c r="AY913" s="43"/>
      <c r="AZ913" s="50"/>
      <c r="BA913" s="43"/>
      <c r="BB913" s="50"/>
      <c r="BC913" s="43"/>
      <c r="BD913" s="50"/>
      <c r="BE913" s="43"/>
      <c r="BF913" s="50"/>
      <c r="BG913" s="43"/>
      <c r="BH913" s="50"/>
      <c r="BI913" s="45"/>
      <c r="BJ913" s="48"/>
      <c r="BK913" s="48"/>
      <c r="BL913" s="48"/>
      <c r="BM913" s="48"/>
      <c r="BN913" s="48"/>
      <c r="BO913" s="45"/>
      <c r="BP913" s="45"/>
      <c r="BQ913" s="45"/>
    </row>
    <row r="914" ht="18.0" customHeight="1">
      <c r="B914" s="40"/>
      <c r="D914" s="41"/>
      <c r="G914" s="42"/>
      <c r="I914" s="42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43"/>
      <c r="W914" s="44"/>
      <c r="Y914" s="45"/>
      <c r="AG914" s="46"/>
      <c r="AH914" s="47"/>
      <c r="AI914" s="48"/>
      <c r="AJ914" s="48"/>
      <c r="AK914" s="48"/>
      <c r="AL914" s="48"/>
      <c r="AM914" s="48"/>
      <c r="AN914" s="48"/>
      <c r="AO914" s="48"/>
      <c r="AP914" s="48"/>
      <c r="AQ914" s="48"/>
      <c r="AR914" s="48"/>
      <c r="AS914" s="48"/>
      <c r="AT914" s="48"/>
      <c r="AU914" s="43"/>
      <c r="AV914" s="50"/>
      <c r="AW914" s="43"/>
      <c r="AX914" s="50"/>
      <c r="AY914" s="43"/>
      <c r="AZ914" s="50"/>
      <c r="BA914" s="43"/>
      <c r="BB914" s="50"/>
      <c r="BC914" s="43"/>
      <c r="BD914" s="50"/>
      <c r="BE914" s="43"/>
      <c r="BF914" s="50"/>
      <c r="BG914" s="43"/>
      <c r="BH914" s="50"/>
      <c r="BI914" s="45"/>
      <c r="BJ914" s="48"/>
      <c r="BK914" s="48"/>
      <c r="BL914" s="48"/>
      <c r="BM914" s="48"/>
      <c r="BN914" s="48"/>
      <c r="BO914" s="45"/>
      <c r="BP914" s="45"/>
      <c r="BQ914" s="45"/>
    </row>
    <row r="915" ht="18.0" customHeight="1">
      <c r="B915" s="40"/>
      <c r="D915" s="41"/>
      <c r="G915" s="42"/>
      <c r="I915" s="42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43"/>
      <c r="W915" s="44"/>
      <c r="Y915" s="45"/>
      <c r="AG915" s="46"/>
      <c r="AH915" s="47"/>
      <c r="AI915" s="48"/>
      <c r="AJ915" s="48"/>
      <c r="AK915" s="48"/>
      <c r="AL915" s="48"/>
      <c r="AM915" s="48"/>
      <c r="AN915" s="48"/>
      <c r="AO915" s="48"/>
      <c r="AP915" s="48"/>
      <c r="AQ915" s="48"/>
      <c r="AR915" s="48"/>
      <c r="AS915" s="48"/>
      <c r="AT915" s="48"/>
      <c r="AU915" s="43"/>
      <c r="AV915" s="50"/>
      <c r="AW915" s="43"/>
      <c r="AX915" s="50"/>
      <c r="AY915" s="43"/>
      <c r="AZ915" s="50"/>
      <c r="BA915" s="43"/>
      <c r="BB915" s="50"/>
      <c r="BC915" s="43"/>
      <c r="BD915" s="50"/>
      <c r="BE915" s="43"/>
      <c r="BF915" s="50"/>
      <c r="BG915" s="43"/>
      <c r="BH915" s="50"/>
      <c r="BI915" s="45"/>
      <c r="BJ915" s="48"/>
      <c r="BK915" s="48"/>
      <c r="BL915" s="48"/>
      <c r="BM915" s="48"/>
      <c r="BN915" s="48"/>
      <c r="BO915" s="45"/>
      <c r="BP915" s="45"/>
      <c r="BQ915" s="45"/>
    </row>
    <row r="916" ht="18.0" customHeight="1">
      <c r="B916" s="40"/>
      <c r="D916" s="41"/>
      <c r="G916" s="42"/>
      <c r="I916" s="42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43"/>
      <c r="W916" s="44"/>
      <c r="Y916" s="45"/>
      <c r="AG916" s="46"/>
      <c r="AH916" s="47"/>
      <c r="AI916" s="48"/>
      <c r="AJ916" s="48"/>
      <c r="AK916" s="48"/>
      <c r="AL916" s="48"/>
      <c r="AM916" s="48"/>
      <c r="AN916" s="48"/>
      <c r="AO916" s="48"/>
      <c r="AP916" s="48"/>
      <c r="AQ916" s="48"/>
      <c r="AR916" s="48"/>
      <c r="AS916" s="48"/>
      <c r="AT916" s="48"/>
      <c r="AU916" s="43"/>
      <c r="AV916" s="50"/>
      <c r="AW916" s="43"/>
      <c r="AX916" s="50"/>
      <c r="AY916" s="43"/>
      <c r="AZ916" s="50"/>
      <c r="BA916" s="43"/>
      <c r="BB916" s="50"/>
      <c r="BC916" s="43"/>
      <c r="BD916" s="50"/>
      <c r="BE916" s="43"/>
      <c r="BF916" s="50"/>
      <c r="BG916" s="43"/>
      <c r="BH916" s="50"/>
      <c r="BI916" s="45"/>
      <c r="BJ916" s="48"/>
      <c r="BK916" s="48"/>
      <c r="BL916" s="48"/>
      <c r="BM916" s="48"/>
      <c r="BN916" s="48"/>
      <c r="BO916" s="45"/>
      <c r="BP916" s="45"/>
      <c r="BQ916" s="45"/>
    </row>
    <row r="917" ht="18.0" customHeight="1">
      <c r="B917" s="40"/>
      <c r="D917" s="41"/>
      <c r="G917" s="42"/>
      <c r="I917" s="42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43"/>
      <c r="W917" s="44"/>
      <c r="Y917" s="45"/>
      <c r="AG917" s="46"/>
      <c r="AH917" s="47"/>
      <c r="AI917" s="48"/>
      <c r="AJ917" s="48"/>
      <c r="AK917" s="48"/>
      <c r="AL917" s="48"/>
      <c r="AM917" s="48"/>
      <c r="AN917" s="48"/>
      <c r="AO917" s="48"/>
      <c r="AP917" s="48"/>
      <c r="AQ917" s="48"/>
      <c r="AR917" s="48"/>
      <c r="AS917" s="48"/>
      <c r="AT917" s="48"/>
      <c r="AU917" s="43"/>
      <c r="AV917" s="50"/>
      <c r="AW917" s="43"/>
      <c r="AX917" s="50"/>
      <c r="AY917" s="43"/>
      <c r="AZ917" s="50"/>
      <c r="BA917" s="43"/>
      <c r="BB917" s="50"/>
      <c r="BC917" s="43"/>
      <c r="BD917" s="50"/>
      <c r="BE917" s="43"/>
      <c r="BF917" s="50"/>
      <c r="BG917" s="43"/>
      <c r="BH917" s="50"/>
      <c r="BI917" s="45"/>
      <c r="BJ917" s="48"/>
      <c r="BK917" s="48"/>
      <c r="BL917" s="48"/>
      <c r="BM917" s="48"/>
      <c r="BN917" s="48"/>
      <c r="BO917" s="45"/>
      <c r="BP917" s="45"/>
      <c r="BQ917" s="45"/>
    </row>
    <row r="918" ht="18.0" customHeight="1">
      <c r="B918" s="40"/>
      <c r="D918" s="41"/>
      <c r="G918" s="42"/>
      <c r="I918" s="42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43"/>
      <c r="W918" s="44"/>
      <c r="Y918" s="45"/>
      <c r="AG918" s="46"/>
      <c r="AH918" s="47"/>
      <c r="AI918" s="48"/>
      <c r="AJ918" s="48"/>
      <c r="AK918" s="48"/>
      <c r="AL918" s="48"/>
      <c r="AM918" s="48"/>
      <c r="AN918" s="48"/>
      <c r="AO918" s="48"/>
      <c r="AP918" s="48"/>
      <c r="AQ918" s="48"/>
      <c r="AR918" s="48"/>
      <c r="AS918" s="48"/>
      <c r="AT918" s="48"/>
      <c r="AU918" s="43"/>
      <c r="AV918" s="50"/>
      <c r="AW918" s="43"/>
      <c r="AX918" s="50"/>
      <c r="AY918" s="43"/>
      <c r="AZ918" s="50"/>
      <c r="BA918" s="43"/>
      <c r="BB918" s="50"/>
      <c r="BC918" s="43"/>
      <c r="BD918" s="50"/>
      <c r="BE918" s="43"/>
      <c r="BF918" s="50"/>
      <c r="BG918" s="43"/>
      <c r="BH918" s="50"/>
      <c r="BI918" s="45"/>
      <c r="BJ918" s="48"/>
      <c r="BK918" s="48"/>
      <c r="BL918" s="48"/>
      <c r="BM918" s="48"/>
      <c r="BN918" s="48"/>
      <c r="BO918" s="45"/>
      <c r="BP918" s="45"/>
      <c r="BQ918" s="45"/>
    </row>
    <row r="919" ht="18.0" customHeight="1">
      <c r="B919" s="40"/>
      <c r="D919" s="41"/>
      <c r="G919" s="42"/>
      <c r="I919" s="42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43"/>
      <c r="W919" s="44"/>
      <c r="Y919" s="45"/>
      <c r="AG919" s="46"/>
      <c r="AH919" s="47"/>
      <c r="AI919" s="48"/>
      <c r="AJ919" s="48"/>
      <c r="AK919" s="48"/>
      <c r="AL919" s="48"/>
      <c r="AM919" s="48"/>
      <c r="AN919" s="48"/>
      <c r="AO919" s="48"/>
      <c r="AP919" s="48"/>
      <c r="AQ919" s="48"/>
      <c r="AR919" s="48"/>
      <c r="AS919" s="48"/>
      <c r="AT919" s="48"/>
      <c r="AU919" s="43"/>
      <c r="AV919" s="50"/>
      <c r="AW919" s="43"/>
      <c r="AX919" s="50"/>
      <c r="AY919" s="43"/>
      <c r="AZ919" s="50"/>
      <c r="BA919" s="43"/>
      <c r="BB919" s="50"/>
      <c r="BC919" s="43"/>
      <c r="BD919" s="50"/>
      <c r="BE919" s="43"/>
      <c r="BF919" s="50"/>
      <c r="BG919" s="43"/>
      <c r="BH919" s="50"/>
      <c r="BI919" s="45"/>
      <c r="BJ919" s="48"/>
      <c r="BK919" s="48"/>
      <c r="BL919" s="48"/>
      <c r="BM919" s="48"/>
      <c r="BN919" s="48"/>
      <c r="BO919" s="45"/>
      <c r="BP919" s="45"/>
      <c r="BQ919" s="45"/>
    </row>
    <row r="920" ht="18.0" customHeight="1">
      <c r="B920" s="40"/>
      <c r="D920" s="41"/>
      <c r="G920" s="42"/>
      <c r="I920" s="42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43"/>
      <c r="W920" s="44"/>
      <c r="Y920" s="45"/>
      <c r="AG920" s="46"/>
      <c r="AH920" s="47"/>
      <c r="AI920" s="48"/>
      <c r="AJ920" s="48"/>
      <c r="AK920" s="48"/>
      <c r="AL920" s="48"/>
      <c r="AM920" s="48"/>
      <c r="AN920" s="48"/>
      <c r="AO920" s="48"/>
      <c r="AP920" s="48"/>
      <c r="AQ920" s="48"/>
      <c r="AR920" s="48"/>
      <c r="AS920" s="48"/>
      <c r="AT920" s="48"/>
      <c r="AU920" s="43"/>
      <c r="AV920" s="50"/>
      <c r="AW920" s="43"/>
      <c r="AX920" s="50"/>
      <c r="AY920" s="43"/>
      <c r="AZ920" s="50"/>
      <c r="BA920" s="43"/>
      <c r="BB920" s="50"/>
      <c r="BC920" s="43"/>
      <c r="BD920" s="50"/>
      <c r="BE920" s="43"/>
      <c r="BF920" s="50"/>
      <c r="BG920" s="43"/>
      <c r="BH920" s="50"/>
      <c r="BI920" s="45"/>
      <c r="BJ920" s="48"/>
      <c r="BK920" s="48"/>
      <c r="BL920" s="48"/>
      <c r="BM920" s="48"/>
      <c r="BN920" s="48"/>
      <c r="BO920" s="45"/>
      <c r="BP920" s="45"/>
      <c r="BQ920" s="45"/>
    </row>
    <row r="921" ht="18.0" customHeight="1">
      <c r="B921" s="40"/>
      <c r="D921" s="41"/>
      <c r="G921" s="42"/>
      <c r="I921" s="42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43"/>
      <c r="W921" s="44"/>
      <c r="Y921" s="45"/>
      <c r="AG921" s="46"/>
      <c r="AH921" s="47"/>
      <c r="AI921" s="48"/>
      <c r="AJ921" s="48"/>
      <c r="AK921" s="48"/>
      <c r="AL921" s="48"/>
      <c r="AM921" s="48"/>
      <c r="AN921" s="48"/>
      <c r="AO921" s="48"/>
      <c r="AP921" s="48"/>
      <c r="AQ921" s="48"/>
      <c r="AR921" s="48"/>
      <c r="AS921" s="48"/>
      <c r="AT921" s="48"/>
      <c r="AU921" s="43"/>
      <c r="AV921" s="50"/>
      <c r="AW921" s="43"/>
      <c r="AX921" s="50"/>
      <c r="AY921" s="43"/>
      <c r="AZ921" s="50"/>
      <c r="BA921" s="43"/>
      <c r="BB921" s="50"/>
      <c r="BC921" s="43"/>
      <c r="BD921" s="50"/>
      <c r="BE921" s="43"/>
      <c r="BF921" s="50"/>
      <c r="BG921" s="43"/>
      <c r="BH921" s="50"/>
      <c r="BI921" s="45"/>
      <c r="BJ921" s="48"/>
      <c r="BK921" s="48"/>
      <c r="BL921" s="48"/>
      <c r="BM921" s="48"/>
      <c r="BN921" s="48"/>
      <c r="BO921" s="45"/>
      <c r="BP921" s="45"/>
      <c r="BQ921" s="45"/>
    </row>
    <row r="922" ht="18.0" customHeight="1">
      <c r="B922" s="40"/>
      <c r="D922" s="41"/>
      <c r="G922" s="42"/>
      <c r="I922" s="42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43"/>
      <c r="W922" s="44"/>
      <c r="Y922" s="45"/>
      <c r="AG922" s="46"/>
      <c r="AH922" s="47"/>
      <c r="AI922" s="48"/>
      <c r="AJ922" s="48"/>
      <c r="AK922" s="48"/>
      <c r="AL922" s="48"/>
      <c r="AM922" s="48"/>
      <c r="AN922" s="48"/>
      <c r="AO922" s="48"/>
      <c r="AP922" s="48"/>
      <c r="AQ922" s="48"/>
      <c r="AR922" s="48"/>
      <c r="AS922" s="48"/>
      <c r="AT922" s="48"/>
      <c r="AU922" s="43"/>
      <c r="AV922" s="50"/>
      <c r="AW922" s="43"/>
      <c r="AX922" s="50"/>
      <c r="AY922" s="43"/>
      <c r="AZ922" s="50"/>
      <c r="BA922" s="43"/>
      <c r="BB922" s="50"/>
      <c r="BC922" s="43"/>
      <c r="BD922" s="50"/>
      <c r="BE922" s="43"/>
      <c r="BF922" s="50"/>
      <c r="BG922" s="43"/>
      <c r="BH922" s="50"/>
      <c r="BI922" s="45"/>
      <c r="BJ922" s="48"/>
      <c r="BK922" s="48"/>
      <c r="BL922" s="48"/>
      <c r="BM922" s="48"/>
      <c r="BN922" s="48"/>
      <c r="BO922" s="45"/>
      <c r="BP922" s="45"/>
      <c r="BQ922" s="45"/>
    </row>
    <row r="923" ht="18.0" customHeight="1">
      <c r="B923" s="40"/>
      <c r="D923" s="41"/>
      <c r="G923" s="42"/>
      <c r="I923" s="42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43"/>
      <c r="W923" s="44"/>
      <c r="Y923" s="45"/>
      <c r="AG923" s="46"/>
      <c r="AH923" s="47"/>
      <c r="AI923" s="48"/>
      <c r="AJ923" s="48"/>
      <c r="AK923" s="48"/>
      <c r="AL923" s="48"/>
      <c r="AM923" s="48"/>
      <c r="AN923" s="48"/>
      <c r="AO923" s="48"/>
      <c r="AP923" s="48"/>
      <c r="AQ923" s="48"/>
      <c r="AR923" s="48"/>
      <c r="AS923" s="48"/>
      <c r="AT923" s="48"/>
      <c r="AU923" s="43"/>
      <c r="AV923" s="50"/>
      <c r="AW923" s="43"/>
      <c r="AX923" s="50"/>
      <c r="AY923" s="43"/>
      <c r="AZ923" s="50"/>
      <c r="BA923" s="43"/>
      <c r="BB923" s="50"/>
      <c r="BC923" s="43"/>
      <c r="BD923" s="50"/>
      <c r="BE923" s="43"/>
      <c r="BF923" s="50"/>
      <c r="BG923" s="43"/>
      <c r="BH923" s="50"/>
      <c r="BI923" s="45"/>
      <c r="BJ923" s="48"/>
      <c r="BK923" s="48"/>
      <c r="BL923" s="48"/>
      <c r="BM923" s="48"/>
      <c r="BN923" s="48"/>
      <c r="BO923" s="45"/>
      <c r="BP923" s="45"/>
      <c r="BQ923" s="45"/>
    </row>
    <row r="924" ht="18.0" customHeight="1">
      <c r="B924" s="40"/>
      <c r="D924" s="41"/>
      <c r="G924" s="42"/>
      <c r="I924" s="42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43"/>
      <c r="W924" s="44"/>
      <c r="Y924" s="45"/>
      <c r="AG924" s="46"/>
      <c r="AH924" s="47"/>
      <c r="AI924" s="48"/>
      <c r="AJ924" s="48"/>
      <c r="AK924" s="48"/>
      <c r="AL924" s="48"/>
      <c r="AM924" s="48"/>
      <c r="AN924" s="48"/>
      <c r="AO924" s="48"/>
      <c r="AP924" s="48"/>
      <c r="AQ924" s="48"/>
      <c r="AR924" s="48"/>
      <c r="AS924" s="48"/>
      <c r="AT924" s="48"/>
      <c r="AU924" s="43"/>
      <c r="AV924" s="50"/>
      <c r="AW924" s="43"/>
      <c r="AX924" s="50"/>
      <c r="AY924" s="43"/>
      <c r="AZ924" s="50"/>
      <c r="BA924" s="43"/>
      <c r="BB924" s="50"/>
      <c r="BC924" s="43"/>
      <c r="BD924" s="50"/>
      <c r="BE924" s="43"/>
      <c r="BF924" s="50"/>
      <c r="BG924" s="43"/>
      <c r="BH924" s="50"/>
      <c r="BI924" s="45"/>
      <c r="BJ924" s="48"/>
      <c r="BK924" s="48"/>
      <c r="BL924" s="48"/>
      <c r="BM924" s="48"/>
      <c r="BN924" s="48"/>
      <c r="BO924" s="45"/>
      <c r="BP924" s="45"/>
      <c r="BQ924" s="45"/>
    </row>
    <row r="925" ht="18.0" customHeight="1">
      <c r="B925" s="40"/>
      <c r="D925" s="41"/>
      <c r="G925" s="42"/>
      <c r="I925" s="42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43"/>
      <c r="W925" s="44"/>
      <c r="Y925" s="45"/>
      <c r="AG925" s="46"/>
      <c r="AH925" s="47"/>
      <c r="AI925" s="48"/>
      <c r="AJ925" s="48"/>
      <c r="AK925" s="48"/>
      <c r="AL925" s="48"/>
      <c r="AM925" s="48"/>
      <c r="AN925" s="48"/>
      <c r="AO925" s="48"/>
      <c r="AP925" s="48"/>
      <c r="AQ925" s="48"/>
      <c r="AR925" s="48"/>
      <c r="AS925" s="48"/>
      <c r="AT925" s="48"/>
      <c r="AU925" s="43"/>
      <c r="AV925" s="50"/>
      <c r="AW925" s="43"/>
      <c r="AX925" s="50"/>
      <c r="AY925" s="43"/>
      <c r="AZ925" s="50"/>
      <c r="BA925" s="43"/>
      <c r="BB925" s="50"/>
      <c r="BC925" s="43"/>
      <c r="BD925" s="50"/>
      <c r="BE925" s="43"/>
      <c r="BF925" s="50"/>
      <c r="BG925" s="43"/>
      <c r="BH925" s="50"/>
      <c r="BI925" s="45"/>
      <c r="BJ925" s="48"/>
      <c r="BK925" s="48"/>
      <c r="BL925" s="48"/>
      <c r="BM925" s="48"/>
      <c r="BN925" s="48"/>
      <c r="BO925" s="45"/>
      <c r="BP925" s="45"/>
      <c r="BQ925" s="45"/>
    </row>
    <row r="926" ht="18.0" customHeight="1">
      <c r="B926" s="40"/>
      <c r="D926" s="41"/>
      <c r="G926" s="42"/>
      <c r="I926" s="42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43"/>
      <c r="W926" s="44"/>
      <c r="Y926" s="45"/>
      <c r="AG926" s="46"/>
      <c r="AH926" s="47"/>
      <c r="AI926" s="48"/>
      <c r="AJ926" s="48"/>
      <c r="AK926" s="48"/>
      <c r="AL926" s="48"/>
      <c r="AM926" s="48"/>
      <c r="AN926" s="48"/>
      <c r="AO926" s="48"/>
      <c r="AP926" s="48"/>
      <c r="AQ926" s="48"/>
      <c r="AR926" s="48"/>
      <c r="AS926" s="48"/>
      <c r="AT926" s="48"/>
      <c r="AU926" s="43"/>
      <c r="AV926" s="50"/>
      <c r="AW926" s="43"/>
      <c r="AX926" s="50"/>
      <c r="AY926" s="43"/>
      <c r="AZ926" s="50"/>
      <c r="BA926" s="43"/>
      <c r="BB926" s="50"/>
      <c r="BC926" s="43"/>
      <c r="BD926" s="50"/>
      <c r="BE926" s="43"/>
      <c r="BF926" s="50"/>
      <c r="BG926" s="43"/>
      <c r="BH926" s="50"/>
      <c r="BI926" s="45"/>
      <c r="BJ926" s="48"/>
      <c r="BK926" s="48"/>
      <c r="BL926" s="48"/>
      <c r="BM926" s="48"/>
      <c r="BN926" s="48"/>
      <c r="BO926" s="45"/>
      <c r="BP926" s="45"/>
      <c r="BQ926" s="45"/>
    </row>
    <row r="927" ht="18.0" customHeight="1">
      <c r="B927" s="40"/>
      <c r="D927" s="41"/>
      <c r="G927" s="42"/>
      <c r="I927" s="42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43"/>
      <c r="W927" s="44"/>
      <c r="Y927" s="45"/>
      <c r="AG927" s="46"/>
      <c r="AH927" s="47"/>
      <c r="AI927" s="48"/>
      <c r="AJ927" s="48"/>
      <c r="AK927" s="48"/>
      <c r="AL927" s="48"/>
      <c r="AM927" s="48"/>
      <c r="AN927" s="48"/>
      <c r="AO927" s="48"/>
      <c r="AP927" s="48"/>
      <c r="AQ927" s="48"/>
      <c r="AR927" s="48"/>
      <c r="AS927" s="48"/>
      <c r="AT927" s="48"/>
      <c r="AU927" s="43"/>
      <c r="AV927" s="50"/>
      <c r="AW927" s="43"/>
      <c r="AX927" s="50"/>
      <c r="AY927" s="43"/>
      <c r="AZ927" s="50"/>
      <c r="BA927" s="43"/>
      <c r="BB927" s="50"/>
      <c r="BC927" s="43"/>
      <c r="BD927" s="50"/>
      <c r="BE927" s="43"/>
      <c r="BF927" s="50"/>
      <c r="BG927" s="43"/>
      <c r="BH927" s="50"/>
      <c r="BI927" s="45"/>
      <c r="BJ927" s="48"/>
      <c r="BK927" s="48"/>
      <c r="BL927" s="48"/>
      <c r="BM927" s="48"/>
      <c r="BN927" s="48"/>
      <c r="BO927" s="45"/>
      <c r="BP927" s="45"/>
      <c r="BQ927" s="45"/>
    </row>
    <row r="928" ht="18.0" customHeight="1">
      <c r="B928" s="40"/>
      <c r="D928" s="41"/>
      <c r="G928" s="42"/>
      <c r="I928" s="42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43"/>
      <c r="W928" s="44"/>
      <c r="Y928" s="45"/>
      <c r="AG928" s="46"/>
      <c r="AH928" s="47"/>
      <c r="AI928" s="48"/>
      <c r="AJ928" s="48"/>
      <c r="AK928" s="48"/>
      <c r="AL928" s="48"/>
      <c r="AM928" s="48"/>
      <c r="AN928" s="48"/>
      <c r="AO928" s="48"/>
      <c r="AP928" s="48"/>
      <c r="AQ928" s="48"/>
      <c r="AR928" s="48"/>
      <c r="AS928" s="48"/>
      <c r="AT928" s="48"/>
      <c r="AU928" s="43"/>
      <c r="AV928" s="50"/>
      <c r="AW928" s="43"/>
      <c r="AX928" s="50"/>
      <c r="AY928" s="43"/>
      <c r="AZ928" s="50"/>
      <c r="BA928" s="43"/>
      <c r="BB928" s="50"/>
      <c r="BC928" s="43"/>
      <c r="BD928" s="50"/>
      <c r="BE928" s="43"/>
      <c r="BF928" s="50"/>
      <c r="BG928" s="43"/>
      <c r="BH928" s="50"/>
      <c r="BI928" s="45"/>
      <c r="BJ928" s="48"/>
      <c r="BK928" s="48"/>
      <c r="BL928" s="48"/>
      <c r="BM928" s="48"/>
      <c r="BN928" s="48"/>
      <c r="BO928" s="45"/>
      <c r="BP928" s="45"/>
      <c r="BQ928" s="45"/>
    </row>
    <row r="929" ht="18.0" customHeight="1">
      <c r="B929" s="40"/>
      <c r="D929" s="41"/>
      <c r="G929" s="42"/>
      <c r="I929" s="42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43"/>
      <c r="W929" s="44"/>
      <c r="Y929" s="45"/>
      <c r="AG929" s="46"/>
      <c r="AH929" s="47"/>
      <c r="AI929" s="48"/>
      <c r="AJ929" s="48"/>
      <c r="AK929" s="48"/>
      <c r="AL929" s="48"/>
      <c r="AM929" s="48"/>
      <c r="AN929" s="48"/>
      <c r="AO929" s="48"/>
      <c r="AP929" s="48"/>
      <c r="AQ929" s="48"/>
      <c r="AR929" s="48"/>
      <c r="AS929" s="48"/>
      <c r="AT929" s="48"/>
      <c r="AU929" s="43"/>
      <c r="AV929" s="50"/>
      <c r="AW929" s="43"/>
      <c r="AX929" s="50"/>
      <c r="AY929" s="43"/>
      <c r="AZ929" s="50"/>
      <c r="BA929" s="43"/>
      <c r="BB929" s="50"/>
      <c r="BC929" s="43"/>
      <c r="BD929" s="50"/>
      <c r="BE929" s="43"/>
      <c r="BF929" s="50"/>
      <c r="BG929" s="43"/>
      <c r="BH929" s="50"/>
      <c r="BI929" s="45"/>
      <c r="BJ929" s="48"/>
      <c r="BK929" s="48"/>
      <c r="BL929" s="48"/>
      <c r="BM929" s="48"/>
      <c r="BN929" s="48"/>
      <c r="BO929" s="45"/>
      <c r="BP929" s="45"/>
      <c r="BQ929" s="45"/>
    </row>
    <row r="930" ht="18.0" customHeight="1">
      <c r="B930" s="40"/>
      <c r="D930" s="41"/>
      <c r="G930" s="42"/>
      <c r="I930" s="42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43"/>
      <c r="W930" s="44"/>
      <c r="Y930" s="45"/>
      <c r="AG930" s="46"/>
      <c r="AH930" s="47"/>
      <c r="AI930" s="48"/>
      <c r="AJ930" s="48"/>
      <c r="AK930" s="48"/>
      <c r="AL930" s="48"/>
      <c r="AM930" s="48"/>
      <c r="AN930" s="48"/>
      <c r="AO930" s="48"/>
      <c r="AP930" s="48"/>
      <c r="AQ930" s="48"/>
      <c r="AR930" s="48"/>
      <c r="AS930" s="48"/>
      <c r="AT930" s="48"/>
      <c r="AU930" s="43"/>
      <c r="AV930" s="50"/>
      <c r="AW930" s="43"/>
      <c r="AX930" s="50"/>
      <c r="AY930" s="43"/>
      <c r="AZ930" s="50"/>
      <c r="BA930" s="43"/>
      <c r="BB930" s="50"/>
      <c r="BC930" s="43"/>
      <c r="BD930" s="50"/>
      <c r="BE930" s="43"/>
      <c r="BF930" s="50"/>
      <c r="BG930" s="43"/>
      <c r="BH930" s="50"/>
      <c r="BI930" s="45"/>
      <c r="BJ930" s="48"/>
      <c r="BK930" s="48"/>
      <c r="BL930" s="48"/>
      <c r="BM930" s="48"/>
      <c r="BN930" s="48"/>
      <c r="BO930" s="45"/>
      <c r="BP930" s="45"/>
      <c r="BQ930" s="45"/>
    </row>
    <row r="931" ht="18.0" customHeight="1">
      <c r="B931" s="40"/>
      <c r="D931" s="41"/>
      <c r="G931" s="42"/>
      <c r="I931" s="42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43"/>
      <c r="W931" s="44"/>
      <c r="Y931" s="45"/>
      <c r="AG931" s="46"/>
      <c r="AH931" s="47"/>
      <c r="AI931" s="48"/>
      <c r="AJ931" s="48"/>
      <c r="AK931" s="48"/>
      <c r="AL931" s="48"/>
      <c r="AM931" s="48"/>
      <c r="AN931" s="48"/>
      <c r="AO931" s="48"/>
      <c r="AP931" s="48"/>
      <c r="AQ931" s="48"/>
      <c r="AR931" s="48"/>
      <c r="AS931" s="48"/>
      <c r="AT931" s="48"/>
      <c r="AU931" s="43"/>
      <c r="AV931" s="50"/>
      <c r="AW931" s="43"/>
      <c r="AX931" s="50"/>
      <c r="AY931" s="43"/>
      <c r="AZ931" s="50"/>
      <c r="BA931" s="43"/>
      <c r="BB931" s="50"/>
      <c r="BC931" s="43"/>
      <c r="BD931" s="50"/>
      <c r="BE931" s="43"/>
      <c r="BF931" s="50"/>
      <c r="BG931" s="43"/>
      <c r="BH931" s="50"/>
      <c r="BI931" s="45"/>
      <c r="BJ931" s="48"/>
      <c r="BK931" s="48"/>
      <c r="BL931" s="48"/>
      <c r="BM931" s="48"/>
      <c r="BN931" s="48"/>
      <c r="BO931" s="45"/>
      <c r="BP931" s="45"/>
      <c r="BQ931" s="45"/>
    </row>
    <row r="932" ht="18.0" customHeight="1">
      <c r="B932" s="40"/>
      <c r="D932" s="41"/>
      <c r="G932" s="42"/>
      <c r="I932" s="42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43"/>
      <c r="W932" s="44"/>
      <c r="Y932" s="45"/>
      <c r="AG932" s="46"/>
      <c r="AH932" s="47"/>
      <c r="AI932" s="48"/>
      <c r="AJ932" s="48"/>
      <c r="AK932" s="48"/>
      <c r="AL932" s="48"/>
      <c r="AM932" s="48"/>
      <c r="AN932" s="48"/>
      <c r="AO932" s="48"/>
      <c r="AP932" s="48"/>
      <c r="AQ932" s="48"/>
      <c r="AR932" s="48"/>
      <c r="AS932" s="48"/>
      <c r="AT932" s="48"/>
      <c r="AU932" s="43"/>
      <c r="AV932" s="50"/>
      <c r="AW932" s="43"/>
      <c r="AX932" s="50"/>
      <c r="AY932" s="43"/>
      <c r="AZ932" s="50"/>
      <c r="BA932" s="43"/>
      <c r="BB932" s="50"/>
      <c r="BC932" s="43"/>
      <c r="BD932" s="50"/>
      <c r="BE932" s="43"/>
      <c r="BF932" s="50"/>
      <c r="BG932" s="43"/>
      <c r="BH932" s="50"/>
      <c r="BI932" s="45"/>
      <c r="BJ932" s="48"/>
      <c r="BK932" s="48"/>
      <c r="BL932" s="48"/>
      <c r="BM932" s="48"/>
      <c r="BN932" s="48"/>
      <c r="BO932" s="45"/>
      <c r="BP932" s="45"/>
      <c r="BQ932" s="45"/>
    </row>
    <row r="933" ht="18.0" customHeight="1">
      <c r="B933" s="40"/>
      <c r="D933" s="41"/>
      <c r="G933" s="42"/>
      <c r="I933" s="42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43"/>
      <c r="W933" s="44"/>
      <c r="Y933" s="45"/>
      <c r="AG933" s="46"/>
      <c r="AH933" s="47"/>
      <c r="AI933" s="48"/>
      <c r="AJ933" s="48"/>
      <c r="AK933" s="48"/>
      <c r="AL933" s="48"/>
      <c r="AM933" s="48"/>
      <c r="AN933" s="48"/>
      <c r="AO933" s="48"/>
      <c r="AP933" s="48"/>
      <c r="AQ933" s="48"/>
      <c r="AR933" s="48"/>
      <c r="AS933" s="48"/>
      <c r="AT933" s="48"/>
      <c r="AU933" s="43"/>
      <c r="AV933" s="50"/>
      <c r="AW933" s="43"/>
      <c r="AX933" s="50"/>
      <c r="AY933" s="43"/>
      <c r="AZ933" s="50"/>
      <c r="BA933" s="43"/>
      <c r="BB933" s="50"/>
      <c r="BC933" s="43"/>
      <c r="BD933" s="50"/>
      <c r="BE933" s="43"/>
      <c r="BF933" s="50"/>
      <c r="BG933" s="43"/>
      <c r="BH933" s="50"/>
      <c r="BI933" s="45"/>
      <c r="BJ933" s="48"/>
      <c r="BK933" s="48"/>
      <c r="BL933" s="48"/>
      <c r="BM933" s="48"/>
      <c r="BN933" s="48"/>
      <c r="BO933" s="45"/>
      <c r="BP933" s="45"/>
      <c r="BQ933" s="45"/>
    </row>
    <row r="934" ht="18.0" customHeight="1">
      <c r="B934" s="40"/>
      <c r="D934" s="41"/>
      <c r="G934" s="42"/>
      <c r="I934" s="42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43"/>
      <c r="W934" s="44"/>
      <c r="Y934" s="45"/>
      <c r="AG934" s="46"/>
      <c r="AH934" s="47"/>
      <c r="AI934" s="48"/>
      <c r="AJ934" s="48"/>
      <c r="AK934" s="48"/>
      <c r="AL934" s="48"/>
      <c r="AM934" s="48"/>
      <c r="AN934" s="48"/>
      <c r="AO934" s="48"/>
      <c r="AP934" s="48"/>
      <c r="AQ934" s="48"/>
      <c r="AR934" s="48"/>
      <c r="AS934" s="48"/>
      <c r="AT934" s="48"/>
      <c r="AU934" s="43"/>
      <c r="AV934" s="50"/>
      <c r="AW934" s="43"/>
      <c r="AX934" s="50"/>
      <c r="AY934" s="43"/>
      <c r="AZ934" s="50"/>
      <c r="BA934" s="43"/>
      <c r="BB934" s="50"/>
      <c r="BC934" s="43"/>
      <c r="BD934" s="50"/>
      <c r="BE934" s="43"/>
      <c r="BF934" s="50"/>
      <c r="BG934" s="43"/>
      <c r="BH934" s="50"/>
      <c r="BI934" s="45"/>
      <c r="BJ934" s="48"/>
      <c r="BK934" s="48"/>
      <c r="BL934" s="48"/>
      <c r="BM934" s="48"/>
      <c r="BN934" s="48"/>
      <c r="BO934" s="45"/>
      <c r="BP934" s="45"/>
      <c r="BQ934" s="45"/>
    </row>
    <row r="935" ht="18.0" customHeight="1">
      <c r="B935" s="40"/>
      <c r="D935" s="41"/>
      <c r="G935" s="42"/>
      <c r="I935" s="42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43"/>
      <c r="W935" s="44"/>
      <c r="Y935" s="45"/>
      <c r="AG935" s="46"/>
      <c r="AH935" s="47"/>
      <c r="AI935" s="48"/>
      <c r="AJ935" s="48"/>
      <c r="AK935" s="48"/>
      <c r="AL935" s="48"/>
      <c r="AM935" s="48"/>
      <c r="AN935" s="48"/>
      <c r="AO935" s="48"/>
      <c r="AP935" s="48"/>
      <c r="AQ935" s="48"/>
      <c r="AR935" s="48"/>
      <c r="AS935" s="48"/>
      <c r="AT935" s="48"/>
      <c r="AU935" s="43"/>
      <c r="AV935" s="50"/>
      <c r="AW935" s="43"/>
      <c r="AX935" s="50"/>
      <c r="AY935" s="43"/>
      <c r="AZ935" s="50"/>
      <c r="BA935" s="43"/>
      <c r="BB935" s="50"/>
      <c r="BC935" s="43"/>
      <c r="BD935" s="50"/>
      <c r="BE935" s="43"/>
      <c r="BF935" s="50"/>
      <c r="BG935" s="43"/>
      <c r="BH935" s="50"/>
      <c r="BI935" s="45"/>
      <c r="BJ935" s="48"/>
      <c r="BK935" s="48"/>
      <c r="BL935" s="48"/>
      <c r="BM935" s="48"/>
      <c r="BN935" s="48"/>
      <c r="BO935" s="45"/>
      <c r="BP935" s="45"/>
      <c r="BQ935" s="45"/>
    </row>
    <row r="936" ht="18.0" customHeight="1">
      <c r="B936" s="40"/>
      <c r="D936" s="41"/>
      <c r="G936" s="42"/>
      <c r="I936" s="42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43"/>
      <c r="W936" s="44"/>
      <c r="Y936" s="45"/>
      <c r="AG936" s="46"/>
      <c r="AH936" s="47"/>
      <c r="AI936" s="48"/>
      <c r="AJ936" s="48"/>
      <c r="AK936" s="48"/>
      <c r="AL936" s="48"/>
      <c r="AM936" s="48"/>
      <c r="AN936" s="48"/>
      <c r="AO936" s="48"/>
      <c r="AP936" s="48"/>
      <c r="AQ936" s="48"/>
      <c r="AR936" s="48"/>
      <c r="AS936" s="48"/>
      <c r="AT936" s="48"/>
      <c r="AU936" s="43"/>
      <c r="AV936" s="50"/>
      <c r="AW936" s="43"/>
      <c r="AX936" s="50"/>
      <c r="AY936" s="43"/>
      <c r="AZ936" s="50"/>
      <c r="BA936" s="43"/>
      <c r="BB936" s="50"/>
      <c r="BC936" s="43"/>
      <c r="BD936" s="50"/>
      <c r="BE936" s="43"/>
      <c r="BF936" s="50"/>
      <c r="BG936" s="43"/>
      <c r="BH936" s="50"/>
      <c r="BI936" s="45"/>
      <c r="BJ936" s="48"/>
      <c r="BK936" s="48"/>
      <c r="BL936" s="48"/>
      <c r="BM936" s="48"/>
      <c r="BN936" s="48"/>
      <c r="BO936" s="45"/>
      <c r="BP936" s="45"/>
      <c r="BQ936" s="45"/>
    </row>
    <row r="937" ht="18.0" customHeight="1">
      <c r="B937" s="40"/>
      <c r="D937" s="41"/>
      <c r="G937" s="42"/>
      <c r="I937" s="42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43"/>
      <c r="W937" s="44"/>
      <c r="Y937" s="45"/>
      <c r="AG937" s="46"/>
      <c r="AH937" s="47"/>
      <c r="AI937" s="48"/>
      <c r="AJ937" s="48"/>
      <c r="AK937" s="48"/>
      <c r="AL937" s="48"/>
      <c r="AM937" s="48"/>
      <c r="AN937" s="48"/>
      <c r="AO937" s="48"/>
      <c r="AP937" s="48"/>
      <c r="AQ937" s="48"/>
      <c r="AR937" s="48"/>
      <c r="AS937" s="48"/>
      <c r="AT937" s="48"/>
      <c r="AU937" s="43"/>
      <c r="AV937" s="50"/>
      <c r="AW937" s="43"/>
      <c r="AX937" s="50"/>
      <c r="AY937" s="43"/>
      <c r="AZ937" s="50"/>
      <c r="BA937" s="43"/>
      <c r="BB937" s="50"/>
      <c r="BC937" s="43"/>
      <c r="BD937" s="50"/>
      <c r="BE937" s="43"/>
      <c r="BF937" s="50"/>
      <c r="BG937" s="43"/>
      <c r="BH937" s="50"/>
      <c r="BI937" s="45"/>
      <c r="BJ937" s="48"/>
      <c r="BK937" s="48"/>
      <c r="BL937" s="48"/>
      <c r="BM937" s="48"/>
      <c r="BN937" s="48"/>
      <c r="BO937" s="45"/>
      <c r="BP937" s="45"/>
      <c r="BQ937" s="45"/>
    </row>
    <row r="938" ht="18.0" customHeight="1">
      <c r="B938" s="40"/>
      <c r="D938" s="41"/>
      <c r="G938" s="42"/>
      <c r="I938" s="42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43"/>
      <c r="W938" s="44"/>
      <c r="Y938" s="45"/>
      <c r="AG938" s="46"/>
      <c r="AH938" s="47"/>
      <c r="AI938" s="48"/>
      <c r="AJ938" s="48"/>
      <c r="AK938" s="48"/>
      <c r="AL938" s="48"/>
      <c r="AM938" s="48"/>
      <c r="AN938" s="48"/>
      <c r="AO938" s="48"/>
      <c r="AP938" s="48"/>
      <c r="AQ938" s="48"/>
      <c r="AR938" s="48"/>
      <c r="AS938" s="48"/>
      <c r="AT938" s="48"/>
      <c r="AU938" s="43"/>
      <c r="AV938" s="50"/>
      <c r="AW938" s="43"/>
      <c r="AX938" s="50"/>
      <c r="AY938" s="43"/>
      <c r="AZ938" s="50"/>
      <c r="BA938" s="43"/>
      <c r="BB938" s="50"/>
      <c r="BC938" s="43"/>
      <c r="BD938" s="50"/>
      <c r="BE938" s="43"/>
      <c r="BF938" s="50"/>
      <c r="BG938" s="43"/>
      <c r="BH938" s="50"/>
      <c r="BI938" s="45"/>
      <c r="BJ938" s="48"/>
      <c r="BK938" s="48"/>
      <c r="BL938" s="48"/>
      <c r="BM938" s="48"/>
      <c r="BN938" s="48"/>
      <c r="BO938" s="45"/>
      <c r="BP938" s="45"/>
      <c r="BQ938" s="45"/>
    </row>
    <row r="939" ht="18.0" customHeight="1">
      <c r="B939" s="40"/>
      <c r="D939" s="41"/>
      <c r="G939" s="42"/>
      <c r="I939" s="42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43"/>
      <c r="W939" s="44"/>
      <c r="Y939" s="45"/>
      <c r="AG939" s="46"/>
      <c r="AH939" s="47"/>
      <c r="AI939" s="48"/>
      <c r="AJ939" s="48"/>
      <c r="AK939" s="48"/>
      <c r="AL939" s="48"/>
      <c r="AM939" s="48"/>
      <c r="AN939" s="48"/>
      <c r="AO939" s="48"/>
      <c r="AP939" s="48"/>
      <c r="AQ939" s="48"/>
      <c r="AR939" s="48"/>
      <c r="AS939" s="48"/>
      <c r="AT939" s="48"/>
      <c r="AU939" s="43"/>
      <c r="AV939" s="50"/>
      <c r="AW939" s="43"/>
      <c r="AX939" s="50"/>
      <c r="AY939" s="43"/>
      <c r="AZ939" s="50"/>
      <c r="BA939" s="43"/>
      <c r="BB939" s="50"/>
      <c r="BC939" s="43"/>
      <c r="BD939" s="50"/>
      <c r="BE939" s="43"/>
      <c r="BF939" s="50"/>
      <c r="BG939" s="43"/>
      <c r="BH939" s="50"/>
      <c r="BI939" s="45"/>
      <c r="BJ939" s="48"/>
      <c r="BK939" s="48"/>
      <c r="BL939" s="48"/>
      <c r="BM939" s="48"/>
      <c r="BN939" s="48"/>
      <c r="BO939" s="45"/>
      <c r="BP939" s="45"/>
      <c r="BQ939" s="45"/>
    </row>
    <row r="940" ht="18.0" customHeight="1">
      <c r="B940" s="40"/>
      <c r="D940" s="41"/>
      <c r="G940" s="42"/>
      <c r="I940" s="42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43"/>
      <c r="W940" s="44"/>
      <c r="Y940" s="45"/>
      <c r="AG940" s="46"/>
      <c r="AH940" s="47"/>
      <c r="AI940" s="48"/>
      <c r="AJ940" s="48"/>
      <c r="AK940" s="48"/>
      <c r="AL940" s="48"/>
      <c r="AM940" s="48"/>
      <c r="AN940" s="48"/>
      <c r="AO940" s="48"/>
      <c r="AP940" s="48"/>
      <c r="AQ940" s="48"/>
      <c r="AR940" s="48"/>
      <c r="AS940" s="48"/>
      <c r="AT940" s="48"/>
      <c r="AU940" s="43"/>
      <c r="AV940" s="50"/>
      <c r="AW940" s="43"/>
      <c r="AX940" s="50"/>
      <c r="AY940" s="43"/>
      <c r="AZ940" s="50"/>
      <c r="BA940" s="43"/>
      <c r="BB940" s="50"/>
      <c r="BC940" s="43"/>
      <c r="BD940" s="50"/>
      <c r="BE940" s="43"/>
      <c r="BF940" s="50"/>
      <c r="BG940" s="43"/>
      <c r="BH940" s="50"/>
      <c r="BI940" s="45"/>
      <c r="BJ940" s="48"/>
      <c r="BK940" s="48"/>
      <c r="BL940" s="48"/>
      <c r="BM940" s="48"/>
      <c r="BN940" s="48"/>
      <c r="BO940" s="45"/>
      <c r="BP940" s="45"/>
      <c r="BQ940" s="45"/>
    </row>
    <row r="941" ht="18.0" customHeight="1">
      <c r="B941" s="40"/>
      <c r="D941" s="41"/>
      <c r="G941" s="42"/>
      <c r="I941" s="42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43"/>
      <c r="W941" s="44"/>
      <c r="Y941" s="45"/>
      <c r="AG941" s="46"/>
      <c r="AH941" s="47"/>
      <c r="AI941" s="48"/>
      <c r="AJ941" s="48"/>
      <c r="AK941" s="48"/>
      <c r="AL941" s="48"/>
      <c r="AM941" s="48"/>
      <c r="AN941" s="48"/>
      <c r="AO941" s="48"/>
      <c r="AP941" s="48"/>
      <c r="AQ941" s="48"/>
      <c r="AR941" s="48"/>
      <c r="AS941" s="48"/>
      <c r="AT941" s="48"/>
      <c r="AU941" s="43"/>
      <c r="AV941" s="50"/>
      <c r="AW941" s="43"/>
      <c r="AX941" s="50"/>
      <c r="AY941" s="43"/>
      <c r="AZ941" s="50"/>
      <c r="BA941" s="43"/>
      <c r="BB941" s="50"/>
      <c r="BC941" s="43"/>
      <c r="BD941" s="50"/>
      <c r="BE941" s="43"/>
      <c r="BF941" s="50"/>
      <c r="BG941" s="43"/>
      <c r="BH941" s="50"/>
      <c r="BI941" s="45"/>
      <c r="BJ941" s="48"/>
      <c r="BK941" s="48"/>
      <c r="BL941" s="48"/>
      <c r="BM941" s="48"/>
      <c r="BN941" s="48"/>
      <c r="BO941" s="45"/>
      <c r="BP941" s="45"/>
      <c r="BQ941" s="45"/>
    </row>
    <row r="942" ht="18.0" customHeight="1">
      <c r="B942" s="40"/>
      <c r="D942" s="41"/>
      <c r="G942" s="42"/>
      <c r="I942" s="42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43"/>
      <c r="W942" s="44"/>
      <c r="Y942" s="45"/>
      <c r="AG942" s="46"/>
      <c r="AH942" s="47"/>
      <c r="AI942" s="48"/>
      <c r="AJ942" s="48"/>
      <c r="AK942" s="48"/>
      <c r="AL942" s="48"/>
      <c r="AM942" s="48"/>
      <c r="AN942" s="48"/>
      <c r="AO942" s="48"/>
      <c r="AP942" s="48"/>
      <c r="AQ942" s="48"/>
      <c r="AR942" s="48"/>
      <c r="AS942" s="48"/>
      <c r="AT942" s="48"/>
      <c r="AU942" s="43"/>
      <c r="AV942" s="50"/>
      <c r="AW942" s="43"/>
      <c r="AX942" s="50"/>
      <c r="AY942" s="43"/>
      <c r="AZ942" s="50"/>
      <c r="BA942" s="43"/>
      <c r="BB942" s="50"/>
      <c r="BC942" s="43"/>
      <c r="BD942" s="50"/>
      <c r="BE942" s="43"/>
      <c r="BF942" s="50"/>
      <c r="BG942" s="43"/>
      <c r="BH942" s="50"/>
      <c r="BI942" s="45"/>
      <c r="BJ942" s="48"/>
      <c r="BK942" s="48"/>
      <c r="BL942" s="48"/>
      <c r="BM942" s="48"/>
      <c r="BN942" s="48"/>
      <c r="BO942" s="45"/>
      <c r="BP942" s="45"/>
      <c r="BQ942" s="45"/>
    </row>
    <row r="943" ht="18.0" customHeight="1">
      <c r="B943" s="40"/>
      <c r="D943" s="41"/>
      <c r="G943" s="42"/>
      <c r="I943" s="42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43"/>
      <c r="W943" s="44"/>
      <c r="Y943" s="45"/>
      <c r="AG943" s="46"/>
      <c r="AH943" s="47"/>
      <c r="AI943" s="48"/>
      <c r="AJ943" s="48"/>
      <c r="AK943" s="48"/>
      <c r="AL943" s="48"/>
      <c r="AM943" s="48"/>
      <c r="AN943" s="48"/>
      <c r="AO943" s="48"/>
      <c r="AP943" s="48"/>
      <c r="AQ943" s="48"/>
      <c r="AR943" s="48"/>
      <c r="AS943" s="48"/>
      <c r="AT943" s="48"/>
      <c r="AU943" s="43"/>
      <c r="AV943" s="50"/>
      <c r="AW943" s="43"/>
      <c r="AX943" s="50"/>
      <c r="AY943" s="43"/>
      <c r="AZ943" s="50"/>
      <c r="BA943" s="43"/>
      <c r="BB943" s="50"/>
      <c r="BC943" s="43"/>
      <c r="BD943" s="50"/>
      <c r="BE943" s="43"/>
      <c r="BF943" s="50"/>
      <c r="BG943" s="43"/>
      <c r="BH943" s="50"/>
      <c r="BI943" s="45"/>
      <c r="BJ943" s="48"/>
      <c r="BK943" s="48"/>
      <c r="BL943" s="48"/>
      <c r="BM943" s="48"/>
      <c r="BN943" s="48"/>
      <c r="BO943" s="45"/>
      <c r="BP943" s="45"/>
      <c r="BQ943" s="45"/>
    </row>
    <row r="944" ht="18.0" customHeight="1">
      <c r="B944" s="40"/>
      <c r="D944" s="41"/>
      <c r="G944" s="42"/>
      <c r="I944" s="42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43"/>
      <c r="W944" s="44"/>
      <c r="Y944" s="45"/>
      <c r="AG944" s="46"/>
      <c r="AH944" s="47"/>
      <c r="AI944" s="48"/>
      <c r="AJ944" s="48"/>
      <c r="AK944" s="48"/>
      <c r="AL944" s="48"/>
      <c r="AM944" s="48"/>
      <c r="AN944" s="48"/>
      <c r="AO944" s="48"/>
      <c r="AP944" s="48"/>
      <c r="AQ944" s="48"/>
      <c r="AR944" s="48"/>
      <c r="AS944" s="48"/>
      <c r="AT944" s="48"/>
      <c r="AU944" s="43"/>
      <c r="AV944" s="50"/>
      <c r="AW944" s="43"/>
      <c r="AX944" s="50"/>
      <c r="AY944" s="43"/>
      <c r="AZ944" s="50"/>
      <c r="BA944" s="43"/>
      <c r="BB944" s="50"/>
      <c r="BC944" s="43"/>
      <c r="BD944" s="50"/>
      <c r="BE944" s="43"/>
      <c r="BF944" s="50"/>
      <c r="BG944" s="43"/>
      <c r="BH944" s="50"/>
      <c r="BI944" s="45"/>
      <c r="BJ944" s="48"/>
      <c r="BK944" s="48"/>
      <c r="BL944" s="48"/>
      <c r="BM944" s="48"/>
      <c r="BN944" s="48"/>
      <c r="BO944" s="45"/>
      <c r="BP944" s="45"/>
      <c r="BQ944" s="45"/>
    </row>
    <row r="945" ht="18.0" customHeight="1">
      <c r="B945" s="40"/>
      <c r="D945" s="41"/>
      <c r="G945" s="42"/>
      <c r="I945" s="42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43"/>
      <c r="W945" s="44"/>
      <c r="Y945" s="45"/>
      <c r="AG945" s="46"/>
      <c r="AH945" s="47"/>
      <c r="AI945" s="48"/>
      <c r="AJ945" s="48"/>
      <c r="AK945" s="48"/>
      <c r="AL945" s="48"/>
      <c r="AM945" s="48"/>
      <c r="AN945" s="48"/>
      <c r="AO945" s="48"/>
      <c r="AP945" s="48"/>
      <c r="AQ945" s="48"/>
      <c r="AR945" s="48"/>
      <c r="AS945" s="48"/>
      <c r="AT945" s="48"/>
      <c r="AU945" s="43"/>
      <c r="AV945" s="50"/>
      <c r="AW945" s="43"/>
      <c r="AX945" s="50"/>
      <c r="AY945" s="43"/>
      <c r="AZ945" s="50"/>
      <c r="BA945" s="43"/>
      <c r="BB945" s="50"/>
      <c r="BC945" s="43"/>
      <c r="BD945" s="50"/>
      <c r="BE945" s="43"/>
      <c r="BF945" s="50"/>
      <c r="BG945" s="43"/>
      <c r="BH945" s="50"/>
      <c r="BI945" s="45"/>
      <c r="BJ945" s="48"/>
      <c r="BK945" s="48"/>
      <c r="BL945" s="48"/>
      <c r="BM945" s="48"/>
      <c r="BN945" s="48"/>
      <c r="BO945" s="45"/>
      <c r="BP945" s="45"/>
      <c r="BQ945" s="45"/>
    </row>
    <row r="946" ht="18.0" customHeight="1">
      <c r="B946" s="40"/>
      <c r="D946" s="41"/>
      <c r="G946" s="42"/>
      <c r="I946" s="42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43"/>
      <c r="W946" s="44"/>
      <c r="Y946" s="45"/>
      <c r="AG946" s="46"/>
      <c r="AH946" s="47"/>
      <c r="AI946" s="48"/>
      <c r="AJ946" s="48"/>
      <c r="AK946" s="48"/>
      <c r="AL946" s="48"/>
      <c r="AM946" s="48"/>
      <c r="AN946" s="48"/>
      <c r="AO946" s="48"/>
      <c r="AP946" s="48"/>
      <c r="AQ946" s="48"/>
      <c r="AR946" s="48"/>
      <c r="AS946" s="48"/>
      <c r="AT946" s="48"/>
      <c r="AU946" s="43"/>
      <c r="AV946" s="50"/>
      <c r="AW946" s="43"/>
      <c r="AX946" s="50"/>
      <c r="AY946" s="43"/>
      <c r="AZ946" s="50"/>
      <c r="BA946" s="43"/>
      <c r="BB946" s="50"/>
      <c r="BC946" s="43"/>
      <c r="BD946" s="50"/>
      <c r="BE946" s="43"/>
      <c r="BF946" s="50"/>
      <c r="BG946" s="43"/>
      <c r="BH946" s="50"/>
      <c r="BI946" s="45"/>
      <c r="BJ946" s="48"/>
      <c r="BK946" s="48"/>
      <c r="BL946" s="48"/>
      <c r="BM946" s="48"/>
      <c r="BN946" s="48"/>
      <c r="BO946" s="45"/>
      <c r="BP946" s="45"/>
      <c r="BQ946" s="45"/>
    </row>
    <row r="947" ht="18.0" customHeight="1">
      <c r="B947" s="40"/>
      <c r="D947" s="41"/>
      <c r="G947" s="42"/>
      <c r="I947" s="42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43"/>
      <c r="W947" s="44"/>
      <c r="Y947" s="45"/>
      <c r="AG947" s="46"/>
      <c r="AH947" s="47"/>
      <c r="AI947" s="48"/>
      <c r="AJ947" s="48"/>
      <c r="AK947" s="48"/>
      <c r="AL947" s="48"/>
      <c r="AM947" s="48"/>
      <c r="AN947" s="48"/>
      <c r="AO947" s="48"/>
      <c r="AP947" s="48"/>
      <c r="AQ947" s="48"/>
      <c r="AR947" s="48"/>
      <c r="AS947" s="48"/>
      <c r="AT947" s="48"/>
      <c r="AU947" s="43"/>
      <c r="AV947" s="50"/>
      <c r="AW947" s="43"/>
      <c r="AX947" s="50"/>
      <c r="AY947" s="43"/>
      <c r="AZ947" s="50"/>
      <c r="BA947" s="43"/>
      <c r="BB947" s="50"/>
      <c r="BC947" s="43"/>
      <c r="BD947" s="50"/>
      <c r="BE947" s="43"/>
      <c r="BF947" s="50"/>
      <c r="BG947" s="43"/>
      <c r="BH947" s="50"/>
      <c r="BI947" s="45"/>
      <c r="BJ947" s="48"/>
      <c r="BK947" s="48"/>
      <c r="BL947" s="48"/>
      <c r="BM947" s="48"/>
      <c r="BN947" s="48"/>
      <c r="BO947" s="45"/>
      <c r="BP947" s="45"/>
      <c r="BQ947" s="45"/>
    </row>
    <row r="948" ht="18.0" customHeight="1">
      <c r="B948" s="40"/>
      <c r="D948" s="41"/>
      <c r="G948" s="42"/>
      <c r="I948" s="42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43"/>
      <c r="W948" s="44"/>
      <c r="Y948" s="45"/>
      <c r="AG948" s="46"/>
      <c r="AH948" s="47"/>
      <c r="AI948" s="48"/>
      <c r="AJ948" s="48"/>
      <c r="AK948" s="48"/>
      <c r="AL948" s="48"/>
      <c r="AM948" s="48"/>
      <c r="AN948" s="48"/>
      <c r="AO948" s="48"/>
      <c r="AP948" s="48"/>
      <c r="AQ948" s="48"/>
      <c r="AR948" s="48"/>
      <c r="AS948" s="48"/>
      <c r="AT948" s="48"/>
      <c r="AU948" s="43"/>
      <c r="AV948" s="50"/>
      <c r="AW948" s="43"/>
      <c r="AX948" s="50"/>
      <c r="AY948" s="43"/>
      <c r="AZ948" s="50"/>
      <c r="BA948" s="43"/>
      <c r="BB948" s="50"/>
      <c r="BC948" s="43"/>
      <c r="BD948" s="50"/>
      <c r="BE948" s="43"/>
      <c r="BF948" s="50"/>
      <c r="BG948" s="43"/>
      <c r="BH948" s="50"/>
      <c r="BI948" s="45"/>
      <c r="BJ948" s="48"/>
      <c r="BK948" s="48"/>
      <c r="BL948" s="48"/>
      <c r="BM948" s="48"/>
      <c r="BN948" s="48"/>
      <c r="BO948" s="45"/>
      <c r="BP948" s="45"/>
      <c r="BQ948" s="45"/>
    </row>
    <row r="949" ht="18.0" customHeight="1">
      <c r="B949" s="40"/>
      <c r="D949" s="41"/>
      <c r="G949" s="42"/>
      <c r="I949" s="42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43"/>
      <c r="W949" s="44"/>
      <c r="Y949" s="45"/>
      <c r="AG949" s="46"/>
      <c r="AH949" s="47"/>
      <c r="AI949" s="48"/>
      <c r="AJ949" s="48"/>
      <c r="AK949" s="48"/>
      <c r="AL949" s="48"/>
      <c r="AM949" s="48"/>
      <c r="AN949" s="48"/>
      <c r="AO949" s="48"/>
      <c r="AP949" s="48"/>
      <c r="AQ949" s="48"/>
      <c r="AR949" s="48"/>
      <c r="AS949" s="48"/>
      <c r="AT949" s="48"/>
      <c r="AU949" s="43"/>
      <c r="AV949" s="50"/>
      <c r="AW949" s="43"/>
      <c r="AX949" s="50"/>
      <c r="AY949" s="43"/>
      <c r="AZ949" s="50"/>
      <c r="BA949" s="43"/>
      <c r="BB949" s="50"/>
      <c r="BC949" s="43"/>
      <c r="BD949" s="50"/>
      <c r="BE949" s="43"/>
      <c r="BF949" s="50"/>
      <c r="BG949" s="43"/>
      <c r="BH949" s="50"/>
      <c r="BI949" s="45"/>
      <c r="BJ949" s="48"/>
      <c r="BK949" s="48"/>
      <c r="BL949" s="48"/>
      <c r="BM949" s="48"/>
      <c r="BN949" s="48"/>
      <c r="BO949" s="45"/>
      <c r="BP949" s="45"/>
      <c r="BQ949" s="45"/>
    </row>
    <row r="950" ht="18.0" customHeight="1">
      <c r="B950" s="40"/>
      <c r="D950" s="41"/>
      <c r="G950" s="42"/>
      <c r="I950" s="42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43"/>
      <c r="W950" s="44"/>
      <c r="Y950" s="45"/>
      <c r="AG950" s="46"/>
      <c r="AH950" s="47"/>
      <c r="AI950" s="48"/>
      <c r="AJ950" s="48"/>
      <c r="AK950" s="48"/>
      <c r="AL950" s="48"/>
      <c r="AM950" s="48"/>
      <c r="AN950" s="48"/>
      <c r="AO950" s="48"/>
      <c r="AP950" s="48"/>
      <c r="AQ950" s="48"/>
      <c r="AR950" s="48"/>
      <c r="AS950" s="48"/>
      <c r="AT950" s="48"/>
      <c r="AU950" s="43"/>
      <c r="AV950" s="50"/>
      <c r="AW950" s="43"/>
      <c r="AX950" s="50"/>
      <c r="AY950" s="43"/>
      <c r="AZ950" s="50"/>
      <c r="BA950" s="43"/>
      <c r="BB950" s="50"/>
      <c r="BC950" s="43"/>
      <c r="BD950" s="50"/>
      <c r="BE950" s="43"/>
      <c r="BF950" s="50"/>
      <c r="BG950" s="43"/>
      <c r="BH950" s="50"/>
      <c r="BI950" s="45"/>
      <c r="BJ950" s="48"/>
      <c r="BK950" s="48"/>
      <c r="BL950" s="48"/>
      <c r="BM950" s="48"/>
      <c r="BN950" s="48"/>
      <c r="BO950" s="45"/>
      <c r="BP950" s="45"/>
      <c r="BQ950" s="45"/>
    </row>
    <row r="951" ht="18.0" customHeight="1">
      <c r="B951" s="40"/>
      <c r="D951" s="41"/>
      <c r="G951" s="42"/>
      <c r="I951" s="42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43"/>
      <c r="W951" s="44"/>
      <c r="Y951" s="45"/>
      <c r="AG951" s="46"/>
      <c r="AH951" s="47"/>
      <c r="AI951" s="48"/>
      <c r="AJ951" s="48"/>
      <c r="AK951" s="48"/>
      <c r="AL951" s="48"/>
      <c r="AM951" s="48"/>
      <c r="AN951" s="48"/>
      <c r="AO951" s="48"/>
      <c r="AP951" s="48"/>
      <c r="AQ951" s="48"/>
      <c r="AR951" s="48"/>
      <c r="AS951" s="48"/>
      <c r="AT951" s="48"/>
      <c r="AU951" s="43"/>
      <c r="AV951" s="50"/>
      <c r="AW951" s="43"/>
      <c r="AX951" s="50"/>
      <c r="AY951" s="43"/>
      <c r="AZ951" s="50"/>
      <c r="BA951" s="43"/>
      <c r="BB951" s="50"/>
      <c r="BC951" s="43"/>
      <c r="BD951" s="50"/>
      <c r="BE951" s="43"/>
      <c r="BF951" s="50"/>
      <c r="BG951" s="43"/>
      <c r="BH951" s="50"/>
      <c r="BI951" s="45"/>
      <c r="BJ951" s="48"/>
      <c r="BK951" s="48"/>
      <c r="BL951" s="48"/>
      <c r="BM951" s="48"/>
      <c r="BN951" s="48"/>
      <c r="BO951" s="45"/>
      <c r="BP951" s="45"/>
      <c r="BQ951" s="45"/>
    </row>
    <row r="952" ht="18.0" customHeight="1">
      <c r="B952" s="40"/>
      <c r="D952" s="41"/>
      <c r="G952" s="42"/>
      <c r="I952" s="42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43"/>
      <c r="W952" s="44"/>
      <c r="Y952" s="45"/>
      <c r="AG952" s="46"/>
      <c r="AH952" s="47"/>
      <c r="AI952" s="48"/>
      <c r="AJ952" s="48"/>
      <c r="AK952" s="48"/>
      <c r="AL952" s="48"/>
      <c r="AM952" s="48"/>
      <c r="AN952" s="48"/>
      <c r="AO952" s="48"/>
      <c r="AP952" s="48"/>
      <c r="AQ952" s="48"/>
      <c r="AR952" s="48"/>
      <c r="AS952" s="48"/>
      <c r="AT952" s="48"/>
      <c r="AU952" s="43"/>
      <c r="AV952" s="50"/>
      <c r="AW952" s="43"/>
      <c r="AX952" s="50"/>
      <c r="AY952" s="43"/>
      <c r="AZ952" s="50"/>
      <c r="BA952" s="43"/>
      <c r="BB952" s="50"/>
      <c r="BC952" s="43"/>
      <c r="BD952" s="50"/>
      <c r="BE952" s="43"/>
      <c r="BF952" s="50"/>
      <c r="BG952" s="43"/>
      <c r="BH952" s="50"/>
      <c r="BI952" s="45"/>
      <c r="BJ952" s="48"/>
      <c r="BK952" s="48"/>
      <c r="BL952" s="48"/>
      <c r="BM952" s="48"/>
      <c r="BN952" s="48"/>
      <c r="BO952" s="45"/>
      <c r="BP952" s="45"/>
      <c r="BQ952" s="45"/>
    </row>
    <row r="953" ht="18.0" customHeight="1">
      <c r="B953" s="40"/>
      <c r="D953" s="41"/>
      <c r="G953" s="42"/>
      <c r="I953" s="42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43"/>
      <c r="W953" s="44"/>
      <c r="Y953" s="45"/>
      <c r="AG953" s="46"/>
      <c r="AH953" s="47"/>
      <c r="AI953" s="48"/>
      <c r="AJ953" s="48"/>
      <c r="AK953" s="48"/>
      <c r="AL953" s="48"/>
      <c r="AM953" s="48"/>
      <c r="AN953" s="48"/>
      <c r="AO953" s="48"/>
      <c r="AP953" s="48"/>
      <c r="AQ953" s="48"/>
      <c r="AR953" s="48"/>
      <c r="AS953" s="48"/>
      <c r="AT953" s="48"/>
      <c r="AU953" s="43"/>
      <c r="AV953" s="50"/>
      <c r="AW953" s="43"/>
      <c r="AX953" s="50"/>
      <c r="AY953" s="43"/>
      <c r="AZ953" s="50"/>
      <c r="BA953" s="43"/>
      <c r="BB953" s="50"/>
      <c r="BC953" s="43"/>
      <c r="BD953" s="50"/>
      <c r="BE953" s="43"/>
      <c r="BF953" s="50"/>
      <c r="BG953" s="43"/>
      <c r="BH953" s="50"/>
      <c r="BI953" s="45"/>
      <c r="BJ953" s="48"/>
      <c r="BK953" s="48"/>
      <c r="BL953" s="48"/>
      <c r="BM953" s="48"/>
      <c r="BN953" s="48"/>
      <c r="BO953" s="45"/>
      <c r="BP953" s="45"/>
      <c r="BQ953" s="45"/>
    </row>
    <row r="954" ht="18.0" customHeight="1">
      <c r="B954" s="40"/>
      <c r="D954" s="41"/>
      <c r="G954" s="42"/>
      <c r="I954" s="42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43"/>
      <c r="W954" s="44"/>
      <c r="Y954" s="45"/>
      <c r="AG954" s="46"/>
      <c r="AH954" s="47"/>
      <c r="AI954" s="48"/>
      <c r="AJ954" s="48"/>
      <c r="AK954" s="48"/>
      <c r="AL954" s="48"/>
      <c r="AM954" s="48"/>
      <c r="AN954" s="48"/>
      <c r="AO954" s="48"/>
      <c r="AP954" s="48"/>
      <c r="AQ954" s="48"/>
      <c r="AR954" s="48"/>
      <c r="AS954" s="48"/>
      <c r="AT954" s="48"/>
      <c r="AU954" s="43"/>
      <c r="AV954" s="50"/>
      <c r="AW954" s="43"/>
      <c r="AX954" s="50"/>
      <c r="AY954" s="43"/>
      <c r="AZ954" s="50"/>
      <c r="BA954" s="43"/>
      <c r="BB954" s="50"/>
      <c r="BC954" s="43"/>
      <c r="BD954" s="50"/>
      <c r="BE954" s="43"/>
      <c r="BF954" s="50"/>
      <c r="BG954" s="43"/>
      <c r="BH954" s="50"/>
      <c r="BI954" s="45"/>
      <c r="BJ954" s="48"/>
      <c r="BK954" s="48"/>
      <c r="BL954" s="48"/>
      <c r="BM954" s="48"/>
      <c r="BN954" s="48"/>
      <c r="BO954" s="45"/>
      <c r="BP954" s="45"/>
      <c r="BQ954" s="45"/>
    </row>
    <row r="955" ht="18.0" customHeight="1">
      <c r="B955" s="40"/>
      <c r="D955" s="41"/>
      <c r="G955" s="42"/>
      <c r="I955" s="42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43"/>
      <c r="W955" s="44"/>
      <c r="Y955" s="45"/>
      <c r="AG955" s="46"/>
      <c r="AH955" s="47"/>
      <c r="AI955" s="48"/>
      <c r="AJ955" s="48"/>
      <c r="AK955" s="48"/>
      <c r="AL955" s="48"/>
      <c r="AM955" s="48"/>
      <c r="AN955" s="48"/>
      <c r="AO955" s="48"/>
      <c r="AP955" s="48"/>
      <c r="AQ955" s="48"/>
      <c r="AR955" s="48"/>
      <c r="AS955" s="48"/>
      <c r="AT955" s="48"/>
      <c r="AU955" s="43"/>
      <c r="AV955" s="50"/>
      <c r="AW955" s="43"/>
      <c r="AX955" s="50"/>
      <c r="AY955" s="43"/>
      <c r="AZ955" s="50"/>
      <c r="BA955" s="43"/>
      <c r="BB955" s="50"/>
      <c r="BC955" s="43"/>
      <c r="BD955" s="50"/>
      <c r="BE955" s="43"/>
      <c r="BF955" s="50"/>
      <c r="BG955" s="43"/>
      <c r="BH955" s="50"/>
      <c r="BI955" s="45"/>
      <c r="BJ955" s="48"/>
      <c r="BK955" s="48"/>
      <c r="BL955" s="48"/>
      <c r="BM955" s="48"/>
      <c r="BN955" s="48"/>
      <c r="BO955" s="45"/>
      <c r="BP955" s="45"/>
      <c r="BQ955" s="45"/>
    </row>
    <row r="956" ht="18.0" customHeight="1">
      <c r="B956" s="40"/>
      <c r="D956" s="41"/>
      <c r="G956" s="42"/>
      <c r="I956" s="42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43"/>
      <c r="W956" s="44"/>
      <c r="Y956" s="45"/>
      <c r="AG956" s="46"/>
      <c r="AH956" s="47"/>
      <c r="AI956" s="48"/>
      <c r="AJ956" s="48"/>
      <c r="AK956" s="48"/>
      <c r="AL956" s="48"/>
      <c r="AM956" s="48"/>
      <c r="AN956" s="48"/>
      <c r="AO956" s="48"/>
      <c r="AP956" s="48"/>
      <c r="AQ956" s="48"/>
      <c r="AR956" s="48"/>
      <c r="AS956" s="48"/>
      <c r="AT956" s="48"/>
      <c r="AU956" s="43"/>
      <c r="AV956" s="50"/>
      <c r="AW956" s="43"/>
      <c r="AX956" s="50"/>
      <c r="AY956" s="43"/>
      <c r="AZ956" s="50"/>
      <c r="BA956" s="43"/>
      <c r="BB956" s="50"/>
      <c r="BC956" s="43"/>
      <c r="BD956" s="50"/>
      <c r="BE956" s="43"/>
      <c r="BF956" s="50"/>
      <c r="BG956" s="43"/>
      <c r="BH956" s="50"/>
      <c r="BI956" s="45"/>
      <c r="BJ956" s="48"/>
      <c r="BK956" s="48"/>
      <c r="BL956" s="48"/>
      <c r="BM956" s="48"/>
      <c r="BN956" s="48"/>
      <c r="BO956" s="45"/>
      <c r="BP956" s="45"/>
      <c r="BQ956" s="45"/>
    </row>
    <row r="957" ht="18.0" customHeight="1">
      <c r="B957" s="40"/>
      <c r="D957" s="41"/>
      <c r="G957" s="42"/>
      <c r="I957" s="42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43"/>
      <c r="W957" s="44"/>
      <c r="Y957" s="45"/>
      <c r="AG957" s="46"/>
      <c r="AH957" s="47"/>
      <c r="AI957" s="48"/>
      <c r="AJ957" s="48"/>
      <c r="AK957" s="48"/>
      <c r="AL957" s="48"/>
      <c r="AM957" s="48"/>
      <c r="AN957" s="48"/>
      <c r="AO957" s="48"/>
      <c r="AP957" s="48"/>
      <c r="AQ957" s="48"/>
      <c r="AR957" s="48"/>
      <c r="AS957" s="48"/>
      <c r="AT957" s="48"/>
      <c r="AU957" s="43"/>
      <c r="AV957" s="50"/>
      <c r="AW957" s="43"/>
      <c r="AX957" s="50"/>
      <c r="AY957" s="43"/>
      <c r="AZ957" s="50"/>
      <c r="BA957" s="43"/>
      <c r="BB957" s="50"/>
      <c r="BC957" s="43"/>
      <c r="BD957" s="50"/>
      <c r="BE957" s="43"/>
      <c r="BF957" s="50"/>
      <c r="BG957" s="43"/>
      <c r="BH957" s="50"/>
      <c r="BI957" s="45"/>
      <c r="BJ957" s="48"/>
      <c r="BK957" s="48"/>
      <c r="BL957" s="48"/>
      <c r="BM957" s="48"/>
      <c r="BN957" s="48"/>
      <c r="BO957" s="45"/>
      <c r="BP957" s="45"/>
      <c r="BQ957" s="45"/>
    </row>
    <row r="958" ht="18.0" customHeight="1">
      <c r="B958" s="40"/>
      <c r="D958" s="41"/>
      <c r="G958" s="42"/>
      <c r="I958" s="42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43"/>
      <c r="W958" s="44"/>
      <c r="Y958" s="45"/>
      <c r="AG958" s="46"/>
      <c r="AH958" s="47"/>
      <c r="AI958" s="48"/>
      <c r="AJ958" s="48"/>
      <c r="AK958" s="48"/>
      <c r="AL958" s="48"/>
      <c r="AM958" s="48"/>
      <c r="AN958" s="48"/>
      <c r="AO958" s="48"/>
      <c r="AP958" s="48"/>
      <c r="AQ958" s="48"/>
      <c r="AR958" s="48"/>
      <c r="AS958" s="48"/>
      <c r="AT958" s="48"/>
      <c r="AU958" s="43"/>
      <c r="AV958" s="50"/>
      <c r="AW958" s="43"/>
      <c r="AX958" s="50"/>
      <c r="AY958" s="43"/>
      <c r="AZ958" s="50"/>
      <c r="BA958" s="43"/>
      <c r="BB958" s="50"/>
      <c r="BC958" s="43"/>
      <c r="BD958" s="50"/>
      <c r="BE958" s="43"/>
      <c r="BF958" s="50"/>
      <c r="BG958" s="43"/>
      <c r="BH958" s="50"/>
      <c r="BI958" s="45"/>
      <c r="BJ958" s="48"/>
      <c r="BK958" s="48"/>
      <c r="BL958" s="48"/>
      <c r="BM958" s="48"/>
      <c r="BN958" s="48"/>
      <c r="BO958" s="45"/>
      <c r="BP958" s="45"/>
      <c r="BQ958" s="45"/>
    </row>
    <row r="959" ht="18.0" customHeight="1">
      <c r="B959" s="40"/>
      <c r="D959" s="41"/>
      <c r="G959" s="42"/>
      <c r="I959" s="42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43"/>
      <c r="W959" s="44"/>
      <c r="Y959" s="45"/>
      <c r="AG959" s="46"/>
      <c r="AH959" s="47"/>
      <c r="AI959" s="48"/>
      <c r="AJ959" s="48"/>
      <c r="AK959" s="48"/>
      <c r="AL959" s="48"/>
      <c r="AM959" s="48"/>
      <c r="AN959" s="48"/>
      <c r="AO959" s="48"/>
      <c r="AP959" s="48"/>
      <c r="AQ959" s="48"/>
      <c r="AR959" s="48"/>
      <c r="AS959" s="48"/>
      <c r="AT959" s="48"/>
      <c r="AU959" s="43"/>
      <c r="AV959" s="50"/>
      <c r="AW959" s="43"/>
      <c r="AX959" s="50"/>
      <c r="AY959" s="43"/>
      <c r="AZ959" s="50"/>
      <c r="BA959" s="43"/>
      <c r="BB959" s="50"/>
      <c r="BC959" s="43"/>
      <c r="BD959" s="50"/>
      <c r="BE959" s="43"/>
      <c r="BF959" s="50"/>
      <c r="BG959" s="43"/>
      <c r="BH959" s="50"/>
      <c r="BI959" s="45"/>
      <c r="BJ959" s="48"/>
      <c r="BK959" s="48"/>
      <c r="BL959" s="48"/>
      <c r="BM959" s="48"/>
      <c r="BN959" s="48"/>
      <c r="BO959" s="45"/>
      <c r="BP959" s="45"/>
      <c r="BQ959" s="45"/>
    </row>
    <row r="960" ht="18.0" customHeight="1">
      <c r="B960" s="40"/>
      <c r="D960" s="41"/>
      <c r="G960" s="42"/>
      <c r="I960" s="42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43"/>
      <c r="W960" s="44"/>
      <c r="Y960" s="45"/>
      <c r="AG960" s="46"/>
      <c r="AH960" s="47"/>
      <c r="AI960" s="48"/>
      <c r="AJ960" s="48"/>
      <c r="AK960" s="48"/>
      <c r="AL960" s="48"/>
      <c r="AM960" s="48"/>
      <c r="AN960" s="48"/>
      <c r="AO960" s="48"/>
      <c r="AP960" s="48"/>
      <c r="AQ960" s="48"/>
      <c r="AR960" s="48"/>
      <c r="AS960" s="48"/>
      <c r="AT960" s="48"/>
      <c r="AU960" s="43"/>
      <c r="AV960" s="50"/>
      <c r="AW960" s="43"/>
      <c r="AX960" s="50"/>
      <c r="AY960" s="43"/>
      <c r="AZ960" s="50"/>
      <c r="BA960" s="43"/>
      <c r="BB960" s="50"/>
      <c r="BC960" s="43"/>
      <c r="BD960" s="50"/>
      <c r="BE960" s="43"/>
      <c r="BF960" s="50"/>
      <c r="BG960" s="43"/>
      <c r="BH960" s="50"/>
      <c r="BI960" s="45"/>
      <c r="BJ960" s="48"/>
      <c r="BK960" s="48"/>
      <c r="BL960" s="48"/>
      <c r="BM960" s="48"/>
      <c r="BN960" s="48"/>
      <c r="BO960" s="45"/>
      <c r="BP960" s="45"/>
      <c r="BQ960" s="45"/>
    </row>
    <row r="961" ht="18.0" customHeight="1">
      <c r="B961" s="40"/>
      <c r="D961" s="41"/>
      <c r="G961" s="42"/>
      <c r="I961" s="42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43"/>
      <c r="W961" s="44"/>
      <c r="Y961" s="45"/>
      <c r="AG961" s="46"/>
      <c r="AH961" s="47"/>
      <c r="AI961" s="48"/>
      <c r="AJ961" s="48"/>
      <c r="AK961" s="48"/>
      <c r="AL961" s="48"/>
      <c r="AM961" s="48"/>
      <c r="AN961" s="48"/>
      <c r="AO961" s="48"/>
      <c r="AP961" s="48"/>
      <c r="AQ961" s="48"/>
      <c r="AR961" s="48"/>
      <c r="AS961" s="48"/>
      <c r="AT961" s="48"/>
      <c r="AU961" s="43"/>
      <c r="AV961" s="50"/>
      <c r="AW961" s="43"/>
      <c r="AX961" s="50"/>
      <c r="AY961" s="43"/>
      <c r="AZ961" s="50"/>
      <c r="BA961" s="43"/>
      <c r="BB961" s="50"/>
      <c r="BC961" s="43"/>
      <c r="BD961" s="50"/>
      <c r="BE961" s="43"/>
      <c r="BF961" s="50"/>
      <c r="BG961" s="43"/>
      <c r="BH961" s="50"/>
      <c r="BI961" s="45"/>
      <c r="BJ961" s="48"/>
      <c r="BK961" s="48"/>
      <c r="BL961" s="48"/>
      <c r="BM961" s="48"/>
      <c r="BN961" s="48"/>
      <c r="BO961" s="45"/>
      <c r="BP961" s="45"/>
      <c r="BQ961" s="45"/>
    </row>
    <row r="962" ht="18.0" customHeight="1">
      <c r="B962" s="40"/>
      <c r="D962" s="41"/>
      <c r="G962" s="42"/>
      <c r="I962" s="42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43"/>
      <c r="W962" s="44"/>
      <c r="Y962" s="45"/>
      <c r="AG962" s="46"/>
      <c r="AH962" s="47"/>
      <c r="AI962" s="48"/>
      <c r="AJ962" s="48"/>
      <c r="AK962" s="48"/>
      <c r="AL962" s="48"/>
      <c r="AM962" s="48"/>
      <c r="AN962" s="48"/>
      <c r="AO962" s="48"/>
      <c r="AP962" s="48"/>
      <c r="AQ962" s="48"/>
      <c r="AR962" s="48"/>
      <c r="AS962" s="48"/>
      <c r="AT962" s="48"/>
      <c r="AU962" s="43"/>
      <c r="AV962" s="50"/>
      <c r="AW962" s="43"/>
      <c r="AX962" s="50"/>
      <c r="AY962" s="43"/>
      <c r="AZ962" s="50"/>
      <c r="BA962" s="43"/>
      <c r="BB962" s="50"/>
      <c r="BC962" s="43"/>
      <c r="BD962" s="50"/>
      <c r="BE962" s="43"/>
      <c r="BF962" s="50"/>
      <c r="BG962" s="43"/>
      <c r="BH962" s="50"/>
      <c r="BI962" s="45"/>
      <c r="BJ962" s="48"/>
      <c r="BK962" s="48"/>
      <c r="BL962" s="48"/>
      <c r="BM962" s="48"/>
      <c r="BN962" s="48"/>
      <c r="BO962" s="45"/>
      <c r="BP962" s="45"/>
      <c r="BQ962" s="45"/>
    </row>
    <row r="963" ht="18.0" customHeight="1">
      <c r="B963" s="40"/>
      <c r="D963" s="41"/>
      <c r="G963" s="42"/>
      <c r="I963" s="42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43"/>
      <c r="W963" s="44"/>
      <c r="Y963" s="45"/>
      <c r="AG963" s="46"/>
      <c r="AH963" s="47"/>
      <c r="AI963" s="48"/>
      <c r="AJ963" s="48"/>
      <c r="AK963" s="48"/>
      <c r="AL963" s="48"/>
      <c r="AM963" s="48"/>
      <c r="AN963" s="48"/>
      <c r="AO963" s="48"/>
      <c r="AP963" s="48"/>
      <c r="AQ963" s="48"/>
      <c r="AR963" s="48"/>
      <c r="AS963" s="48"/>
      <c r="AT963" s="48"/>
      <c r="AU963" s="43"/>
      <c r="AV963" s="50"/>
      <c r="AW963" s="43"/>
      <c r="AX963" s="50"/>
      <c r="AY963" s="43"/>
      <c r="AZ963" s="50"/>
      <c r="BA963" s="43"/>
      <c r="BB963" s="50"/>
      <c r="BC963" s="43"/>
      <c r="BD963" s="50"/>
      <c r="BE963" s="43"/>
      <c r="BF963" s="50"/>
      <c r="BG963" s="43"/>
      <c r="BH963" s="50"/>
      <c r="BI963" s="45"/>
      <c r="BJ963" s="48"/>
      <c r="BK963" s="48"/>
      <c r="BL963" s="48"/>
      <c r="BM963" s="48"/>
      <c r="BN963" s="48"/>
      <c r="BO963" s="45"/>
      <c r="BP963" s="45"/>
      <c r="BQ963" s="45"/>
    </row>
    <row r="964" ht="18.0" customHeight="1">
      <c r="B964" s="40"/>
      <c r="D964" s="41"/>
      <c r="G964" s="42"/>
      <c r="I964" s="42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43"/>
      <c r="W964" s="44"/>
      <c r="Y964" s="45"/>
      <c r="AG964" s="46"/>
      <c r="AH964" s="47"/>
      <c r="AI964" s="48"/>
      <c r="AJ964" s="48"/>
      <c r="AK964" s="48"/>
      <c r="AL964" s="48"/>
      <c r="AM964" s="48"/>
      <c r="AN964" s="48"/>
      <c r="AO964" s="48"/>
      <c r="AP964" s="48"/>
      <c r="AQ964" s="48"/>
      <c r="AR964" s="48"/>
      <c r="AS964" s="48"/>
      <c r="AT964" s="48"/>
      <c r="AU964" s="43"/>
      <c r="AV964" s="50"/>
      <c r="AW964" s="43"/>
      <c r="AX964" s="50"/>
      <c r="AY964" s="43"/>
      <c r="AZ964" s="50"/>
      <c r="BA964" s="43"/>
      <c r="BB964" s="50"/>
      <c r="BC964" s="43"/>
      <c r="BD964" s="50"/>
      <c r="BE964" s="43"/>
      <c r="BF964" s="50"/>
      <c r="BG964" s="43"/>
      <c r="BH964" s="50"/>
      <c r="BI964" s="45"/>
      <c r="BJ964" s="48"/>
      <c r="BK964" s="48"/>
      <c r="BL964" s="48"/>
      <c r="BM964" s="48"/>
      <c r="BN964" s="48"/>
      <c r="BO964" s="45"/>
      <c r="BP964" s="45"/>
      <c r="BQ964" s="45"/>
    </row>
    <row r="965" ht="18.0" customHeight="1">
      <c r="B965" s="40"/>
      <c r="D965" s="41"/>
      <c r="G965" s="42"/>
      <c r="I965" s="42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43"/>
      <c r="W965" s="44"/>
      <c r="Y965" s="45"/>
      <c r="AG965" s="46"/>
      <c r="AH965" s="47"/>
      <c r="AI965" s="48"/>
      <c r="AJ965" s="48"/>
      <c r="AK965" s="48"/>
      <c r="AL965" s="48"/>
      <c r="AM965" s="48"/>
      <c r="AN965" s="48"/>
      <c r="AO965" s="48"/>
      <c r="AP965" s="48"/>
      <c r="AQ965" s="48"/>
      <c r="AR965" s="48"/>
      <c r="AS965" s="48"/>
      <c r="AT965" s="48"/>
      <c r="AU965" s="43"/>
      <c r="AV965" s="50"/>
      <c r="AW965" s="43"/>
      <c r="AX965" s="50"/>
      <c r="AY965" s="43"/>
      <c r="AZ965" s="50"/>
      <c r="BA965" s="43"/>
      <c r="BB965" s="50"/>
      <c r="BC965" s="43"/>
      <c r="BD965" s="50"/>
      <c r="BE965" s="43"/>
      <c r="BF965" s="50"/>
      <c r="BG965" s="43"/>
      <c r="BH965" s="50"/>
      <c r="BI965" s="45"/>
      <c r="BJ965" s="48"/>
      <c r="BK965" s="48"/>
      <c r="BL965" s="48"/>
      <c r="BM965" s="48"/>
      <c r="BN965" s="48"/>
      <c r="BO965" s="45"/>
      <c r="BP965" s="45"/>
      <c r="BQ965" s="45"/>
    </row>
    <row r="966" ht="18.0" customHeight="1">
      <c r="B966" s="40"/>
      <c r="D966" s="41"/>
      <c r="G966" s="42"/>
      <c r="I966" s="42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43"/>
      <c r="W966" s="44"/>
      <c r="Y966" s="45"/>
      <c r="AG966" s="46"/>
      <c r="AH966" s="47"/>
      <c r="AI966" s="48"/>
      <c r="AJ966" s="48"/>
      <c r="AK966" s="48"/>
      <c r="AL966" s="48"/>
      <c r="AM966" s="48"/>
      <c r="AN966" s="48"/>
      <c r="AO966" s="48"/>
      <c r="AP966" s="48"/>
      <c r="AQ966" s="48"/>
      <c r="AR966" s="48"/>
      <c r="AS966" s="48"/>
      <c r="AT966" s="48"/>
      <c r="AU966" s="43"/>
      <c r="AV966" s="50"/>
      <c r="AW966" s="43"/>
      <c r="AX966" s="50"/>
      <c r="AY966" s="43"/>
      <c r="AZ966" s="50"/>
      <c r="BA966" s="43"/>
      <c r="BB966" s="50"/>
      <c r="BC966" s="43"/>
      <c r="BD966" s="50"/>
      <c r="BE966" s="43"/>
      <c r="BF966" s="50"/>
      <c r="BG966" s="43"/>
      <c r="BH966" s="50"/>
      <c r="BI966" s="45"/>
      <c r="BJ966" s="48"/>
      <c r="BK966" s="48"/>
      <c r="BL966" s="48"/>
      <c r="BM966" s="48"/>
      <c r="BN966" s="48"/>
      <c r="BO966" s="45"/>
      <c r="BP966" s="45"/>
      <c r="BQ966" s="45"/>
    </row>
    <row r="967" ht="18.0" customHeight="1">
      <c r="B967" s="40"/>
      <c r="D967" s="41"/>
      <c r="G967" s="42"/>
      <c r="I967" s="42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43"/>
      <c r="W967" s="44"/>
      <c r="Y967" s="45"/>
      <c r="AG967" s="46"/>
      <c r="AH967" s="47"/>
      <c r="AI967" s="48"/>
      <c r="AJ967" s="48"/>
      <c r="AK967" s="48"/>
      <c r="AL967" s="48"/>
      <c r="AM967" s="48"/>
      <c r="AN967" s="48"/>
      <c r="AO967" s="48"/>
      <c r="AP967" s="48"/>
      <c r="AQ967" s="48"/>
      <c r="AR967" s="48"/>
      <c r="AS967" s="48"/>
      <c r="AT967" s="48"/>
      <c r="AU967" s="43"/>
      <c r="AV967" s="50"/>
      <c r="AW967" s="43"/>
      <c r="AX967" s="50"/>
      <c r="AY967" s="43"/>
      <c r="AZ967" s="50"/>
      <c r="BA967" s="43"/>
      <c r="BB967" s="50"/>
      <c r="BC967" s="43"/>
      <c r="BD967" s="50"/>
      <c r="BE967" s="43"/>
      <c r="BF967" s="50"/>
      <c r="BG967" s="43"/>
      <c r="BH967" s="50"/>
      <c r="BI967" s="45"/>
      <c r="BJ967" s="48"/>
      <c r="BK967" s="48"/>
      <c r="BL967" s="48"/>
      <c r="BM967" s="48"/>
      <c r="BN967" s="48"/>
      <c r="BO967" s="45"/>
      <c r="BP967" s="45"/>
      <c r="BQ967" s="45"/>
    </row>
    <row r="968" ht="18.0" customHeight="1">
      <c r="B968" s="40"/>
      <c r="D968" s="41"/>
      <c r="G968" s="42"/>
      <c r="I968" s="42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43"/>
      <c r="W968" s="44"/>
      <c r="Y968" s="45"/>
      <c r="AG968" s="46"/>
      <c r="AH968" s="47"/>
      <c r="AI968" s="48"/>
      <c r="AJ968" s="48"/>
      <c r="AK968" s="48"/>
      <c r="AL968" s="48"/>
      <c r="AM968" s="48"/>
      <c r="AN968" s="48"/>
      <c r="AO968" s="48"/>
      <c r="AP968" s="48"/>
      <c r="AQ968" s="48"/>
      <c r="AR968" s="48"/>
      <c r="AS968" s="48"/>
      <c r="AT968" s="48"/>
      <c r="AU968" s="43"/>
      <c r="AV968" s="50"/>
      <c r="AW968" s="43"/>
      <c r="AX968" s="50"/>
      <c r="AY968" s="43"/>
      <c r="AZ968" s="50"/>
      <c r="BA968" s="43"/>
      <c r="BB968" s="50"/>
      <c r="BC968" s="43"/>
      <c r="BD968" s="50"/>
      <c r="BE968" s="43"/>
      <c r="BF968" s="50"/>
      <c r="BG968" s="43"/>
      <c r="BH968" s="50"/>
      <c r="BI968" s="45"/>
      <c r="BJ968" s="48"/>
      <c r="BK968" s="48"/>
      <c r="BL968" s="48"/>
      <c r="BM968" s="48"/>
      <c r="BN968" s="48"/>
      <c r="BO968" s="45"/>
      <c r="BP968" s="45"/>
      <c r="BQ968" s="45"/>
    </row>
    <row r="969" ht="18.0" customHeight="1">
      <c r="B969" s="40"/>
      <c r="D969" s="41"/>
      <c r="G969" s="42"/>
      <c r="I969" s="42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43"/>
      <c r="W969" s="44"/>
      <c r="Y969" s="45"/>
      <c r="AG969" s="46"/>
      <c r="AH969" s="47"/>
      <c r="AI969" s="48"/>
      <c r="AJ969" s="48"/>
      <c r="AK969" s="48"/>
      <c r="AL969" s="48"/>
      <c r="AM969" s="48"/>
      <c r="AN969" s="48"/>
      <c r="AO969" s="48"/>
      <c r="AP969" s="48"/>
      <c r="AQ969" s="48"/>
      <c r="AR969" s="48"/>
      <c r="AS969" s="48"/>
      <c r="AT969" s="48"/>
      <c r="AU969" s="43"/>
      <c r="AV969" s="50"/>
      <c r="AW969" s="43"/>
      <c r="AX969" s="50"/>
      <c r="AY969" s="43"/>
      <c r="AZ969" s="50"/>
      <c r="BA969" s="43"/>
      <c r="BB969" s="50"/>
      <c r="BC969" s="43"/>
      <c r="BD969" s="50"/>
      <c r="BE969" s="43"/>
      <c r="BF969" s="50"/>
      <c r="BG969" s="43"/>
      <c r="BH969" s="50"/>
      <c r="BI969" s="45"/>
      <c r="BJ969" s="48"/>
      <c r="BK969" s="48"/>
      <c r="BL969" s="48"/>
      <c r="BM969" s="48"/>
      <c r="BN969" s="48"/>
      <c r="BO969" s="45"/>
      <c r="BP969" s="45"/>
      <c r="BQ969" s="45"/>
    </row>
    <row r="970" ht="18.0" customHeight="1">
      <c r="B970" s="40"/>
      <c r="D970" s="41"/>
      <c r="G970" s="42"/>
      <c r="I970" s="42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43"/>
      <c r="W970" s="44"/>
      <c r="Y970" s="45"/>
      <c r="AG970" s="46"/>
      <c r="AH970" s="47"/>
      <c r="AI970" s="48"/>
      <c r="AJ970" s="48"/>
      <c r="AK970" s="48"/>
      <c r="AL970" s="48"/>
      <c r="AM970" s="48"/>
      <c r="AN970" s="48"/>
      <c r="AO970" s="48"/>
      <c r="AP970" s="48"/>
      <c r="AQ970" s="48"/>
      <c r="AR970" s="48"/>
      <c r="AS970" s="48"/>
      <c r="AT970" s="48"/>
      <c r="AU970" s="43"/>
      <c r="AV970" s="50"/>
      <c r="AW970" s="43"/>
      <c r="AX970" s="50"/>
      <c r="AY970" s="43"/>
      <c r="AZ970" s="50"/>
      <c r="BA970" s="43"/>
      <c r="BB970" s="50"/>
      <c r="BC970" s="43"/>
      <c r="BD970" s="50"/>
      <c r="BE970" s="43"/>
      <c r="BF970" s="50"/>
      <c r="BG970" s="43"/>
      <c r="BH970" s="50"/>
      <c r="BI970" s="45"/>
      <c r="BJ970" s="48"/>
      <c r="BK970" s="48"/>
      <c r="BL970" s="48"/>
      <c r="BM970" s="48"/>
      <c r="BN970" s="48"/>
      <c r="BO970" s="45"/>
      <c r="BP970" s="45"/>
      <c r="BQ970" s="45"/>
    </row>
    <row r="971" ht="18.0" customHeight="1">
      <c r="B971" s="40"/>
      <c r="D971" s="41"/>
      <c r="G971" s="42"/>
      <c r="I971" s="42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43"/>
      <c r="W971" s="44"/>
      <c r="Y971" s="45"/>
      <c r="AG971" s="46"/>
      <c r="AH971" s="47"/>
      <c r="AI971" s="48"/>
      <c r="AJ971" s="48"/>
      <c r="AK971" s="48"/>
      <c r="AL971" s="48"/>
      <c r="AM971" s="48"/>
      <c r="AN971" s="48"/>
      <c r="AO971" s="48"/>
      <c r="AP971" s="48"/>
      <c r="AQ971" s="48"/>
      <c r="AR971" s="48"/>
      <c r="AS971" s="48"/>
      <c r="AT971" s="48"/>
      <c r="AU971" s="43"/>
      <c r="AV971" s="50"/>
      <c r="AW971" s="43"/>
      <c r="AX971" s="50"/>
      <c r="AY971" s="43"/>
      <c r="AZ971" s="50"/>
      <c r="BA971" s="43"/>
      <c r="BB971" s="50"/>
      <c r="BC971" s="43"/>
      <c r="BD971" s="50"/>
      <c r="BE971" s="43"/>
      <c r="BF971" s="50"/>
      <c r="BG971" s="43"/>
      <c r="BH971" s="50"/>
      <c r="BI971" s="45"/>
      <c r="BJ971" s="48"/>
      <c r="BK971" s="48"/>
      <c r="BL971" s="48"/>
      <c r="BM971" s="48"/>
      <c r="BN971" s="48"/>
      <c r="BO971" s="45"/>
      <c r="BP971" s="45"/>
      <c r="BQ971" s="45"/>
    </row>
    <row r="972" ht="18.0" customHeight="1">
      <c r="B972" s="40"/>
      <c r="D972" s="41"/>
      <c r="G972" s="42"/>
      <c r="I972" s="42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43"/>
      <c r="W972" s="44"/>
      <c r="Y972" s="45"/>
      <c r="AG972" s="46"/>
      <c r="AH972" s="47"/>
      <c r="AI972" s="48"/>
      <c r="AJ972" s="48"/>
      <c r="AK972" s="48"/>
      <c r="AL972" s="48"/>
      <c r="AM972" s="48"/>
      <c r="AN972" s="48"/>
      <c r="AO972" s="48"/>
      <c r="AP972" s="48"/>
      <c r="AQ972" s="48"/>
      <c r="AR972" s="48"/>
      <c r="AS972" s="48"/>
      <c r="AT972" s="48"/>
      <c r="AU972" s="43"/>
      <c r="AV972" s="50"/>
      <c r="AW972" s="43"/>
      <c r="AX972" s="50"/>
      <c r="AY972" s="43"/>
      <c r="AZ972" s="50"/>
      <c r="BA972" s="43"/>
      <c r="BB972" s="50"/>
      <c r="BC972" s="43"/>
      <c r="BD972" s="50"/>
      <c r="BE972" s="43"/>
      <c r="BF972" s="50"/>
      <c r="BG972" s="43"/>
      <c r="BH972" s="50"/>
      <c r="BI972" s="45"/>
      <c r="BJ972" s="48"/>
      <c r="BK972" s="48"/>
      <c r="BL972" s="48"/>
      <c r="BM972" s="48"/>
      <c r="BN972" s="48"/>
      <c r="BO972" s="45"/>
      <c r="BP972" s="45"/>
      <c r="BQ972" s="45"/>
    </row>
    <row r="973" ht="18.0" customHeight="1">
      <c r="B973" s="40"/>
      <c r="D973" s="41"/>
      <c r="G973" s="42"/>
      <c r="I973" s="42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43"/>
      <c r="W973" s="44"/>
      <c r="Y973" s="45"/>
      <c r="AG973" s="46"/>
      <c r="AH973" s="47"/>
      <c r="AI973" s="48"/>
      <c r="AJ973" s="48"/>
      <c r="AK973" s="48"/>
      <c r="AL973" s="48"/>
      <c r="AM973" s="48"/>
      <c r="AN973" s="48"/>
      <c r="AO973" s="48"/>
      <c r="AP973" s="48"/>
      <c r="AQ973" s="48"/>
      <c r="AR973" s="48"/>
      <c r="AS973" s="48"/>
      <c r="AT973" s="48"/>
      <c r="AU973" s="43"/>
      <c r="AV973" s="50"/>
      <c r="AW973" s="43"/>
      <c r="AX973" s="50"/>
      <c r="AY973" s="43"/>
      <c r="AZ973" s="50"/>
      <c r="BA973" s="43"/>
      <c r="BB973" s="50"/>
      <c r="BC973" s="43"/>
      <c r="BD973" s="50"/>
      <c r="BE973" s="43"/>
      <c r="BF973" s="50"/>
      <c r="BG973" s="43"/>
      <c r="BH973" s="50"/>
      <c r="BI973" s="45"/>
      <c r="BJ973" s="48"/>
      <c r="BK973" s="48"/>
      <c r="BL973" s="48"/>
      <c r="BM973" s="48"/>
      <c r="BN973" s="48"/>
      <c r="BO973" s="45"/>
      <c r="BP973" s="45"/>
      <c r="BQ973" s="45"/>
    </row>
    <row r="974" ht="18.0" customHeight="1">
      <c r="B974" s="40"/>
      <c r="D974" s="41"/>
      <c r="G974" s="42"/>
      <c r="I974" s="42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43"/>
      <c r="W974" s="44"/>
      <c r="Y974" s="45"/>
      <c r="AG974" s="46"/>
      <c r="AH974" s="47"/>
      <c r="AI974" s="48"/>
      <c r="AJ974" s="48"/>
      <c r="AK974" s="48"/>
      <c r="AL974" s="48"/>
      <c r="AM974" s="48"/>
      <c r="AN974" s="48"/>
      <c r="AO974" s="48"/>
      <c r="AP974" s="48"/>
      <c r="AQ974" s="48"/>
      <c r="AR974" s="48"/>
      <c r="AS974" s="48"/>
      <c r="AT974" s="48"/>
      <c r="AU974" s="43"/>
      <c r="AV974" s="50"/>
      <c r="AW974" s="43"/>
      <c r="AX974" s="50"/>
      <c r="AY974" s="43"/>
      <c r="AZ974" s="50"/>
      <c r="BA974" s="43"/>
      <c r="BB974" s="50"/>
      <c r="BC974" s="43"/>
      <c r="BD974" s="50"/>
      <c r="BE974" s="43"/>
      <c r="BF974" s="50"/>
      <c r="BG974" s="43"/>
      <c r="BH974" s="50"/>
      <c r="BI974" s="45"/>
      <c r="BJ974" s="48"/>
      <c r="BK974" s="48"/>
      <c r="BL974" s="48"/>
      <c r="BM974" s="48"/>
      <c r="BN974" s="48"/>
      <c r="BO974" s="45"/>
      <c r="BP974" s="45"/>
      <c r="BQ974" s="45"/>
    </row>
    <row r="975" ht="18.0" customHeight="1">
      <c r="B975" s="40"/>
      <c r="D975" s="41"/>
      <c r="G975" s="42"/>
      <c r="I975" s="42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43"/>
      <c r="W975" s="44"/>
      <c r="Y975" s="45"/>
      <c r="AG975" s="46"/>
      <c r="AH975" s="47"/>
      <c r="AI975" s="48"/>
      <c r="AJ975" s="48"/>
      <c r="AK975" s="48"/>
      <c r="AL975" s="48"/>
      <c r="AM975" s="48"/>
      <c r="AN975" s="48"/>
      <c r="AO975" s="48"/>
      <c r="AP975" s="48"/>
      <c r="AQ975" s="48"/>
      <c r="AR975" s="48"/>
      <c r="AS975" s="48"/>
      <c r="AT975" s="48"/>
      <c r="AU975" s="43"/>
      <c r="AV975" s="50"/>
      <c r="AW975" s="43"/>
      <c r="AX975" s="50"/>
      <c r="AY975" s="43"/>
      <c r="AZ975" s="50"/>
      <c r="BA975" s="43"/>
      <c r="BB975" s="50"/>
      <c r="BC975" s="43"/>
      <c r="BD975" s="50"/>
      <c r="BE975" s="43"/>
      <c r="BF975" s="50"/>
      <c r="BG975" s="43"/>
      <c r="BH975" s="50"/>
      <c r="BI975" s="45"/>
      <c r="BJ975" s="48"/>
      <c r="BK975" s="48"/>
      <c r="BL975" s="48"/>
      <c r="BM975" s="48"/>
      <c r="BN975" s="48"/>
      <c r="BO975" s="45"/>
      <c r="BP975" s="45"/>
      <c r="BQ975" s="45"/>
    </row>
    <row r="976" ht="18.0" customHeight="1">
      <c r="B976" s="40"/>
      <c r="D976" s="41"/>
      <c r="G976" s="42"/>
      <c r="I976" s="42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43"/>
      <c r="W976" s="44"/>
      <c r="Y976" s="45"/>
      <c r="AG976" s="46"/>
      <c r="AH976" s="47"/>
      <c r="AI976" s="48"/>
      <c r="AJ976" s="48"/>
      <c r="AK976" s="48"/>
      <c r="AL976" s="48"/>
      <c r="AM976" s="48"/>
      <c r="AN976" s="48"/>
      <c r="AO976" s="48"/>
      <c r="AP976" s="48"/>
      <c r="AQ976" s="48"/>
      <c r="AR976" s="48"/>
      <c r="AS976" s="48"/>
      <c r="AT976" s="48"/>
      <c r="AU976" s="43"/>
      <c r="AV976" s="50"/>
      <c r="AW976" s="43"/>
      <c r="AX976" s="50"/>
      <c r="AY976" s="43"/>
      <c r="AZ976" s="50"/>
      <c r="BA976" s="43"/>
      <c r="BB976" s="50"/>
      <c r="BC976" s="43"/>
      <c r="BD976" s="50"/>
      <c r="BE976" s="43"/>
      <c r="BF976" s="50"/>
      <c r="BG976" s="43"/>
      <c r="BH976" s="50"/>
      <c r="BI976" s="45"/>
      <c r="BJ976" s="48"/>
      <c r="BK976" s="48"/>
      <c r="BL976" s="48"/>
      <c r="BM976" s="48"/>
      <c r="BN976" s="48"/>
      <c r="BO976" s="45"/>
      <c r="BP976" s="45"/>
      <c r="BQ976" s="45"/>
    </row>
    <row r="977" ht="18.0" customHeight="1">
      <c r="B977" s="40"/>
      <c r="D977" s="41"/>
      <c r="G977" s="42"/>
      <c r="I977" s="42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43"/>
      <c r="W977" s="44"/>
      <c r="Y977" s="45"/>
      <c r="AG977" s="46"/>
      <c r="AH977" s="47"/>
      <c r="AI977" s="48"/>
      <c r="AJ977" s="48"/>
      <c r="AK977" s="48"/>
      <c r="AL977" s="48"/>
      <c r="AM977" s="48"/>
      <c r="AN977" s="48"/>
      <c r="AO977" s="48"/>
      <c r="AP977" s="48"/>
      <c r="AQ977" s="48"/>
      <c r="AR977" s="48"/>
      <c r="AS977" s="48"/>
      <c r="AT977" s="48"/>
      <c r="AU977" s="43"/>
      <c r="AV977" s="50"/>
      <c r="AW977" s="43"/>
      <c r="AX977" s="50"/>
      <c r="AY977" s="43"/>
      <c r="AZ977" s="50"/>
      <c r="BA977" s="43"/>
      <c r="BB977" s="50"/>
      <c r="BC977" s="43"/>
      <c r="BD977" s="50"/>
      <c r="BE977" s="43"/>
      <c r="BF977" s="50"/>
      <c r="BG977" s="43"/>
      <c r="BH977" s="50"/>
      <c r="BI977" s="45"/>
      <c r="BJ977" s="48"/>
      <c r="BK977" s="48"/>
      <c r="BL977" s="48"/>
      <c r="BM977" s="48"/>
      <c r="BN977" s="48"/>
      <c r="BO977" s="45"/>
      <c r="BP977" s="45"/>
      <c r="BQ977" s="45"/>
    </row>
    <row r="978" ht="18.0" customHeight="1">
      <c r="B978" s="40"/>
      <c r="D978" s="41"/>
      <c r="G978" s="42"/>
      <c r="I978" s="42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43"/>
      <c r="W978" s="44"/>
      <c r="Y978" s="45"/>
      <c r="AG978" s="46"/>
      <c r="AH978" s="47"/>
      <c r="AI978" s="48"/>
      <c r="AJ978" s="48"/>
      <c r="AK978" s="48"/>
      <c r="AL978" s="48"/>
      <c r="AM978" s="48"/>
      <c r="AN978" s="48"/>
      <c r="AO978" s="48"/>
      <c r="AP978" s="48"/>
      <c r="AQ978" s="48"/>
      <c r="AR978" s="48"/>
      <c r="AS978" s="48"/>
      <c r="AT978" s="48"/>
      <c r="AU978" s="43"/>
      <c r="AV978" s="50"/>
      <c r="AW978" s="43"/>
      <c r="AX978" s="50"/>
      <c r="AY978" s="43"/>
      <c r="AZ978" s="50"/>
      <c r="BA978" s="43"/>
      <c r="BB978" s="50"/>
      <c r="BC978" s="43"/>
      <c r="BD978" s="50"/>
      <c r="BE978" s="43"/>
      <c r="BF978" s="50"/>
      <c r="BG978" s="43"/>
      <c r="BH978" s="50"/>
      <c r="BI978" s="45"/>
      <c r="BJ978" s="48"/>
      <c r="BK978" s="48"/>
      <c r="BL978" s="48"/>
      <c r="BM978" s="48"/>
      <c r="BN978" s="48"/>
      <c r="BO978" s="45"/>
      <c r="BP978" s="45"/>
      <c r="BQ978" s="45"/>
    </row>
    <row r="979" ht="18.0" customHeight="1">
      <c r="B979" s="40"/>
      <c r="D979" s="41"/>
      <c r="G979" s="42"/>
      <c r="I979" s="42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43"/>
      <c r="W979" s="44"/>
      <c r="Y979" s="45"/>
      <c r="AG979" s="46"/>
      <c r="AH979" s="47"/>
      <c r="AI979" s="48"/>
      <c r="AJ979" s="48"/>
      <c r="AK979" s="48"/>
      <c r="AL979" s="48"/>
      <c r="AM979" s="48"/>
      <c r="AN979" s="48"/>
      <c r="AO979" s="48"/>
      <c r="AP979" s="48"/>
      <c r="AQ979" s="48"/>
      <c r="AR979" s="48"/>
      <c r="AS979" s="48"/>
      <c r="AT979" s="48"/>
      <c r="AU979" s="43"/>
      <c r="AV979" s="50"/>
      <c r="AW979" s="43"/>
      <c r="AX979" s="50"/>
      <c r="AY979" s="43"/>
      <c r="AZ979" s="50"/>
      <c r="BA979" s="43"/>
      <c r="BB979" s="50"/>
      <c r="BC979" s="43"/>
      <c r="BD979" s="50"/>
      <c r="BE979" s="43"/>
      <c r="BF979" s="50"/>
      <c r="BG979" s="43"/>
      <c r="BH979" s="50"/>
      <c r="BI979" s="45"/>
      <c r="BJ979" s="48"/>
      <c r="BK979" s="48"/>
      <c r="BL979" s="48"/>
      <c r="BM979" s="48"/>
      <c r="BN979" s="48"/>
      <c r="BO979" s="45"/>
      <c r="BP979" s="45"/>
      <c r="BQ979" s="45"/>
    </row>
    <row r="980" ht="18.0" customHeight="1">
      <c r="B980" s="40"/>
      <c r="D980" s="41"/>
      <c r="G980" s="42"/>
      <c r="I980" s="42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43"/>
      <c r="W980" s="44"/>
      <c r="Y980" s="45"/>
      <c r="AG980" s="46"/>
      <c r="AH980" s="47"/>
      <c r="AI980" s="48"/>
      <c r="AJ980" s="48"/>
      <c r="AK980" s="48"/>
      <c r="AL980" s="48"/>
      <c r="AM980" s="48"/>
      <c r="AN980" s="48"/>
      <c r="AO980" s="48"/>
      <c r="AP980" s="48"/>
      <c r="AQ980" s="48"/>
      <c r="AR980" s="48"/>
      <c r="AS980" s="48"/>
      <c r="AT980" s="48"/>
      <c r="AU980" s="43"/>
      <c r="AV980" s="50"/>
      <c r="AW980" s="43"/>
      <c r="AX980" s="50"/>
      <c r="AY980" s="43"/>
      <c r="AZ980" s="50"/>
      <c r="BA980" s="43"/>
      <c r="BB980" s="50"/>
      <c r="BC980" s="43"/>
      <c r="BD980" s="50"/>
      <c r="BE980" s="43"/>
      <c r="BF980" s="50"/>
      <c r="BG980" s="43"/>
      <c r="BH980" s="50"/>
      <c r="BI980" s="45"/>
      <c r="BJ980" s="48"/>
      <c r="BK980" s="48"/>
      <c r="BL980" s="48"/>
      <c r="BM980" s="48"/>
      <c r="BN980" s="48"/>
      <c r="BO980" s="45"/>
      <c r="BP980" s="45"/>
      <c r="BQ980" s="45"/>
    </row>
    <row r="981" ht="18.0" customHeight="1">
      <c r="B981" s="40"/>
      <c r="D981" s="41"/>
      <c r="G981" s="42"/>
      <c r="I981" s="42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43"/>
      <c r="W981" s="44"/>
      <c r="Y981" s="45"/>
      <c r="AG981" s="46"/>
      <c r="AH981" s="47"/>
      <c r="AI981" s="48"/>
      <c r="AJ981" s="48"/>
      <c r="AK981" s="48"/>
      <c r="AL981" s="48"/>
      <c r="AM981" s="48"/>
      <c r="AN981" s="48"/>
      <c r="AO981" s="48"/>
      <c r="AP981" s="48"/>
      <c r="AQ981" s="48"/>
      <c r="AR981" s="48"/>
      <c r="AS981" s="48"/>
      <c r="AT981" s="48"/>
      <c r="AU981" s="43"/>
      <c r="AV981" s="50"/>
      <c r="AW981" s="43"/>
      <c r="AX981" s="50"/>
      <c r="AY981" s="43"/>
      <c r="AZ981" s="50"/>
      <c r="BA981" s="43"/>
      <c r="BB981" s="50"/>
      <c r="BC981" s="43"/>
      <c r="BD981" s="50"/>
      <c r="BE981" s="43"/>
      <c r="BF981" s="50"/>
      <c r="BG981" s="43"/>
      <c r="BH981" s="50"/>
      <c r="BI981" s="45"/>
      <c r="BJ981" s="48"/>
      <c r="BK981" s="48"/>
      <c r="BL981" s="48"/>
      <c r="BM981" s="48"/>
      <c r="BN981" s="48"/>
      <c r="BO981" s="45"/>
      <c r="BP981" s="45"/>
      <c r="BQ981" s="45"/>
    </row>
    <row r="982" ht="18.0" customHeight="1">
      <c r="B982" s="40"/>
      <c r="D982" s="41"/>
      <c r="G982" s="42"/>
      <c r="I982" s="42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43"/>
      <c r="W982" s="44"/>
      <c r="Y982" s="45"/>
      <c r="AG982" s="46"/>
      <c r="AH982" s="47"/>
      <c r="AI982" s="48"/>
      <c r="AJ982" s="48"/>
      <c r="AK982" s="48"/>
      <c r="AL982" s="48"/>
      <c r="AM982" s="48"/>
      <c r="AN982" s="48"/>
      <c r="AO982" s="48"/>
      <c r="AP982" s="48"/>
      <c r="AQ982" s="48"/>
      <c r="AR982" s="48"/>
      <c r="AS982" s="48"/>
      <c r="AT982" s="48"/>
      <c r="AU982" s="43"/>
      <c r="AV982" s="50"/>
      <c r="AW982" s="43"/>
      <c r="AX982" s="50"/>
      <c r="AY982" s="43"/>
      <c r="AZ982" s="50"/>
      <c r="BA982" s="43"/>
      <c r="BB982" s="50"/>
      <c r="BC982" s="43"/>
      <c r="BD982" s="50"/>
      <c r="BE982" s="43"/>
      <c r="BF982" s="50"/>
      <c r="BG982" s="43"/>
      <c r="BH982" s="50"/>
      <c r="BI982" s="45"/>
      <c r="BJ982" s="48"/>
      <c r="BK982" s="48"/>
      <c r="BL982" s="48"/>
      <c r="BM982" s="48"/>
      <c r="BN982" s="48"/>
      <c r="BO982" s="45"/>
      <c r="BP982" s="45"/>
      <c r="BQ982" s="45"/>
    </row>
    <row r="983" ht="18.0" customHeight="1">
      <c r="B983" s="40"/>
      <c r="D983" s="41"/>
      <c r="G983" s="42"/>
      <c r="I983" s="42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43"/>
      <c r="W983" s="44"/>
      <c r="Y983" s="45"/>
      <c r="AG983" s="46"/>
      <c r="AH983" s="47"/>
      <c r="AI983" s="48"/>
      <c r="AJ983" s="48"/>
      <c r="AK983" s="48"/>
      <c r="AL983" s="48"/>
      <c r="AM983" s="48"/>
      <c r="AN983" s="48"/>
      <c r="AO983" s="48"/>
      <c r="AP983" s="48"/>
      <c r="AQ983" s="48"/>
      <c r="AR983" s="48"/>
      <c r="AS983" s="48"/>
      <c r="AT983" s="48"/>
      <c r="AU983" s="43"/>
      <c r="AV983" s="50"/>
      <c r="AW983" s="43"/>
      <c r="AX983" s="50"/>
      <c r="AY983" s="43"/>
      <c r="AZ983" s="50"/>
      <c r="BA983" s="43"/>
      <c r="BB983" s="50"/>
      <c r="BC983" s="43"/>
      <c r="BD983" s="50"/>
      <c r="BE983" s="43"/>
      <c r="BF983" s="50"/>
      <c r="BG983" s="43"/>
      <c r="BH983" s="50"/>
      <c r="BI983" s="45"/>
      <c r="BJ983" s="48"/>
      <c r="BK983" s="48"/>
      <c r="BL983" s="48"/>
      <c r="BM983" s="48"/>
      <c r="BN983" s="48"/>
      <c r="BO983" s="45"/>
      <c r="BP983" s="45"/>
      <c r="BQ983" s="45"/>
    </row>
    <row r="984" ht="18.0" customHeight="1">
      <c r="B984" s="40"/>
      <c r="D984" s="41"/>
      <c r="G984" s="42"/>
      <c r="I984" s="42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43"/>
      <c r="W984" s="44"/>
      <c r="Y984" s="45"/>
      <c r="AG984" s="46"/>
      <c r="AH984" s="47"/>
      <c r="AI984" s="48"/>
      <c r="AJ984" s="48"/>
      <c r="AK984" s="48"/>
      <c r="AL984" s="48"/>
      <c r="AM984" s="48"/>
      <c r="AN984" s="48"/>
      <c r="AO984" s="48"/>
      <c r="AP984" s="48"/>
      <c r="AQ984" s="48"/>
      <c r="AR984" s="48"/>
      <c r="AS984" s="48"/>
      <c r="AT984" s="48"/>
      <c r="AU984" s="43"/>
      <c r="AV984" s="50"/>
      <c r="AW984" s="43"/>
      <c r="AX984" s="50"/>
      <c r="AY984" s="43"/>
      <c r="AZ984" s="50"/>
      <c r="BA984" s="43"/>
      <c r="BB984" s="50"/>
      <c r="BC984" s="43"/>
      <c r="BD984" s="50"/>
      <c r="BE984" s="43"/>
      <c r="BF984" s="50"/>
      <c r="BG984" s="43"/>
      <c r="BH984" s="50"/>
      <c r="BI984" s="45"/>
      <c r="BJ984" s="48"/>
      <c r="BK984" s="48"/>
      <c r="BL984" s="48"/>
      <c r="BM984" s="48"/>
      <c r="BN984" s="48"/>
      <c r="BO984" s="45"/>
      <c r="BP984" s="45"/>
      <c r="BQ984" s="45"/>
    </row>
    <row r="985" ht="18.0" customHeight="1">
      <c r="B985" s="40"/>
      <c r="D985" s="41"/>
      <c r="G985" s="42"/>
      <c r="I985" s="42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43"/>
      <c r="W985" s="44"/>
      <c r="Y985" s="45"/>
      <c r="AG985" s="46"/>
      <c r="AH985" s="47"/>
      <c r="AI985" s="48"/>
      <c r="AJ985" s="48"/>
      <c r="AK985" s="48"/>
      <c r="AL985" s="48"/>
      <c r="AM985" s="48"/>
      <c r="AN985" s="48"/>
      <c r="AO985" s="48"/>
      <c r="AP985" s="48"/>
      <c r="AQ985" s="48"/>
      <c r="AR985" s="48"/>
      <c r="AS985" s="48"/>
      <c r="AT985" s="48"/>
      <c r="AU985" s="43"/>
      <c r="AV985" s="50"/>
      <c r="AW985" s="43"/>
      <c r="AX985" s="50"/>
      <c r="AY985" s="43"/>
      <c r="AZ985" s="50"/>
      <c r="BA985" s="43"/>
      <c r="BB985" s="50"/>
      <c r="BC985" s="43"/>
      <c r="BD985" s="50"/>
      <c r="BE985" s="43"/>
      <c r="BF985" s="50"/>
      <c r="BG985" s="43"/>
      <c r="BH985" s="50"/>
      <c r="BI985" s="45"/>
      <c r="BJ985" s="48"/>
      <c r="BK985" s="48"/>
      <c r="BL985" s="48"/>
      <c r="BM985" s="48"/>
      <c r="BN985" s="48"/>
      <c r="BO985" s="45"/>
      <c r="BP985" s="45"/>
      <c r="BQ985" s="45"/>
    </row>
    <row r="986" ht="18.0" customHeight="1">
      <c r="B986" s="40"/>
      <c r="D986" s="41"/>
      <c r="G986" s="42"/>
      <c r="I986" s="42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43"/>
      <c r="W986" s="44"/>
      <c r="Y986" s="45"/>
      <c r="AG986" s="46"/>
      <c r="AH986" s="47"/>
      <c r="AI986" s="48"/>
      <c r="AJ986" s="48"/>
      <c r="AK986" s="48"/>
      <c r="AL986" s="48"/>
      <c r="AM986" s="48"/>
      <c r="AN986" s="48"/>
      <c r="AO986" s="48"/>
      <c r="AP986" s="48"/>
      <c r="AQ986" s="48"/>
      <c r="AR986" s="48"/>
      <c r="AS986" s="48"/>
      <c r="AT986" s="48"/>
      <c r="AU986" s="43"/>
      <c r="AV986" s="50"/>
      <c r="AW986" s="43"/>
      <c r="AX986" s="50"/>
      <c r="AY986" s="43"/>
      <c r="AZ986" s="50"/>
      <c r="BA986" s="43"/>
      <c r="BB986" s="50"/>
      <c r="BC986" s="43"/>
      <c r="BD986" s="50"/>
      <c r="BE986" s="43"/>
      <c r="BF986" s="50"/>
      <c r="BG986" s="43"/>
      <c r="BH986" s="50"/>
      <c r="BI986" s="45"/>
      <c r="BJ986" s="48"/>
      <c r="BK986" s="48"/>
      <c r="BL986" s="48"/>
      <c r="BM986" s="48"/>
      <c r="BN986" s="48"/>
      <c r="BO986" s="45"/>
      <c r="BP986" s="45"/>
      <c r="BQ986" s="45"/>
    </row>
    <row r="987" ht="18.0" customHeight="1">
      <c r="B987" s="40"/>
      <c r="D987" s="41"/>
      <c r="G987" s="42"/>
      <c r="I987" s="42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43"/>
      <c r="W987" s="44"/>
      <c r="Y987" s="45"/>
      <c r="AG987" s="46"/>
      <c r="AH987" s="47"/>
      <c r="AI987" s="48"/>
      <c r="AJ987" s="48"/>
      <c r="AK987" s="48"/>
      <c r="AL987" s="48"/>
      <c r="AM987" s="48"/>
      <c r="AN987" s="48"/>
      <c r="AO987" s="48"/>
      <c r="AP987" s="48"/>
      <c r="AQ987" s="48"/>
      <c r="AR987" s="48"/>
      <c r="AS987" s="48"/>
      <c r="AT987" s="48"/>
      <c r="AU987" s="43"/>
      <c r="AV987" s="50"/>
      <c r="AW987" s="43"/>
      <c r="AX987" s="50"/>
      <c r="AY987" s="43"/>
      <c r="AZ987" s="50"/>
      <c r="BA987" s="43"/>
      <c r="BB987" s="50"/>
      <c r="BC987" s="43"/>
      <c r="BD987" s="50"/>
      <c r="BE987" s="43"/>
      <c r="BF987" s="50"/>
      <c r="BG987" s="43"/>
      <c r="BH987" s="50"/>
      <c r="BI987" s="45"/>
      <c r="BJ987" s="48"/>
      <c r="BK987" s="48"/>
      <c r="BL987" s="48"/>
      <c r="BM987" s="48"/>
      <c r="BN987" s="48"/>
      <c r="BO987" s="45"/>
      <c r="BP987" s="45"/>
      <c r="BQ987" s="45"/>
    </row>
    <row r="988" ht="18.0" customHeight="1">
      <c r="B988" s="40"/>
      <c r="D988" s="41"/>
      <c r="G988" s="42"/>
      <c r="I988" s="42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43"/>
      <c r="W988" s="44"/>
      <c r="Y988" s="45"/>
      <c r="AG988" s="46"/>
      <c r="AH988" s="47"/>
      <c r="AI988" s="48"/>
      <c r="AJ988" s="48"/>
      <c r="AK988" s="48"/>
      <c r="AL988" s="48"/>
      <c r="AM988" s="48"/>
      <c r="AN988" s="48"/>
      <c r="AO988" s="48"/>
      <c r="AP988" s="48"/>
      <c r="AQ988" s="48"/>
      <c r="AR988" s="48"/>
      <c r="AS988" s="48"/>
      <c r="AT988" s="48"/>
      <c r="AU988" s="43"/>
      <c r="AV988" s="50"/>
      <c r="AW988" s="43"/>
      <c r="AX988" s="50"/>
      <c r="AY988" s="43"/>
      <c r="AZ988" s="50"/>
      <c r="BA988" s="43"/>
      <c r="BB988" s="50"/>
      <c r="BC988" s="43"/>
      <c r="BD988" s="50"/>
      <c r="BE988" s="43"/>
      <c r="BF988" s="50"/>
      <c r="BG988" s="43"/>
      <c r="BH988" s="50"/>
      <c r="BI988" s="45"/>
      <c r="BJ988" s="48"/>
      <c r="BK988" s="48"/>
      <c r="BL988" s="48"/>
      <c r="BM988" s="48"/>
      <c r="BN988" s="48"/>
      <c r="BO988" s="45"/>
      <c r="BP988" s="45"/>
      <c r="BQ988" s="45"/>
    </row>
    <row r="989" ht="18.0" customHeight="1">
      <c r="B989" s="40"/>
      <c r="D989" s="41"/>
      <c r="G989" s="42"/>
      <c r="I989" s="42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43"/>
      <c r="W989" s="44"/>
      <c r="Y989" s="45"/>
      <c r="AG989" s="46"/>
      <c r="AH989" s="47"/>
      <c r="AI989" s="48"/>
      <c r="AJ989" s="48"/>
      <c r="AK989" s="48"/>
      <c r="AL989" s="48"/>
      <c r="AM989" s="48"/>
      <c r="AN989" s="48"/>
      <c r="AO989" s="48"/>
      <c r="AP989" s="48"/>
      <c r="AQ989" s="48"/>
      <c r="AR989" s="48"/>
      <c r="AS989" s="48"/>
      <c r="AT989" s="48"/>
      <c r="AU989" s="43"/>
      <c r="AV989" s="50"/>
      <c r="AW989" s="43"/>
      <c r="AX989" s="50"/>
      <c r="AY989" s="43"/>
      <c r="AZ989" s="50"/>
      <c r="BA989" s="43"/>
      <c r="BB989" s="50"/>
      <c r="BC989" s="43"/>
      <c r="BD989" s="50"/>
      <c r="BE989" s="43"/>
      <c r="BF989" s="50"/>
      <c r="BG989" s="43"/>
      <c r="BH989" s="50"/>
      <c r="BI989" s="45"/>
      <c r="BJ989" s="48"/>
      <c r="BK989" s="48"/>
      <c r="BL989" s="48"/>
      <c r="BM989" s="48"/>
      <c r="BN989" s="48"/>
      <c r="BO989" s="45"/>
      <c r="BP989" s="45"/>
      <c r="BQ989" s="45"/>
    </row>
    <row r="990" ht="18.0" customHeight="1">
      <c r="B990" s="40"/>
      <c r="D990" s="41"/>
      <c r="G990" s="42"/>
      <c r="I990" s="42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43"/>
      <c r="W990" s="44"/>
      <c r="Y990" s="45"/>
      <c r="AG990" s="46"/>
      <c r="AH990" s="47"/>
      <c r="AI990" s="48"/>
      <c r="AJ990" s="48"/>
      <c r="AK990" s="48"/>
      <c r="AL990" s="48"/>
      <c r="AM990" s="48"/>
      <c r="AN990" s="48"/>
      <c r="AO990" s="48"/>
      <c r="AP990" s="48"/>
      <c r="AQ990" s="48"/>
      <c r="AR990" s="48"/>
      <c r="AS990" s="48"/>
      <c r="AT990" s="48"/>
      <c r="AU990" s="43"/>
      <c r="AV990" s="50"/>
      <c r="AW990" s="43"/>
      <c r="AX990" s="50"/>
      <c r="AY990" s="43"/>
      <c r="AZ990" s="50"/>
      <c r="BA990" s="43"/>
      <c r="BB990" s="50"/>
      <c r="BC990" s="43"/>
      <c r="BD990" s="50"/>
      <c r="BE990" s="43"/>
      <c r="BF990" s="50"/>
      <c r="BG990" s="43"/>
      <c r="BH990" s="50"/>
      <c r="BI990" s="45"/>
      <c r="BJ990" s="48"/>
      <c r="BK990" s="48"/>
      <c r="BL990" s="48"/>
      <c r="BM990" s="48"/>
      <c r="BN990" s="48"/>
      <c r="BO990" s="45"/>
      <c r="BP990" s="45"/>
      <c r="BQ990" s="45"/>
    </row>
    <row r="991" ht="18.0" customHeight="1">
      <c r="B991" s="40"/>
      <c r="D991" s="41"/>
      <c r="G991" s="42"/>
      <c r="I991" s="42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43"/>
      <c r="W991" s="44"/>
      <c r="Y991" s="45"/>
      <c r="AG991" s="46"/>
      <c r="AH991" s="47"/>
      <c r="AI991" s="48"/>
      <c r="AJ991" s="48"/>
      <c r="AK991" s="48"/>
      <c r="AL991" s="48"/>
      <c r="AM991" s="48"/>
      <c r="AN991" s="48"/>
      <c r="AO991" s="48"/>
      <c r="AP991" s="48"/>
      <c r="AQ991" s="48"/>
      <c r="AR991" s="48"/>
      <c r="AS991" s="48"/>
      <c r="AT991" s="48"/>
      <c r="AU991" s="43"/>
      <c r="AV991" s="50"/>
      <c r="AW991" s="43"/>
      <c r="AX991" s="50"/>
      <c r="AY991" s="43"/>
      <c r="AZ991" s="50"/>
      <c r="BA991" s="43"/>
      <c r="BB991" s="50"/>
      <c r="BC991" s="43"/>
      <c r="BD991" s="50"/>
      <c r="BE991" s="43"/>
      <c r="BF991" s="50"/>
      <c r="BG991" s="43"/>
      <c r="BH991" s="50"/>
      <c r="BI991" s="45"/>
      <c r="BJ991" s="48"/>
      <c r="BK991" s="48"/>
      <c r="BL991" s="48"/>
      <c r="BM991" s="48"/>
      <c r="BN991" s="48"/>
      <c r="BO991" s="45"/>
      <c r="BP991" s="45"/>
      <c r="BQ991" s="45"/>
    </row>
    <row r="992" ht="18.0" customHeight="1">
      <c r="B992" s="40"/>
      <c r="D992" s="41"/>
      <c r="G992" s="42"/>
      <c r="I992" s="42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43"/>
      <c r="W992" s="44"/>
      <c r="Y992" s="45"/>
      <c r="AG992" s="46"/>
      <c r="AH992" s="47"/>
      <c r="AI992" s="48"/>
      <c r="AJ992" s="48"/>
      <c r="AK992" s="48"/>
      <c r="AL992" s="48"/>
      <c r="AM992" s="48"/>
      <c r="AN992" s="48"/>
      <c r="AO992" s="48"/>
      <c r="AP992" s="48"/>
      <c r="AQ992" s="48"/>
      <c r="AR992" s="48"/>
      <c r="AS992" s="48"/>
      <c r="AT992" s="48"/>
      <c r="AU992" s="43"/>
      <c r="AV992" s="50"/>
      <c r="AW992" s="43"/>
      <c r="AX992" s="50"/>
      <c r="AY992" s="43"/>
      <c r="AZ992" s="50"/>
      <c r="BA992" s="43"/>
      <c r="BB992" s="50"/>
      <c r="BC992" s="43"/>
      <c r="BD992" s="50"/>
      <c r="BE992" s="43"/>
      <c r="BF992" s="50"/>
      <c r="BG992" s="43"/>
      <c r="BH992" s="50"/>
      <c r="BI992" s="45"/>
      <c r="BJ992" s="48"/>
      <c r="BK992" s="48"/>
      <c r="BL992" s="48"/>
      <c r="BM992" s="48"/>
      <c r="BN992" s="48"/>
      <c r="BO992" s="45"/>
      <c r="BP992" s="45"/>
      <c r="BQ992" s="45"/>
    </row>
    <row r="993" ht="18.0" customHeight="1">
      <c r="B993" s="40"/>
      <c r="D993" s="41"/>
      <c r="G993" s="42"/>
      <c r="I993" s="42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43"/>
      <c r="W993" s="44"/>
      <c r="Y993" s="45"/>
      <c r="AG993" s="46"/>
      <c r="AH993" s="47"/>
      <c r="AI993" s="48"/>
      <c r="AJ993" s="48"/>
      <c r="AK993" s="48"/>
      <c r="AL993" s="48"/>
      <c r="AM993" s="48"/>
      <c r="AN993" s="48"/>
      <c r="AO993" s="48"/>
      <c r="AP993" s="48"/>
      <c r="AQ993" s="48"/>
      <c r="AR993" s="48"/>
      <c r="AS993" s="48"/>
      <c r="AT993" s="48"/>
      <c r="AU993" s="43"/>
      <c r="AV993" s="50"/>
      <c r="AW993" s="43"/>
      <c r="AX993" s="50"/>
      <c r="AY993" s="43"/>
      <c r="AZ993" s="50"/>
      <c r="BA993" s="43"/>
      <c r="BB993" s="50"/>
      <c r="BC993" s="43"/>
      <c r="BD993" s="50"/>
      <c r="BE993" s="43"/>
      <c r="BF993" s="50"/>
      <c r="BG993" s="43"/>
      <c r="BH993" s="50"/>
      <c r="BI993" s="45"/>
      <c r="BJ993" s="48"/>
      <c r="BK993" s="48"/>
      <c r="BL993" s="48"/>
      <c r="BM993" s="48"/>
      <c r="BN993" s="48"/>
      <c r="BO993" s="45"/>
      <c r="BP993" s="45"/>
      <c r="BQ993" s="45"/>
    </row>
    <row r="994" ht="18.0" customHeight="1">
      <c r="B994" s="40"/>
      <c r="D994" s="41"/>
      <c r="G994" s="42"/>
      <c r="I994" s="42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43"/>
      <c r="W994" s="44"/>
      <c r="Y994" s="45"/>
      <c r="AG994" s="46"/>
      <c r="AH994" s="47"/>
      <c r="AI994" s="48"/>
      <c r="AJ994" s="48"/>
      <c r="AK994" s="48"/>
      <c r="AL994" s="48"/>
      <c r="AM994" s="48"/>
      <c r="AN994" s="48"/>
      <c r="AO994" s="48"/>
      <c r="AP994" s="48"/>
      <c r="AQ994" s="48"/>
      <c r="AR994" s="48"/>
      <c r="AS994" s="48"/>
      <c r="AT994" s="48"/>
      <c r="AU994" s="43"/>
      <c r="AV994" s="50"/>
      <c r="AW994" s="43"/>
      <c r="AX994" s="50"/>
      <c r="AY994" s="43"/>
      <c r="AZ994" s="50"/>
      <c r="BA994" s="43"/>
      <c r="BB994" s="50"/>
      <c r="BC994" s="43"/>
      <c r="BD994" s="50"/>
      <c r="BE994" s="43"/>
      <c r="BF994" s="50"/>
      <c r="BG994" s="43"/>
      <c r="BH994" s="50"/>
      <c r="BI994" s="45"/>
      <c r="BJ994" s="48"/>
      <c r="BK994" s="48"/>
      <c r="BL994" s="48"/>
      <c r="BM994" s="48"/>
      <c r="BN994" s="48"/>
      <c r="BO994" s="45"/>
      <c r="BP994" s="45"/>
      <c r="BQ994" s="45"/>
    </row>
    <row r="995" ht="18.0" customHeight="1">
      <c r="B995" s="40"/>
      <c r="D995" s="41"/>
      <c r="G995" s="42"/>
      <c r="I995" s="42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43"/>
      <c r="W995" s="44"/>
      <c r="Y995" s="45"/>
      <c r="AG995" s="46"/>
      <c r="AH995" s="47"/>
      <c r="AI995" s="48"/>
      <c r="AJ995" s="48"/>
      <c r="AK995" s="48"/>
      <c r="AL995" s="48"/>
      <c r="AM995" s="48"/>
      <c r="AN995" s="48"/>
      <c r="AO995" s="48"/>
      <c r="AP995" s="48"/>
      <c r="AQ995" s="48"/>
      <c r="AR995" s="48"/>
      <c r="AS995" s="48"/>
      <c r="AT995" s="48"/>
      <c r="AU995" s="43"/>
      <c r="AV995" s="50"/>
      <c r="AW995" s="43"/>
      <c r="AX995" s="50"/>
      <c r="AY995" s="43"/>
      <c r="AZ995" s="50"/>
      <c r="BA995" s="43"/>
      <c r="BB995" s="50"/>
      <c r="BC995" s="43"/>
      <c r="BD995" s="50"/>
      <c r="BE995" s="43"/>
      <c r="BF995" s="50"/>
      <c r="BG995" s="43"/>
      <c r="BH995" s="50"/>
      <c r="BI995" s="45"/>
      <c r="BJ995" s="48"/>
      <c r="BK995" s="48"/>
      <c r="BL995" s="48"/>
      <c r="BM995" s="48"/>
      <c r="BN995" s="48"/>
      <c r="BO995" s="45"/>
      <c r="BP995" s="45"/>
      <c r="BQ995" s="45"/>
    </row>
    <row r="996" ht="18.0" customHeight="1">
      <c r="B996" s="40"/>
      <c r="D996" s="41"/>
      <c r="G996" s="42"/>
      <c r="I996" s="42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43"/>
      <c r="W996" s="44"/>
      <c r="Y996" s="45"/>
      <c r="AG996" s="46"/>
      <c r="AH996" s="47"/>
      <c r="AI996" s="48"/>
      <c r="AJ996" s="48"/>
      <c r="AK996" s="48"/>
      <c r="AL996" s="48"/>
      <c r="AM996" s="48"/>
      <c r="AN996" s="48"/>
      <c r="AO996" s="48"/>
      <c r="AP996" s="48"/>
      <c r="AQ996" s="48"/>
      <c r="AR996" s="48"/>
      <c r="AS996" s="48"/>
      <c r="AT996" s="48"/>
      <c r="AU996" s="43"/>
      <c r="AV996" s="50"/>
      <c r="AW996" s="43"/>
      <c r="AX996" s="50"/>
      <c r="AY996" s="43"/>
      <c r="AZ996" s="50"/>
      <c r="BA996" s="43"/>
      <c r="BB996" s="50"/>
      <c r="BC996" s="43"/>
      <c r="BD996" s="50"/>
      <c r="BE996" s="43"/>
      <c r="BF996" s="50"/>
      <c r="BG996" s="43"/>
      <c r="BH996" s="50"/>
      <c r="BI996" s="45"/>
      <c r="BJ996" s="48"/>
      <c r="BK996" s="48"/>
      <c r="BL996" s="48"/>
      <c r="BM996" s="48"/>
      <c r="BN996" s="48"/>
      <c r="BO996" s="45"/>
      <c r="BP996" s="45"/>
      <c r="BQ996" s="45"/>
    </row>
    <row r="997" ht="18.0" customHeight="1">
      <c r="B997" s="40"/>
      <c r="D997" s="41"/>
      <c r="G997" s="42"/>
      <c r="I997" s="42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43"/>
      <c r="W997" s="44"/>
      <c r="Y997" s="45"/>
      <c r="AG997" s="46"/>
      <c r="AH997" s="47"/>
      <c r="AI997" s="48"/>
      <c r="AJ997" s="48"/>
      <c r="AK997" s="48"/>
      <c r="AL997" s="48"/>
      <c r="AM997" s="48"/>
      <c r="AN997" s="48"/>
      <c r="AO997" s="48"/>
      <c r="AP997" s="48"/>
      <c r="AQ997" s="48"/>
      <c r="AR997" s="48"/>
      <c r="AS997" s="48"/>
      <c r="AT997" s="48"/>
      <c r="AU997" s="43"/>
      <c r="AV997" s="50"/>
      <c r="AW997" s="43"/>
      <c r="AX997" s="50"/>
      <c r="AY997" s="43"/>
      <c r="AZ997" s="50"/>
      <c r="BA997" s="43"/>
      <c r="BB997" s="50"/>
      <c r="BC997" s="43"/>
      <c r="BD997" s="50"/>
      <c r="BE997" s="43"/>
      <c r="BF997" s="50"/>
      <c r="BG997" s="43"/>
      <c r="BH997" s="50"/>
      <c r="BI997" s="45"/>
      <c r="BJ997" s="48"/>
      <c r="BK997" s="48"/>
      <c r="BL997" s="48"/>
      <c r="BM997" s="48"/>
      <c r="BN997" s="48"/>
      <c r="BO997" s="45"/>
      <c r="BP997" s="45"/>
      <c r="BQ997" s="45"/>
    </row>
    <row r="998" ht="18.0" customHeight="1">
      <c r="B998" s="40"/>
      <c r="D998" s="41"/>
      <c r="G998" s="42"/>
      <c r="I998" s="42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43"/>
      <c r="W998" s="44"/>
      <c r="Y998" s="45"/>
      <c r="AG998" s="46"/>
      <c r="AH998" s="47"/>
      <c r="AI998" s="48"/>
      <c r="AJ998" s="48"/>
      <c r="AK998" s="48"/>
      <c r="AL998" s="48"/>
      <c r="AM998" s="48"/>
      <c r="AN998" s="48"/>
      <c r="AO998" s="48"/>
      <c r="AP998" s="48"/>
      <c r="AQ998" s="48"/>
      <c r="AR998" s="48"/>
      <c r="AS998" s="48"/>
      <c r="AT998" s="48"/>
      <c r="AU998" s="43"/>
      <c r="AV998" s="50"/>
      <c r="AW998" s="43"/>
      <c r="AX998" s="50"/>
      <c r="AY998" s="43"/>
      <c r="AZ998" s="50"/>
      <c r="BA998" s="43"/>
      <c r="BB998" s="50"/>
      <c r="BC998" s="43"/>
      <c r="BD998" s="50"/>
      <c r="BE998" s="43"/>
      <c r="BF998" s="50"/>
      <c r="BG998" s="43"/>
      <c r="BH998" s="50"/>
      <c r="BI998" s="45"/>
      <c r="BJ998" s="48"/>
      <c r="BK998" s="48"/>
      <c r="BL998" s="48"/>
      <c r="BM998" s="48"/>
      <c r="BN998" s="48"/>
      <c r="BO998" s="45"/>
      <c r="BP998" s="45"/>
      <c r="BQ998" s="45"/>
    </row>
    <row r="999" ht="18.0" customHeight="1">
      <c r="B999" s="40"/>
      <c r="D999" s="41"/>
      <c r="G999" s="42"/>
      <c r="I999" s="42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43"/>
      <c r="W999" s="44"/>
      <c r="Y999" s="45"/>
      <c r="AG999" s="46"/>
      <c r="AH999" s="47"/>
      <c r="AI999" s="48"/>
      <c r="AJ999" s="48"/>
      <c r="AK999" s="48"/>
      <c r="AL999" s="48"/>
      <c r="AM999" s="48"/>
      <c r="AN999" s="48"/>
      <c r="AO999" s="48"/>
      <c r="AP999" s="48"/>
      <c r="AQ999" s="48"/>
      <c r="AR999" s="48"/>
      <c r="AS999" s="48"/>
      <c r="AT999" s="48"/>
      <c r="AU999" s="43"/>
      <c r="AV999" s="50"/>
      <c r="AW999" s="43"/>
      <c r="AX999" s="50"/>
      <c r="AY999" s="43"/>
      <c r="AZ999" s="50"/>
      <c r="BA999" s="43"/>
      <c r="BB999" s="50"/>
      <c r="BC999" s="43"/>
      <c r="BD999" s="50"/>
      <c r="BE999" s="43"/>
      <c r="BF999" s="50"/>
      <c r="BG999" s="43"/>
      <c r="BH999" s="50"/>
      <c r="BI999" s="45"/>
      <c r="BJ999" s="48"/>
      <c r="BK999" s="48"/>
      <c r="BL999" s="48"/>
      <c r="BM999" s="48"/>
      <c r="BN999" s="48"/>
      <c r="BO999" s="45"/>
      <c r="BP999" s="45"/>
      <c r="BQ999" s="45"/>
    </row>
    <row r="1000" ht="18.0" customHeight="1">
      <c r="B1000" s="40"/>
      <c r="D1000" s="41"/>
      <c r="G1000" s="42"/>
      <c r="I1000" s="42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43"/>
      <c r="W1000" s="44"/>
      <c r="Y1000" s="45"/>
      <c r="AG1000" s="46"/>
      <c r="AH1000" s="47"/>
      <c r="AI1000" s="48"/>
      <c r="AJ1000" s="48"/>
      <c r="AK1000" s="48"/>
      <c r="AL1000" s="48"/>
      <c r="AM1000" s="48"/>
      <c r="AN1000" s="48"/>
      <c r="AO1000" s="48"/>
      <c r="AP1000" s="48"/>
      <c r="AQ1000" s="48"/>
      <c r="AR1000" s="48"/>
      <c r="AS1000" s="48"/>
      <c r="AT1000" s="48"/>
      <c r="AU1000" s="43"/>
      <c r="AV1000" s="50"/>
      <c r="AW1000" s="43"/>
      <c r="AX1000" s="50"/>
      <c r="AY1000" s="43"/>
      <c r="AZ1000" s="50"/>
      <c r="BA1000" s="43"/>
      <c r="BB1000" s="50"/>
      <c r="BC1000" s="43"/>
      <c r="BD1000" s="50"/>
      <c r="BE1000" s="43"/>
      <c r="BF1000" s="50"/>
      <c r="BG1000" s="43"/>
      <c r="BH1000" s="50"/>
      <c r="BI1000" s="45"/>
      <c r="BJ1000" s="48"/>
      <c r="BK1000" s="48"/>
      <c r="BL1000" s="48"/>
      <c r="BM1000" s="48"/>
      <c r="BN1000" s="48"/>
      <c r="BO1000" s="45"/>
      <c r="BP1000" s="45"/>
      <c r="BQ1000" s="45"/>
    </row>
  </sheetData>
  <autoFilter ref="$V$10:$W$155"/>
  <mergeCells count="3">
    <mergeCell ref="O2:Q2"/>
    <mergeCell ref="R2:AB2"/>
    <mergeCell ref="D3:D6"/>
  </mergeCells>
  <conditionalFormatting sqref="L36:L41 L43:L45 L47:L61 L63:L65 L67:L68 L70:L78 L80 L82:L83 L96:L116 L118:L139 L141:L151 L153:L155">
    <cfRule type="notContainsBlanks" dxfId="0" priority="1">
      <formula>LEN(TRIM(L36))&gt;0</formula>
    </cfRule>
  </conditionalFormatting>
  <conditionalFormatting sqref="O36:O41 O43:O45 O47:O61 O63:O65 O67:O68 O70:O78 O80 O82:O83 O96 O98:O116 O118:O127 O129 O131:O139 O141:O151 O153:O155">
    <cfRule type="notContainsBlanks" dxfId="1" priority="2">
      <formula>LEN(TRIM(O36))&gt;0</formula>
    </cfRule>
  </conditionalFormatting>
  <conditionalFormatting sqref="N36:N41 N43:N45 N47:N61 N63:N65 N67:N68 N70:N78 N80 N82:N83 N96 N98:N116 N118:N127 N129 N131:N139 N141:N151 N153:N155">
    <cfRule type="notContainsBlanks" dxfId="2" priority="3">
      <formula>LEN(TRIM(N36))&gt;0</formula>
    </cfRule>
  </conditionalFormatting>
  <conditionalFormatting sqref="M36:M41 M43:M45 M47:M61 M63:M65 M67:M68 M70:M78 M80 M82:M83 M96 M98:M116 M118:M127 M129 M131:M139 M141:M151 M153:M155">
    <cfRule type="notContainsBlanks" dxfId="3" priority="4">
      <formula>LEN(TRIM(M36))&gt;0</formula>
    </cfRule>
  </conditionalFormatting>
  <conditionalFormatting sqref="K36:K41 K43:K45 K47:K61 K63:K65 K67:K68 K70:K78 K80 K82:K83 K96 K98:K116 K118:K127 K129 K131:K139 K141:K151 K153:K155">
    <cfRule type="notContainsBlanks" dxfId="4" priority="5">
      <formula>LEN(TRIM(K36))&gt;0</formula>
    </cfRule>
  </conditionalFormatting>
  <conditionalFormatting sqref="P36:P41 P43:P45 P47:P61 P63:P65 P67:P68 P70:P78 P80 P82:P83 P96 P98:P116 P118:P127 P129 P131:P139 P141:P151 P153:P155">
    <cfRule type="notContainsBlanks" dxfId="5" priority="6">
      <formula>LEN(TRIM(P36))&gt;0</formula>
    </cfRule>
  </conditionalFormatting>
  <conditionalFormatting sqref="Q36:Q41 Q43:Q45 Q47:Q61 Q63:Q65 Q67:Q68 Q70:Q78 Q80 Q82:Q83 Q96 Q98:Q116 Q118:Q127 Q129 Q131:Q139 Q141:Q151 Q153:Q155">
    <cfRule type="notContainsBlanks" dxfId="6" priority="7">
      <formula>LEN(TRIM(Q36))&gt;0</formula>
    </cfRule>
  </conditionalFormatting>
  <conditionalFormatting sqref="R36:R41 R43:R45 R47:R61 R63:R65 R67:R68 R70:R78 R80 R82:R83 R96 R98:R116 R118:R127 R129 R131:R139 R141 R151 R153:R155">
    <cfRule type="notContainsBlanks" dxfId="7" priority="8">
      <formula>LEN(TRIM(R36))&gt;0</formula>
    </cfRule>
  </conditionalFormatting>
  <conditionalFormatting sqref="L13:L25">
    <cfRule type="notContainsBlanks" dxfId="0" priority="9">
      <formula>LEN(TRIM(L13))&gt;0</formula>
    </cfRule>
  </conditionalFormatting>
  <conditionalFormatting sqref="O13:O25">
    <cfRule type="notContainsBlanks" dxfId="1" priority="10">
      <formula>LEN(TRIM(O13))&gt;0</formula>
    </cfRule>
  </conditionalFormatting>
  <conditionalFormatting sqref="N13:N25">
    <cfRule type="notContainsBlanks" dxfId="2" priority="11">
      <formula>LEN(TRIM(N13))&gt;0</formula>
    </cfRule>
  </conditionalFormatting>
  <conditionalFormatting sqref="M13:M25">
    <cfRule type="notContainsBlanks" dxfId="3" priority="12">
      <formula>LEN(TRIM(M13))&gt;0</formula>
    </cfRule>
  </conditionalFormatting>
  <conditionalFormatting sqref="K13:K25">
    <cfRule type="notContainsBlanks" dxfId="4" priority="13">
      <formula>LEN(TRIM(K13))&gt;0</formula>
    </cfRule>
  </conditionalFormatting>
  <conditionalFormatting sqref="P13:P25">
    <cfRule type="notContainsBlanks" dxfId="5" priority="14">
      <formula>LEN(TRIM(P13))&gt;0</formula>
    </cfRule>
  </conditionalFormatting>
  <conditionalFormatting sqref="Q13:Q25">
    <cfRule type="notContainsBlanks" dxfId="6" priority="15">
      <formula>LEN(TRIM(Q13))&gt;0</formula>
    </cfRule>
  </conditionalFormatting>
  <conditionalFormatting sqref="R13:R25">
    <cfRule type="notContainsBlanks" dxfId="7" priority="16">
      <formula>LEN(TRIM(R13))&gt;0</formula>
    </cfRule>
  </conditionalFormatting>
  <conditionalFormatting sqref="L26:L27">
    <cfRule type="notContainsBlanks" dxfId="0" priority="17">
      <formula>LEN(TRIM(L26))&gt;0</formula>
    </cfRule>
  </conditionalFormatting>
  <conditionalFormatting sqref="O26:O27">
    <cfRule type="notContainsBlanks" dxfId="1" priority="18">
      <formula>LEN(TRIM(O26))&gt;0</formula>
    </cfRule>
  </conditionalFormatting>
  <conditionalFormatting sqref="N26:N27">
    <cfRule type="notContainsBlanks" dxfId="2" priority="19">
      <formula>LEN(TRIM(N26))&gt;0</formula>
    </cfRule>
  </conditionalFormatting>
  <conditionalFormatting sqref="M26:M27">
    <cfRule type="notContainsBlanks" dxfId="3" priority="20">
      <formula>LEN(TRIM(M26))&gt;0</formula>
    </cfRule>
  </conditionalFormatting>
  <conditionalFormatting sqref="K26:K27">
    <cfRule type="notContainsBlanks" dxfId="4" priority="21">
      <formula>LEN(TRIM(K26))&gt;0</formula>
    </cfRule>
  </conditionalFormatting>
  <conditionalFormatting sqref="P26:P27">
    <cfRule type="notContainsBlanks" dxfId="5" priority="22">
      <formula>LEN(TRIM(P26))&gt;0</formula>
    </cfRule>
  </conditionalFormatting>
  <conditionalFormatting sqref="Q26:Q27">
    <cfRule type="notContainsBlanks" dxfId="6" priority="23">
      <formula>LEN(TRIM(Q26))&gt;0</formula>
    </cfRule>
  </conditionalFormatting>
  <conditionalFormatting sqref="R26:R27">
    <cfRule type="notContainsBlanks" dxfId="7" priority="24">
      <formula>LEN(TRIM(R26))&gt;0</formula>
    </cfRule>
  </conditionalFormatting>
  <conditionalFormatting sqref="L34">
    <cfRule type="notContainsBlanks" dxfId="0" priority="25">
      <formula>LEN(TRIM(L34))&gt;0</formula>
    </cfRule>
  </conditionalFormatting>
  <conditionalFormatting sqref="O34">
    <cfRule type="notContainsBlanks" dxfId="1" priority="26">
      <formula>LEN(TRIM(O34))&gt;0</formula>
    </cfRule>
  </conditionalFormatting>
  <conditionalFormatting sqref="N34">
    <cfRule type="notContainsBlanks" dxfId="2" priority="27">
      <formula>LEN(TRIM(N34))&gt;0</formula>
    </cfRule>
  </conditionalFormatting>
  <conditionalFormatting sqref="M34">
    <cfRule type="notContainsBlanks" dxfId="3" priority="28">
      <formula>LEN(TRIM(M34))&gt;0</formula>
    </cfRule>
  </conditionalFormatting>
  <conditionalFormatting sqref="K34">
    <cfRule type="notContainsBlanks" dxfId="4" priority="29">
      <formula>LEN(TRIM(K34))&gt;0</formula>
    </cfRule>
  </conditionalFormatting>
  <conditionalFormatting sqref="P34">
    <cfRule type="notContainsBlanks" dxfId="5" priority="30">
      <formula>LEN(TRIM(P34))&gt;0</formula>
    </cfRule>
  </conditionalFormatting>
  <conditionalFormatting sqref="Q34">
    <cfRule type="notContainsBlanks" dxfId="6" priority="31">
      <formula>LEN(TRIM(Q34))&gt;0</formula>
    </cfRule>
  </conditionalFormatting>
  <conditionalFormatting sqref="R34">
    <cfRule type="notContainsBlanks" dxfId="7" priority="32">
      <formula>LEN(TRIM(R34))&gt;0</formula>
    </cfRule>
  </conditionalFormatting>
  <conditionalFormatting sqref="L28:L29">
    <cfRule type="notContainsBlanks" dxfId="0" priority="33">
      <formula>LEN(TRIM(L28))&gt;0</formula>
    </cfRule>
  </conditionalFormatting>
  <conditionalFormatting sqref="O28:O29">
    <cfRule type="notContainsBlanks" dxfId="1" priority="34">
      <formula>LEN(TRIM(O28))&gt;0</formula>
    </cfRule>
  </conditionalFormatting>
  <conditionalFormatting sqref="N28:N29">
    <cfRule type="notContainsBlanks" dxfId="2" priority="35">
      <formula>LEN(TRIM(N28))&gt;0</formula>
    </cfRule>
  </conditionalFormatting>
  <conditionalFormatting sqref="M28:M29">
    <cfRule type="notContainsBlanks" dxfId="3" priority="36">
      <formula>LEN(TRIM(M28))&gt;0</formula>
    </cfRule>
  </conditionalFormatting>
  <conditionalFormatting sqref="K28:K29">
    <cfRule type="notContainsBlanks" dxfId="4" priority="37">
      <formula>LEN(TRIM(K28))&gt;0</formula>
    </cfRule>
  </conditionalFormatting>
  <conditionalFormatting sqref="P28:P29">
    <cfRule type="notContainsBlanks" dxfId="5" priority="38">
      <formula>LEN(TRIM(P28))&gt;0</formula>
    </cfRule>
  </conditionalFormatting>
  <conditionalFormatting sqref="Q28:Q29">
    <cfRule type="notContainsBlanks" dxfId="6" priority="39">
      <formula>LEN(TRIM(Q28))&gt;0</formula>
    </cfRule>
  </conditionalFormatting>
  <conditionalFormatting sqref="R28:R29">
    <cfRule type="notContainsBlanks" dxfId="7" priority="40">
      <formula>LEN(TRIM(R28))&gt;0</formula>
    </cfRule>
  </conditionalFormatting>
  <conditionalFormatting sqref="L30:L31">
    <cfRule type="notContainsBlanks" dxfId="0" priority="41">
      <formula>LEN(TRIM(L30))&gt;0</formula>
    </cfRule>
  </conditionalFormatting>
  <conditionalFormatting sqref="O30:O31">
    <cfRule type="notContainsBlanks" dxfId="1" priority="42">
      <formula>LEN(TRIM(O30))&gt;0</formula>
    </cfRule>
  </conditionalFormatting>
  <conditionalFormatting sqref="N30:N31">
    <cfRule type="notContainsBlanks" dxfId="2" priority="43">
      <formula>LEN(TRIM(N30))&gt;0</formula>
    </cfRule>
  </conditionalFormatting>
  <conditionalFormatting sqref="M30:M31">
    <cfRule type="notContainsBlanks" dxfId="3" priority="44">
      <formula>LEN(TRIM(M30))&gt;0</formula>
    </cfRule>
  </conditionalFormatting>
  <conditionalFormatting sqref="K30:K31">
    <cfRule type="notContainsBlanks" dxfId="4" priority="45">
      <formula>LEN(TRIM(K30))&gt;0</formula>
    </cfRule>
  </conditionalFormatting>
  <conditionalFormatting sqref="P30:P31">
    <cfRule type="notContainsBlanks" dxfId="5" priority="46">
      <formula>LEN(TRIM(P30))&gt;0</formula>
    </cfRule>
  </conditionalFormatting>
  <conditionalFormatting sqref="Q30:Q31">
    <cfRule type="notContainsBlanks" dxfId="6" priority="47">
      <formula>LEN(TRIM(Q30))&gt;0</formula>
    </cfRule>
  </conditionalFormatting>
  <conditionalFormatting sqref="R30:R31">
    <cfRule type="notContainsBlanks" dxfId="7" priority="48">
      <formula>LEN(TRIM(R30))&gt;0</formula>
    </cfRule>
  </conditionalFormatting>
  <conditionalFormatting sqref="L32:L33">
    <cfRule type="notContainsBlanks" dxfId="0" priority="49">
      <formula>LEN(TRIM(L32))&gt;0</formula>
    </cfRule>
  </conditionalFormatting>
  <conditionalFormatting sqref="O32:O33">
    <cfRule type="notContainsBlanks" dxfId="1" priority="50">
      <formula>LEN(TRIM(O32))&gt;0</formula>
    </cfRule>
  </conditionalFormatting>
  <conditionalFormatting sqref="N32:N33">
    <cfRule type="notContainsBlanks" dxfId="2" priority="51">
      <formula>LEN(TRIM(N32))&gt;0</formula>
    </cfRule>
  </conditionalFormatting>
  <conditionalFormatting sqref="M32:M33">
    <cfRule type="notContainsBlanks" dxfId="3" priority="52">
      <formula>LEN(TRIM(M32))&gt;0</formula>
    </cfRule>
  </conditionalFormatting>
  <conditionalFormatting sqref="K32:K33">
    <cfRule type="notContainsBlanks" dxfId="4" priority="53">
      <formula>LEN(TRIM(K32))&gt;0</formula>
    </cfRule>
  </conditionalFormatting>
  <conditionalFormatting sqref="P32:P33">
    <cfRule type="notContainsBlanks" dxfId="5" priority="54">
      <formula>LEN(TRIM(P32))&gt;0</formula>
    </cfRule>
  </conditionalFormatting>
  <conditionalFormatting sqref="Q32:Q33">
    <cfRule type="notContainsBlanks" dxfId="6" priority="55">
      <formula>LEN(TRIM(Q32))&gt;0</formula>
    </cfRule>
  </conditionalFormatting>
  <conditionalFormatting sqref="R32:R33">
    <cfRule type="notContainsBlanks" dxfId="7" priority="56">
      <formula>LEN(TRIM(R32))&gt;0</formula>
    </cfRule>
  </conditionalFormatting>
  <conditionalFormatting sqref="L94">
    <cfRule type="notContainsBlanks" dxfId="0" priority="57">
      <formula>LEN(TRIM(L94))&gt;0</formula>
    </cfRule>
  </conditionalFormatting>
  <conditionalFormatting sqref="O94">
    <cfRule type="notContainsBlanks" dxfId="1" priority="58">
      <formula>LEN(TRIM(O94))&gt;0</formula>
    </cfRule>
  </conditionalFormatting>
  <conditionalFormatting sqref="N94">
    <cfRule type="notContainsBlanks" dxfId="2" priority="59">
      <formula>LEN(TRIM(N94))&gt;0</formula>
    </cfRule>
  </conditionalFormatting>
  <conditionalFormatting sqref="M94">
    <cfRule type="notContainsBlanks" dxfId="3" priority="60">
      <formula>LEN(TRIM(M94))&gt;0</formula>
    </cfRule>
  </conditionalFormatting>
  <conditionalFormatting sqref="K94">
    <cfRule type="notContainsBlanks" dxfId="4" priority="61">
      <formula>LEN(TRIM(K94))&gt;0</formula>
    </cfRule>
  </conditionalFormatting>
  <conditionalFormatting sqref="P94">
    <cfRule type="notContainsBlanks" dxfId="5" priority="62">
      <formula>LEN(TRIM(P94))&gt;0</formula>
    </cfRule>
  </conditionalFormatting>
  <conditionalFormatting sqref="Q94">
    <cfRule type="notContainsBlanks" dxfId="6" priority="63">
      <formula>LEN(TRIM(Q94))&gt;0</formula>
    </cfRule>
  </conditionalFormatting>
  <conditionalFormatting sqref="R94">
    <cfRule type="notContainsBlanks" dxfId="7" priority="64">
      <formula>LEN(TRIM(R94))&gt;0</formula>
    </cfRule>
  </conditionalFormatting>
  <conditionalFormatting sqref="L85">
    <cfRule type="notContainsBlanks" dxfId="0" priority="65">
      <formula>LEN(TRIM(L85))&gt;0</formula>
    </cfRule>
  </conditionalFormatting>
  <conditionalFormatting sqref="O85">
    <cfRule type="notContainsBlanks" dxfId="1" priority="66">
      <formula>LEN(TRIM(O85))&gt;0</formula>
    </cfRule>
  </conditionalFormatting>
  <conditionalFormatting sqref="N85">
    <cfRule type="notContainsBlanks" dxfId="2" priority="67">
      <formula>LEN(TRIM(N85))&gt;0</formula>
    </cfRule>
  </conditionalFormatting>
  <conditionalFormatting sqref="M85">
    <cfRule type="notContainsBlanks" dxfId="3" priority="68">
      <formula>LEN(TRIM(M85))&gt;0</formula>
    </cfRule>
  </conditionalFormatting>
  <conditionalFormatting sqref="K85">
    <cfRule type="notContainsBlanks" dxfId="4" priority="69">
      <formula>LEN(TRIM(K85))&gt;0</formula>
    </cfRule>
  </conditionalFormatting>
  <conditionalFormatting sqref="P85">
    <cfRule type="notContainsBlanks" dxfId="5" priority="70">
      <formula>LEN(TRIM(P85))&gt;0</formula>
    </cfRule>
  </conditionalFormatting>
  <conditionalFormatting sqref="Q85">
    <cfRule type="notContainsBlanks" dxfId="6" priority="71">
      <formula>LEN(TRIM(Q85))&gt;0</formula>
    </cfRule>
  </conditionalFormatting>
  <conditionalFormatting sqref="R85">
    <cfRule type="notContainsBlanks" dxfId="7" priority="72">
      <formula>LEN(TRIM(R85))&gt;0</formula>
    </cfRule>
  </conditionalFormatting>
  <conditionalFormatting sqref="L86">
    <cfRule type="notContainsBlanks" dxfId="0" priority="73">
      <formula>LEN(TRIM(L86))&gt;0</formula>
    </cfRule>
  </conditionalFormatting>
  <conditionalFormatting sqref="O86">
    <cfRule type="notContainsBlanks" dxfId="1" priority="74">
      <formula>LEN(TRIM(O86))&gt;0</formula>
    </cfRule>
  </conditionalFormatting>
  <conditionalFormatting sqref="N86">
    <cfRule type="notContainsBlanks" dxfId="2" priority="75">
      <formula>LEN(TRIM(N86))&gt;0</formula>
    </cfRule>
  </conditionalFormatting>
  <conditionalFormatting sqref="M86">
    <cfRule type="notContainsBlanks" dxfId="3" priority="76">
      <formula>LEN(TRIM(M86))&gt;0</formula>
    </cfRule>
  </conditionalFormatting>
  <conditionalFormatting sqref="K86">
    <cfRule type="notContainsBlanks" dxfId="4" priority="77">
      <formula>LEN(TRIM(K86))&gt;0</formula>
    </cfRule>
  </conditionalFormatting>
  <conditionalFormatting sqref="P86">
    <cfRule type="notContainsBlanks" dxfId="5" priority="78">
      <formula>LEN(TRIM(P86))&gt;0</formula>
    </cfRule>
  </conditionalFormatting>
  <conditionalFormatting sqref="Q86">
    <cfRule type="notContainsBlanks" dxfId="6" priority="79">
      <formula>LEN(TRIM(Q86))&gt;0</formula>
    </cfRule>
  </conditionalFormatting>
  <conditionalFormatting sqref="R86">
    <cfRule type="notContainsBlanks" dxfId="7" priority="80">
      <formula>LEN(TRIM(R86))&gt;0</formula>
    </cfRule>
  </conditionalFormatting>
  <conditionalFormatting sqref="L87">
    <cfRule type="notContainsBlanks" dxfId="0" priority="81">
      <formula>LEN(TRIM(L87))&gt;0</formula>
    </cfRule>
  </conditionalFormatting>
  <conditionalFormatting sqref="O87">
    <cfRule type="notContainsBlanks" dxfId="1" priority="82">
      <formula>LEN(TRIM(O87))&gt;0</formula>
    </cfRule>
  </conditionalFormatting>
  <conditionalFormatting sqref="N87">
    <cfRule type="notContainsBlanks" dxfId="2" priority="83">
      <formula>LEN(TRIM(N87))&gt;0</formula>
    </cfRule>
  </conditionalFormatting>
  <conditionalFormatting sqref="M87">
    <cfRule type="notContainsBlanks" dxfId="3" priority="84">
      <formula>LEN(TRIM(M87))&gt;0</formula>
    </cfRule>
  </conditionalFormatting>
  <conditionalFormatting sqref="K87">
    <cfRule type="notContainsBlanks" dxfId="4" priority="85">
      <formula>LEN(TRIM(K87))&gt;0</formula>
    </cfRule>
  </conditionalFormatting>
  <conditionalFormatting sqref="P87">
    <cfRule type="notContainsBlanks" dxfId="5" priority="86">
      <formula>LEN(TRIM(P87))&gt;0</formula>
    </cfRule>
  </conditionalFormatting>
  <conditionalFormatting sqref="Q87">
    <cfRule type="notContainsBlanks" dxfId="6" priority="87">
      <formula>LEN(TRIM(Q87))&gt;0</formula>
    </cfRule>
  </conditionalFormatting>
  <conditionalFormatting sqref="R87">
    <cfRule type="notContainsBlanks" dxfId="7" priority="88">
      <formula>LEN(TRIM(R87))&gt;0</formula>
    </cfRule>
  </conditionalFormatting>
  <conditionalFormatting sqref="L88">
    <cfRule type="notContainsBlanks" dxfId="0" priority="89">
      <formula>LEN(TRIM(L88))&gt;0</formula>
    </cfRule>
  </conditionalFormatting>
  <conditionalFormatting sqref="O88">
    <cfRule type="notContainsBlanks" dxfId="1" priority="90">
      <formula>LEN(TRIM(O88))&gt;0</formula>
    </cfRule>
  </conditionalFormatting>
  <conditionalFormatting sqref="N88">
    <cfRule type="notContainsBlanks" dxfId="2" priority="91">
      <formula>LEN(TRIM(N88))&gt;0</formula>
    </cfRule>
  </conditionalFormatting>
  <conditionalFormatting sqref="M88">
    <cfRule type="notContainsBlanks" dxfId="3" priority="92">
      <formula>LEN(TRIM(M88))&gt;0</formula>
    </cfRule>
  </conditionalFormatting>
  <conditionalFormatting sqref="K88">
    <cfRule type="notContainsBlanks" dxfId="4" priority="93">
      <formula>LEN(TRIM(K88))&gt;0</formula>
    </cfRule>
  </conditionalFormatting>
  <conditionalFormatting sqref="P88">
    <cfRule type="notContainsBlanks" dxfId="5" priority="94">
      <formula>LEN(TRIM(P88))&gt;0</formula>
    </cfRule>
  </conditionalFormatting>
  <conditionalFormatting sqref="Q88">
    <cfRule type="notContainsBlanks" dxfId="6" priority="95">
      <formula>LEN(TRIM(Q88))&gt;0</formula>
    </cfRule>
  </conditionalFormatting>
  <conditionalFormatting sqref="R88">
    <cfRule type="notContainsBlanks" dxfId="7" priority="96">
      <formula>LEN(TRIM(R88))&gt;0</formula>
    </cfRule>
  </conditionalFormatting>
  <conditionalFormatting sqref="L89">
    <cfRule type="notContainsBlanks" dxfId="0" priority="97">
      <formula>LEN(TRIM(L89))&gt;0</formula>
    </cfRule>
  </conditionalFormatting>
  <conditionalFormatting sqref="O89">
    <cfRule type="notContainsBlanks" dxfId="1" priority="98">
      <formula>LEN(TRIM(O89))&gt;0</formula>
    </cfRule>
  </conditionalFormatting>
  <conditionalFormatting sqref="N89">
    <cfRule type="notContainsBlanks" dxfId="2" priority="99">
      <formula>LEN(TRIM(N89))&gt;0</formula>
    </cfRule>
  </conditionalFormatting>
  <conditionalFormatting sqref="M89">
    <cfRule type="notContainsBlanks" dxfId="3" priority="100">
      <formula>LEN(TRIM(M89))&gt;0</formula>
    </cfRule>
  </conditionalFormatting>
  <conditionalFormatting sqref="K89">
    <cfRule type="notContainsBlanks" dxfId="4" priority="101">
      <formula>LEN(TRIM(K89))&gt;0</formula>
    </cfRule>
  </conditionalFormatting>
  <conditionalFormatting sqref="P89">
    <cfRule type="notContainsBlanks" dxfId="5" priority="102">
      <formula>LEN(TRIM(P89))&gt;0</formula>
    </cfRule>
  </conditionalFormatting>
  <conditionalFormatting sqref="Q89">
    <cfRule type="notContainsBlanks" dxfId="6" priority="103">
      <formula>LEN(TRIM(Q89))&gt;0</formula>
    </cfRule>
  </conditionalFormatting>
  <conditionalFormatting sqref="R89">
    <cfRule type="notContainsBlanks" dxfId="7" priority="104">
      <formula>LEN(TRIM(R89))&gt;0</formula>
    </cfRule>
  </conditionalFormatting>
  <conditionalFormatting sqref="L91">
    <cfRule type="notContainsBlanks" dxfId="0" priority="105">
      <formula>LEN(TRIM(L91))&gt;0</formula>
    </cfRule>
  </conditionalFormatting>
  <conditionalFormatting sqref="O91">
    <cfRule type="notContainsBlanks" dxfId="1" priority="106">
      <formula>LEN(TRIM(O91))&gt;0</formula>
    </cfRule>
  </conditionalFormatting>
  <conditionalFormatting sqref="N91">
    <cfRule type="notContainsBlanks" dxfId="2" priority="107">
      <formula>LEN(TRIM(N91))&gt;0</formula>
    </cfRule>
  </conditionalFormatting>
  <conditionalFormatting sqref="M91">
    <cfRule type="notContainsBlanks" dxfId="3" priority="108">
      <formula>LEN(TRIM(M91))&gt;0</formula>
    </cfRule>
  </conditionalFormatting>
  <conditionalFormatting sqref="K91">
    <cfRule type="notContainsBlanks" dxfId="4" priority="109">
      <formula>LEN(TRIM(K91))&gt;0</formula>
    </cfRule>
  </conditionalFormatting>
  <conditionalFormatting sqref="P91">
    <cfRule type="notContainsBlanks" dxfId="5" priority="110">
      <formula>LEN(TRIM(P91))&gt;0</formula>
    </cfRule>
  </conditionalFormatting>
  <conditionalFormatting sqref="Q91">
    <cfRule type="notContainsBlanks" dxfId="6" priority="111">
      <formula>LEN(TRIM(Q91))&gt;0</formula>
    </cfRule>
  </conditionalFormatting>
  <conditionalFormatting sqref="R91">
    <cfRule type="notContainsBlanks" dxfId="7" priority="112">
      <formula>LEN(TRIM(R91))&gt;0</formula>
    </cfRule>
  </conditionalFormatting>
  <conditionalFormatting sqref="L93">
    <cfRule type="notContainsBlanks" dxfId="0" priority="113">
      <formula>LEN(TRIM(L93))&gt;0</formula>
    </cfRule>
  </conditionalFormatting>
  <conditionalFormatting sqref="O93">
    <cfRule type="notContainsBlanks" dxfId="1" priority="114">
      <formula>LEN(TRIM(O93))&gt;0</formula>
    </cfRule>
  </conditionalFormatting>
  <conditionalFormatting sqref="N93">
    <cfRule type="notContainsBlanks" dxfId="2" priority="115">
      <formula>LEN(TRIM(N93))&gt;0</formula>
    </cfRule>
  </conditionalFormatting>
  <conditionalFormatting sqref="M93">
    <cfRule type="notContainsBlanks" dxfId="3" priority="116">
      <formula>LEN(TRIM(M93))&gt;0</formula>
    </cfRule>
  </conditionalFormatting>
  <conditionalFormatting sqref="K93">
    <cfRule type="notContainsBlanks" dxfId="4" priority="117">
      <formula>LEN(TRIM(K93))&gt;0</formula>
    </cfRule>
  </conditionalFormatting>
  <conditionalFormatting sqref="P93">
    <cfRule type="notContainsBlanks" dxfId="5" priority="118">
      <formula>LEN(TRIM(P93))&gt;0</formula>
    </cfRule>
  </conditionalFormatting>
  <conditionalFormatting sqref="Q93">
    <cfRule type="notContainsBlanks" dxfId="6" priority="119">
      <formula>LEN(TRIM(Q93))&gt;0</formula>
    </cfRule>
  </conditionalFormatting>
  <conditionalFormatting sqref="R93">
    <cfRule type="notContainsBlanks" dxfId="7" priority="120">
      <formula>LEN(TRIM(R93))&gt;0</formula>
    </cfRule>
  </conditionalFormatting>
  <conditionalFormatting sqref="L95">
    <cfRule type="notContainsBlanks" dxfId="0" priority="121">
      <formula>LEN(TRIM(L95))&gt;0</formula>
    </cfRule>
  </conditionalFormatting>
  <conditionalFormatting sqref="O95">
    <cfRule type="notContainsBlanks" dxfId="1" priority="122">
      <formula>LEN(TRIM(O95))&gt;0</formula>
    </cfRule>
  </conditionalFormatting>
  <conditionalFormatting sqref="N95">
    <cfRule type="notContainsBlanks" dxfId="2" priority="123">
      <formula>LEN(TRIM(N95))&gt;0</formula>
    </cfRule>
  </conditionalFormatting>
  <conditionalFormatting sqref="M95">
    <cfRule type="notContainsBlanks" dxfId="3" priority="124">
      <formula>LEN(TRIM(M95))&gt;0</formula>
    </cfRule>
  </conditionalFormatting>
  <conditionalFormatting sqref="K95">
    <cfRule type="notContainsBlanks" dxfId="4" priority="125">
      <formula>LEN(TRIM(K95))&gt;0</formula>
    </cfRule>
  </conditionalFormatting>
  <conditionalFormatting sqref="P95">
    <cfRule type="notContainsBlanks" dxfId="5" priority="126">
      <formula>LEN(TRIM(P95))&gt;0</formula>
    </cfRule>
  </conditionalFormatting>
  <conditionalFormatting sqref="Q95">
    <cfRule type="notContainsBlanks" dxfId="6" priority="127">
      <formula>LEN(TRIM(Q95))&gt;0</formula>
    </cfRule>
  </conditionalFormatting>
  <conditionalFormatting sqref="R95">
    <cfRule type="notContainsBlanks" dxfId="7" priority="128">
      <formula>LEN(TRIM(R95))&gt;0</formula>
    </cfRule>
  </conditionalFormatting>
  <conditionalFormatting sqref="L90">
    <cfRule type="notContainsBlanks" dxfId="0" priority="129">
      <formula>LEN(TRIM(L90))&gt;0</formula>
    </cfRule>
  </conditionalFormatting>
  <conditionalFormatting sqref="O90">
    <cfRule type="notContainsBlanks" dxfId="1" priority="130">
      <formula>LEN(TRIM(O90))&gt;0</formula>
    </cfRule>
  </conditionalFormatting>
  <conditionalFormatting sqref="N90">
    <cfRule type="notContainsBlanks" dxfId="2" priority="131">
      <formula>LEN(TRIM(N90))&gt;0</formula>
    </cfRule>
  </conditionalFormatting>
  <conditionalFormatting sqref="M90">
    <cfRule type="notContainsBlanks" dxfId="3" priority="132">
      <formula>LEN(TRIM(M90))&gt;0</formula>
    </cfRule>
  </conditionalFormatting>
  <conditionalFormatting sqref="K90">
    <cfRule type="notContainsBlanks" dxfId="4" priority="133">
      <formula>LEN(TRIM(K90))&gt;0</formula>
    </cfRule>
  </conditionalFormatting>
  <conditionalFormatting sqref="P90">
    <cfRule type="notContainsBlanks" dxfId="5" priority="134">
      <formula>LEN(TRIM(P90))&gt;0</formula>
    </cfRule>
  </conditionalFormatting>
  <conditionalFormatting sqref="Q90">
    <cfRule type="notContainsBlanks" dxfId="6" priority="135">
      <formula>LEN(TRIM(Q90))&gt;0</formula>
    </cfRule>
  </conditionalFormatting>
  <conditionalFormatting sqref="R90">
    <cfRule type="notContainsBlanks" dxfId="7" priority="136">
      <formula>LEN(TRIM(R90))&gt;0</formula>
    </cfRule>
  </conditionalFormatting>
  <conditionalFormatting sqref="L92">
    <cfRule type="notContainsBlanks" dxfId="0" priority="137">
      <formula>LEN(TRIM(L92))&gt;0</formula>
    </cfRule>
  </conditionalFormatting>
  <conditionalFormatting sqref="O92">
    <cfRule type="notContainsBlanks" dxfId="1" priority="138">
      <formula>LEN(TRIM(O92))&gt;0</formula>
    </cfRule>
  </conditionalFormatting>
  <conditionalFormatting sqref="N92">
    <cfRule type="notContainsBlanks" dxfId="2" priority="139">
      <formula>LEN(TRIM(N92))&gt;0</formula>
    </cfRule>
  </conditionalFormatting>
  <conditionalFormatting sqref="M92">
    <cfRule type="notContainsBlanks" dxfId="3" priority="140">
      <formula>LEN(TRIM(M92))&gt;0</formula>
    </cfRule>
  </conditionalFormatting>
  <conditionalFormatting sqref="K92">
    <cfRule type="notContainsBlanks" dxfId="4" priority="141">
      <formula>LEN(TRIM(K92))&gt;0</formula>
    </cfRule>
  </conditionalFormatting>
  <conditionalFormatting sqref="P92">
    <cfRule type="notContainsBlanks" dxfId="5" priority="142">
      <formula>LEN(TRIM(P92))&gt;0</formula>
    </cfRule>
  </conditionalFormatting>
  <conditionalFormatting sqref="Q92">
    <cfRule type="notContainsBlanks" dxfId="6" priority="143">
      <formula>LEN(TRIM(Q92))&gt;0</formula>
    </cfRule>
  </conditionalFormatting>
  <conditionalFormatting sqref="R92">
    <cfRule type="notContainsBlanks" dxfId="7" priority="144">
      <formula>LEN(TRIM(R92))&gt;0</formula>
    </cfRule>
  </conditionalFormatting>
  <conditionalFormatting sqref="L84">
    <cfRule type="notContainsBlanks" dxfId="0" priority="145">
      <formula>LEN(TRIM(L84))&gt;0</formula>
    </cfRule>
  </conditionalFormatting>
  <conditionalFormatting sqref="O84">
    <cfRule type="notContainsBlanks" dxfId="1" priority="146">
      <formula>LEN(TRIM(O84))&gt;0</formula>
    </cfRule>
  </conditionalFormatting>
  <conditionalFormatting sqref="N84">
    <cfRule type="notContainsBlanks" dxfId="2" priority="147">
      <formula>LEN(TRIM(N84))&gt;0</formula>
    </cfRule>
  </conditionalFormatting>
  <conditionalFormatting sqref="M84">
    <cfRule type="notContainsBlanks" dxfId="3" priority="148">
      <formula>LEN(TRIM(M84))&gt;0</formula>
    </cfRule>
  </conditionalFormatting>
  <conditionalFormatting sqref="K84">
    <cfRule type="notContainsBlanks" dxfId="4" priority="149">
      <formula>LEN(TRIM(K84))&gt;0</formula>
    </cfRule>
  </conditionalFormatting>
  <conditionalFormatting sqref="P84">
    <cfRule type="notContainsBlanks" dxfId="5" priority="150">
      <formula>LEN(TRIM(P84))&gt;0</formula>
    </cfRule>
  </conditionalFormatting>
  <conditionalFormatting sqref="Q84">
    <cfRule type="notContainsBlanks" dxfId="6" priority="151">
      <formula>LEN(TRIM(Q84))&gt;0</formula>
    </cfRule>
  </conditionalFormatting>
  <conditionalFormatting sqref="R84">
    <cfRule type="notContainsBlanks" dxfId="7" priority="152">
      <formula>LEN(TRIM(R84))&gt;0</formula>
    </cfRule>
  </conditionalFormatting>
  <conditionalFormatting sqref="S13:S155">
    <cfRule type="notContainsBlanks" dxfId="8" priority="153">
      <formula>LEN(TRIM(S13))&gt;0</formula>
    </cfRule>
  </conditionalFormatting>
  <conditionalFormatting sqref="T13:T155">
    <cfRule type="notContainsBlanks" dxfId="9" priority="154">
      <formula>LEN(TRIM(T13))&gt;0</formula>
    </cfRule>
  </conditionalFormatting>
  <conditionalFormatting sqref="R142:R150">
    <cfRule type="notContainsBlanks" dxfId="9" priority="155">
      <formula>LEN(TRIM(R142))&gt;0</formula>
    </cfRule>
  </conditionalFormatting>
  <printOptions/>
  <pageMargins bottom="1.0" footer="0.0" header="0.0" left="0.75" right="0.75" top="1.0"/>
  <pageSetup paperSize="9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2F2F2"/>
    <pageSetUpPr/>
  </sheetPr>
  <sheetViews>
    <sheetView showGridLines="0" workbookViewId="0">
      <pane xSplit="4.0" ySplit="9.0" topLeftCell="E10" activePane="bottomRight" state="frozen"/>
      <selection activeCell="E1" sqref="E1" pane="topRight"/>
      <selection activeCell="A10" sqref="A10" pane="bottomLeft"/>
      <selection activeCell="E10" sqref="E10" pane="bottomRight"/>
    </sheetView>
  </sheetViews>
  <sheetFormatPr customHeight="1" defaultColWidth="11.22" defaultRowHeight="15.0"/>
  <cols>
    <col customWidth="1" min="1" max="1" width="3.56"/>
    <col customWidth="1" min="2" max="2" width="3.11"/>
    <col customWidth="1" min="3" max="3" width="12.56"/>
    <col customWidth="1" min="4" max="4" width="13.56"/>
    <col customWidth="1" min="5" max="5" width="4.56"/>
    <col customWidth="1" min="6" max="6" width="11.78"/>
    <col customWidth="1" min="7" max="7" width="6.33"/>
    <col customWidth="1" min="8" max="8" width="19.78"/>
    <col customWidth="1" min="9" max="9" width="6.78"/>
    <col customWidth="1" min="10" max="10" width="8.56"/>
    <col customWidth="1" min="12" max="12" width="14.11"/>
    <col customWidth="1" min="13" max="13" width="10.22"/>
    <col customWidth="1" min="14" max="25" width="8.78"/>
    <col customWidth="1" min="26" max="26" width="11.78"/>
    <col customWidth="1" min="27" max="27" width="8.56"/>
    <col customWidth="1" min="28" max="28" width="9.11"/>
    <col customWidth="1" min="29" max="29" width="8.0"/>
    <col customWidth="1" min="30" max="35" width="10.22"/>
    <col customWidth="1" min="36" max="36" width="6.33"/>
    <col customWidth="1" hidden="1" min="37" max="38" width="6.44"/>
    <col customWidth="1" hidden="1" min="39" max="39" width="5.78"/>
    <col customWidth="1" hidden="1" min="40" max="40" width="5.56"/>
    <col customWidth="1" hidden="1" min="41" max="41" width="4.78"/>
    <col customWidth="1" hidden="1" min="42" max="42" width="6.78"/>
    <col customWidth="1" hidden="1" min="43" max="53" width="5.0"/>
    <col customWidth="1" hidden="1" min="54" max="54" width="7.11"/>
    <col customWidth="1" hidden="1" min="55" max="55" width="6.78"/>
    <col customWidth="1" hidden="1" min="56" max="60" width="7.56"/>
    <col customWidth="1" hidden="1" min="61" max="65" width="7.0"/>
    <col customWidth="1" hidden="1" min="66" max="71" width="8.11"/>
    <col customWidth="1" hidden="1" min="72" max="72" width="5.0"/>
    <col customWidth="1" hidden="1" min="73" max="73" width="12.0"/>
    <col customWidth="1" hidden="1" min="74" max="74" width="12.78"/>
    <col customWidth="1" hidden="1" min="75" max="81" width="11.0"/>
    <col customWidth="1" hidden="1" min="82" max="82" width="11.78"/>
  </cols>
  <sheetData>
    <row r="1" ht="18.0" customHeight="1">
      <c r="B1" s="271"/>
      <c r="D1" s="231"/>
      <c r="E1" s="272"/>
      <c r="F1" s="234"/>
      <c r="H1" s="138"/>
      <c r="L1" s="273"/>
      <c r="M1" s="1"/>
      <c r="N1" s="1"/>
      <c r="O1" s="1"/>
      <c r="P1" s="1"/>
      <c r="Q1" s="1"/>
      <c r="R1" s="1"/>
      <c r="S1" s="2"/>
      <c r="T1" s="2"/>
      <c r="U1" s="1"/>
      <c r="V1" s="1"/>
      <c r="W1" s="1"/>
      <c r="X1" s="1"/>
      <c r="Y1" s="1"/>
      <c r="Z1" s="43"/>
      <c r="AB1" s="44"/>
      <c r="AF1" s="45"/>
      <c r="AG1" s="45"/>
      <c r="AH1" s="45"/>
      <c r="AI1" s="45"/>
      <c r="AJ1" s="127"/>
      <c r="AK1" s="126"/>
      <c r="AL1" s="127"/>
      <c r="AM1" s="127"/>
      <c r="AN1" s="127"/>
      <c r="AO1" s="127"/>
      <c r="AP1" s="127"/>
      <c r="AQ1" s="127"/>
      <c r="AR1" s="127"/>
      <c r="AS1" s="127"/>
      <c r="AT1" s="127"/>
      <c r="AU1" s="127"/>
      <c r="AV1" s="127"/>
      <c r="AW1" s="127"/>
      <c r="AX1" s="127"/>
      <c r="AY1" s="127"/>
      <c r="AZ1" s="127"/>
      <c r="BA1" s="127"/>
      <c r="BB1" s="274"/>
      <c r="BC1" s="275"/>
      <c r="BD1" s="274"/>
      <c r="BE1" s="275"/>
      <c r="BF1" s="274"/>
      <c r="BG1" s="275"/>
      <c r="BH1" s="274"/>
      <c r="BI1" s="276"/>
      <c r="BJ1" s="274"/>
      <c r="BK1" s="276"/>
      <c r="BL1" s="274"/>
      <c r="BM1" s="276"/>
      <c r="BN1" s="274"/>
      <c r="BO1" s="276"/>
      <c r="BP1" s="274"/>
      <c r="BQ1" s="276"/>
      <c r="BR1" s="274"/>
      <c r="BS1" s="276"/>
      <c r="BT1" s="127"/>
      <c r="BU1" s="48"/>
      <c r="BV1" s="48"/>
      <c r="BW1" s="48"/>
      <c r="BX1" s="48"/>
      <c r="BY1" s="48"/>
      <c r="BZ1" s="48"/>
      <c r="CA1" s="48"/>
      <c r="CB1" s="48"/>
      <c r="CC1" s="48"/>
      <c r="CD1" s="277"/>
    </row>
    <row r="2" ht="22.5" customHeight="1">
      <c r="B2" s="271"/>
      <c r="D2" s="67" t="s">
        <v>364</v>
      </c>
      <c r="E2" s="272"/>
      <c r="F2" s="234"/>
      <c r="H2" s="138"/>
      <c r="L2" s="278"/>
      <c r="M2" s="279" t="s">
        <v>17</v>
      </c>
      <c r="N2" s="280">
        <f>SUM(Z$12:Z$1048576)</f>
        <v>0</v>
      </c>
      <c r="O2" s="281" t="s">
        <v>18</v>
      </c>
      <c r="P2" s="1"/>
      <c r="Q2" s="58" t="s">
        <v>19</v>
      </c>
      <c r="R2" s="59"/>
      <c r="S2" s="59"/>
      <c r="T2" s="59"/>
      <c r="U2" s="59"/>
      <c r="V2" s="59"/>
      <c r="W2" s="60"/>
      <c r="X2" s="61" t="s">
        <v>20</v>
      </c>
      <c r="Y2" s="59"/>
      <c r="Z2" s="59"/>
      <c r="AA2" s="59"/>
      <c r="AB2" s="59"/>
      <c r="AC2" s="59"/>
      <c r="AD2" s="59"/>
      <c r="AE2" s="59"/>
      <c r="AF2" s="59"/>
      <c r="AG2" s="59"/>
      <c r="AH2" s="60"/>
      <c r="AI2" s="282"/>
      <c r="AJ2" s="62"/>
      <c r="AK2" s="126"/>
      <c r="AL2" s="127"/>
      <c r="AM2" s="127"/>
      <c r="AN2" s="127"/>
      <c r="AO2" s="127"/>
      <c r="AP2" s="127"/>
      <c r="AQ2" s="127"/>
      <c r="AR2" s="127"/>
      <c r="AS2" s="127"/>
      <c r="AT2" s="127"/>
      <c r="AU2" s="127"/>
      <c r="AV2" s="127"/>
      <c r="AW2" s="127"/>
      <c r="AX2" s="127"/>
      <c r="AY2" s="127"/>
      <c r="AZ2" s="127"/>
      <c r="BA2" s="127"/>
      <c r="BB2" s="283"/>
      <c r="BC2" s="284"/>
      <c r="BD2" s="283"/>
      <c r="BE2" s="284"/>
      <c r="BF2" s="283"/>
      <c r="BG2" s="284"/>
      <c r="BH2" s="283"/>
      <c r="BI2" s="285"/>
      <c r="BJ2" s="283"/>
      <c r="BK2" s="284"/>
      <c r="BL2" s="283"/>
      <c r="BM2" s="284"/>
      <c r="BN2" s="283"/>
      <c r="BO2" s="284"/>
      <c r="BP2" s="283"/>
      <c r="BQ2" s="284"/>
      <c r="BR2" s="283"/>
      <c r="BS2" s="284"/>
      <c r="BT2" s="127"/>
      <c r="BU2" s="48"/>
      <c r="BV2" s="48"/>
      <c r="BW2" s="48"/>
      <c r="BX2" s="48"/>
      <c r="BY2" s="48"/>
      <c r="BZ2" s="48"/>
      <c r="CA2" s="48"/>
      <c r="CB2" s="48"/>
      <c r="CC2" s="48"/>
      <c r="CD2" s="277"/>
    </row>
    <row r="3" ht="20.25" customHeight="1">
      <c r="B3" s="271"/>
      <c r="E3" s="286"/>
      <c r="F3" s="89"/>
      <c r="G3" s="286"/>
      <c r="H3" s="286"/>
      <c r="L3" s="287"/>
      <c r="M3" s="2" t="s">
        <v>365</v>
      </c>
      <c r="N3" s="288">
        <f>SUM(M12:Y241)</f>
        <v>0</v>
      </c>
      <c r="O3" s="289"/>
      <c r="P3" s="1"/>
      <c r="Q3" s="72" t="s">
        <v>23</v>
      </c>
      <c r="R3" s="1" t="s">
        <v>24</v>
      </c>
      <c r="S3" s="1" t="s">
        <v>25</v>
      </c>
      <c r="T3" s="211" t="s">
        <v>29</v>
      </c>
      <c r="U3" s="1" t="s">
        <v>366</v>
      </c>
      <c r="V3" s="1" t="s">
        <v>30</v>
      </c>
      <c r="W3" s="1" t="s">
        <v>367</v>
      </c>
      <c r="X3" s="72" t="s">
        <v>26</v>
      </c>
      <c r="Y3" s="1" t="s">
        <v>27</v>
      </c>
      <c r="Z3" s="1" t="s">
        <v>23</v>
      </c>
      <c r="AA3" s="1" t="s">
        <v>24</v>
      </c>
      <c r="AB3" s="75" t="s">
        <v>28</v>
      </c>
      <c r="AC3" s="1" t="s">
        <v>29</v>
      </c>
      <c r="AD3" s="1" t="s">
        <v>30</v>
      </c>
      <c r="AE3" s="1" t="s">
        <v>31</v>
      </c>
      <c r="AF3" s="75" t="s">
        <v>32</v>
      </c>
      <c r="AG3" s="75" t="s">
        <v>33</v>
      </c>
      <c r="AH3" s="290" t="s">
        <v>34</v>
      </c>
      <c r="AI3" s="282"/>
      <c r="AJ3" s="127"/>
      <c r="AK3" s="291"/>
      <c r="AL3" s="292"/>
      <c r="AM3" s="292"/>
      <c r="AN3" s="292"/>
      <c r="AO3" s="292"/>
      <c r="AP3" s="292"/>
      <c r="AQ3" s="292"/>
      <c r="AR3" s="292"/>
      <c r="AS3" s="292"/>
      <c r="AT3" s="292"/>
      <c r="AU3" s="292"/>
      <c r="AV3" s="292"/>
      <c r="AW3" s="292"/>
      <c r="AX3" s="292"/>
      <c r="AY3" s="292"/>
      <c r="AZ3" s="127"/>
      <c r="BA3" s="127"/>
      <c r="BB3" s="283"/>
      <c r="BC3" s="284"/>
      <c r="BD3" s="283"/>
      <c r="BE3" s="284"/>
      <c r="BF3" s="283"/>
      <c r="BG3" s="284"/>
      <c r="BH3" s="283"/>
      <c r="BI3" s="285"/>
      <c r="BJ3" s="283"/>
      <c r="BK3" s="284"/>
      <c r="BL3" s="283"/>
      <c r="BM3" s="284"/>
      <c r="BN3" s="283"/>
      <c r="BO3" s="284"/>
      <c r="BP3" s="283"/>
      <c r="BQ3" s="284"/>
      <c r="BR3" s="283"/>
      <c r="BS3" s="284"/>
      <c r="BT3" s="292"/>
      <c r="BU3" s="48"/>
      <c r="BV3" s="48"/>
      <c r="BW3" s="48"/>
      <c r="BX3" s="48"/>
      <c r="BY3" s="48"/>
      <c r="BZ3" s="48"/>
      <c r="CA3" s="48"/>
      <c r="CB3" s="48"/>
      <c r="CC3" s="48"/>
      <c r="CD3" s="277"/>
    </row>
    <row r="4" ht="18.0" customHeight="1">
      <c r="B4" s="271"/>
      <c r="E4" s="286"/>
      <c r="F4" s="89"/>
      <c r="G4" s="286"/>
      <c r="H4" s="286"/>
      <c r="L4" s="293"/>
      <c r="M4" s="294" t="s">
        <v>58</v>
      </c>
      <c r="N4" s="295">
        <f>SUM(AL:AL)</f>
        <v>0</v>
      </c>
      <c r="O4" s="296" t="s">
        <v>36</v>
      </c>
      <c r="Q4" s="80">
        <f>SUM(SUMPRODUCT($BB$11:$BB$301,M11:M301)+SUMPRODUCT($BB$11:$BB$301,N11:N301)+SUMPRODUCT($BB$11:$BB$301,O11:O301)+SUMPRODUCT($BB$11:$BB$301,P11:P301)+SUMPRODUCT($BB$11:$BB$301,R11:R301)+SUMPRODUCT($BB$11:$BB$301,S11:S301)+SUMPRODUCT($BB$11:$BB$301,Q11:Q301)+SUMPRODUCT($BB$11:$BB$301,T11:T301)+SUMPRODUCT($BB$11:$BB$301,U11:U301)+SUMPRODUCT($BB$11:$BB$301,V11:V301)+SUMPRODUCT($BB$11:$BB$301,W11:W301)+SUMPRODUCT($BB$11:$BB$301,X11:X301)+SUMPRODUCT($BB$11:$BB$301,Y11:Y301))</f>
        <v>0</v>
      </c>
      <c r="R4" s="81">
        <f>SUM(SUMPRODUCT($BC$11:$BC$301,M11:M301)+SUMPRODUCT($BC$11:$BC$301,N11:N301)+SUMPRODUCT($BC$11:$BC$301,O11:O301)+SUMPRODUCT($BC$11:$BC$301,P11:P301)+SUMPRODUCT($BC$11:$BC$301,R11:R301)+SUMPRODUCT($BC$11:$BC$301,S11:S301)+SUMPRODUCT($BC$11:$BC$301,Q11:Q301)+SUMPRODUCT($BC$11:$BC$301,T11:T301)+SUMPRODUCT($BC$11:$BC$301,U11:U301)+SUMPRODUCT($BC$11:$BC$301,V11:V301)+SUMPRODUCT($BC$11:$BC$301,W11:W301)+SUMPRODUCT($BC$11:$BC$301,X11:X301)+SUMPRODUCT($BC$11:$BC$301,Y11:Y301))</f>
        <v>0</v>
      </c>
      <c r="S4" s="81">
        <f>SUM(SUMPRODUCT($BD$11:$BD$301,M11:M301)+SUMPRODUCT($BD$11:$BD$301,N11:N301)+SUMPRODUCT($BD$11:$BD$301,O11:O301)+SUMPRODUCT($BD$11:$BD$301,P11:P301)+SUMPRODUCT($BD$11:$BD$301,R11:R301)+SUMPRODUCT($BD$11:$BD$301,S11:S301)+SUMPRODUCT($BD$11:$BD$301,Q11:Q301)+SUMPRODUCT($BD$11:$BD$301,T11:T301)+SUMPRODUCT($BD$11:$BD$301,U11:U301)+SUMPRODUCT($BD$11:$BD$301,V11:V301)+SUMPRODUCT($BD$11:$BD$301,W11:W301)+SUMPRODUCT($BD$11:$BD$301,X11:X301)+SUMPRODUCT($BD$11:$BD$301,Y11:Y301))</f>
        <v>0</v>
      </c>
      <c r="T4" s="81">
        <f>SUM(SUMPRODUCT($BE$11:$BE$301,M11:M301)+SUMPRODUCT($BE$11:$BE$301,N11:N301)+SUMPRODUCT($BE$11:$BE$301,O11:O301)+SUMPRODUCT($BE$11:$BE$301,P11:P301)+SUMPRODUCT($BE$11:$BE$301,R11:R301)+SUMPRODUCT($BE$11:$BE$301,S11:S301)+SUMPRODUCT($BE$11:$BE$301,Q11:Q301)+SUMPRODUCT($BE$11:$BE$301,T11:T301)+SUMPRODUCT($BE$11:$BE$301,U11:U301)+SUMPRODUCT($BE$11:$BE$301,V11:V301)+SUMPRODUCT($BE$11:$BE$301,W11:W301)+SUMPRODUCT($BE$11:$BE$301,X11:X301)+SUMPRODUCT($BE$11:$BE$301,Y11:Y301))</f>
        <v>0</v>
      </c>
      <c r="U4" s="81">
        <f>SUM(SUMPRODUCT($BF$11:$BF$301,M11:M301)+SUMPRODUCT($BF$11:$BF$301,N11:N301)+SUMPRODUCT($BF$11:$BF$301,O11:O301)+SUMPRODUCT($BF$11:$BF$301,P11:P301)+SUMPRODUCT($BF$11:$BF$301,R11:R301)+SUMPRODUCT($BF$11:$BF$301,S11:S301)+SUMPRODUCT($BF$11:$BF$301,Q11:Q301)+SUMPRODUCT($BF$11:$BF$301,T11:T301)+SUMPRODUCT($BF$11:$BF$301,U11:U301)+SUMPRODUCT($BF$11:$BF$301,V11:V301)+SUMPRODUCT($BF$11:$BF$301,W11:W301)+SUMPRODUCT($BF$11:$BF$301,X11:X301)+SUMPRODUCT($BF$11:$BF$301,Y11:Y301))</f>
        <v>0</v>
      </c>
      <c r="V4" s="81">
        <f>SUM(SUMPRODUCT($BG$11:$BG$301,M11:M301)+SUMPRODUCT($BG$11:$BG$301,N11:N301)+SUMPRODUCT($BG$11:$BG$301,O11:O301)+SUMPRODUCT($BG$11:$BG$301,P11:P301)+SUMPRODUCT($BG$11:$BG$301,R11:R301)+SUMPRODUCT($BG$11:$BG$301,S11:S301)+SUMPRODUCT($BG$11:$BG$301,Q11:Q301)+SUMPRODUCT($BG$11:$BG$301,T11:T301)+SUMPRODUCT($BG$11:$BG$301,U11:U301)+SUMPRODUCT($BG$11:$BG$301,V11:V301)+SUMPRODUCT($BG$11:$BG$301,W11:W301)+SUMPRODUCT($BG$11:$BG$301,X11:X301)+SUMPRODUCT($BG$11:$BG$301,Y11:Y301))</f>
        <v>0</v>
      </c>
      <c r="W4" s="82">
        <f>SUM(SUMPRODUCT($BH$11:$BH$301,M11:M301)+SUMPRODUCT($BH$11:$BH$301,N11:N301)+SUMPRODUCT($BH$11:$BH$301,O11:O301)+SUMPRODUCT($BH$11:$BH$301,P11:P301)+SUMPRODUCT($BH$11:$BH$301,R11:R301)+SUMPRODUCT($BH$11:$BH$301,S11:S301)+SUMPRODUCT($BH$11:$BH$301,Q11:Q301)+SUMPRODUCT($BH$11:$BH$301,T11:T301)+SUMPRODUCT($BH$11:$BH$301,U11:U301)+SUMPRODUCT($BH$11:$BH$301,V11:V301)+SUMPRODUCT($BH$11:$BH$301,W11:W301)+SUMPRODUCT($BH$11:$BH$301,X11:X301)+SUMPRODUCT($BH$11:$BH$301,Y11:Y301))</f>
        <v>0</v>
      </c>
      <c r="X4" s="80">
        <f>SUM(SUMPRODUCT($BI$11:$BI$301,M11:M301)+SUMPRODUCT($BI$11:$BI$301,N11:N301)+SUMPRODUCT($BI$11:$BI$301,O11:O301)+SUMPRODUCT($BI$11:$BI$301,P11:P301)+SUMPRODUCT($BI$11:$BI$301,R11:R301)+SUMPRODUCT($BI$11:$BI$301,S11:S301)+SUMPRODUCT($BI$11:$BI$301,Q11:Q301)+SUMPRODUCT($BI$11:$BI$301,T11:T301)+SUMPRODUCT($BI$11:$BI$301,U11:U301)+SUMPRODUCT($BI$11:$BI$301,V11:V301)+SUMPRODUCT($BI$11:$BI$301,W11:W301)+SUMPRODUCT($BI$11:$BI$301,X11:X301)+SUMPRODUCT($BI$11:$BI$301,Y11:Y301))</f>
        <v>0</v>
      </c>
      <c r="Y4" s="81">
        <f>SUM(SUMPRODUCT($BJ$11:$BJ$301,M11:M301)+SUMPRODUCT($BJ$11:$BJ$301,N11:N301)+SUMPRODUCT($BJ$11:$BJ$301,O11:O301)+SUMPRODUCT($BJ$11:$BJ$301,P11:P301)+SUMPRODUCT($BJ$11:$BJ$301,R11:R301)+SUMPRODUCT($BJ$11:$BJ$301,S11:S301)+SUMPRODUCT($BJ$11:$BJ$301,Q11:Q301)+SUMPRODUCT($BJ$11:$BJ$301,T11:T301)+SUMPRODUCT($BJ$11:$BJ$301,U11:U301)+SUMPRODUCT($BJ$11:$BJ$301,V11:V301)+SUMPRODUCT($BJ$11:$BJ$301,W11:W301)+SUMPRODUCT($BJ$11:$BJ$301,X11:X301)+SUMPRODUCT($BJ$11:$BJ$301,Y11:Y301))</f>
        <v>0</v>
      </c>
      <c r="Z4" s="81">
        <f>SUM(SUMPRODUCT($BK$11:$BK$301,M11:M301)+SUMPRODUCT($BK$11:$BK$301,N11:N301)+SUMPRODUCT($BK$11:$BK$301,O11:O301)+SUMPRODUCT($BK$11:$BK$301,P11:P301)+SUMPRODUCT($BK$11:$BK$301,R11:R301)+SUMPRODUCT($BK$11:$BK$301,S11:S301)+SUMPRODUCT($BK$11:$BK$301,Q11:Q301)+SUMPRODUCT($BK$11:$BK$301,T11:T301)+SUMPRODUCT($BK$11:$BK$301,U11:U301)+SUMPRODUCT($BK$11:$BK$301,V11:V301)+SUMPRODUCT($BK$11:$BK$301,W11:W301)+SUMPRODUCT($BK$11:$BK$301,X11:X301)+SUMPRODUCT($BK$11:$BK$301,Y11:Y301))</f>
        <v>0</v>
      </c>
      <c r="AA4" s="81">
        <f>SUM(SUMPRODUCT($BL$11:$BL$301,M11:M301)+SUMPRODUCT($BL$11:$BL$301,N11:N301)+SUMPRODUCT($BL$11:$BL$301,O11:O301)+SUMPRODUCT($BL$11:$BL$301,P11:P301)+SUMPRODUCT($BL$11:$BL$301,R11:R301)+SUMPRODUCT($BL$11:$BL$301,S11:S301)+SUMPRODUCT($BL$11:$BL$301,Q11:Q301)+SUMPRODUCT($BL$11:$BL$301,T11:T301)+SUMPRODUCT($BL$11:$BL$301,U11:U301)+SUMPRODUCT($BL$11:$BL$301,V11:V301)+SUMPRODUCT($BL$11:$BL$301,W11:W301)+SUMPRODUCT($BL$11:$BL$301,X11:X301)+SUMPRODUCT($BL$11:$BL$301,Y11:Y301))</f>
        <v>0</v>
      </c>
      <c r="AB4" s="84">
        <f>SUM(SUMPRODUCT($BM$11:$BM$301,M11:M301)+SUMPRODUCT($BM$11:$BM$301,N11:N301)+SUMPRODUCT($BM$11:$BM$301,O11:O301)+SUMPRODUCT($BM$11:$BM$301,P11:P301)+SUMPRODUCT($BM$11:$BM$301,R11:R301)+SUMPRODUCT($BM$11:$BM$301,S11:S301)+SUMPRODUCT($BM$11:$BM$301,Q11:Q301)+SUMPRODUCT($BM$11:$BM$301,T11:T301)+SUMPRODUCT($BM$11:$BM$301,U11:U301)+SUMPRODUCT($BM$11:$BM$301,V11:V301)+SUMPRODUCT($BM$11:$BM$301,W11:W301)+SUMPRODUCT($BM$11:$BM$301,X11:X301)+SUMPRODUCT($BM$11:$BM$301,Y11:Y301))</f>
        <v>0</v>
      </c>
      <c r="AC4" s="81">
        <f>SUM(SUMPRODUCT($BN$11:$BN$301,M11:M301)+SUMPRODUCT($BN$11:$BN$301,N11:N301)+SUMPRODUCT($BN$11:$BN$301,O11:O301)+SUMPRODUCT($BN$11:$BN$301,P11:P301)+SUMPRODUCT($BN$11:$BN$301,R11:R301)+SUMPRODUCT($BN$11:$BN$301,S11:S301)+SUMPRODUCT($BN$11:$BN$301,Q11:Q301)+SUMPRODUCT($BN$11:$BN$301,T11:T301)+SUMPRODUCT($BN$11:$BN$301,U11:U301)+SUMPRODUCT($BN$11:$BN$301,V11:V301)+SUMPRODUCT($BN$11:$BN$301,W11:W301)+SUMPRODUCT($BN$11:$BN$301,X11:X301)+SUMPRODUCT($BN$11:$BN$301,Y11:Y301))</f>
        <v>0</v>
      </c>
      <c r="AD4" s="81">
        <f>SUM(SUMPRODUCT($BO$11:$BO$301,M11:M301)+SUMPRODUCT($BO$11:$BO$301,N11:N301)+SUMPRODUCT($BO$11:$BO$301,O11:O301)+SUMPRODUCT($BO$11:$BO$301,P11:P301)+SUMPRODUCT($BO$11:$BO$301,R11:R301)+SUMPRODUCT($BO$11:$BO$301,S11:S301)+SUMPRODUCT($BO$11:$BO$301,Q11:Q301)+SUMPRODUCT($BO$11:$BO$301,T11:T301)+SUMPRODUCT($BO$11:$BO$301,U11:U301)+SUMPRODUCT($BO$11:$BO$301,V11:V301)+SUMPRODUCT($BO$11:$BO$301,W11:W301)+SUMPRODUCT($BO$11:$BO$301,X11:X301)+SUMPRODUCT($BO$11:$BO$301,Y11:Y301))</f>
        <v>0</v>
      </c>
      <c r="AE4" s="81">
        <f>SUM(SUMPRODUCT($BP$11:$BP$301,M11:M301)+SUMPRODUCT($BP$11:$BP$301,N11:N301)+SUMPRODUCT($BP$11:$BP$301,O11:O301)+SUMPRODUCT($BP$11:$BP$301,P11:P301)+SUMPRODUCT($BP$11:$BP$301,R11:R301)+SUMPRODUCT($BP$11:$BP$301,S11:S301)+SUMPRODUCT($BP$11:$BP$301,Q11:Q301)+SUMPRODUCT($BP$11:$BP$301,T11:T301)+SUMPRODUCT($BP$11:$BP$301,U11:U301)+SUMPRODUCT($BP$11:$BP$301,V11:V301)+SUMPRODUCT($BP$11:$BP$301,W11:W301)+SUMPRODUCT($BP$11:$BP$301,X11:X301)+SUMPRODUCT($BP$11:$BP$301,Y11:Y301))</f>
        <v>0</v>
      </c>
      <c r="AF4" s="84">
        <f>SUM(SUMPRODUCT($BQ$11:$BQ$301,M11:M301)+SUMPRODUCT($BQ$11:$BQ$301,N11:N301)+SUMPRODUCT($BQ$11:$BQ$301,O11:O301)+SUMPRODUCT($BQ$11:$BQ$301,P11:P301)+SUMPRODUCT($BQ$11:$BQ$301,R11:R301)+SUMPRODUCT($BQ$11:$BQ$301,S11:S301)+SUMPRODUCT($BQ$11:$BQ$301,Q11:Q301)+SUMPRODUCT($BQ$11:$BQ$301,T11:T301)+SUMPRODUCT($BQ$11:$BQ$301,U11:U301)+SUMPRODUCT($BQ$11:$BQ$301,V11:V301)+SUMPRODUCT($BQ$11:$BQ$301,W11:W301)+SUMPRODUCT($BQ$11:$BQ$301,X11:X301)+SUMPRODUCT($BQ$11:$BQ$301,Y11:Y301))</f>
        <v>0</v>
      </c>
      <c r="AG4" s="84">
        <f>SUM(SUMPRODUCT($BR$11:$BR$301,M11:M301)+SUMPRODUCT($BR$11:$BR$301,N11:N301)+SUMPRODUCT($BR$11:$BR$301,O11:O301)+SUMPRODUCT($BR$11:$BR$301,P11:P301)+SUMPRODUCT($BR$11:$BR$301,R11:R301)+SUMPRODUCT($BR$11:$BR$301,S11:S301)+SUMPRODUCT($BR$11:$BR$301,Q11:Q301)+SUMPRODUCT($BR$11:$BR$301,T11:T301)+SUMPRODUCT($BR$11:$BR$301,U11:U301)+SUMPRODUCT($BR$11:$BR$301,V11:V301)+SUMPRODUCT($BR$11:$BR$301,W11:W301)+SUMPRODUCT($BR$11:$BR$301,X11:X301)+SUMPRODUCT($BR$11:$BR$301,Y11:Y301))</f>
        <v>0</v>
      </c>
      <c r="AH4" s="297">
        <f>SUM(SUMPRODUCT($BS$11:$BS$301,M11:M301)+SUMPRODUCT($BS$11:$BS$301,N11:N301)+SUMPRODUCT($BS$11:$BS$301,O11:O301)+SUMPRODUCT($BS$11:$BS$301,P11:P301)+SUMPRODUCT($BS$11:$BS$301,R11:R301)+SUMPRODUCT($BS$11:$BS$301,S11:S301)+SUMPRODUCT($BS$11:$BS$301,Q11:Q301)+SUMPRODUCT($BS$11:$BS$301,T11:T301)+SUMPRODUCT($BS$11:$BS$301,U11:U301)+SUMPRODUCT($BS$11:$BS$301,V11:V301)+SUMPRODUCT($BS$11:$BS$301,W11:W301)+SUMPRODUCT($BS$11:$BS$301,X11:X301)+SUMPRODUCT($BS$11:$BS$301,Y11:Y301))</f>
        <v>0</v>
      </c>
      <c r="AI4" s="282"/>
      <c r="AJ4" s="127"/>
      <c r="AK4" s="291"/>
      <c r="AL4" s="292"/>
      <c r="AM4" s="292"/>
      <c r="AN4" s="292"/>
      <c r="AO4" s="292"/>
      <c r="AP4" s="292"/>
      <c r="AQ4" s="292"/>
      <c r="AR4" s="292"/>
      <c r="AS4" s="292"/>
      <c r="AT4" s="292"/>
      <c r="AU4" s="292"/>
      <c r="AV4" s="292"/>
      <c r="AW4" s="292"/>
      <c r="AX4" s="292"/>
      <c r="AY4" s="292"/>
      <c r="AZ4" s="127"/>
      <c r="BA4" s="298"/>
      <c r="BB4" s="283"/>
      <c r="BC4" s="284"/>
      <c r="BD4" s="283"/>
      <c r="BE4" s="284"/>
      <c r="BF4" s="283"/>
      <c r="BG4" s="284"/>
      <c r="BH4" s="283"/>
      <c r="BI4" s="285"/>
      <c r="BJ4" s="283"/>
      <c r="BK4" s="284"/>
      <c r="BL4" s="283"/>
      <c r="BM4" s="284"/>
      <c r="BN4" s="283"/>
      <c r="BO4" s="284"/>
      <c r="BP4" s="283"/>
      <c r="BQ4" s="284"/>
      <c r="BR4" s="283"/>
      <c r="BS4" s="284"/>
      <c r="BT4" s="292"/>
      <c r="BU4" s="48"/>
      <c r="BV4" s="48"/>
      <c r="BW4" s="48"/>
      <c r="BX4" s="48"/>
      <c r="BY4" s="48"/>
      <c r="BZ4" s="48"/>
      <c r="CA4" s="48"/>
      <c r="CB4" s="48"/>
      <c r="CC4" s="48"/>
      <c r="CD4" s="277"/>
    </row>
    <row r="5" ht="18.0" customHeight="1">
      <c r="B5" s="271"/>
      <c r="E5" s="286"/>
      <c r="F5" s="89"/>
      <c r="G5" s="286"/>
      <c r="H5" s="286"/>
      <c r="L5" s="273"/>
      <c r="N5" s="1"/>
      <c r="O5" s="85"/>
      <c r="P5" s="1"/>
      <c r="Q5" s="2"/>
      <c r="R5" s="299"/>
      <c r="S5" s="37"/>
      <c r="T5" s="87"/>
      <c r="U5" s="1"/>
      <c r="V5" s="1"/>
      <c r="W5" s="1"/>
      <c r="X5" s="1"/>
      <c r="Y5" s="1"/>
      <c r="Z5" s="43"/>
      <c r="AB5" s="44"/>
      <c r="AE5" s="42"/>
      <c r="AF5" s="300"/>
      <c r="AG5" s="300"/>
      <c r="AH5" s="300"/>
      <c r="AI5" s="300"/>
      <c r="AJ5" s="292"/>
      <c r="AK5" s="291"/>
      <c r="AL5" s="292"/>
      <c r="AM5" s="292"/>
      <c r="AN5" s="292"/>
      <c r="AO5" s="292"/>
      <c r="AP5" s="292"/>
      <c r="AQ5" s="292"/>
      <c r="AR5" s="292"/>
      <c r="AS5" s="292"/>
      <c r="AT5" s="292"/>
      <c r="AU5" s="292"/>
      <c r="AV5" s="292"/>
      <c r="AW5" s="292"/>
      <c r="AX5" s="292"/>
      <c r="AY5" s="292"/>
      <c r="AZ5" s="127"/>
      <c r="BA5" s="298"/>
      <c r="BB5" s="283"/>
      <c r="BC5" s="284"/>
      <c r="BD5" s="283"/>
      <c r="BE5" s="284"/>
      <c r="BF5" s="283"/>
      <c r="BG5" s="284"/>
      <c r="BH5" s="283"/>
      <c r="BI5" s="285"/>
      <c r="BJ5" s="283"/>
      <c r="BK5" s="284"/>
      <c r="BL5" s="283"/>
      <c r="BM5" s="284"/>
      <c r="BN5" s="283"/>
      <c r="BO5" s="284"/>
      <c r="BP5" s="283"/>
      <c r="BQ5" s="284"/>
      <c r="BR5" s="283"/>
      <c r="BS5" s="284"/>
      <c r="BT5" s="292"/>
      <c r="BU5" s="48"/>
      <c r="BV5" s="48"/>
      <c r="BW5" s="48"/>
      <c r="BX5" s="48"/>
      <c r="BY5" s="48"/>
      <c r="BZ5" s="48"/>
      <c r="CA5" s="48"/>
      <c r="CB5" s="48"/>
      <c r="CC5" s="48"/>
      <c r="CD5" s="277"/>
    </row>
    <row r="6" ht="16.5" customHeight="1">
      <c r="B6" s="271"/>
      <c r="E6" s="286"/>
      <c r="F6" s="89"/>
      <c r="G6" s="286"/>
      <c r="H6" s="286"/>
      <c r="L6" s="301"/>
      <c r="M6" s="1"/>
      <c r="N6" s="1"/>
      <c r="O6" s="1"/>
      <c r="S6" s="16"/>
      <c r="T6" s="302"/>
      <c r="X6" s="302"/>
      <c r="Y6" s="302"/>
      <c r="Z6" s="303" t="s">
        <v>38</v>
      </c>
      <c r="AB6" s="44"/>
      <c r="AE6" s="42"/>
      <c r="AF6" s="300"/>
      <c r="AG6" s="300"/>
      <c r="AH6" s="300"/>
      <c r="AI6" s="300"/>
      <c r="AJ6" s="292"/>
      <c r="AK6" s="291"/>
      <c r="AL6" s="292"/>
      <c r="AM6" s="292"/>
      <c r="AN6" s="292"/>
      <c r="AO6" s="292"/>
      <c r="AP6" s="292"/>
      <c r="AQ6" s="292"/>
      <c r="AR6" s="292"/>
      <c r="AS6" s="292"/>
      <c r="AT6" s="292"/>
      <c r="AU6" s="292"/>
      <c r="AV6" s="292"/>
      <c r="AW6" s="292"/>
      <c r="AX6" s="292"/>
      <c r="AY6" s="292"/>
      <c r="AZ6" s="127"/>
      <c r="BA6" s="298"/>
      <c r="BB6" s="274"/>
      <c r="BD6" s="274"/>
      <c r="BF6" s="274"/>
      <c r="BH6" s="274"/>
      <c r="BI6" s="45"/>
      <c r="BJ6" s="274"/>
      <c r="BL6" s="274"/>
      <c r="BN6" s="274"/>
      <c r="BP6" s="274"/>
      <c r="BR6" s="274"/>
      <c r="BT6" s="292"/>
      <c r="BU6" s="48"/>
      <c r="BV6" s="48"/>
      <c r="BW6" s="48"/>
      <c r="BX6" s="48"/>
      <c r="BY6" s="48"/>
      <c r="BZ6" s="48"/>
      <c r="CA6" s="48"/>
      <c r="CB6" s="48"/>
      <c r="CC6" s="48"/>
      <c r="CD6" s="277"/>
    </row>
    <row r="7" ht="18.75" hidden="1" customHeight="1">
      <c r="B7" s="271"/>
      <c r="D7" s="231"/>
      <c r="E7" s="272"/>
      <c r="F7" s="234"/>
      <c r="H7" s="138"/>
      <c r="L7" s="273"/>
      <c r="M7" s="1"/>
      <c r="N7" s="1"/>
      <c r="O7" s="1"/>
      <c r="P7" s="1"/>
      <c r="Q7" s="1"/>
      <c r="R7" s="1"/>
      <c r="S7" s="2"/>
      <c r="T7" s="2"/>
      <c r="U7" s="1"/>
      <c r="V7" s="1"/>
      <c r="W7" s="1"/>
      <c r="X7" s="1"/>
      <c r="Y7" s="1"/>
      <c r="Z7" s="43"/>
      <c r="AB7" s="44"/>
      <c r="AE7" s="304"/>
      <c r="AF7" s="45"/>
      <c r="AG7" s="45"/>
      <c r="AH7" s="45"/>
      <c r="AI7" s="45"/>
      <c r="AJ7" s="127"/>
      <c r="AK7" s="126"/>
      <c r="AL7" s="127"/>
      <c r="AM7" s="127"/>
      <c r="AN7" s="127"/>
      <c r="AO7" s="127"/>
      <c r="AP7" s="127"/>
      <c r="AQ7" s="127"/>
      <c r="AR7" s="127"/>
      <c r="AS7" s="127"/>
      <c r="AT7" s="127"/>
      <c r="AU7" s="127"/>
      <c r="AV7" s="127"/>
      <c r="AW7" s="127"/>
      <c r="AX7" s="127"/>
      <c r="AY7" s="127"/>
      <c r="AZ7" s="127"/>
      <c r="BA7" s="298"/>
      <c r="BB7" s="274"/>
      <c r="BD7" s="274"/>
      <c r="BF7" s="274"/>
      <c r="BH7" s="274"/>
      <c r="BI7" s="45"/>
      <c r="BJ7" s="274"/>
      <c r="BL7" s="274"/>
      <c r="BN7" s="274"/>
      <c r="BP7" s="274"/>
      <c r="BR7" s="274"/>
      <c r="BT7" s="127"/>
      <c r="BU7" s="48"/>
      <c r="BV7" s="48"/>
      <c r="BW7" s="48"/>
      <c r="BX7" s="48"/>
      <c r="BY7" s="48"/>
      <c r="BZ7" s="48"/>
      <c r="CA7" s="48"/>
      <c r="CB7" s="48"/>
      <c r="CC7" s="48"/>
      <c r="CD7" s="277"/>
    </row>
    <row r="8" ht="18.75" customHeight="1">
      <c r="B8" s="305"/>
      <c r="D8" s="231"/>
      <c r="E8" s="306"/>
      <c r="F8" s="307"/>
      <c r="G8" s="102"/>
      <c r="H8" s="138"/>
      <c r="K8" s="308"/>
      <c r="L8" s="96" t="s">
        <v>39</v>
      </c>
      <c r="M8" s="309">
        <f t="shared" ref="M8:Y8" si="1">SUM(AM:AM)</f>
        <v>0</v>
      </c>
      <c r="N8" s="310">
        <f t="shared" si="1"/>
        <v>0</v>
      </c>
      <c r="O8" s="310">
        <f t="shared" si="1"/>
        <v>0</v>
      </c>
      <c r="P8" s="310">
        <f t="shared" si="1"/>
        <v>0</v>
      </c>
      <c r="Q8" s="310">
        <f t="shared" si="1"/>
        <v>0</v>
      </c>
      <c r="R8" s="310">
        <f t="shared" si="1"/>
        <v>0</v>
      </c>
      <c r="S8" s="310">
        <f t="shared" si="1"/>
        <v>0</v>
      </c>
      <c r="T8" s="310">
        <f t="shared" si="1"/>
        <v>0</v>
      </c>
      <c r="U8" s="310">
        <f t="shared" si="1"/>
        <v>0</v>
      </c>
      <c r="V8" s="310">
        <f t="shared" si="1"/>
        <v>0</v>
      </c>
      <c r="W8" s="98">
        <f t="shared" si="1"/>
        <v>0</v>
      </c>
      <c r="X8" s="98">
        <f t="shared" si="1"/>
        <v>0</v>
      </c>
      <c r="Y8" s="98">
        <f t="shared" si="1"/>
        <v>0</v>
      </c>
      <c r="Z8" s="100">
        <f>SUM(M8:Y8)</f>
        <v>0</v>
      </c>
      <c r="AA8" s="94"/>
      <c r="AB8" s="102"/>
      <c r="AD8" s="103" t="s">
        <v>40</v>
      </c>
      <c r="AE8" s="104">
        <f>SUM(AE12:AE241)</f>
        <v>0</v>
      </c>
      <c r="AF8" s="105"/>
      <c r="AG8" s="105"/>
      <c r="AH8" s="105"/>
      <c r="AI8" s="105"/>
      <c r="AJ8" s="108"/>
      <c r="AK8" s="107"/>
      <c r="AL8" s="108"/>
      <c r="AM8" s="108"/>
      <c r="AN8" s="108"/>
      <c r="AO8" s="108"/>
      <c r="AP8" s="108"/>
      <c r="AQ8" s="108"/>
      <c r="AR8" s="108"/>
      <c r="AS8" s="108"/>
      <c r="AT8" s="108"/>
      <c r="AU8" s="108"/>
      <c r="AV8" s="108"/>
      <c r="AW8" s="108"/>
      <c r="AX8" s="108"/>
      <c r="AY8" s="108"/>
      <c r="AZ8" s="127"/>
      <c r="BA8" s="298"/>
      <c r="BB8" s="274"/>
      <c r="BD8" s="274"/>
      <c r="BF8" s="274"/>
      <c r="BH8" s="274"/>
      <c r="BI8" s="45"/>
      <c r="BJ8" s="274"/>
      <c r="BL8" s="274"/>
      <c r="BN8" s="274"/>
      <c r="BP8" s="274"/>
      <c r="BR8" s="274"/>
      <c r="BT8" s="108"/>
      <c r="BU8" s="48"/>
      <c r="BV8" s="48"/>
      <c r="BW8" s="48"/>
      <c r="BX8" s="48"/>
      <c r="BY8" s="48"/>
      <c r="BZ8" s="48"/>
      <c r="CA8" s="48"/>
      <c r="CB8" s="48"/>
      <c r="CC8" s="48"/>
      <c r="CD8" s="277"/>
    </row>
    <row r="9" ht="47.25" customHeight="1">
      <c r="A9" s="102"/>
      <c r="B9" s="311" t="s">
        <v>37</v>
      </c>
      <c r="C9" s="219"/>
      <c r="D9" s="110" t="s">
        <v>41</v>
      </c>
      <c r="E9" s="312" t="s">
        <v>368</v>
      </c>
      <c r="F9" s="110" t="s">
        <v>44</v>
      </c>
      <c r="G9" s="98" t="s">
        <v>43</v>
      </c>
      <c r="H9" s="110" t="s">
        <v>369</v>
      </c>
      <c r="I9" s="110" t="s">
        <v>45</v>
      </c>
      <c r="J9" s="110" t="s">
        <v>370</v>
      </c>
      <c r="K9" s="98" t="s">
        <v>46</v>
      </c>
      <c r="L9" s="110" t="s">
        <v>47</v>
      </c>
      <c r="M9" s="313" t="s">
        <v>371</v>
      </c>
      <c r="N9" s="219" t="s">
        <v>49</v>
      </c>
      <c r="O9" s="314" t="s">
        <v>372</v>
      </c>
      <c r="P9" s="315" t="s">
        <v>373</v>
      </c>
      <c r="Q9" s="316" t="s">
        <v>374</v>
      </c>
      <c r="R9" s="317" t="s">
        <v>375</v>
      </c>
      <c r="S9" s="318" t="s">
        <v>376</v>
      </c>
      <c r="T9" s="319" t="s">
        <v>377</v>
      </c>
      <c r="U9" s="320" t="s">
        <v>378</v>
      </c>
      <c r="V9" s="321" t="s">
        <v>379</v>
      </c>
      <c r="W9" s="322" t="s">
        <v>380</v>
      </c>
      <c r="X9" s="323" t="s">
        <v>381</v>
      </c>
      <c r="Y9" s="324" t="s">
        <v>382</v>
      </c>
      <c r="Z9" s="325" t="s">
        <v>58</v>
      </c>
      <c r="AA9" s="326" t="s">
        <v>37</v>
      </c>
      <c r="AB9" s="327" t="s">
        <v>59</v>
      </c>
      <c r="AC9" s="102"/>
      <c r="AD9" s="123" t="s">
        <v>60</v>
      </c>
      <c r="AE9" s="123" t="s">
        <v>9</v>
      </c>
      <c r="AF9" s="124"/>
      <c r="AG9" s="124"/>
      <c r="AH9" s="124"/>
      <c r="AI9" s="124"/>
      <c r="AJ9" s="127"/>
      <c r="AK9" s="126" t="s">
        <v>36</v>
      </c>
      <c r="AL9" s="127" t="s">
        <v>62</v>
      </c>
      <c r="AM9" s="298" t="s">
        <v>63</v>
      </c>
      <c r="AN9" s="298" t="s">
        <v>64</v>
      </c>
      <c r="AO9" s="298" t="s">
        <v>65</v>
      </c>
      <c r="AP9" s="298" t="s">
        <v>66</v>
      </c>
      <c r="AQ9" s="298" t="s">
        <v>67</v>
      </c>
      <c r="AR9" s="298" t="s">
        <v>383</v>
      </c>
      <c r="AS9" s="298" t="s">
        <v>384</v>
      </c>
      <c r="AT9" s="298" t="s">
        <v>385</v>
      </c>
      <c r="AU9" s="298" t="s">
        <v>69</v>
      </c>
      <c r="AV9" s="298" t="s">
        <v>386</v>
      </c>
      <c r="AW9" s="298" t="s">
        <v>70</v>
      </c>
      <c r="AX9" s="298" t="s">
        <v>387</v>
      </c>
      <c r="AY9" s="298" t="s">
        <v>388</v>
      </c>
      <c r="AZ9" s="298" t="s">
        <v>73</v>
      </c>
      <c r="BA9" s="298"/>
      <c r="BB9" s="328" t="s">
        <v>74</v>
      </c>
      <c r="BC9" s="129" t="s">
        <v>75</v>
      </c>
      <c r="BD9" s="328" t="s">
        <v>389</v>
      </c>
      <c r="BE9" s="129" t="s">
        <v>390</v>
      </c>
      <c r="BF9" s="328" t="s">
        <v>391</v>
      </c>
      <c r="BG9" s="129" t="s">
        <v>392</v>
      </c>
      <c r="BH9" s="328" t="s">
        <v>393</v>
      </c>
      <c r="BI9" s="129" t="s">
        <v>77</v>
      </c>
      <c r="BJ9" s="328" t="s">
        <v>78</v>
      </c>
      <c r="BK9" s="129" t="s">
        <v>79</v>
      </c>
      <c r="BL9" s="328" t="s">
        <v>80</v>
      </c>
      <c r="BM9" s="129" t="s">
        <v>81</v>
      </c>
      <c r="BN9" s="328" t="s">
        <v>82</v>
      </c>
      <c r="BO9" s="129" t="s">
        <v>83</v>
      </c>
      <c r="BP9" s="328" t="s">
        <v>84</v>
      </c>
      <c r="BQ9" s="129" t="s">
        <v>85</v>
      </c>
      <c r="BR9" s="328" t="s">
        <v>86</v>
      </c>
      <c r="BS9" s="129" t="s">
        <v>87</v>
      </c>
      <c r="BT9" s="298"/>
      <c r="BU9" s="329" t="s">
        <v>394</v>
      </c>
      <c r="BV9" s="329" t="s">
        <v>395</v>
      </c>
      <c r="BW9" s="329" t="s">
        <v>88</v>
      </c>
      <c r="BX9" s="329" t="s">
        <v>89</v>
      </c>
      <c r="BY9" s="329" t="s">
        <v>396</v>
      </c>
      <c r="BZ9" s="329" t="s">
        <v>397</v>
      </c>
      <c r="CA9" s="329" t="s">
        <v>398</v>
      </c>
      <c r="CB9" s="329" t="s">
        <v>399</v>
      </c>
      <c r="CC9" s="329" t="s">
        <v>400</v>
      </c>
      <c r="CD9" s="330" t="s">
        <v>401</v>
      </c>
    </row>
    <row r="10" ht="30.0" customHeight="1">
      <c r="A10" s="105"/>
      <c r="B10" s="131"/>
      <c r="C10" s="75"/>
      <c r="D10" s="132"/>
      <c r="E10" s="331"/>
      <c r="F10" s="132"/>
      <c r="G10" s="105"/>
      <c r="H10" s="132"/>
      <c r="I10" s="132"/>
      <c r="J10" s="132"/>
      <c r="K10" s="105"/>
      <c r="L10" s="132"/>
      <c r="M10" s="133" t="s">
        <v>93</v>
      </c>
      <c r="N10" s="133" t="s">
        <v>94</v>
      </c>
      <c r="O10" s="133" t="s">
        <v>95</v>
      </c>
      <c r="P10" s="133" t="s">
        <v>96</v>
      </c>
      <c r="Q10" s="133" t="s">
        <v>97</v>
      </c>
      <c r="R10" s="133" t="s">
        <v>98</v>
      </c>
      <c r="S10" s="133" t="s">
        <v>402</v>
      </c>
      <c r="T10" s="133" t="s">
        <v>403</v>
      </c>
      <c r="U10" s="133" t="s">
        <v>99</v>
      </c>
      <c r="V10" s="133" t="s">
        <v>404</v>
      </c>
      <c r="W10" s="133" t="s">
        <v>100</v>
      </c>
      <c r="X10" s="133" t="s">
        <v>101</v>
      </c>
      <c r="Y10" s="133" t="s">
        <v>405</v>
      </c>
      <c r="Z10" s="105"/>
      <c r="AA10" s="136"/>
      <c r="AB10" s="332"/>
      <c r="AC10" s="105"/>
      <c r="AD10" s="124"/>
      <c r="AE10" s="124"/>
      <c r="AF10" s="124"/>
      <c r="AG10" s="124"/>
      <c r="AH10" s="124"/>
      <c r="AI10" s="124"/>
      <c r="AJ10" s="127"/>
      <c r="AK10" s="75"/>
      <c r="AL10" s="127"/>
      <c r="AM10" s="298"/>
      <c r="AN10" s="298"/>
      <c r="AO10" s="298"/>
      <c r="AP10" s="298"/>
      <c r="AQ10" s="298"/>
      <c r="AR10" s="298"/>
      <c r="AS10" s="298"/>
      <c r="AT10" s="298"/>
      <c r="AU10" s="298"/>
      <c r="AV10" s="298"/>
      <c r="AW10" s="298"/>
      <c r="AX10" s="298"/>
      <c r="AY10" s="298"/>
      <c r="AZ10" s="298"/>
      <c r="BA10" s="298"/>
      <c r="BB10" s="138"/>
      <c r="BC10" s="138"/>
      <c r="BD10" s="138"/>
      <c r="BE10" s="138"/>
      <c r="BF10" s="138"/>
      <c r="BG10" s="138"/>
      <c r="BH10" s="138"/>
      <c r="BI10" s="138"/>
      <c r="BJ10" s="138"/>
      <c r="BK10" s="138"/>
      <c r="BL10" s="138"/>
      <c r="BM10" s="138"/>
      <c r="BN10" s="138"/>
      <c r="BO10" s="138"/>
      <c r="BP10" s="138"/>
      <c r="BQ10" s="138"/>
      <c r="BR10" s="138"/>
      <c r="BS10" s="138"/>
      <c r="BT10" s="298"/>
      <c r="BU10" s="329"/>
      <c r="BV10" s="329"/>
      <c r="BW10" s="329"/>
      <c r="BX10" s="329"/>
      <c r="BY10" s="329"/>
      <c r="BZ10" s="329"/>
      <c r="CA10" s="329"/>
      <c r="CB10" s="329"/>
      <c r="CC10" s="329"/>
      <c r="CD10" s="330"/>
    </row>
    <row r="11" ht="32.25" customHeight="1">
      <c r="A11" s="1"/>
      <c r="B11" s="131"/>
      <c r="C11" s="105"/>
      <c r="D11" s="231"/>
      <c r="E11" s="333"/>
      <c r="F11" s="334"/>
      <c r="G11" s="105"/>
      <c r="H11" s="138"/>
      <c r="I11" s="105"/>
      <c r="J11" s="105"/>
      <c r="K11" s="105"/>
      <c r="L11" s="335" t="s">
        <v>406</v>
      </c>
      <c r="M11" s="262"/>
      <c r="N11" s="105"/>
      <c r="O11" s="105"/>
      <c r="P11" s="105"/>
      <c r="Q11" s="105"/>
      <c r="R11" s="105"/>
      <c r="S11" s="105"/>
      <c r="T11" s="105"/>
      <c r="U11" s="105"/>
      <c r="V11" s="105"/>
      <c r="W11" s="105"/>
      <c r="X11" s="105"/>
      <c r="Y11" s="105"/>
      <c r="Z11" s="202"/>
      <c r="AA11" s="105"/>
      <c r="AB11" s="202"/>
      <c r="AC11" s="1"/>
      <c r="AD11" s="102"/>
      <c r="AE11" s="1"/>
      <c r="AF11" s="75"/>
      <c r="AG11" s="75"/>
      <c r="AH11" s="75"/>
      <c r="AI11" s="75"/>
      <c r="AJ11" s="264"/>
      <c r="AK11" s="263"/>
      <c r="AL11" s="127"/>
      <c r="AM11" s="127"/>
      <c r="AN11" s="127"/>
      <c r="AO11" s="127"/>
      <c r="AP11" s="127"/>
      <c r="AQ11" s="127"/>
      <c r="AR11" s="127"/>
      <c r="AS11" s="127"/>
      <c r="AT11" s="127"/>
      <c r="AU11" s="127"/>
      <c r="AV11" s="127"/>
      <c r="AW11" s="127"/>
      <c r="AX11" s="127"/>
      <c r="AY11" s="127"/>
      <c r="AZ11" s="127"/>
      <c r="BA11" s="127"/>
      <c r="BB11" s="336"/>
      <c r="BC11" s="105"/>
      <c r="BD11" s="336"/>
      <c r="BE11" s="105"/>
      <c r="BF11" s="336"/>
      <c r="BG11" s="105"/>
      <c r="BH11" s="336"/>
      <c r="BI11" s="105"/>
      <c r="BJ11" s="336"/>
      <c r="BK11" s="105"/>
      <c r="BL11" s="336"/>
      <c r="BM11" s="105"/>
      <c r="BN11" s="336"/>
      <c r="BO11" s="105"/>
      <c r="BP11" s="336"/>
      <c r="BQ11" s="105"/>
      <c r="BR11" s="336"/>
      <c r="BS11" s="105"/>
      <c r="BT11" s="127"/>
      <c r="BU11" s="127"/>
      <c r="BV11" s="127"/>
      <c r="BW11" s="127"/>
      <c r="BX11" s="127"/>
      <c r="BY11" s="127"/>
      <c r="BZ11" s="127"/>
      <c r="CA11" s="127"/>
      <c r="CB11" s="127">
        <f>CA11/10</f>
        <v>0</v>
      </c>
      <c r="CC11" s="127">
        <f>(3/100)*CA11</f>
        <v>0</v>
      </c>
      <c r="CD11" s="337">
        <f>AK11*SUM(M11:W11)</f>
        <v>0</v>
      </c>
    </row>
    <row r="12" ht="64.5" customHeight="1">
      <c r="A12" s="338" t="s">
        <v>407</v>
      </c>
      <c r="B12" s="339"/>
      <c r="C12" s="191"/>
      <c r="D12" s="192" t="s">
        <v>408</v>
      </c>
      <c r="E12" s="340" t="s">
        <v>409</v>
      </c>
      <c r="F12" s="194" t="s">
        <v>410</v>
      </c>
      <c r="G12" s="211" t="s">
        <v>139</v>
      </c>
      <c r="H12" s="194" t="s">
        <v>411</v>
      </c>
      <c r="I12" s="211">
        <v>1.0</v>
      </c>
      <c r="J12" s="211">
        <v>0.0</v>
      </c>
      <c r="K12" s="211" t="s">
        <v>115</v>
      </c>
      <c r="L12" s="341">
        <v>371.0</v>
      </c>
      <c r="M12" s="214"/>
      <c r="N12" s="214"/>
      <c r="O12" s="214"/>
      <c r="P12" s="214"/>
      <c r="Q12" s="214"/>
      <c r="R12" s="211"/>
      <c r="S12" s="213"/>
      <c r="T12" s="213"/>
      <c r="U12" s="213"/>
      <c r="V12" s="213"/>
      <c r="W12" s="213"/>
      <c r="X12" s="213"/>
      <c r="Y12" s="213"/>
      <c r="Z12" s="342">
        <f t="shared" ref="Z12:Z31" si="2">L12*M12+L12*N12+L12*O12+L12*P12+L12*Q12+L12*R12+L12*S12+L12*U12+L12*V12+L12*W12+L12*X12+L12*Y12+L12*T12</f>
        <v>0</v>
      </c>
      <c r="AA12" s="215" t="str">
        <f t="shared" ref="AA12:AA31" si="3">IF(B12="New","Yes","No")</f>
        <v>No</v>
      </c>
      <c r="AB12" s="343" t="str">
        <f t="shared" ref="AB12:AB31" si="4">IF(SUM(M12:Y12)&gt;0,"Yes","No")</f>
        <v>No</v>
      </c>
      <c r="AC12" s="1"/>
      <c r="AD12" s="158">
        <v>3.0</v>
      </c>
      <c r="AE12" s="159">
        <f t="shared" ref="AE12:AE31" si="5">AD12*M12+AD12*N12+AD12*O12+AD12*P12+AD12*Q12+AD12*R12+AD12*S12+AD12*U12+AD12*V12+AD12*W12+AD12*X12+AD12*Y12+AD12*T12</f>
        <v>0</v>
      </c>
      <c r="AF12" s="75"/>
      <c r="AG12" s="75"/>
      <c r="AH12" s="75"/>
      <c r="AI12" s="75"/>
      <c r="AJ12" s="127"/>
      <c r="AK12" s="126">
        <v>6.85</v>
      </c>
      <c r="AL12" s="127">
        <f t="shared" ref="AL12:AL31" si="6">SUM(M12:Y12)*AK12</f>
        <v>0</v>
      </c>
      <c r="AM12" s="127">
        <f t="shared" ref="AM12:AM31" si="7">M12*I12</f>
        <v>0</v>
      </c>
      <c r="AN12" s="127">
        <f t="shared" ref="AN12:AN31" si="8">N12*I12</f>
        <v>0</v>
      </c>
      <c r="AO12" s="127">
        <f t="shared" ref="AO12:AO31" si="9">O12*I12</f>
        <v>0</v>
      </c>
      <c r="AP12" s="127">
        <f t="shared" ref="AP12:AP31" si="10">P12*I12</f>
        <v>0</v>
      </c>
      <c r="AQ12" s="127">
        <f t="shared" ref="AQ12:AQ31" si="11">Q12*I12</f>
        <v>0</v>
      </c>
      <c r="AR12" s="127">
        <f t="shared" ref="AR12:AR31" si="12">R12*I12</f>
        <v>0</v>
      </c>
      <c r="AS12" s="127">
        <f t="shared" ref="AS12:AS31" si="13">S12*I12</f>
        <v>0</v>
      </c>
      <c r="AT12" s="127">
        <f t="shared" ref="AT12:AT31" si="14">I12*T12</f>
        <v>0</v>
      </c>
      <c r="AU12" s="127">
        <f t="shared" ref="AU12:AU31" si="15">U12*I12</f>
        <v>0</v>
      </c>
      <c r="AV12" s="127">
        <f t="shared" ref="AV12:AV31" si="16">V12*I12</f>
        <v>0</v>
      </c>
      <c r="AW12" s="127">
        <f t="shared" ref="AW12:AW31" si="17">W12*I12</f>
        <v>0</v>
      </c>
      <c r="AX12" s="127">
        <f t="shared" ref="AX12:AX31" si="18">X12*I12</f>
        <v>0</v>
      </c>
      <c r="AY12" s="127">
        <f t="shared" ref="AY12:AY31" si="19">Y12*I12</f>
        <v>0</v>
      </c>
      <c r="AZ12" s="127">
        <v>3.0</v>
      </c>
      <c r="BA12" s="127"/>
      <c r="BB12" s="344">
        <v>9.0</v>
      </c>
      <c r="BC12" s="211"/>
      <c r="BD12" s="344"/>
      <c r="BE12" s="211"/>
      <c r="BF12" s="344"/>
      <c r="BG12" s="211"/>
      <c r="BH12" s="344"/>
      <c r="BI12" s="211"/>
      <c r="BJ12" s="344"/>
      <c r="BK12" s="211"/>
      <c r="BL12" s="344"/>
      <c r="BM12" s="211"/>
      <c r="BN12" s="344"/>
      <c r="BO12" s="211"/>
      <c r="BP12" s="344"/>
      <c r="BQ12" s="211"/>
      <c r="BR12" s="344"/>
      <c r="BS12" s="211"/>
      <c r="BT12" s="127"/>
      <c r="BU12" s="127"/>
      <c r="BV12" s="127"/>
      <c r="BW12" s="127"/>
      <c r="BX12" s="127"/>
      <c r="BY12" s="127"/>
      <c r="BZ12" s="127"/>
      <c r="CA12" s="127"/>
      <c r="CB12" s="127"/>
      <c r="CC12" s="127"/>
      <c r="CD12" s="337"/>
    </row>
    <row r="13" ht="64.5" customHeight="1">
      <c r="A13" s="345"/>
      <c r="B13" s="346"/>
      <c r="C13" s="1"/>
      <c r="D13" s="168" t="s">
        <v>412</v>
      </c>
      <c r="E13" s="347" t="s">
        <v>409</v>
      </c>
      <c r="F13" s="171" t="s">
        <v>413</v>
      </c>
      <c r="G13" s="170" t="s">
        <v>105</v>
      </c>
      <c r="H13" s="171" t="s">
        <v>414</v>
      </c>
      <c r="I13" s="170">
        <v>1.0</v>
      </c>
      <c r="J13" s="170">
        <v>0.0</v>
      </c>
      <c r="K13" s="170" t="s">
        <v>115</v>
      </c>
      <c r="L13" s="216">
        <v>307.40000000000003</v>
      </c>
      <c r="M13" s="172"/>
      <c r="N13" s="172"/>
      <c r="O13" s="172"/>
      <c r="P13" s="172"/>
      <c r="Q13" s="172"/>
      <c r="R13" s="170"/>
      <c r="S13" s="166"/>
      <c r="T13" s="166"/>
      <c r="U13" s="166"/>
      <c r="V13" s="166"/>
      <c r="W13" s="166"/>
      <c r="X13" s="166"/>
      <c r="Y13" s="166"/>
      <c r="Z13" s="199">
        <f t="shared" si="2"/>
        <v>0</v>
      </c>
      <c r="AA13" s="173" t="str">
        <f t="shared" si="3"/>
        <v>No</v>
      </c>
      <c r="AB13" s="174" t="str">
        <f t="shared" si="4"/>
        <v>No</v>
      </c>
      <c r="AC13" s="1"/>
      <c r="AD13" s="166">
        <v>1.0</v>
      </c>
      <c r="AE13" s="167">
        <f t="shared" si="5"/>
        <v>0</v>
      </c>
      <c r="AF13" s="75"/>
      <c r="AG13" s="75"/>
      <c r="AH13" s="75"/>
      <c r="AI13" s="75"/>
      <c r="AJ13" s="127"/>
      <c r="AK13" s="126">
        <v>5.4</v>
      </c>
      <c r="AL13" s="127">
        <f t="shared" si="6"/>
        <v>0</v>
      </c>
      <c r="AM13" s="127">
        <f t="shared" si="7"/>
        <v>0</v>
      </c>
      <c r="AN13" s="127">
        <f t="shared" si="8"/>
        <v>0</v>
      </c>
      <c r="AO13" s="127">
        <f t="shared" si="9"/>
        <v>0</v>
      </c>
      <c r="AP13" s="127">
        <f t="shared" si="10"/>
        <v>0</v>
      </c>
      <c r="AQ13" s="127">
        <f t="shared" si="11"/>
        <v>0</v>
      </c>
      <c r="AR13" s="127">
        <f t="shared" si="12"/>
        <v>0</v>
      </c>
      <c r="AS13" s="127">
        <f t="shared" si="13"/>
        <v>0</v>
      </c>
      <c r="AT13" s="127">
        <f t="shared" si="14"/>
        <v>0</v>
      </c>
      <c r="AU13" s="127">
        <f t="shared" si="15"/>
        <v>0</v>
      </c>
      <c r="AV13" s="127">
        <f t="shared" si="16"/>
        <v>0</v>
      </c>
      <c r="AW13" s="127">
        <f t="shared" si="17"/>
        <v>0</v>
      </c>
      <c r="AX13" s="127">
        <f t="shared" si="18"/>
        <v>0</v>
      </c>
      <c r="AY13" s="127">
        <f t="shared" si="19"/>
        <v>0</v>
      </c>
      <c r="AZ13" s="127">
        <v>1.0</v>
      </c>
      <c r="BA13" s="127"/>
      <c r="BB13" s="348">
        <v>6.0</v>
      </c>
      <c r="BC13" s="170"/>
      <c r="BD13" s="348"/>
      <c r="BE13" s="170"/>
      <c r="BF13" s="348"/>
      <c r="BG13" s="170"/>
      <c r="BH13" s="348"/>
      <c r="BI13" s="170"/>
      <c r="BJ13" s="348"/>
      <c r="BK13" s="170"/>
      <c r="BL13" s="348"/>
      <c r="BM13" s="170"/>
      <c r="BN13" s="348"/>
      <c r="BO13" s="170"/>
      <c r="BP13" s="348"/>
      <c r="BQ13" s="170"/>
      <c r="BR13" s="348"/>
      <c r="BS13" s="170"/>
      <c r="BT13" s="127"/>
      <c r="BU13" s="127"/>
      <c r="BV13" s="127">
        <f>I13</f>
        <v>1</v>
      </c>
      <c r="BW13" s="127"/>
      <c r="BX13" s="127"/>
      <c r="BY13" s="127"/>
      <c r="BZ13" s="127"/>
      <c r="CA13" s="127"/>
      <c r="CB13" s="127"/>
      <c r="CC13" s="127"/>
      <c r="CD13" s="337"/>
    </row>
    <row r="14" ht="64.5" customHeight="1">
      <c r="A14" s="345"/>
      <c r="B14" s="346"/>
      <c r="C14" s="1"/>
      <c r="D14" s="231" t="s">
        <v>415</v>
      </c>
      <c r="E14" s="349" t="s">
        <v>409</v>
      </c>
      <c r="F14" s="138" t="s">
        <v>410</v>
      </c>
      <c r="G14" s="1" t="s">
        <v>105</v>
      </c>
      <c r="H14" s="138" t="s">
        <v>416</v>
      </c>
      <c r="I14" s="1">
        <v>1.0</v>
      </c>
      <c r="J14" s="1">
        <v>0.0</v>
      </c>
      <c r="K14" s="1" t="s">
        <v>115</v>
      </c>
      <c r="L14" s="350">
        <v>286.2</v>
      </c>
      <c r="M14" s="201"/>
      <c r="N14" s="201"/>
      <c r="O14" s="201"/>
      <c r="P14" s="201"/>
      <c r="Q14" s="201"/>
      <c r="R14" s="1"/>
      <c r="S14" s="72"/>
      <c r="T14" s="72"/>
      <c r="U14" s="72"/>
      <c r="V14" s="72"/>
      <c r="W14" s="72"/>
      <c r="X14" s="72"/>
      <c r="Y14" s="72"/>
      <c r="Z14" s="351">
        <f t="shared" si="2"/>
        <v>0</v>
      </c>
      <c r="AA14" s="202" t="str">
        <f t="shared" si="3"/>
        <v>No</v>
      </c>
      <c r="AB14" s="352" t="str">
        <f t="shared" si="4"/>
        <v>No</v>
      </c>
      <c r="AC14" s="1"/>
      <c r="AD14" s="166">
        <v>1.0</v>
      </c>
      <c r="AE14" s="167">
        <f t="shared" si="5"/>
        <v>0</v>
      </c>
      <c r="AF14" s="75"/>
      <c r="AG14" s="75"/>
      <c r="AH14" s="75"/>
      <c r="AI14" s="75"/>
      <c r="AJ14" s="127"/>
      <c r="AK14" s="126">
        <v>5.9</v>
      </c>
      <c r="AL14" s="127">
        <f t="shared" si="6"/>
        <v>0</v>
      </c>
      <c r="AM14" s="127">
        <f t="shared" si="7"/>
        <v>0</v>
      </c>
      <c r="AN14" s="127">
        <f t="shared" si="8"/>
        <v>0</v>
      </c>
      <c r="AO14" s="127">
        <f t="shared" si="9"/>
        <v>0</v>
      </c>
      <c r="AP14" s="127">
        <f t="shared" si="10"/>
        <v>0</v>
      </c>
      <c r="AQ14" s="127">
        <f t="shared" si="11"/>
        <v>0</v>
      </c>
      <c r="AR14" s="127">
        <f t="shared" si="12"/>
        <v>0</v>
      </c>
      <c r="AS14" s="127">
        <f t="shared" si="13"/>
        <v>0</v>
      </c>
      <c r="AT14" s="127">
        <f t="shared" si="14"/>
        <v>0</v>
      </c>
      <c r="AU14" s="127">
        <f t="shared" si="15"/>
        <v>0</v>
      </c>
      <c r="AV14" s="127">
        <f t="shared" si="16"/>
        <v>0</v>
      </c>
      <c r="AW14" s="127">
        <f t="shared" si="17"/>
        <v>0</v>
      </c>
      <c r="AX14" s="127">
        <f t="shared" si="18"/>
        <v>0</v>
      </c>
      <c r="AY14" s="127">
        <f t="shared" si="19"/>
        <v>0</v>
      </c>
      <c r="AZ14" s="127">
        <v>1.0</v>
      </c>
      <c r="BA14" s="127"/>
      <c r="BB14" s="348">
        <v>6.0</v>
      </c>
      <c r="BC14" s="1"/>
      <c r="BD14" s="348"/>
      <c r="BE14" s="1"/>
      <c r="BF14" s="348"/>
      <c r="BG14" s="1"/>
      <c r="BH14" s="348"/>
      <c r="BI14" s="1"/>
      <c r="BJ14" s="348"/>
      <c r="BK14" s="1"/>
      <c r="BL14" s="348"/>
      <c r="BM14" s="1"/>
      <c r="BN14" s="348"/>
      <c r="BO14" s="1"/>
      <c r="BP14" s="348"/>
      <c r="BQ14" s="1"/>
      <c r="BR14" s="348"/>
      <c r="BS14" s="1"/>
      <c r="BT14" s="127"/>
      <c r="BU14" s="127"/>
      <c r="BV14" s="127">
        <v>1.0</v>
      </c>
      <c r="BW14" s="127"/>
      <c r="BX14" s="127"/>
      <c r="BY14" s="127"/>
      <c r="BZ14" s="127"/>
      <c r="CA14" s="127"/>
      <c r="CB14" s="127"/>
      <c r="CC14" s="127"/>
      <c r="CD14" s="337"/>
    </row>
    <row r="15" ht="64.5" customHeight="1">
      <c r="A15" s="345"/>
      <c r="B15" s="346"/>
      <c r="C15" s="1"/>
      <c r="D15" s="168" t="s">
        <v>417</v>
      </c>
      <c r="E15" s="347" t="s">
        <v>409</v>
      </c>
      <c r="F15" s="171" t="s">
        <v>410</v>
      </c>
      <c r="G15" s="170" t="s">
        <v>105</v>
      </c>
      <c r="H15" s="171" t="s">
        <v>418</v>
      </c>
      <c r="I15" s="170">
        <v>1.0</v>
      </c>
      <c r="J15" s="170">
        <v>0.0</v>
      </c>
      <c r="K15" s="170" t="s">
        <v>115</v>
      </c>
      <c r="L15" s="216">
        <v>254.4</v>
      </c>
      <c r="M15" s="172"/>
      <c r="N15" s="172"/>
      <c r="O15" s="172"/>
      <c r="P15" s="172"/>
      <c r="Q15" s="172"/>
      <c r="R15" s="170"/>
      <c r="S15" s="166"/>
      <c r="T15" s="166"/>
      <c r="U15" s="166"/>
      <c r="V15" s="166"/>
      <c r="W15" s="166"/>
      <c r="X15" s="166"/>
      <c r="Y15" s="166"/>
      <c r="Z15" s="199">
        <f t="shared" si="2"/>
        <v>0</v>
      </c>
      <c r="AA15" s="173" t="str">
        <f t="shared" si="3"/>
        <v>No</v>
      </c>
      <c r="AB15" s="174" t="str">
        <f t="shared" si="4"/>
        <v>No</v>
      </c>
      <c r="AC15" s="1"/>
      <c r="AD15" s="166">
        <v>1.0</v>
      </c>
      <c r="AE15" s="167">
        <f t="shared" si="5"/>
        <v>0</v>
      </c>
      <c r="AF15" s="75"/>
      <c r="AG15" s="75"/>
      <c r="AH15" s="75"/>
      <c r="AI15" s="75"/>
      <c r="AJ15" s="127"/>
      <c r="AK15" s="126">
        <v>2.55</v>
      </c>
      <c r="AL15" s="127">
        <f t="shared" si="6"/>
        <v>0</v>
      </c>
      <c r="AM15" s="127">
        <f t="shared" si="7"/>
        <v>0</v>
      </c>
      <c r="AN15" s="127">
        <f t="shared" si="8"/>
        <v>0</v>
      </c>
      <c r="AO15" s="127">
        <f t="shared" si="9"/>
        <v>0</v>
      </c>
      <c r="AP15" s="127">
        <f t="shared" si="10"/>
        <v>0</v>
      </c>
      <c r="AQ15" s="127">
        <f t="shared" si="11"/>
        <v>0</v>
      </c>
      <c r="AR15" s="127">
        <f t="shared" si="12"/>
        <v>0</v>
      </c>
      <c r="AS15" s="127">
        <f t="shared" si="13"/>
        <v>0</v>
      </c>
      <c r="AT15" s="127">
        <f t="shared" si="14"/>
        <v>0</v>
      </c>
      <c r="AU15" s="127">
        <f t="shared" si="15"/>
        <v>0</v>
      </c>
      <c r="AV15" s="127">
        <f t="shared" si="16"/>
        <v>0</v>
      </c>
      <c r="AW15" s="127">
        <f t="shared" si="17"/>
        <v>0</v>
      </c>
      <c r="AX15" s="127">
        <f t="shared" si="18"/>
        <v>0</v>
      </c>
      <c r="AY15" s="127">
        <f t="shared" si="19"/>
        <v>0</v>
      </c>
      <c r="AZ15" s="127">
        <v>1.0</v>
      </c>
      <c r="BA15" s="127"/>
      <c r="BB15" s="348">
        <v>4.0</v>
      </c>
      <c r="BC15" s="170"/>
      <c r="BD15" s="348"/>
      <c r="BE15" s="170"/>
      <c r="BF15" s="348"/>
      <c r="BG15" s="170"/>
      <c r="BH15" s="348"/>
      <c r="BI15" s="170"/>
      <c r="BJ15" s="348"/>
      <c r="BK15" s="170"/>
      <c r="BL15" s="348"/>
      <c r="BM15" s="170"/>
      <c r="BN15" s="348"/>
      <c r="BO15" s="170"/>
      <c r="BP15" s="348"/>
      <c r="BQ15" s="170"/>
      <c r="BR15" s="348"/>
      <c r="BS15" s="170"/>
      <c r="BT15" s="127"/>
      <c r="BU15" s="127"/>
      <c r="BV15" s="127"/>
      <c r="BW15" s="127"/>
      <c r="BX15" s="127"/>
      <c r="BY15" s="127"/>
      <c r="BZ15" s="127"/>
      <c r="CA15" s="127"/>
      <c r="CB15" s="127"/>
      <c r="CC15" s="127"/>
      <c r="CD15" s="337"/>
    </row>
    <row r="16" ht="64.5" customHeight="1">
      <c r="A16" s="345"/>
      <c r="B16" s="346"/>
      <c r="C16" s="1"/>
      <c r="D16" s="231" t="s">
        <v>419</v>
      </c>
      <c r="E16" s="349" t="s">
        <v>409</v>
      </c>
      <c r="F16" s="138" t="s">
        <v>413</v>
      </c>
      <c r="G16" s="1" t="s">
        <v>108</v>
      </c>
      <c r="H16" s="138" t="s">
        <v>420</v>
      </c>
      <c r="I16" s="1">
        <v>1.0</v>
      </c>
      <c r="J16" s="1">
        <v>0.0</v>
      </c>
      <c r="K16" s="1" t="s">
        <v>115</v>
      </c>
      <c r="L16" s="350">
        <v>233.20000000000002</v>
      </c>
      <c r="M16" s="201"/>
      <c r="N16" s="201"/>
      <c r="O16" s="201"/>
      <c r="P16" s="201"/>
      <c r="Q16" s="201"/>
      <c r="R16" s="1"/>
      <c r="S16" s="72"/>
      <c r="T16" s="72"/>
      <c r="U16" s="72"/>
      <c r="V16" s="72"/>
      <c r="W16" s="72"/>
      <c r="X16" s="72"/>
      <c r="Y16" s="72"/>
      <c r="Z16" s="351">
        <f t="shared" si="2"/>
        <v>0</v>
      </c>
      <c r="AA16" s="202" t="str">
        <f t="shared" si="3"/>
        <v>No</v>
      </c>
      <c r="AB16" s="352" t="str">
        <f t="shared" si="4"/>
        <v>No</v>
      </c>
      <c r="AC16" s="1"/>
      <c r="AD16" s="166">
        <v>1.0</v>
      </c>
      <c r="AE16" s="167">
        <f t="shared" si="5"/>
        <v>0</v>
      </c>
      <c r="AF16" s="75"/>
      <c r="AG16" s="75"/>
      <c r="AH16" s="75"/>
      <c r="AI16" s="75"/>
      <c r="AJ16" s="127"/>
      <c r="AK16" s="126">
        <v>2.25</v>
      </c>
      <c r="AL16" s="127">
        <f t="shared" si="6"/>
        <v>0</v>
      </c>
      <c r="AM16" s="127">
        <f t="shared" si="7"/>
        <v>0</v>
      </c>
      <c r="AN16" s="127">
        <f t="shared" si="8"/>
        <v>0</v>
      </c>
      <c r="AO16" s="127">
        <f t="shared" si="9"/>
        <v>0</v>
      </c>
      <c r="AP16" s="127">
        <f t="shared" si="10"/>
        <v>0</v>
      </c>
      <c r="AQ16" s="127">
        <f t="shared" si="11"/>
        <v>0</v>
      </c>
      <c r="AR16" s="127">
        <f t="shared" si="12"/>
        <v>0</v>
      </c>
      <c r="AS16" s="127">
        <f t="shared" si="13"/>
        <v>0</v>
      </c>
      <c r="AT16" s="127">
        <f t="shared" si="14"/>
        <v>0</v>
      </c>
      <c r="AU16" s="127">
        <f t="shared" si="15"/>
        <v>0</v>
      </c>
      <c r="AV16" s="127">
        <f t="shared" si="16"/>
        <v>0</v>
      </c>
      <c r="AW16" s="127">
        <f t="shared" si="17"/>
        <v>0</v>
      </c>
      <c r="AX16" s="127">
        <f t="shared" si="18"/>
        <v>0</v>
      </c>
      <c r="AY16" s="127">
        <f t="shared" si="19"/>
        <v>0</v>
      </c>
      <c r="AZ16" s="127">
        <v>1.0</v>
      </c>
      <c r="BA16" s="127"/>
      <c r="BB16" s="348">
        <v>5.0</v>
      </c>
      <c r="BC16" s="1"/>
      <c r="BD16" s="348"/>
      <c r="BE16" s="1"/>
      <c r="BF16" s="348"/>
      <c r="BG16" s="1"/>
      <c r="BH16" s="348"/>
      <c r="BI16" s="1"/>
      <c r="BJ16" s="348"/>
      <c r="BK16" s="1"/>
      <c r="BL16" s="348"/>
      <c r="BM16" s="1"/>
      <c r="BN16" s="348"/>
      <c r="BO16" s="1"/>
      <c r="BP16" s="348"/>
      <c r="BQ16" s="1"/>
      <c r="BR16" s="348"/>
      <c r="BS16" s="1"/>
      <c r="BT16" s="127"/>
      <c r="BU16" s="127">
        <v>1.0</v>
      </c>
      <c r="BV16" s="127"/>
      <c r="BW16" s="127"/>
      <c r="BX16" s="127"/>
      <c r="BY16" s="127"/>
      <c r="BZ16" s="127"/>
      <c r="CA16" s="127"/>
      <c r="CB16" s="127"/>
      <c r="CC16" s="127"/>
      <c r="CD16" s="337"/>
    </row>
    <row r="17" ht="64.5" customHeight="1">
      <c r="A17" s="345"/>
      <c r="B17" s="346"/>
      <c r="C17" s="75"/>
      <c r="D17" s="168" t="s">
        <v>421</v>
      </c>
      <c r="E17" s="347" t="s">
        <v>409</v>
      </c>
      <c r="F17" s="171" t="s">
        <v>422</v>
      </c>
      <c r="G17" s="170" t="s">
        <v>108</v>
      </c>
      <c r="H17" s="171" t="s">
        <v>423</v>
      </c>
      <c r="I17" s="170">
        <v>2.0</v>
      </c>
      <c r="J17" s="170">
        <v>0.0</v>
      </c>
      <c r="K17" s="170" t="s">
        <v>115</v>
      </c>
      <c r="L17" s="216">
        <v>360.40000000000003</v>
      </c>
      <c r="M17" s="172"/>
      <c r="N17" s="172"/>
      <c r="O17" s="172"/>
      <c r="P17" s="172"/>
      <c r="Q17" s="172"/>
      <c r="R17" s="170"/>
      <c r="S17" s="166"/>
      <c r="T17" s="166"/>
      <c r="U17" s="166"/>
      <c r="V17" s="166"/>
      <c r="W17" s="166"/>
      <c r="X17" s="166"/>
      <c r="Y17" s="166"/>
      <c r="Z17" s="199">
        <f t="shared" si="2"/>
        <v>0</v>
      </c>
      <c r="AA17" s="173" t="str">
        <f t="shared" si="3"/>
        <v>No</v>
      </c>
      <c r="AB17" s="174" t="str">
        <f t="shared" si="4"/>
        <v>No</v>
      </c>
      <c r="AC17" s="1"/>
      <c r="AD17" s="166">
        <v>2.0</v>
      </c>
      <c r="AE17" s="167">
        <f t="shared" si="5"/>
        <v>0</v>
      </c>
      <c r="AF17" s="75"/>
      <c r="AG17" s="75"/>
      <c r="AH17" s="75"/>
      <c r="AI17" s="75"/>
      <c r="AJ17" s="127"/>
      <c r="AK17" s="126">
        <v>3.15</v>
      </c>
      <c r="AL17" s="127">
        <f t="shared" si="6"/>
        <v>0</v>
      </c>
      <c r="AM17" s="127">
        <f t="shared" si="7"/>
        <v>0</v>
      </c>
      <c r="AN17" s="127">
        <f t="shared" si="8"/>
        <v>0</v>
      </c>
      <c r="AO17" s="127">
        <f t="shared" si="9"/>
        <v>0</v>
      </c>
      <c r="AP17" s="127">
        <f t="shared" si="10"/>
        <v>0</v>
      </c>
      <c r="AQ17" s="127">
        <f t="shared" si="11"/>
        <v>0</v>
      </c>
      <c r="AR17" s="127">
        <f t="shared" si="12"/>
        <v>0</v>
      </c>
      <c r="AS17" s="127">
        <f t="shared" si="13"/>
        <v>0</v>
      </c>
      <c r="AT17" s="127">
        <f t="shared" si="14"/>
        <v>0</v>
      </c>
      <c r="AU17" s="127">
        <f t="shared" si="15"/>
        <v>0</v>
      </c>
      <c r="AV17" s="127">
        <f t="shared" si="16"/>
        <v>0</v>
      </c>
      <c r="AW17" s="127">
        <f t="shared" si="17"/>
        <v>0</v>
      </c>
      <c r="AX17" s="127">
        <f t="shared" si="18"/>
        <v>0</v>
      </c>
      <c r="AY17" s="127">
        <f t="shared" si="19"/>
        <v>0</v>
      </c>
      <c r="AZ17" s="127">
        <v>2.0</v>
      </c>
      <c r="BA17" s="127"/>
      <c r="BB17" s="348">
        <v>8.0</v>
      </c>
      <c r="BC17" s="170"/>
      <c r="BD17" s="348"/>
      <c r="BE17" s="170"/>
      <c r="BF17" s="348"/>
      <c r="BG17" s="170"/>
      <c r="BH17" s="348"/>
      <c r="BI17" s="170"/>
      <c r="BJ17" s="348"/>
      <c r="BK17" s="170"/>
      <c r="BL17" s="348"/>
      <c r="BM17" s="170"/>
      <c r="BN17" s="348"/>
      <c r="BO17" s="170"/>
      <c r="BP17" s="348"/>
      <c r="BQ17" s="170"/>
      <c r="BR17" s="348"/>
      <c r="BS17" s="170"/>
      <c r="BT17" s="127"/>
      <c r="BU17" s="127">
        <v>2.0</v>
      </c>
      <c r="BV17" s="127"/>
      <c r="BW17" s="127"/>
      <c r="BX17" s="127"/>
      <c r="BY17" s="127"/>
      <c r="BZ17" s="127"/>
      <c r="CA17" s="127"/>
      <c r="CB17" s="127"/>
      <c r="CC17" s="127"/>
      <c r="CD17" s="337"/>
    </row>
    <row r="18" ht="64.5" customHeight="1">
      <c r="A18" s="345"/>
      <c r="B18" s="346"/>
      <c r="C18" s="1"/>
      <c r="D18" s="231" t="s">
        <v>424</v>
      </c>
      <c r="E18" s="349" t="s">
        <v>409</v>
      </c>
      <c r="F18" s="138" t="s">
        <v>422</v>
      </c>
      <c r="G18" s="1" t="s">
        <v>108</v>
      </c>
      <c r="H18" s="138" t="s">
        <v>425</v>
      </c>
      <c r="I18" s="1">
        <v>2.0</v>
      </c>
      <c r="J18" s="1">
        <v>0.0</v>
      </c>
      <c r="K18" s="1" t="s">
        <v>115</v>
      </c>
      <c r="L18" s="350">
        <v>349.8</v>
      </c>
      <c r="M18" s="201"/>
      <c r="N18" s="201"/>
      <c r="O18" s="201"/>
      <c r="P18" s="201"/>
      <c r="Q18" s="201"/>
      <c r="R18" s="1"/>
      <c r="S18" s="72"/>
      <c r="T18" s="72"/>
      <c r="U18" s="72"/>
      <c r="V18" s="72"/>
      <c r="W18" s="72"/>
      <c r="X18" s="72"/>
      <c r="Y18" s="72"/>
      <c r="Z18" s="351">
        <f t="shared" si="2"/>
        <v>0</v>
      </c>
      <c r="AA18" s="202" t="str">
        <f t="shared" si="3"/>
        <v>No</v>
      </c>
      <c r="AB18" s="352" t="str">
        <f t="shared" si="4"/>
        <v>No</v>
      </c>
      <c r="AC18" s="1"/>
      <c r="AD18" s="166">
        <v>2.0</v>
      </c>
      <c r="AE18" s="167">
        <f t="shared" si="5"/>
        <v>0</v>
      </c>
      <c r="AF18" s="75"/>
      <c r="AG18" s="75"/>
      <c r="AH18" s="75"/>
      <c r="AI18" s="75"/>
      <c r="AJ18" s="127"/>
      <c r="AK18" s="126">
        <v>2.5</v>
      </c>
      <c r="AL18" s="127">
        <f t="shared" si="6"/>
        <v>0</v>
      </c>
      <c r="AM18" s="127">
        <f t="shared" si="7"/>
        <v>0</v>
      </c>
      <c r="AN18" s="127">
        <f t="shared" si="8"/>
        <v>0</v>
      </c>
      <c r="AO18" s="127">
        <f t="shared" si="9"/>
        <v>0</v>
      </c>
      <c r="AP18" s="127">
        <f t="shared" si="10"/>
        <v>0</v>
      </c>
      <c r="AQ18" s="127">
        <f t="shared" si="11"/>
        <v>0</v>
      </c>
      <c r="AR18" s="127">
        <f t="shared" si="12"/>
        <v>0</v>
      </c>
      <c r="AS18" s="127">
        <f t="shared" si="13"/>
        <v>0</v>
      </c>
      <c r="AT18" s="127">
        <f t="shared" si="14"/>
        <v>0</v>
      </c>
      <c r="AU18" s="127">
        <f t="shared" si="15"/>
        <v>0</v>
      </c>
      <c r="AV18" s="127">
        <f t="shared" si="16"/>
        <v>0</v>
      </c>
      <c r="AW18" s="127">
        <f t="shared" si="17"/>
        <v>0</v>
      </c>
      <c r="AX18" s="127">
        <f t="shared" si="18"/>
        <v>0</v>
      </c>
      <c r="AY18" s="127">
        <f t="shared" si="19"/>
        <v>0</v>
      </c>
      <c r="AZ18" s="127">
        <v>2.0</v>
      </c>
      <c r="BA18" s="127"/>
      <c r="BB18" s="348">
        <v>8.0</v>
      </c>
      <c r="BC18" s="1"/>
      <c r="BD18" s="348"/>
      <c r="BE18" s="1"/>
      <c r="BF18" s="348"/>
      <c r="BG18" s="1"/>
      <c r="BH18" s="348"/>
      <c r="BI18" s="1"/>
      <c r="BJ18" s="348"/>
      <c r="BK18" s="1"/>
      <c r="BL18" s="348"/>
      <c r="BM18" s="1"/>
      <c r="BN18" s="348"/>
      <c r="BO18" s="1"/>
      <c r="BP18" s="348"/>
      <c r="BQ18" s="1"/>
      <c r="BR18" s="348"/>
      <c r="BS18" s="1"/>
      <c r="BT18" s="127"/>
      <c r="BU18" s="127">
        <f t="shared" ref="BU18:BU19" si="20">I18</f>
        <v>2</v>
      </c>
      <c r="BV18" s="127"/>
      <c r="BW18" s="127"/>
      <c r="BX18" s="127"/>
      <c r="BY18" s="127"/>
      <c r="BZ18" s="127"/>
      <c r="CA18" s="127"/>
      <c r="CB18" s="127"/>
      <c r="CC18" s="127"/>
      <c r="CD18" s="337"/>
    </row>
    <row r="19" ht="64.5" customHeight="1">
      <c r="A19" s="345"/>
      <c r="B19" s="346"/>
      <c r="C19" s="75"/>
      <c r="D19" s="168" t="s">
        <v>426</v>
      </c>
      <c r="E19" s="347" t="s">
        <v>409</v>
      </c>
      <c r="F19" s="171" t="s">
        <v>422</v>
      </c>
      <c r="G19" s="170" t="s">
        <v>127</v>
      </c>
      <c r="H19" s="353" t="s">
        <v>427</v>
      </c>
      <c r="I19" s="170">
        <v>4.0</v>
      </c>
      <c r="J19" s="170">
        <v>0.0</v>
      </c>
      <c r="K19" s="170" t="s">
        <v>115</v>
      </c>
      <c r="L19" s="216">
        <v>466.40000000000003</v>
      </c>
      <c r="M19" s="172"/>
      <c r="N19" s="172"/>
      <c r="O19" s="172"/>
      <c r="P19" s="172"/>
      <c r="Q19" s="172"/>
      <c r="R19" s="170"/>
      <c r="S19" s="166"/>
      <c r="T19" s="166"/>
      <c r="U19" s="166"/>
      <c r="V19" s="166"/>
      <c r="W19" s="166"/>
      <c r="X19" s="166"/>
      <c r="Y19" s="166"/>
      <c r="Z19" s="199">
        <f t="shared" si="2"/>
        <v>0</v>
      </c>
      <c r="AA19" s="173" t="str">
        <f t="shared" si="3"/>
        <v>No</v>
      </c>
      <c r="AB19" s="174" t="str">
        <f t="shared" si="4"/>
        <v>No</v>
      </c>
      <c r="AC19" s="1"/>
      <c r="AD19" s="166">
        <v>4.0</v>
      </c>
      <c r="AE19" s="167">
        <f t="shared" si="5"/>
        <v>0</v>
      </c>
      <c r="AF19" s="75"/>
      <c r="AG19" s="75"/>
      <c r="AH19" s="75"/>
      <c r="AI19" s="75"/>
      <c r="AJ19" s="127"/>
      <c r="AK19" s="126">
        <v>5.2</v>
      </c>
      <c r="AL19" s="127">
        <f t="shared" si="6"/>
        <v>0</v>
      </c>
      <c r="AM19" s="127">
        <f t="shared" si="7"/>
        <v>0</v>
      </c>
      <c r="AN19" s="127">
        <f t="shared" si="8"/>
        <v>0</v>
      </c>
      <c r="AO19" s="127">
        <f t="shared" si="9"/>
        <v>0</v>
      </c>
      <c r="AP19" s="127">
        <f t="shared" si="10"/>
        <v>0</v>
      </c>
      <c r="AQ19" s="127">
        <f t="shared" si="11"/>
        <v>0</v>
      </c>
      <c r="AR19" s="127">
        <f t="shared" si="12"/>
        <v>0</v>
      </c>
      <c r="AS19" s="127">
        <f t="shared" si="13"/>
        <v>0</v>
      </c>
      <c r="AT19" s="127">
        <f t="shared" si="14"/>
        <v>0</v>
      </c>
      <c r="AU19" s="127">
        <f t="shared" si="15"/>
        <v>0</v>
      </c>
      <c r="AV19" s="127">
        <f t="shared" si="16"/>
        <v>0</v>
      </c>
      <c r="AW19" s="127">
        <f t="shared" si="17"/>
        <v>0</v>
      </c>
      <c r="AX19" s="127">
        <f t="shared" si="18"/>
        <v>0</v>
      </c>
      <c r="AY19" s="127">
        <f t="shared" si="19"/>
        <v>0</v>
      </c>
      <c r="AZ19" s="127">
        <v>1.5</v>
      </c>
      <c r="BA19" s="127"/>
      <c r="BB19" s="348">
        <v>17.0</v>
      </c>
      <c r="BC19" s="170"/>
      <c r="BD19" s="348"/>
      <c r="BE19" s="170"/>
      <c r="BF19" s="348"/>
      <c r="BG19" s="170"/>
      <c r="BH19" s="348"/>
      <c r="BI19" s="170"/>
      <c r="BJ19" s="348"/>
      <c r="BK19" s="170"/>
      <c r="BL19" s="348"/>
      <c r="BM19" s="170"/>
      <c r="BN19" s="348"/>
      <c r="BO19" s="170"/>
      <c r="BP19" s="348"/>
      <c r="BQ19" s="170"/>
      <c r="BR19" s="348"/>
      <c r="BS19" s="170"/>
      <c r="BT19" s="127"/>
      <c r="BU19" s="127">
        <f t="shared" si="20"/>
        <v>4</v>
      </c>
      <c r="BV19" s="127"/>
      <c r="BW19" s="127"/>
      <c r="BX19" s="127"/>
      <c r="BY19" s="127"/>
      <c r="BZ19" s="127"/>
      <c r="CA19" s="127"/>
      <c r="CB19" s="127"/>
      <c r="CC19" s="127"/>
      <c r="CD19" s="337"/>
    </row>
    <row r="20" ht="64.5" customHeight="1">
      <c r="A20" s="345"/>
      <c r="B20" s="354"/>
      <c r="C20" s="75"/>
      <c r="D20" s="231" t="s">
        <v>428</v>
      </c>
      <c r="E20" s="349" t="s">
        <v>409</v>
      </c>
      <c r="F20" s="138" t="s">
        <v>429</v>
      </c>
      <c r="G20" s="1" t="s">
        <v>108</v>
      </c>
      <c r="H20" s="138" t="s">
        <v>430</v>
      </c>
      <c r="I20" s="1">
        <v>2.0</v>
      </c>
      <c r="J20" s="1">
        <v>0.0</v>
      </c>
      <c r="K20" s="1" t="s">
        <v>115</v>
      </c>
      <c r="L20" s="350">
        <v>381.6</v>
      </c>
      <c r="M20" s="163"/>
      <c r="N20" s="163"/>
      <c r="O20" s="163"/>
      <c r="P20" s="163"/>
      <c r="Q20" s="163"/>
      <c r="R20" s="75"/>
      <c r="S20" s="135"/>
      <c r="T20" s="135"/>
      <c r="U20" s="135"/>
      <c r="V20" s="135"/>
      <c r="W20" s="135"/>
      <c r="X20" s="135"/>
      <c r="Y20" s="135"/>
      <c r="Z20" s="351">
        <f t="shared" si="2"/>
        <v>0</v>
      </c>
      <c r="AA20" s="164" t="str">
        <f t="shared" si="3"/>
        <v>No</v>
      </c>
      <c r="AB20" s="165" t="str">
        <f t="shared" si="4"/>
        <v>No</v>
      </c>
      <c r="AC20" s="1"/>
      <c r="AD20" s="166">
        <v>2.0</v>
      </c>
      <c r="AE20" s="167">
        <f t="shared" si="5"/>
        <v>0</v>
      </c>
      <c r="AF20" s="75"/>
      <c r="AG20" s="75"/>
      <c r="AH20" s="75"/>
      <c r="AI20" s="75"/>
      <c r="AJ20" s="127"/>
      <c r="AK20" s="126">
        <v>1.0</v>
      </c>
      <c r="AL20" s="127">
        <f t="shared" si="6"/>
        <v>0</v>
      </c>
      <c r="AM20" s="127">
        <f t="shared" si="7"/>
        <v>0</v>
      </c>
      <c r="AN20" s="127">
        <f t="shared" si="8"/>
        <v>0</v>
      </c>
      <c r="AO20" s="127">
        <f t="shared" si="9"/>
        <v>0</v>
      </c>
      <c r="AP20" s="127">
        <f t="shared" si="10"/>
        <v>0</v>
      </c>
      <c r="AQ20" s="127">
        <f t="shared" si="11"/>
        <v>0</v>
      </c>
      <c r="AR20" s="127">
        <f t="shared" si="12"/>
        <v>0</v>
      </c>
      <c r="AS20" s="127">
        <f t="shared" si="13"/>
        <v>0</v>
      </c>
      <c r="AT20" s="127">
        <f t="shared" si="14"/>
        <v>0</v>
      </c>
      <c r="AU20" s="127">
        <f t="shared" si="15"/>
        <v>0</v>
      </c>
      <c r="AV20" s="127">
        <f t="shared" si="16"/>
        <v>0</v>
      </c>
      <c r="AW20" s="127">
        <f t="shared" si="17"/>
        <v>0</v>
      </c>
      <c r="AX20" s="127">
        <f t="shared" si="18"/>
        <v>0</v>
      </c>
      <c r="AY20" s="127">
        <f t="shared" si="19"/>
        <v>0</v>
      </c>
      <c r="AZ20" s="127">
        <v>1.0</v>
      </c>
      <c r="BA20" s="127"/>
      <c r="BB20" s="348">
        <v>8.0</v>
      </c>
      <c r="BC20" s="1"/>
      <c r="BD20" s="348"/>
      <c r="BE20" s="1"/>
      <c r="BF20" s="348"/>
      <c r="BG20" s="1"/>
      <c r="BH20" s="348"/>
      <c r="BI20" s="1"/>
      <c r="BJ20" s="348"/>
      <c r="BK20" s="1"/>
      <c r="BL20" s="348"/>
      <c r="BM20" s="1"/>
      <c r="BN20" s="348"/>
      <c r="BO20" s="1"/>
      <c r="BP20" s="348"/>
      <c r="BQ20" s="1"/>
      <c r="BR20" s="348"/>
      <c r="BS20" s="1"/>
      <c r="BT20" s="127"/>
      <c r="BU20" s="127"/>
      <c r="BV20" s="127"/>
      <c r="BW20" s="127"/>
      <c r="BX20" s="127"/>
      <c r="BY20" s="127"/>
      <c r="BZ20" s="127"/>
      <c r="CA20" s="127"/>
      <c r="CB20" s="127"/>
      <c r="CC20" s="127"/>
      <c r="CD20" s="337"/>
    </row>
    <row r="21" ht="64.5" customHeight="1">
      <c r="A21" s="345"/>
      <c r="B21" s="346"/>
      <c r="C21" s="75"/>
      <c r="D21" s="168" t="s">
        <v>431</v>
      </c>
      <c r="E21" s="347" t="s">
        <v>409</v>
      </c>
      <c r="F21" s="171" t="s">
        <v>429</v>
      </c>
      <c r="G21" s="170" t="s">
        <v>120</v>
      </c>
      <c r="H21" s="353" t="s">
        <v>432</v>
      </c>
      <c r="I21" s="170">
        <v>3.0</v>
      </c>
      <c r="J21" s="170">
        <v>0.0</v>
      </c>
      <c r="K21" s="170" t="s">
        <v>115</v>
      </c>
      <c r="L21" s="216">
        <v>413.40000000000003</v>
      </c>
      <c r="M21" s="172"/>
      <c r="N21" s="172"/>
      <c r="O21" s="172"/>
      <c r="P21" s="172"/>
      <c r="Q21" s="172"/>
      <c r="R21" s="170"/>
      <c r="S21" s="166"/>
      <c r="T21" s="166"/>
      <c r="U21" s="166"/>
      <c r="V21" s="166"/>
      <c r="W21" s="166"/>
      <c r="X21" s="166"/>
      <c r="Y21" s="166"/>
      <c r="Z21" s="199">
        <f t="shared" si="2"/>
        <v>0</v>
      </c>
      <c r="AA21" s="173" t="str">
        <f t="shared" si="3"/>
        <v>No</v>
      </c>
      <c r="AB21" s="174" t="str">
        <f t="shared" si="4"/>
        <v>No</v>
      </c>
      <c r="AC21" s="1"/>
      <c r="AD21" s="166">
        <v>3.0</v>
      </c>
      <c r="AE21" s="167">
        <f t="shared" si="5"/>
        <v>0</v>
      </c>
      <c r="AF21" s="75"/>
      <c r="AG21" s="75"/>
      <c r="AH21" s="75"/>
      <c r="AI21" s="75"/>
      <c r="AJ21" s="127"/>
      <c r="AK21" s="126">
        <f>0.4+0.45+0.55</f>
        <v>1.4</v>
      </c>
      <c r="AL21" s="127">
        <f t="shared" si="6"/>
        <v>0</v>
      </c>
      <c r="AM21" s="127">
        <f t="shared" si="7"/>
        <v>0</v>
      </c>
      <c r="AN21" s="127">
        <f t="shared" si="8"/>
        <v>0</v>
      </c>
      <c r="AO21" s="127">
        <f t="shared" si="9"/>
        <v>0</v>
      </c>
      <c r="AP21" s="127">
        <f t="shared" si="10"/>
        <v>0</v>
      </c>
      <c r="AQ21" s="127">
        <f t="shared" si="11"/>
        <v>0</v>
      </c>
      <c r="AR21" s="127">
        <f t="shared" si="12"/>
        <v>0</v>
      </c>
      <c r="AS21" s="127">
        <f t="shared" si="13"/>
        <v>0</v>
      </c>
      <c r="AT21" s="127">
        <f t="shared" si="14"/>
        <v>0</v>
      </c>
      <c r="AU21" s="127">
        <f t="shared" si="15"/>
        <v>0</v>
      </c>
      <c r="AV21" s="127">
        <f t="shared" si="16"/>
        <v>0</v>
      </c>
      <c r="AW21" s="127">
        <f t="shared" si="17"/>
        <v>0</v>
      </c>
      <c r="AX21" s="127">
        <f t="shared" si="18"/>
        <v>0</v>
      </c>
      <c r="AY21" s="127">
        <f t="shared" si="19"/>
        <v>0</v>
      </c>
      <c r="AZ21" s="127">
        <v>1.5</v>
      </c>
      <c r="BA21" s="127"/>
      <c r="BB21" s="348">
        <v>10.0</v>
      </c>
      <c r="BC21" s="170"/>
      <c r="BD21" s="348"/>
      <c r="BE21" s="170"/>
      <c r="BF21" s="348"/>
      <c r="BG21" s="170"/>
      <c r="BH21" s="348"/>
      <c r="BI21" s="170"/>
      <c r="BJ21" s="348"/>
      <c r="BK21" s="170"/>
      <c r="BL21" s="348"/>
      <c r="BM21" s="170"/>
      <c r="BN21" s="348"/>
      <c r="BO21" s="170"/>
      <c r="BP21" s="348"/>
      <c r="BQ21" s="170"/>
      <c r="BR21" s="348"/>
      <c r="BS21" s="170"/>
      <c r="BT21" s="127"/>
      <c r="BU21" s="127"/>
      <c r="BV21" s="127"/>
      <c r="BW21" s="127"/>
      <c r="BX21" s="127"/>
      <c r="BY21" s="127"/>
      <c r="BZ21" s="127"/>
      <c r="CA21" s="127"/>
      <c r="CB21" s="127"/>
      <c r="CC21" s="127"/>
      <c r="CD21" s="337"/>
    </row>
    <row r="22" ht="64.5" customHeight="1">
      <c r="A22" s="73"/>
      <c r="B22" s="339"/>
      <c r="C22" s="211"/>
      <c r="D22" s="210" t="s">
        <v>433</v>
      </c>
      <c r="E22" s="340"/>
      <c r="F22" s="212" t="s">
        <v>422</v>
      </c>
      <c r="G22" s="211" t="s">
        <v>105</v>
      </c>
      <c r="H22" s="212" t="s">
        <v>434</v>
      </c>
      <c r="I22" s="211">
        <v>1.0</v>
      </c>
      <c r="J22" s="211">
        <v>0.0</v>
      </c>
      <c r="K22" s="211" t="s">
        <v>115</v>
      </c>
      <c r="L22" s="355">
        <v>254.4</v>
      </c>
      <c r="M22" s="214"/>
      <c r="N22" s="214"/>
      <c r="O22" s="214"/>
      <c r="P22" s="214"/>
      <c r="Q22" s="214"/>
      <c r="R22" s="211"/>
      <c r="S22" s="213"/>
      <c r="T22" s="213"/>
      <c r="U22" s="213"/>
      <c r="V22" s="213"/>
      <c r="W22" s="213"/>
      <c r="X22" s="213"/>
      <c r="Y22" s="213"/>
      <c r="Z22" s="342">
        <f t="shared" si="2"/>
        <v>0</v>
      </c>
      <c r="AA22" s="215" t="str">
        <f t="shared" si="3"/>
        <v>No</v>
      </c>
      <c r="AB22" s="343" t="str">
        <f t="shared" si="4"/>
        <v>No</v>
      </c>
      <c r="AC22" s="1"/>
      <c r="AD22" s="158">
        <v>1.0</v>
      </c>
      <c r="AE22" s="159">
        <f t="shared" si="5"/>
        <v>0</v>
      </c>
      <c r="AF22" s="75"/>
      <c r="AG22" s="75"/>
      <c r="AH22" s="75"/>
      <c r="AI22" s="75"/>
      <c r="AJ22" s="127"/>
      <c r="AK22" s="126">
        <v>5.5</v>
      </c>
      <c r="AL22" s="127">
        <f t="shared" si="6"/>
        <v>0</v>
      </c>
      <c r="AM22" s="127">
        <f t="shared" si="7"/>
        <v>0</v>
      </c>
      <c r="AN22" s="127">
        <f t="shared" si="8"/>
        <v>0</v>
      </c>
      <c r="AO22" s="127">
        <f t="shared" si="9"/>
        <v>0</v>
      </c>
      <c r="AP22" s="127">
        <f t="shared" si="10"/>
        <v>0</v>
      </c>
      <c r="AQ22" s="127">
        <f t="shared" si="11"/>
        <v>0</v>
      </c>
      <c r="AR22" s="127">
        <f t="shared" si="12"/>
        <v>0</v>
      </c>
      <c r="AS22" s="127">
        <f t="shared" si="13"/>
        <v>0</v>
      </c>
      <c r="AT22" s="127">
        <f t="shared" si="14"/>
        <v>0</v>
      </c>
      <c r="AU22" s="127">
        <f t="shared" si="15"/>
        <v>0</v>
      </c>
      <c r="AV22" s="127">
        <f t="shared" si="16"/>
        <v>0</v>
      </c>
      <c r="AW22" s="127">
        <f t="shared" si="17"/>
        <v>0</v>
      </c>
      <c r="AX22" s="127">
        <f t="shared" si="18"/>
        <v>0</v>
      </c>
      <c r="AY22" s="127">
        <f t="shared" si="19"/>
        <v>0</v>
      </c>
      <c r="AZ22" s="127">
        <v>1.0</v>
      </c>
      <c r="BA22" s="127"/>
      <c r="BB22" s="344">
        <v>6.0</v>
      </c>
      <c r="BC22" s="211"/>
      <c r="BD22" s="344"/>
      <c r="BE22" s="211"/>
      <c r="BF22" s="344"/>
      <c r="BG22" s="211"/>
      <c r="BH22" s="344"/>
      <c r="BI22" s="211"/>
      <c r="BJ22" s="344"/>
      <c r="BK22" s="211"/>
      <c r="BL22" s="344"/>
      <c r="BM22" s="211"/>
      <c r="BN22" s="344"/>
      <c r="BO22" s="211"/>
      <c r="BP22" s="344"/>
      <c r="BQ22" s="211"/>
      <c r="BR22" s="344"/>
      <c r="BS22" s="211"/>
      <c r="BT22" s="127"/>
      <c r="BU22" s="127"/>
      <c r="BV22" s="127">
        <v>1.0</v>
      </c>
      <c r="BW22" s="127"/>
      <c r="BX22" s="127">
        <v>1.0</v>
      </c>
      <c r="BY22" s="127"/>
      <c r="BZ22" s="127">
        <v>5.0</v>
      </c>
      <c r="CA22" s="127">
        <v>150.0</v>
      </c>
      <c r="CB22" s="127">
        <f t="shared" ref="CB22:CB26" si="21">CA22/10</f>
        <v>15</v>
      </c>
      <c r="CC22" s="127">
        <f t="shared" ref="CC22:CC26" si="22">(3/100)*CA22</f>
        <v>4.5</v>
      </c>
      <c r="CD22" s="337">
        <f t="shared" ref="CD22:CD32" si="23">AK22*SUM(M22:W22)</f>
        <v>0</v>
      </c>
    </row>
    <row r="23" ht="64.5" customHeight="1">
      <c r="A23" s="345"/>
      <c r="B23" s="346"/>
      <c r="C23" s="75"/>
      <c r="D23" s="168" t="s">
        <v>435</v>
      </c>
      <c r="E23" s="347"/>
      <c r="F23" s="171" t="s">
        <v>422</v>
      </c>
      <c r="G23" s="170" t="s">
        <v>105</v>
      </c>
      <c r="H23" s="171" t="s">
        <v>436</v>
      </c>
      <c r="I23" s="170">
        <v>1.0</v>
      </c>
      <c r="J23" s="170">
        <v>0.0</v>
      </c>
      <c r="K23" s="170" t="s">
        <v>115</v>
      </c>
      <c r="L23" s="216">
        <v>208.5232</v>
      </c>
      <c r="M23" s="172"/>
      <c r="N23" s="172"/>
      <c r="O23" s="172"/>
      <c r="P23" s="172"/>
      <c r="Q23" s="172"/>
      <c r="R23" s="170"/>
      <c r="S23" s="166"/>
      <c r="T23" s="166"/>
      <c r="U23" s="166"/>
      <c r="V23" s="166"/>
      <c r="W23" s="166"/>
      <c r="X23" s="166"/>
      <c r="Y23" s="166"/>
      <c r="Z23" s="199">
        <f t="shared" si="2"/>
        <v>0</v>
      </c>
      <c r="AA23" s="173" t="str">
        <f t="shared" si="3"/>
        <v>No</v>
      </c>
      <c r="AB23" s="174" t="str">
        <f t="shared" si="4"/>
        <v>No</v>
      </c>
      <c r="AC23" s="1"/>
      <c r="AD23" s="166">
        <v>1.0</v>
      </c>
      <c r="AE23" s="167">
        <f t="shared" si="5"/>
        <v>0</v>
      </c>
      <c r="AF23" s="75"/>
      <c r="AG23" s="75"/>
      <c r="AH23" s="75"/>
      <c r="AI23" s="75"/>
      <c r="AJ23" s="127"/>
      <c r="AK23" s="126">
        <v>2.5</v>
      </c>
      <c r="AL23" s="127">
        <f t="shared" si="6"/>
        <v>0</v>
      </c>
      <c r="AM23" s="127">
        <f t="shared" si="7"/>
        <v>0</v>
      </c>
      <c r="AN23" s="127">
        <f t="shared" si="8"/>
        <v>0</v>
      </c>
      <c r="AO23" s="127">
        <f t="shared" si="9"/>
        <v>0</v>
      </c>
      <c r="AP23" s="127">
        <f t="shared" si="10"/>
        <v>0</v>
      </c>
      <c r="AQ23" s="127">
        <f t="shared" si="11"/>
        <v>0</v>
      </c>
      <c r="AR23" s="127">
        <f t="shared" si="12"/>
        <v>0</v>
      </c>
      <c r="AS23" s="127">
        <f t="shared" si="13"/>
        <v>0</v>
      </c>
      <c r="AT23" s="127">
        <f t="shared" si="14"/>
        <v>0</v>
      </c>
      <c r="AU23" s="127">
        <f t="shared" si="15"/>
        <v>0</v>
      </c>
      <c r="AV23" s="127">
        <f t="shared" si="16"/>
        <v>0</v>
      </c>
      <c r="AW23" s="127">
        <f t="shared" si="17"/>
        <v>0</v>
      </c>
      <c r="AX23" s="127">
        <f t="shared" si="18"/>
        <v>0</v>
      </c>
      <c r="AY23" s="127">
        <f t="shared" si="19"/>
        <v>0</v>
      </c>
      <c r="AZ23" s="127">
        <v>1.0</v>
      </c>
      <c r="BA23" s="127"/>
      <c r="BB23" s="348">
        <v>7.0</v>
      </c>
      <c r="BC23" s="170"/>
      <c r="BD23" s="348"/>
      <c r="BE23" s="170"/>
      <c r="BF23" s="348"/>
      <c r="BG23" s="170"/>
      <c r="BH23" s="348"/>
      <c r="BI23" s="170"/>
      <c r="BJ23" s="348"/>
      <c r="BK23" s="170"/>
      <c r="BL23" s="348"/>
      <c r="BM23" s="170"/>
      <c r="BN23" s="348"/>
      <c r="BO23" s="170"/>
      <c r="BP23" s="348"/>
      <c r="BQ23" s="170"/>
      <c r="BR23" s="348"/>
      <c r="BS23" s="170"/>
      <c r="BT23" s="127"/>
      <c r="BU23" s="127"/>
      <c r="BV23" s="127">
        <f>I23</f>
        <v>1</v>
      </c>
      <c r="BW23" s="127"/>
      <c r="BX23" s="127">
        <v>1.0</v>
      </c>
      <c r="BY23" s="127"/>
      <c r="BZ23" s="127">
        <v>30.0</v>
      </c>
      <c r="CA23" s="127">
        <v>500.0</v>
      </c>
      <c r="CB23" s="127">
        <f t="shared" si="21"/>
        <v>50</v>
      </c>
      <c r="CC23" s="127">
        <f t="shared" si="22"/>
        <v>15</v>
      </c>
      <c r="CD23" s="337">
        <f t="shared" si="23"/>
        <v>0</v>
      </c>
    </row>
    <row r="24" ht="64.5" customHeight="1">
      <c r="A24" s="345"/>
      <c r="B24" s="346"/>
      <c r="C24" s="1"/>
      <c r="D24" s="231" t="s">
        <v>437</v>
      </c>
      <c r="E24" s="349"/>
      <c r="F24" s="138" t="s">
        <v>422</v>
      </c>
      <c r="G24" s="1" t="s">
        <v>105</v>
      </c>
      <c r="H24" s="138" t="s">
        <v>436</v>
      </c>
      <c r="I24" s="1">
        <v>1.0</v>
      </c>
      <c r="J24" s="1">
        <v>0.0</v>
      </c>
      <c r="K24" s="1" t="s">
        <v>115</v>
      </c>
      <c r="L24" s="350">
        <v>208.5232</v>
      </c>
      <c r="M24" s="201"/>
      <c r="N24" s="201"/>
      <c r="O24" s="201"/>
      <c r="P24" s="201"/>
      <c r="Q24" s="201"/>
      <c r="R24" s="1"/>
      <c r="S24" s="72"/>
      <c r="T24" s="72"/>
      <c r="U24" s="72"/>
      <c r="V24" s="72"/>
      <c r="W24" s="72"/>
      <c r="X24" s="72"/>
      <c r="Y24" s="72"/>
      <c r="Z24" s="351">
        <f t="shared" si="2"/>
        <v>0</v>
      </c>
      <c r="AA24" s="202" t="str">
        <f t="shared" si="3"/>
        <v>No</v>
      </c>
      <c r="AB24" s="352" t="str">
        <f t="shared" si="4"/>
        <v>No</v>
      </c>
      <c r="AC24" s="1"/>
      <c r="AD24" s="166">
        <v>1.0</v>
      </c>
      <c r="AE24" s="167">
        <f t="shared" si="5"/>
        <v>0</v>
      </c>
      <c r="AF24" s="75"/>
      <c r="AG24" s="75"/>
      <c r="AH24" s="75"/>
      <c r="AI24" s="75"/>
      <c r="AJ24" s="127"/>
      <c r="AK24" s="126">
        <v>2.5</v>
      </c>
      <c r="AL24" s="127">
        <f t="shared" si="6"/>
        <v>0</v>
      </c>
      <c r="AM24" s="127">
        <f t="shared" si="7"/>
        <v>0</v>
      </c>
      <c r="AN24" s="127">
        <f t="shared" si="8"/>
        <v>0</v>
      </c>
      <c r="AO24" s="127">
        <f t="shared" si="9"/>
        <v>0</v>
      </c>
      <c r="AP24" s="127">
        <f t="shared" si="10"/>
        <v>0</v>
      </c>
      <c r="AQ24" s="127">
        <f t="shared" si="11"/>
        <v>0</v>
      </c>
      <c r="AR24" s="127">
        <f t="shared" si="12"/>
        <v>0</v>
      </c>
      <c r="AS24" s="127">
        <f t="shared" si="13"/>
        <v>0</v>
      </c>
      <c r="AT24" s="127">
        <f t="shared" si="14"/>
        <v>0</v>
      </c>
      <c r="AU24" s="127">
        <f t="shared" si="15"/>
        <v>0</v>
      </c>
      <c r="AV24" s="127">
        <f t="shared" si="16"/>
        <v>0</v>
      </c>
      <c r="AW24" s="127">
        <f t="shared" si="17"/>
        <v>0</v>
      </c>
      <c r="AX24" s="127">
        <f t="shared" si="18"/>
        <v>0</v>
      </c>
      <c r="AY24" s="127">
        <f t="shared" si="19"/>
        <v>0</v>
      </c>
      <c r="AZ24" s="127">
        <v>1.0</v>
      </c>
      <c r="BA24" s="127"/>
      <c r="BB24" s="348">
        <v>7.0</v>
      </c>
      <c r="BC24" s="1"/>
      <c r="BD24" s="348"/>
      <c r="BE24" s="1"/>
      <c r="BF24" s="348"/>
      <c r="BG24" s="1"/>
      <c r="BH24" s="348"/>
      <c r="BI24" s="1"/>
      <c r="BJ24" s="348"/>
      <c r="BK24" s="1"/>
      <c r="BL24" s="348"/>
      <c r="BM24" s="1"/>
      <c r="BN24" s="348"/>
      <c r="BO24" s="1"/>
      <c r="BP24" s="348"/>
      <c r="BQ24" s="1"/>
      <c r="BR24" s="348"/>
      <c r="BS24" s="1"/>
      <c r="BT24" s="127"/>
      <c r="BU24" s="127"/>
      <c r="BV24" s="127">
        <v>1.0</v>
      </c>
      <c r="BW24" s="127"/>
      <c r="BX24" s="127">
        <v>1.0</v>
      </c>
      <c r="BY24" s="127"/>
      <c r="BZ24" s="127">
        <v>40.0</v>
      </c>
      <c r="CA24" s="127">
        <v>400.0</v>
      </c>
      <c r="CB24" s="127">
        <f t="shared" si="21"/>
        <v>40</v>
      </c>
      <c r="CC24" s="127">
        <f t="shared" si="22"/>
        <v>12</v>
      </c>
      <c r="CD24" s="337">
        <f t="shared" si="23"/>
        <v>0</v>
      </c>
    </row>
    <row r="25" ht="64.5" customHeight="1">
      <c r="A25" s="345"/>
      <c r="B25" s="346"/>
      <c r="C25" s="75"/>
      <c r="D25" s="168" t="s">
        <v>438</v>
      </c>
      <c r="E25" s="347"/>
      <c r="F25" s="171" t="s">
        <v>422</v>
      </c>
      <c r="G25" s="170" t="s">
        <v>105</v>
      </c>
      <c r="H25" s="171" t="s">
        <v>439</v>
      </c>
      <c r="I25" s="170">
        <v>1.0</v>
      </c>
      <c r="J25" s="170">
        <v>0.0</v>
      </c>
      <c r="K25" s="170" t="s">
        <v>115</v>
      </c>
      <c r="L25" s="216">
        <v>225.89660000000003</v>
      </c>
      <c r="M25" s="172"/>
      <c r="N25" s="172"/>
      <c r="O25" s="172"/>
      <c r="P25" s="172"/>
      <c r="Q25" s="172"/>
      <c r="R25" s="170"/>
      <c r="S25" s="166"/>
      <c r="T25" s="166"/>
      <c r="U25" s="166"/>
      <c r="V25" s="166"/>
      <c r="W25" s="166"/>
      <c r="X25" s="166"/>
      <c r="Y25" s="166"/>
      <c r="Z25" s="199">
        <f t="shared" si="2"/>
        <v>0</v>
      </c>
      <c r="AA25" s="173" t="str">
        <f t="shared" si="3"/>
        <v>No</v>
      </c>
      <c r="AB25" s="174" t="str">
        <f t="shared" si="4"/>
        <v>No</v>
      </c>
      <c r="AC25" s="1"/>
      <c r="AD25" s="166">
        <v>1.0</v>
      </c>
      <c r="AE25" s="167">
        <f t="shared" si="5"/>
        <v>0</v>
      </c>
      <c r="AF25" s="75"/>
      <c r="AG25" s="75"/>
      <c r="AH25" s="75"/>
      <c r="AI25" s="75"/>
      <c r="AJ25" s="127"/>
      <c r="AK25" s="126">
        <v>2.6</v>
      </c>
      <c r="AL25" s="127">
        <f t="shared" si="6"/>
        <v>0</v>
      </c>
      <c r="AM25" s="127">
        <f t="shared" si="7"/>
        <v>0</v>
      </c>
      <c r="AN25" s="127">
        <f t="shared" si="8"/>
        <v>0</v>
      </c>
      <c r="AO25" s="127">
        <f t="shared" si="9"/>
        <v>0</v>
      </c>
      <c r="AP25" s="127">
        <f t="shared" si="10"/>
        <v>0</v>
      </c>
      <c r="AQ25" s="127">
        <f t="shared" si="11"/>
        <v>0</v>
      </c>
      <c r="AR25" s="127">
        <f t="shared" si="12"/>
        <v>0</v>
      </c>
      <c r="AS25" s="127">
        <f t="shared" si="13"/>
        <v>0</v>
      </c>
      <c r="AT25" s="127">
        <f t="shared" si="14"/>
        <v>0</v>
      </c>
      <c r="AU25" s="127">
        <f t="shared" si="15"/>
        <v>0</v>
      </c>
      <c r="AV25" s="127">
        <f t="shared" si="16"/>
        <v>0</v>
      </c>
      <c r="AW25" s="127">
        <f t="shared" si="17"/>
        <v>0</v>
      </c>
      <c r="AX25" s="127">
        <f t="shared" si="18"/>
        <v>0</v>
      </c>
      <c r="AY25" s="127">
        <f t="shared" si="19"/>
        <v>0</v>
      </c>
      <c r="AZ25" s="127">
        <v>1.0</v>
      </c>
      <c r="BA25" s="127"/>
      <c r="BB25" s="348">
        <v>7.0</v>
      </c>
      <c r="BC25" s="170"/>
      <c r="BD25" s="348"/>
      <c r="BE25" s="170"/>
      <c r="BF25" s="348"/>
      <c r="BG25" s="170"/>
      <c r="BH25" s="348"/>
      <c r="BI25" s="170"/>
      <c r="BJ25" s="348"/>
      <c r="BK25" s="170"/>
      <c r="BL25" s="348"/>
      <c r="BM25" s="170"/>
      <c r="BN25" s="348"/>
      <c r="BO25" s="170"/>
      <c r="BP25" s="348"/>
      <c r="BQ25" s="170"/>
      <c r="BR25" s="348"/>
      <c r="BS25" s="170"/>
      <c r="BT25" s="127"/>
      <c r="BU25" s="127"/>
      <c r="BV25" s="127">
        <v>1.0</v>
      </c>
      <c r="BW25" s="127"/>
      <c r="BX25" s="127">
        <v>1.0</v>
      </c>
      <c r="BY25" s="127"/>
      <c r="BZ25" s="127">
        <v>50.0</v>
      </c>
      <c r="CA25" s="127">
        <v>500.0</v>
      </c>
      <c r="CB25" s="127">
        <f t="shared" si="21"/>
        <v>50</v>
      </c>
      <c r="CC25" s="127">
        <f t="shared" si="22"/>
        <v>15</v>
      </c>
      <c r="CD25" s="337">
        <f t="shared" si="23"/>
        <v>0</v>
      </c>
    </row>
    <row r="26" ht="64.5" customHeight="1">
      <c r="A26" s="345"/>
      <c r="B26" s="346"/>
      <c r="C26" s="1"/>
      <c r="D26" s="231" t="s">
        <v>440</v>
      </c>
      <c r="E26" s="349"/>
      <c r="F26" s="138" t="s">
        <v>413</v>
      </c>
      <c r="G26" s="1" t="s">
        <v>105</v>
      </c>
      <c r="H26" s="138" t="s">
        <v>441</v>
      </c>
      <c r="I26" s="1">
        <v>1.0</v>
      </c>
      <c r="J26" s="1">
        <v>0.0</v>
      </c>
      <c r="K26" s="1" t="s">
        <v>115</v>
      </c>
      <c r="L26" s="350">
        <v>208.5232</v>
      </c>
      <c r="M26" s="201"/>
      <c r="N26" s="201"/>
      <c r="O26" s="201"/>
      <c r="P26" s="201"/>
      <c r="Q26" s="201"/>
      <c r="R26" s="1"/>
      <c r="S26" s="72"/>
      <c r="T26" s="72"/>
      <c r="U26" s="72"/>
      <c r="V26" s="72"/>
      <c r="W26" s="72"/>
      <c r="X26" s="72"/>
      <c r="Y26" s="72"/>
      <c r="Z26" s="351">
        <f t="shared" si="2"/>
        <v>0</v>
      </c>
      <c r="AA26" s="202" t="str">
        <f t="shared" si="3"/>
        <v>No</v>
      </c>
      <c r="AB26" s="352" t="str">
        <f t="shared" si="4"/>
        <v>No</v>
      </c>
      <c r="AC26" s="1"/>
      <c r="AD26" s="166">
        <v>1.0</v>
      </c>
      <c r="AE26" s="167">
        <f t="shared" si="5"/>
        <v>0</v>
      </c>
      <c r="AF26" s="75"/>
      <c r="AG26" s="75"/>
      <c r="AH26" s="75"/>
      <c r="AI26" s="75"/>
      <c r="AJ26" s="127"/>
      <c r="AK26" s="126">
        <v>3.0</v>
      </c>
      <c r="AL26" s="127">
        <f t="shared" si="6"/>
        <v>0</v>
      </c>
      <c r="AM26" s="127">
        <f t="shared" si="7"/>
        <v>0</v>
      </c>
      <c r="AN26" s="127">
        <f t="shared" si="8"/>
        <v>0</v>
      </c>
      <c r="AO26" s="127">
        <f t="shared" si="9"/>
        <v>0</v>
      </c>
      <c r="AP26" s="127">
        <f t="shared" si="10"/>
        <v>0</v>
      </c>
      <c r="AQ26" s="127">
        <f t="shared" si="11"/>
        <v>0</v>
      </c>
      <c r="AR26" s="127">
        <f t="shared" si="12"/>
        <v>0</v>
      </c>
      <c r="AS26" s="127">
        <f t="shared" si="13"/>
        <v>0</v>
      </c>
      <c r="AT26" s="127">
        <f t="shared" si="14"/>
        <v>0</v>
      </c>
      <c r="AU26" s="127">
        <f t="shared" si="15"/>
        <v>0</v>
      </c>
      <c r="AV26" s="127">
        <f t="shared" si="16"/>
        <v>0</v>
      </c>
      <c r="AW26" s="127">
        <f t="shared" si="17"/>
        <v>0</v>
      </c>
      <c r="AX26" s="127">
        <f t="shared" si="18"/>
        <v>0</v>
      </c>
      <c r="AY26" s="127">
        <f t="shared" si="19"/>
        <v>0</v>
      </c>
      <c r="AZ26" s="127">
        <v>1.0</v>
      </c>
      <c r="BA26" s="127"/>
      <c r="BB26" s="348">
        <v>7.0</v>
      </c>
      <c r="BC26" s="1"/>
      <c r="BD26" s="348"/>
      <c r="BE26" s="1"/>
      <c r="BF26" s="348"/>
      <c r="BG26" s="1"/>
      <c r="BH26" s="348"/>
      <c r="BI26" s="1"/>
      <c r="BJ26" s="348"/>
      <c r="BK26" s="1"/>
      <c r="BL26" s="348"/>
      <c r="BM26" s="1"/>
      <c r="BN26" s="348"/>
      <c r="BO26" s="1"/>
      <c r="BP26" s="348"/>
      <c r="BQ26" s="1"/>
      <c r="BR26" s="348"/>
      <c r="BS26" s="1"/>
      <c r="BT26" s="127"/>
      <c r="BU26" s="127"/>
      <c r="BV26" s="127">
        <v>1.0</v>
      </c>
      <c r="BW26" s="127"/>
      <c r="BX26" s="127">
        <v>1.0</v>
      </c>
      <c r="BY26" s="127"/>
      <c r="BZ26" s="127">
        <v>5.0</v>
      </c>
      <c r="CA26" s="127">
        <v>150.0</v>
      </c>
      <c r="CB26" s="127">
        <f t="shared" si="21"/>
        <v>15</v>
      </c>
      <c r="CC26" s="127">
        <f t="shared" si="22"/>
        <v>4.5</v>
      </c>
      <c r="CD26" s="337">
        <f t="shared" si="23"/>
        <v>0</v>
      </c>
    </row>
    <row r="27" ht="64.5" customHeight="1">
      <c r="A27" s="345"/>
      <c r="B27" s="346"/>
      <c r="C27" s="1"/>
      <c r="D27" s="168" t="s">
        <v>442</v>
      </c>
      <c r="E27" s="347"/>
      <c r="F27" s="171" t="s">
        <v>413</v>
      </c>
      <c r="G27" s="170" t="s">
        <v>105</v>
      </c>
      <c r="H27" s="171" t="s">
        <v>443</v>
      </c>
      <c r="I27" s="170">
        <v>1.0</v>
      </c>
      <c r="J27" s="170">
        <v>0.0</v>
      </c>
      <c r="K27" s="170" t="s">
        <v>115</v>
      </c>
      <c r="L27" s="216">
        <v>196.10000000000002</v>
      </c>
      <c r="M27" s="172"/>
      <c r="N27" s="172"/>
      <c r="O27" s="172"/>
      <c r="P27" s="172"/>
      <c r="Q27" s="172"/>
      <c r="R27" s="170"/>
      <c r="S27" s="166"/>
      <c r="T27" s="166"/>
      <c r="U27" s="166"/>
      <c r="V27" s="166"/>
      <c r="W27" s="166"/>
      <c r="X27" s="166"/>
      <c r="Y27" s="166"/>
      <c r="Z27" s="199">
        <f t="shared" si="2"/>
        <v>0</v>
      </c>
      <c r="AA27" s="173" t="str">
        <f t="shared" si="3"/>
        <v>No</v>
      </c>
      <c r="AB27" s="174" t="str">
        <f t="shared" si="4"/>
        <v>No</v>
      </c>
      <c r="AC27" s="1"/>
      <c r="AD27" s="166">
        <v>1.0</v>
      </c>
      <c r="AE27" s="167">
        <f t="shared" si="5"/>
        <v>0</v>
      </c>
      <c r="AF27" s="75"/>
      <c r="AG27" s="75"/>
      <c r="AH27" s="75"/>
      <c r="AI27" s="75"/>
      <c r="AJ27" s="127"/>
      <c r="AK27" s="126">
        <v>4.3</v>
      </c>
      <c r="AL27" s="127">
        <f t="shared" si="6"/>
        <v>0</v>
      </c>
      <c r="AM27" s="127">
        <f t="shared" si="7"/>
        <v>0</v>
      </c>
      <c r="AN27" s="127">
        <f t="shared" si="8"/>
        <v>0</v>
      </c>
      <c r="AO27" s="127">
        <f t="shared" si="9"/>
        <v>0</v>
      </c>
      <c r="AP27" s="127">
        <f t="shared" si="10"/>
        <v>0</v>
      </c>
      <c r="AQ27" s="127">
        <f t="shared" si="11"/>
        <v>0</v>
      </c>
      <c r="AR27" s="127">
        <f t="shared" si="12"/>
        <v>0</v>
      </c>
      <c r="AS27" s="127">
        <f t="shared" si="13"/>
        <v>0</v>
      </c>
      <c r="AT27" s="127">
        <f t="shared" si="14"/>
        <v>0</v>
      </c>
      <c r="AU27" s="127">
        <f t="shared" si="15"/>
        <v>0</v>
      </c>
      <c r="AV27" s="127">
        <f t="shared" si="16"/>
        <v>0</v>
      </c>
      <c r="AW27" s="127">
        <f t="shared" si="17"/>
        <v>0</v>
      </c>
      <c r="AX27" s="127">
        <f t="shared" si="18"/>
        <v>0</v>
      </c>
      <c r="AY27" s="127">
        <f t="shared" si="19"/>
        <v>0</v>
      </c>
      <c r="AZ27" s="127">
        <v>1.0</v>
      </c>
      <c r="BA27" s="127"/>
      <c r="BB27" s="348">
        <v>6.0</v>
      </c>
      <c r="BC27" s="170"/>
      <c r="BD27" s="348"/>
      <c r="BE27" s="170"/>
      <c r="BF27" s="348"/>
      <c r="BG27" s="170"/>
      <c r="BH27" s="348"/>
      <c r="BI27" s="170"/>
      <c r="BJ27" s="348"/>
      <c r="BK27" s="170"/>
      <c r="BL27" s="348"/>
      <c r="BM27" s="170"/>
      <c r="BN27" s="348"/>
      <c r="BO27" s="170"/>
      <c r="BP27" s="348"/>
      <c r="BQ27" s="170"/>
      <c r="BR27" s="348"/>
      <c r="BS27" s="170"/>
      <c r="BT27" s="127"/>
      <c r="BU27" s="127">
        <v>1.0</v>
      </c>
      <c r="BV27" s="127"/>
      <c r="BW27" s="127"/>
      <c r="BX27" s="127">
        <v>1.0</v>
      </c>
      <c r="BY27" s="127"/>
      <c r="BZ27" s="127"/>
      <c r="CA27" s="127"/>
      <c r="CB27" s="127"/>
      <c r="CC27" s="127"/>
      <c r="CD27" s="337">
        <f t="shared" si="23"/>
        <v>0</v>
      </c>
    </row>
    <row r="28" ht="64.5" customHeight="1">
      <c r="A28" s="345"/>
      <c r="B28" s="346"/>
      <c r="C28" s="1"/>
      <c r="D28" s="41" t="s">
        <v>444</v>
      </c>
      <c r="E28" s="349"/>
      <c r="F28" s="89" t="s">
        <v>422</v>
      </c>
      <c r="G28" s="1" t="s">
        <v>108</v>
      </c>
      <c r="H28" s="89" t="s">
        <v>445</v>
      </c>
      <c r="I28" s="1">
        <v>2.0</v>
      </c>
      <c r="J28" s="1">
        <v>0.0</v>
      </c>
      <c r="K28" s="1" t="s">
        <v>115</v>
      </c>
      <c r="L28" s="350">
        <v>254.4</v>
      </c>
      <c r="M28" s="201"/>
      <c r="N28" s="201"/>
      <c r="O28" s="201"/>
      <c r="P28" s="201"/>
      <c r="Q28" s="201"/>
      <c r="R28" s="1"/>
      <c r="S28" s="72"/>
      <c r="T28" s="72"/>
      <c r="U28" s="72"/>
      <c r="V28" s="72"/>
      <c r="W28" s="72"/>
      <c r="X28" s="72"/>
      <c r="Y28" s="72"/>
      <c r="Z28" s="351">
        <f t="shared" si="2"/>
        <v>0</v>
      </c>
      <c r="AA28" s="202" t="str">
        <f t="shared" si="3"/>
        <v>No</v>
      </c>
      <c r="AB28" s="352" t="str">
        <f t="shared" si="4"/>
        <v>No</v>
      </c>
      <c r="AC28" s="1"/>
      <c r="AD28" s="166">
        <v>2.0</v>
      </c>
      <c r="AE28" s="167">
        <f t="shared" si="5"/>
        <v>0</v>
      </c>
      <c r="AF28" s="75"/>
      <c r="AG28" s="75"/>
      <c r="AH28" s="75"/>
      <c r="AI28" s="75"/>
      <c r="AJ28" s="127"/>
      <c r="AK28" s="126">
        <v>3.2</v>
      </c>
      <c r="AL28" s="127">
        <f t="shared" si="6"/>
        <v>0</v>
      </c>
      <c r="AM28" s="127">
        <f t="shared" si="7"/>
        <v>0</v>
      </c>
      <c r="AN28" s="127">
        <f t="shared" si="8"/>
        <v>0</v>
      </c>
      <c r="AO28" s="127">
        <f t="shared" si="9"/>
        <v>0</v>
      </c>
      <c r="AP28" s="127">
        <f t="shared" si="10"/>
        <v>0</v>
      </c>
      <c r="AQ28" s="127">
        <f t="shared" si="11"/>
        <v>0</v>
      </c>
      <c r="AR28" s="127">
        <f t="shared" si="12"/>
        <v>0</v>
      </c>
      <c r="AS28" s="127">
        <f t="shared" si="13"/>
        <v>0</v>
      </c>
      <c r="AT28" s="127">
        <f t="shared" si="14"/>
        <v>0</v>
      </c>
      <c r="AU28" s="127">
        <f t="shared" si="15"/>
        <v>0</v>
      </c>
      <c r="AV28" s="127">
        <f t="shared" si="16"/>
        <v>0</v>
      </c>
      <c r="AW28" s="127">
        <f t="shared" si="17"/>
        <v>0</v>
      </c>
      <c r="AX28" s="127">
        <f t="shared" si="18"/>
        <v>0</v>
      </c>
      <c r="AY28" s="127">
        <f t="shared" si="19"/>
        <v>0</v>
      </c>
      <c r="AZ28" s="127">
        <v>2.0</v>
      </c>
      <c r="BA28" s="127"/>
      <c r="BB28" s="348">
        <v>10.0</v>
      </c>
      <c r="BC28" s="1"/>
      <c r="BD28" s="348"/>
      <c r="BE28" s="1"/>
      <c r="BF28" s="348"/>
      <c r="BG28" s="1"/>
      <c r="BH28" s="348"/>
      <c r="BI28" s="1"/>
      <c r="BJ28" s="348"/>
      <c r="BK28" s="1"/>
      <c r="BL28" s="348"/>
      <c r="BM28" s="1"/>
      <c r="BN28" s="348"/>
      <c r="BO28" s="1"/>
      <c r="BP28" s="348"/>
      <c r="BQ28" s="1"/>
      <c r="BR28" s="348"/>
      <c r="BS28" s="1"/>
      <c r="BT28" s="127"/>
      <c r="BU28" s="127">
        <f t="shared" ref="BU28:BU31" si="24">I28</f>
        <v>2</v>
      </c>
      <c r="BV28" s="127"/>
      <c r="BW28" s="127"/>
      <c r="BX28" s="127">
        <v>1.0</v>
      </c>
      <c r="BY28" s="127"/>
      <c r="BZ28" s="127">
        <v>5.0</v>
      </c>
      <c r="CA28" s="127">
        <v>150.0</v>
      </c>
      <c r="CB28" s="127">
        <f t="shared" ref="CB28:CB29" si="25">CA28/10</f>
        <v>15</v>
      </c>
      <c r="CC28" s="127">
        <f t="shared" ref="CC28:CC29" si="26">(3/100)*CA28</f>
        <v>4.5</v>
      </c>
      <c r="CD28" s="337">
        <f t="shared" si="23"/>
        <v>0</v>
      </c>
    </row>
    <row r="29" ht="64.5" customHeight="1">
      <c r="A29" s="345"/>
      <c r="B29" s="346"/>
      <c r="C29" s="1"/>
      <c r="D29" s="168" t="s">
        <v>446</v>
      </c>
      <c r="E29" s="347"/>
      <c r="F29" s="171" t="s">
        <v>413</v>
      </c>
      <c r="G29" s="170" t="s">
        <v>108</v>
      </c>
      <c r="H29" s="171" t="s">
        <v>447</v>
      </c>
      <c r="I29" s="170">
        <v>2.0</v>
      </c>
      <c r="J29" s="170">
        <v>0.0</v>
      </c>
      <c r="K29" s="170" t="s">
        <v>115</v>
      </c>
      <c r="L29" s="216">
        <v>233.20000000000002</v>
      </c>
      <c r="M29" s="172"/>
      <c r="N29" s="172"/>
      <c r="O29" s="172"/>
      <c r="P29" s="172"/>
      <c r="Q29" s="172"/>
      <c r="R29" s="170"/>
      <c r="S29" s="166"/>
      <c r="T29" s="166"/>
      <c r="U29" s="166"/>
      <c r="V29" s="166"/>
      <c r="W29" s="166"/>
      <c r="X29" s="166"/>
      <c r="Y29" s="166"/>
      <c r="Z29" s="199">
        <f t="shared" si="2"/>
        <v>0</v>
      </c>
      <c r="AA29" s="173" t="str">
        <f t="shared" si="3"/>
        <v>No</v>
      </c>
      <c r="AB29" s="174" t="str">
        <f t="shared" si="4"/>
        <v>No</v>
      </c>
      <c r="AC29" s="1"/>
      <c r="AD29" s="166">
        <v>2.0</v>
      </c>
      <c r="AE29" s="167">
        <f t="shared" si="5"/>
        <v>0</v>
      </c>
      <c r="AF29" s="75"/>
      <c r="AG29" s="75"/>
      <c r="AH29" s="75"/>
      <c r="AI29" s="75"/>
      <c r="AJ29" s="127"/>
      <c r="AK29" s="126">
        <v>2.5</v>
      </c>
      <c r="AL29" s="127">
        <f t="shared" si="6"/>
        <v>0</v>
      </c>
      <c r="AM29" s="127">
        <f t="shared" si="7"/>
        <v>0</v>
      </c>
      <c r="AN29" s="127">
        <f t="shared" si="8"/>
        <v>0</v>
      </c>
      <c r="AO29" s="127">
        <f t="shared" si="9"/>
        <v>0</v>
      </c>
      <c r="AP29" s="127">
        <f t="shared" si="10"/>
        <v>0</v>
      </c>
      <c r="AQ29" s="127">
        <f t="shared" si="11"/>
        <v>0</v>
      </c>
      <c r="AR29" s="127">
        <f t="shared" si="12"/>
        <v>0</v>
      </c>
      <c r="AS29" s="127">
        <f t="shared" si="13"/>
        <v>0</v>
      </c>
      <c r="AT29" s="127">
        <f t="shared" si="14"/>
        <v>0</v>
      </c>
      <c r="AU29" s="127">
        <f t="shared" si="15"/>
        <v>0</v>
      </c>
      <c r="AV29" s="127">
        <f t="shared" si="16"/>
        <v>0</v>
      </c>
      <c r="AW29" s="127">
        <f t="shared" si="17"/>
        <v>0</v>
      </c>
      <c r="AX29" s="127">
        <f t="shared" si="18"/>
        <v>0</v>
      </c>
      <c r="AY29" s="127">
        <f t="shared" si="19"/>
        <v>0</v>
      </c>
      <c r="AZ29" s="127">
        <v>2.0</v>
      </c>
      <c r="BA29" s="127"/>
      <c r="BB29" s="348">
        <v>8.0</v>
      </c>
      <c r="BC29" s="170"/>
      <c r="BD29" s="348"/>
      <c r="BE29" s="170"/>
      <c r="BF29" s="348"/>
      <c r="BG29" s="170"/>
      <c r="BH29" s="348"/>
      <c r="BI29" s="170"/>
      <c r="BJ29" s="348"/>
      <c r="BK29" s="170"/>
      <c r="BL29" s="348"/>
      <c r="BM29" s="170"/>
      <c r="BN29" s="348"/>
      <c r="BO29" s="170"/>
      <c r="BP29" s="348"/>
      <c r="BQ29" s="170"/>
      <c r="BR29" s="348"/>
      <c r="BS29" s="170"/>
      <c r="BT29" s="127"/>
      <c r="BU29" s="127">
        <f t="shared" si="24"/>
        <v>2</v>
      </c>
      <c r="BV29" s="127"/>
      <c r="BW29" s="127"/>
      <c r="BX29" s="127">
        <v>1.0</v>
      </c>
      <c r="BY29" s="127"/>
      <c r="BZ29" s="127">
        <v>10.0</v>
      </c>
      <c r="CA29" s="127">
        <v>150.0</v>
      </c>
      <c r="CB29" s="127">
        <f t="shared" si="25"/>
        <v>15</v>
      </c>
      <c r="CC29" s="127">
        <f t="shared" si="26"/>
        <v>4.5</v>
      </c>
      <c r="CD29" s="337">
        <f t="shared" si="23"/>
        <v>0</v>
      </c>
    </row>
    <row r="30" ht="64.5" customHeight="1">
      <c r="A30" s="345"/>
      <c r="B30" s="346"/>
      <c r="C30" s="1"/>
      <c r="D30" s="41" t="s">
        <v>448</v>
      </c>
      <c r="E30" s="349"/>
      <c r="F30" s="89" t="s">
        <v>429</v>
      </c>
      <c r="G30" s="1" t="s">
        <v>120</v>
      </c>
      <c r="H30" s="89" t="s">
        <v>449</v>
      </c>
      <c r="I30" s="1">
        <v>3.0</v>
      </c>
      <c r="J30" s="1">
        <v>0.0</v>
      </c>
      <c r="K30" s="1" t="s">
        <v>115</v>
      </c>
      <c r="L30" s="350">
        <v>328.6</v>
      </c>
      <c r="M30" s="201"/>
      <c r="N30" s="201"/>
      <c r="O30" s="201"/>
      <c r="P30" s="201"/>
      <c r="Q30" s="201"/>
      <c r="R30" s="1"/>
      <c r="S30" s="72"/>
      <c r="T30" s="72"/>
      <c r="U30" s="72"/>
      <c r="V30" s="72"/>
      <c r="W30" s="72"/>
      <c r="X30" s="72"/>
      <c r="Y30" s="72"/>
      <c r="Z30" s="351">
        <f t="shared" si="2"/>
        <v>0</v>
      </c>
      <c r="AA30" s="202" t="str">
        <f t="shared" si="3"/>
        <v>No</v>
      </c>
      <c r="AB30" s="352" t="str">
        <f t="shared" si="4"/>
        <v>No</v>
      </c>
      <c r="AC30" s="1"/>
      <c r="AD30" s="166">
        <v>3.0</v>
      </c>
      <c r="AE30" s="167">
        <f t="shared" si="5"/>
        <v>0</v>
      </c>
      <c r="AF30" s="75"/>
      <c r="AG30" s="75"/>
      <c r="AH30" s="75"/>
      <c r="AI30" s="75"/>
      <c r="AJ30" s="127"/>
      <c r="AK30" s="126">
        <v>2.6</v>
      </c>
      <c r="AL30" s="127">
        <f t="shared" si="6"/>
        <v>0</v>
      </c>
      <c r="AM30" s="127">
        <f t="shared" si="7"/>
        <v>0</v>
      </c>
      <c r="AN30" s="127">
        <f t="shared" si="8"/>
        <v>0</v>
      </c>
      <c r="AO30" s="127">
        <f t="shared" si="9"/>
        <v>0</v>
      </c>
      <c r="AP30" s="127">
        <f t="shared" si="10"/>
        <v>0</v>
      </c>
      <c r="AQ30" s="127">
        <f t="shared" si="11"/>
        <v>0</v>
      </c>
      <c r="AR30" s="127">
        <f t="shared" si="12"/>
        <v>0</v>
      </c>
      <c r="AS30" s="127">
        <f t="shared" si="13"/>
        <v>0</v>
      </c>
      <c r="AT30" s="127">
        <f t="shared" si="14"/>
        <v>0</v>
      </c>
      <c r="AU30" s="127">
        <f t="shared" si="15"/>
        <v>0</v>
      </c>
      <c r="AV30" s="127">
        <f t="shared" si="16"/>
        <v>0</v>
      </c>
      <c r="AW30" s="127">
        <f t="shared" si="17"/>
        <v>0</v>
      </c>
      <c r="AX30" s="127">
        <f t="shared" si="18"/>
        <v>0</v>
      </c>
      <c r="AY30" s="127">
        <f t="shared" si="19"/>
        <v>0</v>
      </c>
      <c r="AZ30" s="127">
        <v>1.5</v>
      </c>
      <c r="BA30" s="127"/>
      <c r="BB30" s="348">
        <v>12.0</v>
      </c>
      <c r="BC30" s="1"/>
      <c r="BD30" s="348"/>
      <c r="BE30" s="1"/>
      <c r="BF30" s="348"/>
      <c r="BG30" s="1"/>
      <c r="BH30" s="348"/>
      <c r="BI30" s="1"/>
      <c r="BJ30" s="348"/>
      <c r="BK30" s="1"/>
      <c r="BL30" s="348"/>
      <c r="BM30" s="1"/>
      <c r="BN30" s="348"/>
      <c r="BO30" s="1"/>
      <c r="BP30" s="348"/>
      <c r="BQ30" s="1"/>
      <c r="BR30" s="348"/>
      <c r="BS30" s="1"/>
      <c r="BT30" s="127"/>
      <c r="BU30" s="127">
        <f t="shared" si="24"/>
        <v>3</v>
      </c>
      <c r="BV30" s="127"/>
      <c r="BW30" s="127"/>
      <c r="BX30" s="127">
        <v>3.0</v>
      </c>
      <c r="BY30" s="127"/>
      <c r="BZ30" s="127"/>
      <c r="CA30" s="127"/>
      <c r="CB30" s="127"/>
      <c r="CC30" s="127"/>
      <c r="CD30" s="337">
        <f t="shared" si="23"/>
        <v>0</v>
      </c>
    </row>
    <row r="31" ht="64.5" customHeight="1">
      <c r="A31" s="345"/>
      <c r="B31" s="356"/>
      <c r="C31" s="81"/>
      <c r="D31" s="177" t="s">
        <v>450</v>
      </c>
      <c r="E31" s="357"/>
      <c r="F31" s="181" t="s">
        <v>429</v>
      </c>
      <c r="G31" s="179" t="s">
        <v>120</v>
      </c>
      <c r="H31" s="181" t="s">
        <v>451</v>
      </c>
      <c r="I31" s="179">
        <v>3.0</v>
      </c>
      <c r="J31" s="179">
        <v>0.0</v>
      </c>
      <c r="K31" s="179" t="s">
        <v>115</v>
      </c>
      <c r="L31" s="358">
        <v>328.6</v>
      </c>
      <c r="M31" s="183"/>
      <c r="N31" s="183"/>
      <c r="O31" s="183"/>
      <c r="P31" s="183"/>
      <c r="Q31" s="183"/>
      <c r="R31" s="179"/>
      <c r="S31" s="186"/>
      <c r="T31" s="186"/>
      <c r="U31" s="186"/>
      <c r="V31" s="186"/>
      <c r="W31" s="186"/>
      <c r="X31" s="186"/>
      <c r="Y31" s="186"/>
      <c r="Z31" s="199">
        <f t="shared" si="2"/>
        <v>0</v>
      </c>
      <c r="AA31" s="184" t="str">
        <f t="shared" si="3"/>
        <v>No</v>
      </c>
      <c r="AB31" s="185" t="str">
        <f t="shared" si="4"/>
        <v>No</v>
      </c>
      <c r="AC31" s="1"/>
      <c r="AD31" s="186">
        <v>3.0</v>
      </c>
      <c r="AE31" s="187">
        <f t="shared" si="5"/>
        <v>0</v>
      </c>
      <c r="AF31" s="75"/>
      <c r="AG31" s="75"/>
      <c r="AH31" s="75"/>
      <c r="AI31" s="75"/>
      <c r="AJ31" s="127"/>
      <c r="AK31" s="126">
        <v>2.6</v>
      </c>
      <c r="AL31" s="127">
        <f t="shared" si="6"/>
        <v>0</v>
      </c>
      <c r="AM31" s="127">
        <f t="shared" si="7"/>
        <v>0</v>
      </c>
      <c r="AN31" s="127">
        <f t="shared" si="8"/>
        <v>0</v>
      </c>
      <c r="AO31" s="127">
        <f t="shared" si="9"/>
        <v>0</v>
      </c>
      <c r="AP31" s="127">
        <f t="shared" si="10"/>
        <v>0</v>
      </c>
      <c r="AQ31" s="127">
        <f t="shared" si="11"/>
        <v>0</v>
      </c>
      <c r="AR31" s="127">
        <f t="shared" si="12"/>
        <v>0</v>
      </c>
      <c r="AS31" s="127">
        <f t="shared" si="13"/>
        <v>0</v>
      </c>
      <c r="AT31" s="127">
        <f t="shared" si="14"/>
        <v>0</v>
      </c>
      <c r="AU31" s="127">
        <f t="shared" si="15"/>
        <v>0</v>
      </c>
      <c r="AV31" s="127">
        <f t="shared" si="16"/>
        <v>0</v>
      </c>
      <c r="AW31" s="127">
        <f t="shared" si="17"/>
        <v>0</v>
      </c>
      <c r="AX31" s="127">
        <f t="shared" si="18"/>
        <v>0</v>
      </c>
      <c r="AY31" s="127">
        <f t="shared" si="19"/>
        <v>0</v>
      </c>
      <c r="AZ31" s="127">
        <v>1.5</v>
      </c>
      <c r="BA31" s="127"/>
      <c r="BB31" s="359">
        <v>12.0</v>
      </c>
      <c r="BC31" s="179"/>
      <c r="BD31" s="359"/>
      <c r="BE31" s="179"/>
      <c r="BF31" s="359"/>
      <c r="BG31" s="179"/>
      <c r="BH31" s="359"/>
      <c r="BI31" s="179"/>
      <c r="BJ31" s="359"/>
      <c r="BK31" s="179"/>
      <c r="BL31" s="359"/>
      <c r="BM31" s="179"/>
      <c r="BN31" s="359"/>
      <c r="BO31" s="179"/>
      <c r="BP31" s="359"/>
      <c r="BQ31" s="179"/>
      <c r="BR31" s="359"/>
      <c r="BS31" s="179"/>
      <c r="BT31" s="127"/>
      <c r="BU31" s="127">
        <f t="shared" si="24"/>
        <v>3</v>
      </c>
      <c r="BV31" s="127"/>
      <c r="BW31" s="127"/>
      <c r="BX31" s="127">
        <v>3.0</v>
      </c>
      <c r="BY31" s="127"/>
      <c r="BZ31" s="127"/>
      <c r="CA31" s="127"/>
      <c r="CB31" s="127"/>
      <c r="CC31" s="127"/>
      <c r="CD31" s="337">
        <f t="shared" si="23"/>
        <v>0</v>
      </c>
    </row>
    <row r="32" ht="31.5" customHeight="1">
      <c r="A32" s="1"/>
      <c r="B32" s="131"/>
      <c r="C32" s="105"/>
      <c r="D32" s="231"/>
      <c r="E32" s="333"/>
      <c r="F32" s="334"/>
      <c r="G32" s="105"/>
      <c r="H32" s="138"/>
      <c r="I32" s="105"/>
      <c r="J32" s="105"/>
      <c r="K32" s="105"/>
      <c r="L32" s="360" t="s">
        <v>152</v>
      </c>
      <c r="M32" s="262"/>
      <c r="N32" s="105"/>
      <c r="O32" s="105"/>
      <c r="P32" s="105"/>
      <c r="Q32" s="105"/>
      <c r="R32" s="105"/>
      <c r="S32" s="105"/>
      <c r="T32" s="105"/>
      <c r="U32" s="105"/>
      <c r="V32" s="105"/>
      <c r="W32" s="105"/>
      <c r="X32" s="105"/>
      <c r="Y32" s="105"/>
      <c r="Z32" s="355"/>
      <c r="AA32" s="105"/>
      <c r="AB32" s="202"/>
      <c r="AC32" s="1"/>
      <c r="AD32" s="102"/>
      <c r="AE32" s="1"/>
      <c r="AF32" s="75"/>
      <c r="AG32" s="75"/>
      <c r="AH32" s="75"/>
      <c r="AI32" s="75"/>
      <c r="AJ32" s="264"/>
      <c r="AK32" s="263"/>
      <c r="AL32" s="127"/>
      <c r="AM32" s="127"/>
      <c r="AN32" s="127"/>
      <c r="AO32" s="127"/>
      <c r="AP32" s="127"/>
      <c r="AQ32" s="127"/>
      <c r="AR32" s="127"/>
      <c r="AS32" s="127"/>
      <c r="AT32" s="127"/>
      <c r="AU32" s="127"/>
      <c r="AV32" s="127"/>
      <c r="AW32" s="127"/>
      <c r="AX32" s="127"/>
      <c r="AY32" s="127"/>
      <c r="AZ32" s="127"/>
      <c r="BA32" s="127"/>
      <c r="BB32" s="336"/>
      <c r="BC32" s="105"/>
      <c r="BD32" s="336"/>
      <c r="BE32" s="105"/>
      <c r="BF32" s="336"/>
      <c r="BG32" s="105"/>
      <c r="BH32" s="336"/>
      <c r="BI32" s="105"/>
      <c r="BJ32" s="336"/>
      <c r="BK32" s="105"/>
      <c r="BL32" s="336"/>
      <c r="BM32" s="105"/>
      <c r="BN32" s="336"/>
      <c r="BO32" s="105"/>
      <c r="BP32" s="336"/>
      <c r="BQ32" s="105"/>
      <c r="BR32" s="336"/>
      <c r="BS32" s="105"/>
      <c r="BT32" s="127"/>
      <c r="BU32" s="127"/>
      <c r="BV32" s="127"/>
      <c r="BW32" s="127"/>
      <c r="BX32" s="127"/>
      <c r="BY32" s="127"/>
      <c r="BZ32" s="127"/>
      <c r="CA32" s="127"/>
      <c r="CB32" s="127">
        <f>CA32/10</f>
        <v>0</v>
      </c>
      <c r="CC32" s="127">
        <f>(3/100)*CA32</f>
        <v>0</v>
      </c>
      <c r="CD32" s="337">
        <f t="shared" si="23"/>
        <v>0</v>
      </c>
    </row>
    <row r="33" ht="64.5" hidden="1" customHeight="1">
      <c r="A33" s="73"/>
      <c r="B33" s="361" t="s">
        <v>37</v>
      </c>
      <c r="C33" s="191"/>
      <c r="D33" s="192" t="s">
        <v>452</v>
      </c>
      <c r="E33" s="362"/>
      <c r="F33" s="193"/>
      <c r="G33" s="191" t="s">
        <v>453</v>
      </c>
      <c r="H33" s="194" t="s">
        <v>454</v>
      </c>
      <c r="I33" s="191">
        <v>1.0</v>
      </c>
      <c r="J33" s="191">
        <v>0.0</v>
      </c>
      <c r="K33" s="191" t="s">
        <v>115</v>
      </c>
      <c r="L33" s="363"/>
      <c r="M33" s="364"/>
      <c r="N33" s="365"/>
      <c r="O33" s="365"/>
      <c r="P33" s="365"/>
      <c r="Q33" s="365"/>
      <c r="R33" s="365"/>
      <c r="S33" s="365"/>
      <c r="T33" s="365"/>
      <c r="U33" s="365"/>
      <c r="V33" s="365"/>
      <c r="W33" s="365"/>
      <c r="X33" s="365"/>
      <c r="Y33" s="365"/>
      <c r="Z33" s="366"/>
      <c r="AA33" s="367"/>
      <c r="AB33" s="343"/>
      <c r="AC33" s="1"/>
      <c r="AD33" s="368"/>
      <c r="AE33" s="369"/>
      <c r="AF33" s="75"/>
      <c r="AG33" s="75"/>
      <c r="AH33" s="75"/>
      <c r="AI33" s="75"/>
      <c r="AJ33" s="264"/>
      <c r="AK33" s="263"/>
      <c r="AL33" s="127"/>
      <c r="AM33" s="127"/>
      <c r="AN33" s="127"/>
      <c r="AO33" s="127"/>
      <c r="AP33" s="127"/>
      <c r="AQ33" s="127"/>
      <c r="AR33" s="127"/>
      <c r="AS33" s="127"/>
      <c r="AT33" s="127"/>
      <c r="AU33" s="127"/>
      <c r="AV33" s="127"/>
      <c r="AW33" s="127"/>
      <c r="AX33" s="127"/>
      <c r="AY33" s="127"/>
      <c r="AZ33" s="127"/>
      <c r="BA33" s="127"/>
      <c r="BB33" s="336"/>
      <c r="BC33" s="105"/>
      <c r="BD33" s="336"/>
      <c r="BE33" s="105"/>
      <c r="BF33" s="336"/>
      <c r="BG33" s="105"/>
      <c r="BH33" s="336"/>
      <c r="BI33" s="105"/>
      <c r="BJ33" s="336"/>
      <c r="BK33" s="105"/>
      <c r="BL33" s="336"/>
      <c r="BM33" s="105"/>
      <c r="BN33" s="336"/>
      <c r="BO33" s="105"/>
      <c r="BP33" s="336"/>
      <c r="BQ33" s="105"/>
      <c r="BR33" s="336"/>
      <c r="BS33" s="105"/>
      <c r="BT33" s="127"/>
      <c r="BU33" s="127"/>
      <c r="BV33" s="127"/>
      <c r="BW33" s="127"/>
      <c r="BX33" s="127"/>
      <c r="BY33" s="127"/>
      <c r="BZ33" s="127"/>
      <c r="CA33" s="127"/>
      <c r="CB33" s="127"/>
      <c r="CC33" s="127"/>
      <c r="CD33" s="337"/>
    </row>
    <row r="34" ht="64.5" customHeight="1">
      <c r="A34" s="370" t="s">
        <v>407</v>
      </c>
      <c r="B34" s="371"/>
      <c r="C34" s="372"/>
      <c r="D34" s="149" t="s">
        <v>455</v>
      </c>
      <c r="E34" s="373"/>
      <c r="F34" s="153" t="s">
        <v>456</v>
      </c>
      <c r="G34" s="151" t="s">
        <v>293</v>
      </c>
      <c r="H34" s="153" t="s">
        <v>457</v>
      </c>
      <c r="I34" s="151">
        <v>1.0</v>
      </c>
      <c r="J34" s="151">
        <v>0.0</v>
      </c>
      <c r="K34" s="151" t="s">
        <v>115</v>
      </c>
      <c r="L34" s="374">
        <v>371.0</v>
      </c>
      <c r="M34" s="155"/>
      <c r="N34" s="155"/>
      <c r="O34" s="155"/>
      <c r="P34" s="155"/>
      <c r="Q34" s="155"/>
      <c r="R34" s="155"/>
      <c r="S34" s="155"/>
      <c r="T34" s="155"/>
      <c r="U34" s="155"/>
      <c r="V34" s="155"/>
      <c r="W34" s="158"/>
      <c r="X34" s="158"/>
      <c r="Y34" s="158"/>
      <c r="Z34" s="375">
        <f t="shared" ref="Z34:Z73" si="27">L34*M34+L34*N34+L34*O34+L34*P34+L34*Q34+L34*R34+L34*S34+L34*U34+L34*V34+L34*W34+L34*X34+L34*Y34+L34*T34</f>
        <v>0</v>
      </c>
      <c r="AA34" s="156" t="str">
        <f t="shared" ref="AA34:AA73" si="28">IF(B34="New","Yes","No")</f>
        <v>No</v>
      </c>
      <c r="AB34" s="157" t="str">
        <f t="shared" ref="AB34:AB73" si="29">IF(SUM(M34:Y34)&gt;0,"Yes","No")</f>
        <v>No</v>
      </c>
      <c r="AC34" s="1"/>
      <c r="AD34" s="158">
        <v>5.0</v>
      </c>
      <c r="AE34" s="159">
        <f t="shared" ref="AE34:AE73" si="30">AD34*M34+AD34*N34+AD34*O34+AD34*P34+AD34*Q34+AD34*R34+AD34*S34+AD34*U34+AD34*V34+AD34*W34+AD34*X34+AD34*Y34+AD34*T34</f>
        <v>0</v>
      </c>
      <c r="AF34" s="75"/>
      <c r="AG34" s="75"/>
      <c r="AH34" s="75"/>
      <c r="AI34" s="75"/>
      <c r="AJ34" s="127"/>
      <c r="AK34" s="126">
        <v>18.0</v>
      </c>
      <c r="AL34" s="127">
        <f t="shared" ref="AL34:AL73" si="31">SUM(M34:Y34)*AK34</f>
        <v>0</v>
      </c>
      <c r="AM34" s="127">
        <f t="shared" ref="AM34:AM73" si="32">M34*I34</f>
        <v>0</v>
      </c>
      <c r="AN34" s="127">
        <f t="shared" ref="AN34:AN73" si="33">N34*I34</f>
        <v>0</v>
      </c>
      <c r="AO34" s="127">
        <f t="shared" ref="AO34:AO73" si="34">O34*I34</f>
        <v>0</v>
      </c>
      <c r="AP34" s="127">
        <f t="shared" ref="AP34:AP73" si="35">P34*I34</f>
        <v>0</v>
      </c>
      <c r="AQ34" s="127">
        <f t="shared" ref="AQ34:AQ73" si="36">Q34*I34</f>
        <v>0</v>
      </c>
      <c r="AR34" s="127">
        <f t="shared" ref="AR34:AR73" si="37">R34*I34</f>
        <v>0</v>
      </c>
      <c r="AS34" s="127">
        <f t="shared" ref="AS34:AS73" si="38">S34*I34</f>
        <v>0</v>
      </c>
      <c r="AT34" s="127">
        <f t="shared" ref="AT34:AT73" si="39">I34*T34</f>
        <v>0</v>
      </c>
      <c r="AU34" s="127">
        <f t="shared" ref="AU34:AU73" si="40">U34*I34</f>
        <v>0</v>
      </c>
      <c r="AV34" s="127">
        <f t="shared" ref="AV34:AV73" si="41">V34*I34</f>
        <v>0</v>
      </c>
      <c r="AW34" s="127">
        <f t="shared" ref="AW34:AW73" si="42">W34*I34</f>
        <v>0</v>
      </c>
      <c r="AX34" s="127">
        <f t="shared" ref="AX34:AX73" si="43">X34*I34</f>
        <v>0</v>
      </c>
      <c r="AY34" s="127">
        <f t="shared" ref="AY34:AY73" si="44">Y34*I34</f>
        <v>0</v>
      </c>
      <c r="AZ34" s="127">
        <v>5.0</v>
      </c>
      <c r="BA34" s="127"/>
      <c r="BB34" s="344">
        <v>12.0</v>
      </c>
      <c r="BC34" s="151"/>
      <c r="BD34" s="344"/>
      <c r="BE34" s="151"/>
      <c r="BF34" s="344"/>
      <c r="BG34" s="151"/>
      <c r="BH34" s="344"/>
      <c r="BI34" s="151"/>
      <c r="BJ34" s="344"/>
      <c r="BK34" s="151"/>
      <c r="BL34" s="344"/>
      <c r="BM34" s="151"/>
      <c r="BN34" s="344"/>
      <c r="BO34" s="151"/>
      <c r="BP34" s="344"/>
      <c r="BQ34" s="151"/>
      <c r="BR34" s="344"/>
      <c r="BS34" s="151"/>
      <c r="BT34" s="127"/>
      <c r="BU34" s="127">
        <v>0.0</v>
      </c>
      <c r="BV34" s="127">
        <v>1.0</v>
      </c>
      <c r="BW34" s="127"/>
      <c r="BX34" s="127">
        <v>1.0</v>
      </c>
      <c r="BY34" s="127"/>
      <c r="BZ34" s="127">
        <v>20.0</v>
      </c>
      <c r="CA34" s="127">
        <v>600.0</v>
      </c>
      <c r="CB34" s="127">
        <f t="shared" ref="CB34:CB37" si="45">CA34/10</f>
        <v>60</v>
      </c>
      <c r="CC34" s="127">
        <f t="shared" ref="CC34:CC37" si="46">(3/100)*CA34</f>
        <v>18</v>
      </c>
      <c r="CD34" s="337">
        <f t="shared" ref="CD34:CD37" si="47">AK34*SUM(M34:W34)</f>
        <v>0</v>
      </c>
    </row>
    <row r="35" ht="64.5" customHeight="1">
      <c r="A35" s="376"/>
      <c r="B35" s="377"/>
      <c r="C35" s="378"/>
      <c r="D35" s="168" t="s">
        <v>458</v>
      </c>
      <c r="E35" s="347" t="s">
        <v>409</v>
      </c>
      <c r="F35" s="171" t="s">
        <v>456</v>
      </c>
      <c r="G35" s="170" t="s">
        <v>293</v>
      </c>
      <c r="H35" s="171" t="s">
        <v>457</v>
      </c>
      <c r="I35" s="170">
        <v>1.0</v>
      </c>
      <c r="J35" s="170">
        <v>0.0</v>
      </c>
      <c r="K35" s="170" t="s">
        <v>115</v>
      </c>
      <c r="L35" s="216">
        <v>455.8</v>
      </c>
      <c r="M35" s="172"/>
      <c r="N35" s="172"/>
      <c r="O35" s="172"/>
      <c r="P35" s="172"/>
      <c r="Q35" s="172"/>
      <c r="R35" s="172"/>
      <c r="S35" s="172"/>
      <c r="T35" s="172"/>
      <c r="U35" s="172"/>
      <c r="V35" s="172"/>
      <c r="W35" s="166"/>
      <c r="X35" s="166"/>
      <c r="Y35" s="166"/>
      <c r="Z35" s="199">
        <f t="shared" si="27"/>
        <v>0</v>
      </c>
      <c r="AA35" s="173" t="str">
        <f t="shared" si="28"/>
        <v>No</v>
      </c>
      <c r="AB35" s="174" t="str">
        <f t="shared" si="29"/>
        <v>No</v>
      </c>
      <c r="AC35" s="1"/>
      <c r="AD35" s="166">
        <v>5.0</v>
      </c>
      <c r="AE35" s="167">
        <f t="shared" si="30"/>
        <v>0</v>
      </c>
      <c r="AF35" s="75"/>
      <c r="AG35" s="75"/>
      <c r="AH35" s="75"/>
      <c r="AI35" s="75"/>
      <c r="AJ35" s="127"/>
      <c r="AK35" s="126">
        <v>18.0</v>
      </c>
      <c r="AL35" s="127">
        <f t="shared" si="31"/>
        <v>0</v>
      </c>
      <c r="AM35" s="127">
        <f t="shared" si="32"/>
        <v>0</v>
      </c>
      <c r="AN35" s="127">
        <f t="shared" si="33"/>
        <v>0</v>
      </c>
      <c r="AO35" s="127">
        <f t="shared" si="34"/>
        <v>0</v>
      </c>
      <c r="AP35" s="127">
        <f t="shared" si="35"/>
        <v>0</v>
      </c>
      <c r="AQ35" s="127">
        <f t="shared" si="36"/>
        <v>0</v>
      </c>
      <c r="AR35" s="127">
        <f t="shared" si="37"/>
        <v>0</v>
      </c>
      <c r="AS35" s="127">
        <f t="shared" si="38"/>
        <v>0</v>
      </c>
      <c r="AT35" s="127">
        <f t="shared" si="39"/>
        <v>0</v>
      </c>
      <c r="AU35" s="127">
        <f t="shared" si="40"/>
        <v>0</v>
      </c>
      <c r="AV35" s="127">
        <f t="shared" si="41"/>
        <v>0</v>
      </c>
      <c r="AW35" s="127">
        <f t="shared" si="42"/>
        <v>0</v>
      </c>
      <c r="AX35" s="127">
        <f t="shared" si="43"/>
        <v>0</v>
      </c>
      <c r="AY35" s="127">
        <f t="shared" si="44"/>
        <v>0</v>
      </c>
      <c r="AZ35" s="127">
        <v>5.0</v>
      </c>
      <c r="BA35" s="127"/>
      <c r="BB35" s="348">
        <v>12.0</v>
      </c>
      <c r="BC35" s="170"/>
      <c r="BD35" s="348"/>
      <c r="BE35" s="170"/>
      <c r="BF35" s="348"/>
      <c r="BG35" s="170"/>
      <c r="BH35" s="348"/>
      <c r="BI35" s="170"/>
      <c r="BJ35" s="348"/>
      <c r="BK35" s="170"/>
      <c r="BL35" s="348"/>
      <c r="BM35" s="170"/>
      <c r="BN35" s="348"/>
      <c r="BO35" s="170"/>
      <c r="BP35" s="348"/>
      <c r="BQ35" s="170"/>
      <c r="BR35" s="348"/>
      <c r="BS35" s="170"/>
      <c r="BT35" s="127"/>
      <c r="BU35" s="127">
        <v>0.0</v>
      </c>
      <c r="BV35" s="127">
        <v>1.0</v>
      </c>
      <c r="BW35" s="127"/>
      <c r="BX35" s="127">
        <v>1.0</v>
      </c>
      <c r="BY35" s="127"/>
      <c r="BZ35" s="127">
        <v>20.0</v>
      </c>
      <c r="CA35" s="127">
        <v>400.0</v>
      </c>
      <c r="CB35" s="127">
        <f t="shared" si="45"/>
        <v>40</v>
      </c>
      <c r="CC35" s="127">
        <f t="shared" si="46"/>
        <v>12</v>
      </c>
      <c r="CD35" s="337">
        <f t="shared" si="47"/>
        <v>0</v>
      </c>
    </row>
    <row r="36" ht="64.5" customHeight="1">
      <c r="A36" s="376"/>
      <c r="B36" s="354"/>
      <c r="C36" s="379"/>
      <c r="D36" s="231" t="s">
        <v>459</v>
      </c>
      <c r="E36" s="349"/>
      <c r="F36" s="138" t="s">
        <v>456</v>
      </c>
      <c r="G36" s="1" t="s">
        <v>293</v>
      </c>
      <c r="H36" s="138" t="s">
        <v>460</v>
      </c>
      <c r="I36" s="1">
        <v>1.0</v>
      </c>
      <c r="J36" s="1">
        <v>0.0</v>
      </c>
      <c r="K36" s="75" t="s">
        <v>115</v>
      </c>
      <c r="L36" s="350">
        <v>318.0</v>
      </c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72"/>
      <c r="X36" s="72"/>
      <c r="Y36" s="72"/>
      <c r="Z36" s="351">
        <f t="shared" si="27"/>
        <v>0</v>
      </c>
      <c r="AA36" s="202" t="str">
        <f t="shared" si="28"/>
        <v>No</v>
      </c>
      <c r="AB36" s="352" t="str">
        <f t="shared" si="29"/>
        <v>No</v>
      </c>
      <c r="AC36" s="1"/>
      <c r="AD36" s="166">
        <v>3.0</v>
      </c>
      <c r="AE36" s="167">
        <f t="shared" si="30"/>
        <v>0</v>
      </c>
      <c r="AF36" s="75"/>
      <c r="AG36" s="75"/>
      <c r="AH36" s="75"/>
      <c r="AI36" s="75"/>
      <c r="AJ36" s="127"/>
      <c r="AK36" s="126">
        <v>15.0</v>
      </c>
      <c r="AL36" s="127">
        <f t="shared" si="31"/>
        <v>0</v>
      </c>
      <c r="AM36" s="127">
        <f t="shared" si="32"/>
        <v>0</v>
      </c>
      <c r="AN36" s="127">
        <f t="shared" si="33"/>
        <v>0</v>
      </c>
      <c r="AO36" s="127">
        <f t="shared" si="34"/>
        <v>0</v>
      </c>
      <c r="AP36" s="127">
        <f t="shared" si="35"/>
        <v>0</v>
      </c>
      <c r="AQ36" s="127">
        <f t="shared" si="36"/>
        <v>0</v>
      </c>
      <c r="AR36" s="127">
        <f t="shared" si="37"/>
        <v>0</v>
      </c>
      <c r="AS36" s="127">
        <f t="shared" si="38"/>
        <v>0</v>
      </c>
      <c r="AT36" s="127">
        <f t="shared" si="39"/>
        <v>0</v>
      </c>
      <c r="AU36" s="127">
        <f t="shared" si="40"/>
        <v>0</v>
      </c>
      <c r="AV36" s="127">
        <f t="shared" si="41"/>
        <v>0</v>
      </c>
      <c r="AW36" s="127">
        <f t="shared" si="42"/>
        <v>0</v>
      </c>
      <c r="AX36" s="127">
        <f t="shared" si="43"/>
        <v>0</v>
      </c>
      <c r="AY36" s="127">
        <f t="shared" si="44"/>
        <v>0</v>
      </c>
      <c r="AZ36" s="127">
        <v>3.0</v>
      </c>
      <c r="BA36" s="127"/>
      <c r="BB36" s="348">
        <v>11.0</v>
      </c>
      <c r="BC36" s="1"/>
      <c r="BD36" s="348"/>
      <c r="BE36" s="1"/>
      <c r="BF36" s="348"/>
      <c r="BG36" s="1"/>
      <c r="BH36" s="348"/>
      <c r="BI36" s="1"/>
      <c r="BJ36" s="348"/>
      <c r="BK36" s="1"/>
      <c r="BL36" s="348"/>
      <c r="BM36" s="1"/>
      <c r="BN36" s="348"/>
      <c r="BO36" s="1"/>
      <c r="BP36" s="348"/>
      <c r="BQ36" s="1"/>
      <c r="BR36" s="348"/>
      <c r="BS36" s="1"/>
      <c r="BT36" s="127"/>
      <c r="BU36" s="127">
        <v>0.0</v>
      </c>
      <c r="BV36" s="127">
        <v>1.0</v>
      </c>
      <c r="BW36" s="127"/>
      <c r="BX36" s="127">
        <v>1.0</v>
      </c>
      <c r="BY36" s="127"/>
      <c r="BZ36" s="127">
        <v>15.0</v>
      </c>
      <c r="CA36" s="127">
        <v>500.0</v>
      </c>
      <c r="CB36" s="127">
        <f t="shared" si="45"/>
        <v>50</v>
      </c>
      <c r="CC36" s="127">
        <f t="shared" si="46"/>
        <v>15</v>
      </c>
      <c r="CD36" s="337">
        <f t="shared" si="47"/>
        <v>0</v>
      </c>
    </row>
    <row r="37" ht="64.5" customHeight="1">
      <c r="A37" s="376"/>
      <c r="B37" s="380"/>
      <c r="C37" s="378"/>
      <c r="D37" s="231" t="s">
        <v>461</v>
      </c>
      <c r="E37" s="381" t="s">
        <v>409</v>
      </c>
      <c r="F37" s="138" t="s">
        <v>456</v>
      </c>
      <c r="G37" s="75" t="s">
        <v>293</v>
      </c>
      <c r="H37" s="138" t="s">
        <v>460</v>
      </c>
      <c r="I37" s="75">
        <v>1.0</v>
      </c>
      <c r="J37" s="75">
        <v>0.0</v>
      </c>
      <c r="K37" s="75" t="s">
        <v>115</v>
      </c>
      <c r="L37" s="217">
        <v>402.8</v>
      </c>
      <c r="M37" s="163"/>
      <c r="N37" s="163"/>
      <c r="O37" s="163"/>
      <c r="P37" s="163"/>
      <c r="Q37" s="163"/>
      <c r="R37" s="163"/>
      <c r="S37" s="163"/>
      <c r="T37" s="163"/>
      <c r="U37" s="163"/>
      <c r="V37" s="163"/>
      <c r="W37" s="135"/>
      <c r="X37" s="135"/>
      <c r="Y37" s="135"/>
      <c r="Z37" s="351">
        <f t="shared" si="27"/>
        <v>0</v>
      </c>
      <c r="AA37" s="164" t="str">
        <f t="shared" si="28"/>
        <v>No</v>
      </c>
      <c r="AB37" s="165" t="str">
        <f t="shared" si="29"/>
        <v>No</v>
      </c>
      <c r="AC37" s="1"/>
      <c r="AD37" s="166">
        <v>3.0</v>
      </c>
      <c r="AE37" s="167">
        <f t="shared" si="30"/>
        <v>0</v>
      </c>
      <c r="AF37" s="75"/>
      <c r="AG37" s="75"/>
      <c r="AH37" s="75"/>
      <c r="AI37" s="75"/>
      <c r="AJ37" s="127"/>
      <c r="AK37" s="126">
        <v>15.0</v>
      </c>
      <c r="AL37" s="127">
        <f t="shared" si="31"/>
        <v>0</v>
      </c>
      <c r="AM37" s="127">
        <f t="shared" si="32"/>
        <v>0</v>
      </c>
      <c r="AN37" s="127">
        <f t="shared" si="33"/>
        <v>0</v>
      </c>
      <c r="AO37" s="127">
        <f t="shared" si="34"/>
        <v>0</v>
      </c>
      <c r="AP37" s="127">
        <f t="shared" si="35"/>
        <v>0</v>
      </c>
      <c r="AQ37" s="127">
        <f t="shared" si="36"/>
        <v>0</v>
      </c>
      <c r="AR37" s="127">
        <f t="shared" si="37"/>
        <v>0</v>
      </c>
      <c r="AS37" s="127">
        <f t="shared" si="38"/>
        <v>0</v>
      </c>
      <c r="AT37" s="127">
        <f t="shared" si="39"/>
        <v>0</v>
      </c>
      <c r="AU37" s="127">
        <f t="shared" si="40"/>
        <v>0</v>
      </c>
      <c r="AV37" s="127">
        <f t="shared" si="41"/>
        <v>0</v>
      </c>
      <c r="AW37" s="127">
        <f t="shared" si="42"/>
        <v>0</v>
      </c>
      <c r="AX37" s="127">
        <f t="shared" si="43"/>
        <v>0</v>
      </c>
      <c r="AY37" s="127">
        <f t="shared" si="44"/>
        <v>0</v>
      </c>
      <c r="AZ37" s="127">
        <v>3.0</v>
      </c>
      <c r="BA37" s="127"/>
      <c r="BB37" s="348">
        <v>11.0</v>
      </c>
      <c r="BC37" s="75"/>
      <c r="BD37" s="348"/>
      <c r="BE37" s="75"/>
      <c r="BF37" s="348"/>
      <c r="BG37" s="75"/>
      <c r="BH37" s="348"/>
      <c r="BI37" s="75"/>
      <c r="BJ37" s="348"/>
      <c r="BK37" s="75"/>
      <c r="BL37" s="348"/>
      <c r="BM37" s="75"/>
      <c r="BN37" s="348"/>
      <c r="BO37" s="75"/>
      <c r="BP37" s="348"/>
      <c r="BQ37" s="75"/>
      <c r="BR37" s="348"/>
      <c r="BS37" s="75"/>
      <c r="BT37" s="127"/>
      <c r="BU37" s="127">
        <v>0.0</v>
      </c>
      <c r="BV37" s="127">
        <v>1.0</v>
      </c>
      <c r="BW37" s="127"/>
      <c r="BX37" s="127">
        <v>1.0</v>
      </c>
      <c r="BY37" s="127"/>
      <c r="BZ37" s="127">
        <v>15.0</v>
      </c>
      <c r="CA37" s="127">
        <v>350.0</v>
      </c>
      <c r="CB37" s="127">
        <f t="shared" si="45"/>
        <v>35</v>
      </c>
      <c r="CC37" s="127">
        <f t="shared" si="46"/>
        <v>10.5</v>
      </c>
      <c r="CD37" s="337">
        <f t="shared" si="47"/>
        <v>0</v>
      </c>
    </row>
    <row r="38" ht="64.5" customHeight="1">
      <c r="A38" s="376"/>
      <c r="B38" s="382"/>
      <c r="C38" s="383"/>
      <c r="D38" s="168" t="s">
        <v>462</v>
      </c>
      <c r="E38" s="347"/>
      <c r="F38" s="171" t="s">
        <v>463</v>
      </c>
      <c r="G38" s="170" t="s">
        <v>105</v>
      </c>
      <c r="H38" s="171" t="s">
        <v>464</v>
      </c>
      <c r="I38" s="170">
        <v>1.0</v>
      </c>
      <c r="J38" s="170">
        <v>0.0</v>
      </c>
      <c r="K38" s="170" t="s">
        <v>115</v>
      </c>
      <c r="L38" s="216">
        <v>265.0</v>
      </c>
      <c r="M38" s="172"/>
      <c r="N38" s="172"/>
      <c r="O38" s="172"/>
      <c r="P38" s="172"/>
      <c r="Q38" s="172"/>
      <c r="R38" s="170"/>
      <c r="S38" s="166"/>
      <c r="T38" s="166"/>
      <c r="U38" s="166"/>
      <c r="V38" s="166"/>
      <c r="W38" s="166"/>
      <c r="X38" s="166"/>
      <c r="Y38" s="166"/>
      <c r="Z38" s="199">
        <f t="shared" si="27"/>
        <v>0</v>
      </c>
      <c r="AA38" s="173" t="str">
        <f t="shared" si="28"/>
        <v>No</v>
      </c>
      <c r="AB38" s="174" t="str">
        <f t="shared" si="29"/>
        <v>No</v>
      </c>
      <c r="AC38" s="1"/>
      <c r="AD38" s="166">
        <v>1.0</v>
      </c>
      <c r="AE38" s="167">
        <f t="shared" si="30"/>
        <v>0</v>
      </c>
      <c r="AF38" s="75"/>
      <c r="AG38" s="75"/>
      <c r="AH38" s="75"/>
      <c r="AI38" s="75"/>
      <c r="AJ38" s="127"/>
      <c r="AK38" s="126">
        <v>6.7</v>
      </c>
      <c r="AL38" s="127">
        <f t="shared" si="31"/>
        <v>0</v>
      </c>
      <c r="AM38" s="127">
        <f t="shared" si="32"/>
        <v>0</v>
      </c>
      <c r="AN38" s="127">
        <f t="shared" si="33"/>
        <v>0</v>
      </c>
      <c r="AO38" s="127">
        <f t="shared" si="34"/>
        <v>0</v>
      </c>
      <c r="AP38" s="127">
        <f t="shared" si="35"/>
        <v>0</v>
      </c>
      <c r="AQ38" s="127">
        <f t="shared" si="36"/>
        <v>0</v>
      </c>
      <c r="AR38" s="127">
        <f t="shared" si="37"/>
        <v>0</v>
      </c>
      <c r="AS38" s="127">
        <f t="shared" si="38"/>
        <v>0</v>
      </c>
      <c r="AT38" s="127">
        <f t="shared" si="39"/>
        <v>0</v>
      </c>
      <c r="AU38" s="127">
        <f t="shared" si="40"/>
        <v>0</v>
      </c>
      <c r="AV38" s="127">
        <f t="shared" si="41"/>
        <v>0</v>
      </c>
      <c r="AW38" s="127">
        <f t="shared" si="42"/>
        <v>0</v>
      </c>
      <c r="AX38" s="127">
        <f t="shared" si="43"/>
        <v>0</v>
      </c>
      <c r="AY38" s="127">
        <f t="shared" si="44"/>
        <v>0</v>
      </c>
      <c r="AZ38" s="127">
        <v>1.0</v>
      </c>
      <c r="BA38" s="127"/>
      <c r="BB38" s="348">
        <v>5.0</v>
      </c>
      <c r="BC38" s="170"/>
      <c r="BD38" s="348"/>
      <c r="BE38" s="170"/>
      <c r="BF38" s="348"/>
      <c r="BG38" s="170"/>
      <c r="BH38" s="348"/>
      <c r="BI38" s="170"/>
      <c r="BJ38" s="348"/>
      <c r="BK38" s="170"/>
      <c r="BL38" s="348"/>
      <c r="BM38" s="170"/>
      <c r="BN38" s="348"/>
      <c r="BO38" s="170"/>
      <c r="BP38" s="348"/>
      <c r="BQ38" s="170"/>
      <c r="BR38" s="348"/>
      <c r="BS38" s="170"/>
      <c r="BT38" s="127"/>
      <c r="BU38" s="127">
        <v>1.0</v>
      </c>
      <c r="BV38" s="127"/>
      <c r="BW38" s="127"/>
      <c r="BX38" s="127">
        <v>1.0</v>
      </c>
      <c r="BY38" s="127"/>
      <c r="BZ38" s="127"/>
      <c r="CA38" s="127"/>
      <c r="CB38" s="127"/>
      <c r="CC38" s="127"/>
      <c r="CD38" s="337"/>
    </row>
    <row r="39" ht="64.5" customHeight="1">
      <c r="A39" s="376"/>
      <c r="B39" s="380"/>
      <c r="C39" s="384"/>
      <c r="D39" s="168" t="s">
        <v>465</v>
      </c>
      <c r="E39" s="347" t="s">
        <v>409</v>
      </c>
      <c r="F39" s="171" t="s">
        <v>463</v>
      </c>
      <c r="G39" s="170" t="s">
        <v>105</v>
      </c>
      <c r="H39" s="171" t="s">
        <v>464</v>
      </c>
      <c r="I39" s="170">
        <v>1.0</v>
      </c>
      <c r="J39" s="170">
        <v>0.0</v>
      </c>
      <c r="K39" s="170" t="s">
        <v>115</v>
      </c>
      <c r="L39" s="216">
        <v>307.40000000000003</v>
      </c>
      <c r="M39" s="172"/>
      <c r="N39" s="172"/>
      <c r="O39" s="172"/>
      <c r="P39" s="172"/>
      <c r="Q39" s="172"/>
      <c r="R39" s="170"/>
      <c r="S39" s="166"/>
      <c r="T39" s="166"/>
      <c r="U39" s="166"/>
      <c r="V39" s="166"/>
      <c r="W39" s="166"/>
      <c r="X39" s="166"/>
      <c r="Y39" s="166"/>
      <c r="Z39" s="199">
        <f t="shared" si="27"/>
        <v>0</v>
      </c>
      <c r="AA39" s="173" t="str">
        <f t="shared" si="28"/>
        <v>No</v>
      </c>
      <c r="AB39" s="174" t="str">
        <f t="shared" si="29"/>
        <v>No</v>
      </c>
      <c r="AC39" s="1"/>
      <c r="AD39" s="166">
        <v>1.0</v>
      </c>
      <c r="AE39" s="167">
        <f t="shared" si="30"/>
        <v>0</v>
      </c>
      <c r="AF39" s="75"/>
      <c r="AG39" s="75"/>
      <c r="AH39" s="75"/>
      <c r="AI39" s="75"/>
      <c r="AJ39" s="127"/>
      <c r="AK39" s="126">
        <v>6.7</v>
      </c>
      <c r="AL39" s="127">
        <f t="shared" si="31"/>
        <v>0</v>
      </c>
      <c r="AM39" s="127">
        <f t="shared" si="32"/>
        <v>0</v>
      </c>
      <c r="AN39" s="127">
        <f t="shared" si="33"/>
        <v>0</v>
      </c>
      <c r="AO39" s="127">
        <f t="shared" si="34"/>
        <v>0</v>
      </c>
      <c r="AP39" s="127">
        <f t="shared" si="35"/>
        <v>0</v>
      </c>
      <c r="AQ39" s="127">
        <f t="shared" si="36"/>
        <v>0</v>
      </c>
      <c r="AR39" s="127">
        <f t="shared" si="37"/>
        <v>0</v>
      </c>
      <c r="AS39" s="127">
        <f t="shared" si="38"/>
        <v>0</v>
      </c>
      <c r="AT39" s="127">
        <f t="shared" si="39"/>
        <v>0</v>
      </c>
      <c r="AU39" s="127">
        <f t="shared" si="40"/>
        <v>0</v>
      </c>
      <c r="AV39" s="127">
        <f t="shared" si="41"/>
        <v>0</v>
      </c>
      <c r="AW39" s="127">
        <f t="shared" si="42"/>
        <v>0</v>
      </c>
      <c r="AX39" s="127">
        <f t="shared" si="43"/>
        <v>0</v>
      </c>
      <c r="AY39" s="127">
        <f t="shared" si="44"/>
        <v>0</v>
      </c>
      <c r="AZ39" s="127">
        <v>1.0</v>
      </c>
      <c r="BA39" s="127"/>
      <c r="BB39" s="348">
        <v>5.0</v>
      </c>
      <c r="BC39" s="170"/>
      <c r="BD39" s="348"/>
      <c r="BE39" s="170"/>
      <c r="BF39" s="348"/>
      <c r="BG39" s="170"/>
      <c r="BH39" s="348"/>
      <c r="BI39" s="170"/>
      <c r="BJ39" s="348"/>
      <c r="BK39" s="170"/>
      <c r="BL39" s="348"/>
      <c r="BM39" s="170"/>
      <c r="BN39" s="348"/>
      <c r="BO39" s="170"/>
      <c r="BP39" s="348"/>
      <c r="BQ39" s="170"/>
      <c r="BR39" s="348"/>
      <c r="BS39" s="170"/>
      <c r="BT39" s="127"/>
      <c r="BU39" s="127">
        <v>1.0</v>
      </c>
      <c r="BV39" s="127"/>
      <c r="BW39" s="127"/>
      <c r="BX39" s="127">
        <v>1.0</v>
      </c>
      <c r="BY39" s="127"/>
      <c r="BZ39" s="127"/>
      <c r="CA39" s="127"/>
      <c r="CB39" s="127"/>
      <c r="CC39" s="127"/>
      <c r="CD39" s="337"/>
    </row>
    <row r="40" ht="64.5" customHeight="1">
      <c r="A40" s="376"/>
      <c r="B40" s="354"/>
      <c r="C40" s="379"/>
      <c r="D40" s="231" t="s">
        <v>466</v>
      </c>
      <c r="E40" s="349"/>
      <c r="F40" s="138" t="s">
        <v>155</v>
      </c>
      <c r="G40" s="1" t="s">
        <v>105</v>
      </c>
      <c r="H40" s="138" t="s">
        <v>467</v>
      </c>
      <c r="I40" s="1">
        <v>1.0</v>
      </c>
      <c r="J40" s="1">
        <v>0.0</v>
      </c>
      <c r="K40" s="75" t="s">
        <v>115</v>
      </c>
      <c r="L40" s="350">
        <v>265.0</v>
      </c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72"/>
      <c r="X40" s="72"/>
      <c r="Y40" s="72"/>
      <c r="Z40" s="351">
        <f t="shared" si="27"/>
        <v>0</v>
      </c>
      <c r="AA40" s="202" t="str">
        <f t="shared" si="28"/>
        <v>No</v>
      </c>
      <c r="AB40" s="352" t="str">
        <f t="shared" si="29"/>
        <v>No</v>
      </c>
      <c r="AC40" s="1"/>
      <c r="AD40" s="166">
        <v>1.0</v>
      </c>
      <c r="AE40" s="167">
        <f t="shared" si="30"/>
        <v>0</v>
      </c>
      <c r="AF40" s="75"/>
      <c r="AG40" s="75"/>
      <c r="AH40" s="75"/>
      <c r="AI40" s="75"/>
      <c r="AJ40" s="127"/>
      <c r="AK40" s="126">
        <v>7.4</v>
      </c>
      <c r="AL40" s="127">
        <f t="shared" si="31"/>
        <v>0</v>
      </c>
      <c r="AM40" s="127">
        <f t="shared" si="32"/>
        <v>0</v>
      </c>
      <c r="AN40" s="127">
        <f t="shared" si="33"/>
        <v>0</v>
      </c>
      <c r="AO40" s="127">
        <f t="shared" si="34"/>
        <v>0</v>
      </c>
      <c r="AP40" s="127">
        <f t="shared" si="35"/>
        <v>0</v>
      </c>
      <c r="AQ40" s="127">
        <f t="shared" si="36"/>
        <v>0</v>
      </c>
      <c r="AR40" s="127">
        <f t="shared" si="37"/>
        <v>0</v>
      </c>
      <c r="AS40" s="127">
        <f t="shared" si="38"/>
        <v>0</v>
      </c>
      <c r="AT40" s="127">
        <f t="shared" si="39"/>
        <v>0</v>
      </c>
      <c r="AU40" s="127">
        <f t="shared" si="40"/>
        <v>0</v>
      </c>
      <c r="AV40" s="127">
        <f t="shared" si="41"/>
        <v>0</v>
      </c>
      <c r="AW40" s="127">
        <f t="shared" si="42"/>
        <v>0</v>
      </c>
      <c r="AX40" s="127">
        <f t="shared" si="43"/>
        <v>0</v>
      </c>
      <c r="AY40" s="127">
        <f t="shared" si="44"/>
        <v>0</v>
      </c>
      <c r="AZ40" s="127">
        <v>1.0</v>
      </c>
      <c r="BA40" s="127"/>
      <c r="BB40" s="348">
        <v>4.0</v>
      </c>
      <c r="BC40" s="1"/>
      <c r="BD40" s="348"/>
      <c r="BE40" s="1"/>
      <c r="BF40" s="348"/>
      <c r="BG40" s="1"/>
      <c r="BH40" s="348"/>
      <c r="BI40" s="1"/>
      <c r="BJ40" s="348"/>
      <c r="BK40" s="1"/>
      <c r="BL40" s="348"/>
      <c r="BM40" s="1"/>
      <c r="BN40" s="348"/>
      <c r="BO40" s="1"/>
      <c r="BP40" s="348"/>
      <c r="BQ40" s="1"/>
      <c r="BR40" s="348"/>
      <c r="BS40" s="1"/>
      <c r="BT40" s="127"/>
      <c r="BU40" s="127">
        <v>1.0</v>
      </c>
      <c r="BV40" s="127"/>
      <c r="BW40" s="127"/>
      <c r="BX40" s="127">
        <v>1.0</v>
      </c>
      <c r="BY40" s="127"/>
      <c r="BZ40" s="127"/>
      <c r="CA40" s="127"/>
      <c r="CB40" s="127"/>
      <c r="CC40" s="127"/>
      <c r="CD40" s="337"/>
    </row>
    <row r="41" ht="64.5" customHeight="1">
      <c r="A41" s="376"/>
      <c r="B41" s="354"/>
      <c r="C41" s="379"/>
      <c r="D41" s="231" t="s">
        <v>468</v>
      </c>
      <c r="E41" s="349" t="s">
        <v>409</v>
      </c>
      <c r="F41" s="138" t="s">
        <v>155</v>
      </c>
      <c r="G41" s="1" t="s">
        <v>105</v>
      </c>
      <c r="H41" s="138" t="s">
        <v>467</v>
      </c>
      <c r="I41" s="1">
        <v>1.0</v>
      </c>
      <c r="J41" s="1">
        <v>0.0</v>
      </c>
      <c r="K41" s="75" t="s">
        <v>115</v>
      </c>
      <c r="L41" s="350">
        <v>307.40000000000003</v>
      </c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72"/>
      <c r="X41" s="72"/>
      <c r="Y41" s="72"/>
      <c r="Z41" s="351">
        <f t="shared" si="27"/>
        <v>0</v>
      </c>
      <c r="AA41" s="202" t="str">
        <f t="shared" si="28"/>
        <v>No</v>
      </c>
      <c r="AB41" s="352" t="str">
        <f t="shared" si="29"/>
        <v>No</v>
      </c>
      <c r="AC41" s="1"/>
      <c r="AD41" s="166">
        <v>1.0</v>
      </c>
      <c r="AE41" s="167">
        <f t="shared" si="30"/>
        <v>0</v>
      </c>
      <c r="AF41" s="75"/>
      <c r="AG41" s="75"/>
      <c r="AH41" s="75"/>
      <c r="AI41" s="75"/>
      <c r="AJ41" s="127"/>
      <c r="AK41" s="126">
        <v>7.4</v>
      </c>
      <c r="AL41" s="127">
        <f t="shared" si="31"/>
        <v>0</v>
      </c>
      <c r="AM41" s="127">
        <f t="shared" si="32"/>
        <v>0</v>
      </c>
      <c r="AN41" s="127">
        <f t="shared" si="33"/>
        <v>0</v>
      </c>
      <c r="AO41" s="127">
        <f t="shared" si="34"/>
        <v>0</v>
      </c>
      <c r="AP41" s="127">
        <f t="shared" si="35"/>
        <v>0</v>
      </c>
      <c r="AQ41" s="127">
        <f t="shared" si="36"/>
        <v>0</v>
      </c>
      <c r="AR41" s="127">
        <f t="shared" si="37"/>
        <v>0</v>
      </c>
      <c r="AS41" s="127">
        <f t="shared" si="38"/>
        <v>0</v>
      </c>
      <c r="AT41" s="127">
        <f t="shared" si="39"/>
        <v>0</v>
      </c>
      <c r="AU41" s="127">
        <f t="shared" si="40"/>
        <v>0</v>
      </c>
      <c r="AV41" s="127">
        <f t="shared" si="41"/>
        <v>0</v>
      </c>
      <c r="AW41" s="127">
        <f t="shared" si="42"/>
        <v>0</v>
      </c>
      <c r="AX41" s="127">
        <f t="shared" si="43"/>
        <v>0</v>
      </c>
      <c r="AY41" s="127">
        <f t="shared" si="44"/>
        <v>0</v>
      </c>
      <c r="AZ41" s="127">
        <v>1.0</v>
      </c>
      <c r="BA41" s="127"/>
      <c r="BB41" s="348">
        <v>4.0</v>
      </c>
      <c r="BC41" s="1"/>
      <c r="BD41" s="348"/>
      <c r="BE41" s="1"/>
      <c r="BF41" s="348"/>
      <c r="BG41" s="1"/>
      <c r="BH41" s="348"/>
      <c r="BI41" s="1"/>
      <c r="BJ41" s="348"/>
      <c r="BK41" s="1"/>
      <c r="BL41" s="348"/>
      <c r="BM41" s="1"/>
      <c r="BN41" s="348"/>
      <c r="BO41" s="1"/>
      <c r="BP41" s="348"/>
      <c r="BQ41" s="1"/>
      <c r="BR41" s="348"/>
      <c r="BS41" s="1"/>
      <c r="BT41" s="127"/>
      <c r="BU41" s="127">
        <v>1.0</v>
      </c>
      <c r="BV41" s="127"/>
      <c r="BW41" s="127"/>
      <c r="BX41" s="127">
        <v>1.0</v>
      </c>
      <c r="BY41" s="127"/>
      <c r="BZ41" s="127"/>
      <c r="CA41" s="127"/>
      <c r="CB41" s="127"/>
      <c r="CC41" s="127"/>
      <c r="CD41" s="337"/>
    </row>
    <row r="42" ht="64.5" customHeight="1">
      <c r="A42" s="376"/>
      <c r="B42" s="382"/>
      <c r="C42" s="383"/>
      <c r="D42" s="168" t="s">
        <v>469</v>
      </c>
      <c r="E42" s="347"/>
      <c r="F42" s="171" t="s">
        <v>463</v>
      </c>
      <c r="G42" s="170" t="s">
        <v>108</v>
      </c>
      <c r="H42" s="171" t="s">
        <v>470</v>
      </c>
      <c r="I42" s="170">
        <v>2.0</v>
      </c>
      <c r="J42" s="170">
        <v>0.0</v>
      </c>
      <c r="K42" s="170" t="s">
        <v>115</v>
      </c>
      <c r="L42" s="216">
        <v>222.60000000000002</v>
      </c>
      <c r="M42" s="172"/>
      <c r="N42" s="172"/>
      <c r="O42" s="172"/>
      <c r="P42" s="172"/>
      <c r="Q42" s="172"/>
      <c r="R42" s="170"/>
      <c r="S42" s="166"/>
      <c r="T42" s="166"/>
      <c r="U42" s="166"/>
      <c r="V42" s="166"/>
      <c r="W42" s="166"/>
      <c r="X42" s="166"/>
      <c r="Y42" s="166"/>
      <c r="Z42" s="199">
        <f t="shared" si="27"/>
        <v>0</v>
      </c>
      <c r="AA42" s="173" t="str">
        <f t="shared" si="28"/>
        <v>No</v>
      </c>
      <c r="AB42" s="174" t="str">
        <f t="shared" si="29"/>
        <v>No</v>
      </c>
      <c r="AC42" s="1"/>
      <c r="AD42" s="166">
        <v>2.0</v>
      </c>
      <c r="AE42" s="167">
        <f t="shared" si="30"/>
        <v>0</v>
      </c>
      <c r="AF42" s="75"/>
      <c r="AG42" s="75"/>
      <c r="AH42" s="75"/>
      <c r="AI42" s="75"/>
      <c r="AJ42" s="127"/>
      <c r="AK42" s="126">
        <v>5.2</v>
      </c>
      <c r="AL42" s="127">
        <f t="shared" si="31"/>
        <v>0</v>
      </c>
      <c r="AM42" s="127">
        <f t="shared" si="32"/>
        <v>0</v>
      </c>
      <c r="AN42" s="127">
        <f t="shared" si="33"/>
        <v>0</v>
      </c>
      <c r="AO42" s="127">
        <f t="shared" si="34"/>
        <v>0</v>
      </c>
      <c r="AP42" s="127">
        <f t="shared" si="35"/>
        <v>0</v>
      </c>
      <c r="AQ42" s="127">
        <f t="shared" si="36"/>
        <v>0</v>
      </c>
      <c r="AR42" s="127">
        <f t="shared" si="37"/>
        <v>0</v>
      </c>
      <c r="AS42" s="127">
        <f t="shared" si="38"/>
        <v>0</v>
      </c>
      <c r="AT42" s="127">
        <f t="shared" si="39"/>
        <v>0</v>
      </c>
      <c r="AU42" s="127">
        <f t="shared" si="40"/>
        <v>0</v>
      </c>
      <c r="AV42" s="127">
        <f t="shared" si="41"/>
        <v>0</v>
      </c>
      <c r="AW42" s="127">
        <f t="shared" si="42"/>
        <v>0</v>
      </c>
      <c r="AX42" s="127">
        <f t="shared" si="43"/>
        <v>0</v>
      </c>
      <c r="AY42" s="127">
        <f t="shared" si="44"/>
        <v>0</v>
      </c>
      <c r="AZ42" s="127">
        <v>2.0</v>
      </c>
      <c r="BA42" s="127"/>
      <c r="BB42" s="348">
        <v>13.0</v>
      </c>
      <c r="BC42" s="170"/>
      <c r="BD42" s="348"/>
      <c r="BE42" s="170"/>
      <c r="BF42" s="348"/>
      <c r="BG42" s="170"/>
      <c r="BH42" s="348"/>
      <c r="BI42" s="170"/>
      <c r="BJ42" s="348"/>
      <c r="BK42" s="170"/>
      <c r="BL42" s="348"/>
      <c r="BM42" s="170"/>
      <c r="BN42" s="348"/>
      <c r="BO42" s="170"/>
      <c r="BP42" s="348"/>
      <c r="BQ42" s="170"/>
      <c r="BR42" s="348"/>
      <c r="BS42" s="170"/>
      <c r="BT42" s="127"/>
      <c r="BU42" s="127">
        <v>2.0</v>
      </c>
      <c r="BV42" s="127"/>
      <c r="BW42" s="127"/>
      <c r="BX42" s="127">
        <v>2.0</v>
      </c>
      <c r="BY42" s="127"/>
      <c r="BZ42" s="127">
        <v>12.0</v>
      </c>
      <c r="CA42" s="127">
        <v>500.0</v>
      </c>
      <c r="CB42" s="127">
        <f t="shared" ref="CB42:CB47" si="48">CA42/10</f>
        <v>50</v>
      </c>
      <c r="CC42" s="127">
        <f t="shared" ref="CC42:CC47" si="49">(3/100)*CA42</f>
        <v>15</v>
      </c>
      <c r="CD42" s="337">
        <f t="shared" ref="CD42:CD47" si="50">AK42*SUM(M42:W42)</f>
        <v>0</v>
      </c>
    </row>
    <row r="43" ht="64.5" customHeight="1">
      <c r="A43" s="376"/>
      <c r="B43" s="380"/>
      <c r="C43" s="384"/>
      <c r="D43" s="168" t="s">
        <v>471</v>
      </c>
      <c r="E43" s="347" t="s">
        <v>409</v>
      </c>
      <c r="F43" s="171" t="s">
        <v>463</v>
      </c>
      <c r="G43" s="170" t="s">
        <v>108</v>
      </c>
      <c r="H43" s="171" t="s">
        <v>470</v>
      </c>
      <c r="I43" s="170">
        <v>2.0</v>
      </c>
      <c r="J43" s="170">
        <v>0.0</v>
      </c>
      <c r="K43" s="170" t="s">
        <v>115</v>
      </c>
      <c r="L43" s="216">
        <v>275.6</v>
      </c>
      <c r="M43" s="172"/>
      <c r="N43" s="172"/>
      <c r="O43" s="172"/>
      <c r="P43" s="172"/>
      <c r="Q43" s="172"/>
      <c r="R43" s="170"/>
      <c r="S43" s="166"/>
      <c r="T43" s="166"/>
      <c r="U43" s="166"/>
      <c r="V43" s="166"/>
      <c r="W43" s="166"/>
      <c r="X43" s="166"/>
      <c r="Y43" s="166"/>
      <c r="Z43" s="199">
        <f t="shared" si="27"/>
        <v>0</v>
      </c>
      <c r="AA43" s="173" t="str">
        <f t="shared" si="28"/>
        <v>No</v>
      </c>
      <c r="AB43" s="174" t="str">
        <f t="shared" si="29"/>
        <v>No</v>
      </c>
      <c r="AC43" s="1"/>
      <c r="AD43" s="166">
        <v>2.0</v>
      </c>
      <c r="AE43" s="167">
        <f t="shared" si="30"/>
        <v>0</v>
      </c>
      <c r="AF43" s="75"/>
      <c r="AG43" s="75"/>
      <c r="AH43" s="75"/>
      <c r="AI43" s="75"/>
      <c r="AJ43" s="127"/>
      <c r="AK43" s="126">
        <v>5.2</v>
      </c>
      <c r="AL43" s="127">
        <f t="shared" si="31"/>
        <v>0</v>
      </c>
      <c r="AM43" s="127">
        <f t="shared" si="32"/>
        <v>0</v>
      </c>
      <c r="AN43" s="127">
        <f t="shared" si="33"/>
        <v>0</v>
      </c>
      <c r="AO43" s="127">
        <f t="shared" si="34"/>
        <v>0</v>
      </c>
      <c r="AP43" s="127">
        <f t="shared" si="35"/>
        <v>0</v>
      </c>
      <c r="AQ43" s="127">
        <f t="shared" si="36"/>
        <v>0</v>
      </c>
      <c r="AR43" s="127">
        <f t="shared" si="37"/>
        <v>0</v>
      </c>
      <c r="AS43" s="127">
        <f t="shared" si="38"/>
        <v>0</v>
      </c>
      <c r="AT43" s="127">
        <f t="shared" si="39"/>
        <v>0</v>
      </c>
      <c r="AU43" s="127">
        <f t="shared" si="40"/>
        <v>0</v>
      </c>
      <c r="AV43" s="127">
        <f t="shared" si="41"/>
        <v>0</v>
      </c>
      <c r="AW43" s="127">
        <f t="shared" si="42"/>
        <v>0</v>
      </c>
      <c r="AX43" s="127">
        <f t="shared" si="43"/>
        <v>0</v>
      </c>
      <c r="AY43" s="127">
        <f t="shared" si="44"/>
        <v>0</v>
      </c>
      <c r="AZ43" s="127">
        <v>2.0</v>
      </c>
      <c r="BA43" s="127"/>
      <c r="BB43" s="348">
        <v>13.0</v>
      </c>
      <c r="BC43" s="170"/>
      <c r="BD43" s="348"/>
      <c r="BE43" s="170"/>
      <c r="BF43" s="348"/>
      <c r="BG43" s="170"/>
      <c r="BH43" s="348"/>
      <c r="BI43" s="170"/>
      <c r="BJ43" s="348"/>
      <c r="BK43" s="170"/>
      <c r="BL43" s="348"/>
      <c r="BM43" s="170"/>
      <c r="BN43" s="348"/>
      <c r="BO43" s="170"/>
      <c r="BP43" s="348"/>
      <c r="BQ43" s="170"/>
      <c r="BR43" s="348"/>
      <c r="BS43" s="170"/>
      <c r="BT43" s="127"/>
      <c r="BU43" s="127">
        <v>2.0</v>
      </c>
      <c r="BV43" s="127"/>
      <c r="BW43" s="127"/>
      <c r="BX43" s="127">
        <v>2.0</v>
      </c>
      <c r="BY43" s="127"/>
      <c r="BZ43" s="127">
        <v>6.0</v>
      </c>
      <c r="CA43" s="127">
        <v>200.0</v>
      </c>
      <c r="CB43" s="127">
        <f t="shared" si="48"/>
        <v>20</v>
      </c>
      <c r="CC43" s="127">
        <f t="shared" si="49"/>
        <v>6</v>
      </c>
      <c r="CD43" s="337">
        <f t="shared" si="50"/>
        <v>0</v>
      </c>
    </row>
    <row r="44" ht="64.5" customHeight="1">
      <c r="A44" s="376"/>
      <c r="B44" s="382"/>
      <c r="C44" s="383"/>
      <c r="D44" s="231" t="s">
        <v>472</v>
      </c>
      <c r="E44" s="381"/>
      <c r="F44" s="138" t="s">
        <v>155</v>
      </c>
      <c r="G44" s="75" t="s">
        <v>108</v>
      </c>
      <c r="H44" s="138" t="s">
        <v>473</v>
      </c>
      <c r="I44" s="75">
        <v>2.0</v>
      </c>
      <c r="J44" s="75">
        <v>0.0</v>
      </c>
      <c r="K44" s="75" t="s">
        <v>115</v>
      </c>
      <c r="L44" s="217">
        <v>296.8</v>
      </c>
      <c r="M44" s="163"/>
      <c r="N44" s="163"/>
      <c r="O44" s="163"/>
      <c r="P44" s="163"/>
      <c r="Q44" s="163"/>
      <c r="R44" s="75"/>
      <c r="S44" s="135"/>
      <c r="T44" s="135"/>
      <c r="U44" s="135"/>
      <c r="V44" s="135"/>
      <c r="W44" s="135"/>
      <c r="X44" s="135"/>
      <c r="Y44" s="135"/>
      <c r="Z44" s="351">
        <f t="shared" si="27"/>
        <v>0</v>
      </c>
      <c r="AA44" s="164" t="str">
        <f t="shared" si="28"/>
        <v>No</v>
      </c>
      <c r="AB44" s="165" t="str">
        <f t="shared" si="29"/>
        <v>No</v>
      </c>
      <c r="AC44" s="1"/>
      <c r="AD44" s="166">
        <v>4.0</v>
      </c>
      <c r="AE44" s="167">
        <f t="shared" si="30"/>
        <v>0</v>
      </c>
      <c r="AF44" s="75"/>
      <c r="AG44" s="75"/>
      <c r="AH44" s="75"/>
      <c r="AI44" s="75"/>
      <c r="AJ44" s="127"/>
      <c r="AK44" s="126">
        <v>6.4</v>
      </c>
      <c r="AL44" s="127">
        <f t="shared" si="31"/>
        <v>0</v>
      </c>
      <c r="AM44" s="127">
        <f t="shared" si="32"/>
        <v>0</v>
      </c>
      <c r="AN44" s="127">
        <f t="shared" si="33"/>
        <v>0</v>
      </c>
      <c r="AO44" s="127">
        <f t="shared" si="34"/>
        <v>0</v>
      </c>
      <c r="AP44" s="127">
        <f t="shared" si="35"/>
        <v>0</v>
      </c>
      <c r="AQ44" s="127">
        <f t="shared" si="36"/>
        <v>0</v>
      </c>
      <c r="AR44" s="127">
        <f t="shared" si="37"/>
        <v>0</v>
      </c>
      <c r="AS44" s="127">
        <f t="shared" si="38"/>
        <v>0</v>
      </c>
      <c r="AT44" s="127">
        <f t="shared" si="39"/>
        <v>0</v>
      </c>
      <c r="AU44" s="127">
        <f t="shared" si="40"/>
        <v>0</v>
      </c>
      <c r="AV44" s="127">
        <f t="shared" si="41"/>
        <v>0</v>
      </c>
      <c r="AW44" s="127">
        <f t="shared" si="42"/>
        <v>0</v>
      </c>
      <c r="AX44" s="127">
        <f t="shared" si="43"/>
        <v>0</v>
      </c>
      <c r="AY44" s="127">
        <f t="shared" si="44"/>
        <v>0</v>
      </c>
      <c r="AZ44" s="127">
        <v>4.0</v>
      </c>
      <c r="BA44" s="127"/>
      <c r="BB44" s="348">
        <v>14.0</v>
      </c>
      <c r="BC44" s="75"/>
      <c r="BD44" s="348"/>
      <c r="BE44" s="75"/>
      <c r="BF44" s="348"/>
      <c r="BG44" s="75"/>
      <c r="BH44" s="348"/>
      <c r="BI44" s="75"/>
      <c r="BJ44" s="348"/>
      <c r="BK44" s="75"/>
      <c r="BL44" s="348"/>
      <c r="BM44" s="75"/>
      <c r="BN44" s="348"/>
      <c r="BO44" s="75"/>
      <c r="BP44" s="348"/>
      <c r="BQ44" s="75"/>
      <c r="BR44" s="348"/>
      <c r="BS44" s="75"/>
      <c r="BT44" s="127"/>
      <c r="BU44" s="127">
        <v>2.0</v>
      </c>
      <c r="BV44" s="127"/>
      <c r="BW44" s="127"/>
      <c r="BX44" s="127">
        <v>2.0</v>
      </c>
      <c r="BY44" s="127"/>
      <c r="BZ44" s="127">
        <v>12.0</v>
      </c>
      <c r="CA44" s="127">
        <v>500.0</v>
      </c>
      <c r="CB44" s="127">
        <f t="shared" si="48"/>
        <v>50</v>
      </c>
      <c r="CC44" s="127">
        <f t="shared" si="49"/>
        <v>15</v>
      </c>
      <c r="CD44" s="337">
        <f t="shared" si="50"/>
        <v>0</v>
      </c>
    </row>
    <row r="45" ht="64.5" customHeight="1">
      <c r="A45" s="376"/>
      <c r="B45" s="380"/>
      <c r="C45" s="384"/>
      <c r="D45" s="231" t="s">
        <v>474</v>
      </c>
      <c r="E45" s="381" t="s">
        <v>409</v>
      </c>
      <c r="F45" s="138" t="s">
        <v>155</v>
      </c>
      <c r="G45" s="75" t="s">
        <v>108</v>
      </c>
      <c r="H45" s="138" t="s">
        <v>473</v>
      </c>
      <c r="I45" s="75">
        <v>2.0</v>
      </c>
      <c r="J45" s="75">
        <v>0.0</v>
      </c>
      <c r="K45" s="138" t="s">
        <v>115</v>
      </c>
      <c r="L45" s="217">
        <v>381.6</v>
      </c>
      <c r="M45" s="163"/>
      <c r="N45" s="163"/>
      <c r="O45" s="163"/>
      <c r="P45" s="163"/>
      <c r="Q45" s="163"/>
      <c r="R45" s="75"/>
      <c r="S45" s="135"/>
      <c r="T45" s="135"/>
      <c r="U45" s="135"/>
      <c r="V45" s="135"/>
      <c r="W45" s="135"/>
      <c r="X45" s="135"/>
      <c r="Y45" s="135"/>
      <c r="Z45" s="351">
        <f t="shared" si="27"/>
        <v>0</v>
      </c>
      <c r="AA45" s="164" t="str">
        <f t="shared" si="28"/>
        <v>No</v>
      </c>
      <c r="AB45" s="165" t="str">
        <f t="shared" si="29"/>
        <v>No</v>
      </c>
      <c r="AC45" s="1"/>
      <c r="AD45" s="166">
        <v>4.0</v>
      </c>
      <c r="AE45" s="167">
        <f t="shared" si="30"/>
        <v>0</v>
      </c>
      <c r="AF45" s="75"/>
      <c r="AG45" s="75"/>
      <c r="AH45" s="75"/>
      <c r="AI45" s="75"/>
      <c r="AJ45" s="127"/>
      <c r="AK45" s="126">
        <v>6.4</v>
      </c>
      <c r="AL45" s="127">
        <f t="shared" si="31"/>
        <v>0</v>
      </c>
      <c r="AM45" s="127">
        <f t="shared" si="32"/>
        <v>0</v>
      </c>
      <c r="AN45" s="127">
        <f t="shared" si="33"/>
        <v>0</v>
      </c>
      <c r="AO45" s="127">
        <f t="shared" si="34"/>
        <v>0</v>
      </c>
      <c r="AP45" s="127">
        <f t="shared" si="35"/>
        <v>0</v>
      </c>
      <c r="AQ45" s="127">
        <f t="shared" si="36"/>
        <v>0</v>
      </c>
      <c r="AR45" s="127">
        <f t="shared" si="37"/>
        <v>0</v>
      </c>
      <c r="AS45" s="127">
        <f t="shared" si="38"/>
        <v>0</v>
      </c>
      <c r="AT45" s="127">
        <f t="shared" si="39"/>
        <v>0</v>
      </c>
      <c r="AU45" s="127">
        <f t="shared" si="40"/>
        <v>0</v>
      </c>
      <c r="AV45" s="127">
        <f t="shared" si="41"/>
        <v>0</v>
      </c>
      <c r="AW45" s="127">
        <f t="shared" si="42"/>
        <v>0</v>
      </c>
      <c r="AX45" s="127">
        <f t="shared" si="43"/>
        <v>0</v>
      </c>
      <c r="AY45" s="127">
        <f t="shared" si="44"/>
        <v>0</v>
      </c>
      <c r="AZ45" s="127">
        <v>4.0</v>
      </c>
      <c r="BA45" s="127"/>
      <c r="BB45" s="348">
        <v>14.0</v>
      </c>
      <c r="BC45" s="75"/>
      <c r="BD45" s="348"/>
      <c r="BE45" s="75"/>
      <c r="BF45" s="348"/>
      <c r="BG45" s="75"/>
      <c r="BH45" s="348"/>
      <c r="BI45" s="75"/>
      <c r="BJ45" s="348"/>
      <c r="BK45" s="75"/>
      <c r="BL45" s="348"/>
      <c r="BM45" s="75"/>
      <c r="BN45" s="348"/>
      <c r="BO45" s="75"/>
      <c r="BP45" s="348"/>
      <c r="BQ45" s="75"/>
      <c r="BR45" s="348"/>
      <c r="BS45" s="75"/>
      <c r="BT45" s="127"/>
      <c r="BU45" s="127">
        <v>2.0</v>
      </c>
      <c r="BV45" s="127"/>
      <c r="BW45" s="127"/>
      <c r="BX45" s="127">
        <v>2.0</v>
      </c>
      <c r="BY45" s="127"/>
      <c r="BZ45" s="127">
        <v>6.0</v>
      </c>
      <c r="CA45" s="127">
        <v>200.0</v>
      </c>
      <c r="CB45" s="127">
        <f t="shared" si="48"/>
        <v>20</v>
      </c>
      <c r="CC45" s="127">
        <f t="shared" si="49"/>
        <v>6</v>
      </c>
      <c r="CD45" s="337">
        <f t="shared" si="50"/>
        <v>0</v>
      </c>
    </row>
    <row r="46" ht="64.5" customHeight="1">
      <c r="A46" s="376"/>
      <c r="B46" s="382"/>
      <c r="C46" s="383"/>
      <c r="D46" s="168" t="s">
        <v>475</v>
      </c>
      <c r="E46" s="347"/>
      <c r="F46" s="171" t="s">
        <v>463</v>
      </c>
      <c r="G46" s="170" t="s">
        <v>108</v>
      </c>
      <c r="H46" s="171" t="s">
        <v>476</v>
      </c>
      <c r="I46" s="170">
        <v>2.0</v>
      </c>
      <c r="J46" s="170">
        <v>0.0</v>
      </c>
      <c r="K46" s="170" t="s">
        <v>115</v>
      </c>
      <c r="L46" s="216">
        <v>180.20000000000002</v>
      </c>
      <c r="M46" s="172"/>
      <c r="N46" s="172"/>
      <c r="O46" s="172"/>
      <c r="P46" s="172"/>
      <c r="Q46" s="172"/>
      <c r="R46" s="170"/>
      <c r="S46" s="166"/>
      <c r="T46" s="166"/>
      <c r="U46" s="166"/>
      <c r="V46" s="166"/>
      <c r="W46" s="166"/>
      <c r="X46" s="166"/>
      <c r="Y46" s="166"/>
      <c r="Z46" s="199">
        <f t="shared" si="27"/>
        <v>0</v>
      </c>
      <c r="AA46" s="173" t="str">
        <f t="shared" si="28"/>
        <v>No</v>
      </c>
      <c r="AB46" s="174" t="str">
        <f t="shared" si="29"/>
        <v>No</v>
      </c>
      <c r="AC46" s="1"/>
      <c r="AD46" s="166">
        <v>2.0</v>
      </c>
      <c r="AE46" s="167">
        <f t="shared" si="30"/>
        <v>0</v>
      </c>
      <c r="AF46" s="75"/>
      <c r="AG46" s="75"/>
      <c r="AH46" s="75"/>
      <c r="AI46" s="75"/>
      <c r="AJ46" s="127"/>
      <c r="AK46" s="126">
        <v>3.85</v>
      </c>
      <c r="AL46" s="127">
        <f t="shared" si="31"/>
        <v>0</v>
      </c>
      <c r="AM46" s="127">
        <f t="shared" si="32"/>
        <v>0</v>
      </c>
      <c r="AN46" s="127">
        <f t="shared" si="33"/>
        <v>0</v>
      </c>
      <c r="AO46" s="127">
        <f t="shared" si="34"/>
        <v>0</v>
      </c>
      <c r="AP46" s="127">
        <f t="shared" si="35"/>
        <v>0</v>
      </c>
      <c r="AQ46" s="127">
        <f t="shared" si="36"/>
        <v>0</v>
      </c>
      <c r="AR46" s="127">
        <f t="shared" si="37"/>
        <v>0</v>
      </c>
      <c r="AS46" s="127">
        <f t="shared" si="38"/>
        <v>0</v>
      </c>
      <c r="AT46" s="127">
        <f t="shared" si="39"/>
        <v>0</v>
      </c>
      <c r="AU46" s="127">
        <f t="shared" si="40"/>
        <v>0</v>
      </c>
      <c r="AV46" s="127">
        <f t="shared" si="41"/>
        <v>0</v>
      </c>
      <c r="AW46" s="127">
        <f t="shared" si="42"/>
        <v>0</v>
      </c>
      <c r="AX46" s="127">
        <f t="shared" si="43"/>
        <v>0</v>
      </c>
      <c r="AY46" s="127">
        <f t="shared" si="44"/>
        <v>0</v>
      </c>
      <c r="AZ46" s="127">
        <v>2.0</v>
      </c>
      <c r="BA46" s="127"/>
      <c r="BB46" s="348">
        <v>11.0</v>
      </c>
      <c r="BC46" s="170"/>
      <c r="BD46" s="348"/>
      <c r="BE46" s="170"/>
      <c r="BF46" s="348"/>
      <c r="BG46" s="170"/>
      <c r="BH46" s="348"/>
      <c r="BI46" s="170"/>
      <c r="BJ46" s="348"/>
      <c r="BK46" s="170"/>
      <c r="BL46" s="348"/>
      <c r="BM46" s="170"/>
      <c r="BN46" s="348"/>
      <c r="BO46" s="170"/>
      <c r="BP46" s="348"/>
      <c r="BQ46" s="170"/>
      <c r="BR46" s="348"/>
      <c r="BS46" s="170"/>
      <c r="BT46" s="127"/>
      <c r="BU46" s="127">
        <v>2.0</v>
      </c>
      <c r="BV46" s="127"/>
      <c r="BW46" s="127"/>
      <c r="BX46" s="127">
        <v>2.0</v>
      </c>
      <c r="BY46" s="127"/>
      <c r="BZ46" s="127">
        <v>12.0</v>
      </c>
      <c r="CA46" s="127">
        <v>500.0</v>
      </c>
      <c r="CB46" s="127">
        <f t="shared" si="48"/>
        <v>50</v>
      </c>
      <c r="CC46" s="127">
        <f t="shared" si="49"/>
        <v>15</v>
      </c>
      <c r="CD46" s="337">
        <f t="shared" si="50"/>
        <v>0</v>
      </c>
    </row>
    <row r="47" ht="64.5" customHeight="1">
      <c r="A47" s="376"/>
      <c r="B47" s="377"/>
      <c r="C47" s="384"/>
      <c r="D47" s="168" t="s">
        <v>477</v>
      </c>
      <c r="E47" s="347" t="s">
        <v>409</v>
      </c>
      <c r="F47" s="171" t="s">
        <v>463</v>
      </c>
      <c r="G47" s="170" t="s">
        <v>108</v>
      </c>
      <c r="H47" s="171" t="s">
        <v>476</v>
      </c>
      <c r="I47" s="170">
        <v>2.0</v>
      </c>
      <c r="J47" s="170">
        <v>0.0</v>
      </c>
      <c r="K47" s="170" t="s">
        <v>115</v>
      </c>
      <c r="L47" s="216">
        <v>222.60000000000002</v>
      </c>
      <c r="M47" s="172"/>
      <c r="N47" s="172"/>
      <c r="O47" s="172"/>
      <c r="P47" s="172"/>
      <c r="Q47" s="172"/>
      <c r="R47" s="170"/>
      <c r="S47" s="166"/>
      <c r="T47" s="166"/>
      <c r="U47" s="166"/>
      <c r="V47" s="166"/>
      <c r="W47" s="166"/>
      <c r="X47" s="166"/>
      <c r="Y47" s="166"/>
      <c r="Z47" s="199">
        <f t="shared" si="27"/>
        <v>0</v>
      </c>
      <c r="AA47" s="173" t="str">
        <f t="shared" si="28"/>
        <v>No</v>
      </c>
      <c r="AB47" s="174" t="str">
        <f t="shared" si="29"/>
        <v>No</v>
      </c>
      <c r="AC47" s="1"/>
      <c r="AD47" s="166">
        <v>2.0</v>
      </c>
      <c r="AE47" s="167">
        <f t="shared" si="30"/>
        <v>0</v>
      </c>
      <c r="AF47" s="75"/>
      <c r="AG47" s="75"/>
      <c r="AH47" s="75"/>
      <c r="AI47" s="75"/>
      <c r="AJ47" s="127"/>
      <c r="AK47" s="126">
        <v>3.85</v>
      </c>
      <c r="AL47" s="127">
        <f t="shared" si="31"/>
        <v>0</v>
      </c>
      <c r="AM47" s="127">
        <f t="shared" si="32"/>
        <v>0</v>
      </c>
      <c r="AN47" s="127">
        <f t="shared" si="33"/>
        <v>0</v>
      </c>
      <c r="AO47" s="127">
        <f t="shared" si="34"/>
        <v>0</v>
      </c>
      <c r="AP47" s="127">
        <f t="shared" si="35"/>
        <v>0</v>
      </c>
      <c r="AQ47" s="127">
        <f t="shared" si="36"/>
        <v>0</v>
      </c>
      <c r="AR47" s="127">
        <f t="shared" si="37"/>
        <v>0</v>
      </c>
      <c r="AS47" s="127">
        <f t="shared" si="38"/>
        <v>0</v>
      </c>
      <c r="AT47" s="127">
        <f t="shared" si="39"/>
        <v>0</v>
      </c>
      <c r="AU47" s="127">
        <f t="shared" si="40"/>
        <v>0</v>
      </c>
      <c r="AV47" s="127">
        <f t="shared" si="41"/>
        <v>0</v>
      </c>
      <c r="AW47" s="127">
        <f t="shared" si="42"/>
        <v>0</v>
      </c>
      <c r="AX47" s="127">
        <f t="shared" si="43"/>
        <v>0</v>
      </c>
      <c r="AY47" s="127">
        <f t="shared" si="44"/>
        <v>0</v>
      </c>
      <c r="AZ47" s="127">
        <v>2.0</v>
      </c>
      <c r="BA47" s="127"/>
      <c r="BB47" s="348">
        <v>11.0</v>
      </c>
      <c r="BC47" s="170"/>
      <c r="BD47" s="348"/>
      <c r="BE47" s="170"/>
      <c r="BF47" s="348"/>
      <c r="BG47" s="170"/>
      <c r="BH47" s="348"/>
      <c r="BI47" s="170"/>
      <c r="BJ47" s="348"/>
      <c r="BK47" s="170"/>
      <c r="BL47" s="348"/>
      <c r="BM47" s="170"/>
      <c r="BN47" s="348"/>
      <c r="BO47" s="170"/>
      <c r="BP47" s="348"/>
      <c r="BQ47" s="170"/>
      <c r="BR47" s="348"/>
      <c r="BS47" s="170"/>
      <c r="BT47" s="127"/>
      <c r="BU47" s="127">
        <v>2.0</v>
      </c>
      <c r="BV47" s="127"/>
      <c r="BW47" s="127"/>
      <c r="BX47" s="127">
        <v>2.0</v>
      </c>
      <c r="BY47" s="127"/>
      <c r="BZ47" s="127">
        <v>6.0</v>
      </c>
      <c r="CA47" s="127">
        <v>200.0</v>
      </c>
      <c r="CB47" s="127">
        <f t="shared" si="48"/>
        <v>20</v>
      </c>
      <c r="CC47" s="127">
        <f t="shared" si="49"/>
        <v>6</v>
      </c>
      <c r="CD47" s="337">
        <f t="shared" si="50"/>
        <v>0</v>
      </c>
    </row>
    <row r="48" ht="64.5" customHeight="1">
      <c r="A48" s="376"/>
      <c r="B48" s="380"/>
      <c r="C48" s="384"/>
      <c r="D48" s="231" t="s">
        <v>478</v>
      </c>
      <c r="E48" s="381"/>
      <c r="F48" s="138" t="s">
        <v>187</v>
      </c>
      <c r="G48" s="75" t="s">
        <v>108</v>
      </c>
      <c r="H48" s="138" t="s">
        <v>479</v>
      </c>
      <c r="I48" s="75">
        <v>1.0</v>
      </c>
      <c r="J48" s="75">
        <v>0.0</v>
      </c>
      <c r="K48" s="75" t="s">
        <v>115</v>
      </c>
      <c r="L48" s="217">
        <v>212.0</v>
      </c>
      <c r="M48" s="163"/>
      <c r="N48" s="163"/>
      <c r="O48" s="163"/>
      <c r="P48" s="163"/>
      <c r="Q48" s="163"/>
      <c r="R48" s="75"/>
      <c r="S48" s="135"/>
      <c r="T48" s="135"/>
      <c r="U48" s="135"/>
      <c r="V48" s="135"/>
      <c r="W48" s="135"/>
      <c r="X48" s="135"/>
      <c r="Y48" s="135"/>
      <c r="Z48" s="351">
        <f t="shared" si="27"/>
        <v>0</v>
      </c>
      <c r="AA48" s="202" t="str">
        <f t="shared" si="28"/>
        <v>No</v>
      </c>
      <c r="AB48" s="352" t="str">
        <f t="shared" si="29"/>
        <v>No</v>
      </c>
      <c r="AC48" s="1"/>
      <c r="AD48" s="166">
        <v>1.0</v>
      </c>
      <c r="AE48" s="167">
        <f t="shared" si="30"/>
        <v>0</v>
      </c>
      <c r="AF48" s="75"/>
      <c r="AG48" s="75"/>
      <c r="AH48" s="75"/>
      <c r="AI48" s="75"/>
      <c r="AJ48" s="127"/>
      <c r="AK48" s="126">
        <v>1.85</v>
      </c>
      <c r="AL48" s="127">
        <f t="shared" si="31"/>
        <v>0</v>
      </c>
      <c r="AM48" s="127">
        <f t="shared" si="32"/>
        <v>0</v>
      </c>
      <c r="AN48" s="127">
        <f t="shared" si="33"/>
        <v>0</v>
      </c>
      <c r="AO48" s="127">
        <f t="shared" si="34"/>
        <v>0</v>
      </c>
      <c r="AP48" s="127">
        <f t="shared" si="35"/>
        <v>0</v>
      </c>
      <c r="AQ48" s="127">
        <f t="shared" si="36"/>
        <v>0</v>
      </c>
      <c r="AR48" s="127">
        <f t="shared" si="37"/>
        <v>0</v>
      </c>
      <c r="AS48" s="127">
        <f t="shared" si="38"/>
        <v>0</v>
      </c>
      <c r="AT48" s="127">
        <f t="shared" si="39"/>
        <v>0</v>
      </c>
      <c r="AU48" s="127">
        <f t="shared" si="40"/>
        <v>0</v>
      </c>
      <c r="AV48" s="127">
        <f t="shared" si="41"/>
        <v>0</v>
      </c>
      <c r="AW48" s="127">
        <f t="shared" si="42"/>
        <v>0</v>
      </c>
      <c r="AX48" s="127">
        <f t="shared" si="43"/>
        <v>0</v>
      </c>
      <c r="AY48" s="127">
        <f t="shared" si="44"/>
        <v>0</v>
      </c>
      <c r="AZ48" s="127">
        <v>1.0</v>
      </c>
      <c r="BA48" s="127"/>
      <c r="BB48" s="348">
        <v>8.0</v>
      </c>
      <c r="BC48" s="75"/>
      <c r="BD48" s="348"/>
      <c r="BE48" s="75"/>
      <c r="BF48" s="348"/>
      <c r="BG48" s="75"/>
      <c r="BH48" s="348"/>
      <c r="BI48" s="75"/>
      <c r="BJ48" s="348"/>
      <c r="BK48" s="75"/>
      <c r="BL48" s="348"/>
      <c r="BM48" s="75"/>
      <c r="BN48" s="348"/>
      <c r="BO48" s="75"/>
      <c r="BP48" s="348"/>
      <c r="BQ48" s="75"/>
      <c r="BR48" s="348"/>
      <c r="BS48" s="75"/>
      <c r="BT48" s="127"/>
      <c r="BU48" s="127"/>
      <c r="BV48" s="127"/>
      <c r="BW48" s="127"/>
      <c r="BX48" s="127"/>
      <c r="BY48" s="127"/>
      <c r="BZ48" s="127"/>
      <c r="CA48" s="127"/>
      <c r="CB48" s="127"/>
      <c r="CC48" s="127"/>
      <c r="CD48" s="337"/>
    </row>
    <row r="49" ht="64.5" customHeight="1">
      <c r="A49" s="376"/>
      <c r="B49" s="380"/>
      <c r="C49" s="384"/>
      <c r="D49" s="231" t="s">
        <v>480</v>
      </c>
      <c r="E49" s="381" t="s">
        <v>409</v>
      </c>
      <c r="F49" s="138" t="s">
        <v>187</v>
      </c>
      <c r="G49" s="75" t="s">
        <v>108</v>
      </c>
      <c r="H49" s="138" t="s">
        <v>479</v>
      </c>
      <c r="I49" s="75">
        <v>1.0</v>
      </c>
      <c r="J49" s="75">
        <v>0.0</v>
      </c>
      <c r="K49" s="138" t="s">
        <v>115</v>
      </c>
      <c r="L49" s="217">
        <v>265.0</v>
      </c>
      <c r="M49" s="163"/>
      <c r="N49" s="163"/>
      <c r="O49" s="163"/>
      <c r="P49" s="163"/>
      <c r="Q49" s="163"/>
      <c r="R49" s="75"/>
      <c r="S49" s="135"/>
      <c r="T49" s="135"/>
      <c r="U49" s="135"/>
      <c r="V49" s="135"/>
      <c r="W49" s="135"/>
      <c r="X49" s="135"/>
      <c r="Y49" s="135"/>
      <c r="Z49" s="351">
        <f t="shared" si="27"/>
        <v>0</v>
      </c>
      <c r="AA49" s="202" t="str">
        <f t="shared" si="28"/>
        <v>No</v>
      </c>
      <c r="AB49" s="352" t="str">
        <f t="shared" si="29"/>
        <v>No</v>
      </c>
      <c r="AC49" s="1"/>
      <c r="AD49" s="166">
        <v>1.0</v>
      </c>
      <c r="AE49" s="167">
        <f t="shared" si="30"/>
        <v>0</v>
      </c>
      <c r="AF49" s="75"/>
      <c r="AG49" s="75"/>
      <c r="AH49" s="75"/>
      <c r="AI49" s="75"/>
      <c r="AJ49" s="127"/>
      <c r="AK49" s="126">
        <v>1.85</v>
      </c>
      <c r="AL49" s="127">
        <f t="shared" si="31"/>
        <v>0</v>
      </c>
      <c r="AM49" s="127">
        <f t="shared" si="32"/>
        <v>0</v>
      </c>
      <c r="AN49" s="127">
        <f t="shared" si="33"/>
        <v>0</v>
      </c>
      <c r="AO49" s="127">
        <f t="shared" si="34"/>
        <v>0</v>
      </c>
      <c r="AP49" s="127">
        <f t="shared" si="35"/>
        <v>0</v>
      </c>
      <c r="AQ49" s="127">
        <f t="shared" si="36"/>
        <v>0</v>
      </c>
      <c r="AR49" s="127">
        <f t="shared" si="37"/>
        <v>0</v>
      </c>
      <c r="AS49" s="127">
        <f t="shared" si="38"/>
        <v>0</v>
      </c>
      <c r="AT49" s="127">
        <f t="shared" si="39"/>
        <v>0</v>
      </c>
      <c r="AU49" s="127">
        <f t="shared" si="40"/>
        <v>0</v>
      </c>
      <c r="AV49" s="127">
        <f t="shared" si="41"/>
        <v>0</v>
      </c>
      <c r="AW49" s="127">
        <f t="shared" si="42"/>
        <v>0</v>
      </c>
      <c r="AX49" s="127">
        <f t="shared" si="43"/>
        <v>0</v>
      </c>
      <c r="AY49" s="127">
        <f t="shared" si="44"/>
        <v>0</v>
      </c>
      <c r="AZ49" s="127">
        <v>1.0</v>
      </c>
      <c r="BA49" s="127"/>
      <c r="BB49" s="348">
        <v>8.0</v>
      </c>
      <c r="BC49" s="75"/>
      <c r="BD49" s="348"/>
      <c r="BE49" s="75"/>
      <c r="BF49" s="348"/>
      <c r="BG49" s="75"/>
      <c r="BH49" s="348"/>
      <c r="BI49" s="75"/>
      <c r="BJ49" s="348"/>
      <c r="BK49" s="75"/>
      <c r="BL49" s="348"/>
      <c r="BM49" s="75"/>
      <c r="BN49" s="348"/>
      <c r="BO49" s="75"/>
      <c r="BP49" s="348"/>
      <c r="BQ49" s="75"/>
      <c r="BR49" s="348"/>
      <c r="BS49" s="75"/>
      <c r="BT49" s="127"/>
      <c r="BU49" s="127"/>
      <c r="BV49" s="127"/>
      <c r="BW49" s="127"/>
      <c r="BX49" s="127"/>
      <c r="BY49" s="127"/>
      <c r="BZ49" s="127"/>
      <c r="CA49" s="127"/>
      <c r="CB49" s="127"/>
      <c r="CC49" s="127"/>
      <c r="CD49" s="337"/>
    </row>
    <row r="50" ht="64.5" customHeight="1">
      <c r="A50" s="376"/>
      <c r="B50" s="354"/>
      <c r="C50" s="379"/>
      <c r="D50" s="168" t="s">
        <v>481</v>
      </c>
      <c r="E50" s="347"/>
      <c r="F50" s="171" t="s">
        <v>463</v>
      </c>
      <c r="G50" s="170" t="s">
        <v>120</v>
      </c>
      <c r="H50" s="171" t="s">
        <v>482</v>
      </c>
      <c r="I50" s="170">
        <v>3.0</v>
      </c>
      <c r="J50" s="170">
        <v>0.0</v>
      </c>
      <c r="K50" s="170" t="s">
        <v>115</v>
      </c>
      <c r="L50" s="216">
        <v>296.8</v>
      </c>
      <c r="M50" s="172"/>
      <c r="N50" s="172"/>
      <c r="O50" s="172"/>
      <c r="P50" s="172"/>
      <c r="Q50" s="172"/>
      <c r="R50" s="170"/>
      <c r="S50" s="166"/>
      <c r="T50" s="166"/>
      <c r="U50" s="166"/>
      <c r="V50" s="166"/>
      <c r="W50" s="166"/>
      <c r="X50" s="166"/>
      <c r="Y50" s="166"/>
      <c r="Z50" s="199">
        <f t="shared" si="27"/>
        <v>0</v>
      </c>
      <c r="AA50" s="173" t="str">
        <f t="shared" si="28"/>
        <v>No</v>
      </c>
      <c r="AB50" s="174" t="str">
        <f t="shared" si="29"/>
        <v>No</v>
      </c>
      <c r="AC50" s="1"/>
      <c r="AD50" s="166">
        <v>2.0</v>
      </c>
      <c r="AE50" s="167">
        <f t="shared" si="30"/>
        <v>0</v>
      </c>
      <c r="AF50" s="75"/>
      <c r="AG50" s="75"/>
      <c r="AH50" s="75"/>
      <c r="AI50" s="75"/>
      <c r="AJ50" s="127"/>
      <c r="AK50" s="126">
        <v>1.95</v>
      </c>
      <c r="AL50" s="127">
        <f t="shared" si="31"/>
        <v>0</v>
      </c>
      <c r="AM50" s="127">
        <f t="shared" si="32"/>
        <v>0</v>
      </c>
      <c r="AN50" s="127">
        <f t="shared" si="33"/>
        <v>0</v>
      </c>
      <c r="AO50" s="127">
        <f t="shared" si="34"/>
        <v>0</v>
      </c>
      <c r="AP50" s="127">
        <f t="shared" si="35"/>
        <v>0</v>
      </c>
      <c r="AQ50" s="127">
        <f t="shared" si="36"/>
        <v>0</v>
      </c>
      <c r="AR50" s="127">
        <f t="shared" si="37"/>
        <v>0</v>
      </c>
      <c r="AS50" s="127">
        <f t="shared" si="38"/>
        <v>0</v>
      </c>
      <c r="AT50" s="127">
        <f t="shared" si="39"/>
        <v>0</v>
      </c>
      <c r="AU50" s="127">
        <f t="shared" si="40"/>
        <v>0</v>
      </c>
      <c r="AV50" s="127">
        <f t="shared" si="41"/>
        <v>0</v>
      </c>
      <c r="AW50" s="127">
        <f t="shared" si="42"/>
        <v>0</v>
      </c>
      <c r="AX50" s="127">
        <f t="shared" si="43"/>
        <v>0</v>
      </c>
      <c r="AY50" s="127">
        <f t="shared" si="44"/>
        <v>0</v>
      </c>
      <c r="AZ50" s="127">
        <v>2.0</v>
      </c>
      <c r="BA50" s="127"/>
      <c r="BB50" s="348">
        <v>7.0</v>
      </c>
      <c r="BC50" s="170"/>
      <c r="BD50" s="348"/>
      <c r="BE50" s="170"/>
      <c r="BF50" s="348"/>
      <c r="BG50" s="170"/>
      <c r="BH50" s="348"/>
      <c r="BI50" s="170"/>
      <c r="BJ50" s="348"/>
      <c r="BK50" s="170"/>
      <c r="BL50" s="348"/>
      <c r="BM50" s="170"/>
      <c r="BN50" s="348"/>
      <c r="BO50" s="170"/>
      <c r="BP50" s="348"/>
      <c r="BQ50" s="170"/>
      <c r="BR50" s="348"/>
      <c r="BS50" s="170"/>
      <c r="BT50" s="127"/>
      <c r="BU50" s="127"/>
      <c r="BV50" s="127"/>
      <c r="BW50" s="127"/>
      <c r="BX50" s="127"/>
      <c r="BY50" s="127"/>
      <c r="BZ50" s="127"/>
      <c r="CA50" s="127"/>
      <c r="CB50" s="127"/>
      <c r="CC50" s="127"/>
      <c r="CD50" s="337"/>
    </row>
    <row r="51" ht="64.5" customHeight="1">
      <c r="A51" s="376"/>
      <c r="B51" s="354"/>
      <c r="C51" s="379"/>
      <c r="D51" s="168" t="s">
        <v>483</v>
      </c>
      <c r="E51" s="347" t="s">
        <v>409</v>
      </c>
      <c r="F51" s="171" t="s">
        <v>463</v>
      </c>
      <c r="G51" s="170" t="s">
        <v>120</v>
      </c>
      <c r="H51" s="171" t="s">
        <v>482</v>
      </c>
      <c r="I51" s="170">
        <v>3.0</v>
      </c>
      <c r="J51" s="170">
        <v>0.0</v>
      </c>
      <c r="K51" s="170" t="s">
        <v>115</v>
      </c>
      <c r="L51" s="216">
        <v>371.0</v>
      </c>
      <c r="M51" s="172"/>
      <c r="N51" s="172"/>
      <c r="O51" s="172"/>
      <c r="P51" s="172"/>
      <c r="Q51" s="172"/>
      <c r="R51" s="170"/>
      <c r="S51" s="166"/>
      <c r="T51" s="166"/>
      <c r="U51" s="166"/>
      <c r="V51" s="166"/>
      <c r="W51" s="166"/>
      <c r="X51" s="166"/>
      <c r="Y51" s="166"/>
      <c r="Z51" s="199">
        <f t="shared" si="27"/>
        <v>0</v>
      </c>
      <c r="AA51" s="173" t="str">
        <f t="shared" si="28"/>
        <v>No</v>
      </c>
      <c r="AB51" s="174" t="str">
        <f t="shared" si="29"/>
        <v>No</v>
      </c>
      <c r="AC51" s="1"/>
      <c r="AD51" s="166">
        <v>2.0</v>
      </c>
      <c r="AE51" s="167">
        <f t="shared" si="30"/>
        <v>0</v>
      </c>
      <c r="AF51" s="75"/>
      <c r="AG51" s="75"/>
      <c r="AH51" s="75"/>
      <c r="AI51" s="75"/>
      <c r="AJ51" s="127"/>
      <c r="AK51" s="126">
        <v>1.95</v>
      </c>
      <c r="AL51" s="127">
        <f t="shared" si="31"/>
        <v>0</v>
      </c>
      <c r="AM51" s="127">
        <f t="shared" si="32"/>
        <v>0</v>
      </c>
      <c r="AN51" s="127">
        <f t="shared" si="33"/>
        <v>0</v>
      </c>
      <c r="AO51" s="127">
        <f t="shared" si="34"/>
        <v>0</v>
      </c>
      <c r="AP51" s="127">
        <f t="shared" si="35"/>
        <v>0</v>
      </c>
      <c r="AQ51" s="127">
        <f t="shared" si="36"/>
        <v>0</v>
      </c>
      <c r="AR51" s="127">
        <f t="shared" si="37"/>
        <v>0</v>
      </c>
      <c r="AS51" s="127">
        <f t="shared" si="38"/>
        <v>0</v>
      </c>
      <c r="AT51" s="127">
        <f t="shared" si="39"/>
        <v>0</v>
      </c>
      <c r="AU51" s="127">
        <f t="shared" si="40"/>
        <v>0</v>
      </c>
      <c r="AV51" s="127">
        <f t="shared" si="41"/>
        <v>0</v>
      </c>
      <c r="AW51" s="127">
        <f t="shared" si="42"/>
        <v>0</v>
      </c>
      <c r="AX51" s="127">
        <f t="shared" si="43"/>
        <v>0</v>
      </c>
      <c r="AY51" s="127">
        <f t="shared" si="44"/>
        <v>0</v>
      </c>
      <c r="AZ51" s="127">
        <v>2.0</v>
      </c>
      <c r="BA51" s="127"/>
      <c r="BB51" s="348">
        <v>7.0</v>
      </c>
      <c r="BC51" s="170"/>
      <c r="BD51" s="348"/>
      <c r="BE51" s="170"/>
      <c r="BF51" s="348"/>
      <c r="BG51" s="170"/>
      <c r="BH51" s="348"/>
      <c r="BI51" s="170"/>
      <c r="BJ51" s="348"/>
      <c r="BK51" s="170"/>
      <c r="BL51" s="348"/>
      <c r="BM51" s="170"/>
      <c r="BN51" s="348"/>
      <c r="BO51" s="170"/>
      <c r="BP51" s="348"/>
      <c r="BQ51" s="170"/>
      <c r="BR51" s="348"/>
      <c r="BS51" s="170"/>
      <c r="BT51" s="127"/>
      <c r="BU51" s="127"/>
      <c r="BV51" s="127"/>
      <c r="BW51" s="127"/>
      <c r="BX51" s="127"/>
      <c r="BY51" s="127"/>
      <c r="BZ51" s="127"/>
      <c r="CA51" s="127"/>
      <c r="CB51" s="127"/>
      <c r="CC51" s="127"/>
      <c r="CD51" s="337"/>
    </row>
    <row r="52" ht="64.5" customHeight="1">
      <c r="A52" s="376"/>
      <c r="B52" s="354"/>
      <c r="C52" s="379"/>
      <c r="D52" s="231" t="s">
        <v>484</v>
      </c>
      <c r="E52" s="381"/>
      <c r="F52" s="138" t="s">
        <v>155</v>
      </c>
      <c r="G52" s="75" t="s">
        <v>136</v>
      </c>
      <c r="H52" s="385" t="s">
        <v>485</v>
      </c>
      <c r="I52" s="75">
        <v>7.0</v>
      </c>
      <c r="J52" s="75">
        <v>0.0</v>
      </c>
      <c r="K52" s="75" t="s">
        <v>115</v>
      </c>
      <c r="L52" s="217">
        <v>413.40000000000003</v>
      </c>
      <c r="M52" s="163"/>
      <c r="N52" s="163"/>
      <c r="O52" s="163"/>
      <c r="P52" s="163"/>
      <c r="Q52" s="163"/>
      <c r="R52" s="75"/>
      <c r="S52" s="135"/>
      <c r="T52" s="135"/>
      <c r="U52" s="135"/>
      <c r="V52" s="135"/>
      <c r="W52" s="135"/>
      <c r="X52" s="135"/>
      <c r="Y52" s="135"/>
      <c r="Z52" s="351">
        <f t="shared" si="27"/>
        <v>0</v>
      </c>
      <c r="AA52" s="164" t="str">
        <f t="shared" si="28"/>
        <v>No</v>
      </c>
      <c r="AB52" s="165" t="str">
        <f t="shared" si="29"/>
        <v>No</v>
      </c>
      <c r="AC52" s="1"/>
      <c r="AD52" s="166">
        <v>7.0</v>
      </c>
      <c r="AE52" s="167">
        <f t="shared" si="30"/>
        <v>0</v>
      </c>
      <c r="AF52" s="75"/>
      <c r="AG52" s="75"/>
      <c r="AH52" s="75"/>
      <c r="AI52" s="75"/>
      <c r="AJ52" s="127"/>
      <c r="AK52" s="126">
        <v>4.9</v>
      </c>
      <c r="AL52" s="127">
        <f t="shared" si="31"/>
        <v>0</v>
      </c>
      <c r="AM52" s="127">
        <f t="shared" si="32"/>
        <v>0</v>
      </c>
      <c r="AN52" s="127">
        <f t="shared" si="33"/>
        <v>0</v>
      </c>
      <c r="AO52" s="127">
        <f t="shared" si="34"/>
        <v>0</v>
      </c>
      <c r="AP52" s="127">
        <f t="shared" si="35"/>
        <v>0</v>
      </c>
      <c r="AQ52" s="127">
        <f t="shared" si="36"/>
        <v>0</v>
      </c>
      <c r="AR52" s="127">
        <f t="shared" si="37"/>
        <v>0</v>
      </c>
      <c r="AS52" s="127">
        <f t="shared" si="38"/>
        <v>0</v>
      </c>
      <c r="AT52" s="127">
        <f t="shared" si="39"/>
        <v>0</v>
      </c>
      <c r="AU52" s="127">
        <f t="shared" si="40"/>
        <v>0</v>
      </c>
      <c r="AV52" s="127">
        <f t="shared" si="41"/>
        <v>0</v>
      </c>
      <c r="AW52" s="127">
        <f t="shared" si="42"/>
        <v>0</v>
      </c>
      <c r="AX52" s="127">
        <f t="shared" si="43"/>
        <v>0</v>
      </c>
      <c r="AY52" s="127">
        <f t="shared" si="44"/>
        <v>0</v>
      </c>
      <c r="AZ52" s="127">
        <v>5.0</v>
      </c>
      <c r="BA52" s="127"/>
      <c r="BB52" s="348">
        <v>26.0</v>
      </c>
      <c r="BC52" s="75"/>
      <c r="BD52" s="348"/>
      <c r="BE52" s="75"/>
      <c r="BF52" s="348"/>
      <c r="BG52" s="75"/>
      <c r="BH52" s="348"/>
      <c r="BI52" s="75"/>
      <c r="BJ52" s="348"/>
      <c r="BK52" s="75"/>
      <c r="BL52" s="348"/>
      <c r="BM52" s="75"/>
      <c r="BN52" s="348"/>
      <c r="BO52" s="75"/>
      <c r="BP52" s="348"/>
      <c r="BQ52" s="75"/>
      <c r="BR52" s="348"/>
      <c r="BS52" s="75"/>
      <c r="BT52" s="127"/>
      <c r="BU52" s="127">
        <f t="shared" ref="BU52:BU53" si="51">I52</f>
        <v>7</v>
      </c>
      <c r="BV52" s="127"/>
      <c r="BW52" s="127"/>
      <c r="BX52" s="127">
        <v>7.0</v>
      </c>
      <c r="BY52" s="127"/>
      <c r="BZ52" s="127">
        <v>18.0</v>
      </c>
      <c r="CA52" s="127">
        <v>600.0</v>
      </c>
      <c r="CB52" s="127">
        <f t="shared" ref="CB52:CB53" si="52">CA52/10</f>
        <v>60</v>
      </c>
      <c r="CC52" s="127">
        <f t="shared" ref="CC52:CC53" si="53">(3/100)*CA52</f>
        <v>18</v>
      </c>
      <c r="CD52" s="337">
        <f t="shared" ref="CD52:CD53" si="54">AK52*SUM(M52:W52)</f>
        <v>0</v>
      </c>
    </row>
    <row r="53" ht="64.5" customHeight="1">
      <c r="A53" s="376"/>
      <c r="B53" s="386"/>
      <c r="C53" s="387"/>
      <c r="D53" s="224" t="s">
        <v>486</v>
      </c>
      <c r="E53" s="388" t="s">
        <v>409</v>
      </c>
      <c r="F53" s="226" t="s">
        <v>155</v>
      </c>
      <c r="G53" s="84" t="s">
        <v>136</v>
      </c>
      <c r="H53" s="389" t="s">
        <v>487</v>
      </c>
      <c r="I53" s="84">
        <v>7.0</v>
      </c>
      <c r="J53" s="84">
        <v>0.0</v>
      </c>
      <c r="K53" s="84" t="s">
        <v>115</v>
      </c>
      <c r="L53" s="390">
        <v>551.2</v>
      </c>
      <c r="M53" s="228"/>
      <c r="N53" s="228"/>
      <c r="O53" s="228"/>
      <c r="P53" s="228"/>
      <c r="Q53" s="228"/>
      <c r="R53" s="228"/>
      <c r="S53" s="228"/>
      <c r="T53" s="228"/>
      <c r="U53" s="228"/>
      <c r="V53" s="228"/>
      <c r="W53" s="229"/>
      <c r="X53" s="229"/>
      <c r="Y53" s="229"/>
      <c r="Z53" s="351">
        <f t="shared" si="27"/>
        <v>0</v>
      </c>
      <c r="AA53" s="164" t="str">
        <f t="shared" si="28"/>
        <v>No</v>
      </c>
      <c r="AB53" s="165" t="str">
        <f t="shared" si="29"/>
        <v>No</v>
      </c>
      <c r="AC53" s="1"/>
      <c r="AD53" s="186">
        <v>7.0</v>
      </c>
      <c r="AE53" s="187">
        <f t="shared" si="30"/>
        <v>0</v>
      </c>
      <c r="AF53" s="75"/>
      <c r="AG53" s="75"/>
      <c r="AH53" s="75"/>
      <c r="AI53" s="75"/>
      <c r="AJ53" s="127"/>
      <c r="AK53" s="126">
        <v>4.9</v>
      </c>
      <c r="AL53" s="127">
        <f t="shared" si="31"/>
        <v>0</v>
      </c>
      <c r="AM53" s="127">
        <f t="shared" si="32"/>
        <v>0</v>
      </c>
      <c r="AN53" s="127">
        <f t="shared" si="33"/>
        <v>0</v>
      </c>
      <c r="AO53" s="127">
        <f t="shared" si="34"/>
        <v>0</v>
      </c>
      <c r="AP53" s="127">
        <f t="shared" si="35"/>
        <v>0</v>
      </c>
      <c r="AQ53" s="127">
        <f t="shared" si="36"/>
        <v>0</v>
      </c>
      <c r="AR53" s="127">
        <f t="shared" si="37"/>
        <v>0</v>
      </c>
      <c r="AS53" s="127">
        <f t="shared" si="38"/>
        <v>0</v>
      </c>
      <c r="AT53" s="127">
        <f t="shared" si="39"/>
        <v>0</v>
      </c>
      <c r="AU53" s="127">
        <f t="shared" si="40"/>
        <v>0</v>
      </c>
      <c r="AV53" s="127">
        <f t="shared" si="41"/>
        <v>0</v>
      </c>
      <c r="AW53" s="127">
        <f t="shared" si="42"/>
        <v>0</v>
      </c>
      <c r="AX53" s="127">
        <f t="shared" si="43"/>
        <v>0</v>
      </c>
      <c r="AY53" s="127">
        <f t="shared" si="44"/>
        <v>0</v>
      </c>
      <c r="AZ53" s="127">
        <v>5.0</v>
      </c>
      <c r="BA53" s="127"/>
      <c r="BB53" s="359">
        <v>26.0</v>
      </c>
      <c r="BC53" s="84"/>
      <c r="BD53" s="359"/>
      <c r="BE53" s="84"/>
      <c r="BF53" s="359"/>
      <c r="BG53" s="84"/>
      <c r="BH53" s="359"/>
      <c r="BI53" s="84"/>
      <c r="BJ53" s="359"/>
      <c r="BK53" s="84"/>
      <c r="BL53" s="359"/>
      <c r="BM53" s="84"/>
      <c r="BN53" s="359"/>
      <c r="BO53" s="84"/>
      <c r="BP53" s="359"/>
      <c r="BQ53" s="84"/>
      <c r="BR53" s="359"/>
      <c r="BS53" s="84"/>
      <c r="BT53" s="127"/>
      <c r="BU53" s="127">
        <f t="shared" si="51"/>
        <v>7</v>
      </c>
      <c r="BV53" s="127"/>
      <c r="BW53" s="127"/>
      <c r="BX53" s="127">
        <v>7.0</v>
      </c>
      <c r="BY53" s="127"/>
      <c r="BZ53" s="127">
        <v>9.0</v>
      </c>
      <c r="CA53" s="127">
        <v>250.0</v>
      </c>
      <c r="CB53" s="127">
        <f t="shared" si="52"/>
        <v>25</v>
      </c>
      <c r="CC53" s="127">
        <f t="shared" si="53"/>
        <v>7.5</v>
      </c>
      <c r="CD53" s="337">
        <f t="shared" si="54"/>
        <v>0</v>
      </c>
    </row>
    <row r="54" ht="64.5" customHeight="1">
      <c r="A54" s="370" t="s">
        <v>488</v>
      </c>
      <c r="B54" s="354"/>
      <c r="C54" s="379"/>
      <c r="D54" s="168" t="s">
        <v>489</v>
      </c>
      <c r="E54" s="347"/>
      <c r="F54" s="171" t="s">
        <v>463</v>
      </c>
      <c r="G54" s="170" t="s">
        <v>139</v>
      </c>
      <c r="H54" s="171" t="s">
        <v>490</v>
      </c>
      <c r="I54" s="170">
        <v>1.0</v>
      </c>
      <c r="J54" s="170">
        <v>0.0</v>
      </c>
      <c r="K54" s="170" t="s">
        <v>115</v>
      </c>
      <c r="L54" s="216">
        <v>349.8</v>
      </c>
      <c r="M54" s="172"/>
      <c r="N54" s="172"/>
      <c r="O54" s="172"/>
      <c r="P54" s="172"/>
      <c r="Q54" s="172"/>
      <c r="R54" s="170"/>
      <c r="S54" s="166"/>
      <c r="T54" s="166"/>
      <c r="U54" s="166"/>
      <c r="V54" s="166"/>
      <c r="W54" s="166"/>
      <c r="X54" s="166"/>
      <c r="Y54" s="166"/>
      <c r="Z54" s="199">
        <f t="shared" si="27"/>
        <v>0</v>
      </c>
      <c r="AA54" s="173" t="str">
        <f t="shared" si="28"/>
        <v>No</v>
      </c>
      <c r="AB54" s="174" t="str">
        <f t="shared" si="29"/>
        <v>No</v>
      </c>
      <c r="AC54" s="1"/>
      <c r="AD54" s="166">
        <v>3.0</v>
      </c>
      <c r="AE54" s="167">
        <f t="shared" si="30"/>
        <v>0</v>
      </c>
      <c r="AF54" s="75"/>
      <c r="AG54" s="75"/>
      <c r="AH54" s="75"/>
      <c r="AI54" s="75"/>
      <c r="AJ54" s="127"/>
      <c r="AK54" s="126">
        <v>7.0</v>
      </c>
      <c r="AL54" s="127">
        <f t="shared" si="31"/>
        <v>0</v>
      </c>
      <c r="AM54" s="127">
        <f t="shared" si="32"/>
        <v>0</v>
      </c>
      <c r="AN54" s="127">
        <f t="shared" si="33"/>
        <v>0</v>
      </c>
      <c r="AO54" s="127">
        <f t="shared" si="34"/>
        <v>0</v>
      </c>
      <c r="AP54" s="127">
        <f t="shared" si="35"/>
        <v>0</v>
      </c>
      <c r="AQ54" s="127">
        <f t="shared" si="36"/>
        <v>0</v>
      </c>
      <c r="AR54" s="127">
        <f t="shared" si="37"/>
        <v>0</v>
      </c>
      <c r="AS54" s="127">
        <f t="shared" si="38"/>
        <v>0</v>
      </c>
      <c r="AT54" s="127">
        <f t="shared" si="39"/>
        <v>0</v>
      </c>
      <c r="AU54" s="127">
        <f t="shared" si="40"/>
        <v>0</v>
      </c>
      <c r="AV54" s="127">
        <f t="shared" si="41"/>
        <v>0</v>
      </c>
      <c r="AW54" s="127">
        <f t="shared" si="42"/>
        <v>0</v>
      </c>
      <c r="AX54" s="127">
        <f t="shared" si="43"/>
        <v>0</v>
      </c>
      <c r="AY54" s="127">
        <f t="shared" si="44"/>
        <v>0</v>
      </c>
      <c r="AZ54" s="127">
        <v>3.0</v>
      </c>
      <c r="BA54" s="127"/>
      <c r="BB54" s="348">
        <v>8.0</v>
      </c>
      <c r="BC54" s="170"/>
      <c r="BD54" s="348"/>
      <c r="BE54" s="170"/>
      <c r="BF54" s="348"/>
      <c r="BG54" s="170"/>
      <c r="BH54" s="348"/>
      <c r="BI54" s="170"/>
      <c r="BJ54" s="348"/>
      <c r="BK54" s="170"/>
      <c r="BL54" s="348"/>
      <c r="BM54" s="170"/>
      <c r="BN54" s="348"/>
      <c r="BO54" s="170"/>
      <c r="BP54" s="348"/>
      <c r="BQ54" s="170"/>
      <c r="BR54" s="348"/>
      <c r="BS54" s="170"/>
      <c r="BT54" s="127"/>
      <c r="BU54" s="127"/>
      <c r="BV54" s="127"/>
      <c r="BW54" s="127"/>
      <c r="BX54" s="127"/>
      <c r="BY54" s="127"/>
      <c r="BZ54" s="127"/>
      <c r="CA54" s="127"/>
      <c r="CB54" s="127"/>
      <c r="CC54" s="127"/>
      <c r="CD54" s="337"/>
    </row>
    <row r="55" ht="64.5" customHeight="1">
      <c r="A55" s="376"/>
      <c r="B55" s="354"/>
      <c r="C55" s="379"/>
      <c r="D55" s="168" t="s">
        <v>491</v>
      </c>
      <c r="E55" s="347" t="s">
        <v>409</v>
      </c>
      <c r="F55" s="171" t="s">
        <v>463</v>
      </c>
      <c r="G55" s="170" t="s">
        <v>139</v>
      </c>
      <c r="H55" s="171" t="s">
        <v>490</v>
      </c>
      <c r="I55" s="170">
        <v>1.0</v>
      </c>
      <c r="J55" s="170">
        <v>0.0</v>
      </c>
      <c r="K55" s="170" t="s">
        <v>115</v>
      </c>
      <c r="L55" s="216">
        <v>418.70000000000005</v>
      </c>
      <c r="M55" s="172"/>
      <c r="N55" s="172"/>
      <c r="O55" s="172"/>
      <c r="P55" s="172"/>
      <c r="Q55" s="172"/>
      <c r="R55" s="170"/>
      <c r="S55" s="166"/>
      <c r="T55" s="166"/>
      <c r="U55" s="166"/>
      <c r="V55" s="166"/>
      <c r="W55" s="166"/>
      <c r="X55" s="166"/>
      <c r="Y55" s="166"/>
      <c r="Z55" s="199">
        <f t="shared" si="27"/>
        <v>0</v>
      </c>
      <c r="AA55" s="173" t="str">
        <f t="shared" si="28"/>
        <v>No</v>
      </c>
      <c r="AB55" s="174" t="str">
        <f t="shared" si="29"/>
        <v>No</v>
      </c>
      <c r="AC55" s="1"/>
      <c r="AD55" s="166">
        <v>3.0</v>
      </c>
      <c r="AE55" s="167">
        <f t="shared" si="30"/>
        <v>0</v>
      </c>
      <c r="AF55" s="75"/>
      <c r="AG55" s="75"/>
      <c r="AH55" s="75"/>
      <c r="AI55" s="75"/>
      <c r="AJ55" s="127"/>
      <c r="AK55" s="126">
        <v>7.0</v>
      </c>
      <c r="AL55" s="127">
        <f t="shared" si="31"/>
        <v>0</v>
      </c>
      <c r="AM55" s="127">
        <f t="shared" si="32"/>
        <v>0</v>
      </c>
      <c r="AN55" s="127">
        <f t="shared" si="33"/>
        <v>0</v>
      </c>
      <c r="AO55" s="127">
        <f t="shared" si="34"/>
        <v>0</v>
      </c>
      <c r="AP55" s="127">
        <f t="shared" si="35"/>
        <v>0</v>
      </c>
      <c r="AQ55" s="127">
        <f t="shared" si="36"/>
        <v>0</v>
      </c>
      <c r="AR55" s="127">
        <f t="shared" si="37"/>
        <v>0</v>
      </c>
      <c r="AS55" s="127">
        <f t="shared" si="38"/>
        <v>0</v>
      </c>
      <c r="AT55" s="127">
        <f t="shared" si="39"/>
        <v>0</v>
      </c>
      <c r="AU55" s="127">
        <f t="shared" si="40"/>
        <v>0</v>
      </c>
      <c r="AV55" s="127">
        <f t="shared" si="41"/>
        <v>0</v>
      </c>
      <c r="AW55" s="127">
        <f t="shared" si="42"/>
        <v>0</v>
      </c>
      <c r="AX55" s="127">
        <f t="shared" si="43"/>
        <v>0</v>
      </c>
      <c r="AY55" s="127">
        <f t="shared" si="44"/>
        <v>0</v>
      </c>
      <c r="AZ55" s="127">
        <v>3.0</v>
      </c>
      <c r="BA55" s="127"/>
      <c r="BB55" s="348">
        <v>8.0</v>
      </c>
      <c r="BC55" s="170"/>
      <c r="BD55" s="348"/>
      <c r="BE55" s="170"/>
      <c r="BF55" s="348"/>
      <c r="BG55" s="170"/>
      <c r="BH55" s="348"/>
      <c r="BI55" s="170"/>
      <c r="BJ55" s="348"/>
      <c r="BK55" s="170"/>
      <c r="BL55" s="348"/>
      <c r="BM55" s="170"/>
      <c r="BN55" s="348"/>
      <c r="BO55" s="170"/>
      <c r="BP55" s="348"/>
      <c r="BQ55" s="170"/>
      <c r="BR55" s="348"/>
      <c r="BS55" s="170"/>
      <c r="BT55" s="127"/>
      <c r="BU55" s="127"/>
      <c r="BV55" s="127"/>
      <c r="BW55" s="127"/>
      <c r="BX55" s="127"/>
      <c r="BY55" s="127"/>
      <c r="BZ55" s="127"/>
      <c r="CA55" s="127"/>
      <c r="CB55" s="127"/>
      <c r="CC55" s="127"/>
      <c r="CD55" s="337"/>
    </row>
    <row r="56" ht="64.5" customHeight="1">
      <c r="A56" s="376"/>
      <c r="B56" s="354"/>
      <c r="C56" s="379"/>
      <c r="D56" s="231" t="s">
        <v>492</v>
      </c>
      <c r="E56" s="381"/>
      <c r="F56" s="138" t="s">
        <v>187</v>
      </c>
      <c r="G56" s="75" t="s">
        <v>139</v>
      </c>
      <c r="H56" s="138" t="s">
        <v>493</v>
      </c>
      <c r="I56" s="75">
        <v>1.0</v>
      </c>
      <c r="J56" s="75">
        <v>0.0</v>
      </c>
      <c r="K56" s="75" t="s">
        <v>115</v>
      </c>
      <c r="L56" s="217">
        <v>265.0</v>
      </c>
      <c r="M56" s="163"/>
      <c r="N56" s="163"/>
      <c r="O56" s="163"/>
      <c r="P56" s="163"/>
      <c r="Q56" s="163"/>
      <c r="R56" s="75"/>
      <c r="S56" s="135"/>
      <c r="T56" s="135"/>
      <c r="U56" s="135"/>
      <c r="V56" s="135"/>
      <c r="W56" s="135"/>
      <c r="X56" s="135"/>
      <c r="Y56" s="135"/>
      <c r="Z56" s="351">
        <f t="shared" si="27"/>
        <v>0</v>
      </c>
      <c r="AA56" s="164" t="str">
        <f t="shared" si="28"/>
        <v>No</v>
      </c>
      <c r="AB56" s="165" t="str">
        <f t="shared" si="29"/>
        <v>No</v>
      </c>
      <c r="AC56" s="1"/>
      <c r="AD56" s="166">
        <v>3.0</v>
      </c>
      <c r="AE56" s="167">
        <f t="shared" si="30"/>
        <v>0</v>
      </c>
      <c r="AF56" s="75"/>
      <c r="AG56" s="75"/>
      <c r="AH56" s="75"/>
      <c r="AI56" s="75"/>
      <c r="AJ56" s="127"/>
      <c r="AK56" s="126">
        <v>5.95</v>
      </c>
      <c r="AL56" s="127">
        <f t="shared" si="31"/>
        <v>0</v>
      </c>
      <c r="AM56" s="127">
        <f t="shared" si="32"/>
        <v>0</v>
      </c>
      <c r="AN56" s="127">
        <f t="shared" si="33"/>
        <v>0</v>
      </c>
      <c r="AO56" s="127">
        <f t="shared" si="34"/>
        <v>0</v>
      </c>
      <c r="AP56" s="127">
        <f t="shared" si="35"/>
        <v>0</v>
      </c>
      <c r="AQ56" s="127">
        <f t="shared" si="36"/>
        <v>0</v>
      </c>
      <c r="AR56" s="127">
        <f t="shared" si="37"/>
        <v>0</v>
      </c>
      <c r="AS56" s="127">
        <f t="shared" si="38"/>
        <v>0</v>
      </c>
      <c r="AT56" s="127">
        <f t="shared" si="39"/>
        <v>0</v>
      </c>
      <c r="AU56" s="127">
        <f t="shared" si="40"/>
        <v>0</v>
      </c>
      <c r="AV56" s="127">
        <f t="shared" si="41"/>
        <v>0</v>
      </c>
      <c r="AW56" s="127">
        <f t="shared" si="42"/>
        <v>0</v>
      </c>
      <c r="AX56" s="127">
        <f t="shared" si="43"/>
        <v>0</v>
      </c>
      <c r="AY56" s="127">
        <f t="shared" si="44"/>
        <v>0</v>
      </c>
      <c r="AZ56" s="127">
        <v>3.0</v>
      </c>
      <c r="BA56" s="127"/>
      <c r="BB56" s="348">
        <v>7.0</v>
      </c>
      <c r="BC56" s="75"/>
      <c r="BD56" s="348"/>
      <c r="BE56" s="75"/>
      <c r="BF56" s="348"/>
      <c r="BG56" s="75"/>
      <c r="BH56" s="348"/>
      <c r="BI56" s="75"/>
      <c r="BJ56" s="348"/>
      <c r="BK56" s="75"/>
      <c r="BL56" s="348"/>
      <c r="BM56" s="75"/>
      <c r="BN56" s="348"/>
      <c r="BO56" s="75"/>
      <c r="BP56" s="348"/>
      <c r="BQ56" s="75"/>
      <c r="BR56" s="348"/>
      <c r="BS56" s="75"/>
      <c r="BT56" s="127"/>
      <c r="BU56" s="127"/>
      <c r="BV56" s="127"/>
      <c r="BW56" s="127"/>
      <c r="BX56" s="127"/>
      <c r="BY56" s="127"/>
      <c r="BZ56" s="127"/>
      <c r="CA56" s="127"/>
      <c r="CB56" s="127"/>
      <c r="CC56" s="127"/>
      <c r="CD56" s="337"/>
    </row>
    <row r="57" ht="64.5" customHeight="1">
      <c r="A57" s="376"/>
      <c r="B57" s="354"/>
      <c r="C57" s="379"/>
      <c r="D57" s="231" t="s">
        <v>494</v>
      </c>
      <c r="E57" s="381" t="s">
        <v>409</v>
      </c>
      <c r="F57" s="138" t="s">
        <v>187</v>
      </c>
      <c r="G57" s="75" t="s">
        <v>139</v>
      </c>
      <c r="H57" s="138" t="s">
        <v>493</v>
      </c>
      <c r="I57" s="75">
        <v>1.0</v>
      </c>
      <c r="J57" s="75">
        <v>0.0</v>
      </c>
      <c r="K57" s="138" t="s">
        <v>115</v>
      </c>
      <c r="L57" s="217">
        <v>328.6</v>
      </c>
      <c r="M57" s="163"/>
      <c r="N57" s="163"/>
      <c r="O57" s="163"/>
      <c r="P57" s="163"/>
      <c r="Q57" s="163"/>
      <c r="R57" s="75"/>
      <c r="S57" s="135"/>
      <c r="T57" s="135"/>
      <c r="U57" s="135"/>
      <c r="V57" s="135"/>
      <c r="W57" s="135"/>
      <c r="X57" s="135"/>
      <c r="Y57" s="135"/>
      <c r="Z57" s="351">
        <f t="shared" si="27"/>
        <v>0</v>
      </c>
      <c r="AA57" s="164" t="str">
        <f t="shared" si="28"/>
        <v>No</v>
      </c>
      <c r="AB57" s="165" t="str">
        <f t="shared" si="29"/>
        <v>No</v>
      </c>
      <c r="AC57" s="1"/>
      <c r="AD57" s="166">
        <v>3.0</v>
      </c>
      <c r="AE57" s="167">
        <f t="shared" si="30"/>
        <v>0</v>
      </c>
      <c r="AF57" s="75"/>
      <c r="AG57" s="75"/>
      <c r="AH57" s="75"/>
      <c r="AI57" s="75"/>
      <c r="AJ57" s="127"/>
      <c r="AK57" s="126">
        <v>5.95</v>
      </c>
      <c r="AL57" s="127">
        <f t="shared" si="31"/>
        <v>0</v>
      </c>
      <c r="AM57" s="127">
        <f t="shared" si="32"/>
        <v>0</v>
      </c>
      <c r="AN57" s="127">
        <f t="shared" si="33"/>
        <v>0</v>
      </c>
      <c r="AO57" s="127">
        <f t="shared" si="34"/>
        <v>0</v>
      </c>
      <c r="AP57" s="127">
        <f t="shared" si="35"/>
        <v>0</v>
      </c>
      <c r="AQ57" s="127">
        <f t="shared" si="36"/>
        <v>0</v>
      </c>
      <c r="AR57" s="127">
        <f t="shared" si="37"/>
        <v>0</v>
      </c>
      <c r="AS57" s="127">
        <f t="shared" si="38"/>
        <v>0</v>
      </c>
      <c r="AT57" s="127">
        <f t="shared" si="39"/>
        <v>0</v>
      </c>
      <c r="AU57" s="127">
        <f t="shared" si="40"/>
        <v>0</v>
      </c>
      <c r="AV57" s="127">
        <f t="shared" si="41"/>
        <v>0</v>
      </c>
      <c r="AW57" s="127">
        <f t="shared" si="42"/>
        <v>0</v>
      </c>
      <c r="AX57" s="127">
        <f t="shared" si="43"/>
        <v>0</v>
      </c>
      <c r="AY57" s="127">
        <f t="shared" si="44"/>
        <v>0</v>
      </c>
      <c r="AZ57" s="127">
        <v>3.0</v>
      </c>
      <c r="BA57" s="127"/>
      <c r="BB57" s="348">
        <v>7.0</v>
      </c>
      <c r="BC57" s="75"/>
      <c r="BD57" s="348"/>
      <c r="BE57" s="75"/>
      <c r="BF57" s="348"/>
      <c r="BG57" s="75"/>
      <c r="BH57" s="348"/>
      <c r="BI57" s="75"/>
      <c r="BJ57" s="348"/>
      <c r="BK57" s="75"/>
      <c r="BL57" s="348"/>
      <c r="BM57" s="75"/>
      <c r="BN57" s="348"/>
      <c r="BO57" s="75"/>
      <c r="BP57" s="348"/>
      <c r="BQ57" s="75"/>
      <c r="BR57" s="348"/>
      <c r="BS57" s="75"/>
      <c r="BT57" s="127"/>
      <c r="BU57" s="127"/>
      <c r="BV57" s="127"/>
      <c r="BW57" s="127"/>
      <c r="BX57" s="127"/>
      <c r="BY57" s="127"/>
      <c r="BZ57" s="127"/>
      <c r="CA57" s="127"/>
      <c r="CB57" s="127"/>
      <c r="CC57" s="127"/>
      <c r="CD57" s="337"/>
    </row>
    <row r="58" ht="64.5" customHeight="1">
      <c r="A58" s="376"/>
      <c r="B58" s="354"/>
      <c r="C58" s="379"/>
      <c r="D58" s="168" t="s">
        <v>495</v>
      </c>
      <c r="E58" s="347"/>
      <c r="F58" s="171" t="s">
        <v>124</v>
      </c>
      <c r="G58" s="170" t="s">
        <v>139</v>
      </c>
      <c r="H58" s="171" t="s">
        <v>496</v>
      </c>
      <c r="I58" s="170">
        <v>1.0</v>
      </c>
      <c r="J58" s="170">
        <v>0.0</v>
      </c>
      <c r="K58" s="170" t="s">
        <v>115</v>
      </c>
      <c r="L58" s="216">
        <v>180.20000000000002</v>
      </c>
      <c r="M58" s="172"/>
      <c r="N58" s="172"/>
      <c r="O58" s="172"/>
      <c r="P58" s="172"/>
      <c r="Q58" s="172"/>
      <c r="R58" s="170"/>
      <c r="S58" s="166"/>
      <c r="T58" s="166"/>
      <c r="U58" s="166"/>
      <c r="V58" s="166"/>
      <c r="W58" s="166"/>
      <c r="X58" s="166"/>
      <c r="Y58" s="166"/>
      <c r="Z58" s="199">
        <f t="shared" si="27"/>
        <v>0</v>
      </c>
      <c r="AA58" s="173" t="str">
        <f t="shared" si="28"/>
        <v>No</v>
      </c>
      <c r="AB58" s="174" t="str">
        <f t="shared" si="29"/>
        <v>No</v>
      </c>
      <c r="AC58" s="1"/>
      <c r="AD58" s="166">
        <v>2.0</v>
      </c>
      <c r="AE58" s="167">
        <f t="shared" si="30"/>
        <v>0</v>
      </c>
      <c r="AF58" s="75"/>
      <c r="AG58" s="75"/>
      <c r="AH58" s="75"/>
      <c r="AI58" s="75"/>
      <c r="AJ58" s="127"/>
      <c r="AK58" s="126">
        <v>3.65</v>
      </c>
      <c r="AL58" s="127">
        <f t="shared" si="31"/>
        <v>0</v>
      </c>
      <c r="AM58" s="127">
        <f t="shared" si="32"/>
        <v>0</v>
      </c>
      <c r="AN58" s="127">
        <f t="shared" si="33"/>
        <v>0</v>
      </c>
      <c r="AO58" s="127">
        <f t="shared" si="34"/>
        <v>0</v>
      </c>
      <c r="AP58" s="127">
        <f t="shared" si="35"/>
        <v>0</v>
      </c>
      <c r="AQ58" s="127">
        <f t="shared" si="36"/>
        <v>0</v>
      </c>
      <c r="AR58" s="127">
        <f t="shared" si="37"/>
        <v>0</v>
      </c>
      <c r="AS58" s="127">
        <f t="shared" si="38"/>
        <v>0</v>
      </c>
      <c r="AT58" s="127">
        <f t="shared" si="39"/>
        <v>0</v>
      </c>
      <c r="AU58" s="127">
        <f t="shared" si="40"/>
        <v>0</v>
      </c>
      <c r="AV58" s="127">
        <f t="shared" si="41"/>
        <v>0</v>
      </c>
      <c r="AW58" s="127">
        <f t="shared" si="42"/>
        <v>0</v>
      </c>
      <c r="AX58" s="127">
        <f t="shared" si="43"/>
        <v>0</v>
      </c>
      <c r="AY58" s="127">
        <f t="shared" si="44"/>
        <v>0</v>
      </c>
      <c r="AZ58" s="127">
        <v>1.5</v>
      </c>
      <c r="BA58" s="127"/>
      <c r="BB58" s="348">
        <v>7.0</v>
      </c>
      <c r="BC58" s="170"/>
      <c r="BD58" s="348"/>
      <c r="BE58" s="170"/>
      <c r="BF58" s="348"/>
      <c r="BG58" s="170"/>
      <c r="BH58" s="348"/>
      <c r="BI58" s="170"/>
      <c r="BJ58" s="348"/>
      <c r="BK58" s="170"/>
      <c r="BL58" s="348"/>
      <c r="BM58" s="170"/>
      <c r="BN58" s="348"/>
      <c r="BO58" s="170"/>
      <c r="BP58" s="348"/>
      <c r="BQ58" s="170"/>
      <c r="BR58" s="348"/>
      <c r="BS58" s="170"/>
      <c r="BT58" s="127"/>
      <c r="BU58" s="127"/>
      <c r="BV58" s="127"/>
      <c r="BW58" s="127"/>
      <c r="BX58" s="127"/>
      <c r="BY58" s="127"/>
      <c r="BZ58" s="127"/>
      <c r="CA58" s="127"/>
      <c r="CB58" s="127"/>
      <c r="CC58" s="127"/>
      <c r="CD58" s="337"/>
    </row>
    <row r="59" ht="64.5" customHeight="1">
      <c r="A59" s="376"/>
      <c r="B59" s="354"/>
      <c r="C59" s="379"/>
      <c r="D59" s="168" t="s">
        <v>497</v>
      </c>
      <c r="E59" s="347" t="s">
        <v>409</v>
      </c>
      <c r="F59" s="171" t="s">
        <v>124</v>
      </c>
      <c r="G59" s="170" t="s">
        <v>139</v>
      </c>
      <c r="H59" s="171" t="s">
        <v>496</v>
      </c>
      <c r="I59" s="170">
        <v>1.0</v>
      </c>
      <c r="J59" s="170">
        <v>0.0</v>
      </c>
      <c r="K59" s="170" t="s">
        <v>115</v>
      </c>
      <c r="L59" s="216">
        <v>254.4</v>
      </c>
      <c r="M59" s="172"/>
      <c r="N59" s="172"/>
      <c r="O59" s="172"/>
      <c r="P59" s="172"/>
      <c r="Q59" s="172"/>
      <c r="R59" s="170"/>
      <c r="S59" s="166"/>
      <c r="T59" s="166"/>
      <c r="U59" s="166"/>
      <c r="V59" s="166"/>
      <c r="W59" s="166"/>
      <c r="X59" s="166"/>
      <c r="Y59" s="166"/>
      <c r="Z59" s="199">
        <f t="shared" si="27"/>
        <v>0</v>
      </c>
      <c r="AA59" s="173" t="str">
        <f t="shared" si="28"/>
        <v>No</v>
      </c>
      <c r="AB59" s="174" t="str">
        <f t="shared" si="29"/>
        <v>No</v>
      </c>
      <c r="AC59" s="1"/>
      <c r="AD59" s="166">
        <v>2.0</v>
      </c>
      <c r="AE59" s="167">
        <f t="shared" si="30"/>
        <v>0</v>
      </c>
      <c r="AF59" s="75"/>
      <c r="AG59" s="75"/>
      <c r="AH59" s="75"/>
      <c r="AI59" s="75"/>
      <c r="AJ59" s="127"/>
      <c r="AK59" s="126">
        <v>3.65</v>
      </c>
      <c r="AL59" s="127">
        <f t="shared" si="31"/>
        <v>0</v>
      </c>
      <c r="AM59" s="127">
        <f t="shared" si="32"/>
        <v>0</v>
      </c>
      <c r="AN59" s="127">
        <f t="shared" si="33"/>
        <v>0</v>
      </c>
      <c r="AO59" s="127">
        <f t="shared" si="34"/>
        <v>0</v>
      </c>
      <c r="AP59" s="127">
        <f t="shared" si="35"/>
        <v>0</v>
      </c>
      <c r="AQ59" s="127">
        <f t="shared" si="36"/>
        <v>0</v>
      </c>
      <c r="AR59" s="127">
        <f t="shared" si="37"/>
        <v>0</v>
      </c>
      <c r="AS59" s="127">
        <f t="shared" si="38"/>
        <v>0</v>
      </c>
      <c r="AT59" s="127">
        <f t="shared" si="39"/>
        <v>0</v>
      </c>
      <c r="AU59" s="127">
        <f t="shared" si="40"/>
        <v>0</v>
      </c>
      <c r="AV59" s="127">
        <f t="shared" si="41"/>
        <v>0</v>
      </c>
      <c r="AW59" s="127">
        <f t="shared" si="42"/>
        <v>0</v>
      </c>
      <c r="AX59" s="127">
        <f t="shared" si="43"/>
        <v>0</v>
      </c>
      <c r="AY59" s="127">
        <f t="shared" si="44"/>
        <v>0</v>
      </c>
      <c r="AZ59" s="127">
        <v>1.5</v>
      </c>
      <c r="BA59" s="127"/>
      <c r="BB59" s="348">
        <v>7.0</v>
      </c>
      <c r="BC59" s="170"/>
      <c r="BD59" s="348"/>
      <c r="BE59" s="170"/>
      <c r="BF59" s="348"/>
      <c r="BG59" s="170"/>
      <c r="BH59" s="348"/>
      <c r="BI59" s="170"/>
      <c r="BJ59" s="348"/>
      <c r="BK59" s="170"/>
      <c r="BL59" s="348"/>
      <c r="BM59" s="170"/>
      <c r="BN59" s="348"/>
      <c r="BO59" s="170"/>
      <c r="BP59" s="348"/>
      <c r="BQ59" s="170"/>
      <c r="BR59" s="348"/>
      <c r="BS59" s="170"/>
      <c r="BT59" s="127"/>
      <c r="BU59" s="127"/>
      <c r="BV59" s="127"/>
      <c r="BW59" s="127"/>
      <c r="BX59" s="127"/>
      <c r="BY59" s="127"/>
      <c r="BZ59" s="127"/>
      <c r="CA59" s="127"/>
      <c r="CB59" s="127"/>
      <c r="CC59" s="127"/>
      <c r="CD59" s="337"/>
    </row>
    <row r="60" ht="64.5" customHeight="1">
      <c r="A60" s="376"/>
      <c r="B60" s="354"/>
      <c r="C60" s="379"/>
      <c r="D60" s="231" t="s">
        <v>498</v>
      </c>
      <c r="E60" s="381"/>
      <c r="F60" s="138" t="s">
        <v>499</v>
      </c>
      <c r="G60" s="75" t="s">
        <v>139</v>
      </c>
      <c r="H60" s="391" t="s">
        <v>500</v>
      </c>
      <c r="I60" s="75">
        <v>2.0</v>
      </c>
      <c r="J60" s="75">
        <v>0.0</v>
      </c>
      <c r="K60" s="75" t="s">
        <v>115</v>
      </c>
      <c r="L60" s="217">
        <v>381.6</v>
      </c>
      <c r="M60" s="163"/>
      <c r="N60" s="163"/>
      <c r="O60" s="163"/>
      <c r="P60" s="163"/>
      <c r="Q60" s="163"/>
      <c r="R60" s="75"/>
      <c r="S60" s="135"/>
      <c r="T60" s="135"/>
      <c r="U60" s="135"/>
      <c r="V60" s="135"/>
      <c r="W60" s="135"/>
      <c r="X60" s="135"/>
      <c r="Y60" s="135"/>
      <c r="Z60" s="351">
        <f t="shared" si="27"/>
        <v>0</v>
      </c>
      <c r="AA60" s="164" t="str">
        <f t="shared" si="28"/>
        <v>No</v>
      </c>
      <c r="AB60" s="165" t="str">
        <f t="shared" si="29"/>
        <v>No</v>
      </c>
      <c r="AC60" s="1"/>
      <c r="AD60" s="166">
        <v>2.5</v>
      </c>
      <c r="AE60" s="167">
        <f t="shared" si="30"/>
        <v>0</v>
      </c>
      <c r="AF60" s="75"/>
      <c r="AG60" s="75"/>
      <c r="AH60" s="75"/>
      <c r="AI60" s="75"/>
      <c r="AJ60" s="127"/>
      <c r="AK60" s="126">
        <v>5.65</v>
      </c>
      <c r="AL60" s="127">
        <f t="shared" si="31"/>
        <v>0</v>
      </c>
      <c r="AM60" s="127">
        <f t="shared" si="32"/>
        <v>0</v>
      </c>
      <c r="AN60" s="127">
        <f t="shared" si="33"/>
        <v>0</v>
      </c>
      <c r="AO60" s="127">
        <f t="shared" si="34"/>
        <v>0</v>
      </c>
      <c r="AP60" s="127">
        <f t="shared" si="35"/>
        <v>0</v>
      </c>
      <c r="AQ60" s="127">
        <f t="shared" si="36"/>
        <v>0</v>
      </c>
      <c r="AR60" s="127">
        <f t="shared" si="37"/>
        <v>0</v>
      </c>
      <c r="AS60" s="127">
        <f t="shared" si="38"/>
        <v>0</v>
      </c>
      <c r="AT60" s="127">
        <f t="shared" si="39"/>
        <v>0</v>
      </c>
      <c r="AU60" s="127">
        <f t="shared" si="40"/>
        <v>0</v>
      </c>
      <c r="AV60" s="127">
        <f t="shared" si="41"/>
        <v>0</v>
      </c>
      <c r="AW60" s="127">
        <f t="shared" si="42"/>
        <v>0</v>
      </c>
      <c r="AX60" s="127">
        <f t="shared" si="43"/>
        <v>0</v>
      </c>
      <c r="AY60" s="127">
        <f t="shared" si="44"/>
        <v>0</v>
      </c>
      <c r="AZ60" s="127">
        <v>2.5</v>
      </c>
      <c r="BA60" s="127"/>
      <c r="BB60" s="348">
        <v>16.0</v>
      </c>
      <c r="BC60" s="75"/>
      <c r="BD60" s="348"/>
      <c r="BE60" s="75"/>
      <c r="BF60" s="348"/>
      <c r="BG60" s="75"/>
      <c r="BH60" s="348"/>
      <c r="BI60" s="75"/>
      <c r="BJ60" s="348"/>
      <c r="BK60" s="75"/>
      <c r="BL60" s="348"/>
      <c r="BM60" s="75"/>
      <c r="BN60" s="348"/>
      <c r="BO60" s="75"/>
      <c r="BP60" s="348"/>
      <c r="BQ60" s="75"/>
      <c r="BR60" s="348"/>
      <c r="BS60" s="75"/>
      <c r="BT60" s="127"/>
      <c r="BU60" s="127">
        <v>2.0</v>
      </c>
      <c r="BV60" s="127"/>
      <c r="BW60" s="127"/>
      <c r="BX60" s="127">
        <v>2.0</v>
      </c>
      <c r="BY60" s="127"/>
      <c r="BZ60" s="127">
        <v>10.0</v>
      </c>
      <c r="CA60" s="127">
        <v>500.0</v>
      </c>
      <c r="CB60" s="127">
        <f t="shared" ref="CB60:CB63" si="55">CA60/10</f>
        <v>50</v>
      </c>
      <c r="CC60" s="127">
        <f t="shared" ref="CC60:CC63" si="56">(3/100)*CA60</f>
        <v>15</v>
      </c>
      <c r="CD60" s="337">
        <f t="shared" ref="CD60:CD63" si="57">AK60*SUM(M60:W60)</f>
        <v>0</v>
      </c>
    </row>
    <row r="61" ht="64.5" customHeight="1">
      <c r="A61" s="376"/>
      <c r="B61" s="354"/>
      <c r="C61" s="379"/>
      <c r="D61" s="231" t="s">
        <v>501</v>
      </c>
      <c r="E61" s="381" t="s">
        <v>409</v>
      </c>
      <c r="F61" s="138" t="s">
        <v>499</v>
      </c>
      <c r="G61" s="75" t="s">
        <v>139</v>
      </c>
      <c r="H61" s="391" t="s">
        <v>500</v>
      </c>
      <c r="I61" s="75">
        <v>2.0</v>
      </c>
      <c r="J61" s="75">
        <v>0.0</v>
      </c>
      <c r="K61" s="75" t="s">
        <v>115</v>
      </c>
      <c r="L61" s="217">
        <v>466.40000000000003</v>
      </c>
      <c r="M61" s="163"/>
      <c r="N61" s="163"/>
      <c r="O61" s="163"/>
      <c r="P61" s="163"/>
      <c r="Q61" s="163"/>
      <c r="R61" s="75"/>
      <c r="S61" s="135"/>
      <c r="T61" s="135"/>
      <c r="U61" s="135"/>
      <c r="V61" s="135"/>
      <c r="W61" s="135"/>
      <c r="X61" s="135"/>
      <c r="Y61" s="135"/>
      <c r="Z61" s="351">
        <f t="shared" si="27"/>
        <v>0</v>
      </c>
      <c r="AA61" s="164" t="str">
        <f t="shared" si="28"/>
        <v>No</v>
      </c>
      <c r="AB61" s="165" t="str">
        <f t="shared" si="29"/>
        <v>No</v>
      </c>
      <c r="AC61" s="1"/>
      <c r="AD61" s="166">
        <v>2.5</v>
      </c>
      <c r="AE61" s="167">
        <f t="shared" si="30"/>
        <v>0</v>
      </c>
      <c r="AF61" s="75"/>
      <c r="AG61" s="75"/>
      <c r="AH61" s="75"/>
      <c r="AI61" s="75"/>
      <c r="AJ61" s="127"/>
      <c r="AK61" s="126">
        <v>5.65</v>
      </c>
      <c r="AL61" s="127">
        <f t="shared" si="31"/>
        <v>0</v>
      </c>
      <c r="AM61" s="127">
        <f t="shared" si="32"/>
        <v>0</v>
      </c>
      <c r="AN61" s="127">
        <f t="shared" si="33"/>
        <v>0</v>
      </c>
      <c r="AO61" s="127">
        <f t="shared" si="34"/>
        <v>0</v>
      </c>
      <c r="AP61" s="127">
        <f t="shared" si="35"/>
        <v>0</v>
      </c>
      <c r="AQ61" s="127">
        <f t="shared" si="36"/>
        <v>0</v>
      </c>
      <c r="AR61" s="127">
        <f t="shared" si="37"/>
        <v>0</v>
      </c>
      <c r="AS61" s="127">
        <f t="shared" si="38"/>
        <v>0</v>
      </c>
      <c r="AT61" s="127">
        <f t="shared" si="39"/>
        <v>0</v>
      </c>
      <c r="AU61" s="127">
        <f t="shared" si="40"/>
        <v>0</v>
      </c>
      <c r="AV61" s="127">
        <f t="shared" si="41"/>
        <v>0</v>
      </c>
      <c r="AW61" s="127">
        <f t="shared" si="42"/>
        <v>0</v>
      </c>
      <c r="AX61" s="127">
        <f t="shared" si="43"/>
        <v>0</v>
      </c>
      <c r="AY61" s="127">
        <f t="shared" si="44"/>
        <v>0</v>
      </c>
      <c r="AZ61" s="127">
        <v>2.5</v>
      </c>
      <c r="BA61" s="127"/>
      <c r="BB61" s="348">
        <v>16.0</v>
      </c>
      <c r="BC61" s="75"/>
      <c r="BD61" s="348"/>
      <c r="BE61" s="75"/>
      <c r="BF61" s="348"/>
      <c r="BG61" s="75"/>
      <c r="BH61" s="348"/>
      <c r="BI61" s="75"/>
      <c r="BJ61" s="348"/>
      <c r="BK61" s="75"/>
      <c r="BL61" s="348"/>
      <c r="BM61" s="75"/>
      <c r="BN61" s="348"/>
      <c r="BO61" s="75"/>
      <c r="BP61" s="348"/>
      <c r="BQ61" s="75"/>
      <c r="BR61" s="348"/>
      <c r="BS61" s="75"/>
      <c r="BT61" s="127"/>
      <c r="BU61" s="127">
        <v>2.0</v>
      </c>
      <c r="BV61" s="127"/>
      <c r="BW61" s="127"/>
      <c r="BX61" s="127">
        <v>2.0</v>
      </c>
      <c r="BY61" s="127"/>
      <c r="BZ61" s="127">
        <v>5.0</v>
      </c>
      <c r="CA61" s="127">
        <v>200.0</v>
      </c>
      <c r="CB61" s="127">
        <f t="shared" si="55"/>
        <v>20</v>
      </c>
      <c r="CC61" s="127">
        <f t="shared" si="56"/>
        <v>6</v>
      </c>
      <c r="CD61" s="337">
        <f t="shared" si="57"/>
        <v>0</v>
      </c>
    </row>
    <row r="62" ht="64.5" customHeight="1">
      <c r="A62" s="376"/>
      <c r="B62" s="354"/>
      <c r="C62" s="379"/>
      <c r="D62" s="168" t="s">
        <v>502</v>
      </c>
      <c r="E62" s="347"/>
      <c r="F62" s="171" t="s">
        <v>499</v>
      </c>
      <c r="G62" s="170" t="s">
        <v>105</v>
      </c>
      <c r="H62" s="392" t="s">
        <v>503</v>
      </c>
      <c r="I62" s="170">
        <v>2.0</v>
      </c>
      <c r="J62" s="170">
        <v>0.0</v>
      </c>
      <c r="K62" s="170" t="s">
        <v>115</v>
      </c>
      <c r="L62" s="216">
        <v>243.8</v>
      </c>
      <c r="M62" s="172"/>
      <c r="N62" s="172"/>
      <c r="O62" s="172"/>
      <c r="P62" s="172"/>
      <c r="Q62" s="172"/>
      <c r="R62" s="170"/>
      <c r="S62" s="166"/>
      <c r="T62" s="166"/>
      <c r="U62" s="166"/>
      <c r="V62" s="166"/>
      <c r="W62" s="166"/>
      <c r="X62" s="166"/>
      <c r="Y62" s="166"/>
      <c r="Z62" s="199">
        <f t="shared" si="27"/>
        <v>0</v>
      </c>
      <c r="AA62" s="173" t="str">
        <f t="shared" si="28"/>
        <v>No</v>
      </c>
      <c r="AB62" s="174" t="str">
        <f t="shared" si="29"/>
        <v>No</v>
      </c>
      <c r="AC62" s="1"/>
      <c r="AD62" s="166">
        <v>2.0</v>
      </c>
      <c r="AE62" s="167">
        <f t="shared" si="30"/>
        <v>0</v>
      </c>
      <c r="AF62" s="75"/>
      <c r="AG62" s="75"/>
      <c r="AH62" s="75"/>
      <c r="AI62" s="75"/>
      <c r="AJ62" s="127"/>
      <c r="AK62" s="126">
        <v>4.1</v>
      </c>
      <c r="AL62" s="127">
        <f t="shared" si="31"/>
        <v>0</v>
      </c>
      <c r="AM62" s="127">
        <f t="shared" si="32"/>
        <v>0</v>
      </c>
      <c r="AN62" s="127">
        <f t="shared" si="33"/>
        <v>0</v>
      </c>
      <c r="AO62" s="127">
        <f t="shared" si="34"/>
        <v>0</v>
      </c>
      <c r="AP62" s="127">
        <f t="shared" si="35"/>
        <v>0</v>
      </c>
      <c r="AQ62" s="127">
        <f t="shared" si="36"/>
        <v>0</v>
      </c>
      <c r="AR62" s="127">
        <f t="shared" si="37"/>
        <v>0</v>
      </c>
      <c r="AS62" s="127">
        <f t="shared" si="38"/>
        <v>0</v>
      </c>
      <c r="AT62" s="127">
        <f t="shared" si="39"/>
        <v>0</v>
      </c>
      <c r="AU62" s="127">
        <f t="shared" si="40"/>
        <v>0</v>
      </c>
      <c r="AV62" s="127">
        <f t="shared" si="41"/>
        <v>0</v>
      </c>
      <c r="AW62" s="127">
        <f t="shared" si="42"/>
        <v>0</v>
      </c>
      <c r="AX62" s="127">
        <f t="shared" si="43"/>
        <v>0</v>
      </c>
      <c r="AY62" s="127">
        <f t="shared" si="44"/>
        <v>0</v>
      </c>
      <c r="AZ62" s="127">
        <v>2.0</v>
      </c>
      <c r="BA62" s="127"/>
      <c r="BB62" s="348">
        <v>14.0</v>
      </c>
      <c r="BC62" s="170"/>
      <c r="BD62" s="348"/>
      <c r="BE62" s="170"/>
      <c r="BF62" s="348"/>
      <c r="BG62" s="170"/>
      <c r="BH62" s="348"/>
      <c r="BI62" s="170"/>
      <c r="BJ62" s="348"/>
      <c r="BK62" s="170"/>
      <c r="BL62" s="348"/>
      <c r="BM62" s="170"/>
      <c r="BN62" s="348"/>
      <c r="BO62" s="170"/>
      <c r="BP62" s="348"/>
      <c r="BQ62" s="170"/>
      <c r="BR62" s="348"/>
      <c r="BS62" s="170"/>
      <c r="BT62" s="127"/>
      <c r="BU62" s="127">
        <v>2.0</v>
      </c>
      <c r="BV62" s="127"/>
      <c r="BW62" s="127"/>
      <c r="BX62" s="127">
        <v>2.0</v>
      </c>
      <c r="BY62" s="127"/>
      <c r="BZ62" s="127">
        <v>10.0</v>
      </c>
      <c r="CA62" s="127">
        <v>500.0</v>
      </c>
      <c r="CB62" s="127">
        <f t="shared" si="55"/>
        <v>50</v>
      </c>
      <c r="CC62" s="127">
        <f t="shared" si="56"/>
        <v>15</v>
      </c>
      <c r="CD62" s="337">
        <f t="shared" si="57"/>
        <v>0</v>
      </c>
    </row>
    <row r="63" ht="64.5" customHeight="1">
      <c r="A63" s="376"/>
      <c r="B63" s="354"/>
      <c r="C63" s="379"/>
      <c r="D63" s="168" t="s">
        <v>504</v>
      </c>
      <c r="E63" s="347" t="s">
        <v>409</v>
      </c>
      <c r="F63" s="171" t="s">
        <v>499</v>
      </c>
      <c r="G63" s="170" t="s">
        <v>105</v>
      </c>
      <c r="H63" s="392" t="s">
        <v>503</v>
      </c>
      <c r="I63" s="170">
        <v>2.0</v>
      </c>
      <c r="J63" s="170">
        <v>0.0</v>
      </c>
      <c r="K63" s="170" t="s">
        <v>115</v>
      </c>
      <c r="L63" s="216">
        <v>296.8</v>
      </c>
      <c r="M63" s="172"/>
      <c r="N63" s="172"/>
      <c r="O63" s="172"/>
      <c r="P63" s="172"/>
      <c r="Q63" s="172"/>
      <c r="R63" s="170"/>
      <c r="S63" s="166"/>
      <c r="T63" s="166"/>
      <c r="U63" s="166"/>
      <c r="V63" s="166"/>
      <c r="W63" s="166"/>
      <c r="X63" s="166"/>
      <c r="Y63" s="166"/>
      <c r="Z63" s="199">
        <f t="shared" si="27"/>
        <v>0</v>
      </c>
      <c r="AA63" s="173" t="str">
        <f t="shared" si="28"/>
        <v>No</v>
      </c>
      <c r="AB63" s="174" t="str">
        <f t="shared" si="29"/>
        <v>No</v>
      </c>
      <c r="AC63" s="1"/>
      <c r="AD63" s="166">
        <v>2.0</v>
      </c>
      <c r="AE63" s="167">
        <f t="shared" si="30"/>
        <v>0</v>
      </c>
      <c r="AF63" s="75"/>
      <c r="AG63" s="75"/>
      <c r="AH63" s="75"/>
      <c r="AI63" s="75"/>
      <c r="AJ63" s="127"/>
      <c r="AK63" s="126">
        <v>4.1</v>
      </c>
      <c r="AL63" s="127">
        <f t="shared" si="31"/>
        <v>0</v>
      </c>
      <c r="AM63" s="127">
        <f t="shared" si="32"/>
        <v>0</v>
      </c>
      <c r="AN63" s="127">
        <f t="shared" si="33"/>
        <v>0</v>
      </c>
      <c r="AO63" s="127">
        <f t="shared" si="34"/>
        <v>0</v>
      </c>
      <c r="AP63" s="127">
        <f t="shared" si="35"/>
        <v>0</v>
      </c>
      <c r="AQ63" s="127">
        <f t="shared" si="36"/>
        <v>0</v>
      </c>
      <c r="AR63" s="127">
        <f t="shared" si="37"/>
        <v>0</v>
      </c>
      <c r="AS63" s="127">
        <f t="shared" si="38"/>
        <v>0</v>
      </c>
      <c r="AT63" s="127">
        <f t="shared" si="39"/>
        <v>0</v>
      </c>
      <c r="AU63" s="127">
        <f t="shared" si="40"/>
        <v>0</v>
      </c>
      <c r="AV63" s="127">
        <f t="shared" si="41"/>
        <v>0</v>
      </c>
      <c r="AW63" s="127">
        <f t="shared" si="42"/>
        <v>0</v>
      </c>
      <c r="AX63" s="127">
        <f t="shared" si="43"/>
        <v>0</v>
      </c>
      <c r="AY63" s="127">
        <f t="shared" si="44"/>
        <v>0</v>
      </c>
      <c r="AZ63" s="127">
        <v>2.0</v>
      </c>
      <c r="BA63" s="127"/>
      <c r="BB63" s="348">
        <v>14.0</v>
      </c>
      <c r="BC63" s="170"/>
      <c r="BD63" s="348"/>
      <c r="BE63" s="170"/>
      <c r="BF63" s="348"/>
      <c r="BG63" s="170"/>
      <c r="BH63" s="348"/>
      <c r="BI63" s="170"/>
      <c r="BJ63" s="348"/>
      <c r="BK63" s="170"/>
      <c r="BL63" s="348"/>
      <c r="BM63" s="170"/>
      <c r="BN63" s="348"/>
      <c r="BO63" s="170"/>
      <c r="BP63" s="348"/>
      <c r="BQ63" s="170"/>
      <c r="BR63" s="348"/>
      <c r="BS63" s="170"/>
      <c r="BT63" s="127"/>
      <c r="BU63" s="127">
        <v>2.0</v>
      </c>
      <c r="BV63" s="127"/>
      <c r="BW63" s="127"/>
      <c r="BX63" s="127">
        <v>2.0</v>
      </c>
      <c r="BY63" s="127"/>
      <c r="BZ63" s="127">
        <v>5.0</v>
      </c>
      <c r="CA63" s="127">
        <v>200.0</v>
      </c>
      <c r="CB63" s="127">
        <f t="shared" si="55"/>
        <v>20</v>
      </c>
      <c r="CC63" s="127">
        <f t="shared" si="56"/>
        <v>6</v>
      </c>
      <c r="CD63" s="337">
        <f t="shared" si="57"/>
        <v>0</v>
      </c>
    </row>
    <row r="64" ht="64.5" customHeight="1">
      <c r="A64" s="376"/>
      <c r="B64" s="354"/>
      <c r="C64" s="379"/>
      <c r="D64" s="231" t="s">
        <v>505</v>
      </c>
      <c r="E64" s="381"/>
      <c r="F64" s="138" t="s">
        <v>187</v>
      </c>
      <c r="G64" s="75" t="s">
        <v>105</v>
      </c>
      <c r="H64" s="138" t="s">
        <v>506</v>
      </c>
      <c r="I64" s="1">
        <v>1.0</v>
      </c>
      <c r="J64" s="75">
        <v>0.0</v>
      </c>
      <c r="K64" s="75" t="s">
        <v>115</v>
      </c>
      <c r="L64" s="217">
        <v>201.4</v>
      </c>
      <c r="M64" s="163"/>
      <c r="N64" s="163"/>
      <c r="O64" s="163"/>
      <c r="P64" s="163"/>
      <c r="Q64" s="163"/>
      <c r="R64" s="75"/>
      <c r="S64" s="135"/>
      <c r="T64" s="135"/>
      <c r="U64" s="135"/>
      <c r="V64" s="135"/>
      <c r="W64" s="135"/>
      <c r="X64" s="135"/>
      <c r="Y64" s="135"/>
      <c r="Z64" s="351">
        <f t="shared" si="27"/>
        <v>0</v>
      </c>
      <c r="AA64" s="164" t="str">
        <f t="shared" si="28"/>
        <v>No</v>
      </c>
      <c r="AB64" s="165" t="str">
        <f t="shared" si="29"/>
        <v>No</v>
      </c>
      <c r="AC64" s="1"/>
      <c r="AD64" s="166">
        <v>1.0</v>
      </c>
      <c r="AE64" s="167">
        <f t="shared" si="30"/>
        <v>0</v>
      </c>
      <c r="AF64" s="75"/>
      <c r="AG64" s="75"/>
      <c r="AH64" s="75"/>
      <c r="AI64" s="75"/>
      <c r="AJ64" s="127"/>
      <c r="AK64" s="126">
        <v>2.3</v>
      </c>
      <c r="AL64" s="127">
        <f t="shared" si="31"/>
        <v>0</v>
      </c>
      <c r="AM64" s="127">
        <f t="shared" si="32"/>
        <v>0</v>
      </c>
      <c r="AN64" s="127">
        <f t="shared" si="33"/>
        <v>0</v>
      </c>
      <c r="AO64" s="127">
        <f t="shared" si="34"/>
        <v>0</v>
      </c>
      <c r="AP64" s="127">
        <f t="shared" si="35"/>
        <v>0</v>
      </c>
      <c r="AQ64" s="127">
        <f t="shared" si="36"/>
        <v>0</v>
      </c>
      <c r="AR64" s="127">
        <f t="shared" si="37"/>
        <v>0</v>
      </c>
      <c r="AS64" s="127">
        <f t="shared" si="38"/>
        <v>0</v>
      </c>
      <c r="AT64" s="127">
        <f t="shared" si="39"/>
        <v>0</v>
      </c>
      <c r="AU64" s="127">
        <f t="shared" si="40"/>
        <v>0</v>
      </c>
      <c r="AV64" s="127">
        <f t="shared" si="41"/>
        <v>0</v>
      </c>
      <c r="AW64" s="127">
        <f t="shared" si="42"/>
        <v>0</v>
      </c>
      <c r="AX64" s="127">
        <f t="shared" si="43"/>
        <v>0</v>
      </c>
      <c r="AY64" s="127">
        <f t="shared" si="44"/>
        <v>0</v>
      </c>
      <c r="AZ64" s="127">
        <v>1.0</v>
      </c>
      <c r="BA64" s="127"/>
      <c r="BB64" s="348">
        <v>7.0</v>
      </c>
      <c r="BC64" s="75"/>
      <c r="BD64" s="348"/>
      <c r="BE64" s="75"/>
      <c r="BF64" s="348"/>
      <c r="BG64" s="75"/>
      <c r="BH64" s="348"/>
      <c r="BI64" s="75"/>
      <c r="BJ64" s="348"/>
      <c r="BK64" s="75"/>
      <c r="BL64" s="348"/>
      <c r="BM64" s="75"/>
      <c r="BN64" s="348"/>
      <c r="BO64" s="75"/>
      <c r="BP64" s="348"/>
      <c r="BQ64" s="75"/>
      <c r="BR64" s="348"/>
      <c r="BS64" s="75"/>
      <c r="BT64" s="127"/>
      <c r="BU64" s="127"/>
      <c r="BV64" s="127"/>
      <c r="BW64" s="127"/>
      <c r="BX64" s="127"/>
      <c r="BY64" s="127"/>
      <c r="BZ64" s="127"/>
      <c r="CA64" s="127"/>
      <c r="CB64" s="127"/>
      <c r="CC64" s="127"/>
      <c r="CD64" s="337"/>
    </row>
    <row r="65" ht="64.5" customHeight="1">
      <c r="A65" s="376"/>
      <c r="B65" s="354"/>
      <c r="C65" s="379"/>
      <c r="D65" s="231" t="s">
        <v>507</v>
      </c>
      <c r="E65" s="381" t="s">
        <v>409</v>
      </c>
      <c r="F65" s="138" t="s">
        <v>187</v>
      </c>
      <c r="G65" s="75" t="s">
        <v>105</v>
      </c>
      <c r="H65" s="138" t="s">
        <v>506</v>
      </c>
      <c r="I65" s="1">
        <v>1.0</v>
      </c>
      <c r="J65" s="75">
        <v>0.0</v>
      </c>
      <c r="K65" s="75" t="s">
        <v>115</v>
      </c>
      <c r="L65" s="217">
        <v>265.0</v>
      </c>
      <c r="M65" s="163"/>
      <c r="N65" s="163"/>
      <c r="O65" s="163"/>
      <c r="P65" s="163"/>
      <c r="Q65" s="163"/>
      <c r="R65" s="75"/>
      <c r="S65" s="135"/>
      <c r="T65" s="135"/>
      <c r="U65" s="135"/>
      <c r="V65" s="135"/>
      <c r="W65" s="135"/>
      <c r="X65" s="135"/>
      <c r="Y65" s="135"/>
      <c r="Z65" s="351">
        <f t="shared" si="27"/>
        <v>0</v>
      </c>
      <c r="AA65" s="164" t="str">
        <f t="shared" si="28"/>
        <v>No</v>
      </c>
      <c r="AB65" s="165" t="str">
        <f t="shared" si="29"/>
        <v>No</v>
      </c>
      <c r="AC65" s="1"/>
      <c r="AD65" s="166">
        <v>1.0</v>
      </c>
      <c r="AE65" s="167">
        <f t="shared" si="30"/>
        <v>0</v>
      </c>
      <c r="AF65" s="75"/>
      <c r="AG65" s="75"/>
      <c r="AH65" s="75"/>
      <c r="AI65" s="75"/>
      <c r="AJ65" s="127"/>
      <c r="AK65" s="126">
        <v>2.3</v>
      </c>
      <c r="AL65" s="127">
        <f t="shared" si="31"/>
        <v>0</v>
      </c>
      <c r="AM65" s="127">
        <f t="shared" si="32"/>
        <v>0</v>
      </c>
      <c r="AN65" s="127">
        <f t="shared" si="33"/>
        <v>0</v>
      </c>
      <c r="AO65" s="127">
        <f t="shared" si="34"/>
        <v>0</v>
      </c>
      <c r="AP65" s="127">
        <f t="shared" si="35"/>
        <v>0</v>
      </c>
      <c r="AQ65" s="127">
        <f t="shared" si="36"/>
        <v>0</v>
      </c>
      <c r="AR65" s="127">
        <f t="shared" si="37"/>
        <v>0</v>
      </c>
      <c r="AS65" s="127">
        <f t="shared" si="38"/>
        <v>0</v>
      </c>
      <c r="AT65" s="127">
        <f t="shared" si="39"/>
        <v>0</v>
      </c>
      <c r="AU65" s="127">
        <f t="shared" si="40"/>
        <v>0</v>
      </c>
      <c r="AV65" s="127">
        <f t="shared" si="41"/>
        <v>0</v>
      </c>
      <c r="AW65" s="127">
        <f t="shared" si="42"/>
        <v>0</v>
      </c>
      <c r="AX65" s="127">
        <f t="shared" si="43"/>
        <v>0</v>
      </c>
      <c r="AY65" s="127">
        <f t="shared" si="44"/>
        <v>0</v>
      </c>
      <c r="AZ65" s="127">
        <v>1.0</v>
      </c>
      <c r="BA65" s="127"/>
      <c r="BB65" s="348">
        <v>7.0</v>
      </c>
      <c r="BC65" s="75"/>
      <c r="BD65" s="348"/>
      <c r="BE65" s="75"/>
      <c r="BF65" s="348"/>
      <c r="BG65" s="75"/>
      <c r="BH65" s="348"/>
      <c r="BI65" s="75"/>
      <c r="BJ65" s="348"/>
      <c r="BK65" s="75"/>
      <c r="BL65" s="348"/>
      <c r="BM65" s="75"/>
      <c r="BN65" s="348"/>
      <c r="BO65" s="75"/>
      <c r="BP65" s="348"/>
      <c r="BQ65" s="75"/>
      <c r="BR65" s="348"/>
      <c r="BS65" s="75"/>
      <c r="BT65" s="127"/>
      <c r="BU65" s="127"/>
      <c r="BV65" s="127"/>
      <c r="BW65" s="127"/>
      <c r="BX65" s="127"/>
      <c r="BY65" s="127"/>
      <c r="BZ65" s="127"/>
      <c r="CA65" s="127"/>
      <c r="CB65" s="127"/>
      <c r="CC65" s="127"/>
      <c r="CD65" s="337"/>
    </row>
    <row r="66" ht="64.5" customHeight="1">
      <c r="A66" s="376"/>
      <c r="B66" s="354"/>
      <c r="C66" s="379"/>
      <c r="D66" s="168" t="s">
        <v>508</v>
      </c>
      <c r="E66" s="347"/>
      <c r="F66" s="171" t="s">
        <v>155</v>
      </c>
      <c r="G66" s="170" t="s">
        <v>108</v>
      </c>
      <c r="H66" s="171" t="s">
        <v>509</v>
      </c>
      <c r="I66" s="170">
        <v>1.0</v>
      </c>
      <c r="J66" s="170">
        <v>0.0</v>
      </c>
      <c r="K66" s="170" t="s">
        <v>115</v>
      </c>
      <c r="L66" s="216">
        <v>190.8</v>
      </c>
      <c r="M66" s="172"/>
      <c r="N66" s="172"/>
      <c r="O66" s="172"/>
      <c r="P66" s="172"/>
      <c r="Q66" s="172"/>
      <c r="R66" s="170"/>
      <c r="S66" s="166"/>
      <c r="T66" s="166"/>
      <c r="U66" s="166"/>
      <c r="V66" s="166"/>
      <c r="W66" s="166"/>
      <c r="X66" s="166"/>
      <c r="Y66" s="166"/>
      <c r="Z66" s="199">
        <f t="shared" si="27"/>
        <v>0</v>
      </c>
      <c r="AA66" s="173" t="str">
        <f t="shared" si="28"/>
        <v>No</v>
      </c>
      <c r="AB66" s="174" t="str">
        <f t="shared" si="29"/>
        <v>No</v>
      </c>
      <c r="AC66" s="1"/>
      <c r="AD66" s="166">
        <v>1.0</v>
      </c>
      <c r="AE66" s="167">
        <f t="shared" si="30"/>
        <v>0</v>
      </c>
      <c r="AF66" s="75"/>
      <c r="AG66" s="75"/>
      <c r="AH66" s="75"/>
      <c r="AI66" s="75"/>
      <c r="AJ66" s="127"/>
      <c r="AK66" s="126">
        <v>1.85</v>
      </c>
      <c r="AL66" s="127">
        <f t="shared" si="31"/>
        <v>0</v>
      </c>
      <c r="AM66" s="127">
        <f t="shared" si="32"/>
        <v>0</v>
      </c>
      <c r="AN66" s="127">
        <f t="shared" si="33"/>
        <v>0</v>
      </c>
      <c r="AO66" s="127">
        <f t="shared" si="34"/>
        <v>0</v>
      </c>
      <c r="AP66" s="127">
        <f t="shared" si="35"/>
        <v>0</v>
      </c>
      <c r="AQ66" s="127">
        <f t="shared" si="36"/>
        <v>0</v>
      </c>
      <c r="AR66" s="127">
        <f t="shared" si="37"/>
        <v>0</v>
      </c>
      <c r="AS66" s="127">
        <f t="shared" si="38"/>
        <v>0</v>
      </c>
      <c r="AT66" s="127">
        <f t="shared" si="39"/>
        <v>0</v>
      </c>
      <c r="AU66" s="127">
        <f t="shared" si="40"/>
        <v>0</v>
      </c>
      <c r="AV66" s="127">
        <f t="shared" si="41"/>
        <v>0</v>
      </c>
      <c r="AW66" s="127">
        <f t="shared" si="42"/>
        <v>0</v>
      </c>
      <c r="AX66" s="127">
        <f t="shared" si="43"/>
        <v>0</v>
      </c>
      <c r="AY66" s="127">
        <f t="shared" si="44"/>
        <v>0</v>
      </c>
      <c r="AZ66" s="127">
        <v>1.0</v>
      </c>
      <c r="BA66" s="127"/>
      <c r="BB66" s="348">
        <v>6.0</v>
      </c>
      <c r="BC66" s="170"/>
      <c r="BD66" s="348"/>
      <c r="BE66" s="170"/>
      <c r="BF66" s="348"/>
      <c r="BG66" s="170"/>
      <c r="BH66" s="348"/>
      <c r="BI66" s="170"/>
      <c r="BJ66" s="348"/>
      <c r="BK66" s="170"/>
      <c r="BL66" s="348"/>
      <c r="BM66" s="170"/>
      <c r="BN66" s="348"/>
      <c r="BO66" s="170"/>
      <c r="BP66" s="348"/>
      <c r="BQ66" s="170"/>
      <c r="BR66" s="348"/>
      <c r="BS66" s="170"/>
      <c r="BT66" s="127"/>
      <c r="BU66" s="127">
        <f t="shared" ref="BU66:BU73" si="58">I66</f>
        <v>1</v>
      </c>
      <c r="BV66" s="127"/>
      <c r="BW66" s="127"/>
      <c r="BX66" s="127">
        <v>1.0</v>
      </c>
      <c r="BY66" s="127"/>
      <c r="BZ66" s="127">
        <v>8.0</v>
      </c>
      <c r="CA66" s="127">
        <v>150.0</v>
      </c>
      <c r="CB66" s="127">
        <f t="shared" ref="CB66:CB101" si="59">CA66/10</f>
        <v>15</v>
      </c>
      <c r="CC66" s="127">
        <f t="shared" ref="CC66:CC101" si="60">(3/100)*CA66</f>
        <v>4.5</v>
      </c>
      <c r="CD66" s="337">
        <f t="shared" ref="CD66:CD106" si="61">AK66*SUM(M66:W66)</f>
        <v>0</v>
      </c>
    </row>
    <row r="67" ht="64.5" customHeight="1">
      <c r="A67" s="376"/>
      <c r="B67" s="354"/>
      <c r="C67" s="379"/>
      <c r="D67" s="168" t="s">
        <v>510</v>
      </c>
      <c r="E67" s="347" t="s">
        <v>409</v>
      </c>
      <c r="F67" s="171" t="s">
        <v>155</v>
      </c>
      <c r="G67" s="170" t="s">
        <v>108</v>
      </c>
      <c r="H67" s="171" t="s">
        <v>509</v>
      </c>
      <c r="I67" s="170">
        <v>1.0</v>
      </c>
      <c r="J67" s="170">
        <v>0.0</v>
      </c>
      <c r="K67" s="170" t="s">
        <v>115</v>
      </c>
      <c r="L67" s="216">
        <v>243.8</v>
      </c>
      <c r="M67" s="172"/>
      <c r="N67" s="172"/>
      <c r="O67" s="172"/>
      <c r="P67" s="172"/>
      <c r="Q67" s="172"/>
      <c r="R67" s="170"/>
      <c r="S67" s="166"/>
      <c r="T67" s="166"/>
      <c r="U67" s="166"/>
      <c r="V67" s="166"/>
      <c r="W67" s="166"/>
      <c r="X67" s="166"/>
      <c r="Y67" s="166"/>
      <c r="Z67" s="199">
        <f t="shared" si="27"/>
        <v>0</v>
      </c>
      <c r="AA67" s="173" t="str">
        <f t="shared" si="28"/>
        <v>No</v>
      </c>
      <c r="AB67" s="174" t="str">
        <f t="shared" si="29"/>
        <v>No</v>
      </c>
      <c r="AC67" s="1"/>
      <c r="AD67" s="166">
        <v>1.0</v>
      </c>
      <c r="AE67" s="167">
        <f t="shared" si="30"/>
        <v>0</v>
      </c>
      <c r="AF67" s="75"/>
      <c r="AG67" s="75"/>
      <c r="AH67" s="75"/>
      <c r="AI67" s="75"/>
      <c r="AJ67" s="127"/>
      <c r="AK67" s="126">
        <v>1.85</v>
      </c>
      <c r="AL67" s="127">
        <f t="shared" si="31"/>
        <v>0</v>
      </c>
      <c r="AM67" s="127">
        <f t="shared" si="32"/>
        <v>0</v>
      </c>
      <c r="AN67" s="127">
        <f t="shared" si="33"/>
        <v>0</v>
      </c>
      <c r="AO67" s="127">
        <f t="shared" si="34"/>
        <v>0</v>
      </c>
      <c r="AP67" s="127">
        <f t="shared" si="35"/>
        <v>0</v>
      </c>
      <c r="AQ67" s="127">
        <f t="shared" si="36"/>
        <v>0</v>
      </c>
      <c r="AR67" s="127">
        <f t="shared" si="37"/>
        <v>0</v>
      </c>
      <c r="AS67" s="127">
        <f t="shared" si="38"/>
        <v>0</v>
      </c>
      <c r="AT67" s="127">
        <f t="shared" si="39"/>
        <v>0</v>
      </c>
      <c r="AU67" s="127">
        <f t="shared" si="40"/>
        <v>0</v>
      </c>
      <c r="AV67" s="127">
        <f t="shared" si="41"/>
        <v>0</v>
      </c>
      <c r="AW67" s="127">
        <f t="shared" si="42"/>
        <v>0</v>
      </c>
      <c r="AX67" s="127">
        <f t="shared" si="43"/>
        <v>0</v>
      </c>
      <c r="AY67" s="127">
        <f t="shared" si="44"/>
        <v>0</v>
      </c>
      <c r="AZ67" s="127">
        <v>1.0</v>
      </c>
      <c r="BA67" s="127"/>
      <c r="BB67" s="348">
        <v>6.0</v>
      </c>
      <c r="BC67" s="170"/>
      <c r="BD67" s="348"/>
      <c r="BE67" s="170"/>
      <c r="BF67" s="348"/>
      <c r="BG67" s="170"/>
      <c r="BH67" s="348"/>
      <c r="BI67" s="170"/>
      <c r="BJ67" s="348"/>
      <c r="BK67" s="170"/>
      <c r="BL67" s="348"/>
      <c r="BM67" s="170"/>
      <c r="BN67" s="348"/>
      <c r="BO67" s="170"/>
      <c r="BP67" s="348"/>
      <c r="BQ67" s="170"/>
      <c r="BR67" s="348"/>
      <c r="BS67" s="170"/>
      <c r="BT67" s="127"/>
      <c r="BU67" s="127">
        <f t="shared" si="58"/>
        <v>1</v>
      </c>
      <c r="BV67" s="127"/>
      <c r="BW67" s="127"/>
      <c r="BX67" s="127">
        <v>1.0</v>
      </c>
      <c r="BY67" s="127"/>
      <c r="BZ67" s="127">
        <v>4.0</v>
      </c>
      <c r="CA67" s="127">
        <v>50.0</v>
      </c>
      <c r="CB67" s="127">
        <f t="shared" si="59"/>
        <v>5</v>
      </c>
      <c r="CC67" s="127">
        <f t="shared" si="60"/>
        <v>1.5</v>
      </c>
      <c r="CD67" s="337">
        <f t="shared" si="61"/>
        <v>0</v>
      </c>
    </row>
    <row r="68" ht="64.5" customHeight="1">
      <c r="A68" s="376"/>
      <c r="B68" s="354"/>
      <c r="C68" s="379"/>
      <c r="D68" s="231" t="s">
        <v>511</v>
      </c>
      <c r="E68" s="381"/>
      <c r="F68" s="138" t="s">
        <v>155</v>
      </c>
      <c r="G68" s="75" t="s">
        <v>108</v>
      </c>
      <c r="H68" s="138" t="s">
        <v>512</v>
      </c>
      <c r="I68" s="75">
        <v>1.0</v>
      </c>
      <c r="J68" s="75">
        <v>0.0</v>
      </c>
      <c r="K68" s="75" t="s">
        <v>115</v>
      </c>
      <c r="L68" s="217">
        <v>79.5</v>
      </c>
      <c r="M68" s="163"/>
      <c r="N68" s="163"/>
      <c r="O68" s="163"/>
      <c r="P68" s="163"/>
      <c r="Q68" s="163"/>
      <c r="R68" s="75"/>
      <c r="S68" s="135"/>
      <c r="T68" s="135"/>
      <c r="U68" s="135"/>
      <c r="V68" s="135"/>
      <c r="W68" s="135"/>
      <c r="X68" s="135"/>
      <c r="Y68" s="135"/>
      <c r="Z68" s="351">
        <f t="shared" si="27"/>
        <v>0</v>
      </c>
      <c r="AA68" s="164" t="str">
        <f t="shared" si="28"/>
        <v>No</v>
      </c>
      <c r="AB68" s="165" t="str">
        <f t="shared" si="29"/>
        <v>No</v>
      </c>
      <c r="AC68" s="1"/>
      <c r="AD68" s="166">
        <v>1.0</v>
      </c>
      <c r="AE68" s="167">
        <f t="shared" si="30"/>
        <v>0</v>
      </c>
      <c r="AF68" s="75"/>
      <c r="AG68" s="75"/>
      <c r="AH68" s="75"/>
      <c r="AI68" s="75"/>
      <c r="AJ68" s="127"/>
      <c r="AK68" s="126">
        <v>1.65</v>
      </c>
      <c r="AL68" s="127">
        <f t="shared" si="31"/>
        <v>0</v>
      </c>
      <c r="AM68" s="127">
        <f t="shared" si="32"/>
        <v>0</v>
      </c>
      <c r="AN68" s="127">
        <f t="shared" si="33"/>
        <v>0</v>
      </c>
      <c r="AO68" s="127">
        <f t="shared" si="34"/>
        <v>0</v>
      </c>
      <c r="AP68" s="127">
        <f t="shared" si="35"/>
        <v>0</v>
      </c>
      <c r="AQ68" s="127">
        <f t="shared" si="36"/>
        <v>0</v>
      </c>
      <c r="AR68" s="127">
        <f t="shared" si="37"/>
        <v>0</v>
      </c>
      <c r="AS68" s="127">
        <f t="shared" si="38"/>
        <v>0</v>
      </c>
      <c r="AT68" s="127">
        <f t="shared" si="39"/>
        <v>0</v>
      </c>
      <c r="AU68" s="127">
        <f t="shared" si="40"/>
        <v>0</v>
      </c>
      <c r="AV68" s="127">
        <f t="shared" si="41"/>
        <v>0</v>
      </c>
      <c r="AW68" s="127">
        <f t="shared" si="42"/>
        <v>0</v>
      </c>
      <c r="AX68" s="127">
        <f t="shared" si="43"/>
        <v>0</v>
      </c>
      <c r="AY68" s="127">
        <f t="shared" si="44"/>
        <v>0</v>
      </c>
      <c r="AZ68" s="127">
        <v>1.0</v>
      </c>
      <c r="BA68" s="127"/>
      <c r="BB68" s="348">
        <v>6.0</v>
      </c>
      <c r="BC68" s="75"/>
      <c r="BD68" s="348"/>
      <c r="BE68" s="75"/>
      <c r="BF68" s="348"/>
      <c r="BG68" s="75"/>
      <c r="BH68" s="348"/>
      <c r="BI68" s="75"/>
      <c r="BJ68" s="348"/>
      <c r="BK68" s="75"/>
      <c r="BL68" s="348"/>
      <c r="BM68" s="75"/>
      <c r="BN68" s="348"/>
      <c r="BO68" s="75"/>
      <c r="BP68" s="348"/>
      <c r="BQ68" s="75"/>
      <c r="BR68" s="348"/>
      <c r="BS68" s="75"/>
      <c r="BT68" s="127"/>
      <c r="BU68" s="127">
        <f t="shared" si="58"/>
        <v>1</v>
      </c>
      <c r="BV68" s="127"/>
      <c r="BW68" s="127"/>
      <c r="BX68" s="127">
        <v>1.0</v>
      </c>
      <c r="BY68" s="127"/>
      <c r="BZ68" s="127">
        <v>8.0</v>
      </c>
      <c r="CA68" s="127">
        <v>150.0</v>
      </c>
      <c r="CB68" s="127">
        <f t="shared" si="59"/>
        <v>15</v>
      </c>
      <c r="CC68" s="127">
        <f t="shared" si="60"/>
        <v>4.5</v>
      </c>
      <c r="CD68" s="337">
        <f t="shared" si="61"/>
        <v>0</v>
      </c>
    </row>
    <row r="69" ht="64.5" customHeight="1">
      <c r="A69" s="376"/>
      <c r="B69" s="354"/>
      <c r="C69" s="379"/>
      <c r="D69" s="231" t="s">
        <v>513</v>
      </c>
      <c r="E69" s="381" t="s">
        <v>409</v>
      </c>
      <c r="F69" s="138" t="s">
        <v>155</v>
      </c>
      <c r="G69" s="75" t="s">
        <v>108</v>
      </c>
      <c r="H69" s="138" t="s">
        <v>512</v>
      </c>
      <c r="I69" s="75">
        <v>1.0</v>
      </c>
      <c r="J69" s="75">
        <v>0.0</v>
      </c>
      <c r="K69" s="75" t="s">
        <v>115</v>
      </c>
      <c r="L69" s="217">
        <v>100.7</v>
      </c>
      <c r="M69" s="163"/>
      <c r="N69" s="163"/>
      <c r="O69" s="163"/>
      <c r="P69" s="163"/>
      <c r="Q69" s="163"/>
      <c r="R69" s="75"/>
      <c r="S69" s="135"/>
      <c r="T69" s="135"/>
      <c r="U69" s="135"/>
      <c r="V69" s="135"/>
      <c r="W69" s="135"/>
      <c r="X69" s="135"/>
      <c r="Y69" s="135"/>
      <c r="Z69" s="351">
        <f t="shared" si="27"/>
        <v>0</v>
      </c>
      <c r="AA69" s="164" t="str">
        <f t="shared" si="28"/>
        <v>No</v>
      </c>
      <c r="AB69" s="165" t="str">
        <f t="shared" si="29"/>
        <v>No</v>
      </c>
      <c r="AC69" s="1"/>
      <c r="AD69" s="166">
        <v>1.0</v>
      </c>
      <c r="AE69" s="167">
        <f t="shared" si="30"/>
        <v>0</v>
      </c>
      <c r="AF69" s="75"/>
      <c r="AG69" s="75"/>
      <c r="AH69" s="75"/>
      <c r="AI69" s="75"/>
      <c r="AJ69" s="127"/>
      <c r="AK69" s="126">
        <v>1.65</v>
      </c>
      <c r="AL69" s="127">
        <f t="shared" si="31"/>
        <v>0</v>
      </c>
      <c r="AM69" s="127">
        <f t="shared" si="32"/>
        <v>0</v>
      </c>
      <c r="AN69" s="127">
        <f t="shared" si="33"/>
        <v>0</v>
      </c>
      <c r="AO69" s="127">
        <f t="shared" si="34"/>
        <v>0</v>
      </c>
      <c r="AP69" s="127">
        <f t="shared" si="35"/>
        <v>0</v>
      </c>
      <c r="AQ69" s="127">
        <f t="shared" si="36"/>
        <v>0</v>
      </c>
      <c r="AR69" s="127">
        <f t="shared" si="37"/>
        <v>0</v>
      </c>
      <c r="AS69" s="127">
        <f t="shared" si="38"/>
        <v>0</v>
      </c>
      <c r="AT69" s="127">
        <f t="shared" si="39"/>
        <v>0</v>
      </c>
      <c r="AU69" s="127">
        <f t="shared" si="40"/>
        <v>0</v>
      </c>
      <c r="AV69" s="127">
        <f t="shared" si="41"/>
        <v>0</v>
      </c>
      <c r="AW69" s="127">
        <f t="shared" si="42"/>
        <v>0</v>
      </c>
      <c r="AX69" s="127">
        <f t="shared" si="43"/>
        <v>0</v>
      </c>
      <c r="AY69" s="127">
        <f t="shared" si="44"/>
        <v>0</v>
      </c>
      <c r="AZ69" s="127">
        <v>1.0</v>
      </c>
      <c r="BA69" s="127"/>
      <c r="BB69" s="348">
        <v>6.0</v>
      </c>
      <c r="BC69" s="75"/>
      <c r="BD69" s="348"/>
      <c r="BE69" s="75"/>
      <c r="BF69" s="348"/>
      <c r="BG69" s="75"/>
      <c r="BH69" s="348"/>
      <c r="BI69" s="75"/>
      <c r="BJ69" s="348"/>
      <c r="BK69" s="75"/>
      <c r="BL69" s="348"/>
      <c r="BM69" s="75"/>
      <c r="BN69" s="348"/>
      <c r="BO69" s="75"/>
      <c r="BP69" s="348"/>
      <c r="BQ69" s="75"/>
      <c r="BR69" s="348"/>
      <c r="BS69" s="75"/>
      <c r="BT69" s="127"/>
      <c r="BU69" s="127">
        <f t="shared" si="58"/>
        <v>1</v>
      </c>
      <c r="BV69" s="127"/>
      <c r="BW69" s="127"/>
      <c r="BX69" s="127">
        <v>1.0</v>
      </c>
      <c r="BY69" s="127"/>
      <c r="BZ69" s="127">
        <v>4.0</v>
      </c>
      <c r="CA69" s="127">
        <v>50.0</v>
      </c>
      <c r="CB69" s="127">
        <f t="shared" si="59"/>
        <v>5</v>
      </c>
      <c r="CC69" s="127">
        <f t="shared" si="60"/>
        <v>1.5</v>
      </c>
      <c r="CD69" s="337">
        <f t="shared" si="61"/>
        <v>0</v>
      </c>
    </row>
    <row r="70" ht="64.5" customHeight="1">
      <c r="A70" s="376"/>
      <c r="B70" s="354"/>
      <c r="C70" s="379"/>
      <c r="D70" s="168" t="s">
        <v>514</v>
      </c>
      <c r="E70" s="347"/>
      <c r="F70" s="171" t="s">
        <v>155</v>
      </c>
      <c r="G70" s="170" t="s">
        <v>108</v>
      </c>
      <c r="H70" s="171" t="s">
        <v>515</v>
      </c>
      <c r="I70" s="170">
        <v>3.0</v>
      </c>
      <c r="J70" s="170">
        <v>0.0</v>
      </c>
      <c r="K70" s="170" t="s">
        <v>115</v>
      </c>
      <c r="L70" s="216">
        <v>265.0</v>
      </c>
      <c r="M70" s="172"/>
      <c r="N70" s="172"/>
      <c r="O70" s="172"/>
      <c r="P70" s="172"/>
      <c r="Q70" s="172"/>
      <c r="R70" s="170"/>
      <c r="S70" s="166"/>
      <c r="T70" s="166"/>
      <c r="U70" s="166"/>
      <c r="V70" s="166"/>
      <c r="W70" s="166"/>
      <c r="X70" s="166"/>
      <c r="Y70" s="166"/>
      <c r="Z70" s="199">
        <f t="shared" si="27"/>
        <v>0</v>
      </c>
      <c r="AA70" s="173" t="str">
        <f t="shared" si="28"/>
        <v>No</v>
      </c>
      <c r="AB70" s="174" t="str">
        <f t="shared" si="29"/>
        <v>No</v>
      </c>
      <c r="AC70" s="1"/>
      <c r="AD70" s="166">
        <v>3.0</v>
      </c>
      <c r="AE70" s="167">
        <f t="shared" si="30"/>
        <v>0</v>
      </c>
      <c r="AF70" s="75"/>
      <c r="AG70" s="75"/>
      <c r="AH70" s="75"/>
      <c r="AI70" s="75"/>
      <c r="AJ70" s="127"/>
      <c r="AK70" s="126">
        <v>4.45</v>
      </c>
      <c r="AL70" s="127">
        <f t="shared" si="31"/>
        <v>0</v>
      </c>
      <c r="AM70" s="127">
        <f t="shared" si="32"/>
        <v>0</v>
      </c>
      <c r="AN70" s="127">
        <f t="shared" si="33"/>
        <v>0</v>
      </c>
      <c r="AO70" s="127">
        <f t="shared" si="34"/>
        <v>0</v>
      </c>
      <c r="AP70" s="127">
        <f t="shared" si="35"/>
        <v>0</v>
      </c>
      <c r="AQ70" s="127">
        <f t="shared" si="36"/>
        <v>0</v>
      </c>
      <c r="AR70" s="127">
        <f t="shared" si="37"/>
        <v>0</v>
      </c>
      <c r="AS70" s="127">
        <f t="shared" si="38"/>
        <v>0</v>
      </c>
      <c r="AT70" s="127">
        <f t="shared" si="39"/>
        <v>0</v>
      </c>
      <c r="AU70" s="127">
        <f t="shared" si="40"/>
        <v>0</v>
      </c>
      <c r="AV70" s="127">
        <f t="shared" si="41"/>
        <v>0</v>
      </c>
      <c r="AW70" s="127">
        <f t="shared" si="42"/>
        <v>0</v>
      </c>
      <c r="AX70" s="127">
        <f t="shared" si="43"/>
        <v>0</v>
      </c>
      <c r="AY70" s="127">
        <f t="shared" si="44"/>
        <v>0</v>
      </c>
      <c r="AZ70" s="127">
        <v>3.0</v>
      </c>
      <c r="BA70" s="127"/>
      <c r="BB70" s="348">
        <v>16.0</v>
      </c>
      <c r="BC70" s="170"/>
      <c r="BD70" s="348"/>
      <c r="BE70" s="170"/>
      <c r="BF70" s="348"/>
      <c r="BG70" s="170"/>
      <c r="BH70" s="348"/>
      <c r="BI70" s="170"/>
      <c r="BJ70" s="348"/>
      <c r="BK70" s="170"/>
      <c r="BL70" s="348"/>
      <c r="BM70" s="170"/>
      <c r="BN70" s="348"/>
      <c r="BO70" s="170"/>
      <c r="BP70" s="348"/>
      <c r="BQ70" s="170"/>
      <c r="BR70" s="348"/>
      <c r="BS70" s="170"/>
      <c r="BT70" s="127"/>
      <c r="BU70" s="127">
        <f t="shared" si="58"/>
        <v>3</v>
      </c>
      <c r="BV70" s="127"/>
      <c r="BW70" s="127"/>
      <c r="BX70" s="127">
        <v>3.0</v>
      </c>
      <c r="BY70" s="127"/>
      <c r="BZ70" s="127">
        <v>12.0</v>
      </c>
      <c r="CA70" s="127">
        <v>450.0</v>
      </c>
      <c r="CB70" s="127">
        <f t="shared" si="59"/>
        <v>45</v>
      </c>
      <c r="CC70" s="127">
        <f t="shared" si="60"/>
        <v>13.5</v>
      </c>
      <c r="CD70" s="337">
        <f t="shared" si="61"/>
        <v>0</v>
      </c>
    </row>
    <row r="71" ht="64.5" customHeight="1">
      <c r="A71" s="376"/>
      <c r="B71" s="354"/>
      <c r="C71" s="379"/>
      <c r="D71" s="168" t="s">
        <v>516</v>
      </c>
      <c r="E71" s="347" t="s">
        <v>409</v>
      </c>
      <c r="F71" s="171" t="s">
        <v>155</v>
      </c>
      <c r="G71" s="170" t="s">
        <v>108</v>
      </c>
      <c r="H71" s="171" t="s">
        <v>515</v>
      </c>
      <c r="I71" s="170">
        <v>3.0</v>
      </c>
      <c r="J71" s="170">
        <v>0.0</v>
      </c>
      <c r="K71" s="170" t="s">
        <v>115</v>
      </c>
      <c r="L71" s="216">
        <v>339.20000000000005</v>
      </c>
      <c r="M71" s="172"/>
      <c r="N71" s="172"/>
      <c r="O71" s="172"/>
      <c r="P71" s="172"/>
      <c r="Q71" s="172"/>
      <c r="R71" s="170"/>
      <c r="S71" s="166"/>
      <c r="T71" s="166"/>
      <c r="U71" s="166"/>
      <c r="V71" s="166"/>
      <c r="W71" s="166"/>
      <c r="X71" s="166"/>
      <c r="Y71" s="166"/>
      <c r="Z71" s="199">
        <f t="shared" si="27"/>
        <v>0</v>
      </c>
      <c r="AA71" s="173" t="str">
        <f t="shared" si="28"/>
        <v>No</v>
      </c>
      <c r="AB71" s="174" t="str">
        <f t="shared" si="29"/>
        <v>No</v>
      </c>
      <c r="AC71" s="1"/>
      <c r="AD71" s="166">
        <v>3.0</v>
      </c>
      <c r="AE71" s="167">
        <f t="shared" si="30"/>
        <v>0</v>
      </c>
      <c r="AF71" s="75"/>
      <c r="AG71" s="75"/>
      <c r="AH71" s="75"/>
      <c r="AI71" s="75"/>
      <c r="AJ71" s="127"/>
      <c r="AK71" s="126">
        <v>4.45</v>
      </c>
      <c r="AL71" s="127">
        <f t="shared" si="31"/>
        <v>0</v>
      </c>
      <c r="AM71" s="127">
        <f t="shared" si="32"/>
        <v>0</v>
      </c>
      <c r="AN71" s="127">
        <f t="shared" si="33"/>
        <v>0</v>
      </c>
      <c r="AO71" s="127">
        <f t="shared" si="34"/>
        <v>0</v>
      </c>
      <c r="AP71" s="127">
        <f t="shared" si="35"/>
        <v>0</v>
      </c>
      <c r="AQ71" s="127">
        <f t="shared" si="36"/>
        <v>0</v>
      </c>
      <c r="AR71" s="127">
        <f t="shared" si="37"/>
        <v>0</v>
      </c>
      <c r="AS71" s="127">
        <f t="shared" si="38"/>
        <v>0</v>
      </c>
      <c r="AT71" s="127">
        <f t="shared" si="39"/>
        <v>0</v>
      </c>
      <c r="AU71" s="127">
        <f t="shared" si="40"/>
        <v>0</v>
      </c>
      <c r="AV71" s="127">
        <f t="shared" si="41"/>
        <v>0</v>
      </c>
      <c r="AW71" s="127">
        <f t="shared" si="42"/>
        <v>0</v>
      </c>
      <c r="AX71" s="127">
        <f t="shared" si="43"/>
        <v>0</v>
      </c>
      <c r="AY71" s="127">
        <f t="shared" si="44"/>
        <v>0</v>
      </c>
      <c r="AZ71" s="127">
        <v>3.0</v>
      </c>
      <c r="BA71" s="127"/>
      <c r="BB71" s="348">
        <v>16.0</v>
      </c>
      <c r="BC71" s="170"/>
      <c r="BD71" s="348"/>
      <c r="BE71" s="170"/>
      <c r="BF71" s="348"/>
      <c r="BG71" s="170"/>
      <c r="BH71" s="348"/>
      <c r="BI71" s="170"/>
      <c r="BJ71" s="348"/>
      <c r="BK71" s="170"/>
      <c r="BL71" s="348"/>
      <c r="BM71" s="170"/>
      <c r="BN71" s="348"/>
      <c r="BO71" s="170"/>
      <c r="BP71" s="348"/>
      <c r="BQ71" s="170"/>
      <c r="BR71" s="348"/>
      <c r="BS71" s="170"/>
      <c r="BT71" s="127"/>
      <c r="BU71" s="127">
        <f t="shared" si="58"/>
        <v>3</v>
      </c>
      <c r="BV71" s="127"/>
      <c r="BW71" s="127"/>
      <c r="BX71" s="127">
        <v>3.0</v>
      </c>
      <c r="BY71" s="127"/>
      <c r="BZ71" s="127">
        <v>6.0</v>
      </c>
      <c r="CA71" s="127">
        <v>200.0</v>
      </c>
      <c r="CB71" s="127">
        <f t="shared" si="59"/>
        <v>20</v>
      </c>
      <c r="CC71" s="127">
        <f t="shared" si="60"/>
        <v>6</v>
      </c>
      <c r="CD71" s="337">
        <f t="shared" si="61"/>
        <v>0</v>
      </c>
    </row>
    <row r="72" ht="64.5" customHeight="1">
      <c r="A72" s="376"/>
      <c r="B72" s="354"/>
      <c r="C72" s="379"/>
      <c r="D72" s="231" t="s">
        <v>517</v>
      </c>
      <c r="E72" s="381"/>
      <c r="F72" s="138" t="s">
        <v>202</v>
      </c>
      <c r="G72" s="75" t="s">
        <v>132</v>
      </c>
      <c r="H72" s="124" t="s">
        <v>518</v>
      </c>
      <c r="I72" s="75">
        <v>5.0</v>
      </c>
      <c r="J72" s="75">
        <v>0.0</v>
      </c>
      <c r="K72" s="75" t="s">
        <v>115</v>
      </c>
      <c r="L72" s="217">
        <v>477.0</v>
      </c>
      <c r="M72" s="163"/>
      <c r="N72" s="163"/>
      <c r="O72" s="163"/>
      <c r="P72" s="163"/>
      <c r="Q72" s="163"/>
      <c r="R72" s="75"/>
      <c r="S72" s="135"/>
      <c r="T72" s="135"/>
      <c r="U72" s="135"/>
      <c r="V72" s="135"/>
      <c r="W72" s="135"/>
      <c r="X72" s="135"/>
      <c r="Y72" s="135"/>
      <c r="Z72" s="351">
        <f t="shared" si="27"/>
        <v>0</v>
      </c>
      <c r="AA72" s="164" t="str">
        <f t="shared" si="28"/>
        <v>No</v>
      </c>
      <c r="AB72" s="165" t="str">
        <f t="shared" si="29"/>
        <v>No</v>
      </c>
      <c r="AC72" s="1"/>
      <c r="AD72" s="166">
        <v>3.0</v>
      </c>
      <c r="AE72" s="167">
        <f t="shared" si="30"/>
        <v>0</v>
      </c>
      <c r="AF72" s="75"/>
      <c r="AG72" s="75"/>
      <c r="AH72" s="75"/>
      <c r="AI72" s="75"/>
      <c r="AJ72" s="127"/>
      <c r="AK72" s="126">
        <v>3.45</v>
      </c>
      <c r="AL72" s="127">
        <f t="shared" si="31"/>
        <v>0</v>
      </c>
      <c r="AM72" s="127">
        <f t="shared" si="32"/>
        <v>0</v>
      </c>
      <c r="AN72" s="127">
        <f t="shared" si="33"/>
        <v>0</v>
      </c>
      <c r="AO72" s="127">
        <f t="shared" si="34"/>
        <v>0</v>
      </c>
      <c r="AP72" s="127">
        <f t="shared" si="35"/>
        <v>0</v>
      </c>
      <c r="AQ72" s="127">
        <f t="shared" si="36"/>
        <v>0</v>
      </c>
      <c r="AR72" s="127">
        <f t="shared" si="37"/>
        <v>0</v>
      </c>
      <c r="AS72" s="127">
        <f t="shared" si="38"/>
        <v>0</v>
      </c>
      <c r="AT72" s="127">
        <f t="shared" si="39"/>
        <v>0</v>
      </c>
      <c r="AU72" s="127">
        <f t="shared" si="40"/>
        <v>0</v>
      </c>
      <c r="AV72" s="127">
        <f t="shared" si="41"/>
        <v>0</v>
      </c>
      <c r="AW72" s="127">
        <f t="shared" si="42"/>
        <v>0</v>
      </c>
      <c r="AX72" s="127">
        <f t="shared" si="43"/>
        <v>0</v>
      </c>
      <c r="AY72" s="127">
        <f t="shared" si="44"/>
        <v>0</v>
      </c>
      <c r="AZ72" s="127">
        <v>3.0</v>
      </c>
      <c r="BA72" s="127"/>
      <c r="BB72" s="348">
        <v>19.0</v>
      </c>
      <c r="BC72" s="75"/>
      <c r="BD72" s="348"/>
      <c r="BE72" s="75"/>
      <c r="BF72" s="348"/>
      <c r="BG72" s="75"/>
      <c r="BH72" s="348"/>
      <c r="BI72" s="75"/>
      <c r="BJ72" s="348"/>
      <c r="BK72" s="75"/>
      <c r="BL72" s="348"/>
      <c r="BM72" s="75"/>
      <c r="BN72" s="348"/>
      <c r="BO72" s="75"/>
      <c r="BP72" s="348"/>
      <c r="BQ72" s="75"/>
      <c r="BR72" s="348"/>
      <c r="BS72" s="75"/>
      <c r="BT72" s="127"/>
      <c r="BU72" s="127">
        <f t="shared" si="58"/>
        <v>5</v>
      </c>
      <c r="BV72" s="127"/>
      <c r="BW72" s="127"/>
      <c r="BX72" s="127">
        <v>1.0</v>
      </c>
      <c r="BY72" s="127"/>
      <c r="BZ72" s="127">
        <v>8.0</v>
      </c>
      <c r="CA72" s="127">
        <v>150.0</v>
      </c>
      <c r="CB72" s="127">
        <f t="shared" si="59"/>
        <v>15</v>
      </c>
      <c r="CC72" s="127">
        <f t="shared" si="60"/>
        <v>4.5</v>
      </c>
      <c r="CD72" s="337">
        <f t="shared" si="61"/>
        <v>0</v>
      </c>
    </row>
    <row r="73" ht="64.5" customHeight="1">
      <c r="A73" s="376"/>
      <c r="B73" s="356"/>
      <c r="C73" s="387"/>
      <c r="D73" s="224" t="s">
        <v>519</v>
      </c>
      <c r="E73" s="388" t="s">
        <v>409</v>
      </c>
      <c r="F73" s="226" t="s">
        <v>202</v>
      </c>
      <c r="G73" s="84" t="s">
        <v>132</v>
      </c>
      <c r="H73" s="393" t="s">
        <v>518</v>
      </c>
      <c r="I73" s="84">
        <v>5.0</v>
      </c>
      <c r="J73" s="84">
        <v>0.0</v>
      </c>
      <c r="K73" s="84" t="s">
        <v>115</v>
      </c>
      <c r="L73" s="394">
        <v>572.4</v>
      </c>
      <c r="M73" s="228"/>
      <c r="N73" s="228"/>
      <c r="O73" s="228"/>
      <c r="P73" s="228"/>
      <c r="Q73" s="228"/>
      <c r="R73" s="84"/>
      <c r="S73" s="229"/>
      <c r="T73" s="229"/>
      <c r="U73" s="229"/>
      <c r="V73" s="229"/>
      <c r="W73" s="229"/>
      <c r="X73" s="229"/>
      <c r="Y73" s="229"/>
      <c r="Z73" s="395">
        <f t="shared" si="27"/>
        <v>0</v>
      </c>
      <c r="AA73" s="190" t="str">
        <f t="shared" si="28"/>
        <v>No</v>
      </c>
      <c r="AB73" s="270" t="str">
        <f t="shared" si="29"/>
        <v>No</v>
      </c>
      <c r="AC73" s="1"/>
      <c r="AD73" s="186">
        <v>3.0</v>
      </c>
      <c r="AE73" s="187">
        <f t="shared" si="30"/>
        <v>0</v>
      </c>
      <c r="AF73" s="75"/>
      <c r="AG73" s="75"/>
      <c r="AH73" s="75"/>
      <c r="AI73" s="75"/>
      <c r="AJ73" s="127"/>
      <c r="AK73" s="126">
        <v>3.45</v>
      </c>
      <c r="AL73" s="127">
        <f t="shared" si="31"/>
        <v>0</v>
      </c>
      <c r="AM73" s="127">
        <f t="shared" si="32"/>
        <v>0</v>
      </c>
      <c r="AN73" s="127">
        <f t="shared" si="33"/>
        <v>0</v>
      </c>
      <c r="AO73" s="127">
        <f t="shared" si="34"/>
        <v>0</v>
      </c>
      <c r="AP73" s="127">
        <f t="shared" si="35"/>
        <v>0</v>
      </c>
      <c r="AQ73" s="127">
        <f t="shared" si="36"/>
        <v>0</v>
      </c>
      <c r="AR73" s="127">
        <f t="shared" si="37"/>
        <v>0</v>
      </c>
      <c r="AS73" s="127">
        <f t="shared" si="38"/>
        <v>0</v>
      </c>
      <c r="AT73" s="127">
        <f t="shared" si="39"/>
        <v>0</v>
      </c>
      <c r="AU73" s="127">
        <f t="shared" si="40"/>
        <v>0</v>
      </c>
      <c r="AV73" s="127">
        <f t="shared" si="41"/>
        <v>0</v>
      </c>
      <c r="AW73" s="127">
        <f t="shared" si="42"/>
        <v>0</v>
      </c>
      <c r="AX73" s="127">
        <f t="shared" si="43"/>
        <v>0</v>
      </c>
      <c r="AY73" s="127">
        <f t="shared" si="44"/>
        <v>0</v>
      </c>
      <c r="AZ73" s="127">
        <v>3.0</v>
      </c>
      <c r="BA73" s="127"/>
      <c r="BB73" s="359">
        <v>19.0</v>
      </c>
      <c r="BC73" s="84"/>
      <c r="BD73" s="359"/>
      <c r="BE73" s="84"/>
      <c r="BF73" s="359"/>
      <c r="BG73" s="84"/>
      <c r="BH73" s="359"/>
      <c r="BI73" s="84"/>
      <c r="BJ73" s="359"/>
      <c r="BK73" s="84"/>
      <c r="BL73" s="359"/>
      <c r="BM73" s="84"/>
      <c r="BN73" s="359"/>
      <c r="BO73" s="84"/>
      <c r="BP73" s="359"/>
      <c r="BQ73" s="84"/>
      <c r="BR73" s="359"/>
      <c r="BS73" s="84"/>
      <c r="BT73" s="127"/>
      <c r="BU73" s="127">
        <f t="shared" si="58"/>
        <v>5</v>
      </c>
      <c r="BV73" s="127"/>
      <c r="BW73" s="127"/>
      <c r="BX73" s="127">
        <v>1.0</v>
      </c>
      <c r="BY73" s="127"/>
      <c r="BZ73" s="127">
        <v>4.0</v>
      </c>
      <c r="CA73" s="127">
        <v>50.0</v>
      </c>
      <c r="CB73" s="127">
        <f t="shared" si="59"/>
        <v>5</v>
      </c>
      <c r="CC73" s="127">
        <f t="shared" si="60"/>
        <v>1.5</v>
      </c>
      <c r="CD73" s="337">
        <f t="shared" si="61"/>
        <v>0</v>
      </c>
    </row>
    <row r="74" ht="31.5" customHeight="1">
      <c r="A74" s="1"/>
      <c r="B74" s="131"/>
      <c r="C74" s="105"/>
      <c r="D74" s="231"/>
      <c r="E74" s="333"/>
      <c r="F74" s="334"/>
      <c r="G74" s="105"/>
      <c r="H74" s="138"/>
      <c r="I74" s="105"/>
      <c r="J74" s="105"/>
      <c r="K74" s="105"/>
      <c r="L74" s="360" t="s">
        <v>520</v>
      </c>
      <c r="M74" s="262"/>
      <c r="N74" s="105"/>
      <c r="O74" s="105"/>
      <c r="P74" s="105"/>
      <c r="Q74" s="105"/>
      <c r="R74" s="105"/>
      <c r="S74" s="105"/>
      <c r="T74" s="105"/>
      <c r="U74" s="105"/>
      <c r="V74" s="105"/>
      <c r="W74" s="105"/>
      <c r="X74" s="105"/>
      <c r="Y74" s="105"/>
      <c r="Z74" s="217"/>
      <c r="AA74" s="105"/>
      <c r="AB74" s="202"/>
      <c r="AC74" s="1"/>
      <c r="AD74" s="102"/>
      <c r="AE74" s="102"/>
      <c r="AF74" s="105"/>
      <c r="AG74" s="105"/>
      <c r="AH74" s="105"/>
      <c r="AI74" s="105"/>
      <c r="AJ74" s="264"/>
      <c r="AK74" s="263"/>
      <c r="AL74" s="127"/>
      <c r="AM74" s="127"/>
      <c r="AN74" s="127"/>
      <c r="AO74" s="127"/>
      <c r="AP74" s="127"/>
      <c r="AQ74" s="127"/>
      <c r="AR74" s="127"/>
      <c r="AS74" s="127"/>
      <c r="AT74" s="127"/>
      <c r="AU74" s="127"/>
      <c r="AV74" s="127"/>
      <c r="AW74" s="127"/>
      <c r="AX74" s="127"/>
      <c r="AY74" s="127"/>
      <c r="AZ74" s="127"/>
      <c r="BA74" s="127"/>
      <c r="BB74" s="336"/>
      <c r="BC74" s="105"/>
      <c r="BD74" s="336"/>
      <c r="BE74" s="105"/>
      <c r="BF74" s="336"/>
      <c r="BG74" s="105"/>
      <c r="BH74" s="336"/>
      <c r="BI74" s="105"/>
      <c r="BJ74" s="336"/>
      <c r="BK74" s="105"/>
      <c r="BL74" s="336"/>
      <c r="BM74" s="105"/>
      <c r="BN74" s="336"/>
      <c r="BO74" s="105"/>
      <c r="BP74" s="336"/>
      <c r="BQ74" s="105"/>
      <c r="BR74" s="336"/>
      <c r="BS74" s="105"/>
      <c r="BT74" s="127"/>
      <c r="BU74" s="127"/>
      <c r="BV74" s="127"/>
      <c r="BW74" s="127"/>
      <c r="BX74" s="127"/>
      <c r="BY74" s="127"/>
      <c r="BZ74" s="127"/>
      <c r="CA74" s="127"/>
      <c r="CB74" s="127">
        <f t="shared" si="59"/>
        <v>0</v>
      </c>
      <c r="CC74" s="127">
        <f t="shared" si="60"/>
        <v>0</v>
      </c>
      <c r="CD74" s="337">
        <f t="shared" si="61"/>
        <v>0</v>
      </c>
    </row>
    <row r="75" ht="64.5" customHeight="1">
      <c r="A75" s="1"/>
      <c r="B75" s="339"/>
      <c r="C75" s="211"/>
      <c r="D75" s="149" t="s">
        <v>521</v>
      </c>
      <c r="E75" s="373"/>
      <c r="F75" s="153" t="s">
        <v>187</v>
      </c>
      <c r="G75" s="151" t="s">
        <v>293</v>
      </c>
      <c r="H75" s="153" t="s">
        <v>522</v>
      </c>
      <c r="I75" s="151">
        <v>1.0</v>
      </c>
      <c r="J75" s="151">
        <v>0.0</v>
      </c>
      <c r="K75" s="151" t="s">
        <v>115</v>
      </c>
      <c r="L75" s="374">
        <v>307.40000000000003</v>
      </c>
      <c r="M75" s="158"/>
      <c r="N75" s="155"/>
      <c r="O75" s="151"/>
      <c r="P75" s="155"/>
      <c r="Q75" s="151"/>
      <c r="R75" s="155"/>
      <c r="S75" s="151"/>
      <c r="T75" s="155"/>
      <c r="U75" s="155"/>
      <c r="V75" s="151"/>
      <c r="W75" s="155"/>
      <c r="X75" s="151"/>
      <c r="Y75" s="158"/>
      <c r="Z75" s="375">
        <f t="shared" ref="Z75:Z91" si="62">L75*M75+L75*N75+L75*O75+L75*P75+L75*Q75+L75*R75+L75*S75+L75*U75+L75*V75+L75*W75+L75*X75+L75*Y75+L75*T75</f>
        <v>0</v>
      </c>
      <c r="AA75" s="156" t="str">
        <f t="shared" ref="AA75:AA91" si="63">IF(B75="New","Yes","No")</f>
        <v>No</v>
      </c>
      <c r="AB75" s="157" t="str">
        <f t="shared" ref="AB75:AB91" si="64">IF(SUM(M75:Y75)&gt;0,"Yes","No")</f>
        <v>No</v>
      </c>
      <c r="AC75" s="1"/>
      <c r="AD75" s="158">
        <v>2.0</v>
      </c>
      <c r="AE75" s="159">
        <f t="shared" ref="AE75:AE91" si="65">AD75*M75+AD75*N75+AD75*O75+AD75*P75+AD75*Q75+AD75*R75+AD75*S75+AD75*U75+AD75*V75+AD75*W75+AD75*X75+AD75*Y75+AD75*T75</f>
        <v>0</v>
      </c>
      <c r="AF75" s="75"/>
      <c r="AG75" s="75"/>
      <c r="AH75" s="75"/>
      <c r="AI75" s="75"/>
      <c r="AJ75" s="127"/>
      <c r="AK75" s="126">
        <v>15.0</v>
      </c>
      <c r="AL75" s="127">
        <f t="shared" ref="AL75:AL91" si="66">SUM(M75:Y75)*AK75</f>
        <v>0</v>
      </c>
      <c r="AM75" s="127">
        <f t="shared" ref="AM75:AM91" si="67">M75*I75</f>
        <v>0</v>
      </c>
      <c r="AN75" s="127">
        <f t="shared" ref="AN75:AN91" si="68">N75*I75</f>
        <v>0</v>
      </c>
      <c r="AO75" s="127">
        <f t="shared" ref="AO75:AO91" si="69">O75*I75</f>
        <v>0</v>
      </c>
      <c r="AP75" s="127">
        <f t="shared" ref="AP75:AP91" si="70">P75*I75</f>
        <v>0</v>
      </c>
      <c r="AQ75" s="127">
        <f t="shared" ref="AQ75:AQ91" si="71">Q75*I75</f>
        <v>0</v>
      </c>
      <c r="AR75" s="127">
        <f t="shared" ref="AR75:AR91" si="72">R75*I75</f>
        <v>0</v>
      </c>
      <c r="AS75" s="127">
        <f t="shared" ref="AS75:AS91" si="73">S75*I75</f>
        <v>0</v>
      </c>
      <c r="AT75" s="127">
        <f t="shared" ref="AT75:AT91" si="74">I75*T75</f>
        <v>0</v>
      </c>
      <c r="AU75" s="127">
        <f t="shared" ref="AU75:AU91" si="75">U75*I75</f>
        <v>0</v>
      </c>
      <c r="AV75" s="127">
        <f t="shared" ref="AV75:AV91" si="76">V75*I75</f>
        <v>0</v>
      </c>
      <c r="AW75" s="127">
        <f t="shared" ref="AW75:AW91" si="77">W75*I75</f>
        <v>0</v>
      </c>
      <c r="AX75" s="127">
        <f t="shared" ref="AX75:AX91" si="78">X75*I75</f>
        <v>0</v>
      </c>
      <c r="AY75" s="127">
        <f t="shared" ref="AY75:AY91" si="79">Y75*I75</f>
        <v>0</v>
      </c>
      <c r="AZ75" s="127">
        <v>2.0</v>
      </c>
      <c r="BA75" s="127"/>
      <c r="BB75" s="344">
        <v>12.0</v>
      </c>
      <c r="BC75" s="151"/>
      <c r="BD75" s="344"/>
      <c r="BE75" s="151"/>
      <c r="BF75" s="344"/>
      <c r="BG75" s="151"/>
      <c r="BH75" s="344"/>
      <c r="BI75" s="151"/>
      <c r="BJ75" s="344"/>
      <c r="BK75" s="151"/>
      <c r="BL75" s="344"/>
      <c r="BM75" s="151"/>
      <c r="BN75" s="344"/>
      <c r="BO75" s="151"/>
      <c r="BP75" s="344"/>
      <c r="BQ75" s="151"/>
      <c r="BR75" s="344"/>
      <c r="BS75" s="151"/>
      <c r="BT75" s="127"/>
      <c r="BU75" s="127"/>
      <c r="BV75" s="127">
        <f t="shared" ref="BV75:BV91" si="80">I75</f>
        <v>1</v>
      </c>
      <c r="BW75" s="127"/>
      <c r="BX75" s="127">
        <v>1.0</v>
      </c>
      <c r="BY75" s="127"/>
      <c r="BZ75" s="127">
        <v>20.0</v>
      </c>
      <c r="CA75" s="127">
        <v>700.0</v>
      </c>
      <c r="CB75" s="127">
        <f t="shared" si="59"/>
        <v>70</v>
      </c>
      <c r="CC75" s="127">
        <f t="shared" si="60"/>
        <v>21</v>
      </c>
      <c r="CD75" s="337">
        <f t="shared" si="61"/>
        <v>0</v>
      </c>
    </row>
    <row r="76" ht="64.5" customHeight="1">
      <c r="A76" s="1"/>
      <c r="B76" s="346"/>
      <c r="C76" s="1"/>
      <c r="D76" s="41" t="s">
        <v>523</v>
      </c>
      <c r="E76" s="349"/>
      <c r="F76" s="89" t="s">
        <v>187</v>
      </c>
      <c r="G76" s="1" t="s">
        <v>139</v>
      </c>
      <c r="H76" s="89" t="s">
        <v>524</v>
      </c>
      <c r="I76" s="1">
        <v>1.0</v>
      </c>
      <c r="J76" s="1">
        <v>0.0</v>
      </c>
      <c r="K76" s="1" t="s">
        <v>115</v>
      </c>
      <c r="L76" s="350">
        <v>275.6</v>
      </c>
      <c r="M76" s="72"/>
      <c r="N76" s="201"/>
      <c r="O76" s="1"/>
      <c r="P76" s="201"/>
      <c r="Q76" s="1"/>
      <c r="R76" s="201"/>
      <c r="S76" s="1"/>
      <c r="T76" s="201"/>
      <c r="U76" s="201"/>
      <c r="V76" s="1"/>
      <c r="W76" s="201"/>
      <c r="X76" s="1"/>
      <c r="Y76" s="72"/>
      <c r="Z76" s="351">
        <f t="shared" si="62"/>
        <v>0</v>
      </c>
      <c r="AA76" s="202" t="str">
        <f t="shared" si="63"/>
        <v>No</v>
      </c>
      <c r="AB76" s="352" t="str">
        <f t="shared" si="64"/>
        <v>No</v>
      </c>
      <c r="AC76" s="1"/>
      <c r="AD76" s="166">
        <v>1.0</v>
      </c>
      <c r="AE76" s="167">
        <f t="shared" si="65"/>
        <v>0</v>
      </c>
      <c r="AF76" s="75"/>
      <c r="AG76" s="75"/>
      <c r="AH76" s="75"/>
      <c r="AI76" s="75"/>
      <c r="AJ76" s="127"/>
      <c r="AK76" s="126">
        <v>5.6</v>
      </c>
      <c r="AL76" s="127">
        <f t="shared" si="66"/>
        <v>0</v>
      </c>
      <c r="AM76" s="127">
        <f t="shared" si="67"/>
        <v>0</v>
      </c>
      <c r="AN76" s="127">
        <f t="shared" si="68"/>
        <v>0</v>
      </c>
      <c r="AO76" s="127">
        <f t="shared" si="69"/>
        <v>0</v>
      </c>
      <c r="AP76" s="127">
        <f t="shared" si="70"/>
        <v>0</v>
      </c>
      <c r="AQ76" s="127">
        <f t="shared" si="71"/>
        <v>0</v>
      </c>
      <c r="AR76" s="127">
        <f t="shared" si="72"/>
        <v>0</v>
      </c>
      <c r="AS76" s="127">
        <f t="shared" si="73"/>
        <v>0</v>
      </c>
      <c r="AT76" s="127">
        <f t="shared" si="74"/>
        <v>0</v>
      </c>
      <c r="AU76" s="127">
        <f t="shared" si="75"/>
        <v>0</v>
      </c>
      <c r="AV76" s="127">
        <f t="shared" si="76"/>
        <v>0</v>
      </c>
      <c r="AW76" s="127">
        <f t="shared" si="77"/>
        <v>0</v>
      </c>
      <c r="AX76" s="127">
        <f t="shared" si="78"/>
        <v>0</v>
      </c>
      <c r="AY76" s="127">
        <f t="shared" si="79"/>
        <v>0</v>
      </c>
      <c r="AZ76" s="127">
        <v>1.0</v>
      </c>
      <c r="BA76" s="127"/>
      <c r="BB76" s="348">
        <v>7.0</v>
      </c>
      <c r="BC76" s="1"/>
      <c r="BD76" s="348"/>
      <c r="BE76" s="1"/>
      <c r="BF76" s="348"/>
      <c r="BG76" s="1"/>
      <c r="BH76" s="348"/>
      <c r="BI76" s="1"/>
      <c r="BJ76" s="348"/>
      <c r="BK76" s="1"/>
      <c r="BL76" s="348"/>
      <c r="BM76" s="1"/>
      <c r="BN76" s="348"/>
      <c r="BO76" s="1"/>
      <c r="BP76" s="348"/>
      <c r="BQ76" s="1"/>
      <c r="BR76" s="348"/>
      <c r="BS76" s="1"/>
      <c r="BT76" s="127"/>
      <c r="BU76" s="127"/>
      <c r="BV76" s="127">
        <f t="shared" si="80"/>
        <v>1</v>
      </c>
      <c r="BW76" s="127"/>
      <c r="BX76" s="127">
        <v>1.0</v>
      </c>
      <c r="BY76" s="127"/>
      <c r="BZ76" s="127">
        <v>20.0</v>
      </c>
      <c r="CA76" s="127">
        <v>700.0</v>
      </c>
      <c r="CB76" s="127">
        <f t="shared" si="59"/>
        <v>70</v>
      </c>
      <c r="CC76" s="127">
        <f t="shared" si="60"/>
        <v>21</v>
      </c>
      <c r="CD76" s="337">
        <f t="shared" si="61"/>
        <v>0</v>
      </c>
    </row>
    <row r="77" ht="64.5" customHeight="1">
      <c r="A77" s="1"/>
      <c r="B77" s="346"/>
      <c r="C77" s="1"/>
      <c r="D77" s="41" t="s">
        <v>525</v>
      </c>
      <c r="E77" s="349"/>
      <c r="F77" s="89" t="s">
        <v>187</v>
      </c>
      <c r="G77" s="1" t="s">
        <v>139</v>
      </c>
      <c r="H77" s="89" t="s">
        <v>524</v>
      </c>
      <c r="I77" s="1">
        <v>1.0</v>
      </c>
      <c r="J77" s="1">
        <v>0.0</v>
      </c>
      <c r="K77" s="89" t="s">
        <v>526</v>
      </c>
      <c r="L77" s="350">
        <v>280.90000000000003</v>
      </c>
      <c r="M77" s="72"/>
      <c r="N77" s="201"/>
      <c r="O77" s="1"/>
      <c r="P77" s="201"/>
      <c r="Q77" s="1"/>
      <c r="R77" s="201"/>
      <c r="S77" s="1"/>
      <c r="T77" s="201"/>
      <c r="U77" s="201"/>
      <c r="V77" s="1"/>
      <c r="W77" s="201"/>
      <c r="X77" s="1"/>
      <c r="Y77" s="72"/>
      <c r="Z77" s="351">
        <f t="shared" si="62"/>
        <v>0</v>
      </c>
      <c r="AA77" s="202" t="str">
        <f t="shared" si="63"/>
        <v>No</v>
      </c>
      <c r="AB77" s="352" t="str">
        <f t="shared" si="64"/>
        <v>No</v>
      </c>
      <c r="AC77" s="1"/>
      <c r="AD77" s="166">
        <v>1.0</v>
      </c>
      <c r="AE77" s="167">
        <f t="shared" si="65"/>
        <v>0</v>
      </c>
      <c r="AF77" s="75"/>
      <c r="AG77" s="75"/>
      <c r="AH77" s="75"/>
      <c r="AI77" s="75"/>
      <c r="AJ77" s="127"/>
      <c r="AK77" s="126">
        <v>6.9</v>
      </c>
      <c r="AL77" s="127">
        <f t="shared" si="66"/>
        <v>0</v>
      </c>
      <c r="AM77" s="127">
        <f t="shared" si="67"/>
        <v>0</v>
      </c>
      <c r="AN77" s="127">
        <f t="shared" si="68"/>
        <v>0</v>
      </c>
      <c r="AO77" s="127">
        <f t="shared" si="69"/>
        <v>0</v>
      </c>
      <c r="AP77" s="127">
        <f t="shared" si="70"/>
        <v>0</v>
      </c>
      <c r="AQ77" s="127">
        <f t="shared" si="71"/>
        <v>0</v>
      </c>
      <c r="AR77" s="127">
        <f t="shared" si="72"/>
        <v>0</v>
      </c>
      <c r="AS77" s="127">
        <f t="shared" si="73"/>
        <v>0</v>
      </c>
      <c r="AT77" s="127">
        <f t="shared" si="74"/>
        <v>0</v>
      </c>
      <c r="AU77" s="127">
        <f t="shared" si="75"/>
        <v>0</v>
      </c>
      <c r="AV77" s="127">
        <f t="shared" si="76"/>
        <v>0</v>
      </c>
      <c r="AW77" s="127">
        <f t="shared" si="77"/>
        <v>0</v>
      </c>
      <c r="AX77" s="127">
        <f t="shared" si="78"/>
        <v>0</v>
      </c>
      <c r="AY77" s="127">
        <f t="shared" si="79"/>
        <v>0</v>
      </c>
      <c r="AZ77" s="127">
        <v>1.0</v>
      </c>
      <c r="BA77" s="127"/>
      <c r="BB77" s="348">
        <v>7.0</v>
      </c>
      <c r="BC77" s="1"/>
      <c r="BD77" s="348"/>
      <c r="BE77" s="1"/>
      <c r="BF77" s="348"/>
      <c r="BG77" s="1"/>
      <c r="BH77" s="348"/>
      <c r="BI77" s="1"/>
      <c r="BJ77" s="348"/>
      <c r="BK77" s="1"/>
      <c r="BL77" s="348"/>
      <c r="BM77" s="1"/>
      <c r="BN77" s="348"/>
      <c r="BO77" s="1"/>
      <c r="BP77" s="348"/>
      <c r="BQ77" s="1"/>
      <c r="BR77" s="348">
        <v>1.0</v>
      </c>
      <c r="BS77" s="1"/>
      <c r="BT77" s="127"/>
      <c r="BU77" s="127"/>
      <c r="BV77" s="127">
        <f t="shared" si="80"/>
        <v>1</v>
      </c>
      <c r="BW77" s="127"/>
      <c r="BX77" s="127">
        <v>1.0</v>
      </c>
      <c r="BY77" s="127"/>
      <c r="BZ77" s="127">
        <v>20.0</v>
      </c>
      <c r="CA77" s="127">
        <v>700.0</v>
      </c>
      <c r="CB77" s="127">
        <f t="shared" si="59"/>
        <v>70</v>
      </c>
      <c r="CC77" s="127">
        <f t="shared" si="60"/>
        <v>21</v>
      </c>
      <c r="CD77" s="337">
        <f t="shared" si="61"/>
        <v>0</v>
      </c>
    </row>
    <row r="78" ht="64.5" customHeight="1">
      <c r="A78" s="1"/>
      <c r="B78" s="346"/>
      <c r="C78" s="1"/>
      <c r="D78" s="168" t="s">
        <v>527</v>
      </c>
      <c r="E78" s="347"/>
      <c r="F78" s="171" t="s">
        <v>187</v>
      </c>
      <c r="G78" s="170" t="s">
        <v>105</v>
      </c>
      <c r="H78" s="171" t="s">
        <v>528</v>
      </c>
      <c r="I78" s="170">
        <v>1.0</v>
      </c>
      <c r="J78" s="170">
        <v>0.0</v>
      </c>
      <c r="K78" s="170" t="s">
        <v>115</v>
      </c>
      <c r="L78" s="216">
        <v>212.0</v>
      </c>
      <c r="M78" s="166"/>
      <c r="N78" s="172"/>
      <c r="O78" s="170"/>
      <c r="P78" s="172"/>
      <c r="Q78" s="170"/>
      <c r="R78" s="172"/>
      <c r="S78" s="170"/>
      <c r="T78" s="172"/>
      <c r="U78" s="172"/>
      <c r="V78" s="170"/>
      <c r="W78" s="172"/>
      <c r="X78" s="170"/>
      <c r="Y78" s="166"/>
      <c r="Z78" s="199">
        <f t="shared" si="62"/>
        <v>0</v>
      </c>
      <c r="AA78" s="173" t="str">
        <f t="shared" si="63"/>
        <v>No</v>
      </c>
      <c r="AB78" s="174" t="str">
        <f t="shared" si="64"/>
        <v>No</v>
      </c>
      <c r="AC78" s="1"/>
      <c r="AD78" s="166">
        <v>1.0</v>
      </c>
      <c r="AE78" s="167">
        <f t="shared" si="65"/>
        <v>0</v>
      </c>
      <c r="AF78" s="75"/>
      <c r="AG78" s="75"/>
      <c r="AH78" s="75"/>
      <c r="AI78" s="75"/>
      <c r="AJ78" s="127"/>
      <c r="AK78" s="126">
        <f>6.6*1.1</f>
        <v>7.26</v>
      </c>
      <c r="AL78" s="127">
        <f t="shared" si="66"/>
        <v>0</v>
      </c>
      <c r="AM78" s="127">
        <f t="shared" si="67"/>
        <v>0</v>
      </c>
      <c r="AN78" s="127">
        <f t="shared" si="68"/>
        <v>0</v>
      </c>
      <c r="AO78" s="127">
        <f t="shared" si="69"/>
        <v>0</v>
      </c>
      <c r="AP78" s="127">
        <f t="shared" si="70"/>
        <v>0</v>
      </c>
      <c r="AQ78" s="127">
        <f t="shared" si="71"/>
        <v>0</v>
      </c>
      <c r="AR78" s="127">
        <f t="shared" si="72"/>
        <v>0</v>
      </c>
      <c r="AS78" s="127">
        <f t="shared" si="73"/>
        <v>0</v>
      </c>
      <c r="AT78" s="127">
        <f t="shared" si="74"/>
        <v>0</v>
      </c>
      <c r="AU78" s="127">
        <f t="shared" si="75"/>
        <v>0</v>
      </c>
      <c r="AV78" s="127">
        <f t="shared" si="76"/>
        <v>0</v>
      </c>
      <c r="AW78" s="127">
        <f t="shared" si="77"/>
        <v>0</v>
      </c>
      <c r="AX78" s="127">
        <f t="shared" si="78"/>
        <v>0</v>
      </c>
      <c r="AY78" s="127">
        <f t="shared" si="79"/>
        <v>0</v>
      </c>
      <c r="AZ78" s="127">
        <v>1.0</v>
      </c>
      <c r="BA78" s="127"/>
      <c r="BB78" s="348">
        <v>6.0</v>
      </c>
      <c r="BC78" s="170"/>
      <c r="BD78" s="348"/>
      <c r="BE78" s="170"/>
      <c r="BF78" s="348"/>
      <c r="BG78" s="170"/>
      <c r="BH78" s="348"/>
      <c r="BI78" s="170"/>
      <c r="BJ78" s="348"/>
      <c r="BK78" s="170"/>
      <c r="BL78" s="348"/>
      <c r="BM78" s="170"/>
      <c r="BN78" s="348"/>
      <c r="BO78" s="170"/>
      <c r="BP78" s="348"/>
      <c r="BQ78" s="170"/>
      <c r="BR78" s="348"/>
      <c r="BS78" s="170"/>
      <c r="BT78" s="127"/>
      <c r="BU78" s="127"/>
      <c r="BV78" s="127">
        <f t="shared" si="80"/>
        <v>1</v>
      </c>
      <c r="BW78" s="127"/>
      <c r="BX78" s="127">
        <v>1.0</v>
      </c>
      <c r="BY78" s="127"/>
      <c r="BZ78" s="127">
        <v>20.0</v>
      </c>
      <c r="CA78" s="127">
        <v>700.0</v>
      </c>
      <c r="CB78" s="127">
        <f t="shared" si="59"/>
        <v>70</v>
      </c>
      <c r="CC78" s="127">
        <f t="shared" si="60"/>
        <v>21</v>
      </c>
      <c r="CD78" s="337">
        <f t="shared" si="61"/>
        <v>0</v>
      </c>
    </row>
    <row r="79" ht="64.5" customHeight="1">
      <c r="A79" s="1"/>
      <c r="B79" s="346"/>
      <c r="C79" s="1"/>
      <c r="D79" s="41" t="s">
        <v>529</v>
      </c>
      <c r="E79" s="349"/>
      <c r="F79" s="89" t="s">
        <v>187</v>
      </c>
      <c r="G79" s="1" t="s">
        <v>105</v>
      </c>
      <c r="H79" s="89" t="s">
        <v>530</v>
      </c>
      <c r="I79" s="1">
        <v>1.0</v>
      </c>
      <c r="J79" s="1">
        <v>0.0</v>
      </c>
      <c r="K79" s="1" t="s">
        <v>115</v>
      </c>
      <c r="L79" s="350">
        <v>201.4</v>
      </c>
      <c r="M79" s="72"/>
      <c r="N79" s="201"/>
      <c r="O79" s="1"/>
      <c r="P79" s="201"/>
      <c r="Q79" s="1"/>
      <c r="R79" s="201"/>
      <c r="S79" s="1"/>
      <c r="T79" s="201"/>
      <c r="U79" s="201"/>
      <c r="V79" s="1"/>
      <c r="W79" s="201"/>
      <c r="X79" s="1"/>
      <c r="Y79" s="72"/>
      <c r="Z79" s="351">
        <f t="shared" si="62"/>
        <v>0</v>
      </c>
      <c r="AA79" s="202" t="str">
        <f t="shared" si="63"/>
        <v>No</v>
      </c>
      <c r="AB79" s="352" t="str">
        <f t="shared" si="64"/>
        <v>No</v>
      </c>
      <c r="AC79" s="1"/>
      <c r="AD79" s="166">
        <v>1.0</v>
      </c>
      <c r="AE79" s="167">
        <f t="shared" si="65"/>
        <v>0</v>
      </c>
      <c r="AF79" s="75"/>
      <c r="AG79" s="75"/>
      <c r="AH79" s="75"/>
      <c r="AI79" s="75"/>
      <c r="AJ79" s="127"/>
      <c r="AK79" s="126">
        <f>4.4*1.1</f>
        <v>4.84</v>
      </c>
      <c r="AL79" s="127">
        <f t="shared" si="66"/>
        <v>0</v>
      </c>
      <c r="AM79" s="127">
        <f t="shared" si="67"/>
        <v>0</v>
      </c>
      <c r="AN79" s="127">
        <f t="shared" si="68"/>
        <v>0</v>
      </c>
      <c r="AO79" s="127">
        <f t="shared" si="69"/>
        <v>0</v>
      </c>
      <c r="AP79" s="127">
        <f t="shared" si="70"/>
        <v>0</v>
      </c>
      <c r="AQ79" s="127">
        <f t="shared" si="71"/>
        <v>0</v>
      </c>
      <c r="AR79" s="127">
        <f t="shared" si="72"/>
        <v>0</v>
      </c>
      <c r="AS79" s="127">
        <f t="shared" si="73"/>
        <v>0</v>
      </c>
      <c r="AT79" s="127">
        <f t="shared" si="74"/>
        <v>0</v>
      </c>
      <c r="AU79" s="127">
        <f t="shared" si="75"/>
        <v>0</v>
      </c>
      <c r="AV79" s="127">
        <f t="shared" si="76"/>
        <v>0</v>
      </c>
      <c r="AW79" s="127">
        <f t="shared" si="77"/>
        <v>0</v>
      </c>
      <c r="AX79" s="127">
        <f t="shared" si="78"/>
        <v>0</v>
      </c>
      <c r="AY79" s="127">
        <f t="shared" si="79"/>
        <v>0</v>
      </c>
      <c r="AZ79" s="127">
        <v>1.0</v>
      </c>
      <c r="BA79" s="127"/>
      <c r="BB79" s="348">
        <v>5.0</v>
      </c>
      <c r="BC79" s="1"/>
      <c r="BD79" s="348"/>
      <c r="BE79" s="1"/>
      <c r="BF79" s="348"/>
      <c r="BG79" s="1"/>
      <c r="BH79" s="348"/>
      <c r="BI79" s="1"/>
      <c r="BJ79" s="348"/>
      <c r="BK79" s="1"/>
      <c r="BL79" s="348"/>
      <c r="BM79" s="1"/>
      <c r="BN79" s="348"/>
      <c r="BO79" s="1"/>
      <c r="BP79" s="348"/>
      <c r="BQ79" s="1"/>
      <c r="BR79" s="348"/>
      <c r="BS79" s="1"/>
      <c r="BT79" s="127"/>
      <c r="BU79" s="127"/>
      <c r="BV79" s="127">
        <f t="shared" si="80"/>
        <v>1</v>
      </c>
      <c r="BW79" s="127"/>
      <c r="BX79" s="127">
        <v>1.0</v>
      </c>
      <c r="BY79" s="127"/>
      <c r="BZ79" s="127">
        <v>20.0</v>
      </c>
      <c r="CA79" s="127">
        <v>700.0</v>
      </c>
      <c r="CB79" s="127">
        <f t="shared" si="59"/>
        <v>70</v>
      </c>
      <c r="CC79" s="127">
        <f t="shared" si="60"/>
        <v>21</v>
      </c>
      <c r="CD79" s="337">
        <f t="shared" si="61"/>
        <v>0</v>
      </c>
    </row>
    <row r="80" ht="64.5" customHeight="1">
      <c r="A80" s="1"/>
      <c r="B80" s="346"/>
      <c r="C80" s="1"/>
      <c r="D80" s="168" t="s">
        <v>531</v>
      </c>
      <c r="E80" s="347"/>
      <c r="F80" s="171" t="s">
        <v>187</v>
      </c>
      <c r="G80" s="170" t="s">
        <v>105</v>
      </c>
      <c r="H80" s="171" t="s">
        <v>532</v>
      </c>
      <c r="I80" s="170">
        <v>1.0</v>
      </c>
      <c r="J80" s="170">
        <v>0.0</v>
      </c>
      <c r="K80" s="170" t="s">
        <v>115</v>
      </c>
      <c r="L80" s="216">
        <v>190.8</v>
      </c>
      <c r="M80" s="166"/>
      <c r="N80" s="172"/>
      <c r="O80" s="170"/>
      <c r="P80" s="172"/>
      <c r="Q80" s="170"/>
      <c r="R80" s="172"/>
      <c r="S80" s="170"/>
      <c r="T80" s="172"/>
      <c r="U80" s="172"/>
      <c r="V80" s="170"/>
      <c r="W80" s="172"/>
      <c r="X80" s="170"/>
      <c r="Y80" s="166"/>
      <c r="Z80" s="199">
        <f t="shared" si="62"/>
        <v>0</v>
      </c>
      <c r="AA80" s="173" t="str">
        <f t="shared" si="63"/>
        <v>No</v>
      </c>
      <c r="AB80" s="174" t="str">
        <f t="shared" si="64"/>
        <v>No</v>
      </c>
      <c r="AC80" s="1"/>
      <c r="AD80" s="166">
        <v>1.0</v>
      </c>
      <c r="AE80" s="167">
        <f t="shared" si="65"/>
        <v>0</v>
      </c>
      <c r="AF80" s="75"/>
      <c r="AG80" s="75"/>
      <c r="AH80" s="75"/>
      <c r="AI80" s="75"/>
      <c r="AJ80" s="127"/>
      <c r="AK80" s="126">
        <v>3.3</v>
      </c>
      <c r="AL80" s="127">
        <f t="shared" si="66"/>
        <v>0</v>
      </c>
      <c r="AM80" s="127">
        <f t="shared" si="67"/>
        <v>0</v>
      </c>
      <c r="AN80" s="127">
        <f t="shared" si="68"/>
        <v>0</v>
      </c>
      <c r="AO80" s="127">
        <f t="shared" si="69"/>
        <v>0</v>
      </c>
      <c r="AP80" s="127">
        <f t="shared" si="70"/>
        <v>0</v>
      </c>
      <c r="AQ80" s="127">
        <f t="shared" si="71"/>
        <v>0</v>
      </c>
      <c r="AR80" s="127">
        <f t="shared" si="72"/>
        <v>0</v>
      </c>
      <c r="AS80" s="127">
        <f t="shared" si="73"/>
        <v>0</v>
      </c>
      <c r="AT80" s="127">
        <f t="shared" si="74"/>
        <v>0</v>
      </c>
      <c r="AU80" s="127">
        <f t="shared" si="75"/>
        <v>0</v>
      </c>
      <c r="AV80" s="127">
        <f t="shared" si="76"/>
        <v>0</v>
      </c>
      <c r="AW80" s="127">
        <f t="shared" si="77"/>
        <v>0</v>
      </c>
      <c r="AX80" s="127">
        <f t="shared" si="78"/>
        <v>0</v>
      </c>
      <c r="AY80" s="127">
        <f t="shared" si="79"/>
        <v>0</v>
      </c>
      <c r="AZ80" s="127">
        <v>1.0</v>
      </c>
      <c r="BA80" s="127"/>
      <c r="BB80" s="348">
        <v>6.0</v>
      </c>
      <c r="BC80" s="170"/>
      <c r="BD80" s="348"/>
      <c r="BE80" s="170"/>
      <c r="BF80" s="348"/>
      <c r="BG80" s="170"/>
      <c r="BH80" s="348"/>
      <c r="BI80" s="170"/>
      <c r="BJ80" s="348"/>
      <c r="BK80" s="170"/>
      <c r="BL80" s="348"/>
      <c r="BM80" s="170"/>
      <c r="BN80" s="348"/>
      <c r="BO80" s="170"/>
      <c r="BP80" s="348"/>
      <c r="BQ80" s="170"/>
      <c r="BR80" s="348"/>
      <c r="BS80" s="170"/>
      <c r="BT80" s="127"/>
      <c r="BU80" s="127"/>
      <c r="BV80" s="127">
        <f t="shared" si="80"/>
        <v>1</v>
      </c>
      <c r="BW80" s="127"/>
      <c r="BX80" s="127">
        <v>1.0</v>
      </c>
      <c r="BY80" s="127"/>
      <c r="BZ80" s="127">
        <v>20.0</v>
      </c>
      <c r="CA80" s="127">
        <v>700.0</v>
      </c>
      <c r="CB80" s="127">
        <f t="shared" si="59"/>
        <v>70</v>
      </c>
      <c r="CC80" s="127">
        <f t="shared" si="60"/>
        <v>21</v>
      </c>
      <c r="CD80" s="337">
        <f t="shared" si="61"/>
        <v>0</v>
      </c>
    </row>
    <row r="81" ht="64.5" customHeight="1">
      <c r="A81" s="1"/>
      <c r="B81" s="346"/>
      <c r="C81" s="1"/>
      <c r="D81" s="168" t="s">
        <v>533</v>
      </c>
      <c r="E81" s="347"/>
      <c r="F81" s="171" t="s">
        <v>187</v>
      </c>
      <c r="G81" s="170" t="s">
        <v>105</v>
      </c>
      <c r="H81" s="171" t="s">
        <v>532</v>
      </c>
      <c r="I81" s="170">
        <v>1.0</v>
      </c>
      <c r="J81" s="170">
        <v>0.0</v>
      </c>
      <c r="K81" s="171" t="s">
        <v>534</v>
      </c>
      <c r="L81" s="216">
        <v>196.10000000000002</v>
      </c>
      <c r="M81" s="166"/>
      <c r="N81" s="172"/>
      <c r="O81" s="170"/>
      <c r="P81" s="172"/>
      <c r="Q81" s="170"/>
      <c r="R81" s="172"/>
      <c r="S81" s="170"/>
      <c r="T81" s="172"/>
      <c r="U81" s="172"/>
      <c r="V81" s="170"/>
      <c r="W81" s="172"/>
      <c r="X81" s="170"/>
      <c r="Y81" s="166"/>
      <c r="Z81" s="199">
        <f t="shared" si="62"/>
        <v>0</v>
      </c>
      <c r="AA81" s="173" t="str">
        <f t="shared" si="63"/>
        <v>No</v>
      </c>
      <c r="AB81" s="174" t="str">
        <f t="shared" si="64"/>
        <v>No</v>
      </c>
      <c r="AC81" s="1"/>
      <c r="AD81" s="166">
        <v>1.0</v>
      </c>
      <c r="AE81" s="167">
        <f t="shared" si="65"/>
        <v>0</v>
      </c>
      <c r="AF81" s="75"/>
      <c r="AG81" s="75"/>
      <c r="AH81" s="75"/>
      <c r="AI81" s="75"/>
      <c r="AJ81" s="127"/>
      <c r="AK81" s="126">
        <v>3.7</v>
      </c>
      <c r="AL81" s="127">
        <f t="shared" si="66"/>
        <v>0</v>
      </c>
      <c r="AM81" s="127">
        <f t="shared" si="67"/>
        <v>0</v>
      </c>
      <c r="AN81" s="127">
        <f t="shared" si="68"/>
        <v>0</v>
      </c>
      <c r="AO81" s="127">
        <f t="shared" si="69"/>
        <v>0</v>
      </c>
      <c r="AP81" s="127">
        <f t="shared" si="70"/>
        <v>0</v>
      </c>
      <c r="AQ81" s="127">
        <f t="shared" si="71"/>
        <v>0</v>
      </c>
      <c r="AR81" s="127">
        <f t="shared" si="72"/>
        <v>0</v>
      </c>
      <c r="AS81" s="127">
        <f t="shared" si="73"/>
        <v>0</v>
      </c>
      <c r="AT81" s="127">
        <f t="shared" si="74"/>
        <v>0</v>
      </c>
      <c r="AU81" s="127">
        <f t="shared" si="75"/>
        <v>0</v>
      </c>
      <c r="AV81" s="127">
        <f t="shared" si="76"/>
        <v>0</v>
      </c>
      <c r="AW81" s="127">
        <f t="shared" si="77"/>
        <v>0</v>
      </c>
      <c r="AX81" s="127">
        <f t="shared" si="78"/>
        <v>0</v>
      </c>
      <c r="AY81" s="127">
        <f t="shared" si="79"/>
        <v>0</v>
      </c>
      <c r="AZ81" s="127">
        <v>1.0</v>
      </c>
      <c r="BA81" s="127"/>
      <c r="BB81" s="348">
        <v>6.0</v>
      </c>
      <c r="BC81" s="170"/>
      <c r="BD81" s="348"/>
      <c r="BE81" s="170"/>
      <c r="BF81" s="348"/>
      <c r="BG81" s="170"/>
      <c r="BH81" s="348"/>
      <c r="BI81" s="170"/>
      <c r="BJ81" s="348"/>
      <c r="BK81" s="170"/>
      <c r="BL81" s="348"/>
      <c r="BM81" s="170"/>
      <c r="BN81" s="348"/>
      <c r="BO81" s="170"/>
      <c r="BP81" s="348"/>
      <c r="BQ81" s="170"/>
      <c r="BR81" s="348">
        <v>1.0</v>
      </c>
      <c r="BS81" s="170"/>
      <c r="BT81" s="127"/>
      <c r="BU81" s="127"/>
      <c r="BV81" s="127">
        <f t="shared" si="80"/>
        <v>1</v>
      </c>
      <c r="BW81" s="127"/>
      <c r="BX81" s="127">
        <v>1.0</v>
      </c>
      <c r="BY81" s="127"/>
      <c r="BZ81" s="127">
        <v>20.0</v>
      </c>
      <c r="CA81" s="127">
        <v>700.0</v>
      </c>
      <c r="CB81" s="127">
        <f t="shared" si="59"/>
        <v>70</v>
      </c>
      <c r="CC81" s="127">
        <f t="shared" si="60"/>
        <v>21</v>
      </c>
      <c r="CD81" s="337">
        <f t="shared" si="61"/>
        <v>0</v>
      </c>
    </row>
    <row r="82" ht="64.5" customHeight="1">
      <c r="A82" s="1"/>
      <c r="B82" s="346"/>
      <c r="C82" s="1"/>
      <c r="D82" s="41" t="s">
        <v>535</v>
      </c>
      <c r="E82" s="349"/>
      <c r="F82" s="89" t="s">
        <v>187</v>
      </c>
      <c r="G82" s="1" t="s">
        <v>105</v>
      </c>
      <c r="H82" s="89" t="s">
        <v>536</v>
      </c>
      <c r="I82" s="1">
        <v>1.0</v>
      </c>
      <c r="J82" s="1">
        <v>0.0</v>
      </c>
      <c r="K82" s="1" t="s">
        <v>115</v>
      </c>
      <c r="L82" s="350">
        <v>180.20000000000002</v>
      </c>
      <c r="M82" s="72"/>
      <c r="N82" s="201"/>
      <c r="O82" s="1"/>
      <c r="P82" s="201"/>
      <c r="Q82" s="1"/>
      <c r="R82" s="201"/>
      <c r="S82" s="1"/>
      <c r="T82" s="201"/>
      <c r="U82" s="201"/>
      <c r="V82" s="1"/>
      <c r="W82" s="201"/>
      <c r="X82" s="1"/>
      <c r="Y82" s="72"/>
      <c r="Z82" s="351">
        <f t="shared" si="62"/>
        <v>0</v>
      </c>
      <c r="AA82" s="202" t="str">
        <f t="shared" si="63"/>
        <v>No</v>
      </c>
      <c r="AB82" s="352" t="str">
        <f t="shared" si="64"/>
        <v>No</v>
      </c>
      <c r="AC82" s="1"/>
      <c r="AD82" s="166">
        <v>1.0</v>
      </c>
      <c r="AE82" s="167">
        <f t="shared" si="65"/>
        <v>0</v>
      </c>
      <c r="AF82" s="75"/>
      <c r="AG82" s="75"/>
      <c r="AH82" s="75"/>
      <c r="AI82" s="75"/>
      <c r="AJ82" s="127"/>
      <c r="AK82" s="126">
        <v>2.6</v>
      </c>
      <c r="AL82" s="127">
        <f t="shared" si="66"/>
        <v>0</v>
      </c>
      <c r="AM82" s="127">
        <f t="shared" si="67"/>
        <v>0</v>
      </c>
      <c r="AN82" s="127">
        <f t="shared" si="68"/>
        <v>0</v>
      </c>
      <c r="AO82" s="127">
        <f t="shared" si="69"/>
        <v>0</v>
      </c>
      <c r="AP82" s="127">
        <f t="shared" si="70"/>
        <v>0</v>
      </c>
      <c r="AQ82" s="127">
        <f t="shared" si="71"/>
        <v>0</v>
      </c>
      <c r="AR82" s="127">
        <f t="shared" si="72"/>
        <v>0</v>
      </c>
      <c r="AS82" s="127">
        <f t="shared" si="73"/>
        <v>0</v>
      </c>
      <c r="AT82" s="127">
        <f t="shared" si="74"/>
        <v>0</v>
      </c>
      <c r="AU82" s="127">
        <f t="shared" si="75"/>
        <v>0</v>
      </c>
      <c r="AV82" s="127">
        <f t="shared" si="76"/>
        <v>0</v>
      </c>
      <c r="AW82" s="127">
        <f t="shared" si="77"/>
        <v>0</v>
      </c>
      <c r="AX82" s="127">
        <f t="shared" si="78"/>
        <v>0</v>
      </c>
      <c r="AY82" s="127">
        <f t="shared" si="79"/>
        <v>0</v>
      </c>
      <c r="AZ82" s="127">
        <v>1.0</v>
      </c>
      <c r="BA82" s="127"/>
      <c r="BB82" s="348">
        <v>5.0</v>
      </c>
      <c r="BC82" s="1"/>
      <c r="BD82" s="348"/>
      <c r="BE82" s="1"/>
      <c r="BF82" s="348"/>
      <c r="BG82" s="1"/>
      <c r="BH82" s="348"/>
      <c r="BI82" s="1"/>
      <c r="BJ82" s="348"/>
      <c r="BK82" s="1"/>
      <c r="BL82" s="348"/>
      <c r="BM82" s="1"/>
      <c r="BN82" s="348"/>
      <c r="BO82" s="1"/>
      <c r="BP82" s="348"/>
      <c r="BQ82" s="1"/>
      <c r="BR82" s="348"/>
      <c r="BS82" s="1"/>
      <c r="BT82" s="127"/>
      <c r="BU82" s="127"/>
      <c r="BV82" s="127">
        <f t="shared" si="80"/>
        <v>1</v>
      </c>
      <c r="BW82" s="127"/>
      <c r="BX82" s="127">
        <v>1.0</v>
      </c>
      <c r="BY82" s="127"/>
      <c r="BZ82" s="127">
        <v>20.0</v>
      </c>
      <c r="CA82" s="127">
        <v>700.0</v>
      </c>
      <c r="CB82" s="127">
        <f t="shared" si="59"/>
        <v>70</v>
      </c>
      <c r="CC82" s="127">
        <f t="shared" si="60"/>
        <v>21</v>
      </c>
      <c r="CD82" s="337">
        <f t="shared" si="61"/>
        <v>0</v>
      </c>
    </row>
    <row r="83" ht="64.5" customHeight="1">
      <c r="A83" s="1"/>
      <c r="B83" s="346"/>
      <c r="C83" s="1"/>
      <c r="D83" s="41" t="s">
        <v>537</v>
      </c>
      <c r="E83" s="349"/>
      <c r="F83" s="89" t="s">
        <v>187</v>
      </c>
      <c r="G83" s="1" t="s">
        <v>105</v>
      </c>
      <c r="H83" s="89" t="s">
        <v>536</v>
      </c>
      <c r="I83" s="1">
        <v>1.0</v>
      </c>
      <c r="J83" s="1">
        <v>0.0</v>
      </c>
      <c r="K83" s="89" t="s">
        <v>538</v>
      </c>
      <c r="L83" s="350">
        <v>185.5</v>
      </c>
      <c r="M83" s="72"/>
      <c r="N83" s="201"/>
      <c r="O83" s="1"/>
      <c r="P83" s="201"/>
      <c r="Q83" s="1"/>
      <c r="R83" s="201"/>
      <c r="S83" s="1"/>
      <c r="T83" s="201"/>
      <c r="U83" s="201"/>
      <c r="V83" s="1"/>
      <c r="W83" s="201"/>
      <c r="X83" s="1"/>
      <c r="Y83" s="72"/>
      <c r="Z83" s="351">
        <f t="shared" si="62"/>
        <v>0</v>
      </c>
      <c r="AA83" s="202" t="str">
        <f t="shared" si="63"/>
        <v>No</v>
      </c>
      <c r="AB83" s="352" t="str">
        <f t="shared" si="64"/>
        <v>No</v>
      </c>
      <c r="AC83" s="1"/>
      <c r="AD83" s="166">
        <v>1.0</v>
      </c>
      <c r="AE83" s="167">
        <f t="shared" si="65"/>
        <v>0</v>
      </c>
      <c r="AF83" s="75"/>
      <c r="AG83" s="75"/>
      <c r="AH83" s="75"/>
      <c r="AI83" s="75"/>
      <c r="AJ83" s="127"/>
      <c r="AK83" s="126">
        <v>3.1</v>
      </c>
      <c r="AL83" s="127">
        <f t="shared" si="66"/>
        <v>0</v>
      </c>
      <c r="AM83" s="127">
        <f t="shared" si="67"/>
        <v>0</v>
      </c>
      <c r="AN83" s="127">
        <f t="shared" si="68"/>
        <v>0</v>
      </c>
      <c r="AO83" s="127">
        <f t="shared" si="69"/>
        <v>0</v>
      </c>
      <c r="AP83" s="127">
        <f t="shared" si="70"/>
        <v>0</v>
      </c>
      <c r="AQ83" s="127">
        <f t="shared" si="71"/>
        <v>0</v>
      </c>
      <c r="AR83" s="127">
        <f t="shared" si="72"/>
        <v>0</v>
      </c>
      <c r="AS83" s="127">
        <f t="shared" si="73"/>
        <v>0</v>
      </c>
      <c r="AT83" s="127">
        <f t="shared" si="74"/>
        <v>0</v>
      </c>
      <c r="AU83" s="127">
        <f t="shared" si="75"/>
        <v>0</v>
      </c>
      <c r="AV83" s="127">
        <f t="shared" si="76"/>
        <v>0</v>
      </c>
      <c r="AW83" s="127">
        <f t="shared" si="77"/>
        <v>0</v>
      </c>
      <c r="AX83" s="127">
        <f t="shared" si="78"/>
        <v>0</v>
      </c>
      <c r="AY83" s="127">
        <f t="shared" si="79"/>
        <v>0</v>
      </c>
      <c r="AZ83" s="127">
        <v>1.0</v>
      </c>
      <c r="BA83" s="127"/>
      <c r="BB83" s="348">
        <v>5.0</v>
      </c>
      <c r="BC83" s="1"/>
      <c r="BD83" s="348"/>
      <c r="BE83" s="1"/>
      <c r="BF83" s="348"/>
      <c r="BG83" s="1"/>
      <c r="BH83" s="348"/>
      <c r="BI83" s="1"/>
      <c r="BJ83" s="348"/>
      <c r="BK83" s="1"/>
      <c r="BL83" s="348"/>
      <c r="BM83" s="1"/>
      <c r="BN83" s="348"/>
      <c r="BO83" s="1"/>
      <c r="BP83" s="348">
        <v>1.0</v>
      </c>
      <c r="BQ83" s="1"/>
      <c r="BR83" s="348"/>
      <c r="BS83" s="1"/>
      <c r="BT83" s="127"/>
      <c r="BU83" s="127"/>
      <c r="BV83" s="127">
        <f t="shared" si="80"/>
        <v>1</v>
      </c>
      <c r="BW83" s="127"/>
      <c r="BX83" s="127">
        <v>1.0</v>
      </c>
      <c r="BY83" s="127"/>
      <c r="BZ83" s="127">
        <v>20.0</v>
      </c>
      <c r="CA83" s="127">
        <v>700.0</v>
      </c>
      <c r="CB83" s="127">
        <f t="shared" si="59"/>
        <v>70</v>
      </c>
      <c r="CC83" s="127">
        <f t="shared" si="60"/>
        <v>21</v>
      </c>
      <c r="CD83" s="337">
        <f t="shared" si="61"/>
        <v>0</v>
      </c>
    </row>
    <row r="84" ht="64.5" customHeight="1">
      <c r="A84" s="1"/>
      <c r="B84" s="346"/>
      <c r="C84" s="1"/>
      <c r="D84" s="168" t="s">
        <v>539</v>
      </c>
      <c r="E84" s="347"/>
      <c r="F84" s="171" t="s">
        <v>187</v>
      </c>
      <c r="G84" s="170" t="s">
        <v>108</v>
      </c>
      <c r="H84" s="171" t="s">
        <v>540</v>
      </c>
      <c r="I84" s="170">
        <v>1.0</v>
      </c>
      <c r="J84" s="170">
        <v>0.0</v>
      </c>
      <c r="K84" s="170" t="s">
        <v>115</v>
      </c>
      <c r="L84" s="216">
        <v>148.4</v>
      </c>
      <c r="M84" s="166"/>
      <c r="N84" s="172"/>
      <c r="O84" s="170"/>
      <c r="P84" s="172"/>
      <c r="Q84" s="170"/>
      <c r="R84" s="172"/>
      <c r="S84" s="170"/>
      <c r="T84" s="172"/>
      <c r="U84" s="172"/>
      <c r="V84" s="170"/>
      <c r="W84" s="172"/>
      <c r="X84" s="170"/>
      <c r="Y84" s="166"/>
      <c r="Z84" s="199">
        <f t="shared" si="62"/>
        <v>0</v>
      </c>
      <c r="AA84" s="173" t="str">
        <f t="shared" si="63"/>
        <v>No</v>
      </c>
      <c r="AB84" s="174" t="str">
        <f t="shared" si="64"/>
        <v>No</v>
      </c>
      <c r="AC84" s="1"/>
      <c r="AD84" s="166">
        <v>1.0</v>
      </c>
      <c r="AE84" s="167">
        <f t="shared" si="65"/>
        <v>0</v>
      </c>
      <c r="AF84" s="75"/>
      <c r="AG84" s="75"/>
      <c r="AH84" s="75"/>
      <c r="AI84" s="75"/>
      <c r="AJ84" s="127"/>
      <c r="AK84" s="126">
        <v>1.4</v>
      </c>
      <c r="AL84" s="127">
        <f t="shared" si="66"/>
        <v>0</v>
      </c>
      <c r="AM84" s="127">
        <f t="shared" si="67"/>
        <v>0</v>
      </c>
      <c r="AN84" s="127">
        <f t="shared" si="68"/>
        <v>0</v>
      </c>
      <c r="AO84" s="127">
        <f t="shared" si="69"/>
        <v>0</v>
      </c>
      <c r="AP84" s="127">
        <f t="shared" si="70"/>
        <v>0</v>
      </c>
      <c r="AQ84" s="127">
        <f t="shared" si="71"/>
        <v>0</v>
      </c>
      <c r="AR84" s="127">
        <f t="shared" si="72"/>
        <v>0</v>
      </c>
      <c r="AS84" s="127">
        <f t="shared" si="73"/>
        <v>0</v>
      </c>
      <c r="AT84" s="127">
        <f t="shared" si="74"/>
        <v>0</v>
      </c>
      <c r="AU84" s="127">
        <f t="shared" si="75"/>
        <v>0</v>
      </c>
      <c r="AV84" s="127">
        <f t="shared" si="76"/>
        <v>0</v>
      </c>
      <c r="AW84" s="127">
        <f t="shared" si="77"/>
        <v>0</v>
      </c>
      <c r="AX84" s="127">
        <f t="shared" si="78"/>
        <v>0</v>
      </c>
      <c r="AY84" s="127">
        <f t="shared" si="79"/>
        <v>0</v>
      </c>
      <c r="AZ84" s="127">
        <v>1.0</v>
      </c>
      <c r="BA84" s="127"/>
      <c r="BB84" s="348">
        <v>5.0</v>
      </c>
      <c r="BC84" s="170"/>
      <c r="BD84" s="348"/>
      <c r="BE84" s="170"/>
      <c r="BF84" s="348"/>
      <c r="BG84" s="170"/>
      <c r="BH84" s="348"/>
      <c r="BI84" s="170"/>
      <c r="BJ84" s="348"/>
      <c r="BK84" s="170"/>
      <c r="BL84" s="348"/>
      <c r="BM84" s="170"/>
      <c r="BN84" s="348"/>
      <c r="BO84" s="170"/>
      <c r="BP84" s="348"/>
      <c r="BQ84" s="170"/>
      <c r="BR84" s="348"/>
      <c r="BS84" s="170"/>
      <c r="BT84" s="127"/>
      <c r="BU84" s="127"/>
      <c r="BV84" s="127">
        <f t="shared" si="80"/>
        <v>1</v>
      </c>
      <c r="BW84" s="127"/>
      <c r="BX84" s="127">
        <v>1.0</v>
      </c>
      <c r="BY84" s="127"/>
      <c r="BZ84" s="127">
        <v>20.0</v>
      </c>
      <c r="CA84" s="127">
        <v>700.0</v>
      </c>
      <c r="CB84" s="127">
        <f t="shared" si="59"/>
        <v>70</v>
      </c>
      <c r="CC84" s="127">
        <f t="shared" si="60"/>
        <v>21</v>
      </c>
      <c r="CD84" s="337">
        <f t="shared" si="61"/>
        <v>0</v>
      </c>
    </row>
    <row r="85" ht="64.5" customHeight="1">
      <c r="A85" s="1"/>
      <c r="B85" s="346"/>
      <c r="C85" s="1"/>
      <c r="D85" s="168" t="s">
        <v>541</v>
      </c>
      <c r="E85" s="347"/>
      <c r="F85" s="171" t="s">
        <v>187</v>
      </c>
      <c r="G85" s="170" t="s">
        <v>108</v>
      </c>
      <c r="H85" s="171" t="s">
        <v>540</v>
      </c>
      <c r="I85" s="170">
        <v>1.0</v>
      </c>
      <c r="J85" s="170">
        <v>0.0</v>
      </c>
      <c r="K85" s="171" t="s">
        <v>526</v>
      </c>
      <c r="L85" s="216">
        <v>153.70000000000002</v>
      </c>
      <c r="M85" s="166"/>
      <c r="N85" s="172"/>
      <c r="O85" s="170"/>
      <c r="P85" s="172"/>
      <c r="Q85" s="170"/>
      <c r="R85" s="172"/>
      <c r="S85" s="170"/>
      <c r="T85" s="172"/>
      <c r="U85" s="172"/>
      <c r="V85" s="170"/>
      <c r="W85" s="172"/>
      <c r="X85" s="170"/>
      <c r="Y85" s="166"/>
      <c r="Z85" s="199">
        <f t="shared" si="62"/>
        <v>0</v>
      </c>
      <c r="AA85" s="173" t="str">
        <f t="shared" si="63"/>
        <v>No</v>
      </c>
      <c r="AB85" s="174" t="str">
        <f t="shared" si="64"/>
        <v>No</v>
      </c>
      <c r="AC85" s="1"/>
      <c r="AD85" s="166">
        <v>1.0</v>
      </c>
      <c r="AE85" s="167">
        <f t="shared" si="65"/>
        <v>0</v>
      </c>
      <c r="AF85" s="75"/>
      <c r="AG85" s="75"/>
      <c r="AH85" s="75"/>
      <c r="AI85" s="75"/>
      <c r="AJ85" s="127"/>
      <c r="AK85" s="126">
        <v>1.8</v>
      </c>
      <c r="AL85" s="127">
        <f t="shared" si="66"/>
        <v>0</v>
      </c>
      <c r="AM85" s="127">
        <f t="shared" si="67"/>
        <v>0</v>
      </c>
      <c r="AN85" s="127">
        <f t="shared" si="68"/>
        <v>0</v>
      </c>
      <c r="AO85" s="127">
        <f t="shared" si="69"/>
        <v>0</v>
      </c>
      <c r="AP85" s="127">
        <f t="shared" si="70"/>
        <v>0</v>
      </c>
      <c r="AQ85" s="127">
        <f t="shared" si="71"/>
        <v>0</v>
      </c>
      <c r="AR85" s="127">
        <f t="shared" si="72"/>
        <v>0</v>
      </c>
      <c r="AS85" s="127">
        <f t="shared" si="73"/>
        <v>0</v>
      </c>
      <c r="AT85" s="127">
        <f t="shared" si="74"/>
        <v>0</v>
      </c>
      <c r="AU85" s="127">
        <f t="shared" si="75"/>
        <v>0</v>
      </c>
      <c r="AV85" s="127">
        <f t="shared" si="76"/>
        <v>0</v>
      </c>
      <c r="AW85" s="127">
        <f t="shared" si="77"/>
        <v>0</v>
      </c>
      <c r="AX85" s="127">
        <f t="shared" si="78"/>
        <v>0</v>
      </c>
      <c r="AY85" s="127">
        <f t="shared" si="79"/>
        <v>0</v>
      </c>
      <c r="AZ85" s="127">
        <v>1.0</v>
      </c>
      <c r="BA85" s="127"/>
      <c r="BB85" s="348">
        <v>5.0</v>
      </c>
      <c r="BC85" s="170"/>
      <c r="BD85" s="348"/>
      <c r="BE85" s="170"/>
      <c r="BF85" s="348"/>
      <c r="BG85" s="170"/>
      <c r="BH85" s="348"/>
      <c r="BI85" s="170"/>
      <c r="BJ85" s="348"/>
      <c r="BK85" s="170"/>
      <c r="BL85" s="348"/>
      <c r="BM85" s="170"/>
      <c r="BN85" s="348"/>
      <c r="BO85" s="170">
        <v>1.0</v>
      </c>
      <c r="BP85" s="348"/>
      <c r="BQ85" s="170"/>
      <c r="BR85" s="348"/>
      <c r="BS85" s="170"/>
      <c r="BT85" s="127"/>
      <c r="BU85" s="127"/>
      <c r="BV85" s="127">
        <f t="shared" si="80"/>
        <v>1</v>
      </c>
      <c r="BW85" s="127"/>
      <c r="BX85" s="127">
        <v>1.0</v>
      </c>
      <c r="BY85" s="127"/>
      <c r="BZ85" s="127">
        <v>20.0</v>
      </c>
      <c r="CA85" s="127">
        <v>700.0</v>
      </c>
      <c r="CB85" s="127">
        <f t="shared" si="59"/>
        <v>70</v>
      </c>
      <c r="CC85" s="127">
        <f t="shared" si="60"/>
        <v>21</v>
      </c>
      <c r="CD85" s="337">
        <f t="shared" si="61"/>
        <v>0</v>
      </c>
    </row>
    <row r="86" ht="64.5" customHeight="1">
      <c r="A86" s="1"/>
      <c r="B86" s="346"/>
      <c r="C86" s="1"/>
      <c r="D86" s="41" t="s">
        <v>542</v>
      </c>
      <c r="E86" s="349"/>
      <c r="F86" s="89" t="s">
        <v>187</v>
      </c>
      <c r="G86" s="1" t="s">
        <v>108</v>
      </c>
      <c r="H86" s="89" t="s">
        <v>543</v>
      </c>
      <c r="I86" s="1">
        <v>2.0</v>
      </c>
      <c r="J86" s="1">
        <v>0.0</v>
      </c>
      <c r="K86" s="1" t="s">
        <v>115</v>
      </c>
      <c r="L86" s="350">
        <v>296.8</v>
      </c>
      <c r="M86" s="72"/>
      <c r="N86" s="201"/>
      <c r="O86" s="1"/>
      <c r="P86" s="201"/>
      <c r="Q86" s="1"/>
      <c r="R86" s="201"/>
      <c r="S86" s="1"/>
      <c r="T86" s="201"/>
      <c r="U86" s="201"/>
      <c r="V86" s="1"/>
      <c r="W86" s="201"/>
      <c r="X86" s="1"/>
      <c r="Y86" s="72"/>
      <c r="Z86" s="351">
        <f t="shared" si="62"/>
        <v>0</v>
      </c>
      <c r="AA86" s="202" t="str">
        <f t="shared" si="63"/>
        <v>No</v>
      </c>
      <c r="AB86" s="352" t="str">
        <f t="shared" si="64"/>
        <v>No</v>
      </c>
      <c r="AC86" s="1"/>
      <c r="AD86" s="166">
        <v>2.0</v>
      </c>
      <c r="AE86" s="167">
        <f t="shared" si="65"/>
        <v>0</v>
      </c>
      <c r="AF86" s="75"/>
      <c r="AG86" s="75"/>
      <c r="AH86" s="75"/>
      <c r="AI86" s="75"/>
      <c r="AJ86" s="127"/>
      <c r="AK86" s="126">
        <v>2.7</v>
      </c>
      <c r="AL86" s="127">
        <f t="shared" si="66"/>
        <v>0</v>
      </c>
      <c r="AM86" s="127">
        <f t="shared" si="67"/>
        <v>0</v>
      </c>
      <c r="AN86" s="127">
        <f t="shared" si="68"/>
        <v>0</v>
      </c>
      <c r="AO86" s="127">
        <f t="shared" si="69"/>
        <v>0</v>
      </c>
      <c r="AP86" s="127">
        <f t="shared" si="70"/>
        <v>0</v>
      </c>
      <c r="AQ86" s="127">
        <f t="shared" si="71"/>
        <v>0</v>
      </c>
      <c r="AR86" s="127">
        <f t="shared" si="72"/>
        <v>0</v>
      </c>
      <c r="AS86" s="127">
        <f t="shared" si="73"/>
        <v>0</v>
      </c>
      <c r="AT86" s="127">
        <f t="shared" si="74"/>
        <v>0</v>
      </c>
      <c r="AU86" s="127">
        <f t="shared" si="75"/>
        <v>0</v>
      </c>
      <c r="AV86" s="127">
        <f t="shared" si="76"/>
        <v>0</v>
      </c>
      <c r="AW86" s="127">
        <f t="shared" si="77"/>
        <v>0</v>
      </c>
      <c r="AX86" s="127">
        <f t="shared" si="78"/>
        <v>0</v>
      </c>
      <c r="AY86" s="127">
        <f t="shared" si="79"/>
        <v>0</v>
      </c>
      <c r="AZ86" s="127">
        <v>2.0</v>
      </c>
      <c r="BA86" s="127"/>
      <c r="BB86" s="348">
        <v>10.0</v>
      </c>
      <c r="BC86" s="1"/>
      <c r="BD86" s="348"/>
      <c r="BE86" s="1"/>
      <c r="BF86" s="348"/>
      <c r="BG86" s="1"/>
      <c r="BH86" s="348"/>
      <c r="BI86" s="1"/>
      <c r="BJ86" s="348"/>
      <c r="BK86" s="1"/>
      <c r="BL86" s="348"/>
      <c r="BM86" s="1"/>
      <c r="BN86" s="348"/>
      <c r="BO86" s="1"/>
      <c r="BP86" s="348"/>
      <c r="BQ86" s="1"/>
      <c r="BR86" s="348"/>
      <c r="BS86" s="1"/>
      <c r="BT86" s="127"/>
      <c r="BU86" s="127"/>
      <c r="BV86" s="127">
        <f t="shared" si="80"/>
        <v>2</v>
      </c>
      <c r="BW86" s="127"/>
      <c r="BX86" s="127">
        <v>1.0</v>
      </c>
      <c r="BY86" s="127"/>
      <c r="BZ86" s="127">
        <v>20.0</v>
      </c>
      <c r="CA86" s="127">
        <v>700.0</v>
      </c>
      <c r="CB86" s="127">
        <f t="shared" si="59"/>
        <v>70</v>
      </c>
      <c r="CC86" s="127">
        <f t="shared" si="60"/>
        <v>21</v>
      </c>
      <c r="CD86" s="337">
        <f t="shared" si="61"/>
        <v>0</v>
      </c>
    </row>
    <row r="87" ht="64.5" customHeight="1">
      <c r="A87" s="1"/>
      <c r="B87" s="346"/>
      <c r="C87" s="1"/>
      <c r="D87" s="41" t="s">
        <v>544</v>
      </c>
      <c r="E87" s="349"/>
      <c r="F87" s="89" t="s">
        <v>187</v>
      </c>
      <c r="G87" s="1" t="s">
        <v>108</v>
      </c>
      <c r="H87" s="89" t="s">
        <v>543</v>
      </c>
      <c r="I87" s="1">
        <v>2.0</v>
      </c>
      <c r="J87" s="1">
        <v>0.0</v>
      </c>
      <c r="K87" s="89" t="s">
        <v>538</v>
      </c>
      <c r="L87" s="350">
        <v>302.1</v>
      </c>
      <c r="M87" s="72"/>
      <c r="N87" s="201"/>
      <c r="O87" s="1"/>
      <c r="P87" s="201"/>
      <c r="Q87" s="1"/>
      <c r="R87" s="201"/>
      <c r="S87" s="1"/>
      <c r="T87" s="201"/>
      <c r="U87" s="201"/>
      <c r="V87" s="1"/>
      <c r="W87" s="201"/>
      <c r="X87" s="1"/>
      <c r="Y87" s="72"/>
      <c r="Z87" s="351">
        <f t="shared" si="62"/>
        <v>0</v>
      </c>
      <c r="AA87" s="202" t="str">
        <f t="shared" si="63"/>
        <v>No</v>
      </c>
      <c r="AB87" s="352" t="str">
        <f t="shared" si="64"/>
        <v>No</v>
      </c>
      <c r="AC87" s="1"/>
      <c r="AD87" s="166">
        <v>2.0</v>
      </c>
      <c r="AE87" s="167">
        <f t="shared" si="65"/>
        <v>0</v>
      </c>
      <c r="AF87" s="75"/>
      <c r="AG87" s="75"/>
      <c r="AH87" s="75"/>
      <c r="AI87" s="75"/>
      <c r="AJ87" s="127"/>
      <c r="AK87" s="126">
        <v>3.1</v>
      </c>
      <c r="AL87" s="127">
        <f t="shared" si="66"/>
        <v>0</v>
      </c>
      <c r="AM87" s="127">
        <f t="shared" si="67"/>
        <v>0</v>
      </c>
      <c r="AN87" s="127">
        <f t="shared" si="68"/>
        <v>0</v>
      </c>
      <c r="AO87" s="127">
        <f t="shared" si="69"/>
        <v>0</v>
      </c>
      <c r="AP87" s="127">
        <f t="shared" si="70"/>
        <v>0</v>
      </c>
      <c r="AQ87" s="127">
        <f t="shared" si="71"/>
        <v>0</v>
      </c>
      <c r="AR87" s="127">
        <f t="shared" si="72"/>
        <v>0</v>
      </c>
      <c r="AS87" s="127">
        <f t="shared" si="73"/>
        <v>0</v>
      </c>
      <c r="AT87" s="127">
        <f t="shared" si="74"/>
        <v>0</v>
      </c>
      <c r="AU87" s="127">
        <f t="shared" si="75"/>
        <v>0</v>
      </c>
      <c r="AV87" s="127">
        <f t="shared" si="76"/>
        <v>0</v>
      </c>
      <c r="AW87" s="127">
        <f t="shared" si="77"/>
        <v>0</v>
      </c>
      <c r="AX87" s="127">
        <f t="shared" si="78"/>
        <v>0</v>
      </c>
      <c r="AY87" s="127">
        <f t="shared" si="79"/>
        <v>0</v>
      </c>
      <c r="AZ87" s="127">
        <v>2.0</v>
      </c>
      <c r="BA87" s="127"/>
      <c r="BB87" s="348">
        <v>10.0</v>
      </c>
      <c r="BC87" s="1"/>
      <c r="BD87" s="348"/>
      <c r="BE87" s="1"/>
      <c r="BF87" s="348"/>
      <c r="BG87" s="1"/>
      <c r="BH87" s="348"/>
      <c r="BI87" s="1"/>
      <c r="BJ87" s="348"/>
      <c r="BK87" s="1"/>
      <c r="BL87" s="348"/>
      <c r="BM87" s="1">
        <v>1.0</v>
      </c>
      <c r="BN87" s="348">
        <v>1.0</v>
      </c>
      <c r="BO87" s="1"/>
      <c r="BP87" s="348"/>
      <c r="BQ87" s="1"/>
      <c r="BR87" s="348"/>
      <c r="BS87" s="1"/>
      <c r="BT87" s="127"/>
      <c r="BU87" s="127"/>
      <c r="BV87" s="127">
        <f t="shared" si="80"/>
        <v>2</v>
      </c>
      <c r="BW87" s="127"/>
      <c r="BX87" s="127">
        <v>1.0</v>
      </c>
      <c r="BY87" s="127"/>
      <c r="BZ87" s="127">
        <v>20.0</v>
      </c>
      <c r="CA87" s="127">
        <v>700.0</v>
      </c>
      <c r="CB87" s="127">
        <f t="shared" si="59"/>
        <v>70</v>
      </c>
      <c r="CC87" s="127">
        <f t="shared" si="60"/>
        <v>21</v>
      </c>
      <c r="CD87" s="337">
        <f t="shared" si="61"/>
        <v>0</v>
      </c>
    </row>
    <row r="88" ht="64.5" customHeight="1">
      <c r="A88" s="1"/>
      <c r="B88" s="346"/>
      <c r="C88" s="1"/>
      <c r="D88" s="168" t="s">
        <v>545</v>
      </c>
      <c r="E88" s="347"/>
      <c r="F88" s="171" t="s">
        <v>187</v>
      </c>
      <c r="G88" s="170" t="s">
        <v>108</v>
      </c>
      <c r="H88" s="353" t="s">
        <v>546</v>
      </c>
      <c r="I88" s="170">
        <v>3.0</v>
      </c>
      <c r="J88" s="170">
        <v>0.0</v>
      </c>
      <c r="K88" s="170" t="s">
        <v>115</v>
      </c>
      <c r="L88" s="216">
        <v>312.7</v>
      </c>
      <c r="M88" s="166"/>
      <c r="N88" s="172"/>
      <c r="O88" s="170"/>
      <c r="P88" s="172"/>
      <c r="Q88" s="170"/>
      <c r="R88" s="172"/>
      <c r="S88" s="170"/>
      <c r="T88" s="172"/>
      <c r="U88" s="172"/>
      <c r="V88" s="170"/>
      <c r="W88" s="172"/>
      <c r="X88" s="170"/>
      <c r="Y88" s="166"/>
      <c r="Z88" s="199">
        <f t="shared" si="62"/>
        <v>0</v>
      </c>
      <c r="AA88" s="173" t="str">
        <f t="shared" si="63"/>
        <v>No</v>
      </c>
      <c r="AB88" s="174" t="str">
        <f t="shared" si="64"/>
        <v>No</v>
      </c>
      <c r="AC88" s="1"/>
      <c r="AD88" s="166">
        <v>3.0</v>
      </c>
      <c r="AE88" s="167">
        <f t="shared" si="65"/>
        <v>0</v>
      </c>
      <c r="AF88" s="75"/>
      <c r="AG88" s="75"/>
      <c r="AH88" s="75"/>
      <c r="AI88" s="75"/>
      <c r="AJ88" s="127"/>
      <c r="AK88" s="126">
        <v>3.0</v>
      </c>
      <c r="AL88" s="127">
        <f t="shared" si="66"/>
        <v>0</v>
      </c>
      <c r="AM88" s="127">
        <f t="shared" si="67"/>
        <v>0</v>
      </c>
      <c r="AN88" s="127">
        <f t="shared" si="68"/>
        <v>0</v>
      </c>
      <c r="AO88" s="127">
        <f t="shared" si="69"/>
        <v>0</v>
      </c>
      <c r="AP88" s="127">
        <f t="shared" si="70"/>
        <v>0</v>
      </c>
      <c r="AQ88" s="127">
        <f t="shared" si="71"/>
        <v>0</v>
      </c>
      <c r="AR88" s="127">
        <f t="shared" si="72"/>
        <v>0</v>
      </c>
      <c r="AS88" s="127">
        <f t="shared" si="73"/>
        <v>0</v>
      </c>
      <c r="AT88" s="127">
        <f t="shared" si="74"/>
        <v>0</v>
      </c>
      <c r="AU88" s="127">
        <f t="shared" si="75"/>
        <v>0</v>
      </c>
      <c r="AV88" s="127">
        <f t="shared" si="76"/>
        <v>0</v>
      </c>
      <c r="AW88" s="127">
        <f t="shared" si="77"/>
        <v>0</v>
      </c>
      <c r="AX88" s="127">
        <f t="shared" si="78"/>
        <v>0</v>
      </c>
      <c r="AY88" s="127">
        <f t="shared" si="79"/>
        <v>0</v>
      </c>
      <c r="AZ88" s="127">
        <v>3.0</v>
      </c>
      <c r="BA88" s="127"/>
      <c r="BB88" s="348">
        <v>12.0</v>
      </c>
      <c r="BC88" s="170"/>
      <c r="BD88" s="348"/>
      <c r="BE88" s="170"/>
      <c r="BF88" s="348"/>
      <c r="BG88" s="170"/>
      <c r="BH88" s="348"/>
      <c r="BI88" s="170"/>
      <c r="BJ88" s="348"/>
      <c r="BK88" s="170"/>
      <c r="BL88" s="348"/>
      <c r="BM88" s="170"/>
      <c r="BN88" s="348"/>
      <c r="BO88" s="170"/>
      <c r="BP88" s="348"/>
      <c r="BQ88" s="170"/>
      <c r="BR88" s="348"/>
      <c r="BS88" s="170"/>
      <c r="BT88" s="127"/>
      <c r="BU88" s="127"/>
      <c r="BV88" s="127">
        <f t="shared" si="80"/>
        <v>3</v>
      </c>
      <c r="BW88" s="127"/>
      <c r="BX88" s="127">
        <v>1.0</v>
      </c>
      <c r="BY88" s="127"/>
      <c r="BZ88" s="127">
        <v>20.0</v>
      </c>
      <c r="CA88" s="127">
        <v>700.0</v>
      </c>
      <c r="CB88" s="127">
        <f t="shared" si="59"/>
        <v>70</v>
      </c>
      <c r="CC88" s="127">
        <f t="shared" si="60"/>
        <v>21</v>
      </c>
      <c r="CD88" s="337">
        <f t="shared" si="61"/>
        <v>0</v>
      </c>
    </row>
    <row r="89" ht="64.5" customHeight="1">
      <c r="A89" s="1"/>
      <c r="B89" s="346"/>
      <c r="C89" s="1"/>
      <c r="D89" s="168" t="s">
        <v>547</v>
      </c>
      <c r="E89" s="347"/>
      <c r="F89" s="171" t="s">
        <v>187</v>
      </c>
      <c r="G89" s="170" t="s">
        <v>108</v>
      </c>
      <c r="H89" s="353" t="s">
        <v>546</v>
      </c>
      <c r="I89" s="170">
        <v>3.0</v>
      </c>
      <c r="J89" s="170">
        <v>0.0</v>
      </c>
      <c r="K89" s="171" t="s">
        <v>534</v>
      </c>
      <c r="L89" s="216">
        <v>318.0</v>
      </c>
      <c r="M89" s="166"/>
      <c r="N89" s="172"/>
      <c r="O89" s="170"/>
      <c r="P89" s="172"/>
      <c r="Q89" s="170"/>
      <c r="R89" s="172"/>
      <c r="S89" s="170"/>
      <c r="T89" s="172"/>
      <c r="U89" s="172"/>
      <c r="V89" s="170"/>
      <c r="W89" s="172"/>
      <c r="X89" s="170"/>
      <c r="Y89" s="166"/>
      <c r="Z89" s="199">
        <f t="shared" si="62"/>
        <v>0</v>
      </c>
      <c r="AA89" s="173" t="str">
        <f t="shared" si="63"/>
        <v>No</v>
      </c>
      <c r="AB89" s="174" t="str">
        <f t="shared" si="64"/>
        <v>No</v>
      </c>
      <c r="AC89" s="1"/>
      <c r="AD89" s="166">
        <v>3.0</v>
      </c>
      <c r="AE89" s="167">
        <f t="shared" si="65"/>
        <v>0</v>
      </c>
      <c r="AF89" s="75"/>
      <c r="AG89" s="75"/>
      <c r="AH89" s="75"/>
      <c r="AI89" s="75"/>
      <c r="AJ89" s="127"/>
      <c r="AK89" s="126">
        <v>3.3</v>
      </c>
      <c r="AL89" s="127">
        <f t="shared" si="66"/>
        <v>0</v>
      </c>
      <c r="AM89" s="127">
        <f t="shared" si="67"/>
        <v>0</v>
      </c>
      <c r="AN89" s="127">
        <f t="shared" si="68"/>
        <v>0</v>
      </c>
      <c r="AO89" s="127">
        <f t="shared" si="69"/>
        <v>0</v>
      </c>
      <c r="AP89" s="127">
        <f t="shared" si="70"/>
        <v>0</v>
      </c>
      <c r="AQ89" s="127">
        <f t="shared" si="71"/>
        <v>0</v>
      </c>
      <c r="AR89" s="127">
        <f t="shared" si="72"/>
        <v>0</v>
      </c>
      <c r="AS89" s="127">
        <f t="shared" si="73"/>
        <v>0</v>
      </c>
      <c r="AT89" s="127">
        <f t="shared" si="74"/>
        <v>0</v>
      </c>
      <c r="AU89" s="127">
        <f t="shared" si="75"/>
        <v>0</v>
      </c>
      <c r="AV89" s="127">
        <f t="shared" si="76"/>
        <v>0</v>
      </c>
      <c r="AW89" s="127">
        <f t="shared" si="77"/>
        <v>0</v>
      </c>
      <c r="AX89" s="127">
        <f t="shared" si="78"/>
        <v>0</v>
      </c>
      <c r="AY89" s="127">
        <f t="shared" si="79"/>
        <v>0</v>
      </c>
      <c r="AZ89" s="127">
        <v>3.0</v>
      </c>
      <c r="BA89" s="127"/>
      <c r="BB89" s="348">
        <v>12.0</v>
      </c>
      <c r="BC89" s="170"/>
      <c r="BD89" s="348"/>
      <c r="BE89" s="170"/>
      <c r="BF89" s="348"/>
      <c r="BG89" s="170"/>
      <c r="BH89" s="348"/>
      <c r="BI89" s="170"/>
      <c r="BJ89" s="348"/>
      <c r="BK89" s="170"/>
      <c r="BL89" s="348">
        <v>2.0</v>
      </c>
      <c r="BM89" s="170"/>
      <c r="BN89" s="348"/>
      <c r="BO89" s="170">
        <v>1.0</v>
      </c>
      <c r="BP89" s="348"/>
      <c r="BQ89" s="170"/>
      <c r="BR89" s="348"/>
      <c r="BS89" s="170"/>
      <c r="BT89" s="127"/>
      <c r="BU89" s="127"/>
      <c r="BV89" s="127">
        <f t="shared" si="80"/>
        <v>3</v>
      </c>
      <c r="BW89" s="127"/>
      <c r="BX89" s="127">
        <v>1.0</v>
      </c>
      <c r="BY89" s="127"/>
      <c r="BZ89" s="127">
        <v>20.0</v>
      </c>
      <c r="CA89" s="127">
        <v>700.0</v>
      </c>
      <c r="CB89" s="127">
        <f t="shared" si="59"/>
        <v>70</v>
      </c>
      <c r="CC89" s="127">
        <f t="shared" si="60"/>
        <v>21</v>
      </c>
      <c r="CD89" s="337">
        <f t="shared" si="61"/>
        <v>0</v>
      </c>
    </row>
    <row r="90" ht="64.5" customHeight="1">
      <c r="A90" s="1"/>
      <c r="B90" s="346"/>
      <c r="C90" s="1"/>
      <c r="D90" s="41" t="s">
        <v>548</v>
      </c>
      <c r="E90" s="349"/>
      <c r="F90" s="89" t="s">
        <v>187</v>
      </c>
      <c r="G90" s="1" t="s">
        <v>120</v>
      </c>
      <c r="H90" s="89" t="s">
        <v>549</v>
      </c>
      <c r="I90" s="1">
        <v>3.0</v>
      </c>
      <c r="J90" s="1">
        <v>0.0</v>
      </c>
      <c r="K90" s="1" t="s">
        <v>115</v>
      </c>
      <c r="L90" s="350">
        <v>307.40000000000003</v>
      </c>
      <c r="M90" s="72"/>
      <c r="N90" s="201"/>
      <c r="O90" s="1"/>
      <c r="P90" s="201"/>
      <c r="Q90" s="1"/>
      <c r="R90" s="201"/>
      <c r="S90" s="1"/>
      <c r="T90" s="201"/>
      <c r="U90" s="201"/>
      <c r="V90" s="1"/>
      <c r="W90" s="201"/>
      <c r="X90" s="1"/>
      <c r="Y90" s="72"/>
      <c r="Z90" s="351">
        <f t="shared" si="62"/>
        <v>0</v>
      </c>
      <c r="AA90" s="202" t="str">
        <f t="shared" si="63"/>
        <v>No</v>
      </c>
      <c r="AB90" s="352" t="str">
        <f t="shared" si="64"/>
        <v>No</v>
      </c>
      <c r="AC90" s="1"/>
      <c r="AD90" s="166">
        <v>3.0</v>
      </c>
      <c r="AE90" s="167">
        <f t="shared" si="65"/>
        <v>0</v>
      </c>
      <c r="AF90" s="75"/>
      <c r="AG90" s="75"/>
      <c r="AH90" s="75"/>
      <c r="AI90" s="75"/>
      <c r="AJ90" s="127"/>
      <c r="AK90" s="126">
        <v>1.9</v>
      </c>
      <c r="AL90" s="127">
        <f t="shared" si="66"/>
        <v>0</v>
      </c>
      <c r="AM90" s="127">
        <f t="shared" si="67"/>
        <v>0</v>
      </c>
      <c r="AN90" s="127">
        <f t="shared" si="68"/>
        <v>0</v>
      </c>
      <c r="AO90" s="127">
        <f t="shared" si="69"/>
        <v>0</v>
      </c>
      <c r="AP90" s="127">
        <f t="shared" si="70"/>
        <v>0</v>
      </c>
      <c r="AQ90" s="127">
        <f t="shared" si="71"/>
        <v>0</v>
      </c>
      <c r="AR90" s="127">
        <f t="shared" si="72"/>
        <v>0</v>
      </c>
      <c r="AS90" s="127">
        <f t="shared" si="73"/>
        <v>0</v>
      </c>
      <c r="AT90" s="127">
        <f t="shared" si="74"/>
        <v>0</v>
      </c>
      <c r="AU90" s="127">
        <f t="shared" si="75"/>
        <v>0</v>
      </c>
      <c r="AV90" s="127">
        <f t="shared" si="76"/>
        <v>0</v>
      </c>
      <c r="AW90" s="127">
        <f t="shared" si="77"/>
        <v>0</v>
      </c>
      <c r="AX90" s="127">
        <f t="shared" si="78"/>
        <v>0</v>
      </c>
      <c r="AY90" s="127">
        <f t="shared" si="79"/>
        <v>0</v>
      </c>
      <c r="AZ90" s="127">
        <v>1.0</v>
      </c>
      <c r="BA90" s="127"/>
      <c r="BB90" s="348">
        <v>9.0</v>
      </c>
      <c r="BC90" s="1"/>
      <c r="BD90" s="348"/>
      <c r="BE90" s="1"/>
      <c r="BF90" s="348"/>
      <c r="BG90" s="1"/>
      <c r="BH90" s="348"/>
      <c r="BI90" s="1"/>
      <c r="BJ90" s="348"/>
      <c r="BK90" s="1"/>
      <c r="BL90" s="348"/>
      <c r="BM90" s="1"/>
      <c r="BN90" s="348"/>
      <c r="BO90" s="1"/>
      <c r="BP90" s="348"/>
      <c r="BQ90" s="1"/>
      <c r="BR90" s="348"/>
      <c r="BS90" s="1"/>
      <c r="BT90" s="127"/>
      <c r="BU90" s="127"/>
      <c r="BV90" s="127">
        <f t="shared" si="80"/>
        <v>3</v>
      </c>
      <c r="BW90" s="127"/>
      <c r="BX90" s="127">
        <v>1.0</v>
      </c>
      <c r="BY90" s="127"/>
      <c r="BZ90" s="127">
        <v>20.0</v>
      </c>
      <c r="CA90" s="127">
        <v>700.0</v>
      </c>
      <c r="CB90" s="127">
        <f t="shared" si="59"/>
        <v>70</v>
      </c>
      <c r="CC90" s="127">
        <f t="shared" si="60"/>
        <v>21</v>
      </c>
      <c r="CD90" s="337">
        <f t="shared" si="61"/>
        <v>0</v>
      </c>
    </row>
    <row r="91" ht="64.5" customHeight="1">
      <c r="A91" s="1"/>
      <c r="B91" s="356"/>
      <c r="C91" s="81"/>
      <c r="D91" s="236" t="s">
        <v>550</v>
      </c>
      <c r="E91" s="396"/>
      <c r="F91" s="83" t="s">
        <v>187</v>
      </c>
      <c r="G91" s="81" t="s">
        <v>120</v>
      </c>
      <c r="H91" s="83" t="s">
        <v>549</v>
      </c>
      <c r="I91" s="81">
        <v>3.0</v>
      </c>
      <c r="J91" s="81">
        <v>0.0</v>
      </c>
      <c r="K91" s="83" t="s">
        <v>538</v>
      </c>
      <c r="L91" s="397">
        <v>312.7</v>
      </c>
      <c r="M91" s="80"/>
      <c r="N91" s="230"/>
      <c r="O91" s="81"/>
      <c r="P91" s="230"/>
      <c r="Q91" s="81"/>
      <c r="R91" s="230"/>
      <c r="S91" s="81"/>
      <c r="T91" s="230"/>
      <c r="U91" s="230"/>
      <c r="V91" s="81"/>
      <c r="W91" s="230"/>
      <c r="X91" s="81"/>
      <c r="Y91" s="80"/>
      <c r="Z91" s="395">
        <f t="shared" si="62"/>
        <v>0</v>
      </c>
      <c r="AA91" s="238" t="str">
        <f t="shared" si="63"/>
        <v>No</v>
      </c>
      <c r="AB91" s="398" t="str">
        <f t="shared" si="64"/>
        <v>No</v>
      </c>
      <c r="AC91" s="1"/>
      <c r="AD91" s="186">
        <v>3.0</v>
      </c>
      <c r="AE91" s="187">
        <f t="shared" si="65"/>
        <v>0</v>
      </c>
      <c r="AF91" s="75"/>
      <c r="AG91" s="75"/>
      <c r="AH91" s="75"/>
      <c r="AI91" s="75"/>
      <c r="AJ91" s="127"/>
      <c r="AK91" s="126">
        <v>2.3</v>
      </c>
      <c r="AL91" s="127">
        <f t="shared" si="66"/>
        <v>0</v>
      </c>
      <c r="AM91" s="127">
        <f t="shared" si="67"/>
        <v>0</v>
      </c>
      <c r="AN91" s="127">
        <f t="shared" si="68"/>
        <v>0</v>
      </c>
      <c r="AO91" s="127">
        <f t="shared" si="69"/>
        <v>0</v>
      </c>
      <c r="AP91" s="127">
        <f t="shared" si="70"/>
        <v>0</v>
      </c>
      <c r="AQ91" s="127">
        <f t="shared" si="71"/>
        <v>0</v>
      </c>
      <c r="AR91" s="127">
        <f t="shared" si="72"/>
        <v>0</v>
      </c>
      <c r="AS91" s="127">
        <f t="shared" si="73"/>
        <v>0</v>
      </c>
      <c r="AT91" s="127">
        <f t="shared" si="74"/>
        <v>0</v>
      </c>
      <c r="AU91" s="127">
        <f t="shared" si="75"/>
        <v>0</v>
      </c>
      <c r="AV91" s="127">
        <f t="shared" si="76"/>
        <v>0</v>
      </c>
      <c r="AW91" s="127">
        <f t="shared" si="77"/>
        <v>0</v>
      </c>
      <c r="AX91" s="127">
        <f t="shared" si="78"/>
        <v>0</v>
      </c>
      <c r="AY91" s="127">
        <f t="shared" si="79"/>
        <v>0</v>
      </c>
      <c r="AZ91" s="127">
        <v>1.0</v>
      </c>
      <c r="BA91" s="127"/>
      <c r="BB91" s="359">
        <v>9.0</v>
      </c>
      <c r="BC91" s="81"/>
      <c r="BD91" s="359"/>
      <c r="BE91" s="81"/>
      <c r="BF91" s="359"/>
      <c r="BG91" s="81"/>
      <c r="BH91" s="359"/>
      <c r="BI91" s="81"/>
      <c r="BJ91" s="359">
        <v>1.0</v>
      </c>
      <c r="BK91" s="81"/>
      <c r="BL91" s="359">
        <v>1.0</v>
      </c>
      <c r="BM91" s="81"/>
      <c r="BN91" s="359">
        <v>1.0</v>
      </c>
      <c r="BO91" s="81"/>
      <c r="BP91" s="359"/>
      <c r="BQ91" s="81"/>
      <c r="BR91" s="359"/>
      <c r="BS91" s="81"/>
      <c r="BT91" s="127"/>
      <c r="BU91" s="127"/>
      <c r="BV91" s="127">
        <f t="shared" si="80"/>
        <v>3</v>
      </c>
      <c r="BW91" s="127"/>
      <c r="BX91" s="127">
        <v>1.0</v>
      </c>
      <c r="BY91" s="127"/>
      <c r="BZ91" s="127">
        <v>20.0</v>
      </c>
      <c r="CA91" s="127">
        <v>700.0</v>
      </c>
      <c r="CB91" s="127">
        <f t="shared" si="59"/>
        <v>70</v>
      </c>
      <c r="CC91" s="127">
        <f t="shared" si="60"/>
        <v>21</v>
      </c>
      <c r="CD91" s="337">
        <f t="shared" si="61"/>
        <v>0</v>
      </c>
    </row>
    <row r="92" ht="33.75" customHeight="1">
      <c r="A92" s="1"/>
      <c r="B92" s="131"/>
      <c r="C92" s="105"/>
      <c r="D92" s="231"/>
      <c r="E92" s="333"/>
      <c r="F92" s="334"/>
      <c r="G92" s="105"/>
      <c r="H92" s="138"/>
      <c r="I92" s="105"/>
      <c r="J92" s="105"/>
      <c r="K92" s="105"/>
      <c r="L92" s="360" t="s">
        <v>137</v>
      </c>
      <c r="M92" s="262"/>
      <c r="N92" s="105"/>
      <c r="O92" s="105"/>
      <c r="P92" s="105"/>
      <c r="Q92" s="105"/>
      <c r="R92" s="105"/>
      <c r="S92" s="105"/>
      <c r="T92" s="105"/>
      <c r="U92" s="105"/>
      <c r="V92" s="105"/>
      <c r="W92" s="105"/>
      <c r="X92" s="105"/>
      <c r="Y92" s="105"/>
      <c r="Z92" s="350"/>
      <c r="AA92" s="105"/>
      <c r="AB92" s="202"/>
      <c r="AC92" s="1"/>
      <c r="AD92" s="102"/>
      <c r="AE92" s="1"/>
      <c r="AF92" s="75"/>
      <c r="AG92" s="75"/>
      <c r="AH92" s="75"/>
      <c r="AI92" s="75"/>
      <c r="AJ92" s="264"/>
      <c r="AK92" s="263"/>
      <c r="AL92" s="127"/>
      <c r="AM92" s="127"/>
      <c r="AN92" s="127"/>
      <c r="AO92" s="127"/>
      <c r="AP92" s="127"/>
      <c r="AQ92" s="127"/>
      <c r="AR92" s="127"/>
      <c r="AS92" s="127"/>
      <c r="AT92" s="127"/>
      <c r="AU92" s="127"/>
      <c r="AV92" s="127"/>
      <c r="AW92" s="127"/>
      <c r="AX92" s="127"/>
      <c r="AY92" s="127"/>
      <c r="AZ92" s="127"/>
      <c r="BA92" s="127"/>
      <c r="BB92" s="336"/>
      <c r="BC92" s="105"/>
      <c r="BD92" s="336"/>
      <c r="BE92" s="105"/>
      <c r="BF92" s="336"/>
      <c r="BG92" s="105"/>
      <c r="BH92" s="336"/>
      <c r="BI92" s="105"/>
      <c r="BJ92" s="336"/>
      <c r="BK92" s="105"/>
      <c r="BL92" s="336"/>
      <c r="BM92" s="105"/>
      <c r="BN92" s="336"/>
      <c r="BO92" s="105"/>
      <c r="BP92" s="336"/>
      <c r="BQ92" s="105"/>
      <c r="BR92" s="336"/>
      <c r="BS92" s="105"/>
      <c r="BT92" s="127"/>
      <c r="BU92" s="127"/>
      <c r="BV92" s="127"/>
      <c r="BW92" s="127"/>
      <c r="BX92" s="127"/>
      <c r="BY92" s="127"/>
      <c r="BZ92" s="127"/>
      <c r="CA92" s="127"/>
      <c r="CB92" s="127">
        <f t="shared" si="59"/>
        <v>0</v>
      </c>
      <c r="CC92" s="127">
        <f t="shared" si="60"/>
        <v>0</v>
      </c>
      <c r="CD92" s="337">
        <f t="shared" si="61"/>
        <v>0</v>
      </c>
    </row>
    <row r="93" ht="64.5" customHeight="1">
      <c r="A93" s="1"/>
      <c r="B93" s="399"/>
      <c r="C93" s="372"/>
      <c r="D93" s="192" t="s">
        <v>551</v>
      </c>
      <c r="E93" s="362"/>
      <c r="F93" s="194" t="s">
        <v>552</v>
      </c>
      <c r="G93" s="191" t="s">
        <v>139</v>
      </c>
      <c r="H93" s="194" t="s">
        <v>553</v>
      </c>
      <c r="I93" s="191">
        <v>1.0</v>
      </c>
      <c r="J93" s="191">
        <v>28.0</v>
      </c>
      <c r="K93" s="191" t="s">
        <v>115</v>
      </c>
      <c r="L93" s="400">
        <v>260.654</v>
      </c>
      <c r="M93" s="220"/>
      <c r="N93" s="220"/>
      <c r="O93" s="220"/>
      <c r="P93" s="220"/>
      <c r="Q93" s="220"/>
      <c r="R93" s="220"/>
      <c r="S93" s="220"/>
      <c r="T93" s="220"/>
      <c r="U93" s="220"/>
      <c r="V93" s="220"/>
      <c r="W93" s="220"/>
      <c r="X93" s="220"/>
      <c r="Y93" s="221"/>
      <c r="Z93" s="342">
        <f t="shared" ref="Z93:Z105" si="81">L93*M93+L93*N93+L93*O93+L93*P93+L93*Q93+L93*R93+L93*S93+L93*U93+L93*V93+L93*W93+L93*X93+L93*Y93+L93*T93</f>
        <v>0</v>
      </c>
      <c r="AA93" s="222" t="str">
        <f t="shared" ref="AA93:AA105" si="82">IF(B93="New","Yes","No")</f>
        <v>No</v>
      </c>
      <c r="AB93" s="401" t="str">
        <f t="shared" ref="AB93:AB111" si="83">IF(SUM(M93:Y93)&gt;0,"Yes","No")</f>
        <v>No</v>
      </c>
      <c r="AC93" s="1"/>
      <c r="AD93" s="158">
        <v>5.0</v>
      </c>
      <c r="AE93" s="159">
        <f t="shared" ref="AE93:AE105" si="84">AD93*M93+AD93*N93+AD93*O93+AD93*P93+AD93*Q93+AD93*R93+AD93*S93+AD93*U93+AD93*V93+AD93*W93+AD93*X93+AD93*Y93+AD93*T93</f>
        <v>0</v>
      </c>
      <c r="AF93" s="75"/>
      <c r="AG93" s="75"/>
      <c r="AH93" s="75"/>
      <c r="AI93" s="75"/>
      <c r="AJ93" s="127"/>
      <c r="AK93" s="126">
        <v>10.0</v>
      </c>
      <c r="AL93" s="127">
        <f t="shared" ref="AL93:AL111" si="85">SUM(M93:Y93)*AK93</f>
        <v>0</v>
      </c>
      <c r="AM93" s="127">
        <f t="shared" ref="AM93:AM111" si="86">M93*I93</f>
        <v>0</v>
      </c>
      <c r="AN93" s="127">
        <f t="shared" ref="AN93:AN111" si="87">N93*I93</f>
        <v>0</v>
      </c>
      <c r="AO93" s="127">
        <f t="shared" ref="AO93:AO111" si="88">O93*I93</f>
        <v>0</v>
      </c>
      <c r="AP93" s="127">
        <f t="shared" ref="AP93:AP111" si="89">P93*I93</f>
        <v>0</v>
      </c>
      <c r="AQ93" s="127">
        <f t="shared" ref="AQ93:AQ111" si="90">Q93*I93</f>
        <v>0</v>
      </c>
      <c r="AR93" s="127">
        <f t="shared" ref="AR93:AR111" si="91">R93*I93</f>
        <v>0</v>
      </c>
      <c r="AS93" s="127">
        <f t="shared" ref="AS93:AS111" si="92">S93*I93</f>
        <v>0</v>
      </c>
      <c r="AT93" s="127">
        <f t="shared" ref="AT93:AT111" si="93">I93*T93</f>
        <v>0</v>
      </c>
      <c r="AU93" s="127">
        <f t="shared" ref="AU93:AU111" si="94">U93*I93</f>
        <v>0</v>
      </c>
      <c r="AV93" s="127">
        <f t="shared" ref="AV93:AV111" si="95">V93*I93</f>
        <v>0</v>
      </c>
      <c r="AW93" s="127">
        <f t="shared" ref="AW93:AW111" si="96">W93*I93</f>
        <v>0</v>
      </c>
      <c r="AX93" s="127">
        <f t="shared" ref="AX93:AX111" si="97">X93*I93</f>
        <v>0</v>
      </c>
      <c r="AY93" s="127">
        <f t="shared" ref="AY93:AY111" si="98">Y93*I93</f>
        <v>0</v>
      </c>
      <c r="AZ93" s="127">
        <v>5.0</v>
      </c>
      <c r="BA93" s="127"/>
      <c r="BB93" s="344">
        <v>11.0</v>
      </c>
      <c r="BC93" s="191"/>
      <c r="BD93" s="344"/>
      <c r="BE93" s="191"/>
      <c r="BF93" s="344"/>
      <c r="BG93" s="191"/>
      <c r="BH93" s="344"/>
      <c r="BI93" s="191"/>
      <c r="BJ93" s="344"/>
      <c r="BK93" s="191"/>
      <c r="BL93" s="344"/>
      <c r="BM93" s="191"/>
      <c r="BN93" s="344"/>
      <c r="BO93" s="191"/>
      <c r="BP93" s="344"/>
      <c r="BQ93" s="191"/>
      <c r="BR93" s="344"/>
      <c r="BS93" s="191"/>
      <c r="BT93" s="127"/>
      <c r="BU93" s="127"/>
      <c r="BV93" s="127">
        <f t="shared" ref="BV93:BV94" si="99">I93</f>
        <v>1</v>
      </c>
      <c r="BW93" s="127"/>
      <c r="BX93" s="127">
        <v>1.0</v>
      </c>
      <c r="BY93" s="127"/>
      <c r="BZ93" s="127">
        <v>20.0</v>
      </c>
      <c r="CA93" s="127">
        <v>800.0</v>
      </c>
      <c r="CB93" s="127">
        <f t="shared" si="59"/>
        <v>80</v>
      </c>
      <c r="CC93" s="127">
        <f t="shared" si="60"/>
        <v>24</v>
      </c>
      <c r="CD93" s="337">
        <f t="shared" si="61"/>
        <v>0</v>
      </c>
    </row>
    <row r="94" ht="64.5" customHeight="1">
      <c r="A94" s="1"/>
      <c r="B94" s="402"/>
      <c r="C94" s="379"/>
      <c r="D94" s="231" t="s">
        <v>554</v>
      </c>
      <c r="E94" s="349"/>
      <c r="F94" s="138" t="s">
        <v>552</v>
      </c>
      <c r="G94" s="1" t="s">
        <v>139</v>
      </c>
      <c r="H94" s="138" t="s">
        <v>553</v>
      </c>
      <c r="I94" s="1">
        <v>1.0</v>
      </c>
      <c r="J94" s="1">
        <v>21.0</v>
      </c>
      <c r="K94" s="1" t="s">
        <v>115</v>
      </c>
      <c r="L94" s="403">
        <v>260.654</v>
      </c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72"/>
      <c r="Z94" s="351">
        <f t="shared" si="81"/>
        <v>0</v>
      </c>
      <c r="AA94" s="202" t="str">
        <f t="shared" si="82"/>
        <v>No</v>
      </c>
      <c r="AB94" s="352" t="str">
        <f t="shared" si="83"/>
        <v>No</v>
      </c>
      <c r="AC94" s="1"/>
      <c r="AD94" s="166">
        <v>5.0</v>
      </c>
      <c r="AE94" s="167">
        <f t="shared" si="84"/>
        <v>0</v>
      </c>
      <c r="AF94" s="75"/>
      <c r="AG94" s="75"/>
      <c r="AH94" s="75"/>
      <c r="AI94" s="75"/>
      <c r="AJ94" s="127"/>
      <c r="AK94" s="126">
        <v>10.0</v>
      </c>
      <c r="AL94" s="127">
        <f t="shared" si="85"/>
        <v>0</v>
      </c>
      <c r="AM94" s="127">
        <f t="shared" si="86"/>
        <v>0</v>
      </c>
      <c r="AN94" s="127">
        <f t="shared" si="87"/>
        <v>0</v>
      </c>
      <c r="AO94" s="127">
        <f t="shared" si="88"/>
        <v>0</v>
      </c>
      <c r="AP94" s="127">
        <f t="shared" si="89"/>
        <v>0</v>
      </c>
      <c r="AQ94" s="127">
        <f t="shared" si="90"/>
        <v>0</v>
      </c>
      <c r="AR94" s="127">
        <f t="shared" si="91"/>
        <v>0</v>
      </c>
      <c r="AS94" s="127">
        <f t="shared" si="92"/>
        <v>0</v>
      </c>
      <c r="AT94" s="127">
        <f t="shared" si="93"/>
        <v>0</v>
      </c>
      <c r="AU94" s="127">
        <f t="shared" si="94"/>
        <v>0</v>
      </c>
      <c r="AV94" s="127">
        <f t="shared" si="95"/>
        <v>0</v>
      </c>
      <c r="AW94" s="127">
        <f t="shared" si="96"/>
        <v>0</v>
      </c>
      <c r="AX94" s="127">
        <f t="shared" si="97"/>
        <v>0</v>
      </c>
      <c r="AY94" s="127">
        <f t="shared" si="98"/>
        <v>0</v>
      </c>
      <c r="AZ94" s="127">
        <v>5.0</v>
      </c>
      <c r="BA94" s="127"/>
      <c r="BB94" s="348">
        <v>12.0</v>
      </c>
      <c r="BC94" s="1"/>
      <c r="BD94" s="348"/>
      <c r="BE94" s="1"/>
      <c r="BF94" s="348"/>
      <c r="BG94" s="1"/>
      <c r="BH94" s="348"/>
      <c r="BI94" s="1"/>
      <c r="BJ94" s="348"/>
      <c r="BK94" s="1"/>
      <c r="BL94" s="348"/>
      <c r="BM94" s="1"/>
      <c r="BN94" s="348"/>
      <c r="BO94" s="1"/>
      <c r="BP94" s="348"/>
      <c r="BQ94" s="1"/>
      <c r="BR94" s="348"/>
      <c r="BS94" s="1"/>
      <c r="BT94" s="127"/>
      <c r="BU94" s="127"/>
      <c r="BV94" s="127">
        <f t="shared" si="99"/>
        <v>1</v>
      </c>
      <c r="BW94" s="127"/>
      <c r="BX94" s="127">
        <v>1.0</v>
      </c>
      <c r="BY94" s="127"/>
      <c r="BZ94" s="127">
        <v>20.0</v>
      </c>
      <c r="CA94" s="127">
        <v>800.0</v>
      </c>
      <c r="CB94" s="127">
        <f t="shared" si="59"/>
        <v>80</v>
      </c>
      <c r="CC94" s="127">
        <f t="shared" si="60"/>
        <v>24</v>
      </c>
      <c r="CD94" s="337">
        <f t="shared" si="61"/>
        <v>0</v>
      </c>
    </row>
    <row r="95" ht="64.5" customHeight="1">
      <c r="A95" s="1"/>
      <c r="B95" s="404"/>
      <c r="C95" s="384"/>
      <c r="D95" s="231" t="s">
        <v>555</v>
      </c>
      <c r="E95" s="381"/>
      <c r="F95" s="138" t="s">
        <v>552</v>
      </c>
      <c r="G95" s="75" t="s">
        <v>139</v>
      </c>
      <c r="H95" s="138" t="s">
        <v>556</v>
      </c>
      <c r="I95" s="75">
        <v>4.0</v>
      </c>
      <c r="J95" s="75">
        <v>112.0</v>
      </c>
      <c r="K95" s="75" t="s">
        <v>115</v>
      </c>
      <c r="L95" s="405">
        <v>1001.7</v>
      </c>
      <c r="M95" s="163"/>
      <c r="N95" s="163"/>
      <c r="O95" s="163"/>
      <c r="P95" s="163"/>
      <c r="Q95" s="163"/>
      <c r="R95" s="163"/>
      <c r="S95" s="163"/>
      <c r="T95" s="163"/>
      <c r="U95" s="163"/>
      <c r="V95" s="163"/>
      <c r="W95" s="163"/>
      <c r="X95" s="163"/>
      <c r="Y95" s="135"/>
      <c r="Z95" s="351">
        <f t="shared" si="81"/>
        <v>0</v>
      </c>
      <c r="AA95" s="164" t="str">
        <f t="shared" si="82"/>
        <v>No</v>
      </c>
      <c r="AB95" s="165" t="str">
        <f t="shared" si="83"/>
        <v>No</v>
      </c>
      <c r="AC95" s="1"/>
      <c r="AD95" s="166">
        <v>4.0</v>
      </c>
      <c r="AE95" s="167">
        <f t="shared" si="84"/>
        <v>0</v>
      </c>
      <c r="AF95" s="75"/>
      <c r="AG95" s="75"/>
      <c r="AH95" s="75"/>
      <c r="AI95" s="75"/>
      <c r="AJ95" s="127"/>
      <c r="AK95" s="126">
        <v>40.0</v>
      </c>
      <c r="AL95" s="127">
        <f t="shared" si="85"/>
        <v>0</v>
      </c>
      <c r="AM95" s="127">
        <f t="shared" si="86"/>
        <v>0</v>
      </c>
      <c r="AN95" s="127">
        <f t="shared" si="87"/>
        <v>0</v>
      </c>
      <c r="AO95" s="127">
        <f t="shared" si="88"/>
        <v>0</v>
      </c>
      <c r="AP95" s="127">
        <f t="shared" si="89"/>
        <v>0</v>
      </c>
      <c r="AQ95" s="127">
        <f t="shared" si="90"/>
        <v>0</v>
      </c>
      <c r="AR95" s="127">
        <f t="shared" si="91"/>
        <v>0</v>
      </c>
      <c r="AS95" s="127">
        <f t="shared" si="92"/>
        <v>0</v>
      </c>
      <c r="AT95" s="127">
        <f t="shared" si="93"/>
        <v>0</v>
      </c>
      <c r="AU95" s="127">
        <f t="shared" si="94"/>
        <v>0</v>
      </c>
      <c r="AV95" s="127">
        <f t="shared" si="95"/>
        <v>0</v>
      </c>
      <c r="AW95" s="127">
        <f t="shared" si="96"/>
        <v>0</v>
      </c>
      <c r="AX95" s="127">
        <f t="shared" si="97"/>
        <v>0</v>
      </c>
      <c r="AY95" s="127">
        <f t="shared" si="98"/>
        <v>0</v>
      </c>
      <c r="AZ95" s="127">
        <v>4.0</v>
      </c>
      <c r="BA95" s="127"/>
      <c r="BB95" s="348">
        <v>44.0</v>
      </c>
      <c r="BC95" s="75"/>
      <c r="BD95" s="348"/>
      <c r="BE95" s="75"/>
      <c r="BF95" s="348"/>
      <c r="BG95" s="75"/>
      <c r="BH95" s="348"/>
      <c r="BI95" s="75"/>
      <c r="BJ95" s="348"/>
      <c r="BK95" s="75"/>
      <c r="BL95" s="348"/>
      <c r="BM95" s="75"/>
      <c r="BN95" s="348"/>
      <c r="BO95" s="75"/>
      <c r="BP95" s="348"/>
      <c r="BQ95" s="75"/>
      <c r="BR95" s="348"/>
      <c r="BS95" s="75"/>
      <c r="BT95" s="127"/>
      <c r="BU95" s="127"/>
      <c r="BV95" s="127">
        <v>4.0</v>
      </c>
      <c r="BW95" s="127"/>
      <c r="BX95" s="127">
        <v>4.0</v>
      </c>
      <c r="BY95" s="127"/>
      <c r="BZ95" s="127">
        <v>80.0</v>
      </c>
      <c r="CA95" s="127">
        <v>3200.0</v>
      </c>
      <c r="CB95" s="127">
        <f t="shared" si="59"/>
        <v>320</v>
      </c>
      <c r="CC95" s="127">
        <f t="shared" si="60"/>
        <v>96</v>
      </c>
      <c r="CD95" s="337">
        <f t="shared" si="61"/>
        <v>0</v>
      </c>
    </row>
    <row r="96" ht="64.5" customHeight="1">
      <c r="A96" s="1"/>
      <c r="B96" s="402"/>
      <c r="C96" s="379"/>
      <c r="D96" s="168" t="s">
        <v>557</v>
      </c>
      <c r="E96" s="347"/>
      <c r="F96" s="171" t="s">
        <v>552</v>
      </c>
      <c r="G96" s="170" t="s">
        <v>139</v>
      </c>
      <c r="H96" s="171" t="s">
        <v>558</v>
      </c>
      <c r="I96" s="170">
        <v>1.0</v>
      </c>
      <c r="J96" s="170">
        <v>28.0</v>
      </c>
      <c r="K96" s="170" t="s">
        <v>115</v>
      </c>
      <c r="L96" s="406">
        <v>304.1034</v>
      </c>
      <c r="M96" s="172"/>
      <c r="N96" s="172"/>
      <c r="O96" s="172"/>
      <c r="P96" s="172"/>
      <c r="Q96" s="172"/>
      <c r="R96" s="172"/>
      <c r="S96" s="172"/>
      <c r="T96" s="172"/>
      <c r="U96" s="172"/>
      <c r="V96" s="172"/>
      <c r="W96" s="172"/>
      <c r="X96" s="172"/>
      <c r="Y96" s="166"/>
      <c r="Z96" s="199">
        <f t="shared" si="81"/>
        <v>0</v>
      </c>
      <c r="AA96" s="173" t="str">
        <f t="shared" si="82"/>
        <v>No</v>
      </c>
      <c r="AB96" s="174" t="str">
        <f t="shared" si="83"/>
        <v>No</v>
      </c>
      <c r="AC96" s="1"/>
      <c r="AD96" s="166">
        <v>1.0</v>
      </c>
      <c r="AE96" s="167">
        <f t="shared" si="84"/>
        <v>0</v>
      </c>
      <c r="AF96" s="75"/>
      <c r="AG96" s="75"/>
      <c r="AH96" s="75"/>
      <c r="AI96" s="75"/>
      <c r="AJ96" s="127"/>
      <c r="AK96" s="126">
        <v>12.0</v>
      </c>
      <c r="AL96" s="127">
        <f t="shared" si="85"/>
        <v>0</v>
      </c>
      <c r="AM96" s="127">
        <f t="shared" si="86"/>
        <v>0</v>
      </c>
      <c r="AN96" s="127">
        <f t="shared" si="87"/>
        <v>0</v>
      </c>
      <c r="AO96" s="127">
        <f t="shared" si="88"/>
        <v>0</v>
      </c>
      <c r="AP96" s="127">
        <f t="shared" si="89"/>
        <v>0</v>
      </c>
      <c r="AQ96" s="127">
        <f t="shared" si="90"/>
        <v>0</v>
      </c>
      <c r="AR96" s="127">
        <f t="shared" si="91"/>
        <v>0</v>
      </c>
      <c r="AS96" s="127">
        <f t="shared" si="92"/>
        <v>0</v>
      </c>
      <c r="AT96" s="127">
        <f t="shared" si="93"/>
        <v>0</v>
      </c>
      <c r="AU96" s="127">
        <f t="shared" si="94"/>
        <v>0</v>
      </c>
      <c r="AV96" s="127">
        <f t="shared" si="95"/>
        <v>0</v>
      </c>
      <c r="AW96" s="127">
        <f t="shared" si="96"/>
        <v>0</v>
      </c>
      <c r="AX96" s="127">
        <f t="shared" si="97"/>
        <v>0</v>
      </c>
      <c r="AY96" s="127">
        <f t="shared" si="98"/>
        <v>0</v>
      </c>
      <c r="AZ96" s="127">
        <v>1.0</v>
      </c>
      <c r="BA96" s="127"/>
      <c r="BB96" s="348">
        <v>11.0</v>
      </c>
      <c r="BC96" s="170"/>
      <c r="BD96" s="348"/>
      <c r="BE96" s="170"/>
      <c r="BF96" s="348"/>
      <c r="BG96" s="170"/>
      <c r="BH96" s="348"/>
      <c r="BI96" s="170"/>
      <c r="BJ96" s="348"/>
      <c r="BK96" s="170"/>
      <c r="BL96" s="348"/>
      <c r="BM96" s="170"/>
      <c r="BN96" s="348"/>
      <c r="BO96" s="170"/>
      <c r="BP96" s="348"/>
      <c r="BQ96" s="170"/>
      <c r="BR96" s="348"/>
      <c r="BS96" s="170"/>
      <c r="BT96" s="127"/>
      <c r="BU96" s="127"/>
      <c r="BV96" s="127">
        <f t="shared" ref="BV96:BV99" si="100">I96</f>
        <v>1</v>
      </c>
      <c r="BW96" s="127"/>
      <c r="BX96" s="127">
        <v>1.0</v>
      </c>
      <c r="BY96" s="127"/>
      <c r="BZ96" s="127">
        <v>20.0</v>
      </c>
      <c r="CA96" s="127">
        <v>800.0</v>
      </c>
      <c r="CB96" s="127">
        <f t="shared" si="59"/>
        <v>80</v>
      </c>
      <c r="CC96" s="127">
        <f t="shared" si="60"/>
        <v>24</v>
      </c>
      <c r="CD96" s="337">
        <f t="shared" si="61"/>
        <v>0</v>
      </c>
    </row>
    <row r="97" ht="64.5" customHeight="1">
      <c r="A97" s="1"/>
      <c r="B97" s="377"/>
      <c r="C97" s="378"/>
      <c r="D97" s="168" t="s">
        <v>559</v>
      </c>
      <c r="E97" s="347"/>
      <c r="F97" s="171" t="s">
        <v>552</v>
      </c>
      <c r="G97" s="170" t="s">
        <v>139</v>
      </c>
      <c r="H97" s="171" t="s">
        <v>560</v>
      </c>
      <c r="I97" s="170">
        <v>4.0</v>
      </c>
      <c r="J97" s="170">
        <v>112.0</v>
      </c>
      <c r="K97" s="170" t="s">
        <v>115</v>
      </c>
      <c r="L97" s="406">
        <v>1129.5042</v>
      </c>
      <c r="M97" s="172"/>
      <c r="N97" s="172"/>
      <c r="O97" s="172"/>
      <c r="P97" s="172"/>
      <c r="Q97" s="172"/>
      <c r="R97" s="172"/>
      <c r="S97" s="172"/>
      <c r="T97" s="172"/>
      <c r="U97" s="172"/>
      <c r="V97" s="172"/>
      <c r="W97" s="172"/>
      <c r="X97" s="172"/>
      <c r="Y97" s="166"/>
      <c r="Z97" s="199">
        <f t="shared" si="81"/>
        <v>0</v>
      </c>
      <c r="AA97" s="173" t="str">
        <f t="shared" si="82"/>
        <v>No</v>
      </c>
      <c r="AB97" s="174" t="str">
        <f t="shared" si="83"/>
        <v>No</v>
      </c>
      <c r="AC97" s="1"/>
      <c r="AD97" s="166">
        <v>4.0</v>
      </c>
      <c r="AE97" s="167">
        <f t="shared" si="84"/>
        <v>0</v>
      </c>
      <c r="AF97" s="75"/>
      <c r="AG97" s="75"/>
      <c r="AH97" s="75"/>
      <c r="AI97" s="75"/>
      <c r="AJ97" s="127"/>
      <c r="AK97" s="126">
        <v>48.0</v>
      </c>
      <c r="AL97" s="127">
        <f t="shared" si="85"/>
        <v>0</v>
      </c>
      <c r="AM97" s="127">
        <f t="shared" si="86"/>
        <v>0</v>
      </c>
      <c r="AN97" s="127">
        <f t="shared" si="87"/>
        <v>0</v>
      </c>
      <c r="AO97" s="127">
        <f t="shared" si="88"/>
        <v>0</v>
      </c>
      <c r="AP97" s="127">
        <f t="shared" si="89"/>
        <v>0</v>
      </c>
      <c r="AQ97" s="127">
        <f t="shared" si="90"/>
        <v>0</v>
      </c>
      <c r="AR97" s="127">
        <f t="shared" si="91"/>
        <v>0</v>
      </c>
      <c r="AS97" s="127">
        <f t="shared" si="92"/>
        <v>0</v>
      </c>
      <c r="AT97" s="127">
        <f t="shared" si="93"/>
        <v>0</v>
      </c>
      <c r="AU97" s="127">
        <f t="shared" si="94"/>
        <v>0</v>
      </c>
      <c r="AV97" s="127">
        <f t="shared" si="95"/>
        <v>0</v>
      </c>
      <c r="AW97" s="127">
        <f t="shared" si="96"/>
        <v>0</v>
      </c>
      <c r="AX97" s="127">
        <f t="shared" si="97"/>
        <v>0</v>
      </c>
      <c r="AY97" s="127">
        <f t="shared" si="98"/>
        <v>0</v>
      </c>
      <c r="AZ97" s="127">
        <v>4.0</v>
      </c>
      <c r="BA97" s="127"/>
      <c r="BB97" s="348">
        <v>44.0</v>
      </c>
      <c r="BC97" s="170"/>
      <c r="BD97" s="348"/>
      <c r="BE97" s="170"/>
      <c r="BF97" s="348"/>
      <c r="BG97" s="170"/>
      <c r="BH97" s="348"/>
      <c r="BI97" s="170"/>
      <c r="BJ97" s="348"/>
      <c r="BK97" s="170"/>
      <c r="BL97" s="348"/>
      <c r="BM97" s="170"/>
      <c r="BN97" s="348"/>
      <c r="BO97" s="170"/>
      <c r="BP97" s="348"/>
      <c r="BQ97" s="170"/>
      <c r="BR97" s="348"/>
      <c r="BS97" s="170"/>
      <c r="BT97" s="127"/>
      <c r="BU97" s="127"/>
      <c r="BV97" s="127">
        <f t="shared" si="100"/>
        <v>4</v>
      </c>
      <c r="BW97" s="127"/>
      <c r="BX97" s="127">
        <v>4.0</v>
      </c>
      <c r="BY97" s="127"/>
      <c r="BZ97" s="127">
        <v>80.0</v>
      </c>
      <c r="CA97" s="127">
        <v>3200.0</v>
      </c>
      <c r="CB97" s="127">
        <f t="shared" si="59"/>
        <v>320</v>
      </c>
      <c r="CC97" s="127">
        <f t="shared" si="60"/>
        <v>96</v>
      </c>
      <c r="CD97" s="337">
        <f t="shared" si="61"/>
        <v>0</v>
      </c>
    </row>
    <row r="98" ht="64.5" customHeight="1">
      <c r="A98" s="1"/>
      <c r="B98" s="407"/>
      <c r="C98" s="408"/>
      <c r="D98" s="231" t="s">
        <v>561</v>
      </c>
      <c r="E98" s="381"/>
      <c r="F98" s="138" t="s">
        <v>552</v>
      </c>
      <c r="G98" s="75" t="s">
        <v>105</v>
      </c>
      <c r="H98" s="138" t="s">
        <v>562</v>
      </c>
      <c r="I98" s="75">
        <v>1.0</v>
      </c>
      <c r="J98" s="75">
        <v>0.0</v>
      </c>
      <c r="K98" s="75" t="s">
        <v>115</v>
      </c>
      <c r="L98" s="405">
        <v>259.7</v>
      </c>
      <c r="M98" s="163"/>
      <c r="N98" s="163"/>
      <c r="O98" s="163"/>
      <c r="P98" s="163"/>
      <c r="Q98" s="163"/>
      <c r="R98" s="163"/>
      <c r="S98" s="163"/>
      <c r="T98" s="163"/>
      <c r="U98" s="163"/>
      <c r="V98" s="163"/>
      <c r="W98" s="163"/>
      <c r="X98" s="163"/>
      <c r="Y98" s="135"/>
      <c r="Z98" s="351">
        <f t="shared" si="81"/>
        <v>0</v>
      </c>
      <c r="AA98" s="164" t="str">
        <f t="shared" si="82"/>
        <v>No</v>
      </c>
      <c r="AB98" s="165" t="str">
        <f t="shared" si="83"/>
        <v>No</v>
      </c>
      <c r="AC98" s="1"/>
      <c r="AD98" s="166">
        <v>2.0</v>
      </c>
      <c r="AE98" s="167">
        <f t="shared" si="84"/>
        <v>0</v>
      </c>
      <c r="AF98" s="75"/>
      <c r="AG98" s="75"/>
      <c r="AH98" s="75"/>
      <c r="AI98" s="75"/>
      <c r="AJ98" s="127"/>
      <c r="AK98" s="126">
        <v>8.0</v>
      </c>
      <c r="AL98" s="127">
        <f t="shared" si="85"/>
        <v>0</v>
      </c>
      <c r="AM98" s="127">
        <f t="shared" si="86"/>
        <v>0</v>
      </c>
      <c r="AN98" s="127">
        <f t="shared" si="87"/>
        <v>0</v>
      </c>
      <c r="AO98" s="127">
        <f t="shared" si="88"/>
        <v>0</v>
      </c>
      <c r="AP98" s="127">
        <f t="shared" si="89"/>
        <v>0</v>
      </c>
      <c r="AQ98" s="127">
        <f t="shared" si="90"/>
        <v>0</v>
      </c>
      <c r="AR98" s="127">
        <f t="shared" si="91"/>
        <v>0</v>
      </c>
      <c r="AS98" s="127">
        <f t="shared" si="92"/>
        <v>0</v>
      </c>
      <c r="AT98" s="127">
        <f t="shared" si="93"/>
        <v>0</v>
      </c>
      <c r="AU98" s="127">
        <f t="shared" si="94"/>
        <v>0</v>
      </c>
      <c r="AV98" s="127">
        <f t="shared" si="95"/>
        <v>0</v>
      </c>
      <c r="AW98" s="127">
        <f t="shared" si="96"/>
        <v>0</v>
      </c>
      <c r="AX98" s="127">
        <f t="shared" si="97"/>
        <v>0</v>
      </c>
      <c r="AY98" s="127">
        <f t="shared" si="98"/>
        <v>0</v>
      </c>
      <c r="AZ98" s="127">
        <v>2.0</v>
      </c>
      <c r="BA98" s="127"/>
      <c r="BB98" s="348">
        <v>10.0</v>
      </c>
      <c r="BC98" s="75"/>
      <c r="BD98" s="348"/>
      <c r="BE98" s="75"/>
      <c r="BF98" s="348"/>
      <c r="BG98" s="75"/>
      <c r="BH98" s="348"/>
      <c r="BI98" s="75"/>
      <c r="BJ98" s="348"/>
      <c r="BK98" s="75"/>
      <c r="BL98" s="348"/>
      <c r="BM98" s="75"/>
      <c r="BN98" s="348"/>
      <c r="BO98" s="75"/>
      <c r="BP98" s="348"/>
      <c r="BQ98" s="75"/>
      <c r="BR98" s="348"/>
      <c r="BS98" s="75"/>
      <c r="BT98" s="127"/>
      <c r="BU98" s="127"/>
      <c r="BV98" s="127">
        <f t="shared" si="100"/>
        <v>1</v>
      </c>
      <c r="BW98" s="127"/>
      <c r="BX98" s="127">
        <v>1.0</v>
      </c>
      <c r="BY98" s="127"/>
      <c r="BZ98" s="127">
        <v>15.0</v>
      </c>
      <c r="CA98" s="127">
        <v>600.0</v>
      </c>
      <c r="CB98" s="127">
        <f t="shared" si="59"/>
        <v>60</v>
      </c>
      <c r="CC98" s="127">
        <f t="shared" si="60"/>
        <v>18</v>
      </c>
      <c r="CD98" s="337">
        <f t="shared" si="61"/>
        <v>0</v>
      </c>
    </row>
    <row r="99" ht="64.5" customHeight="1">
      <c r="A99" s="1"/>
      <c r="B99" s="377"/>
      <c r="C99" s="409"/>
      <c r="D99" s="231" t="s">
        <v>563</v>
      </c>
      <c r="E99" s="381"/>
      <c r="F99" s="138" t="s">
        <v>552</v>
      </c>
      <c r="G99" s="75" t="s">
        <v>105</v>
      </c>
      <c r="H99" s="138" t="s">
        <v>564</v>
      </c>
      <c r="I99" s="75">
        <v>4.0</v>
      </c>
      <c r="J99" s="75">
        <v>0.0</v>
      </c>
      <c r="K99" s="75" t="s">
        <v>115</v>
      </c>
      <c r="L99" s="405">
        <v>996.4000000000001</v>
      </c>
      <c r="M99" s="163"/>
      <c r="N99" s="163"/>
      <c r="O99" s="163"/>
      <c r="P99" s="163"/>
      <c r="Q99" s="163"/>
      <c r="R99" s="163"/>
      <c r="S99" s="163"/>
      <c r="T99" s="163"/>
      <c r="U99" s="163"/>
      <c r="V99" s="163"/>
      <c r="W99" s="163"/>
      <c r="X99" s="163"/>
      <c r="Y99" s="135"/>
      <c r="Z99" s="351">
        <f t="shared" si="81"/>
        <v>0</v>
      </c>
      <c r="AA99" s="164" t="str">
        <f t="shared" si="82"/>
        <v>No</v>
      </c>
      <c r="AB99" s="165" t="str">
        <f t="shared" si="83"/>
        <v>No</v>
      </c>
      <c r="AC99" s="1"/>
      <c r="AD99" s="166">
        <v>8.0</v>
      </c>
      <c r="AE99" s="167">
        <f t="shared" si="84"/>
        <v>0</v>
      </c>
      <c r="AF99" s="75"/>
      <c r="AG99" s="75"/>
      <c r="AH99" s="75"/>
      <c r="AI99" s="75"/>
      <c r="AJ99" s="127"/>
      <c r="AK99" s="126">
        <v>32.0</v>
      </c>
      <c r="AL99" s="127">
        <f t="shared" si="85"/>
        <v>0</v>
      </c>
      <c r="AM99" s="127">
        <f t="shared" si="86"/>
        <v>0</v>
      </c>
      <c r="AN99" s="127">
        <f t="shared" si="87"/>
        <v>0</v>
      </c>
      <c r="AO99" s="127">
        <f t="shared" si="88"/>
        <v>0</v>
      </c>
      <c r="AP99" s="127">
        <f t="shared" si="89"/>
        <v>0</v>
      </c>
      <c r="AQ99" s="127">
        <f t="shared" si="90"/>
        <v>0</v>
      </c>
      <c r="AR99" s="127">
        <f t="shared" si="91"/>
        <v>0</v>
      </c>
      <c r="AS99" s="127">
        <f t="shared" si="92"/>
        <v>0</v>
      </c>
      <c r="AT99" s="127">
        <f t="shared" si="93"/>
        <v>0</v>
      </c>
      <c r="AU99" s="127">
        <f t="shared" si="94"/>
        <v>0</v>
      </c>
      <c r="AV99" s="127">
        <f t="shared" si="95"/>
        <v>0</v>
      </c>
      <c r="AW99" s="127">
        <f t="shared" si="96"/>
        <v>0</v>
      </c>
      <c r="AX99" s="127">
        <f t="shared" si="97"/>
        <v>0</v>
      </c>
      <c r="AY99" s="127">
        <f t="shared" si="98"/>
        <v>0</v>
      </c>
      <c r="AZ99" s="127">
        <v>8.0</v>
      </c>
      <c r="BA99" s="127"/>
      <c r="BB99" s="348">
        <v>40.0</v>
      </c>
      <c r="BC99" s="75"/>
      <c r="BD99" s="348"/>
      <c r="BE99" s="75"/>
      <c r="BF99" s="348"/>
      <c r="BG99" s="75"/>
      <c r="BH99" s="348"/>
      <c r="BI99" s="75"/>
      <c r="BJ99" s="348"/>
      <c r="BK99" s="75"/>
      <c r="BL99" s="348"/>
      <c r="BM99" s="75"/>
      <c r="BN99" s="348"/>
      <c r="BO99" s="75"/>
      <c r="BP99" s="348"/>
      <c r="BQ99" s="75"/>
      <c r="BR99" s="348"/>
      <c r="BS99" s="75"/>
      <c r="BT99" s="127"/>
      <c r="BU99" s="127"/>
      <c r="BV99" s="127">
        <f t="shared" si="100"/>
        <v>4</v>
      </c>
      <c r="BW99" s="127"/>
      <c r="BX99" s="127">
        <v>1.0</v>
      </c>
      <c r="BY99" s="127"/>
      <c r="BZ99" s="127">
        <v>60.0</v>
      </c>
      <c r="CA99" s="127">
        <v>2400.0</v>
      </c>
      <c r="CB99" s="127">
        <f t="shared" si="59"/>
        <v>240</v>
      </c>
      <c r="CC99" s="127">
        <f t="shared" si="60"/>
        <v>72</v>
      </c>
      <c r="CD99" s="337">
        <f t="shared" si="61"/>
        <v>0</v>
      </c>
    </row>
    <row r="100" ht="64.5" customHeight="1">
      <c r="A100" s="1"/>
      <c r="B100" s="410"/>
      <c r="C100" s="383"/>
      <c r="D100" s="168" t="s">
        <v>565</v>
      </c>
      <c r="E100" s="347"/>
      <c r="F100" s="171" t="s">
        <v>552</v>
      </c>
      <c r="G100" s="170" t="s">
        <v>105</v>
      </c>
      <c r="H100" s="171" t="s">
        <v>536</v>
      </c>
      <c r="I100" s="170">
        <v>1.0</v>
      </c>
      <c r="J100" s="170">
        <v>0.0</v>
      </c>
      <c r="K100" s="170" t="s">
        <v>115</v>
      </c>
      <c r="L100" s="406">
        <v>139.019</v>
      </c>
      <c r="M100" s="172"/>
      <c r="N100" s="172"/>
      <c r="O100" s="172"/>
      <c r="P100" s="172"/>
      <c r="Q100" s="172"/>
      <c r="R100" s="172"/>
      <c r="S100" s="172"/>
      <c r="T100" s="172"/>
      <c r="U100" s="172"/>
      <c r="V100" s="172"/>
      <c r="W100" s="172"/>
      <c r="X100" s="172"/>
      <c r="Y100" s="166"/>
      <c r="Z100" s="199">
        <f t="shared" si="81"/>
        <v>0</v>
      </c>
      <c r="AA100" s="173" t="str">
        <f t="shared" si="82"/>
        <v>No</v>
      </c>
      <c r="AB100" s="174" t="str">
        <f t="shared" si="83"/>
        <v>No</v>
      </c>
      <c r="AC100" s="1"/>
      <c r="AD100" s="166">
        <v>1.0</v>
      </c>
      <c r="AE100" s="167">
        <f t="shared" si="84"/>
        <v>0</v>
      </c>
      <c r="AF100" s="75"/>
      <c r="AG100" s="75"/>
      <c r="AH100" s="75"/>
      <c r="AI100" s="75"/>
      <c r="AJ100" s="127"/>
      <c r="AK100" s="126">
        <v>4.5</v>
      </c>
      <c r="AL100" s="127">
        <f t="shared" si="85"/>
        <v>0</v>
      </c>
      <c r="AM100" s="127">
        <f t="shared" si="86"/>
        <v>0</v>
      </c>
      <c r="AN100" s="127">
        <f t="shared" si="87"/>
        <v>0</v>
      </c>
      <c r="AO100" s="127">
        <f t="shared" si="88"/>
        <v>0</v>
      </c>
      <c r="AP100" s="127">
        <f t="shared" si="89"/>
        <v>0</v>
      </c>
      <c r="AQ100" s="127">
        <f t="shared" si="90"/>
        <v>0</v>
      </c>
      <c r="AR100" s="127">
        <f t="shared" si="91"/>
        <v>0</v>
      </c>
      <c r="AS100" s="127">
        <f t="shared" si="92"/>
        <v>0</v>
      </c>
      <c r="AT100" s="127">
        <f t="shared" si="93"/>
        <v>0</v>
      </c>
      <c r="AU100" s="127">
        <f t="shared" si="94"/>
        <v>0</v>
      </c>
      <c r="AV100" s="127">
        <f t="shared" si="95"/>
        <v>0</v>
      </c>
      <c r="AW100" s="127">
        <f t="shared" si="96"/>
        <v>0</v>
      </c>
      <c r="AX100" s="127">
        <f t="shared" si="97"/>
        <v>0</v>
      </c>
      <c r="AY100" s="127">
        <f t="shared" si="98"/>
        <v>0</v>
      </c>
      <c r="AZ100" s="127">
        <v>1.0</v>
      </c>
      <c r="BA100" s="127"/>
      <c r="BB100" s="348">
        <v>6.0</v>
      </c>
      <c r="BC100" s="170"/>
      <c r="BD100" s="348"/>
      <c r="BE100" s="170"/>
      <c r="BF100" s="348"/>
      <c r="BG100" s="170">
        <v>2.0</v>
      </c>
      <c r="BH100" s="348"/>
      <c r="BI100" s="170"/>
      <c r="BJ100" s="348"/>
      <c r="BK100" s="170"/>
      <c r="BL100" s="348"/>
      <c r="BM100" s="170"/>
      <c r="BN100" s="348"/>
      <c r="BO100" s="170"/>
      <c r="BP100" s="348"/>
      <c r="BQ100" s="170"/>
      <c r="BR100" s="348"/>
      <c r="BS100" s="170"/>
      <c r="BT100" s="127"/>
      <c r="BU100" s="127">
        <v>1.0</v>
      </c>
      <c r="BV100" s="127"/>
      <c r="BW100" s="127"/>
      <c r="BX100" s="127">
        <v>1.0</v>
      </c>
      <c r="BY100" s="127"/>
      <c r="BZ100" s="127">
        <v>12.0</v>
      </c>
      <c r="CA100" s="127">
        <v>450.0</v>
      </c>
      <c r="CB100" s="127">
        <f t="shared" si="59"/>
        <v>45</v>
      </c>
      <c r="CC100" s="127">
        <f t="shared" si="60"/>
        <v>13.5</v>
      </c>
      <c r="CD100" s="337">
        <f t="shared" si="61"/>
        <v>0</v>
      </c>
    </row>
    <row r="101" ht="64.5" customHeight="1">
      <c r="A101" s="1"/>
      <c r="B101" s="404"/>
      <c r="C101" s="384"/>
      <c r="D101" s="168" t="s">
        <v>566</v>
      </c>
      <c r="E101" s="347"/>
      <c r="F101" s="171" t="s">
        <v>552</v>
      </c>
      <c r="G101" s="170" t="s">
        <v>105</v>
      </c>
      <c r="H101" s="171" t="s">
        <v>567</v>
      </c>
      <c r="I101" s="170">
        <v>4.0</v>
      </c>
      <c r="J101" s="170">
        <v>0.0</v>
      </c>
      <c r="K101" s="170" t="s">
        <v>115</v>
      </c>
      <c r="L101" s="406">
        <v>538.48</v>
      </c>
      <c r="M101" s="172"/>
      <c r="N101" s="172"/>
      <c r="O101" s="172"/>
      <c r="P101" s="172"/>
      <c r="Q101" s="172"/>
      <c r="R101" s="172"/>
      <c r="S101" s="172"/>
      <c r="T101" s="172"/>
      <c r="U101" s="172"/>
      <c r="V101" s="172"/>
      <c r="W101" s="172"/>
      <c r="X101" s="172"/>
      <c r="Y101" s="166"/>
      <c r="Z101" s="199">
        <f t="shared" si="81"/>
        <v>0</v>
      </c>
      <c r="AA101" s="173" t="str">
        <f t="shared" si="82"/>
        <v>No</v>
      </c>
      <c r="AB101" s="174" t="str">
        <f t="shared" si="83"/>
        <v>No</v>
      </c>
      <c r="AC101" s="1"/>
      <c r="AD101" s="166">
        <v>4.0</v>
      </c>
      <c r="AE101" s="167">
        <f t="shared" si="84"/>
        <v>0</v>
      </c>
      <c r="AF101" s="75"/>
      <c r="AG101" s="75"/>
      <c r="AH101" s="75"/>
      <c r="AI101" s="75"/>
      <c r="AJ101" s="127"/>
      <c r="AK101" s="126">
        <v>18.0</v>
      </c>
      <c r="AL101" s="127">
        <f t="shared" si="85"/>
        <v>0</v>
      </c>
      <c r="AM101" s="127">
        <f t="shared" si="86"/>
        <v>0</v>
      </c>
      <c r="AN101" s="127">
        <f t="shared" si="87"/>
        <v>0</v>
      </c>
      <c r="AO101" s="127">
        <f t="shared" si="88"/>
        <v>0</v>
      </c>
      <c r="AP101" s="127">
        <f t="shared" si="89"/>
        <v>0</v>
      </c>
      <c r="AQ101" s="127">
        <f t="shared" si="90"/>
        <v>0</v>
      </c>
      <c r="AR101" s="127">
        <f t="shared" si="91"/>
        <v>0</v>
      </c>
      <c r="AS101" s="127">
        <f t="shared" si="92"/>
        <v>0</v>
      </c>
      <c r="AT101" s="127">
        <f t="shared" si="93"/>
        <v>0</v>
      </c>
      <c r="AU101" s="127">
        <f t="shared" si="94"/>
        <v>0</v>
      </c>
      <c r="AV101" s="127">
        <f t="shared" si="95"/>
        <v>0</v>
      </c>
      <c r="AW101" s="127">
        <f t="shared" si="96"/>
        <v>0</v>
      </c>
      <c r="AX101" s="127">
        <f t="shared" si="97"/>
        <v>0</v>
      </c>
      <c r="AY101" s="127">
        <f t="shared" si="98"/>
        <v>0</v>
      </c>
      <c r="AZ101" s="127">
        <v>4.0</v>
      </c>
      <c r="BA101" s="127"/>
      <c r="BB101" s="348">
        <v>24.0</v>
      </c>
      <c r="BC101" s="170"/>
      <c r="BD101" s="348"/>
      <c r="BE101" s="170"/>
      <c r="BF101" s="348"/>
      <c r="BG101" s="170">
        <v>8.0</v>
      </c>
      <c r="BH101" s="348"/>
      <c r="BI101" s="170"/>
      <c r="BJ101" s="348"/>
      <c r="BK101" s="170"/>
      <c r="BL101" s="348"/>
      <c r="BM101" s="170"/>
      <c r="BN101" s="348"/>
      <c r="BO101" s="170"/>
      <c r="BP101" s="348"/>
      <c r="BQ101" s="170"/>
      <c r="BR101" s="348"/>
      <c r="BS101" s="170"/>
      <c r="BT101" s="127"/>
      <c r="BU101" s="127">
        <v>4.0</v>
      </c>
      <c r="BV101" s="127"/>
      <c r="BW101" s="127"/>
      <c r="BX101" s="127">
        <v>4.0</v>
      </c>
      <c r="BY101" s="127"/>
      <c r="BZ101" s="127">
        <v>48.0</v>
      </c>
      <c r="CA101" s="127">
        <v>1800.0</v>
      </c>
      <c r="CB101" s="127">
        <f t="shared" si="59"/>
        <v>180</v>
      </c>
      <c r="CC101" s="127">
        <f t="shared" si="60"/>
        <v>54</v>
      </c>
      <c r="CD101" s="337">
        <f t="shared" si="61"/>
        <v>0</v>
      </c>
    </row>
    <row r="102" ht="64.5" customHeight="1">
      <c r="A102" s="1"/>
      <c r="B102" s="346"/>
      <c r="C102" s="411"/>
      <c r="D102" s="231" t="s">
        <v>568</v>
      </c>
      <c r="E102" s="349" t="s">
        <v>409</v>
      </c>
      <c r="F102" s="138" t="s">
        <v>552</v>
      </c>
      <c r="G102" s="75" t="s">
        <v>105</v>
      </c>
      <c r="H102" s="138" t="s">
        <v>569</v>
      </c>
      <c r="I102" s="75">
        <v>1.0</v>
      </c>
      <c r="J102" s="75">
        <v>0.0</v>
      </c>
      <c r="K102" s="75" t="s">
        <v>115</v>
      </c>
      <c r="L102" s="405">
        <v>143.1</v>
      </c>
      <c r="M102" s="163"/>
      <c r="N102" s="201"/>
      <c r="O102" s="201"/>
      <c r="P102" s="201"/>
      <c r="Q102" s="201"/>
      <c r="R102" s="201"/>
      <c r="S102" s="163"/>
      <c r="T102" s="163"/>
      <c r="U102" s="163"/>
      <c r="V102" s="163"/>
      <c r="W102" s="163"/>
      <c r="X102" s="163"/>
      <c r="Y102" s="135"/>
      <c r="Z102" s="351">
        <f t="shared" si="81"/>
        <v>0</v>
      </c>
      <c r="AA102" s="202" t="str">
        <f t="shared" si="82"/>
        <v>No</v>
      </c>
      <c r="AB102" s="352" t="str">
        <f t="shared" si="83"/>
        <v>No</v>
      </c>
      <c r="AC102" s="1"/>
      <c r="AD102" s="166">
        <v>1.0</v>
      </c>
      <c r="AE102" s="167">
        <f t="shared" si="84"/>
        <v>0</v>
      </c>
      <c r="AF102" s="75"/>
      <c r="AG102" s="75"/>
      <c r="AH102" s="75"/>
      <c r="AI102" s="75"/>
      <c r="AJ102" s="127"/>
      <c r="AK102" s="126">
        <v>1.61</v>
      </c>
      <c r="AL102" s="127">
        <f t="shared" si="85"/>
        <v>0</v>
      </c>
      <c r="AM102" s="127">
        <f t="shared" si="86"/>
        <v>0</v>
      </c>
      <c r="AN102" s="127">
        <f t="shared" si="87"/>
        <v>0</v>
      </c>
      <c r="AO102" s="127">
        <f t="shared" si="88"/>
        <v>0</v>
      </c>
      <c r="AP102" s="127">
        <f t="shared" si="89"/>
        <v>0</v>
      </c>
      <c r="AQ102" s="127">
        <f t="shared" si="90"/>
        <v>0</v>
      </c>
      <c r="AR102" s="127">
        <f t="shared" si="91"/>
        <v>0</v>
      </c>
      <c r="AS102" s="127">
        <f t="shared" si="92"/>
        <v>0</v>
      </c>
      <c r="AT102" s="127">
        <f t="shared" si="93"/>
        <v>0</v>
      </c>
      <c r="AU102" s="127">
        <f t="shared" si="94"/>
        <v>0</v>
      </c>
      <c r="AV102" s="127">
        <f t="shared" si="95"/>
        <v>0</v>
      </c>
      <c r="AW102" s="127">
        <f t="shared" si="96"/>
        <v>0</v>
      </c>
      <c r="AX102" s="127">
        <f t="shared" si="97"/>
        <v>0</v>
      </c>
      <c r="AY102" s="127">
        <f t="shared" si="98"/>
        <v>0</v>
      </c>
      <c r="AZ102" s="127">
        <v>1.0</v>
      </c>
      <c r="BA102" s="127"/>
      <c r="BB102" s="348">
        <v>3.0</v>
      </c>
      <c r="BC102" s="75">
        <v>2.0</v>
      </c>
      <c r="BD102" s="348"/>
      <c r="BE102" s="75"/>
      <c r="BF102" s="348"/>
      <c r="BG102" s="75"/>
      <c r="BH102" s="348"/>
      <c r="BI102" s="75"/>
      <c r="BJ102" s="348"/>
      <c r="BK102" s="75"/>
      <c r="BL102" s="348"/>
      <c r="BM102" s="75"/>
      <c r="BN102" s="348"/>
      <c r="BO102" s="75"/>
      <c r="BP102" s="348"/>
      <c r="BQ102" s="75"/>
      <c r="BR102" s="348"/>
      <c r="BS102" s="75"/>
      <c r="BT102" s="127"/>
      <c r="BU102" s="127"/>
      <c r="BV102" s="127"/>
      <c r="BW102" s="127"/>
      <c r="BX102" s="127"/>
      <c r="BY102" s="127"/>
      <c r="BZ102" s="127"/>
      <c r="CA102" s="127"/>
      <c r="CB102" s="127"/>
      <c r="CC102" s="127"/>
      <c r="CD102" s="337">
        <f t="shared" si="61"/>
        <v>0</v>
      </c>
    </row>
    <row r="103" ht="64.5" customHeight="1">
      <c r="A103" s="1"/>
      <c r="B103" s="404"/>
      <c r="C103" s="384"/>
      <c r="D103" s="168" t="s">
        <v>570</v>
      </c>
      <c r="E103" s="347"/>
      <c r="F103" s="171" t="s">
        <v>552</v>
      </c>
      <c r="G103" s="170" t="s">
        <v>108</v>
      </c>
      <c r="H103" s="171" t="s">
        <v>571</v>
      </c>
      <c r="I103" s="170">
        <v>1.0</v>
      </c>
      <c r="J103" s="170">
        <v>0.0</v>
      </c>
      <c r="K103" s="170" t="s">
        <v>115</v>
      </c>
      <c r="L103" s="406">
        <v>116.60000000000001</v>
      </c>
      <c r="M103" s="172"/>
      <c r="N103" s="172"/>
      <c r="O103" s="172"/>
      <c r="P103" s="172"/>
      <c r="Q103" s="172"/>
      <c r="R103" s="172"/>
      <c r="S103" s="172"/>
      <c r="T103" s="172"/>
      <c r="U103" s="172"/>
      <c r="V103" s="172"/>
      <c r="W103" s="172"/>
      <c r="X103" s="172"/>
      <c r="Y103" s="166"/>
      <c r="Z103" s="199">
        <f t="shared" si="81"/>
        <v>0</v>
      </c>
      <c r="AA103" s="173" t="str">
        <f t="shared" si="82"/>
        <v>No</v>
      </c>
      <c r="AB103" s="174" t="str">
        <f t="shared" si="83"/>
        <v>No</v>
      </c>
      <c r="AC103" s="1"/>
      <c r="AD103" s="166">
        <v>1.0</v>
      </c>
      <c r="AE103" s="167">
        <f t="shared" si="84"/>
        <v>0</v>
      </c>
      <c r="AF103" s="75"/>
      <c r="AG103" s="75"/>
      <c r="AH103" s="75"/>
      <c r="AI103" s="75"/>
      <c r="AJ103" s="127"/>
      <c r="AK103" s="126">
        <v>1.6</v>
      </c>
      <c r="AL103" s="127">
        <f t="shared" si="85"/>
        <v>0</v>
      </c>
      <c r="AM103" s="127">
        <f t="shared" si="86"/>
        <v>0</v>
      </c>
      <c r="AN103" s="127">
        <f t="shared" si="87"/>
        <v>0</v>
      </c>
      <c r="AO103" s="127">
        <f t="shared" si="88"/>
        <v>0</v>
      </c>
      <c r="AP103" s="127">
        <f t="shared" si="89"/>
        <v>0</v>
      </c>
      <c r="AQ103" s="127">
        <f t="shared" si="90"/>
        <v>0</v>
      </c>
      <c r="AR103" s="127">
        <f t="shared" si="91"/>
        <v>0</v>
      </c>
      <c r="AS103" s="127">
        <f t="shared" si="92"/>
        <v>0</v>
      </c>
      <c r="AT103" s="127">
        <f t="shared" si="93"/>
        <v>0</v>
      </c>
      <c r="AU103" s="127">
        <f t="shared" si="94"/>
        <v>0</v>
      </c>
      <c r="AV103" s="127">
        <f t="shared" si="95"/>
        <v>0</v>
      </c>
      <c r="AW103" s="127">
        <f t="shared" si="96"/>
        <v>0</v>
      </c>
      <c r="AX103" s="127">
        <f t="shared" si="97"/>
        <v>0</v>
      </c>
      <c r="AY103" s="127">
        <f t="shared" si="98"/>
        <v>0</v>
      </c>
      <c r="AZ103" s="127">
        <v>1.0</v>
      </c>
      <c r="BA103" s="127"/>
      <c r="BB103" s="348">
        <v>3.0</v>
      </c>
      <c r="BC103" s="170">
        <v>1.0</v>
      </c>
      <c r="BD103" s="348"/>
      <c r="BE103" s="170"/>
      <c r="BF103" s="348"/>
      <c r="BG103" s="170"/>
      <c r="BH103" s="348"/>
      <c r="BI103" s="170"/>
      <c r="BJ103" s="348"/>
      <c r="BK103" s="170"/>
      <c r="BL103" s="348"/>
      <c r="BM103" s="170"/>
      <c r="BN103" s="348"/>
      <c r="BO103" s="170"/>
      <c r="BP103" s="348"/>
      <c r="BQ103" s="170"/>
      <c r="BR103" s="348"/>
      <c r="BS103" s="170"/>
      <c r="BT103" s="127"/>
      <c r="BU103" s="127">
        <v>1.0</v>
      </c>
      <c r="BV103" s="127"/>
      <c r="BW103" s="127"/>
      <c r="BX103" s="127">
        <v>4.0</v>
      </c>
      <c r="BY103" s="127"/>
      <c r="BZ103" s="127">
        <v>8.0</v>
      </c>
      <c r="CA103" s="127">
        <v>150.0</v>
      </c>
      <c r="CB103" s="127">
        <f t="shared" ref="CB103:CB106" si="101">CA103/10</f>
        <v>15</v>
      </c>
      <c r="CC103" s="127">
        <f t="shared" ref="CC103:CC106" si="102">(3/100)*CA103</f>
        <v>4.5</v>
      </c>
      <c r="CD103" s="337">
        <f t="shared" si="61"/>
        <v>0</v>
      </c>
    </row>
    <row r="104" ht="64.5" customHeight="1">
      <c r="A104" s="1"/>
      <c r="B104" s="404"/>
      <c r="C104" s="384"/>
      <c r="D104" s="168" t="s">
        <v>572</v>
      </c>
      <c r="E104" s="347"/>
      <c r="F104" s="171" t="s">
        <v>552</v>
      </c>
      <c r="G104" s="170" t="s">
        <v>108</v>
      </c>
      <c r="H104" s="171" t="s">
        <v>573</v>
      </c>
      <c r="I104" s="170">
        <v>4.0</v>
      </c>
      <c r="J104" s="170">
        <v>0.0</v>
      </c>
      <c r="K104" s="170" t="s">
        <v>115</v>
      </c>
      <c r="L104" s="406">
        <v>434.6</v>
      </c>
      <c r="M104" s="172"/>
      <c r="N104" s="172"/>
      <c r="O104" s="172"/>
      <c r="P104" s="172"/>
      <c r="Q104" s="172"/>
      <c r="R104" s="172"/>
      <c r="S104" s="172"/>
      <c r="T104" s="172"/>
      <c r="U104" s="172"/>
      <c r="V104" s="172"/>
      <c r="W104" s="172"/>
      <c r="X104" s="172"/>
      <c r="Y104" s="166"/>
      <c r="Z104" s="199">
        <f t="shared" si="81"/>
        <v>0</v>
      </c>
      <c r="AA104" s="173" t="str">
        <f t="shared" si="82"/>
        <v>No</v>
      </c>
      <c r="AB104" s="174" t="str">
        <f t="shared" si="83"/>
        <v>No</v>
      </c>
      <c r="AC104" s="1"/>
      <c r="AD104" s="166">
        <v>4.0</v>
      </c>
      <c r="AE104" s="167">
        <f t="shared" si="84"/>
        <v>0</v>
      </c>
      <c r="AF104" s="75"/>
      <c r="AG104" s="75"/>
      <c r="AH104" s="75"/>
      <c r="AI104" s="75"/>
      <c r="AJ104" s="127"/>
      <c r="AK104" s="126">
        <v>6.4</v>
      </c>
      <c r="AL104" s="127">
        <f t="shared" si="85"/>
        <v>0</v>
      </c>
      <c r="AM104" s="127">
        <f t="shared" si="86"/>
        <v>0</v>
      </c>
      <c r="AN104" s="127">
        <f t="shared" si="87"/>
        <v>0</v>
      </c>
      <c r="AO104" s="127">
        <f t="shared" si="88"/>
        <v>0</v>
      </c>
      <c r="AP104" s="127">
        <f t="shared" si="89"/>
        <v>0</v>
      </c>
      <c r="AQ104" s="127">
        <f t="shared" si="90"/>
        <v>0</v>
      </c>
      <c r="AR104" s="127">
        <f t="shared" si="91"/>
        <v>0</v>
      </c>
      <c r="AS104" s="127">
        <f t="shared" si="92"/>
        <v>0</v>
      </c>
      <c r="AT104" s="127">
        <f t="shared" si="93"/>
        <v>0</v>
      </c>
      <c r="AU104" s="127">
        <f t="shared" si="94"/>
        <v>0</v>
      </c>
      <c r="AV104" s="127">
        <f t="shared" si="95"/>
        <v>0</v>
      </c>
      <c r="AW104" s="127">
        <f t="shared" si="96"/>
        <v>0</v>
      </c>
      <c r="AX104" s="127">
        <f t="shared" si="97"/>
        <v>0</v>
      </c>
      <c r="AY104" s="127">
        <f t="shared" si="98"/>
        <v>0</v>
      </c>
      <c r="AZ104" s="127">
        <v>4.0</v>
      </c>
      <c r="BA104" s="127"/>
      <c r="BB104" s="348">
        <v>12.0</v>
      </c>
      <c r="BC104" s="170">
        <v>4.0</v>
      </c>
      <c r="BD104" s="348"/>
      <c r="BE104" s="170"/>
      <c r="BF104" s="348"/>
      <c r="BG104" s="170"/>
      <c r="BH104" s="348"/>
      <c r="BI104" s="170"/>
      <c r="BJ104" s="348"/>
      <c r="BK104" s="170"/>
      <c r="BL104" s="348"/>
      <c r="BM104" s="170"/>
      <c r="BN104" s="348"/>
      <c r="BO104" s="170"/>
      <c r="BP104" s="348"/>
      <c r="BQ104" s="170"/>
      <c r="BR104" s="348"/>
      <c r="BS104" s="170"/>
      <c r="BT104" s="127"/>
      <c r="BU104" s="127">
        <v>4.0</v>
      </c>
      <c r="BV104" s="127"/>
      <c r="BW104" s="127"/>
      <c r="BX104" s="127">
        <v>4.0</v>
      </c>
      <c r="BY104" s="127"/>
      <c r="BZ104" s="127">
        <v>32.0</v>
      </c>
      <c r="CA104" s="127">
        <v>600.0</v>
      </c>
      <c r="CB104" s="127">
        <f t="shared" si="101"/>
        <v>60</v>
      </c>
      <c r="CC104" s="127">
        <f t="shared" si="102"/>
        <v>18</v>
      </c>
      <c r="CD104" s="337">
        <f t="shared" si="61"/>
        <v>0</v>
      </c>
    </row>
    <row r="105" ht="64.5" customHeight="1">
      <c r="A105" s="1"/>
      <c r="B105" s="356"/>
      <c r="C105" s="412"/>
      <c r="D105" s="224" t="s">
        <v>574</v>
      </c>
      <c r="E105" s="396" t="s">
        <v>409</v>
      </c>
      <c r="F105" s="226" t="s">
        <v>552</v>
      </c>
      <c r="G105" s="84" t="s">
        <v>108</v>
      </c>
      <c r="H105" s="226" t="s">
        <v>575</v>
      </c>
      <c r="I105" s="84">
        <v>3.0</v>
      </c>
      <c r="J105" s="84">
        <v>0.0</v>
      </c>
      <c r="K105" s="84" t="s">
        <v>115</v>
      </c>
      <c r="L105" s="394">
        <v>413.40000000000003</v>
      </c>
      <c r="M105" s="228"/>
      <c r="N105" s="230"/>
      <c r="O105" s="230"/>
      <c r="P105" s="230"/>
      <c r="Q105" s="230"/>
      <c r="R105" s="230"/>
      <c r="S105" s="228"/>
      <c r="T105" s="228"/>
      <c r="U105" s="228"/>
      <c r="V105" s="228"/>
      <c r="W105" s="228"/>
      <c r="X105" s="228"/>
      <c r="Y105" s="229"/>
      <c r="Z105" s="351">
        <f t="shared" si="81"/>
        <v>0</v>
      </c>
      <c r="AA105" s="190" t="str">
        <f t="shared" si="82"/>
        <v>No</v>
      </c>
      <c r="AB105" s="270" t="str">
        <f t="shared" si="83"/>
        <v>No</v>
      </c>
      <c r="AC105" s="1"/>
      <c r="AD105" s="186">
        <v>3.0</v>
      </c>
      <c r="AE105" s="187">
        <f t="shared" si="84"/>
        <v>0</v>
      </c>
      <c r="AF105" s="75"/>
      <c r="AG105" s="75"/>
      <c r="AH105" s="75"/>
      <c r="AI105" s="75"/>
      <c r="AJ105" s="127"/>
      <c r="AK105" s="126">
        <v>1.83</v>
      </c>
      <c r="AL105" s="127">
        <f t="shared" si="85"/>
        <v>0</v>
      </c>
      <c r="AM105" s="127">
        <f t="shared" si="86"/>
        <v>0</v>
      </c>
      <c r="AN105" s="127">
        <f t="shared" si="87"/>
        <v>0</v>
      </c>
      <c r="AO105" s="127">
        <f t="shared" si="88"/>
        <v>0</v>
      </c>
      <c r="AP105" s="127">
        <f t="shared" si="89"/>
        <v>0</v>
      </c>
      <c r="AQ105" s="127">
        <f t="shared" si="90"/>
        <v>0</v>
      </c>
      <c r="AR105" s="127">
        <f t="shared" si="91"/>
        <v>0</v>
      </c>
      <c r="AS105" s="127">
        <f t="shared" si="92"/>
        <v>0</v>
      </c>
      <c r="AT105" s="127">
        <f t="shared" si="93"/>
        <v>0</v>
      </c>
      <c r="AU105" s="127">
        <f t="shared" si="94"/>
        <v>0</v>
      </c>
      <c r="AV105" s="127">
        <f t="shared" si="95"/>
        <v>0</v>
      </c>
      <c r="AW105" s="127">
        <f t="shared" si="96"/>
        <v>0</v>
      </c>
      <c r="AX105" s="127">
        <f t="shared" si="97"/>
        <v>0</v>
      </c>
      <c r="AY105" s="127">
        <f t="shared" si="98"/>
        <v>0</v>
      </c>
      <c r="AZ105" s="127">
        <v>2.0</v>
      </c>
      <c r="BA105" s="127"/>
      <c r="BB105" s="359">
        <v>10.0</v>
      </c>
      <c r="BC105" s="84"/>
      <c r="BD105" s="359">
        <v>2.0</v>
      </c>
      <c r="BE105" s="84"/>
      <c r="BF105" s="359"/>
      <c r="BG105" s="84"/>
      <c r="BH105" s="359"/>
      <c r="BI105" s="84"/>
      <c r="BJ105" s="359"/>
      <c r="BK105" s="84"/>
      <c r="BL105" s="359"/>
      <c r="BM105" s="84"/>
      <c r="BN105" s="359"/>
      <c r="BO105" s="84"/>
      <c r="BP105" s="359"/>
      <c r="BQ105" s="84"/>
      <c r="BR105" s="359"/>
      <c r="BS105" s="84"/>
      <c r="BT105" s="127"/>
      <c r="BU105" s="127">
        <v>4.0</v>
      </c>
      <c r="BV105" s="127"/>
      <c r="BW105" s="127"/>
      <c r="BX105" s="127">
        <v>4.0</v>
      </c>
      <c r="BY105" s="127"/>
      <c r="BZ105" s="127">
        <v>32.0</v>
      </c>
      <c r="CA105" s="127">
        <v>600.0</v>
      </c>
      <c r="CB105" s="127">
        <f t="shared" si="101"/>
        <v>60</v>
      </c>
      <c r="CC105" s="127">
        <f t="shared" si="102"/>
        <v>18</v>
      </c>
      <c r="CD105" s="337">
        <f t="shared" si="61"/>
        <v>0</v>
      </c>
    </row>
    <row r="106" ht="33.0" customHeight="1">
      <c r="A106" s="1"/>
      <c r="B106" s="131"/>
      <c r="C106" s="105"/>
      <c r="D106" s="231"/>
      <c r="E106" s="333"/>
      <c r="F106" s="334"/>
      <c r="G106" s="105"/>
      <c r="H106" s="138"/>
      <c r="I106" s="105"/>
      <c r="J106" s="105"/>
      <c r="K106" s="105"/>
      <c r="L106" s="360" t="s">
        <v>196</v>
      </c>
      <c r="M106" s="262"/>
      <c r="N106" s="105"/>
      <c r="O106" s="105"/>
      <c r="P106" s="105"/>
      <c r="Q106" s="105"/>
      <c r="R106" s="105"/>
      <c r="S106" s="105"/>
      <c r="T106" s="105"/>
      <c r="U106" s="105"/>
      <c r="V106" s="105"/>
      <c r="W106" s="105"/>
      <c r="X106" s="105"/>
      <c r="Y106" s="105"/>
      <c r="Z106" s="366"/>
      <c r="AA106" s="105"/>
      <c r="AB106" s="413" t="str">
        <f t="shared" si="83"/>
        <v>No</v>
      </c>
      <c r="AC106" s="1"/>
      <c r="AD106" s="102"/>
      <c r="AE106" s="1"/>
      <c r="AF106" s="75"/>
      <c r="AG106" s="75"/>
      <c r="AH106" s="75"/>
      <c r="AI106" s="75"/>
      <c r="AJ106" s="264"/>
      <c r="AK106" s="263"/>
      <c r="AL106" s="127">
        <f t="shared" si="85"/>
        <v>0</v>
      </c>
      <c r="AM106" s="127">
        <f t="shared" si="86"/>
        <v>0</v>
      </c>
      <c r="AN106" s="127">
        <f t="shared" si="87"/>
        <v>0</v>
      </c>
      <c r="AO106" s="127">
        <f t="shared" si="88"/>
        <v>0</v>
      </c>
      <c r="AP106" s="127">
        <f t="shared" si="89"/>
        <v>0</v>
      </c>
      <c r="AQ106" s="127">
        <f t="shared" si="90"/>
        <v>0</v>
      </c>
      <c r="AR106" s="127">
        <f t="shared" si="91"/>
        <v>0</v>
      </c>
      <c r="AS106" s="127">
        <f t="shared" si="92"/>
        <v>0</v>
      </c>
      <c r="AT106" s="127">
        <f t="shared" si="93"/>
        <v>0</v>
      </c>
      <c r="AU106" s="127">
        <f t="shared" si="94"/>
        <v>0</v>
      </c>
      <c r="AV106" s="127">
        <f t="shared" si="95"/>
        <v>0</v>
      </c>
      <c r="AW106" s="127">
        <f t="shared" si="96"/>
        <v>0</v>
      </c>
      <c r="AX106" s="127">
        <f t="shared" si="97"/>
        <v>0</v>
      </c>
      <c r="AY106" s="127">
        <f t="shared" si="98"/>
        <v>0</v>
      </c>
      <c r="AZ106" s="127"/>
      <c r="BA106" s="127"/>
      <c r="BB106" s="336"/>
      <c r="BC106" s="105"/>
      <c r="BD106" s="336"/>
      <c r="BE106" s="105"/>
      <c r="BF106" s="336"/>
      <c r="BG106" s="105"/>
      <c r="BH106" s="336"/>
      <c r="BI106" s="105"/>
      <c r="BJ106" s="336"/>
      <c r="BK106" s="105"/>
      <c r="BL106" s="336"/>
      <c r="BM106" s="105"/>
      <c r="BN106" s="336"/>
      <c r="BO106" s="105"/>
      <c r="BP106" s="336"/>
      <c r="BQ106" s="105"/>
      <c r="BR106" s="336"/>
      <c r="BS106" s="105"/>
      <c r="BT106" s="127"/>
      <c r="BU106" s="127"/>
      <c r="BV106" s="127"/>
      <c r="BW106" s="127"/>
      <c r="BX106" s="127"/>
      <c r="BY106" s="127"/>
      <c r="BZ106" s="127"/>
      <c r="CA106" s="127"/>
      <c r="CB106" s="127">
        <f t="shared" si="101"/>
        <v>0</v>
      </c>
      <c r="CC106" s="127">
        <f t="shared" si="102"/>
        <v>0</v>
      </c>
      <c r="CD106" s="337">
        <f t="shared" si="61"/>
        <v>0</v>
      </c>
    </row>
    <row r="107" ht="64.5" customHeight="1">
      <c r="A107" s="1"/>
      <c r="B107" s="339"/>
      <c r="C107" s="191"/>
      <c r="D107" s="149" t="s">
        <v>576</v>
      </c>
      <c r="E107" s="373"/>
      <c r="F107" s="153" t="s">
        <v>155</v>
      </c>
      <c r="G107" s="151" t="s">
        <v>105</v>
      </c>
      <c r="H107" s="153" t="s">
        <v>577</v>
      </c>
      <c r="I107" s="151">
        <v>1.0</v>
      </c>
      <c r="J107" s="151">
        <v>0.0</v>
      </c>
      <c r="K107" s="151" t="s">
        <v>115</v>
      </c>
      <c r="L107" s="374">
        <v>132.5</v>
      </c>
      <c r="M107" s="155"/>
      <c r="N107" s="155"/>
      <c r="O107" s="155"/>
      <c r="P107" s="155"/>
      <c r="Q107" s="155"/>
      <c r="R107" s="151"/>
      <c r="S107" s="158"/>
      <c r="T107" s="158"/>
      <c r="U107" s="158"/>
      <c r="V107" s="158"/>
      <c r="W107" s="158"/>
      <c r="X107" s="158"/>
      <c r="Y107" s="158"/>
      <c r="Z107" s="199">
        <f t="shared" ref="Z107:Z111" si="103">L107*M107+L107*N107+L107*O107+L107*P107+L107*Q107+L107*R107+L107*S107+L107*U107+L107*V107+L107*W107+L107*X107+L107*Y107+L107*T107</f>
        <v>0</v>
      </c>
      <c r="AA107" s="156" t="str">
        <f t="shared" ref="AA107:AA111" si="104">IF(B107="New","Yes","No")</f>
        <v>No</v>
      </c>
      <c r="AB107" s="157" t="str">
        <f t="shared" si="83"/>
        <v>No</v>
      </c>
      <c r="AC107" s="1"/>
      <c r="AD107" s="158">
        <v>1.0</v>
      </c>
      <c r="AE107" s="159">
        <f t="shared" ref="AE107:AE111" si="105">AD107*M107+AD107*N107+AD107*O107+AD107*P107+AD107*Q107+AD107*R107+AD107*S107+AD107*U107+AD107*V107+AD107*W107+AD107*X107+AD107*Y107+AD107*T107</f>
        <v>0</v>
      </c>
      <c r="AF107" s="75"/>
      <c r="AG107" s="75"/>
      <c r="AH107" s="75"/>
      <c r="AI107" s="75"/>
      <c r="AJ107" s="127"/>
      <c r="AK107" s="126">
        <v>2.0</v>
      </c>
      <c r="AL107" s="127">
        <f t="shared" si="85"/>
        <v>0</v>
      </c>
      <c r="AM107" s="127">
        <f t="shared" si="86"/>
        <v>0</v>
      </c>
      <c r="AN107" s="127">
        <f t="shared" si="87"/>
        <v>0</v>
      </c>
      <c r="AO107" s="127">
        <f t="shared" si="88"/>
        <v>0</v>
      </c>
      <c r="AP107" s="127">
        <f t="shared" si="89"/>
        <v>0</v>
      </c>
      <c r="AQ107" s="127">
        <f t="shared" si="90"/>
        <v>0</v>
      </c>
      <c r="AR107" s="127">
        <f t="shared" si="91"/>
        <v>0</v>
      </c>
      <c r="AS107" s="127">
        <f t="shared" si="92"/>
        <v>0</v>
      </c>
      <c r="AT107" s="127">
        <f t="shared" si="93"/>
        <v>0</v>
      </c>
      <c r="AU107" s="127">
        <f t="shared" si="94"/>
        <v>0</v>
      </c>
      <c r="AV107" s="127">
        <f t="shared" si="95"/>
        <v>0</v>
      </c>
      <c r="AW107" s="127">
        <f t="shared" si="96"/>
        <v>0</v>
      </c>
      <c r="AX107" s="127">
        <f t="shared" si="97"/>
        <v>0</v>
      </c>
      <c r="AY107" s="127">
        <f t="shared" si="98"/>
        <v>0</v>
      </c>
      <c r="AZ107" s="127">
        <v>1.0</v>
      </c>
      <c r="BA107" s="127"/>
      <c r="BB107" s="344">
        <v>6.0</v>
      </c>
      <c r="BC107" s="151">
        <v>1.0</v>
      </c>
      <c r="BD107" s="344"/>
      <c r="BE107" s="151"/>
      <c r="BF107" s="344"/>
      <c r="BG107" s="151"/>
      <c r="BH107" s="344"/>
      <c r="BI107" s="151"/>
      <c r="BJ107" s="344"/>
      <c r="BK107" s="151"/>
      <c r="BL107" s="344"/>
      <c r="BM107" s="151"/>
      <c r="BN107" s="344"/>
      <c r="BO107" s="151"/>
      <c r="BP107" s="344"/>
      <c r="BQ107" s="151"/>
      <c r="BR107" s="344"/>
      <c r="BS107" s="151"/>
      <c r="BT107" s="127"/>
      <c r="BU107" s="127">
        <v>1.0</v>
      </c>
      <c r="BV107" s="127"/>
      <c r="BW107" s="127"/>
      <c r="BX107" s="127">
        <v>1.0</v>
      </c>
      <c r="BY107" s="127"/>
      <c r="BZ107" s="127"/>
      <c r="CA107" s="127"/>
      <c r="CB107" s="127"/>
      <c r="CC107" s="127"/>
      <c r="CD107" s="337"/>
    </row>
    <row r="108" ht="64.5" customHeight="1">
      <c r="A108" s="1"/>
      <c r="B108" s="346"/>
      <c r="C108" s="1"/>
      <c r="D108" s="231" t="s">
        <v>578</v>
      </c>
      <c r="E108" s="381"/>
      <c r="F108" s="138" t="s">
        <v>579</v>
      </c>
      <c r="G108" s="75" t="s">
        <v>105</v>
      </c>
      <c r="H108" s="138" t="s">
        <v>580</v>
      </c>
      <c r="I108" s="75">
        <v>2.0</v>
      </c>
      <c r="J108" s="75">
        <v>0.0</v>
      </c>
      <c r="K108" s="75" t="s">
        <v>115</v>
      </c>
      <c r="L108" s="217">
        <v>206.70000000000002</v>
      </c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351">
        <f t="shared" si="103"/>
        <v>0</v>
      </c>
      <c r="AA108" s="164" t="str">
        <f t="shared" si="104"/>
        <v>No</v>
      </c>
      <c r="AB108" s="165" t="str">
        <f t="shared" si="83"/>
        <v>No</v>
      </c>
      <c r="AC108" s="1"/>
      <c r="AD108" s="166">
        <v>2.0</v>
      </c>
      <c r="AE108" s="167">
        <f t="shared" si="105"/>
        <v>0</v>
      </c>
      <c r="AF108" s="75"/>
      <c r="AG108" s="75"/>
      <c r="AH108" s="75"/>
      <c r="AI108" s="75"/>
      <c r="AJ108" s="127"/>
      <c r="AK108" s="126">
        <v>3.4</v>
      </c>
      <c r="AL108" s="127">
        <f t="shared" si="85"/>
        <v>0</v>
      </c>
      <c r="AM108" s="127">
        <f t="shared" si="86"/>
        <v>0</v>
      </c>
      <c r="AN108" s="127">
        <f t="shared" si="87"/>
        <v>0</v>
      </c>
      <c r="AO108" s="127">
        <f t="shared" si="88"/>
        <v>0</v>
      </c>
      <c r="AP108" s="127">
        <f t="shared" si="89"/>
        <v>0</v>
      </c>
      <c r="AQ108" s="127">
        <f t="shared" si="90"/>
        <v>0</v>
      </c>
      <c r="AR108" s="127">
        <f t="shared" si="91"/>
        <v>0</v>
      </c>
      <c r="AS108" s="127">
        <f t="shared" si="92"/>
        <v>0</v>
      </c>
      <c r="AT108" s="127">
        <f t="shared" si="93"/>
        <v>0</v>
      </c>
      <c r="AU108" s="127">
        <f t="shared" si="94"/>
        <v>0</v>
      </c>
      <c r="AV108" s="127">
        <f t="shared" si="95"/>
        <v>0</v>
      </c>
      <c r="AW108" s="127">
        <f t="shared" si="96"/>
        <v>0</v>
      </c>
      <c r="AX108" s="127">
        <f t="shared" si="97"/>
        <v>0</v>
      </c>
      <c r="AY108" s="127">
        <f t="shared" si="98"/>
        <v>0</v>
      </c>
      <c r="AZ108" s="127">
        <v>2.0</v>
      </c>
      <c r="BA108" s="127"/>
      <c r="BB108" s="348">
        <v>9.0</v>
      </c>
      <c r="BC108" s="75">
        <v>2.0</v>
      </c>
      <c r="BD108" s="348"/>
      <c r="BE108" s="75"/>
      <c r="BF108" s="348"/>
      <c r="BG108" s="75"/>
      <c r="BH108" s="348"/>
      <c r="BI108" s="75"/>
      <c r="BJ108" s="348"/>
      <c r="BK108" s="75"/>
      <c r="BL108" s="348"/>
      <c r="BM108" s="75"/>
      <c r="BN108" s="348"/>
      <c r="BO108" s="75"/>
      <c r="BP108" s="348"/>
      <c r="BQ108" s="75"/>
      <c r="BR108" s="348"/>
      <c r="BS108" s="75"/>
      <c r="BT108" s="127"/>
      <c r="BU108" s="127">
        <v>2.0</v>
      </c>
      <c r="BV108" s="127"/>
      <c r="BW108" s="127"/>
      <c r="BX108" s="127">
        <v>2.0</v>
      </c>
      <c r="BY108" s="127"/>
      <c r="BZ108" s="127"/>
      <c r="CA108" s="127"/>
      <c r="CB108" s="127"/>
      <c r="CC108" s="127"/>
      <c r="CD108" s="337"/>
    </row>
    <row r="109" ht="64.5" customHeight="1">
      <c r="A109" s="1"/>
      <c r="B109" s="346"/>
      <c r="C109" s="75"/>
      <c r="D109" s="168" t="s">
        <v>581</v>
      </c>
      <c r="E109" s="347"/>
      <c r="F109" s="171" t="s">
        <v>582</v>
      </c>
      <c r="G109" s="170" t="s">
        <v>105</v>
      </c>
      <c r="H109" s="171" t="s">
        <v>583</v>
      </c>
      <c r="I109" s="170">
        <v>2.0</v>
      </c>
      <c r="J109" s="170">
        <v>0.0</v>
      </c>
      <c r="K109" s="170" t="s">
        <v>115</v>
      </c>
      <c r="L109" s="216">
        <v>206.70000000000002</v>
      </c>
      <c r="M109" s="172"/>
      <c r="N109" s="172"/>
      <c r="O109" s="172"/>
      <c r="P109" s="172"/>
      <c r="Q109" s="172"/>
      <c r="R109" s="170"/>
      <c r="S109" s="166"/>
      <c r="T109" s="166"/>
      <c r="U109" s="166"/>
      <c r="V109" s="166"/>
      <c r="W109" s="166"/>
      <c r="X109" s="166"/>
      <c r="Y109" s="166"/>
      <c r="Z109" s="199">
        <f t="shared" si="103"/>
        <v>0</v>
      </c>
      <c r="AA109" s="173" t="str">
        <f t="shared" si="104"/>
        <v>No</v>
      </c>
      <c r="AB109" s="174" t="str">
        <f t="shared" si="83"/>
        <v>No</v>
      </c>
      <c r="AC109" s="1"/>
      <c r="AD109" s="166">
        <v>2.0</v>
      </c>
      <c r="AE109" s="167">
        <f t="shared" si="105"/>
        <v>0</v>
      </c>
      <c r="AF109" s="75"/>
      <c r="AG109" s="75"/>
      <c r="AH109" s="75"/>
      <c r="AI109" s="75"/>
      <c r="AJ109" s="127"/>
      <c r="AK109" s="126">
        <v>3.3</v>
      </c>
      <c r="AL109" s="127">
        <f t="shared" si="85"/>
        <v>0</v>
      </c>
      <c r="AM109" s="127">
        <f t="shared" si="86"/>
        <v>0</v>
      </c>
      <c r="AN109" s="127">
        <f t="shared" si="87"/>
        <v>0</v>
      </c>
      <c r="AO109" s="127">
        <f t="shared" si="88"/>
        <v>0</v>
      </c>
      <c r="AP109" s="127">
        <f t="shared" si="89"/>
        <v>0</v>
      </c>
      <c r="AQ109" s="127">
        <f t="shared" si="90"/>
        <v>0</v>
      </c>
      <c r="AR109" s="127">
        <f t="shared" si="91"/>
        <v>0</v>
      </c>
      <c r="AS109" s="127">
        <f t="shared" si="92"/>
        <v>0</v>
      </c>
      <c r="AT109" s="127">
        <f t="shared" si="93"/>
        <v>0</v>
      </c>
      <c r="AU109" s="127">
        <f t="shared" si="94"/>
        <v>0</v>
      </c>
      <c r="AV109" s="127">
        <f t="shared" si="95"/>
        <v>0</v>
      </c>
      <c r="AW109" s="127">
        <f t="shared" si="96"/>
        <v>0</v>
      </c>
      <c r="AX109" s="127">
        <f t="shared" si="97"/>
        <v>0</v>
      </c>
      <c r="AY109" s="127">
        <f t="shared" si="98"/>
        <v>0</v>
      </c>
      <c r="AZ109" s="127">
        <v>2.0</v>
      </c>
      <c r="BA109" s="127"/>
      <c r="BB109" s="348">
        <v>6.0</v>
      </c>
      <c r="BC109" s="170">
        <v>5.0</v>
      </c>
      <c r="BD109" s="348"/>
      <c r="BE109" s="170"/>
      <c r="BF109" s="348"/>
      <c r="BG109" s="170"/>
      <c r="BH109" s="348"/>
      <c r="BI109" s="170"/>
      <c r="BJ109" s="348"/>
      <c r="BK109" s="170"/>
      <c r="BL109" s="348"/>
      <c r="BM109" s="170"/>
      <c r="BN109" s="348"/>
      <c r="BO109" s="170"/>
      <c r="BP109" s="348"/>
      <c r="BQ109" s="170"/>
      <c r="BR109" s="348"/>
      <c r="BS109" s="170"/>
      <c r="BT109" s="127"/>
      <c r="BU109" s="127">
        <v>2.0</v>
      </c>
      <c r="BV109" s="127"/>
      <c r="BW109" s="127"/>
      <c r="BX109" s="127">
        <v>2.0</v>
      </c>
      <c r="BY109" s="127"/>
      <c r="BZ109" s="127"/>
      <c r="CA109" s="127"/>
      <c r="CB109" s="127"/>
      <c r="CC109" s="127"/>
      <c r="CD109" s="337"/>
    </row>
    <row r="110" ht="64.5" customHeight="1">
      <c r="A110" s="1"/>
      <c r="B110" s="346"/>
      <c r="C110" s="1"/>
      <c r="D110" s="231" t="s">
        <v>584</v>
      </c>
      <c r="E110" s="349"/>
      <c r="F110" s="138" t="s">
        <v>582</v>
      </c>
      <c r="G110" s="1" t="s">
        <v>585</v>
      </c>
      <c r="H110" s="138" t="s">
        <v>586</v>
      </c>
      <c r="I110" s="1">
        <v>2.0</v>
      </c>
      <c r="J110" s="1">
        <v>0.0</v>
      </c>
      <c r="K110" s="1" t="s">
        <v>115</v>
      </c>
      <c r="L110" s="350">
        <v>196.10000000000002</v>
      </c>
      <c r="M110" s="201"/>
      <c r="N110" s="201"/>
      <c r="O110" s="201"/>
      <c r="P110" s="201"/>
      <c r="Q110" s="201"/>
      <c r="R110" s="1"/>
      <c r="S110" s="72"/>
      <c r="T110" s="72"/>
      <c r="U110" s="72"/>
      <c r="V110" s="72"/>
      <c r="W110" s="72"/>
      <c r="X110" s="72"/>
      <c r="Y110" s="72"/>
      <c r="Z110" s="351">
        <f t="shared" si="103"/>
        <v>0</v>
      </c>
      <c r="AA110" s="202" t="str">
        <f t="shared" si="104"/>
        <v>No</v>
      </c>
      <c r="AB110" s="165" t="str">
        <f t="shared" si="83"/>
        <v>No</v>
      </c>
      <c r="AC110" s="1"/>
      <c r="AD110" s="166">
        <v>2.0</v>
      </c>
      <c r="AE110" s="167">
        <f t="shared" si="105"/>
        <v>0</v>
      </c>
      <c r="AF110" s="75"/>
      <c r="AG110" s="75"/>
      <c r="AH110" s="75"/>
      <c r="AI110" s="75"/>
      <c r="AJ110" s="127"/>
      <c r="AK110" s="126">
        <v>2.8</v>
      </c>
      <c r="AL110" s="127">
        <f t="shared" si="85"/>
        <v>0</v>
      </c>
      <c r="AM110" s="127">
        <f t="shared" si="86"/>
        <v>0</v>
      </c>
      <c r="AN110" s="127">
        <f t="shared" si="87"/>
        <v>0</v>
      </c>
      <c r="AO110" s="127">
        <f t="shared" si="88"/>
        <v>0</v>
      </c>
      <c r="AP110" s="127">
        <f t="shared" si="89"/>
        <v>0</v>
      </c>
      <c r="AQ110" s="127">
        <f t="shared" si="90"/>
        <v>0</v>
      </c>
      <c r="AR110" s="127">
        <f t="shared" si="91"/>
        <v>0</v>
      </c>
      <c r="AS110" s="127">
        <f t="shared" si="92"/>
        <v>0</v>
      </c>
      <c r="AT110" s="127">
        <f t="shared" si="93"/>
        <v>0</v>
      </c>
      <c r="AU110" s="127">
        <f t="shared" si="94"/>
        <v>0</v>
      </c>
      <c r="AV110" s="127">
        <f t="shared" si="95"/>
        <v>0</v>
      </c>
      <c r="AW110" s="127">
        <f t="shared" si="96"/>
        <v>0</v>
      </c>
      <c r="AX110" s="127">
        <f t="shared" si="97"/>
        <v>0</v>
      </c>
      <c r="AY110" s="127">
        <f t="shared" si="98"/>
        <v>0</v>
      </c>
      <c r="AZ110" s="127">
        <v>2.0</v>
      </c>
      <c r="BA110" s="127"/>
      <c r="BB110" s="348">
        <v>9.0</v>
      </c>
      <c r="BC110" s="1">
        <v>2.0</v>
      </c>
      <c r="BD110" s="348"/>
      <c r="BE110" s="1"/>
      <c r="BF110" s="348"/>
      <c r="BG110" s="1"/>
      <c r="BH110" s="348"/>
      <c r="BI110" s="1"/>
      <c r="BJ110" s="348"/>
      <c r="BK110" s="1"/>
      <c r="BL110" s="348"/>
      <c r="BM110" s="1"/>
      <c r="BN110" s="348"/>
      <c r="BO110" s="1"/>
      <c r="BP110" s="348"/>
      <c r="BQ110" s="1"/>
      <c r="BR110" s="348"/>
      <c r="BS110" s="1"/>
      <c r="BT110" s="127"/>
      <c r="BU110" s="127">
        <f t="shared" ref="BU110:BU111" si="106">I110</f>
        <v>2</v>
      </c>
      <c r="BV110" s="127"/>
      <c r="BW110" s="127"/>
      <c r="BX110" s="127">
        <v>2.0</v>
      </c>
      <c r="BY110" s="127"/>
      <c r="BZ110" s="127"/>
      <c r="CA110" s="127"/>
      <c r="CB110" s="127"/>
      <c r="CC110" s="127"/>
      <c r="CD110" s="337"/>
    </row>
    <row r="111" ht="64.5" customHeight="1">
      <c r="A111" s="1"/>
      <c r="B111" s="356"/>
      <c r="C111" s="81"/>
      <c r="D111" s="177" t="s">
        <v>587</v>
      </c>
      <c r="E111" s="357"/>
      <c r="F111" s="181" t="s">
        <v>579</v>
      </c>
      <c r="G111" s="179" t="s">
        <v>108</v>
      </c>
      <c r="H111" s="181" t="s">
        <v>588</v>
      </c>
      <c r="I111" s="179">
        <v>2.0</v>
      </c>
      <c r="J111" s="179">
        <v>0.0</v>
      </c>
      <c r="K111" s="179" t="s">
        <v>115</v>
      </c>
      <c r="L111" s="358">
        <v>185.5</v>
      </c>
      <c r="M111" s="183"/>
      <c r="N111" s="183"/>
      <c r="O111" s="183"/>
      <c r="P111" s="183"/>
      <c r="Q111" s="183"/>
      <c r="R111" s="179"/>
      <c r="S111" s="186"/>
      <c r="T111" s="186"/>
      <c r="U111" s="186"/>
      <c r="V111" s="186"/>
      <c r="W111" s="186"/>
      <c r="X111" s="186"/>
      <c r="Y111" s="186"/>
      <c r="Z111" s="414">
        <f t="shared" si="103"/>
        <v>0</v>
      </c>
      <c r="AA111" s="184" t="str">
        <f t="shared" si="104"/>
        <v>No</v>
      </c>
      <c r="AB111" s="185" t="str">
        <f t="shared" si="83"/>
        <v>No</v>
      </c>
      <c r="AC111" s="1"/>
      <c r="AD111" s="186">
        <v>2.0</v>
      </c>
      <c r="AE111" s="187">
        <f t="shared" si="105"/>
        <v>0</v>
      </c>
      <c r="AF111" s="75"/>
      <c r="AG111" s="75"/>
      <c r="AH111" s="75"/>
      <c r="AI111" s="75"/>
      <c r="AJ111" s="127"/>
      <c r="AK111" s="126">
        <v>1.7</v>
      </c>
      <c r="AL111" s="127">
        <f t="shared" si="85"/>
        <v>0</v>
      </c>
      <c r="AM111" s="127">
        <f t="shared" si="86"/>
        <v>0</v>
      </c>
      <c r="AN111" s="127">
        <f t="shared" si="87"/>
        <v>0</v>
      </c>
      <c r="AO111" s="127">
        <f t="shared" si="88"/>
        <v>0</v>
      </c>
      <c r="AP111" s="127">
        <f t="shared" si="89"/>
        <v>0</v>
      </c>
      <c r="AQ111" s="127">
        <f t="shared" si="90"/>
        <v>0</v>
      </c>
      <c r="AR111" s="127">
        <f t="shared" si="91"/>
        <v>0</v>
      </c>
      <c r="AS111" s="127">
        <f t="shared" si="92"/>
        <v>0</v>
      </c>
      <c r="AT111" s="127">
        <f t="shared" si="93"/>
        <v>0</v>
      </c>
      <c r="AU111" s="127">
        <f t="shared" si="94"/>
        <v>0</v>
      </c>
      <c r="AV111" s="127">
        <f t="shared" si="95"/>
        <v>0</v>
      </c>
      <c r="AW111" s="127">
        <f t="shared" si="96"/>
        <v>0</v>
      </c>
      <c r="AX111" s="127">
        <f t="shared" si="97"/>
        <v>0</v>
      </c>
      <c r="AY111" s="127">
        <f t="shared" si="98"/>
        <v>0</v>
      </c>
      <c r="AZ111" s="127">
        <v>2.0</v>
      </c>
      <c r="BA111" s="127"/>
      <c r="BB111" s="359">
        <v>4.0</v>
      </c>
      <c r="BC111" s="179">
        <v>6.0</v>
      </c>
      <c r="BD111" s="359"/>
      <c r="BE111" s="179"/>
      <c r="BF111" s="359"/>
      <c r="BG111" s="179"/>
      <c r="BH111" s="359"/>
      <c r="BI111" s="179"/>
      <c r="BJ111" s="359"/>
      <c r="BK111" s="179"/>
      <c r="BL111" s="359"/>
      <c r="BM111" s="179"/>
      <c r="BN111" s="359"/>
      <c r="BO111" s="179"/>
      <c r="BP111" s="359"/>
      <c r="BQ111" s="179"/>
      <c r="BR111" s="359"/>
      <c r="BS111" s="179"/>
      <c r="BT111" s="127"/>
      <c r="BU111" s="127">
        <f t="shared" si="106"/>
        <v>2</v>
      </c>
      <c r="BV111" s="127"/>
      <c r="BW111" s="127"/>
      <c r="BX111" s="127">
        <v>2.0</v>
      </c>
      <c r="BY111" s="127"/>
      <c r="BZ111" s="127"/>
      <c r="CA111" s="127"/>
      <c r="CB111" s="127"/>
      <c r="CC111" s="127"/>
      <c r="CD111" s="337"/>
    </row>
    <row r="112" ht="31.5" customHeight="1">
      <c r="A112" s="1"/>
      <c r="B112" s="354"/>
      <c r="C112" s="1"/>
      <c r="D112" s="231"/>
      <c r="E112" s="349"/>
      <c r="F112" s="234"/>
      <c r="G112" s="1"/>
      <c r="H112" s="138"/>
      <c r="I112" s="1"/>
      <c r="J112" s="1"/>
      <c r="K112" s="1"/>
      <c r="L112" s="360" t="s">
        <v>146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366"/>
      <c r="AA112" s="202"/>
      <c r="AB112" s="202"/>
      <c r="AC112" s="1"/>
      <c r="AD112" s="1"/>
      <c r="AE112" s="1"/>
      <c r="AF112" s="75"/>
      <c r="AG112" s="75"/>
      <c r="AH112" s="75"/>
      <c r="AI112" s="75"/>
      <c r="AJ112" s="127"/>
      <c r="AK112" s="126"/>
      <c r="AL112" s="127"/>
      <c r="AM112" s="127"/>
      <c r="AN112" s="127"/>
      <c r="AO112" s="127"/>
      <c r="AP112" s="127"/>
      <c r="AQ112" s="127"/>
      <c r="AR112" s="127"/>
      <c r="AS112" s="127"/>
      <c r="AT112" s="127"/>
      <c r="AU112" s="127"/>
      <c r="AV112" s="127"/>
      <c r="AW112" s="127"/>
      <c r="AX112" s="127"/>
      <c r="AY112" s="127"/>
      <c r="AZ112" s="127"/>
      <c r="BA112" s="127"/>
      <c r="BB112" s="348"/>
      <c r="BC112" s="1"/>
      <c r="BD112" s="348"/>
      <c r="BE112" s="1"/>
      <c r="BF112" s="348"/>
      <c r="BG112" s="1"/>
      <c r="BH112" s="348"/>
      <c r="BI112" s="1"/>
      <c r="BJ112" s="348"/>
      <c r="BK112" s="1"/>
      <c r="BL112" s="348"/>
      <c r="BM112" s="1"/>
      <c r="BN112" s="348"/>
      <c r="BO112" s="1"/>
      <c r="BP112" s="348"/>
      <c r="BQ112" s="1"/>
      <c r="BR112" s="348"/>
      <c r="BS112" s="1"/>
      <c r="BT112" s="127"/>
      <c r="BU112" s="127"/>
      <c r="BV112" s="127"/>
      <c r="BW112" s="127"/>
      <c r="BX112" s="127"/>
      <c r="BY112" s="127"/>
      <c r="BZ112" s="127"/>
      <c r="CA112" s="127"/>
      <c r="CB112" s="127"/>
      <c r="CC112" s="127"/>
      <c r="CD112" s="337"/>
    </row>
    <row r="113" ht="64.5" customHeight="1">
      <c r="A113" s="415" t="s">
        <v>407</v>
      </c>
      <c r="B113" s="371"/>
      <c r="C113" s="416"/>
      <c r="D113" s="149" t="s">
        <v>589</v>
      </c>
      <c r="E113" s="373"/>
      <c r="F113" s="153" t="s">
        <v>590</v>
      </c>
      <c r="G113" s="151" t="s">
        <v>293</v>
      </c>
      <c r="H113" s="153" t="s">
        <v>591</v>
      </c>
      <c r="I113" s="151">
        <v>1.0</v>
      </c>
      <c r="J113" s="151">
        <v>0.0</v>
      </c>
      <c r="K113" s="151" t="s">
        <v>115</v>
      </c>
      <c r="L113" s="374">
        <v>400.68</v>
      </c>
      <c r="M113" s="155"/>
      <c r="N113" s="155"/>
      <c r="O113" s="155"/>
      <c r="P113" s="155"/>
      <c r="Q113" s="155"/>
      <c r="R113" s="151"/>
      <c r="S113" s="158"/>
      <c r="T113" s="158"/>
      <c r="U113" s="158"/>
      <c r="V113" s="158"/>
      <c r="W113" s="158"/>
      <c r="X113" s="158"/>
      <c r="Y113" s="158"/>
      <c r="Z113" s="199">
        <f t="shared" ref="Z113:Z128" si="107">L113*M113+L113*N113+L113*O113+L113*P113+L113*Q113+L113*R113+L113*S113+L113*U113+L113*V113+L113*W113+L113*X113+L113*Y113+L113*T113</f>
        <v>0</v>
      </c>
      <c r="AA113" s="156" t="str">
        <f t="shared" ref="AA113:AA128" si="108">IF(B113="New","Yes","No")</f>
        <v>No</v>
      </c>
      <c r="AB113" s="157" t="str">
        <f t="shared" ref="AB113:AB128" si="109">IF(SUM(M113:Y113)&gt;0,"Yes","No")</f>
        <v>No</v>
      </c>
      <c r="AC113" s="1"/>
      <c r="AD113" s="158">
        <v>3.0</v>
      </c>
      <c r="AE113" s="159">
        <f t="shared" ref="AE113:AE128" si="110">AD113*M113+AD113*N113+AD113*O113+AD113*P113+AD113*Q113+AD113*R113+AD113*S113+AD113*U113+AD113*V113+AD113*W113+AD113*X113+AD113*Y113+AD113*T113</f>
        <v>0</v>
      </c>
      <c r="AF113" s="75"/>
      <c r="AG113" s="75"/>
      <c r="AH113" s="75"/>
      <c r="AI113" s="75"/>
      <c r="AJ113" s="127"/>
      <c r="AK113" s="126">
        <v>11.0</v>
      </c>
      <c r="AL113" s="127">
        <f t="shared" ref="AL113:AL128" si="111">SUM(M113:Y113)*AK113</f>
        <v>0</v>
      </c>
      <c r="AM113" s="127">
        <f t="shared" ref="AM113:AM128" si="112">M113*I113</f>
        <v>0</v>
      </c>
      <c r="AN113" s="127">
        <f t="shared" ref="AN113:AN128" si="113">N113*I113</f>
        <v>0</v>
      </c>
      <c r="AO113" s="127">
        <f t="shared" ref="AO113:AO128" si="114">O113*I113</f>
        <v>0</v>
      </c>
      <c r="AP113" s="127">
        <f t="shared" ref="AP113:AP128" si="115">P113*I113</f>
        <v>0</v>
      </c>
      <c r="AQ113" s="127">
        <f t="shared" ref="AQ113:AQ128" si="116">Q113*I113</f>
        <v>0</v>
      </c>
      <c r="AR113" s="127">
        <f t="shared" ref="AR113:AR128" si="117">R113*I113</f>
        <v>0</v>
      </c>
      <c r="AS113" s="127">
        <f t="shared" ref="AS113:AS128" si="118">S113*I113</f>
        <v>0</v>
      </c>
      <c r="AT113" s="127">
        <f t="shared" ref="AT113:AT128" si="119">I113*T113</f>
        <v>0</v>
      </c>
      <c r="AU113" s="127">
        <f t="shared" ref="AU113:AU128" si="120">U113*I113</f>
        <v>0</v>
      </c>
      <c r="AV113" s="127">
        <f t="shared" ref="AV113:AV128" si="121">V113*I113</f>
        <v>0</v>
      </c>
      <c r="AW113" s="127">
        <f t="shared" ref="AW113:AW128" si="122">W113*I113</f>
        <v>0</v>
      </c>
      <c r="AX113" s="127">
        <f t="shared" ref="AX113:AX128" si="123">X113*I113</f>
        <v>0</v>
      </c>
      <c r="AY113" s="127">
        <f t="shared" ref="AY113:AY128" si="124">Y113*I113</f>
        <v>0</v>
      </c>
      <c r="AZ113" s="127">
        <v>3.0</v>
      </c>
      <c r="BA113" s="127"/>
      <c r="BB113" s="344">
        <v>10.0</v>
      </c>
      <c r="BC113" s="151"/>
      <c r="BD113" s="344"/>
      <c r="BE113" s="151"/>
      <c r="BF113" s="344"/>
      <c r="BG113" s="151"/>
      <c r="BH113" s="344"/>
      <c r="BI113" s="151"/>
      <c r="BJ113" s="344"/>
      <c r="BK113" s="151"/>
      <c r="BL113" s="344"/>
      <c r="BM113" s="151"/>
      <c r="BN113" s="344"/>
      <c r="BO113" s="151"/>
      <c r="BP113" s="344"/>
      <c r="BQ113" s="151"/>
      <c r="BR113" s="344"/>
      <c r="BS113" s="151"/>
      <c r="BT113" s="127"/>
      <c r="BU113" s="127"/>
      <c r="BV113" s="127">
        <v>1.0</v>
      </c>
      <c r="BW113" s="127"/>
      <c r="BX113" s="127">
        <v>1.0</v>
      </c>
      <c r="BY113" s="127"/>
      <c r="BZ113" s="127">
        <v>15.0</v>
      </c>
      <c r="CA113" s="127">
        <v>500.0</v>
      </c>
      <c r="CB113" s="127">
        <f t="shared" ref="CB113:CB114" si="125">CA113/10</f>
        <v>50</v>
      </c>
      <c r="CC113" s="127">
        <f t="shared" ref="CC113:CC114" si="126">(3/100)*CA113</f>
        <v>15</v>
      </c>
      <c r="CD113" s="337">
        <f t="shared" ref="CD113:CD157" si="127">AK113*SUM(M113:W113)</f>
        <v>0</v>
      </c>
    </row>
    <row r="114" ht="64.5" customHeight="1">
      <c r="A114" s="376"/>
      <c r="B114" s="380"/>
      <c r="C114" s="378"/>
      <c r="D114" s="168" t="s">
        <v>592</v>
      </c>
      <c r="E114" s="347" t="s">
        <v>409</v>
      </c>
      <c r="F114" s="171" t="s">
        <v>590</v>
      </c>
      <c r="G114" s="170" t="s">
        <v>293</v>
      </c>
      <c r="H114" s="171" t="s">
        <v>591</v>
      </c>
      <c r="I114" s="170">
        <v>1.0</v>
      </c>
      <c r="J114" s="170">
        <v>0.0</v>
      </c>
      <c r="K114" s="170" t="s">
        <v>115</v>
      </c>
      <c r="L114" s="216">
        <v>466.40000000000003</v>
      </c>
      <c r="M114" s="172"/>
      <c r="N114" s="172"/>
      <c r="O114" s="172"/>
      <c r="P114" s="172"/>
      <c r="Q114" s="172"/>
      <c r="R114" s="170"/>
      <c r="S114" s="166"/>
      <c r="T114" s="166"/>
      <c r="U114" s="166"/>
      <c r="V114" s="166"/>
      <c r="W114" s="166"/>
      <c r="X114" s="166"/>
      <c r="Y114" s="166"/>
      <c r="Z114" s="199">
        <f t="shared" si="107"/>
        <v>0</v>
      </c>
      <c r="AA114" s="173" t="str">
        <f t="shared" si="108"/>
        <v>No</v>
      </c>
      <c r="AB114" s="174" t="str">
        <f t="shared" si="109"/>
        <v>No</v>
      </c>
      <c r="AC114" s="1"/>
      <c r="AD114" s="166">
        <v>3.0</v>
      </c>
      <c r="AE114" s="167">
        <f t="shared" si="110"/>
        <v>0</v>
      </c>
      <c r="AF114" s="75"/>
      <c r="AG114" s="75"/>
      <c r="AH114" s="75"/>
      <c r="AI114" s="75"/>
      <c r="AJ114" s="127"/>
      <c r="AK114" s="126">
        <v>11.0</v>
      </c>
      <c r="AL114" s="127">
        <f t="shared" si="111"/>
        <v>0</v>
      </c>
      <c r="AM114" s="127">
        <f t="shared" si="112"/>
        <v>0</v>
      </c>
      <c r="AN114" s="127">
        <f t="shared" si="113"/>
        <v>0</v>
      </c>
      <c r="AO114" s="127">
        <f t="shared" si="114"/>
        <v>0</v>
      </c>
      <c r="AP114" s="127">
        <f t="shared" si="115"/>
        <v>0</v>
      </c>
      <c r="AQ114" s="127">
        <f t="shared" si="116"/>
        <v>0</v>
      </c>
      <c r="AR114" s="127">
        <f t="shared" si="117"/>
        <v>0</v>
      </c>
      <c r="AS114" s="127">
        <f t="shared" si="118"/>
        <v>0</v>
      </c>
      <c r="AT114" s="127">
        <f t="shared" si="119"/>
        <v>0</v>
      </c>
      <c r="AU114" s="127">
        <f t="shared" si="120"/>
        <v>0</v>
      </c>
      <c r="AV114" s="127">
        <f t="shared" si="121"/>
        <v>0</v>
      </c>
      <c r="AW114" s="127">
        <f t="shared" si="122"/>
        <v>0</v>
      </c>
      <c r="AX114" s="127">
        <f t="shared" si="123"/>
        <v>0</v>
      </c>
      <c r="AY114" s="127">
        <f t="shared" si="124"/>
        <v>0</v>
      </c>
      <c r="AZ114" s="127">
        <v>3.0</v>
      </c>
      <c r="BA114" s="127"/>
      <c r="BB114" s="348">
        <v>10.0</v>
      </c>
      <c r="BC114" s="170"/>
      <c r="BD114" s="348"/>
      <c r="BE114" s="170"/>
      <c r="BF114" s="348"/>
      <c r="BG114" s="170"/>
      <c r="BH114" s="348"/>
      <c r="BI114" s="170"/>
      <c r="BJ114" s="348"/>
      <c r="BK114" s="170"/>
      <c r="BL114" s="348"/>
      <c r="BM114" s="170"/>
      <c r="BN114" s="348"/>
      <c r="BO114" s="170"/>
      <c r="BP114" s="348"/>
      <c r="BQ114" s="170"/>
      <c r="BR114" s="348"/>
      <c r="BS114" s="170"/>
      <c r="BT114" s="127"/>
      <c r="BU114" s="127"/>
      <c r="BV114" s="127">
        <v>1.0</v>
      </c>
      <c r="BW114" s="127"/>
      <c r="BX114" s="127">
        <v>1.0</v>
      </c>
      <c r="BY114" s="127"/>
      <c r="BZ114" s="127">
        <v>15.0</v>
      </c>
      <c r="CA114" s="127">
        <v>350.0</v>
      </c>
      <c r="CB114" s="127">
        <f t="shared" si="125"/>
        <v>35</v>
      </c>
      <c r="CC114" s="127">
        <f t="shared" si="126"/>
        <v>10.5</v>
      </c>
      <c r="CD114" s="337">
        <f t="shared" si="127"/>
        <v>0</v>
      </c>
    </row>
    <row r="115" ht="64.5" customHeight="1">
      <c r="A115" s="376"/>
      <c r="B115" s="382"/>
      <c r="C115" s="417"/>
      <c r="D115" s="231" t="s">
        <v>593</v>
      </c>
      <c r="E115" s="381"/>
      <c r="F115" s="138" t="s">
        <v>594</v>
      </c>
      <c r="G115" s="75" t="s">
        <v>105</v>
      </c>
      <c r="H115" s="138" t="s">
        <v>595</v>
      </c>
      <c r="I115" s="75">
        <v>1.0</v>
      </c>
      <c r="J115" s="75">
        <v>0.0</v>
      </c>
      <c r="K115" s="75" t="s">
        <v>115</v>
      </c>
      <c r="L115" s="217">
        <v>254.4</v>
      </c>
      <c r="M115" s="201"/>
      <c r="N115" s="163"/>
      <c r="O115" s="163"/>
      <c r="P115" s="163"/>
      <c r="Q115" s="163"/>
      <c r="R115" s="75"/>
      <c r="S115" s="135"/>
      <c r="T115" s="135"/>
      <c r="U115" s="135"/>
      <c r="V115" s="135"/>
      <c r="W115" s="135"/>
      <c r="X115" s="135"/>
      <c r="Y115" s="135"/>
      <c r="Z115" s="351">
        <f t="shared" si="107"/>
        <v>0</v>
      </c>
      <c r="AA115" s="164" t="str">
        <f t="shared" si="108"/>
        <v>No</v>
      </c>
      <c r="AB115" s="165" t="str">
        <f t="shared" si="109"/>
        <v>No</v>
      </c>
      <c r="AC115" s="1"/>
      <c r="AD115" s="166">
        <v>2.0</v>
      </c>
      <c r="AE115" s="167">
        <f t="shared" si="110"/>
        <v>0</v>
      </c>
      <c r="AF115" s="75"/>
      <c r="AG115" s="75"/>
      <c r="AH115" s="75"/>
      <c r="AI115" s="75"/>
      <c r="AJ115" s="127"/>
      <c r="AK115" s="126">
        <v>8.5</v>
      </c>
      <c r="AL115" s="127">
        <f t="shared" si="111"/>
        <v>0</v>
      </c>
      <c r="AM115" s="127">
        <f t="shared" si="112"/>
        <v>0</v>
      </c>
      <c r="AN115" s="127">
        <f t="shared" si="113"/>
        <v>0</v>
      </c>
      <c r="AO115" s="127">
        <f t="shared" si="114"/>
        <v>0</v>
      </c>
      <c r="AP115" s="127">
        <f t="shared" si="115"/>
        <v>0</v>
      </c>
      <c r="AQ115" s="127">
        <f t="shared" si="116"/>
        <v>0</v>
      </c>
      <c r="AR115" s="127">
        <f t="shared" si="117"/>
        <v>0</v>
      </c>
      <c r="AS115" s="127">
        <f t="shared" si="118"/>
        <v>0</v>
      </c>
      <c r="AT115" s="127">
        <f t="shared" si="119"/>
        <v>0</v>
      </c>
      <c r="AU115" s="127">
        <f t="shared" si="120"/>
        <v>0</v>
      </c>
      <c r="AV115" s="127">
        <f t="shared" si="121"/>
        <v>0</v>
      </c>
      <c r="AW115" s="127">
        <f t="shared" si="122"/>
        <v>0</v>
      </c>
      <c r="AX115" s="127">
        <f t="shared" si="123"/>
        <v>0</v>
      </c>
      <c r="AY115" s="127">
        <f t="shared" si="124"/>
        <v>0</v>
      </c>
      <c r="AZ115" s="127">
        <v>2.0</v>
      </c>
      <c r="BA115" s="127"/>
      <c r="BB115" s="348">
        <v>6.0</v>
      </c>
      <c r="BC115" s="75"/>
      <c r="BD115" s="348"/>
      <c r="BE115" s="75"/>
      <c r="BF115" s="348"/>
      <c r="BG115" s="75"/>
      <c r="BH115" s="348"/>
      <c r="BI115" s="75"/>
      <c r="BJ115" s="348"/>
      <c r="BK115" s="75"/>
      <c r="BL115" s="348"/>
      <c r="BM115" s="75"/>
      <c r="BN115" s="348"/>
      <c r="BO115" s="75"/>
      <c r="BP115" s="348"/>
      <c r="BQ115" s="75"/>
      <c r="BR115" s="348"/>
      <c r="BS115" s="75"/>
      <c r="BT115" s="127"/>
      <c r="BU115" s="127">
        <v>1.0</v>
      </c>
      <c r="BV115" s="127"/>
      <c r="BW115" s="127"/>
      <c r="BX115" s="127">
        <v>1.0</v>
      </c>
      <c r="BY115" s="127"/>
      <c r="BZ115" s="127"/>
      <c r="CA115" s="127"/>
      <c r="CB115" s="127"/>
      <c r="CC115" s="127"/>
      <c r="CD115" s="337">
        <f t="shared" si="127"/>
        <v>0</v>
      </c>
    </row>
    <row r="116" ht="64.5" customHeight="1">
      <c r="A116" s="376"/>
      <c r="B116" s="377"/>
      <c r="C116" s="378"/>
      <c r="D116" s="231" t="s">
        <v>596</v>
      </c>
      <c r="E116" s="381" t="s">
        <v>409</v>
      </c>
      <c r="F116" s="138" t="s">
        <v>594</v>
      </c>
      <c r="G116" s="75" t="s">
        <v>105</v>
      </c>
      <c r="H116" s="138" t="s">
        <v>595</v>
      </c>
      <c r="I116" s="75">
        <v>1.0</v>
      </c>
      <c r="J116" s="75">
        <v>0.0</v>
      </c>
      <c r="K116" s="75" t="s">
        <v>115</v>
      </c>
      <c r="L116" s="217">
        <v>307.40000000000003</v>
      </c>
      <c r="M116" s="163"/>
      <c r="N116" s="163"/>
      <c r="O116" s="163"/>
      <c r="P116" s="163"/>
      <c r="Q116" s="163"/>
      <c r="R116" s="75"/>
      <c r="S116" s="135"/>
      <c r="T116" s="135"/>
      <c r="U116" s="135"/>
      <c r="V116" s="135"/>
      <c r="W116" s="135"/>
      <c r="X116" s="135"/>
      <c r="Y116" s="135"/>
      <c r="Z116" s="351">
        <f t="shared" si="107"/>
        <v>0</v>
      </c>
      <c r="AA116" s="164" t="str">
        <f t="shared" si="108"/>
        <v>No</v>
      </c>
      <c r="AB116" s="165" t="str">
        <f t="shared" si="109"/>
        <v>No</v>
      </c>
      <c r="AC116" s="1"/>
      <c r="AD116" s="166">
        <v>2.0</v>
      </c>
      <c r="AE116" s="167">
        <f t="shared" si="110"/>
        <v>0</v>
      </c>
      <c r="AF116" s="75"/>
      <c r="AG116" s="75"/>
      <c r="AH116" s="75"/>
      <c r="AI116" s="75"/>
      <c r="AJ116" s="127"/>
      <c r="AK116" s="126">
        <v>8.5</v>
      </c>
      <c r="AL116" s="127">
        <f t="shared" si="111"/>
        <v>0</v>
      </c>
      <c r="AM116" s="127">
        <f t="shared" si="112"/>
        <v>0</v>
      </c>
      <c r="AN116" s="127">
        <f t="shared" si="113"/>
        <v>0</v>
      </c>
      <c r="AO116" s="127">
        <f t="shared" si="114"/>
        <v>0</v>
      </c>
      <c r="AP116" s="127">
        <f t="shared" si="115"/>
        <v>0</v>
      </c>
      <c r="AQ116" s="127">
        <f t="shared" si="116"/>
        <v>0</v>
      </c>
      <c r="AR116" s="127">
        <f t="shared" si="117"/>
        <v>0</v>
      </c>
      <c r="AS116" s="127">
        <f t="shared" si="118"/>
        <v>0</v>
      </c>
      <c r="AT116" s="127">
        <f t="shared" si="119"/>
        <v>0</v>
      </c>
      <c r="AU116" s="127">
        <f t="shared" si="120"/>
        <v>0</v>
      </c>
      <c r="AV116" s="127">
        <f t="shared" si="121"/>
        <v>0</v>
      </c>
      <c r="AW116" s="127">
        <f t="shared" si="122"/>
        <v>0</v>
      </c>
      <c r="AX116" s="127">
        <f t="shared" si="123"/>
        <v>0</v>
      </c>
      <c r="AY116" s="127">
        <f t="shared" si="124"/>
        <v>0</v>
      </c>
      <c r="AZ116" s="127">
        <v>2.0</v>
      </c>
      <c r="BA116" s="127"/>
      <c r="BB116" s="348">
        <v>6.0</v>
      </c>
      <c r="BC116" s="75"/>
      <c r="BD116" s="348"/>
      <c r="BE116" s="75"/>
      <c r="BF116" s="348"/>
      <c r="BG116" s="75"/>
      <c r="BH116" s="348"/>
      <c r="BI116" s="75"/>
      <c r="BJ116" s="348"/>
      <c r="BK116" s="75"/>
      <c r="BL116" s="348"/>
      <c r="BM116" s="75"/>
      <c r="BN116" s="348"/>
      <c r="BO116" s="75"/>
      <c r="BP116" s="348"/>
      <c r="BQ116" s="75"/>
      <c r="BR116" s="348"/>
      <c r="BS116" s="75"/>
      <c r="BT116" s="127"/>
      <c r="BU116" s="127">
        <v>1.0</v>
      </c>
      <c r="BV116" s="127"/>
      <c r="BW116" s="127"/>
      <c r="BX116" s="127">
        <v>1.0</v>
      </c>
      <c r="BY116" s="127"/>
      <c r="BZ116" s="127"/>
      <c r="CA116" s="127"/>
      <c r="CB116" s="127"/>
      <c r="CC116" s="127"/>
      <c r="CD116" s="337">
        <f t="shared" si="127"/>
        <v>0</v>
      </c>
    </row>
    <row r="117" ht="64.5" customHeight="1">
      <c r="A117" s="376"/>
      <c r="B117" s="354"/>
      <c r="C117" s="418"/>
      <c r="D117" s="168" t="s">
        <v>597</v>
      </c>
      <c r="E117" s="347"/>
      <c r="F117" s="171" t="s">
        <v>590</v>
      </c>
      <c r="G117" s="170" t="s">
        <v>105</v>
      </c>
      <c r="H117" s="171" t="s">
        <v>595</v>
      </c>
      <c r="I117" s="170">
        <v>1.0</v>
      </c>
      <c r="J117" s="170">
        <v>0.0</v>
      </c>
      <c r="K117" s="170" t="s">
        <v>115</v>
      </c>
      <c r="L117" s="216">
        <v>243.8</v>
      </c>
      <c r="M117" s="172"/>
      <c r="N117" s="172"/>
      <c r="O117" s="172"/>
      <c r="P117" s="172"/>
      <c r="Q117" s="172"/>
      <c r="R117" s="170"/>
      <c r="S117" s="166"/>
      <c r="T117" s="166"/>
      <c r="U117" s="166"/>
      <c r="V117" s="166"/>
      <c r="W117" s="166"/>
      <c r="X117" s="166"/>
      <c r="Y117" s="166"/>
      <c r="Z117" s="199">
        <f t="shared" si="107"/>
        <v>0</v>
      </c>
      <c r="AA117" s="173" t="str">
        <f t="shared" si="108"/>
        <v>No</v>
      </c>
      <c r="AB117" s="174" t="str">
        <f t="shared" si="109"/>
        <v>No</v>
      </c>
      <c r="AC117" s="1"/>
      <c r="AD117" s="166">
        <v>1.0</v>
      </c>
      <c r="AE117" s="167">
        <f t="shared" si="110"/>
        <v>0</v>
      </c>
      <c r="AF117" s="75"/>
      <c r="AG117" s="75"/>
      <c r="AH117" s="75"/>
      <c r="AI117" s="75"/>
      <c r="AJ117" s="127"/>
      <c r="AK117" s="126">
        <v>8.0</v>
      </c>
      <c r="AL117" s="127">
        <f t="shared" si="111"/>
        <v>0</v>
      </c>
      <c r="AM117" s="127">
        <f t="shared" si="112"/>
        <v>0</v>
      </c>
      <c r="AN117" s="127">
        <f t="shared" si="113"/>
        <v>0</v>
      </c>
      <c r="AO117" s="127">
        <f t="shared" si="114"/>
        <v>0</v>
      </c>
      <c r="AP117" s="127">
        <f t="shared" si="115"/>
        <v>0</v>
      </c>
      <c r="AQ117" s="127">
        <f t="shared" si="116"/>
        <v>0</v>
      </c>
      <c r="AR117" s="127">
        <f t="shared" si="117"/>
        <v>0</v>
      </c>
      <c r="AS117" s="127">
        <f t="shared" si="118"/>
        <v>0</v>
      </c>
      <c r="AT117" s="127">
        <f t="shared" si="119"/>
        <v>0</v>
      </c>
      <c r="AU117" s="127">
        <f t="shared" si="120"/>
        <v>0</v>
      </c>
      <c r="AV117" s="127">
        <f t="shared" si="121"/>
        <v>0</v>
      </c>
      <c r="AW117" s="127">
        <f t="shared" si="122"/>
        <v>0</v>
      </c>
      <c r="AX117" s="127">
        <f t="shared" si="123"/>
        <v>0</v>
      </c>
      <c r="AY117" s="127">
        <f t="shared" si="124"/>
        <v>0</v>
      </c>
      <c r="AZ117" s="127">
        <v>1.0</v>
      </c>
      <c r="BA117" s="127"/>
      <c r="BB117" s="348">
        <v>6.0</v>
      </c>
      <c r="BC117" s="170"/>
      <c r="BD117" s="348"/>
      <c r="BE117" s="170"/>
      <c r="BF117" s="348"/>
      <c r="BG117" s="170"/>
      <c r="BH117" s="348"/>
      <c r="BI117" s="170"/>
      <c r="BJ117" s="348"/>
      <c r="BK117" s="170"/>
      <c r="BL117" s="348"/>
      <c r="BM117" s="170"/>
      <c r="BN117" s="348"/>
      <c r="BO117" s="170"/>
      <c r="BP117" s="348"/>
      <c r="BQ117" s="170"/>
      <c r="BR117" s="348"/>
      <c r="BS117" s="170"/>
      <c r="BT117" s="127"/>
      <c r="BU117" s="127"/>
      <c r="BV117" s="127">
        <v>1.0</v>
      </c>
      <c r="BW117" s="127"/>
      <c r="BX117" s="127">
        <v>1.0</v>
      </c>
      <c r="BY117" s="127"/>
      <c r="BZ117" s="127">
        <v>10.0</v>
      </c>
      <c r="CA117" s="127">
        <v>300.0</v>
      </c>
      <c r="CB117" s="127">
        <f t="shared" ref="CB117:CB157" si="128">CA117/10</f>
        <v>30</v>
      </c>
      <c r="CC117" s="127">
        <f t="shared" ref="CC117:CC157" si="129">(3/100)*CA117</f>
        <v>9</v>
      </c>
      <c r="CD117" s="337">
        <f t="shared" si="127"/>
        <v>0</v>
      </c>
    </row>
    <row r="118" ht="64.5" customHeight="1">
      <c r="A118" s="376"/>
      <c r="B118" s="380"/>
      <c r="C118" s="419"/>
      <c r="D118" s="168" t="s">
        <v>598</v>
      </c>
      <c r="E118" s="347" t="s">
        <v>409</v>
      </c>
      <c r="F118" s="171" t="s">
        <v>590</v>
      </c>
      <c r="G118" s="170" t="s">
        <v>105</v>
      </c>
      <c r="H118" s="171" t="s">
        <v>595</v>
      </c>
      <c r="I118" s="170">
        <v>1.0</v>
      </c>
      <c r="J118" s="170">
        <v>0.0</v>
      </c>
      <c r="K118" s="170" t="s">
        <v>115</v>
      </c>
      <c r="L118" s="216">
        <v>296.8</v>
      </c>
      <c r="M118" s="172"/>
      <c r="N118" s="172"/>
      <c r="O118" s="172"/>
      <c r="P118" s="172"/>
      <c r="Q118" s="172"/>
      <c r="R118" s="170"/>
      <c r="S118" s="166"/>
      <c r="T118" s="166"/>
      <c r="U118" s="166"/>
      <c r="V118" s="166"/>
      <c r="W118" s="166"/>
      <c r="X118" s="166"/>
      <c r="Y118" s="166"/>
      <c r="Z118" s="199">
        <f t="shared" si="107"/>
        <v>0</v>
      </c>
      <c r="AA118" s="173" t="str">
        <f t="shared" si="108"/>
        <v>No</v>
      </c>
      <c r="AB118" s="174" t="str">
        <f t="shared" si="109"/>
        <v>No</v>
      </c>
      <c r="AC118" s="1"/>
      <c r="AD118" s="166">
        <v>1.0</v>
      </c>
      <c r="AE118" s="167">
        <f t="shared" si="110"/>
        <v>0</v>
      </c>
      <c r="AF118" s="75"/>
      <c r="AG118" s="75"/>
      <c r="AH118" s="75"/>
      <c r="AI118" s="75"/>
      <c r="AJ118" s="127"/>
      <c r="AK118" s="126">
        <v>8.0</v>
      </c>
      <c r="AL118" s="127">
        <f t="shared" si="111"/>
        <v>0</v>
      </c>
      <c r="AM118" s="127">
        <f t="shared" si="112"/>
        <v>0</v>
      </c>
      <c r="AN118" s="127">
        <f t="shared" si="113"/>
        <v>0</v>
      </c>
      <c r="AO118" s="127">
        <f t="shared" si="114"/>
        <v>0</v>
      </c>
      <c r="AP118" s="127">
        <f t="shared" si="115"/>
        <v>0</v>
      </c>
      <c r="AQ118" s="127">
        <f t="shared" si="116"/>
        <v>0</v>
      </c>
      <c r="AR118" s="127">
        <f t="shared" si="117"/>
        <v>0</v>
      </c>
      <c r="AS118" s="127">
        <f t="shared" si="118"/>
        <v>0</v>
      </c>
      <c r="AT118" s="127">
        <f t="shared" si="119"/>
        <v>0</v>
      </c>
      <c r="AU118" s="127">
        <f t="shared" si="120"/>
        <v>0</v>
      </c>
      <c r="AV118" s="127">
        <f t="shared" si="121"/>
        <v>0</v>
      </c>
      <c r="AW118" s="127">
        <f t="shared" si="122"/>
        <v>0</v>
      </c>
      <c r="AX118" s="127">
        <f t="shared" si="123"/>
        <v>0</v>
      </c>
      <c r="AY118" s="127">
        <f t="shared" si="124"/>
        <v>0</v>
      </c>
      <c r="AZ118" s="127">
        <v>1.0</v>
      </c>
      <c r="BA118" s="127"/>
      <c r="BB118" s="348">
        <v>6.0</v>
      </c>
      <c r="BC118" s="170"/>
      <c r="BD118" s="348"/>
      <c r="BE118" s="170"/>
      <c r="BF118" s="348"/>
      <c r="BG118" s="170"/>
      <c r="BH118" s="348"/>
      <c r="BI118" s="170"/>
      <c r="BJ118" s="348"/>
      <c r="BK118" s="170"/>
      <c r="BL118" s="348"/>
      <c r="BM118" s="170"/>
      <c r="BN118" s="348"/>
      <c r="BO118" s="170"/>
      <c r="BP118" s="348"/>
      <c r="BQ118" s="170"/>
      <c r="BR118" s="348"/>
      <c r="BS118" s="170"/>
      <c r="BT118" s="127"/>
      <c r="BU118" s="127"/>
      <c r="BV118" s="127">
        <v>1.0</v>
      </c>
      <c r="BW118" s="127"/>
      <c r="BX118" s="127">
        <v>1.0</v>
      </c>
      <c r="BY118" s="127"/>
      <c r="BZ118" s="127">
        <v>8.0</v>
      </c>
      <c r="CA118" s="127">
        <v>180.0</v>
      </c>
      <c r="CB118" s="127">
        <f t="shared" si="128"/>
        <v>18</v>
      </c>
      <c r="CC118" s="127">
        <f t="shared" si="129"/>
        <v>5.4</v>
      </c>
      <c r="CD118" s="337">
        <f t="shared" si="127"/>
        <v>0</v>
      </c>
    </row>
    <row r="119" ht="64.5" customHeight="1">
      <c r="A119" s="376"/>
      <c r="B119" s="382"/>
      <c r="C119" s="417"/>
      <c r="D119" s="231" t="s">
        <v>599</v>
      </c>
      <c r="E119" s="381"/>
      <c r="F119" s="138" t="s">
        <v>148</v>
      </c>
      <c r="G119" s="75" t="s">
        <v>127</v>
      </c>
      <c r="H119" s="420" t="s">
        <v>600</v>
      </c>
      <c r="I119" s="75">
        <v>5.0</v>
      </c>
      <c r="J119" s="75">
        <v>0.0</v>
      </c>
      <c r="K119" s="75" t="s">
        <v>115</v>
      </c>
      <c r="L119" s="217">
        <v>339.20000000000005</v>
      </c>
      <c r="M119" s="201"/>
      <c r="N119" s="163"/>
      <c r="O119" s="163"/>
      <c r="P119" s="163"/>
      <c r="Q119" s="163"/>
      <c r="R119" s="75"/>
      <c r="S119" s="135"/>
      <c r="T119" s="135"/>
      <c r="U119" s="135"/>
      <c r="V119" s="135"/>
      <c r="W119" s="135"/>
      <c r="X119" s="135"/>
      <c r="Y119" s="135"/>
      <c r="Z119" s="351">
        <f t="shared" si="107"/>
        <v>0</v>
      </c>
      <c r="AA119" s="164" t="str">
        <f t="shared" si="108"/>
        <v>No</v>
      </c>
      <c r="AB119" s="165" t="str">
        <f t="shared" si="109"/>
        <v>No</v>
      </c>
      <c r="AC119" s="1"/>
      <c r="AD119" s="166">
        <v>5.0</v>
      </c>
      <c r="AE119" s="167">
        <f t="shared" si="110"/>
        <v>0</v>
      </c>
      <c r="AF119" s="75"/>
      <c r="AG119" s="75"/>
      <c r="AH119" s="75"/>
      <c r="AI119" s="75"/>
      <c r="AJ119" s="127"/>
      <c r="AK119" s="126">
        <v>5.5</v>
      </c>
      <c r="AL119" s="127">
        <f t="shared" si="111"/>
        <v>0</v>
      </c>
      <c r="AM119" s="127">
        <f t="shared" si="112"/>
        <v>0</v>
      </c>
      <c r="AN119" s="127">
        <f t="shared" si="113"/>
        <v>0</v>
      </c>
      <c r="AO119" s="127">
        <f t="shared" si="114"/>
        <v>0</v>
      </c>
      <c r="AP119" s="127">
        <f t="shared" si="115"/>
        <v>0</v>
      </c>
      <c r="AQ119" s="127">
        <f t="shared" si="116"/>
        <v>0</v>
      </c>
      <c r="AR119" s="127">
        <f t="shared" si="117"/>
        <v>0</v>
      </c>
      <c r="AS119" s="127">
        <f t="shared" si="118"/>
        <v>0</v>
      </c>
      <c r="AT119" s="127">
        <f t="shared" si="119"/>
        <v>0</v>
      </c>
      <c r="AU119" s="127">
        <f t="shared" si="120"/>
        <v>0</v>
      </c>
      <c r="AV119" s="127">
        <f t="shared" si="121"/>
        <v>0</v>
      </c>
      <c r="AW119" s="127">
        <f t="shared" si="122"/>
        <v>0</v>
      </c>
      <c r="AX119" s="127">
        <f t="shared" si="123"/>
        <v>0</v>
      </c>
      <c r="AY119" s="127">
        <f t="shared" si="124"/>
        <v>0</v>
      </c>
      <c r="AZ119" s="127">
        <v>5.0</v>
      </c>
      <c r="BA119" s="127"/>
      <c r="BB119" s="348">
        <v>23.0</v>
      </c>
      <c r="BC119" s="75"/>
      <c r="BD119" s="348"/>
      <c r="BE119" s="75"/>
      <c r="BF119" s="348"/>
      <c r="BG119" s="75"/>
      <c r="BH119" s="348"/>
      <c r="BI119" s="75"/>
      <c r="BJ119" s="348"/>
      <c r="BK119" s="75"/>
      <c r="BL119" s="348"/>
      <c r="BM119" s="75"/>
      <c r="BN119" s="348"/>
      <c r="BO119" s="75"/>
      <c r="BP119" s="348"/>
      <c r="BQ119" s="75"/>
      <c r="BR119" s="348"/>
      <c r="BS119" s="75"/>
      <c r="BT119" s="127"/>
      <c r="BU119" s="127">
        <f t="shared" ref="BU119:BU120" si="130">I119</f>
        <v>5</v>
      </c>
      <c r="BV119" s="127"/>
      <c r="BW119" s="127"/>
      <c r="BX119" s="127">
        <v>5.0</v>
      </c>
      <c r="BY119" s="127"/>
      <c r="BZ119" s="127">
        <v>4.0</v>
      </c>
      <c r="CA119" s="127">
        <v>80.0</v>
      </c>
      <c r="CB119" s="127">
        <f t="shared" si="128"/>
        <v>8</v>
      </c>
      <c r="CC119" s="127">
        <f t="shared" si="129"/>
        <v>2.4</v>
      </c>
      <c r="CD119" s="337">
        <f t="shared" si="127"/>
        <v>0</v>
      </c>
    </row>
    <row r="120" ht="64.5" customHeight="1">
      <c r="A120" s="421"/>
      <c r="B120" s="356"/>
      <c r="C120" s="422"/>
      <c r="D120" s="224" t="s">
        <v>601</v>
      </c>
      <c r="E120" s="388" t="s">
        <v>409</v>
      </c>
      <c r="F120" s="226" t="s">
        <v>148</v>
      </c>
      <c r="G120" s="84" t="s">
        <v>127</v>
      </c>
      <c r="H120" s="420" t="s">
        <v>600</v>
      </c>
      <c r="I120" s="84">
        <v>5.0</v>
      </c>
      <c r="J120" s="84">
        <v>0.0</v>
      </c>
      <c r="K120" s="84" t="s">
        <v>115</v>
      </c>
      <c r="L120" s="390">
        <v>445.20000000000005</v>
      </c>
      <c r="M120" s="228"/>
      <c r="N120" s="228"/>
      <c r="O120" s="228"/>
      <c r="P120" s="228"/>
      <c r="Q120" s="228"/>
      <c r="R120" s="84"/>
      <c r="S120" s="229"/>
      <c r="T120" s="229"/>
      <c r="U120" s="229"/>
      <c r="V120" s="229"/>
      <c r="W120" s="229"/>
      <c r="X120" s="229"/>
      <c r="Y120" s="229"/>
      <c r="Z120" s="351">
        <f t="shared" si="107"/>
        <v>0</v>
      </c>
      <c r="AA120" s="164" t="str">
        <f t="shared" si="108"/>
        <v>No</v>
      </c>
      <c r="AB120" s="165" t="str">
        <f t="shared" si="109"/>
        <v>No</v>
      </c>
      <c r="AC120" s="1"/>
      <c r="AD120" s="166">
        <v>5.0</v>
      </c>
      <c r="AE120" s="167">
        <f t="shared" si="110"/>
        <v>0</v>
      </c>
      <c r="AF120" s="75"/>
      <c r="AG120" s="75"/>
      <c r="AH120" s="75"/>
      <c r="AI120" s="75"/>
      <c r="AJ120" s="127"/>
      <c r="AK120" s="126">
        <v>5.5</v>
      </c>
      <c r="AL120" s="127">
        <f t="shared" si="111"/>
        <v>0</v>
      </c>
      <c r="AM120" s="127">
        <f t="shared" si="112"/>
        <v>0</v>
      </c>
      <c r="AN120" s="127">
        <f t="shared" si="113"/>
        <v>0</v>
      </c>
      <c r="AO120" s="127">
        <f t="shared" si="114"/>
        <v>0</v>
      </c>
      <c r="AP120" s="127">
        <f t="shared" si="115"/>
        <v>0</v>
      </c>
      <c r="AQ120" s="127">
        <f t="shared" si="116"/>
        <v>0</v>
      </c>
      <c r="AR120" s="127">
        <f t="shared" si="117"/>
        <v>0</v>
      </c>
      <c r="AS120" s="127">
        <f t="shared" si="118"/>
        <v>0</v>
      </c>
      <c r="AT120" s="127">
        <f t="shared" si="119"/>
        <v>0</v>
      </c>
      <c r="AU120" s="127">
        <f t="shared" si="120"/>
        <v>0</v>
      </c>
      <c r="AV120" s="127">
        <f t="shared" si="121"/>
        <v>0</v>
      </c>
      <c r="AW120" s="127">
        <f t="shared" si="122"/>
        <v>0</v>
      </c>
      <c r="AX120" s="127">
        <f t="shared" si="123"/>
        <v>0</v>
      </c>
      <c r="AY120" s="127">
        <f t="shared" si="124"/>
        <v>0</v>
      </c>
      <c r="AZ120" s="127">
        <v>5.0</v>
      </c>
      <c r="BA120" s="127"/>
      <c r="BB120" s="359">
        <v>23.0</v>
      </c>
      <c r="BC120" s="84"/>
      <c r="BD120" s="359"/>
      <c r="BE120" s="84"/>
      <c r="BF120" s="359"/>
      <c r="BG120" s="84"/>
      <c r="BH120" s="359"/>
      <c r="BI120" s="84"/>
      <c r="BJ120" s="359"/>
      <c r="BK120" s="84"/>
      <c r="BL120" s="359"/>
      <c r="BM120" s="84"/>
      <c r="BN120" s="359"/>
      <c r="BO120" s="84"/>
      <c r="BP120" s="359"/>
      <c r="BQ120" s="84"/>
      <c r="BR120" s="359"/>
      <c r="BS120" s="84"/>
      <c r="BT120" s="127"/>
      <c r="BU120" s="127">
        <f t="shared" si="130"/>
        <v>5</v>
      </c>
      <c r="BV120" s="127"/>
      <c r="BW120" s="127"/>
      <c r="BX120" s="127">
        <v>5.0</v>
      </c>
      <c r="BY120" s="127"/>
      <c r="BZ120" s="127">
        <v>8.0</v>
      </c>
      <c r="CA120" s="127">
        <v>300.0</v>
      </c>
      <c r="CB120" s="127">
        <f t="shared" si="128"/>
        <v>30</v>
      </c>
      <c r="CC120" s="127">
        <f t="shared" si="129"/>
        <v>9</v>
      </c>
      <c r="CD120" s="337">
        <f t="shared" si="127"/>
        <v>0</v>
      </c>
    </row>
    <row r="121" ht="64.5" customHeight="1">
      <c r="A121" s="415" t="s">
        <v>488</v>
      </c>
      <c r="B121" s="371"/>
      <c r="C121" s="416"/>
      <c r="D121" s="149" t="s">
        <v>602</v>
      </c>
      <c r="E121" s="373"/>
      <c r="F121" s="153" t="s">
        <v>590</v>
      </c>
      <c r="G121" s="151" t="s">
        <v>293</v>
      </c>
      <c r="H121" s="153" t="s">
        <v>603</v>
      </c>
      <c r="I121" s="151">
        <v>1.0</v>
      </c>
      <c r="J121" s="151">
        <v>0.0</v>
      </c>
      <c r="K121" s="151" t="s">
        <v>115</v>
      </c>
      <c r="L121" s="374">
        <v>379.48</v>
      </c>
      <c r="M121" s="155"/>
      <c r="N121" s="155"/>
      <c r="O121" s="155"/>
      <c r="P121" s="155"/>
      <c r="Q121" s="155"/>
      <c r="R121" s="151"/>
      <c r="S121" s="158"/>
      <c r="T121" s="158"/>
      <c r="U121" s="158"/>
      <c r="V121" s="158"/>
      <c r="W121" s="158"/>
      <c r="X121" s="158"/>
      <c r="Y121" s="158"/>
      <c r="Z121" s="375">
        <f t="shared" si="107"/>
        <v>0</v>
      </c>
      <c r="AA121" s="156" t="str">
        <f t="shared" si="108"/>
        <v>No</v>
      </c>
      <c r="AB121" s="157" t="str">
        <f t="shared" si="109"/>
        <v>No</v>
      </c>
      <c r="AC121" s="1"/>
      <c r="AD121" s="166">
        <v>2.0</v>
      </c>
      <c r="AE121" s="167">
        <f t="shared" si="110"/>
        <v>0</v>
      </c>
      <c r="AF121" s="75"/>
      <c r="AG121" s="75"/>
      <c r="AH121" s="75"/>
      <c r="AI121" s="75"/>
      <c r="AJ121" s="127"/>
      <c r="AK121" s="126">
        <v>10.0</v>
      </c>
      <c r="AL121" s="127">
        <f t="shared" si="111"/>
        <v>0</v>
      </c>
      <c r="AM121" s="127">
        <f t="shared" si="112"/>
        <v>0</v>
      </c>
      <c r="AN121" s="127">
        <f t="shared" si="113"/>
        <v>0</v>
      </c>
      <c r="AO121" s="127">
        <f t="shared" si="114"/>
        <v>0</v>
      </c>
      <c r="AP121" s="127">
        <f t="shared" si="115"/>
        <v>0</v>
      </c>
      <c r="AQ121" s="127">
        <f t="shared" si="116"/>
        <v>0</v>
      </c>
      <c r="AR121" s="127">
        <f t="shared" si="117"/>
        <v>0</v>
      </c>
      <c r="AS121" s="127">
        <f t="shared" si="118"/>
        <v>0</v>
      </c>
      <c r="AT121" s="127">
        <f t="shared" si="119"/>
        <v>0</v>
      </c>
      <c r="AU121" s="127">
        <f t="shared" si="120"/>
        <v>0</v>
      </c>
      <c r="AV121" s="127">
        <f t="shared" si="121"/>
        <v>0</v>
      </c>
      <c r="AW121" s="127">
        <f t="shared" si="122"/>
        <v>0</v>
      </c>
      <c r="AX121" s="127">
        <f t="shared" si="123"/>
        <v>0</v>
      </c>
      <c r="AY121" s="127">
        <f t="shared" si="124"/>
        <v>0</v>
      </c>
      <c r="AZ121" s="127">
        <v>2.0</v>
      </c>
      <c r="BA121" s="127"/>
      <c r="BB121" s="344">
        <v>8.0</v>
      </c>
      <c r="BC121" s="151"/>
      <c r="BD121" s="344"/>
      <c r="BE121" s="151"/>
      <c r="BF121" s="344"/>
      <c r="BG121" s="151"/>
      <c r="BH121" s="344"/>
      <c r="BI121" s="151"/>
      <c r="BJ121" s="344"/>
      <c r="BK121" s="151"/>
      <c r="BL121" s="344"/>
      <c r="BM121" s="151"/>
      <c r="BN121" s="344"/>
      <c r="BO121" s="151"/>
      <c r="BP121" s="344"/>
      <c r="BQ121" s="151"/>
      <c r="BR121" s="344"/>
      <c r="BS121" s="151"/>
      <c r="BT121" s="127"/>
      <c r="BU121" s="127"/>
      <c r="BV121" s="127">
        <v>1.0</v>
      </c>
      <c r="BW121" s="127"/>
      <c r="BX121" s="127">
        <v>1.0</v>
      </c>
      <c r="BY121" s="127"/>
      <c r="BZ121" s="127">
        <v>15.0</v>
      </c>
      <c r="CA121" s="127">
        <v>500.0</v>
      </c>
      <c r="CB121" s="127">
        <f t="shared" si="128"/>
        <v>50</v>
      </c>
      <c r="CC121" s="127">
        <f t="shared" si="129"/>
        <v>15</v>
      </c>
      <c r="CD121" s="337">
        <f t="shared" si="127"/>
        <v>0</v>
      </c>
    </row>
    <row r="122" ht="64.5" customHeight="1">
      <c r="A122" s="376"/>
      <c r="B122" s="380"/>
      <c r="C122" s="378"/>
      <c r="D122" s="168" t="s">
        <v>604</v>
      </c>
      <c r="E122" s="347" t="s">
        <v>409</v>
      </c>
      <c r="F122" s="171" t="s">
        <v>590</v>
      </c>
      <c r="G122" s="170" t="s">
        <v>293</v>
      </c>
      <c r="H122" s="171" t="s">
        <v>603</v>
      </c>
      <c r="I122" s="170">
        <v>1.0</v>
      </c>
      <c r="J122" s="170">
        <v>0.0</v>
      </c>
      <c r="K122" s="170" t="s">
        <v>115</v>
      </c>
      <c r="L122" s="216">
        <v>445.20000000000005</v>
      </c>
      <c r="M122" s="172"/>
      <c r="N122" s="172"/>
      <c r="O122" s="172"/>
      <c r="P122" s="172"/>
      <c r="Q122" s="172"/>
      <c r="R122" s="170"/>
      <c r="S122" s="166"/>
      <c r="T122" s="166"/>
      <c r="U122" s="166"/>
      <c r="V122" s="166"/>
      <c r="W122" s="166"/>
      <c r="X122" s="166"/>
      <c r="Y122" s="166"/>
      <c r="Z122" s="199">
        <f t="shared" si="107"/>
        <v>0</v>
      </c>
      <c r="AA122" s="173" t="str">
        <f t="shared" si="108"/>
        <v>No</v>
      </c>
      <c r="AB122" s="174" t="str">
        <f t="shared" si="109"/>
        <v>No</v>
      </c>
      <c r="AC122" s="1"/>
      <c r="AD122" s="166">
        <v>2.0</v>
      </c>
      <c r="AE122" s="167">
        <f t="shared" si="110"/>
        <v>0</v>
      </c>
      <c r="AF122" s="75"/>
      <c r="AG122" s="75"/>
      <c r="AH122" s="75"/>
      <c r="AI122" s="75"/>
      <c r="AJ122" s="127"/>
      <c r="AK122" s="126">
        <v>10.0</v>
      </c>
      <c r="AL122" s="127">
        <f t="shared" si="111"/>
        <v>0</v>
      </c>
      <c r="AM122" s="127">
        <f t="shared" si="112"/>
        <v>0</v>
      </c>
      <c r="AN122" s="127">
        <f t="shared" si="113"/>
        <v>0</v>
      </c>
      <c r="AO122" s="127">
        <f t="shared" si="114"/>
        <v>0</v>
      </c>
      <c r="AP122" s="127">
        <f t="shared" si="115"/>
        <v>0</v>
      </c>
      <c r="AQ122" s="127">
        <f t="shared" si="116"/>
        <v>0</v>
      </c>
      <c r="AR122" s="127">
        <f t="shared" si="117"/>
        <v>0</v>
      </c>
      <c r="AS122" s="127">
        <f t="shared" si="118"/>
        <v>0</v>
      </c>
      <c r="AT122" s="127">
        <f t="shared" si="119"/>
        <v>0</v>
      </c>
      <c r="AU122" s="127">
        <f t="shared" si="120"/>
        <v>0</v>
      </c>
      <c r="AV122" s="127">
        <f t="shared" si="121"/>
        <v>0</v>
      </c>
      <c r="AW122" s="127">
        <f t="shared" si="122"/>
        <v>0</v>
      </c>
      <c r="AX122" s="127">
        <f t="shared" si="123"/>
        <v>0</v>
      </c>
      <c r="AY122" s="127">
        <f t="shared" si="124"/>
        <v>0</v>
      </c>
      <c r="AZ122" s="127">
        <v>2.0</v>
      </c>
      <c r="BA122" s="127"/>
      <c r="BB122" s="348">
        <v>8.0</v>
      </c>
      <c r="BC122" s="170"/>
      <c r="BD122" s="348"/>
      <c r="BE122" s="170"/>
      <c r="BF122" s="348"/>
      <c r="BG122" s="170"/>
      <c r="BH122" s="348"/>
      <c r="BI122" s="170"/>
      <c r="BJ122" s="348"/>
      <c r="BK122" s="170"/>
      <c r="BL122" s="348"/>
      <c r="BM122" s="170"/>
      <c r="BN122" s="348"/>
      <c r="BO122" s="170"/>
      <c r="BP122" s="348"/>
      <c r="BQ122" s="170"/>
      <c r="BR122" s="348"/>
      <c r="BS122" s="170"/>
      <c r="BT122" s="127"/>
      <c r="BU122" s="127"/>
      <c r="BV122" s="127">
        <v>1.0</v>
      </c>
      <c r="BW122" s="127"/>
      <c r="BX122" s="127">
        <v>1.0</v>
      </c>
      <c r="BY122" s="127"/>
      <c r="BZ122" s="127">
        <v>15.0</v>
      </c>
      <c r="CA122" s="127">
        <v>350.0</v>
      </c>
      <c r="CB122" s="127">
        <f t="shared" si="128"/>
        <v>35</v>
      </c>
      <c r="CC122" s="127">
        <f t="shared" si="129"/>
        <v>10.5</v>
      </c>
      <c r="CD122" s="337">
        <f t="shared" si="127"/>
        <v>0</v>
      </c>
    </row>
    <row r="123" ht="64.5" customHeight="1">
      <c r="A123" s="376"/>
      <c r="B123" s="382"/>
      <c r="C123" s="417"/>
      <c r="D123" s="231" t="s">
        <v>605</v>
      </c>
      <c r="E123" s="381"/>
      <c r="F123" s="138" t="s">
        <v>606</v>
      </c>
      <c r="G123" s="75" t="s">
        <v>105</v>
      </c>
      <c r="H123" s="138" t="s">
        <v>607</v>
      </c>
      <c r="I123" s="75">
        <v>1.0</v>
      </c>
      <c r="J123" s="75">
        <v>0.0</v>
      </c>
      <c r="K123" s="75" t="s">
        <v>115</v>
      </c>
      <c r="L123" s="217">
        <v>174.9</v>
      </c>
      <c r="M123" s="163"/>
      <c r="N123" s="163"/>
      <c r="O123" s="163"/>
      <c r="P123" s="163"/>
      <c r="Q123" s="201"/>
      <c r="R123" s="75"/>
      <c r="S123" s="135"/>
      <c r="T123" s="135"/>
      <c r="U123" s="135"/>
      <c r="V123" s="135"/>
      <c r="W123" s="135"/>
      <c r="X123" s="135"/>
      <c r="Y123" s="135"/>
      <c r="Z123" s="351">
        <f t="shared" si="107"/>
        <v>0</v>
      </c>
      <c r="AA123" s="164" t="str">
        <f t="shared" si="108"/>
        <v>No</v>
      </c>
      <c r="AB123" s="165" t="str">
        <f t="shared" si="109"/>
        <v>No</v>
      </c>
      <c r="AC123" s="1"/>
      <c r="AD123" s="166">
        <v>1.0</v>
      </c>
      <c r="AE123" s="167">
        <f t="shared" si="110"/>
        <v>0</v>
      </c>
      <c r="AF123" s="75"/>
      <c r="AG123" s="75"/>
      <c r="AH123" s="75"/>
      <c r="AI123" s="75"/>
      <c r="AJ123" s="127"/>
      <c r="AK123" s="126">
        <v>5.5</v>
      </c>
      <c r="AL123" s="127">
        <f t="shared" si="111"/>
        <v>0</v>
      </c>
      <c r="AM123" s="127">
        <f t="shared" si="112"/>
        <v>0</v>
      </c>
      <c r="AN123" s="127">
        <f t="shared" si="113"/>
        <v>0</v>
      </c>
      <c r="AO123" s="127">
        <f t="shared" si="114"/>
        <v>0</v>
      </c>
      <c r="AP123" s="127">
        <f t="shared" si="115"/>
        <v>0</v>
      </c>
      <c r="AQ123" s="127">
        <f t="shared" si="116"/>
        <v>0</v>
      </c>
      <c r="AR123" s="127">
        <f t="shared" si="117"/>
        <v>0</v>
      </c>
      <c r="AS123" s="127">
        <f t="shared" si="118"/>
        <v>0</v>
      </c>
      <c r="AT123" s="127">
        <f t="shared" si="119"/>
        <v>0</v>
      </c>
      <c r="AU123" s="127">
        <f t="shared" si="120"/>
        <v>0</v>
      </c>
      <c r="AV123" s="127">
        <f t="shared" si="121"/>
        <v>0</v>
      </c>
      <c r="AW123" s="127">
        <f t="shared" si="122"/>
        <v>0</v>
      </c>
      <c r="AX123" s="127">
        <f t="shared" si="123"/>
        <v>0</v>
      </c>
      <c r="AY123" s="127">
        <f t="shared" si="124"/>
        <v>0</v>
      </c>
      <c r="AZ123" s="127">
        <v>1.0</v>
      </c>
      <c r="BA123" s="127"/>
      <c r="BB123" s="348">
        <v>7.0</v>
      </c>
      <c r="BC123" s="75"/>
      <c r="BD123" s="348"/>
      <c r="BE123" s="75"/>
      <c r="BF123" s="348"/>
      <c r="BG123" s="75"/>
      <c r="BH123" s="348"/>
      <c r="BI123" s="75"/>
      <c r="BJ123" s="348"/>
      <c r="BK123" s="75"/>
      <c r="BL123" s="348"/>
      <c r="BM123" s="75"/>
      <c r="BN123" s="348"/>
      <c r="BO123" s="75"/>
      <c r="BP123" s="348"/>
      <c r="BQ123" s="75"/>
      <c r="BR123" s="348"/>
      <c r="BS123" s="75"/>
      <c r="BT123" s="127"/>
      <c r="BU123" s="127">
        <f t="shared" ref="BU123:BU128" si="131">I123</f>
        <v>1</v>
      </c>
      <c r="BV123" s="127"/>
      <c r="BW123" s="127"/>
      <c r="BX123" s="127">
        <v>1.0</v>
      </c>
      <c r="BY123" s="127"/>
      <c r="BZ123" s="127">
        <v>6.0</v>
      </c>
      <c r="CA123" s="127">
        <v>180.0</v>
      </c>
      <c r="CB123" s="127">
        <f t="shared" si="128"/>
        <v>18</v>
      </c>
      <c r="CC123" s="127">
        <f t="shared" si="129"/>
        <v>5.4</v>
      </c>
      <c r="CD123" s="337">
        <f t="shared" si="127"/>
        <v>0</v>
      </c>
    </row>
    <row r="124" ht="64.5" customHeight="1">
      <c r="A124" s="376"/>
      <c r="B124" s="380"/>
      <c r="C124" s="378"/>
      <c r="D124" s="231" t="s">
        <v>608</v>
      </c>
      <c r="E124" s="381" t="s">
        <v>409</v>
      </c>
      <c r="F124" s="138" t="s">
        <v>606</v>
      </c>
      <c r="G124" s="75" t="s">
        <v>105</v>
      </c>
      <c r="H124" s="138" t="s">
        <v>607</v>
      </c>
      <c r="I124" s="75">
        <v>1.0</v>
      </c>
      <c r="J124" s="75">
        <v>0.0</v>
      </c>
      <c r="K124" s="75" t="s">
        <v>115</v>
      </c>
      <c r="L124" s="217">
        <v>201.4</v>
      </c>
      <c r="M124" s="163"/>
      <c r="N124" s="163"/>
      <c r="O124" s="163"/>
      <c r="P124" s="163"/>
      <c r="Q124" s="163"/>
      <c r="R124" s="75"/>
      <c r="S124" s="135"/>
      <c r="T124" s="135"/>
      <c r="U124" s="135"/>
      <c r="V124" s="135"/>
      <c r="W124" s="135"/>
      <c r="X124" s="135"/>
      <c r="Y124" s="135"/>
      <c r="Z124" s="351">
        <f t="shared" si="107"/>
        <v>0</v>
      </c>
      <c r="AA124" s="164" t="str">
        <f t="shared" si="108"/>
        <v>No</v>
      </c>
      <c r="AB124" s="165" t="str">
        <f t="shared" si="109"/>
        <v>No</v>
      </c>
      <c r="AC124" s="1"/>
      <c r="AD124" s="166">
        <v>1.0</v>
      </c>
      <c r="AE124" s="167">
        <f t="shared" si="110"/>
        <v>0</v>
      </c>
      <c r="AF124" s="75"/>
      <c r="AG124" s="75"/>
      <c r="AH124" s="75"/>
      <c r="AI124" s="75"/>
      <c r="AJ124" s="127"/>
      <c r="AK124" s="126">
        <v>5.5</v>
      </c>
      <c r="AL124" s="127">
        <f t="shared" si="111"/>
        <v>0</v>
      </c>
      <c r="AM124" s="127">
        <f t="shared" si="112"/>
        <v>0</v>
      </c>
      <c r="AN124" s="127">
        <f t="shared" si="113"/>
        <v>0</v>
      </c>
      <c r="AO124" s="127">
        <f t="shared" si="114"/>
        <v>0</v>
      </c>
      <c r="AP124" s="127">
        <f t="shared" si="115"/>
        <v>0</v>
      </c>
      <c r="AQ124" s="127">
        <f t="shared" si="116"/>
        <v>0</v>
      </c>
      <c r="AR124" s="127">
        <f t="shared" si="117"/>
        <v>0</v>
      </c>
      <c r="AS124" s="127">
        <f t="shared" si="118"/>
        <v>0</v>
      </c>
      <c r="AT124" s="127">
        <f t="shared" si="119"/>
        <v>0</v>
      </c>
      <c r="AU124" s="127">
        <f t="shared" si="120"/>
        <v>0</v>
      </c>
      <c r="AV124" s="127">
        <f t="shared" si="121"/>
        <v>0</v>
      </c>
      <c r="AW124" s="127">
        <f t="shared" si="122"/>
        <v>0</v>
      </c>
      <c r="AX124" s="127">
        <f t="shared" si="123"/>
        <v>0</v>
      </c>
      <c r="AY124" s="127">
        <f t="shared" si="124"/>
        <v>0</v>
      </c>
      <c r="AZ124" s="127">
        <v>1.0</v>
      </c>
      <c r="BA124" s="127"/>
      <c r="BB124" s="348">
        <v>7.0</v>
      </c>
      <c r="BC124" s="75"/>
      <c r="BD124" s="348"/>
      <c r="BE124" s="75"/>
      <c r="BF124" s="348"/>
      <c r="BG124" s="75"/>
      <c r="BH124" s="348"/>
      <c r="BI124" s="75"/>
      <c r="BJ124" s="348"/>
      <c r="BK124" s="75"/>
      <c r="BL124" s="348"/>
      <c r="BM124" s="75"/>
      <c r="BN124" s="348"/>
      <c r="BO124" s="75"/>
      <c r="BP124" s="348"/>
      <c r="BQ124" s="75"/>
      <c r="BR124" s="348"/>
      <c r="BS124" s="75"/>
      <c r="BT124" s="127"/>
      <c r="BU124" s="127">
        <f t="shared" si="131"/>
        <v>1</v>
      </c>
      <c r="BV124" s="127"/>
      <c r="BW124" s="127"/>
      <c r="BX124" s="127">
        <v>1.0</v>
      </c>
      <c r="BY124" s="127"/>
      <c r="BZ124" s="127">
        <v>4.0</v>
      </c>
      <c r="CA124" s="127">
        <v>80.0</v>
      </c>
      <c r="CB124" s="127">
        <f t="shared" si="128"/>
        <v>8</v>
      </c>
      <c r="CC124" s="127">
        <f t="shared" si="129"/>
        <v>2.4</v>
      </c>
      <c r="CD124" s="337">
        <f t="shared" si="127"/>
        <v>0</v>
      </c>
    </row>
    <row r="125" ht="64.5" customHeight="1">
      <c r="A125" s="376"/>
      <c r="B125" s="382"/>
      <c r="C125" s="423"/>
      <c r="D125" s="168" t="s">
        <v>609</v>
      </c>
      <c r="E125" s="347"/>
      <c r="F125" s="171" t="s">
        <v>606</v>
      </c>
      <c r="G125" s="170" t="s">
        <v>108</v>
      </c>
      <c r="H125" s="171" t="s">
        <v>610</v>
      </c>
      <c r="I125" s="170">
        <v>1.0</v>
      </c>
      <c r="J125" s="170">
        <v>0.0</v>
      </c>
      <c r="K125" s="170" t="s">
        <v>115</v>
      </c>
      <c r="L125" s="216">
        <v>79.5</v>
      </c>
      <c r="M125" s="172"/>
      <c r="N125" s="172"/>
      <c r="O125" s="172"/>
      <c r="P125" s="172"/>
      <c r="Q125" s="172"/>
      <c r="R125" s="170"/>
      <c r="S125" s="166"/>
      <c r="T125" s="166"/>
      <c r="U125" s="166"/>
      <c r="V125" s="166"/>
      <c r="W125" s="166"/>
      <c r="X125" s="166"/>
      <c r="Y125" s="166"/>
      <c r="Z125" s="199">
        <f t="shared" si="107"/>
        <v>0</v>
      </c>
      <c r="AA125" s="173" t="str">
        <f t="shared" si="108"/>
        <v>No</v>
      </c>
      <c r="AB125" s="174" t="str">
        <f t="shared" si="109"/>
        <v>No</v>
      </c>
      <c r="AC125" s="1"/>
      <c r="AD125" s="166">
        <v>1.0</v>
      </c>
      <c r="AE125" s="167">
        <f t="shared" si="110"/>
        <v>0</v>
      </c>
      <c r="AF125" s="75"/>
      <c r="AG125" s="75"/>
      <c r="AH125" s="75"/>
      <c r="AI125" s="75"/>
      <c r="AJ125" s="127"/>
      <c r="AK125" s="126">
        <v>2.0</v>
      </c>
      <c r="AL125" s="127">
        <f t="shared" si="111"/>
        <v>0</v>
      </c>
      <c r="AM125" s="127">
        <f t="shared" si="112"/>
        <v>0</v>
      </c>
      <c r="AN125" s="127">
        <f t="shared" si="113"/>
        <v>0</v>
      </c>
      <c r="AO125" s="127">
        <f t="shared" si="114"/>
        <v>0</v>
      </c>
      <c r="AP125" s="127">
        <f t="shared" si="115"/>
        <v>0</v>
      </c>
      <c r="AQ125" s="127">
        <f t="shared" si="116"/>
        <v>0</v>
      </c>
      <c r="AR125" s="127">
        <f t="shared" si="117"/>
        <v>0</v>
      </c>
      <c r="AS125" s="127">
        <f t="shared" si="118"/>
        <v>0</v>
      </c>
      <c r="AT125" s="127">
        <f t="shared" si="119"/>
        <v>0</v>
      </c>
      <c r="AU125" s="127">
        <f t="shared" si="120"/>
        <v>0</v>
      </c>
      <c r="AV125" s="127">
        <f t="shared" si="121"/>
        <v>0</v>
      </c>
      <c r="AW125" s="127">
        <f t="shared" si="122"/>
        <v>0</v>
      </c>
      <c r="AX125" s="127">
        <f t="shared" si="123"/>
        <v>0</v>
      </c>
      <c r="AY125" s="127">
        <f t="shared" si="124"/>
        <v>0</v>
      </c>
      <c r="AZ125" s="127">
        <v>1.0</v>
      </c>
      <c r="BA125" s="127"/>
      <c r="BB125" s="348">
        <v>5.0</v>
      </c>
      <c r="BC125" s="170"/>
      <c r="BD125" s="348"/>
      <c r="BE125" s="170"/>
      <c r="BF125" s="348"/>
      <c r="BG125" s="170"/>
      <c r="BH125" s="348"/>
      <c r="BI125" s="170"/>
      <c r="BJ125" s="348"/>
      <c r="BK125" s="170"/>
      <c r="BL125" s="348"/>
      <c r="BM125" s="170"/>
      <c r="BN125" s="348"/>
      <c r="BO125" s="170"/>
      <c r="BP125" s="348"/>
      <c r="BQ125" s="170"/>
      <c r="BR125" s="348"/>
      <c r="BS125" s="170"/>
      <c r="BT125" s="127"/>
      <c r="BU125" s="127">
        <f t="shared" si="131"/>
        <v>1</v>
      </c>
      <c r="BV125" s="127"/>
      <c r="BW125" s="127"/>
      <c r="BX125" s="127">
        <v>1.0</v>
      </c>
      <c r="BY125" s="127"/>
      <c r="BZ125" s="127">
        <v>10.0</v>
      </c>
      <c r="CA125" s="127">
        <v>80.0</v>
      </c>
      <c r="CB125" s="127">
        <f t="shared" si="128"/>
        <v>8</v>
      </c>
      <c r="CC125" s="127">
        <f t="shared" si="129"/>
        <v>2.4</v>
      </c>
      <c r="CD125" s="337">
        <f t="shared" si="127"/>
        <v>0</v>
      </c>
    </row>
    <row r="126" ht="64.5" customHeight="1">
      <c r="A126" s="376"/>
      <c r="B126" s="380"/>
      <c r="C126" s="419"/>
      <c r="D126" s="168" t="s">
        <v>611</v>
      </c>
      <c r="E126" s="347" t="s">
        <v>409</v>
      </c>
      <c r="F126" s="171" t="s">
        <v>606</v>
      </c>
      <c r="G126" s="170" t="s">
        <v>108</v>
      </c>
      <c r="H126" s="171" t="s">
        <v>610</v>
      </c>
      <c r="I126" s="170">
        <v>1.0</v>
      </c>
      <c r="J126" s="170">
        <v>0.0</v>
      </c>
      <c r="K126" s="170" t="s">
        <v>115</v>
      </c>
      <c r="L126" s="216">
        <v>100.7</v>
      </c>
      <c r="M126" s="172"/>
      <c r="N126" s="172"/>
      <c r="O126" s="172"/>
      <c r="P126" s="172"/>
      <c r="Q126" s="172"/>
      <c r="R126" s="170"/>
      <c r="S126" s="166"/>
      <c r="T126" s="166"/>
      <c r="U126" s="166"/>
      <c r="V126" s="166"/>
      <c r="W126" s="166"/>
      <c r="X126" s="166"/>
      <c r="Y126" s="166"/>
      <c r="Z126" s="199">
        <f t="shared" si="107"/>
        <v>0</v>
      </c>
      <c r="AA126" s="173" t="str">
        <f t="shared" si="108"/>
        <v>No</v>
      </c>
      <c r="AB126" s="174" t="str">
        <f t="shared" si="109"/>
        <v>No</v>
      </c>
      <c r="AC126" s="1"/>
      <c r="AD126" s="166">
        <v>1.0</v>
      </c>
      <c r="AE126" s="167">
        <f t="shared" si="110"/>
        <v>0</v>
      </c>
      <c r="AF126" s="75"/>
      <c r="AG126" s="75"/>
      <c r="AH126" s="75"/>
      <c r="AI126" s="75"/>
      <c r="AJ126" s="127"/>
      <c r="AK126" s="126">
        <v>2.0</v>
      </c>
      <c r="AL126" s="127">
        <f t="shared" si="111"/>
        <v>0</v>
      </c>
      <c r="AM126" s="127">
        <f t="shared" si="112"/>
        <v>0</v>
      </c>
      <c r="AN126" s="127">
        <f t="shared" si="113"/>
        <v>0</v>
      </c>
      <c r="AO126" s="127">
        <f t="shared" si="114"/>
        <v>0</v>
      </c>
      <c r="AP126" s="127">
        <f t="shared" si="115"/>
        <v>0</v>
      </c>
      <c r="AQ126" s="127">
        <f t="shared" si="116"/>
        <v>0</v>
      </c>
      <c r="AR126" s="127">
        <f t="shared" si="117"/>
        <v>0</v>
      </c>
      <c r="AS126" s="127">
        <f t="shared" si="118"/>
        <v>0</v>
      </c>
      <c r="AT126" s="127">
        <f t="shared" si="119"/>
        <v>0</v>
      </c>
      <c r="AU126" s="127">
        <f t="shared" si="120"/>
        <v>0</v>
      </c>
      <c r="AV126" s="127">
        <f t="shared" si="121"/>
        <v>0</v>
      </c>
      <c r="AW126" s="127">
        <f t="shared" si="122"/>
        <v>0</v>
      </c>
      <c r="AX126" s="127">
        <f t="shared" si="123"/>
        <v>0</v>
      </c>
      <c r="AY126" s="127">
        <f t="shared" si="124"/>
        <v>0</v>
      </c>
      <c r="AZ126" s="127">
        <v>1.0</v>
      </c>
      <c r="BA126" s="127"/>
      <c r="BB126" s="348">
        <v>5.0</v>
      </c>
      <c r="BC126" s="170"/>
      <c r="BD126" s="348"/>
      <c r="BE126" s="170"/>
      <c r="BF126" s="348"/>
      <c r="BG126" s="170"/>
      <c r="BH126" s="348"/>
      <c r="BI126" s="170"/>
      <c r="BJ126" s="348"/>
      <c r="BK126" s="170"/>
      <c r="BL126" s="348"/>
      <c r="BM126" s="170"/>
      <c r="BN126" s="348"/>
      <c r="BO126" s="170"/>
      <c r="BP126" s="348"/>
      <c r="BQ126" s="170"/>
      <c r="BR126" s="348"/>
      <c r="BS126" s="170"/>
      <c r="BT126" s="127"/>
      <c r="BU126" s="127">
        <f t="shared" si="131"/>
        <v>1</v>
      </c>
      <c r="BV126" s="127"/>
      <c r="BW126" s="127"/>
      <c r="BX126" s="127">
        <v>1.0</v>
      </c>
      <c r="BY126" s="127"/>
      <c r="BZ126" s="127">
        <v>6.0</v>
      </c>
      <c r="CA126" s="127">
        <v>60.0</v>
      </c>
      <c r="CB126" s="127">
        <f t="shared" si="128"/>
        <v>6</v>
      </c>
      <c r="CC126" s="127">
        <f t="shared" si="129"/>
        <v>1.8</v>
      </c>
      <c r="CD126" s="337">
        <f t="shared" si="127"/>
        <v>0</v>
      </c>
    </row>
    <row r="127" ht="64.5" customHeight="1">
      <c r="A127" s="376"/>
      <c r="B127" s="354"/>
      <c r="C127" s="411"/>
      <c r="D127" s="231" t="s">
        <v>612</v>
      </c>
      <c r="E127" s="381"/>
      <c r="F127" s="138" t="s">
        <v>606</v>
      </c>
      <c r="G127" s="75" t="s">
        <v>108</v>
      </c>
      <c r="H127" s="138" t="s">
        <v>613</v>
      </c>
      <c r="I127" s="75">
        <v>1.0</v>
      </c>
      <c r="J127" s="75">
        <v>0.0</v>
      </c>
      <c r="K127" s="75" t="s">
        <v>115</v>
      </c>
      <c r="L127" s="217">
        <v>73.14</v>
      </c>
      <c r="M127" s="163"/>
      <c r="N127" s="163"/>
      <c r="O127" s="201"/>
      <c r="P127" s="163"/>
      <c r="Q127" s="163"/>
      <c r="R127" s="75"/>
      <c r="S127" s="135"/>
      <c r="T127" s="135"/>
      <c r="U127" s="72"/>
      <c r="V127" s="135"/>
      <c r="W127" s="135"/>
      <c r="X127" s="135"/>
      <c r="Y127" s="135"/>
      <c r="Z127" s="351">
        <f t="shared" si="107"/>
        <v>0</v>
      </c>
      <c r="AA127" s="164" t="str">
        <f t="shared" si="108"/>
        <v>No</v>
      </c>
      <c r="AB127" s="165" t="str">
        <f t="shared" si="109"/>
        <v>No</v>
      </c>
      <c r="AC127" s="1"/>
      <c r="AD127" s="166">
        <v>1.0</v>
      </c>
      <c r="AE127" s="167">
        <f t="shared" si="110"/>
        <v>0</v>
      </c>
      <c r="AF127" s="75"/>
      <c r="AG127" s="75"/>
      <c r="AH127" s="75"/>
      <c r="AI127" s="75"/>
      <c r="AJ127" s="127"/>
      <c r="AK127" s="126">
        <v>1.0</v>
      </c>
      <c r="AL127" s="127">
        <f t="shared" si="111"/>
        <v>0</v>
      </c>
      <c r="AM127" s="127">
        <f t="shared" si="112"/>
        <v>0</v>
      </c>
      <c r="AN127" s="127">
        <f t="shared" si="113"/>
        <v>0</v>
      </c>
      <c r="AO127" s="127">
        <f t="shared" si="114"/>
        <v>0</v>
      </c>
      <c r="AP127" s="127">
        <f t="shared" si="115"/>
        <v>0</v>
      </c>
      <c r="AQ127" s="127">
        <f t="shared" si="116"/>
        <v>0</v>
      </c>
      <c r="AR127" s="127">
        <f t="shared" si="117"/>
        <v>0</v>
      </c>
      <c r="AS127" s="127">
        <f t="shared" si="118"/>
        <v>0</v>
      </c>
      <c r="AT127" s="127">
        <f t="shared" si="119"/>
        <v>0</v>
      </c>
      <c r="AU127" s="127">
        <f t="shared" si="120"/>
        <v>0</v>
      </c>
      <c r="AV127" s="127">
        <f t="shared" si="121"/>
        <v>0</v>
      </c>
      <c r="AW127" s="127">
        <f t="shared" si="122"/>
        <v>0</v>
      </c>
      <c r="AX127" s="127">
        <f t="shared" si="123"/>
        <v>0</v>
      </c>
      <c r="AY127" s="127">
        <f t="shared" si="124"/>
        <v>0</v>
      </c>
      <c r="AZ127" s="127">
        <v>1.0</v>
      </c>
      <c r="BA127" s="127"/>
      <c r="BB127" s="348">
        <v>4.0</v>
      </c>
      <c r="BC127" s="75"/>
      <c r="BD127" s="348"/>
      <c r="BE127" s="75"/>
      <c r="BF127" s="348"/>
      <c r="BG127" s="75"/>
      <c r="BH127" s="348"/>
      <c r="BI127" s="75"/>
      <c r="BJ127" s="348"/>
      <c r="BK127" s="75"/>
      <c r="BL127" s="348"/>
      <c r="BM127" s="75"/>
      <c r="BN127" s="348"/>
      <c r="BO127" s="75"/>
      <c r="BP127" s="348"/>
      <c r="BQ127" s="75"/>
      <c r="BR127" s="348"/>
      <c r="BS127" s="75"/>
      <c r="BT127" s="127"/>
      <c r="BU127" s="127">
        <f t="shared" si="131"/>
        <v>1</v>
      </c>
      <c r="BV127" s="127"/>
      <c r="BW127" s="127"/>
      <c r="BX127" s="127">
        <v>1.0</v>
      </c>
      <c r="BY127" s="127"/>
      <c r="BZ127" s="127">
        <v>5.0</v>
      </c>
      <c r="CA127" s="127">
        <v>50.0</v>
      </c>
      <c r="CB127" s="127">
        <f t="shared" si="128"/>
        <v>5</v>
      </c>
      <c r="CC127" s="127">
        <f t="shared" si="129"/>
        <v>1.5</v>
      </c>
      <c r="CD127" s="337">
        <f t="shared" si="127"/>
        <v>0</v>
      </c>
    </row>
    <row r="128" ht="64.5" customHeight="1">
      <c r="A128" s="421"/>
      <c r="B128" s="386"/>
      <c r="C128" s="412"/>
      <c r="D128" s="224" t="s">
        <v>614</v>
      </c>
      <c r="E128" s="388" t="s">
        <v>409</v>
      </c>
      <c r="F128" s="226" t="s">
        <v>606</v>
      </c>
      <c r="G128" s="84" t="s">
        <v>108</v>
      </c>
      <c r="H128" s="226" t="s">
        <v>613</v>
      </c>
      <c r="I128" s="84">
        <v>1.0</v>
      </c>
      <c r="J128" s="84">
        <v>0.0</v>
      </c>
      <c r="K128" s="84" t="s">
        <v>115</v>
      </c>
      <c r="L128" s="390">
        <v>95.4</v>
      </c>
      <c r="M128" s="228"/>
      <c r="N128" s="228"/>
      <c r="O128" s="230"/>
      <c r="P128" s="228"/>
      <c r="Q128" s="228"/>
      <c r="R128" s="84"/>
      <c r="S128" s="229"/>
      <c r="T128" s="229"/>
      <c r="U128" s="229"/>
      <c r="V128" s="229"/>
      <c r="W128" s="229"/>
      <c r="X128" s="229"/>
      <c r="Y128" s="229"/>
      <c r="Z128" s="351">
        <f t="shared" si="107"/>
        <v>0</v>
      </c>
      <c r="AA128" s="190" t="str">
        <f t="shared" si="108"/>
        <v>No</v>
      </c>
      <c r="AB128" s="270" t="str">
        <f t="shared" si="109"/>
        <v>No</v>
      </c>
      <c r="AC128" s="1"/>
      <c r="AD128" s="186">
        <v>1.0</v>
      </c>
      <c r="AE128" s="187">
        <f t="shared" si="110"/>
        <v>0</v>
      </c>
      <c r="AF128" s="75"/>
      <c r="AG128" s="75"/>
      <c r="AH128" s="75"/>
      <c r="AI128" s="75"/>
      <c r="AJ128" s="127"/>
      <c r="AK128" s="126">
        <v>1.0</v>
      </c>
      <c r="AL128" s="127">
        <f t="shared" si="111"/>
        <v>0</v>
      </c>
      <c r="AM128" s="127">
        <f t="shared" si="112"/>
        <v>0</v>
      </c>
      <c r="AN128" s="127">
        <f t="shared" si="113"/>
        <v>0</v>
      </c>
      <c r="AO128" s="127">
        <f t="shared" si="114"/>
        <v>0</v>
      </c>
      <c r="AP128" s="127">
        <f t="shared" si="115"/>
        <v>0</v>
      </c>
      <c r="AQ128" s="127">
        <f t="shared" si="116"/>
        <v>0</v>
      </c>
      <c r="AR128" s="127">
        <f t="shared" si="117"/>
        <v>0</v>
      </c>
      <c r="AS128" s="127">
        <f t="shared" si="118"/>
        <v>0</v>
      </c>
      <c r="AT128" s="127">
        <f t="shared" si="119"/>
        <v>0</v>
      </c>
      <c r="AU128" s="127">
        <f t="shared" si="120"/>
        <v>0</v>
      </c>
      <c r="AV128" s="127">
        <f t="shared" si="121"/>
        <v>0</v>
      </c>
      <c r="AW128" s="127">
        <f t="shared" si="122"/>
        <v>0</v>
      </c>
      <c r="AX128" s="127">
        <f t="shared" si="123"/>
        <v>0</v>
      </c>
      <c r="AY128" s="127">
        <f t="shared" si="124"/>
        <v>0</v>
      </c>
      <c r="AZ128" s="127">
        <v>1.0</v>
      </c>
      <c r="BA128" s="127"/>
      <c r="BB128" s="359">
        <v>4.0</v>
      </c>
      <c r="BC128" s="84"/>
      <c r="BD128" s="359"/>
      <c r="BE128" s="84"/>
      <c r="BF128" s="359"/>
      <c r="BG128" s="84"/>
      <c r="BH128" s="359"/>
      <c r="BI128" s="84"/>
      <c r="BJ128" s="359"/>
      <c r="BK128" s="84"/>
      <c r="BL128" s="359"/>
      <c r="BM128" s="84"/>
      <c r="BN128" s="359"/>
      <c r="BO128" s="84"/>
      <c r="BP128" s="359"/>
      <c r="BQ128" s="84"/>
      <c r="BR128" s="359"/>
      <c r="BS128" s="84"/>
      <c r="BT128" s="127"/>
      <c r="BU128" s="127">
        <f t="shared" si="131"/>
        <v>1</v>
      </c>
      <c r="BV128" s="127"/>
      <c r="BW128" s="127"/>
      <c r="BX128" s="127">
        <v>1.0</v>
      </c>
      <c r="BY128" s="127"/>
      <c r="BZ128" s="127">
        <v>4.0</v>
      </c>
      <c r="CA128" s="127">
        <v>40.0</v>
      </c>
      <c r="CB128" s="127">
        <f t="shared" si="128"/>
        <v>4</v>
      </c>
      <c r="CC128" s="127">
        <f t="shared" si="129"/>
        <v>1.2</v>
      </c>
      <c r="CD128" s="337">
        <f t="shared" si="127"/>
        <v>0</v>
      </c>
    </row>
    <row r="129" ht="30.0" customHeight="1">
      <c r="A129" s="1"/>
      <c r="B129" s="131"/>
      <c r="C129" s="105"/>
      <c r="D129" s="231"/>
      <c r="E129" s="333"/>
      <c r="F129" s="334"/>
      <c r="G129" s="105"/>
      <c r="H129" s="138"/>
      <c r="I129" s="105"/>
      <c r="J129" s="105"/>
      <c r="K129" s="105"/>
      <c r="L129" s="360" t="s">
        <v>185</v>
      </c>
      <c r="M129" s="262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366"/>
      <c r="AA129" s="105"/>
      <c r="AB129" s="202"/>
      <c r="AC129" s="1"/>
      <c r="AD129" s="102"/>
      <c r="AE129" s="1"/>
      <c r="AF129" s="75"/>
      <c r="AG129" s="75"/>
      <c r="AH129" s="75"/>
      <c r="AI129" s="75"/>
      <c r="AJ129" s="264"/>
      <c r="AK129" s="263"/>
      <c r="AL129" s="127"/>
      <c r="AM129" s="127"/>
      <c r="AN129" s="127"/>
      <c r="AO129" s="127"/>
      <c r="AP129" s="127"/>
      <c r="AQ129" s="127"/>
      <c r="AR129" s="127"/>
      <c r="AS129" s="127"/>
      <c r="AT129" s="127"/>
      <c r="AU129" s="127"/>
      <c r="AV129" s="127"/>
      <c r="AW129" s="127"/>
      <c r="AX129" s="127"/>
      <c r="AY129" s="127"/>
      <c r="AZ129" s="127"/>
      <c r="BA129" s="127"/>
      <c r="BB129" s="336"/>
      <c r="BC129" s="105"/>
      <c r="BD129" s="336"/>
      <c r="BE129" s="105"/>
      <c r="BF129" s="336"/>
      <c r="BG129" s="105"/>
      <c r="BH129" s="336"/>
      <c r="BI129" s="105"/>
      <c r="BJ129" s="336"/>
      <c r="BK129" s="105"/>
      <c r="BL129" s="336"/>
      <c r="BM129" s="105"/>
      <c r="BN129" s="336"/>
      <c r="BO129" s="105"/>
      <c r="BP129" s="336"/>
      <c r="BQ129" s="105"/>
      <c r="BR129" s="336"/>
      <c r="BS129" s="105"/>
      <c r="BT129" s="127"/>
      <c r="BU129" s="127"/>
      <c r="BV129" s="127"/>
      <c r="BW129" s="127"/>
      <c r="BX129" s="127"/>
      <c r="BY129" s="127"/>
      <c r="BZ129" s="127"/>
      <c r="CA129" s="127"/>
      <c r="CB129" s="127">
        <f t="shared" si="128"/>
        <v>0</v>
      </c>
      <c r="CC129" s="127">
        <f t="shared" si="129"/>
        <v>0</v>
      </c>
      <c r="CD129" s="337">
        <f t="shared" si="127"/>
        <v>0</v>
      </c>
    </row>
    <row r="130" ht="64.5" customHeight="1">
      <c r="A130" s="415" t="s">
        <v>407</v>
      </c>
      <c r="B130" s="424"/>
      <c r="C130" s="425"/>
      <c r="D130" s="149" t="s">
        <v>615</v>
      </c>
      <c r="E130" s="373"/>
      <c r="F130" s="153" t="s">
        <v>616</v>
      </c>
      <c r="G130" s="151" t="s">
        <v>293</v>
      </c>
      <c r="H130" s="153" t="s">
        <v>617</v>
      </c>
      <c r="I130" s="151">
        <v>1.0</v>
      </c>
      <c r="J130" s="151">
        <v>0.0</v>
      </c>
      <c r="K130" s="153" t="s">
        <v>115</v>
      </c>
      <c r="L130" s="374">
        <v>371.0</v>
      </c>
      <c r="M130" s="155"/>
      <c r="N130" s="155"/>
      <c r="O130" s="155"/>
      <c r="P130" s="155"/>
      <c r="Q130" s="155"/>
      <c r="R130" s="151"/>
      <c r="S130" s="158"/>
      <c r="T130" s="158"/>
      <c r="U130" s="158"/>
      <c r="V130" s="158"/>
      <c r="W130" s="158"/>
      <c r="X130" s="158"/>
      <c r="Y130" s="158"/>
      <c r="Z130" s="199">
        <f t="shared" ref="Z130:Z139" si="132">L130*M130+L130*N130+L130*O130+L130*P130+L130*Q130+L130*R130+L130*S130+L130*U130+L130*V130+L130*W130+L130*X130+L130*Y130+L130*T130</f>
        <v>0</v>
      </c>
      <c r="AA130" s="156" t="str">
        <f t="shared" ref="AA130:AA139" si="133">IF(B130="New","Yes","No")</f>
        <v>No</v>
      </c>
      <c r="AB130" s="157" t="str">
        <f t="shared" ref="AB130:AB139" si="134">IF(SUM(M130:Y130)&gt;0,"Yes","No")</f>
        <v>No</v>
      </c>
      <c r="AC130" s="1"/>
      <c r="AD130" s="158">
        <v>5.0</v>
      </c>
      <c r="AE130" s="159">
        <f t="shared" ref="AE130:AE139" si="135">AD130*M130+AD130*N130+AD130*O130+AD130*P130+AD130*Q130+AD130*R130+AD130*S130+AD130*U130+AD130*V130+AD130*W130+AD130*X130+AD130*Y130+AD130*T130</f>
        <v>0</v>
      </c>
      <c r="AF130" s="75"/>
      <c r="AG130" s="75"/>
      <c r="AH130" s="75"/>
      <c r="AI130" s="75"/>
      <c r="AJ130" s="127"/>
      <c r="AK130" s="126">
        <v>18.5</v>
      </c>
      <c r="AL130" s="127">
        <f t="shared" ref="AL130:AL139" si="136">SUM(M130:Y130)*AK130</f>
        <v>0</v>
      </c>
      <c r="AM130" s="127">
        <f t="shared" ref="AM130:AM139" si="137">M130*I130</f>
        <v>0</v>
      </c>
      <c r="AN130" s="127">
        <f t="shared" ref="AN130:AN139" si="138">N130*I130</f>
        <v>0</v>
      </c>
      <c r="AO130" s="127">
        <f t="shared" ref="AO130:AO139" si="139">O130*I130</f>
        <v>0</v>
      </c>
      <c r="AP130" s="127">
        <f t="shared" ref="AP130:AP139" si="140">P130*I130</f>
        <v>0</v>
      </c>
      <c r="AQ130" s="127">
        <f t="shared" ref="AQ130:AQ139" si="141">Q130*I130</f>
        <v>0</v>
      </c>
      <c r="AR130" s="127">
        <f t="shared" ref="AR130:AR139" si="142">R130*I130</f>
        <v>0</v>
      </c>
      <c r="AS130" s="127">
        <f t="shared" ref="AS130:AS139" si="143">S130*I130</f>
        <v>0</v>
      </c>
      <c r="AT130" s="127">
        <f t="shared" ref="AT130:AT139" si="144">I130*T130</f>
        <v>0</v>
      </c>
      <c r="AU130" s="127">
        <f t="shared" ref="AU130:AU139" si="145">U130*I130</f>
        <v>0</v>
      </c>
      <c r="AV130" s="127">
        <f t="shared" ref="AV130:AV139" si="146">V130*I130</f>
        <v>0</v>
      </c>
      <c r="AW130" s="127">
        <f t="shared" ref="AW130:AW139" si="147">W130*I130</f>
        <v>0</v>
      </c>
      <c r="AX130" s="127">
        <f t="shared" ref="AX130:AX139" si="148">X130*I130</f>
        <v>0</v>
      </c>
      <c r="AY130" s="127">
        <f t="shared" ref="AY130:AY139" si="149">Y130*I130</f>
        <v>0</v>
      </c>
      <c r="AZ130" s="127">
        <v>5.0</v>
      </c>
      <c r="BA130" s="127"/>
      <c r="BB130" s="344">
        <v>12.0</v>
      </c>
      <c r="BC130" s="151"/>
      <c r="BD130" s="344"/>
      <c r="BE130" s="151"/>
      <c r="BF130" s="344"/>
      <c r="BG130" s="151"/>
      <c r="BH130" s="344"/>
      <c r="BI130" s="151"/>
      <c r="BJ130" s="344"/>
      <c r="BK130" s="151"/>
      <c r="BL130" s="344"/>
      <c r="BM130" s="151"/>
      <c r="BN130" s="344"/>
      <c r="BO130" s="151"/>
      <c r="BP130" s="344"/>
      <c r="BQ130" s="151"/>
      <c r="BR130" s="344"/>
      <c r="BS130" s="151"/>
      <c r="BT130" s="127"/>
      <c r="BU130" s="127">
        <v>0.0</v>
      </c>
      <c r="BV130" s="127">
        <v>1.0</v>
      </c>
      <c r="BW130" s="127">
        <v>0.0</v>
      </c>
      <c r="BX130" s="127">
        <v>1.0</v>
      </c>
      <c r="BY130" s="127">
        <v>0.0</v>
      </c>
      <c r="BZ130" s="127">
        <v>20.0</v>
      </c>
      <c r="CA130" s="127">
        <v>800.0</v>
      </c>
      <c r="CB130" s="127">
        <f t="shared" si="128"/>
        <v>80</v>
      </c>
      <c r="CC130" s="127">
        <f t="shared" si="129"/>
        <v>24</v>
      </c>
      <c r="CD130" s="337">
        <f t="shared" si="127"/>
        <v>0</v>
      </c>
    </row>
    <row r="131" ht="64.5" customHeight="1">
      <c r="A131" s="376"/>
      <c r="B131" s="426"/>
      <c r="C131" s="379"/>
      <c r="D131" s="231" t="s">
        <v>618</v>
      </c>
      <c r="E131" s="349"/>
      <c r="F131" s="138" t="s">
        <v>187</v>
      </c>
      <c r="G131" s="1" t="s">
        <v>132</v>
      </c>
      <c r="H131" s="385" t="s">
        <v>619</v>
      </c>
      <c r="I131" s="1">
        <v>7.0</v>
      </c>
      <c r="J131" s="1">
        <v>0.0</v>
      </c>
      <c r="K131" s="89" t="s">
        <v>538</v>
      </c>
      <c r="L131" s="350">
        <v>519.4</v>
      </c>
      <c r="M131" s="201"/>
      <c r="N131" s="201"/>
      <c r="O131" s="201"/>
      <c r="P131" s="201"/>
      <c r="Q131" s="201"/>
      <c r="R131" s="1"/>
      <c r="S131" s="72"/>
      <c r="T131" s="72"/>
      <c r="U131" s="72"/>
      <c r="V131" s="72"/>
      <c r="W131" s="72"/>
      <c r="X131" s="72"/>
      <c r="Y131" s="72"/>
      <c r="Z131" s="351">
        <f t="shared" si="132"/>
        <v>0</v>
      </c>
      <c r="AA131" s="202" t="str">
        <f t="shared" si="133"/>
        <v>No</v>
      </c>
      <c r="AB131" s="352" t="str">
        <f t="shared" si="134"/>
        <v>No</v>
      </c>
      <c r="AC131" s="1"/>
      <c r="AD131" s="166">
        <v>7.0</v>
      </c>
      <c r="AE131" s="167">
        <f t="shared" si="135"/>
        <v>0</v>
      </c>
      <c r="AF131" s="75"/>
      <c r="AG131" s="75"/>
      <c r="AH131" s="75"/>
      <c r="AI131" s="75"/>
      <c r="AJ131" s="127"/>
      <c r="AK131" s="126">
        <v>10.0</v>
      </c>
      <c r="AL131" s="127">
        <f t="shared" si="136"/>
        <v>0</v>
      </c>
      <c r="AM131" s="127">
        <f t="shared" si="137"/>
        <v>0</v>
      </c>
      <c r="AN131" s="127">
        <f t="shared" si="138"/>
        <v>0</v>
      </c>
      <c r="AO131" s="127">
        <f t="shared" si="139"/>
        <v>0</v>
      </c>
      <c r="AP131" s="127">
        <f t="shared" si="140"/>
        <v>0</v>
      </c>
      <c r="AQ131" s="127">
        <f t="shared" si="141"/>
        <v>0</v>
      </c>
      <c r="AR131" s="127">
        <f t="shared" si="142"/>
        <v>0</v>
      </c>
      <c r="AS131" s="127">
        <f t="shared" si="143"/>
        <v>0</v>
      </c>
      <c r="AT131" s="127">
        <f t="shared" si="144"/>
        <v>0</v>
      </c>
      <c r="AU131" s="127">
        <f t="shared" si="145"/>
        <v>0</v>
      </c>
      <c r="AV131" s="127">
        <f t="shared" si="146"/>
        <v>0</v>
      </c>
      <c r="AW131" s="127">
        <f t="shared" si="147"/>
        <v>0</v>
      </c>
      <c r="AX131" s="127">
        <f t="shared" si="148"/>
        <v>0</v>
      </c>
      <c r="AY131" s="127">
        <f t="shared" si="149"/>
        <v>0</v>
      </c>
      <c r="AZ131" s="127">
        <v>5.0</v>
      </c>
      <c r="BA131" s="127"/>
      <c r="BB131" s="348">
        <v>28.0</v>
      </c>
      <c r="BC131" s="1"/>
      <c r="BD131" s="348"/>
      <c r="BE131" s="1"/>
      <c r="BF131" s="348"/>
      <c r="BG131" s="1"/>
      <c r="BH131" s="348"/>
      <c r="BI131" s="1">
        <v>5.0</v>
      </c>
      <c r="BJ131" s="348"/>
      <c r="BK131" s="1"/>
      <c r="BL131" s="348"/>
      <c r="BM131" s="1"/>
      <c r="BN131" s="348"/>
      <c r="BO131" s="1"/>
      <c r="BP131" s="348"/>
      <c r="BQ131" s="1"/>
      <c r="BR131" s="348"/>
      <c r="BS131" s="1"/>
      <c r="BT131" s="127"/>
      <c r="BU131" s="127">
        <v>7.0</v>
      </c>
      <c r="BV131" s="127"/>
      <c r="BW131" s="127">
        <v>2.0</v>
      </c>
      <c r="BX131" s="127">
        <v>5.0</v>
      </c>
      <c r="BY131" s="127"/>
      <c r="BZ131" s="127">
        <v>20.0</v>
      </c>
      <c r="CA131" s="127">
        <v>700.0</v>
      </c>
      <c r="CB131" s="127">
        <f t="shared" si="128"/>
        <v>70</v>
      </c>
      <c r="CC131" s="127">
        <f t="shared" si="129"/>
        <v>21</v>
      </c>
      <c r="CD131" s="337">
        <f t="shared" si="127"/>
        <v>0</v>
      </c>
    </row>
    <row r="132" ht="64.5" customHeight="1">
      <c r="A132" s="376"/>
      <c r="B132" s="380"/>
      <c r="C132" s="378"/>
      <c r="D132" s="231" t="s">
        <v>620</v>
      </c>
      <c r="E132" s="381" t="s">
        <v>409</v>
      </c>
      <c r="F132" s="138" t="s">
        <v>187</v>
      </c>
      <c r="G132" s="75" t="s">
        <v>132</v>
      </c>
      <c r="H132" s="385" t="s">
        <v>619</v>
      </c>
      <c r="I132" s="75">
        <v>7.0</v>
      </c>
      <c r="J132" s="75">
        <v>0.0</v>
      </c>
      <c r="K132" s="89" t="s">
        <v>538</v>
      </c>
      <c r="L132" s="217">
        <v>625.4</v>
      </c>
      <c r="M132" s="163"/>
      <c r="N132" s="163"/>
      <c r="O132" s="163"/>
      <c r="P132" s="163"/>
      <c r="Q132" s="163"/>
      <c r="R132" s="163"/>
      <c r="S132" s="163"/>
      <c r="T132" s="163"/>
      <c r="U132" s="163"/>
      <c r="V132" s="163"/>
      <c r="W132" s="135"/>
      <c r="X132" s="135"/>
      <c r="Y132" s="135"/>
      <c r="Z132" s="351">
        <f t="shared" si="132"/>
        <v>0</v>
      </c>
      <c r="AA132" s="164" t="str">
        <f t="shared" si="133"/>
        <v>No</v>
      </c>
      <c r="AB132" s="165" t="str">
        <f t="shared" si="134"/>
        <v>No</v>
      </c>
      <c r="AC132" s="1"/>
      <c r="AD132" s="166">
        <v>7.0</v>
      </c>
      <c r="AE132" s="167">
        <f t="shared" si="135"/>
        <v>0</v>
      </c>
      <c r="AF132" s="75"/>
      <c r="AG132" s="75"/>
      <c r="AH132" s="75"/>
      <c r="AI132" s="75"/>
      <c r="AJ132" s="127"/>
      <c r="AK132" s="126">
        <v>10.0</v>
      </c>
      <c r="AL132" s="127">
        <f t="shared" si="136"/>
        <v>0</v>
      </c>
      <c r="AM132" s="127">
        <f t="shared" si="137"/>
        <v>0</v>
      </c>
      <c r="AN132" s="127">
        <f t="shared" si="138"/>
        <v>0</v>
      </c>
      <c r="AO132" s="127">
        <f t="shared" si="139"/>
        <v>0</v>
      </c>
      <c r="AP132" s="127">
        <f t="shared" si="140"/>
        <v>0</v>
      </c>
      <c r="AQ132" s="127">
        <f t="shared" si="141"/>
        <v>0</v>
      </c>
      <c r="AR132" s="127">
        <f t="shared" si="142"/>
        <v>0</v>
      </c>
      <c r="AS132" s="127">
        <f t="shared" si="143"/>
        <v>0</v>
      </c>
      <c r="AT132" s="127">
        <f t="shared" si="144"/>
        <v>0</v>
      </c>
      <c r="AU132" s="127">
        <f t="shared" si="145"/>
        <v>0</v>
      </c>
      <c r="AV132" s="127">
        <f t="shared" si="146"/>
        <v>0</v>
      </c>
      <c r="AW132" s="127">
        <f t="shared" si="147"/>
        <v>0</v>
      </c>
      <c r="AX132" s="127">
        <f t="shared" si="148"/>
        <v>0</v>
      </c>
      <c r="AY132" s="127">
        <f t="shared" si="149"/>
        <v>0</v>
      </c>
      <c r="AZ132" s="127">
        <v>5.0</v>
      </c>
      <c r="BA132" s="127"/>
      <c r="BB132" s="348">
        <v>28.0</v>
      </c>
      <c r="BC132" s="75"/>
      <c r="BD132" s="348"/>
      <c r="BE132" s="75"/>
      <c r="BF132" s="348"/>
      <c r="BG132" s="75"/>
      <c r="BH132" s="348"/>
      <c r="BI132" s="75">
        <v>5.0</v>
      </c>
      <c r="BJ132" s="348"/>
      <c r="BK132" s="75"/>
      <c r="BL132" s="348"/>
      <c r="BM132" s="75"/>
      <c r="BN132" s="348"/>
      <c r="BO132" s="75"/>
      <c r="BP132" s="348"/>
      <c r="BQ132" s="75"/>
      <c r="BR132" s="348"/>
      <c r="BS132" s="75"/>
      <c r="BT132" s="127"/>
      <c r="BU132" s="127">
        <v>7.0</v>
      </c>
      <c r="BV132" s="127"/>
      <c r="BW132" s="127">
        <v>1.0</v>
      </c>
      <c r="BX132" s="127">
        <v>6.0</v>
      </c>
      <c r="BY132" s="127"/>
      <c r="BZ132" s="127">
        <v>10.0</v>
      </c>
      <c r="CA132" s="127">
        <v>300.0</v>
      </c>
      <c r="CB132" s="127">
        <f t="shared" si="128"/>
        <v>30</v>
      </c>
      <c r="CC132" s="127">
        <f t="shared" si="129"/>
        <v>9</v>
      </c>
      <c r="CD132" s="337">
        <f t="shared" si="127"/>
        <v>0</v>
      </c>
    </row>
    <row r="133" ht="64.5" customHeight="1">
      <c r="A133" s="376"/>
      <c r="B133" s="427"/>
      <c r="C133" s="383"/>
      <c r="D133" s="168" t="s">
        <v>621</v>
      </c>
      <c r="E133" s="347"/>
      <c r="F133" s="171" t="s">
        <v>187</v>
      </c>
      <c r="G133" s="170" t="s">
        <v>136</v>
      </c>
      <c r="H133" s="428" t="s">
        <v>622</v>
      </c>
      <c r="I133" s="170">
        <v>5.0</v>
      </c>
      <c r="J133" s="170">
        <v>0.0</v>
      </c>
      <c r="K133" s="171" t="s">
        <v>538</v>
      </c>
      <c r="L133" s="216">
        <v>371.0</v>
      </c>
      <c r="M133" s="172"/>
      <c r="N133" s="172"/>
      <c r="O133" s="172"/>
      <c r="P133" s="172"/>
      <c r="Q133" s="172"/>
      <c r="R133" s="170"/>
      <c r="S133" s="166"/>
      <c r="T133" s="166"/>
      <c r="U133" s="166"/>
      <c r="V133" s="166"/>
      <c r="W133" s="166"/>
      <c r="X133" s="166"/>
      <c r="Y133" s="166"/>
      <c r="Z133" s="199">
        <f t="shared" si="132"/>
        <v>0</v>
      </c>
      <c r="AA133" s="173" t="str">
        <f t="shared" si="133"/>
        <v>No</v>
      </c>
      <c r="AB133" s="174" t="str">
        <f t="shared" si="134"/>
        <v>No</v>
      </c>
      <c r="AC133" s="1"/>
      <c r="AD133" s="166">
        <v>5.0</v>
      </c>
      <c r="AE133" s="167">
        <f t="shared" si="135"/>
        <v>0</v>
      </c>
      <c r="AF133" s="75"/>
      <c r="AG133" s="75"/>
      <c r="AH133" s="75"/>
      <c r="AI133" s="75"/>
      <c r="AJ133" s="127"/>
      <c r="AK133" s="126">
        <v>5.5</v>
      </c>
      <c r="AL133" s="127">
        <f t="shared" si="136"/>
        <v>0</v>
      </c>
      <c r="AM133" s="127">
        <f t="shared" si="137"/>
        <v>0</v>
      </c>
      <c r="AN133" s="127">
        <f t="shared" si="138"/>
        <v>0</v>
      </c>
      <c r="AO133" s="127">
        <f t="shared" si="139"/>
        <v>0</v>
      </c>
      <c r="AP133" s="127">
        <f t="shared" si="140"/>
        <v>0</v>
      </c>
      <c r="AQ133" s="127">
        <f t="shared" si="141"/>
        <v>0</v>
      </c>
      <c r="AR133" s="127">
        <f t="shared" si="142"/>
        <v>0</v>
      </c>
      <c r="AS133" s="127">
        <f t="shared" si="143"/>
        <v>0</v>
      </c>
      <c r="AT133" s="127">
        <f t="shared" si="144"/>
        <v>0</v>
      </c>
      <c r="AU133" s="127">
        <f t="shared" si="145"/>
        <v>0</v>
      </c>
      <c r="AV133" s="127">
        <f t="shared" si="146"/>
        <v>0</v>
      </c>
      <c r="AW133" s="127">
        <f t="shared" si="147"/>
        <v>0</v>
      </c>
      <c r="AX133" s="127">
        <f t="shared" si="148"/>
        <v>0</v>
      </c>
      <c r="AY133" s="127">
        <f t="shared" si="149"/>
        <v>0</v>
      </c>
      <c r="AZ133" s="127">
        <v>3.0</v>
      </c>
      <c r="BA133" s="127"/>
      <c r="BB133" s="348">
        <v>14.0</v>
      </c>
      <c r="BC133" s="170"/>
      <c r="BD133" s="348"/>
      <c r="BE133" s="170"/>
      <c r="BF133" s="348"/>
      <c r="BG133" s="170"/>
      <c r="BH133" s="348"/>
      <c r="BI133" s="170">
        <v>5.0</v>
      </c>
      <c r="BJ133" s="348"/>
      <c r="BK133" s="170"/>
      <c r="BL133" s="348"/>
      <c r="BM133" s="170"/>
      <c r="BN133" s="348"/>
      <c r="BO133" s="170"/>
      <c r="BP133" s="348"/>
      <c r="BQ133" s="170"/>
      <c r="BR133" s="348"/>
      <c r="BS133" s="170"/>
      <c r="BT133" s="127"/>
      <c r="BU133" s="127">
        <f t="shared" ref="BU133:BU134" si="150">I133</f>
        <v>5</v>
      </c>
      <c r="BV133" s="127"/>
      <c r="BW133" s="127">
        <v>1.0</v>
      </c>
      <c r="BX133" s="127">
        <v>4.0</v>
      </c>
      <c r="BY133" s="127"/>
      <c r="BZ133" s="127">
        <v>15.0</v>
      </c>
      <c r="CA133" s="127">
        <v>500.0</v>
      </c>
      <c r="CB133" s="127">
        <f t="shared" si="128"/>
        <v>50</v>
      </c>
      <c r="CC133" s="127">
        <f t="shared" si="129"/>
        <v>15</v>
      </c>
      <c r="CD133" s="337">
        <f t="shared" si="127"/>
        <v>0</v>
      </c>
    </row>
    <row r="134" ht="64.5" customHeight="1">
      <c r="A134" s="421"/>
      <c r="B134" s="386"/>
      <c r="C134" s="387"/>
      <c r="D134" s="177" t="s">
        <v>623</v>
      </c>
      <c r="E134" s="357" t="s">
        <v>409</v>
      </c>
      <c r="F134" s="181" t="s">
        <v>187</v>
      </c>
      <c r="G134" s="179" t="s">
        <v>136</v>
      </c>
      <c r="H134" s="428" t="s">
        <v>622</v>
      </c>
      <c r="I134" s="179">
        <v>5.0</v>
      </c>
      <c r="J134" s="179">
        <v>0.0</v>
      </c>
      <c r="K134" s="181" t="s">
        <v>538</v>
      </c>
      <c r="L134" s="358">
        <v>477.0</v>
      </c>
      <c r="M134" s="183"/>
      <c r="N134" s="183"/>
      <c r="O134" s="183"/>
      <c r="P134" s="183"/>
      <c r="Q134" s="183"/>
      <c r="R134" s="183"/>
      <c r="S134" s="183"/>
      <c r="T134" s="183"/>
      <c r="U134" s="183"/>
      <c r="V134" s="183"/>
      <c r="W134" s="186"/>
      <c r="X134" s="186"/>
      <c r="Y134" s="186"/>
      <c r="Z134" s="414">
        <f t="shared" si="132"/>
        <v>0</v>
      </c>
      <c r="AA134" s="184" t="str">
        <f t="shared" si="133"/>
        <v>No</v>
      </c>
      <c r="AB134" s="185" t="str">
        <f t="shared" si="134"/>
        <v>No</v>
      </c>
      <c r="AC134" s="1"/>
      <c r="AD134" s="186">
        <v>5.0</v>
      </c>
      <c r="AE134" s="187">
        <f t="shared" si="135"/>
        <v>0</v>
      </c>
      <c r="AF134" s="75"/>
      <c r="AG134" s="75"/>
      <c r="AH134" s="75"/>
      <c r="AI134" s="75"/>
      <c r="AJ134" s="127"/>
      <c r="AK134" s="126">
        <v>5.5</v>
      </c>
      <c r="AL134" s="127">
        <f t="shared" si="136"/>
        <v>0</v>
      </c>
      <c r="AM134" s="127">
        <f t="shared" si="137"/>
        <v>0</v>
      </c>
      <c r="AN134" s="127">
        <f t="shared" si="138"/>
        <v>0</v>
      </c>
      <c r="AO134" s="127">
        <f t="shared" si="139"/>
        <v>0</v>
      </c>
      <c r="AP134" s="127">
        <f t="shared" si="140"/>
        <v>0</v>
      </c>
      <c r="AQ134" s="127">
        <f t="shared" si="141"/>
        <v>0</v>
      </c>
      <c r="AR134" s="127">
        <f t="shared" si="142"/>
        <v>0</v>
      </c>
      <c r="AS134" s="127">
        <f t="shared" si="143"/>
        <v>0</v>
      </c>
      <c r="AT134" s="127">
        <f t="shared" si="144"/>
        <v>0</v>
      </c>
      <c r="AU134" s="127">
        <f t="shared" si="145"/>
        <v>0</v>
      </c>
      <c r="AV134" s="127">
        <f t="shared" si="146"/>
        <v>0</v>
      </c>
      <c r="AW134" s="127">
        <f t="shared" si="147"/>
        <v>0</v>
      </c>
      <c r="AX134" s="127">
        <f t="shared" si="148"/>
        <v>0</v>
      </c>
      <c r="AY134" s="127">
        <f t="shared" si="149"/>
        <v>0</v>
      </c>
      <c r="AZ134" s="127">
        <v>3.0</v>
      </c>
      <c r="BA134" s="127"/>
      <c r="BB134" s="359">
        <v>14.0</v>
      </c>
      <c r="BC134" s="179"/>
      <c r="BD134" s="359"/>
      <c r="BE134" s="179"/>
      <c r="BF134" s="359"/>
      <c r="BG134" s="179"/>
      <c r="BH134" s="359"/>
      <c r="BI134" s="179">
        <v>5.0</v>
      </c>
      <c r="BJ134" s="359"/>
      <c r="BK134" s="179"/>
      <c r="BL134" s="359"/>
      <c r="BM134" s="179"/>
      <c r="BN134" s="359"/>
      <c r="BO134" s="179"/>
      <c r="BP134" s="359"/>
      <c r="BQ134" s="179"/>
      <c r="BR134" s="359"/>
      <c r="BS134" s="179"/>
      <c r="BT134" s="127"/>
      <c r="BU134" s="127">
        <f t="shared" si="150"/>
        <v>5</v>
      </c>
      <c r="BV134" s="127"/>
      <c r="BW134" s="127">
        <v>1.0</v>
      </c>
      <c r="BX134" s="127">
        <v>4.0</v>
      </c>
      <c r="BY134" s="127"/>
      <c r="BZ134" s="127">
        <v>8.0</v>
      </c>
      <c r="CA134" s="127">
        <v>200.0</v>
      </c>
      <c r="CB134" s="127">
        <f t="shared" si="128"/>
        <v>20</v>
      </c>
      <c r="CC134" s="127">
        <f t="shared" si="129"/>
        <v>6</v>
      </c>
      <c r="CD134" s="337">
        <f t="shared" si="127"/>
        <v>0</v>
      </c>
    </row>
    <row r="135" ht="64.5" customHeight="1">
      <c r="A135" s="415" t="s">
        <v>488</v>
      </c>
      <c r="B135" s="361"/>
      <c r="C135" s="211"/>
      <c r="D135" s="210" t="s">
        <v>624</v>
      </c>
      <c r="E135" s="340"/>
      <c r="F135" s="212" t="s">
        <v>616</v>
      </c>
      <c r="G135" s="211" t="s">
        <v>293</v>
      </c>
      <c r="H135" s="212" t="s">
        <v>625</v>
      </c>
      <c r="I135" s="211">
        <v>1.0</v>
      </c>
      <c r="J135" s="211">
        <v>12.0</v>
      </c>
      <c r="K135" s="211" t="s">
        <v>115</v>
      </c>
      <c r="L135" s="355">
        <v>208.5232</v>
      </c>
      <c r="M135" s="214"/>
      <c r="N135" s="214"/>
      <c r="O135" s="214"/>
      <c r="P135" s="214"/>
      <c r="Q135" s="214"/>
      <c r="R135" s="211"/>
      <c r="S135" s="213"/>
      <c r="T135" s="213"/>
      <c r="U135" s="213"/>
      <c r="V135" s="213"/>
      <c r="W135" s="213"/>
      <c r="X135" s="213"/>
      <c r="Y135" s="213"/>
      <c r="Z135" s="342">
        <f t="shared" si="132"/>
        <v>0</v>
      </c>
      <c r="AA135" s="215" t="str">
        <f t="shared" si="133"/>
        <v>No</v>
      </c>
      <c r="AB135" s="343" t="str">
        <f t="shared" si="134"/>
        <v>No</v>
      </c>
      <c r="AC135" s="1"/>
      <c r="AD135" s="158">
        <v>4.0</v>
      </c>
      <c r="AE135" s="159">
        <f t="shared" si="135"/>
        <v>0</v>
      </c>
      <c r="AF135" s="75"/>
      <c r="AG135" s="75"/>
      <c r="AH135" s="75"/>
      <c r="AI135" s="75"/>
      <c r="AJ135" s="127"/>
      <c r="AK135" s="126">
        <v>10.0</v>
      </c>
      <c r="AL135" s="127">
        <f t="shared" si="136"/>
        <v>0</v>
      </c>
      <c r="AM135" s="127">
        <f t="shared" si="137"/>
        <v>0</v>
      </c>
      <c r="AN135" s="127">
        <f t="shared" si="138"/>
        <v>0</v>
      </c>
      <c r="AO135" s="127">
        <f t="shared" si="139"/>
        <v>0</v>
      </c>
      <c r="AP135" s="127">
        <f t="shared" si="140"/>
        <v>0</v>
      </c>
      <c r="AQ135" s="127">
        <f t="shared" si="141"/>
        <v>0</v>
      </c>
      <c r="AR135" s="127">
        <f t="shared" si="142"/>
        <v>0</v>
      </c>
      <c r="AS135" s="127">
        <f t="shared" si="143"/>
        <v>0</v>
      </c>
      <c r="AT135" s="127">
        <f t="shared" si="144"/>
        <v>0</v>
      </c>
      <c r="AU135" s="127">
        <f t="shared" si="145"/>
        <v>0</v>
      </c>
      <c r="AV135" s="127">
        <f t="shared" si="146"/>
        <v>0</v>
      </c>
      <c r="AW135" s="127">
        <f t="shared" si="147"/>
        <v>0</v>
      </c>
      <c r="AX135" s="127">
        <f t="shared" si="148"/>
        <v>0</v>
      </c>
      <c r="AY135" s="127">
        <f t="shared" si="149"/>
        <v>0</v>
      </c>
      <c r="AZ135" s="127">
        <v>4.0</v>
      </c>
      <c r="BA135" s="127"/>
      <c r="BB135" s="344">
        <v>12.0</v>
      </c>
      <c r="BC135" s="211"/>
      <c r="BD135" s="344"/>
      <c r="BE135" s="211"/>
      <c r="BF135" s="344"/>
      <c r="BG135" s="211"/>
      <c r="BH135" s="344"/>
      <c r="BI135" s="211"/>
      <c r="BJ135" s="344"/>
      <c r="BK135" s="211"/>
      <c r="BL135" s="344"/>
      <c r="BM135" s="211"/>
      <c r="BN135" s="344"/>
      <c r="BO135" s="211"/>
      <c r="BP135" s="344"/>
      <c r="BQ135" s="211"/>
      <c r="BR135" s="344"/>
      <c r="BS135" s="211"/>
      <c r="BT135" s="127"/>
      <c r="BU135" s="127"/>
      <c r="BV135" s="127">
        <f>I135</f>
        <v>1</v>
      </c>
      <c r="BW135" s="127"/>
      <c r="BX135" s="127">
        <v>1.0</v>
      </c>
      <c r="BY135" s="127"/>
      <c r="BZ135" s="127">
        <v>15.0</v>
      </c>
      <c r="CA135" s="127">
        <v>500.0</v>
      </c>
      <c r="CB135" s="127">
        <f t="shared" si="128"/>
        <v>50</v>
      </c>
      <c r="CC135" s="127">
        <f t="shared" si="129"/>
        <v>15</v>
      </c>
      <c r="CD135" s="337">
        <f t="shared" si="127"/>
        <v>0</v>
      </c>
    </row>
    <row r="136" ht="64.5" customHeight="1">
      <c r="A136" s="376"/>
      <c r="B136" s="354"/>
      <c r="C136" s="1"/>
      <c r="D136" s="168" t="s">
        <v>626</v>
      </c>
      <c r="E136" s="347"/>
      <c r="F136" s="171" t="s">
        <v>187</v>
      </c>
      <c r="G136" s="170" t="s">
        <v>105</v>
      </c>
      <c r="H136" s="171" t="s">
        <v>627</v>
      </c>
      <c r="I136" s="170">
        <v>1.0</v>
      </c>
      <c r="J136" s="170">
        <v>0.0</v>
      </c>
      <c r="K136" s="170" t="s">
        <v>115</v>
      </c>
      <c r="L136" s="216">
        <v>127.2</v>
      </c>
      <c r="M136" s="172"/>
      <c r="N136" s="172"/>
      <c r="O136" s="172"/>
      <c r="P136" s="172"/>
      <c r="Q136" s="172"/>
      <c r="R136" s="170"/>
      <c r="S136" s="166"/>
      <c r="T136" s="166"/>
      <c r="U136" s="166"/>
      <c r="V136" s="166"/>
      <c r="W136" s="166"/>
      <c r="X136" s="166"/>
      <c r="Y136" s="166"/>
      <c r="Z136" s="199">
        <f t="shared" si="132"/>
        <v>0</v>
      </c>
      <c r="AA136" s="173" t="str">
        <f t="shared" si="133"/>
        <v>No</v>
      </c>
      <c r="AB136" s="174" t="str">
        <f t="shared" si="134"/>
        <v>No</v>
      </c>
      <c r="AC136" s="1"/>
      <c r="AD136" s="166">
        <v>1.0</v>
      </c>
      <c r="AE136" s="167">
        <f t="shared" si="135"/>
        <v>0</v>
      </c>
      <c r="AF136" s="75"/>
      <c r="AG136" s="75"/>
      <c r="AH136" s="75"/>
      <c r="AI136" s="75"/>
      <c r="AJ136" s="127"/>
      <c r="AK136" s="126">
        <v>3.0</v>
      </c>
      <c r="AL136" s="127">
        <f t="shared" si="136"/>
        <v>0</v>
      </c>
      <c r="AM136" s="127">
        <f t="shared" si="137"/>
        <v>0</v>
      </c>
      <c r="AN136" s="127">
        <f t="shared" si="138"/>
        <v>0</v>
      </c>
      <c r="AO136" s="127">
        <f t="shared" si="139"/>
        <v>0</v>
      </c>
      <c r="AP136" s="127">
        <f t="shared" si="140"/>
        <v>0</v>
      </c>
      <c r="AQ136" s="127">
        <f t="shared" si="141"/>
        <v>0</v>
      </c>
      <c r="AR136" s="127">
        <f t="shared" si="142"/>
        <v>0</v>
      </c>
      <c r="AS136" s="127">
        <f t="shared" si="143"/>
        <v>0</v>
      </c>
      <c r="AT136" s="127">
        <f t="shared" si="144"/>
        <v>0</v>
      </c>
      <c r="AU136" s="127">
        <f t="shared" si="145"/>
        <v>0</v>
      </c>
      <c r="AV136" s="127">
        <f t="shared" si="146"/>
        <v>0</v>
      </c>
      <c r="AW136" s="127">
        <f t="shared" si="147"/>
        <v>0</v>
      </c>
      <c r="AX136" s="127">
        <f t="shared" si="148"/>
        <v>0</v>
      </c>
      <c r="AY136" s="127">
        <f t="shared" si="149"/>
        <v>0</v>
      </c>
      <c r="AZ136" s="127">
        <v>1.0</v>
      </c>
      <c r="BA136" s="127"/>
      <c r="BB136" s="348">
        <v>7.0</v>
      </c>
      <c r="BC136" s="170"/>
      <c r="BD136" s="348"/>
      <c r="BE136" s="170"/>
      <c r="BF136" s="348"/>
      <c r="BG136" s="170"/>
      <c r="BH136" s="348"/>
      <c r="BI136" s="170"/>
      <c r="BJ136" s="348"/>
      <c r="BK136" s="170"/>
      <c r="BL136" s="348"/>
      <c r="BM136" s="170"/>
      <c r="BN136" s="348"/>
      <c r="BO136" s="170"/>
      <c r="BP136" s="348"/>
      <c r="BQ136" s="170"/>
      <c r="BR136" s="348"/>
      <c r="BS136" s="170"/>
      <c r="BT136" s="127"/>
      <c r="BU136" s="127">
        <v>1.0</v>
      </c>
      <c r="BV136" s="127"/>
      <c r="BW136" s="127"/>
      <c r="BX136" s="127">
        <v>1.0</v>
      </c>
      <c r="BY136" s="127"/>
      <c r="BZ136" s="127">
        <v>20.0</v>
      </c>
      <c r="CA136" s="127">
        <v>300.0</v>
      </c>
      <c r="CB136" s="127">
        <f t="shared" si="128"/>
        <v>30</v>
      </c>
      <c r="CC136" s="127">
        <f t="shared" si="129"/>
        <v>9</v>
      </c>
      <c r="CD136" s="337">
        <f t="shared" si="127"/>
        <v>0</v>
      </c>
    </row>
    <row r="137" ht="64.5" customHeight="1">
      <c r="A137" s="376"/>
      <c r="B137" s="354"/>
      <c r="C137" s="1"/>
      <c r="D137" s="41" t="s">
        <v>628</v>
      </c>
      <c r="E137" s="349"/>
      <c r="F137" s="89" t="s">
        <v>187</v>
      </c>
      <c r="G137" s="1" t="s">
        <v>105</v>
      </c>
      <c r="H137" s="89" t="s">
        <v>629</v>
      </c>
      <c r="I137" s="1">
        <v>1.0</v>
      </c>
      <c r="J137" s="1">
        <v>0.0</v>
      </c>
      <c r="K137" s="1" t="s">
        <v>115</v>
      </c>
      <c r="L137" s="350">
        <v>106.0</v>
      </c>
      <c r="M137" s="201"/>
      <c r="N137" s="201"/>
      <c r="O137" s="201"/>
      <c r="P137" s="201"/>
      <c r="Q137" s="201"/>
      <c r="R137" s="1"/>
      <c r="S137" s="72"/>
      <c r="T137" s="72"/>
      <c r="U137" s="72"/>
      <c r="V137" s="72"/>
      <c r="W137" s="72"/>
      <c r="X137" s="72"/>
      <c r="Y137" s="72"/>
      <c r="Z137" s="351">
        <f t="shared" si="132"/>
        <v>0</v>
      </c>
      <c r="AA137" s="202" t="str">
        <f t="shared" si="133"/>
        <v>No</v>
      </c>
      <c r="AB137" s="352" t="str">
        <f t="shared" si="134"/>
        <v>No</v>
      </c>
      <c r="AC137" s="1"/>
      <c r="AD137" s="166">
        <v>1.0</v>
      </c>
      <c r="AE137" s="167">
        <f t="shared" si="135"/>
        <v>0</v>
      </c>
      <c r="AF137" s="75"/>
      <c r="AG137" s="75"/>
      <c r="AH137" s="75"/>
      <c r="AI137" s="75"/>
      <c r="AJ137" s="127"/>
      <c r="AK137" s="126">
        <v>2.5</v>
      </c>
      <c r="AL137" s="127">
        <f t="shared" si="136"/>
        <v>0</v>
      </c>
      <c r="AM137" s="127">
        <f t="shared" si="137"/>
        <v>0</v>
      </c>
      <c r="AN137" s="127">
        <f t="shared" si="138"/>
        <v>0</v>
      </c>
      <c r="AO137" s="127">
        <f t="shared" si="139"/>
        <v>0</v>
      </c>
      <c r="AP137" s="127">
        <f t="shared" si="140"/>
        <v>0</v>
      </c>
      <c r="AQ137" s="127">
        <f t="shared" si="141"/>
        <v>0</v>
      </c>
      <c r="AR137" s="127">
        <f t="shared" si="142"/>
        <v>0</v>
      </c>
      <c r="AS137" s="127">
        <f t="shared" si="143"/>
        <v>0</v>
      </c>
      <c r="AT137" s="127">
        <f t="shared" si="144"/>
        <v>0</v>
      </c>
      <c r="AU137" s="127">
        <f t="shared" si="145"/>
        <v>0</v>
      </c>
      <c r="AV137" s="127">
        <f t="shared" si="146"/>
        <v>0</v>
      </c>
      <c r="AW137" s="127">
        <f t="shared" si="147"/>
        <v>0</v>
      </c>
      <c r="AX137" s="127">
        <f t="shared" si="148"/>
        <v>0</v>
      </c>
      <c r="AY137" s="127">
        <f t="shared" si="149"/>
        <v>0</v>
      </c>
      <c r="AZ137" s="127">
        <v>1.0</v>
      </c>
      <c r="BA137" s="127"/>
      <c r="BB137" s="348">
        <v>5.0</v>
      </c>
      <c r="BC137" s="1"/>
      <c r="BD137" s="348"/>
      <c r="BE137" s="1"/>
      <c r="BF137" s="348"/>
      <c r="BG137" s="1"/>
      <c r="BH137" s="348"/>
      <c r="BI137" s="1"/>
      <c r="BJ137" s="348"/>
      <c r="BK137" s="1"/>
      <c r="BL137" s="348"/>
      <c r="BM137" s="1"/>
      <c r="BN137" s="348"/>
      <c r="BO137" s="1"/>
      <c r="BP137" s="348"/>
      <c r="BQ137" s="1"/>
      <c r="BR137" s="348"/>
      <c r="BS137" s="1"/>
      <c r="BT137" s="127"/>
      <c r="BU137" s="127">
        <v>1.0</v>
      </c>
      <c r="BV137" s="127"/>
      <c r="BW137" s="127"/>
      <c r="BX137" s="127">
        <v>1.0</v>
      </c>
      <c r="BY137" s="127"/>
      <c r="BZ137" s="127">
        <v>15.0</v>
      </c>
      <c r="CA137" s="127">
        <v>200.0</v>
      </c>
      <c r="CB137" s="127">
        <f t="shared" si="128"/>
        <v>20</v>
      </c>
      <c r="CC137" s="127">
        <f t="shared" si="129"/>
        <v>6</v>
      </c>
      <c r="CD137" s="337">
        <f t="shared" si="127"/>
        <v>0</v>
      </c>
    </row>
    <row r="138" ht="64.5" customHeight="1">
      <c r="A138" s="376"/>
      <c r="B138" s="426"/>
      <c r="C138" s="1"/>
      <c r="D138" s="168" t="s">
        <v>630</v>
      </c>
      <c r="E138" s="347"/>
      <c r="F138" s="171" t="s">
        <v>187</v>
      </c>
      <c r="G138" s="170" t="s">
        <v>108</v>
      </c>
      <c r="H138" s="171" t="s">
        <v>631</v>
      </c>
      <c r="I138" s="170">
        <v>1.0</v>
      </c>
      <c r="J138" s="170">
        <v>0.0</v>
      </c>
      <c r="K138" s="170" t="s">
        <v>115</v>
      </c>
      <c r="L138" s="216">
        <v>73.8502</v>
      </c>
      <c r="M138" s="172"/>
      <c r="N138" s="172"/>
      <c r="O138" s="172"/>
      <c r="P138" s="172"/>
      <c r="Q138" s="172"/>
      <c r="R138" s="170"/>
      <c r="S138" s="166"/>
      <c r="T138" s="166"/>
      <c r="U138" s="166"/>
      <c r="V138" s="166"/>
      <c r="W138" s="166"/>
      <c r="X138" s="166"/>
      <c r="Y138" s="166"/>
      <c r="Z138" s="199">
        <f t="shared" si="132"/>
        <v>0</v>
      </c>
      <c r="AA138" s="173" t="str">
        <f t="shared" si="133"/>
        <v>No</v>
      </c>
      <c r="AB138" s="174" t="str">
        <f t="shared" si="134"/>
        <v>No</v>
      </c>
      <c r="AC138" s="1"/>
      <c r="AD138" s="166">
        <v>1.0</v>
      </c>
      <c r="AE138" s="167">
        <f t="shared" si="135"/>
        <v>0</v>
      </c>
      <c r="AF138" s="75"/>
      <c r="AG138" s="75"/>
      <c r="AH138" s="75"/>
      <c r="AI138" s="75"/>
      <c r="AJ138" s="127"/>
      <c r="AK138" s="126">
        <v>1.35</v>
      </c>
      <c r="AL138" s="127">
        <f t="shared" si="136"/>
        <v>0</v>
      </c>
      <c r="AM138" s="127">
        <f t="shared" si="137"/>
        <v>0</v>
      </c>
      <c r="AN138" s="127">
        <f t="shared" si="138"/>
        <v>0</v>
      </c>
      <c r="AO138" s="127">
        <f t="shared" si="139"/>
        <v>0</v>
      </c>
      <c r="AP138" s="127">
        <f t="shared" si="140"/>
        <v>0</v>
      </c>
      <c r="AQ138" s="127">
        <f t="shared" si="141"/>
        <v>0</v>
      </c>
      <c r="AR138" s="127">
        <f t="shared" si="142"/>
        <v>0</v>
      </c>
      <c r="AS138" s="127">
        <f t="shared" si="143"/>
        <v>0</v>
      </c>
      <c r="AT138" s="127">
        <f t="shared" si="144"/>
        <v>0</v>
      </c>
      <c r="AU138" s="127">
        <f t="shared" si="145"/>
        <v>0</v>
      </c>
      <c r="AV138" s="127">
        <f t="shared" si="146"/>
        <v>0</v>
      </c>
      <c r="AW138" s="127">
        <f t="shared" si="147"/>
        <v>0</v>
      </c>
      <c r="AX138" s="127">
        <f t="shared" si="148"/>
        <v>0</v>
      </c>
      <c r="AY138" s="127">
        <f t="shared" si="149"/>
        <v>0</v>
      </c>
      <c r="AZ138" s="127">
        <v>1.0</v>
      </c>
      <c r="BA138" s="127"/>
      <c r="BB138" s="348">
        <v>3.0</v>
      </c>
      <c r="BC138" s="170"/>
      <c r="BD138" s="348"/>
      <c r="BE138" s="170"/>
      <c r="BF138" s="348"/>
      <c r="BG138" s="170"/>
      <c r="BH138" s="348"/>
      <c r="BI138" s="170"/>
      <c r="BJ138" s="348"/>
      <c r="BK138" s="170"/>
      <c r="BL138" s="348"/>
      <c r="BM138" s="170"/>
      <c r="BN138" s="348"/>
      <c r="BO138" s="170"/>
      <c r="BP138" s="348"/>
      <c r="BQ138" s="170"/>
      <c r="BR138" s="348"/>
      <c r="BS138" s="170"/>
      <c r="BT138" s="127"/>
      <c r="BU138" s="127">
        <f t="shared" ref="BU138:BU139" si="151">I138</f>
        <v>1</v>
      </c>
      <c r="BV138" s="127"/>
      <c r="BW138" s="127"/>
      <c r="BX138" s="127">
        <v>1.0</v>
      </c>
      <c r="BY138" s="127"/>
      <c r="BZ138" s="127">
        <v>5.0</v>
      </c>
      <c r="CA138" s="127">
        <v>150.0</v>
      </c>
      <c r="CB138" s="127">
        <f t="shared" si="128"/>
        <v>15</v>
      </c>
      <c r="CC138" s="127">
        <f t="shared" si="129"/>
        <v>4.5</v>
      </c>
      <c r="CD138" s="337">
        <f t="shared" si="127"/>
        <v>0</v>
      </c>
    </row>
    <row r="139" ht="64.5" customHeight="1">
      <c r="A139" s="421"/>
      <c r="B139" s="429"/>
      <c r="C139" s="81"/>
      <c r="D139" s="236" t="s">
        <v>632</v>
      </c>
      <c r="E139" s="396"/>
      <c r="F139" s="83" t="s">
        <v>187</v>
      </c>
      <c r="G139" s="81" t="s">
        <v>108</v>
      </c>
      <c r="H139" s="83" t="s">
        <v>633</v>
      </c>
      <c r="I139" s="81">
        <v>1.0</v>
      </c>
      <c r="J139" s="81">
        <v>0.0</v>
      </c>
      <c r="K139" s="81" t="s">
        <v>115</v>
      </c>
      <c r="L139" s="397">
        <v>69.5042</v>
      </c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351">
        <f t="shared" si="132"/>
        <v>0</v>
      </c>
      <c r="AA139" s="238" t="str">
        <f t="shared" si="133"/>
        <v>No</v>
      </c>
      <c r="AB139" s="398" t="str">
        <f t="shared" si="134"/>
        <v>No</v>
      </c>
      <c r="AC139" s="1"/>
      <c r="AD139" s="186">
        <v>1.0</v>
      </c>
      <c r="AE139" s="187">
        <f t="shared" si="135"/>
        <v>0</v>
      </c>
      <c r="AF139" s="75"/>
      <c r="AG139" s="75"/>
      <c r="AH139" s="75"/>
      <c r="AI139" s="75"/>
      <c r="AJ139" s="127"/>
      <c r="AK139" s="126">
        <v>1.2</v>
      </c>
      <c r="AL139" s="127">
        <f t="shared" si="136"/>
        <v>0</v>
      </c>
      <c r="AM139" s="127">
        <f t="shared" si="137"/>
        <v>0</v>
      </c>
      <c r="AN139" s="127">
        <f t="shared" si="138"/>
        <v>0</v>
      </c>
      <c r="AO139" s="127">
        <f t="shared" si="139"/>
        <v>0</v>
      </c>
      <c r="AP139" s="127">
        <f t="shared" si="140"/>
        <v>0</v>
      </c>
      <c r="AQ139" s="127">
        <f t="shared" si="141"/>
        <v>0</v>
      </c>
      <c r="AR139" s="127">
        <f t="shared" si="142"/>
        <v>0</v>
      </c>
      <c r="AS139" s="127">
        <f t="shared" si="143"/>
        <v>0</v>
      </c>
      <c r="AT139" s="127">
        <f t="shared" si="144"/>
        <v>0</v>
      </c>
      <c r="AU139" s="127">
        <f t="shared" si="145"/>
        <v>0</v>
      </c>
      <c r="AV139" s="127">
        <f t="shared" si="146"/>
        <v>0</v>
      </c>
      <c r="AW139" s="127">
        <f t="shared" si="147"/>
        <v>0</v>
      </c>
      <c r="AX139" s="127">
        <f t="shared" si="148"/>
        <v>0</v>
      </c>
      <c r="AY139" s="127">
        <f t="shared" si="149"/>
        <v>0</v>
      </c>
      <c r="AZ139" s="127">
        <v>1.0</v>
      </c>
      <c r="BA139" s="127"/>
      <c r="BB139" s="359">
        <v>3.0</v>
      </c>
      <c r="BC139" s="81"/>
      <c r="BD139" s="359"/>
      <c r="BE139" s="81"/>
      <c r="BF139" s="359"/>
      <c r="BG139" s="81"/>
      <c r="BH139" s="359"/>
      <c r="BI139" s="81"/>
      <c r="BJ139" s="359"/>
      <c r="BK139" s="81"/>
      <c r="BL139" s="359"/>
      <c r="BM139" s="81"/>
      <c r="BN139" s="359"/>
      <c r="BO139" s="81"/>
      <c r="BP139" s="359"/>
      <c r="BQ139" s="81"/>
      <c r="BR139" s="359"/>
      <c r="BS139" s="81"/>
      <c r="BT139" s="127"/>
      <c r="BU139" s="127">
        <f t="shared" si="151"/>
        <v>1</v>
      </c>
      <c r="BV139" s="127"/>
      <c r="BW139" s="127"/>
      <c r="BX139" s="127">
        <v>1.0</v>
      </c>
      <c r="BY139" s="127"/>
      <c r="BZ139" s="127">
        <v>5.0</v>
      </c>
      <c r="CA139" s="127">
        <v>150.0</v>
      </c>
      <c r="CB139" s="127">
        <f t="shared" si="128"/>
        <v>15</v>
      </c>
      <c r="CC139" s="127">
        <f t="shared" si="129"/>
        <v>4.5</v>
      </c>
      <c r="CD139" s="337">
        <f t="shared" si="127"/>
        <v>0</v>
      </c>
    </row>
    <row r="140" ht="33.0" customHeight="1">
      <c r="A140" s="1"/>
      <c r="B140" s="131"/>
      <c r="C140" s="105"/>
      <c r="D140" s="231"/>
      <c r="E140" s="333"/>
      <c r="F140" s="334"/>
      <c r="G140" s="105"/>
      <c r="H140" s="138"/>
      <c r="I140" s="105"/>
      <c r="J140" s="105"/>
      <c r="K140" s="105"/>
      <c r="L140" s="360" t="s">
        <v>192</v>
      </c>
      <c r="M140" s="262"/>
      <c r="N140" s="105"/>
      <c r="O140" s="105"/>
      <c r="P140" s="105"/>
      <c r="Q140" s="105"/>
      <c r="R140" s="105"/>
      <c r="S140" s="105"/>
      <c r="T140" s="105"/>
      <c r="U140" s="105"/>
      <c r="V140" s="105"/>
      <c r="W140" s="105"/>
      <c r="X140" s="105"/>
      <c r="Y140" s="105"/>
      <c r="Z140" s="366"/>
      <c r="AA140" s="105"/>
      <c r="AB140" s="202"/>
      <c r="AC140" s="1"/>
      <c r="AD140" s="102"/>
      <c r="AE140" s="1"/>
      <c r="AF140" s="75"/>
      <c r="AG140" s="75"/>
      <c r="AH140" s="75"/>
      <c r="AI140" s="75"/>
      <c r="AJ140" s="264"/>
      <c r="AK140" s="263"/>
      <c r="AL140" s="127"/>
      <c r="AM140" s="127"/>
      <c r="AN140" s="127"/>
      <c r="AO140" s="127"/>
      <c r="AP140" s="127"/>
      <c r="AQ140" s="127"/>
      <c r="AR140" s="127"/>
      <c r="AS140" s="127"/>
      <c r="AT140" s="127"/>
      <c r="AU140" s="127"/>
      <c r="AV140" s="127"/>
      <c r="AW140" s="127"/>
      <c r="AX140" s="127"/>
      <c r="AY140" s="127"/>
      <c r="AZ140" s="127"/>
      <c r="BA140" s="127"/>
      <c r="BB140" s="336"/>
      <c r="BC140" s="105"/>
      <c r="BD140" s="336"/>
      <c r="BE140" s="105"/>
      <c r="BF140" s="336"/>
      <c r="BG140" s="105"/>
      <c r="BH140" s="336"/>
      <c r="BI140" s="105"/>
      <c r="BJ140" s="336"/>
      <c r="BK140" s="105"/>
      <c r="BL140" s="336"/>
      <c r="BM140" s="105"/>
      <c r="BN140" s="336"/>
      <c r="BO140" s="105"/>
      <c r="BP140" s="336"/>
      <c r="BQ140" s="105"/>
      <c r="BR140" s="336"/>
      <c r="BS140" s="105"/>
      <c r="BT140" s="127"/>
      <c r="BU140" s="127"/>
      <c r="BV140" s="127"/>
      <c r="BW140" s="127"/>
      <c r="BX140" s="127"/>
      <c r="BY140" s="127"/>
      <c r="BZ140" s="127"/>
      <c r="CA140" s="127"/>
      <c r="CB140" s="127">
        <f t="shared" si="128"/>
        <v>0</v>
      </c>
      <c r="CC140" s="127">
        <f t="shared" si="129"/>
        <v>0</v>
      </c>
      <c r="CD140" s="337">
        <f t="shared" si="127"/>
        <v>0</v>
      </c>
    </row>
    <row r="141" ht="64.5" customHeight="1">
      <c r="A141" s="415" t="s">
        <v>634</v>
      </c>
      <c r="B141" s="339"/>
      <c r="C141" s="416"/>
      <c r="D141" s="149" t="s">
        <v>635</v>
      </c>
      <c r="E141" s="373"/>
      <c r="F141" s="153" t="s">
        <v>636</v>
      </c>
      <c r="G141" s="151" t="s">
        <v>139</v>
      </c>
      <c r="H141" s="153" t="s">
        <v>637</v>
      </c>
      <c r="I141" s="151">
        <v>2.0</v>
      </c>
      <c r="J141" s="151">
        <v>0.0</v>
      </c>
      <c r="K141" s="151" t="s">
        <v>115</v>
      </c>
      <c r="L141" s="374">
        <v>355.1</v>
      </c>
      <c r="M141" s="155"/>
      <c r="N141" s="155"/>
      <c r="O141" s="155"/>
      <c r="P141" s="155"/>
      <c r="Q141" s="155"/>
      <c r="R141" s="151"/>
      <c r="S141" s="158"/>
      <c r="T141" s="158"/>
      <c r="U141" s="158"/>
      <c r="V141" s="158"/>
      <c r="W141" s="158"/>
      <c r="X141" s="158"/>
      <c r="Y141" s="158"/>
      <c r="Z141" s="199">
        <f t="shared" ref="Z141:Z157" si="152">L141*M141+L141*N141+L141*O141+L141*P141+L141*Q141+L141*R141+L141*S141+L141*U141+L141*V141+L141*W141+L141*X141+L141*Y141+L141*T141</f>
        <v>0</v>
      </c>
      <c r="AA141" s="156" t="str">
        <f t="shared" ref="AA141:AA157" si="153">IF(B141="New","Yes","No")</f>
        <v>No</v>
      </c>
      <c r="AB141" s="157" t="str">
        <f t="shared" ref="AB141:AB157" si="154">IF(SUM(M141:Y141)&gt;0,"Yes","No")</f>
        <v>No</v>
      </c>
      <c r="AC141" s="1"/>
      <c r="AD141" s="158">
        <v>3.0</v>
      </c>
      <c r="AE141" s="159">
        <f t="shared" ref="AE141:AE157" si="155">AD141*M141+AD141*N141+AD141*O141+AD141*P141+AD141*Q141+AD141*R141+AD141*S141+AD141*U141+AD141*V141+AD141*W141+AD141*X141+AD141*Y141+AD141*T141</f>
        <v>0</v>
      </c>
      <c r="AF141" s="75"/>
      <c r="AG141" s="75"/>
      <c r="AH141" s="75"/>
      <c r="AI141" s="75"/>
      <c r="AJ141" s="127"/>
      <c r="AK141" s="126">
        <v>16.5</v>
      </c>
      <c r="AL141" s="127">
        <f t="shared" ref="AL141:AL157" si="156">SUM(M141:Y141)*AK141</f>
        <v>0</v>
      </c>
      <c r="AM141" s="127">
        <f t="shared" ref="AM141:AM167" si="157">M141*I141</f>
        <v>0</v>
      </c>
      <c r="AN141" s="127">
        <f t="shared" ref="AN141:AN167" si="158">N141*I141</f>
        <v>0</v>
      </c>
      <c r="AO141" s="127">
        <f t="shared" ref="AO141:AO167" si="159">O141*I141</f>
        <v>0</v>
      </c>
      <c r="AP141" s="127">
        <f t="shared" ref="AP141:AP167" si="160">P141*I141</f>
        <v>0</v>
      </c>
      <c r="AQ141" s="127">
        <f t="shared" ref="AQ141:AQ167" si="161">Q141*I141</f>
        <v>0</v>
      </c>
      <c r="AR141" s="127">
        <f t="shared" ref="AR141:AR167" si="162">R141*I141</f>
        <v>0</v>
      </c>
      <c r="AS141" s="127">
        <f t="shared" ref="AS141:AS167" si="163">S141*I141</f>
        <v>0</v>
      </c>
      <c r="AT141" s="127">
        <f t="shared" ref="AT141:AT167" si="164">I141*T141</f>
        <v>0</v>
      </c>
      <c r="AU141" s="127">
        <f t="shared" ref="AU141:AU167" si="165">U141*I141</f>
        <v>0</v>
      </c>
      <c r="AV141" s="127">
        <f t="shared" ref="AV141:AV167" si="166">V141*I141</f>
        <v>0</v>
      </c>
      <c r="AW141" s="127">
        <f t="shared" ref="AW141:AW167" si="167">W141*I141</f>
        <v>0</v>
      </c>
      <c r="AX141" s="127">
        <f t="shared" ref="AX141:AX157" si="168">X141*I141</f>
        <v>0</v>
      </c>
      <c r="AY141" s="127">
        <f t="shared" ref="AY141:AY157" si="169">Y141*I141</f>
        <v>0</v>
      </c>
      <c r="AZ141" s="127">
        <v>3.0</v>
      </c>
      <c r="BA141" s="127"/>
      <c r="BB141" s="344">
        <v>9.0</v>
      </c>
      <c r="BC141" s="151"/>
      <c r="BD141" s="344"/>
      <c r="BE141" s="151"/>
      <c r="BF141" s="344"/>
      <c r="BG141" s="151"/>
      <c r="BH141" s="344"/>
      <c r="BI141" s="151"/>
      <c r="BJ141" s="344"/>
      <c r="BK141" s="151"/>
      <c r="BL141" s="344"/>
      <c r="BM141" s="151"/>
      <c r="BN141" s="344"/>
      <c r="BO141" s="151"/>
      <c r="BP141" s="344"/>
      <c r="BQ141" s="151"/>
      <c r="BR141" s="344"/>
      <c r="BS141" s="151"/>
      <c r="BT141" s="127"/>
      <c r="BU141" s="127">
        <v>1.0</v>
      </c>
      <c r="BV141" s="127">
        <v>1.0</v>
      </c>
      <c r="BW141" s="127"/>
      <c r="BX141" s="127">
        <v>1.0</v>
      </c>
      <c r="BY141" s="127"/>
      <c r="BZ141" s="127">
        <v>20.0</v>
      </c>
      <c r="CA141" s="127">
        <v>300.0</v>
      </c>
      <c r="CB141" s="127">
        <f t="shared" si="128"/>
        <v>30</v>
      </c>
      <c r="CC141" s="127">
        <f t="shared" si="129"/>
        <v>9</v>
      </c>
      <c r="CD141" s="337">
        <f t="shared" si="127"/>
        <v>0</v>
      </c>
    </row>
    <row r="142" ht="64.5" customHeight="1">
      <c r="A142" s="376"/>
      <c r="B142" s="377"/>
      <c r="C142" s="378"/>
      <c r="D142" s="168" t="s">
        <v>638</v>
      </c>
      <c r="E142" s="347" t="s">
        <v>409</v>
      </c>
      <c r="F142" s="171" t="s">
        <v>636</v>
      </c>
      <c r="G142" s="170" t="s">
        <v>139</v>
      </c>
      <c r="H142" s="171" t="s">
        <v>637</v>
      </c>
      <c r="I142" s="170">
        <v>4.0</v>
      </c>
      <c r="J142" s="170">
        <v>0.0</v>
      </c>
      <c r="K142" s="170" t="s">
        <v>115</v>
      </c>
      <c r="L142" s="216">
        <v>477.0</v>
      </c>
      <c r="M142" s="172"/>
      <c r="N142" s="172"/>
      <c r="O142" s="172"/>
      <c r="P142" s="172"/>
      <c r="Q142" s="172"/>
      <c r="R142" s="170"/>
      <c r="S142" s="166"/>
      <c r="T142" s="166"/>
      <c r="U142" s="166"/>
      <c r="V142" s="166"/>
      <c r="W142" s="166"/>
      <c r="X142" s="166"/>
      <c r="Y142" s="166"/>
      <c r="Z142" s="199">
        <f t="shared" si="152"/>
        <v>0</v>
      </c>
      <c r="AA142" s="173" t="str">
        <f t="shared" si="153"/>
        <v>No</v>
      </c>
      <c r="AB142" s="174" t="str">
        <f t="shared" si="154"/>
        <v>No</v>
      </c>
      <c r="AC142" s="1"/>
      <c r="AD142" s="166">
        <v>5.0</v>
      </c>
      <c r="AE142" s="167">
        <f t="shared" si="155"/>
        <v>0</v>
      </c>
      <c r="AF142" s="75"/>
      <c r="AG142" s="75"/>
      <c r="AH142" s="75"/>
      <c r="AI142" s="75"/>
      <c r="AJ142" s="127"/>
      <c r="AK142" s="126">
        <v>22.5</v>
      </c>
      <c r="AL142" s="127">
        <f t="shared" si="156"/>
        <v>0</v>
      </c>
      <c r="AM142" s="127">
        <f t="shared" si="157"/>
        <v>0</v>
      </c>
      <c r="AN142" s="127">
        <f t="shared" si="158"/>
        <v>0</v>
      </c>
      <c r="AO142" s="127">
        <f t="shared" si="159"/>
        <v>0</v>
      </c>
      <c r="AP142" s="127">
        <f t="shared" si="160"/>
        <v>0</v>
      </c>
      <c r="AQ142" s="127">
        <f t="shared" si="161"/>
        <v>0</v>
      </c>
      <c r="AR142" s="127">
        <f t="shared" si="162"/>
        <v>0</v>
      </c>
      <c r="AS142" s="127">
        <f t="shared" si="163"/>
        <v>0</v>
      </c>
      <c r="AT142" s="127">
        <f t="shared" si="164"/>
        <v>0</v>
      </c>
      <c r="AU142" s="127">
        <f t="shared" si="165"/>
        <v>0</v>
      </c>
      <c r="AV142" s="127">
        <f t="shared" si="166"/>
        <v>0</v>
      </c>
      <c r="AW142" s="127">
        <f t="shared" si="167"/>
        <v>0</v>
      </c>
      <c r="AX142" s="127">
        <f t="shared" si="168"/>
        <v>0</v>
      </c>
      <c r="AY142" s="127">
        <f t="shared" si="169"/>
        <v>0</v>
      </c>
      <c r="AZ142" s="127">
        <v>5.0</v>
      </c>
      <c r="BA142" s="127"/>
      <c r="BB142" s="348">
        <v>13.0</v>
      </c>
      <c r="BC142" s="170"/>
      <c r="BD142" s="348"/>
      <c r="BE142" s="170"/>
      <c r="BF142" s="348"/>
      <c r="BG142" s="170"/>
      <c r="BH142" s="348"/>
      <c r="BI142" s="170"/>
      <c r="BJ142" s="348"/>
      <c r="BK142" s="170"/>
      <c r="BL142" s="348"/>
      <c r="BM142" s="170"/>
      <c r="BN142" s="348"/>
      <c r="BO142" s="170"/>
      <c r="BP142" s="348"/>
      <c r="BQ142" s="170"/>
      <c r="BR142" s="348"/>
      <c r="BS142" s="170"/>
      <c r="BT142" s="127"/>
      <c r="BU142" s="127">
        <v>3.0</v>
      </c>
      <c r="BV142" s="127">
        <v>1.0</v>
      </c>
      <c r="BW142" s="127"/>
      <c r="BX142" s="127">
        <v>1.0</v>
      </c>
      <c r="BY142" s="127"/>
      <c r="BZ142" s="127">
        <v>5.0</v>
      </c>
      <c r="CA142" s="127">
        <v>100.0</v>
      </c>
      <c r="CB142" s="127">
        <f t="shared" si="128"/>
        <v>10</v>
      </c>
      <c r="CC142" s="127">
        <f t="shared" si="129"/>
        <v>3</v>
      </c>
      <c r="CD142" s="337">
        <f t="shared" si="127"/>
        <v>0</v>
      </c>
    </row>
    <row r="143" ht="64.5" customHeight="1">
      <c r="A143" s="376"/>
      <c r="B143" s="407"/>
      <c r="C143" s="417"/>
      <c r="D143" s="41" t="s">
        <v>639</v>
      </c>
      <c r="E143" s="349"/>
      <c r="F143" s="89" t="s">
        <v>187</v>
      </c>
      <c r="G143" s="1" t="s">
        <v>139</v>
      </c>
      <c r="H143" s="89" t="s">
        <v>640</v>
      </c>
      <c r="I143" s="1">
        <v>2.0</v>
      </c>
      <c r="J143" s="1">
        <v>8.0</v>
      </c>
      <c r="K143" s="1" t="s">
        <v>115</v>
      </c>
      <c r="L143" s="350">
        <v>312.7848</v>
      </c>
      <c r="M143" s="201"/>
      <c r="N143" s="201"/>
      <c r="O143" s="201"/>
      <c r="P143" s="201"/>
      <c r="Q143" s="201"/>
      <c r="R143" s="1"/>
      <c r="S143" s="72"/>
      <c r="T143" s="72"/>
      <c r="U143" s="72"/>
      <c r="V143" s="72"/>
      <c r="W143" s="72"/>
      <c r="X143" s="72"/>
      <c r="Y143" s="72"/>
      <c r="Z143" s="351">
        <f t="shared" si="152"/>
        <v>0</v>
      </c>
      <c r="AA143" s="202" t="str">
        <f t="shared" si="153"/>
        <v>No</v>
      </c>
      <c r="AB143" s="352" t="str">
        <f t="shared" si="154"/>
        <v>No</v>
      </c>
      <c r="AC143" s="1"/>
      <c r="AD143" s="166">
        <v>3.0</v>
      </c>
      <c r="AE143" s="167">
        <f t="shared" si="155"/>
        <v>0</v>
      </c>
      <c r="AF143" s="75"/>
      <c r="AG143" s="75"/>
      <c r="AH143" s="75"/>
      <c r="AI143" s="75"/>
      <c r="AJ143" s="127"/>
      <c r="AK143" s="126">
        <v>15.5</v>
      </c>
      <c r="AL143" s="127">
        <f t="shared" si="156"/>
        <v>0</v>
      </c>
      <c r="AM143" s="127">
        <f t="shared" si="157"/>
        <v>0</v>
      </c>
      <c r="AN143" s="127">
        <f t="shared" si="158"/>
        <v>0</v>
      </c>
      <c r="AO143" s="127">
        <f t="shared" si="159"/>
        <v>0</v>
      </c>
      <c r="AP143" s="127">
        <f t="shared" si="160"/>
        <v>0</v>
      </c>
      <c r="AQ143" s="127">
        <f t="shared" si="161"/>
        <v>0</v>
      </c>
      <c r="AR143" s="127">
        <f t="shared" si="162"/>
        <v>0</v>
      </c>
      <c r="AS143" s="127">
        <f t="shared" si="163"/>
        <v>0</v>
      </c>
      <c r="AT143" s="127">
        <f t="shared" si="164"/>
        <v>0</v>
      </c>
      <c r="AU143" s="127">
        <f t="shared" si="165"/>
        <v>0</v>
      </c>
      <c r="AV143" s="127">
        <f t="shared" si="166"/>
        <v>0</v>
      </c>
      <c r="AW143" s="127">
        <f t="shared" si="167"/>
        <v>0</v>
      </c>
      <c r="AX143" s="127">
        <f t="shared" si="168"/>
        <v>0</v>
      </c>
      <c r="AY143" s="127">
        <f t="shared" si="169"/>
        <v>0</v>
      </c>
      <c r="AZ143" s="127">
        <v>3.0</v>
      </c>
      <c r="BA143" s="127"/>
      <c r="BB143" s="348">
        <v>8.0</v>
      </c>
      <c r="BC143" s="1"/>
      <c r="BD143" s="348"/>
      <c r="BE143" s="1"/>
      <c r="BF143" s="348"/>
      <c r="BG143" s="1"/>
      <c r="BH143" s="348"/>
      <c r="BI143" s="1"/>
      <c r="BJ143" s="348"/>
      <c r="BK143" s="1"/>
      <c r="BL143" s="348"/>
      <c r="BM143" s="1"/>
      <c r="BN143" s="348"/>
      <c r="BO143" s="1"/>
      <c r="BP143" s="348"/>
      <c r="BQ143" s="1"/>
      <c r="BR143" s="348"/>
      <c r="BS143" s="1"/>
      <c r="BT143" s="127"/>
      <c r="BU143" s="127">
        <v>1.0</v>
      </c>
      <c r="BV143" s="127">
        <v>1.0</v>
      </c>
      <c r="BW143" s="127"/>
      <c r="BX143" s="127">
        <v>1.0</v>
      </c>
      <c r="BY143" s="127"/>
      <c r="BZ143" s="127">
        <v>20.0</v>
      </c>
      <c r="CA143" s="127">
        <v>300.0</v>
      </c>
      <c r="CB143" s="127">
        <f t="shared" si="128"/>
        <v>30</v>
      </c>
      <c r="CC143" s="127">
        <f t="shared" si="129"/>
        <v>9</v>
      </c>
      <c r="CD143" s="337">
        <f t="shared" si="127"/>
        <v>0</v>
      </c>
    </row>
    <row r="144" ht="64.5" customHeight="1">
      <c r="A144" s="376"/>
      <c r="B144" s="377"/>
      <c r="C144" s="378"/>
      <c r="D144" s="41" t="s">
        <v>641</v>
      </c>
      <c r="E144" s="349" t="s">
        <v>409</v>
      </c>
      <c r="F144" s="89" t="s">
        <v>187</v>
      </c>
      <c r="G144" s="1" t="s">
        <v>139</v>
      </c>
      <c r="H144" s="89" t="s">
        <v>640</v>
      </c>
      <c r="I144" s="1">
        <v>4.0</v>
      </c>
      <c r="J144" s="1">
        <v>0.0</v>
      </c>
      <c r="K144" s="1" t="s">
        <v>115</v>
      </c>
      <c r="L144" s="350">
        <v>455.8</v>
      </c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72"/>
      <c r="X144" s="72"/>
      <c r="Y144" s="72"/>
      <c r="Z144" s="351">
        <f t="shared" si="152"/>
        <v>0</v>
      </c>
      <c r="AA144" s="202" t="str">
        <f t="shared" si="153"/>
        <v>No</v>
      </c>
      <c r="AB144" s="352" t="str">
        <f t="shared" si="154"/>
        <v>No</v>
      </c>
      <c r="AC144" s="1"/>
      <c r="AD144" s="166">
        <v>5.0</v>
      </c>
      <c r="AE144" s="167">
        <f t="shared" si="155"/>
        <v>0</v>
      </c>
      <c r="AF144" s="75"/>
      <c r="AG144" s="75"/>
      <c r="AH144" s="75"/>
      <c r="AI144" s="75"/>
      <c r="AJ144" s="127"/>
      <c r="AK144" s="126">
        <v>22.5</v>
      </c>
      <c r="AL144" s="127">
        <f t="shared" si="156"/>
        <v>0</v>
      </c>
      <c r="AM144" s="127">
        <f t="shared" si="157"/>
        <v>0</v>
      </c>
      <c r="AN144" s="127">
        <f t="shared" si="158"/>
        <v>0</v>
      </c>
      <c r="AO144" s="127">
        <f t="shared" si="159"/>
        <v>0</v>
      </c>
      <c r="AP144" s="127">
        <f t="shared" si="160"/>
        <v>0</v>
      </c>
      <c r="AQ144" s="127">
        <f t="shared" si="161"/>
        <v>0</v>
      </c>
      <c r="AR144" s="127">
        <f t="shared" si="162"/>
        <v>0</v>
      </c>
      <c r="AS144" s="127">
        <f t="shared" si="163"/>
        <v>0</v>
      </c>
      <c r="AT144" s="127">
        <f t="shared" si="164"/>
        <v>0</v>
      </c>
      <c r="AU144" s="127">
        <f t="shared" si="165"/>
        <v>0</v>
      </c>
      <c r="AV144" s="127">
        <f t="shared" si="166"/>
        <v>0</v>
      </c>
      <c r="AW144" s="127">
        <f t="shared" si="167"/>
        <v>0</v>
      </c>
      <c r="AX144" s="127">
        <f t="shared" si="168"/>
        <v>0</v>
      </c>
      <c r="AY144" s="127">
        <f t="shared" si="169"/>
        <v>0</v>
      </c>
      <c r="AZ144" s="127">
        <v>5.0</v>
      </c>
      <c r="BA144" s="127"/>
      <c r="BB144" s="348">
        <v>12.0</v>
      </c>
      <c r="BC144" s="1"/>
      <c r="BD144" s="348"/>
      <c r="BE144" s="1"/>
      <c r="BF144" s="348"/>
      <c r="BG144" s="1"/>
      <c r="BH144" s="348"/>
      <c r="BI144" s="1"/>
      <c r="BJ144" s="348"/>
      <c r="BK144" s="1"/>
      <c r="BL144" s="348"/>
      <c r="BM144" s="1"/>
      <c r="BN144" s="348"/>
      <c r="BO144" s="1"/>
      <c r="BP144" s="348"/>
      <c r="BQ144" s="1"/>
      <c r="BR144" s="348"/>
      <c r="BS144" s="1"/>
      <c r="BT144" s="127"/>
      <c r="BU144" s="127">
        <v>3.0</v>
      </c>
      <c r="BV144" s="127">
        <v>1.0</v>
      </c>
      <c r="BW144" s="127"/>
      <c r="BX144" s="127">
        <v>1.0</v>
      </c>
      <c r="BY144" s="127"/>
      <c r="BZ144" s="127">
        <v>5.0</v>
      </c>
      <c r="CA144" s="127">
        <v>200.0</v>
      </c>
      <c r="CB144" s="127">
        <f t="shared" si="128"/>
        <v>20</v>
      </c>
      <c r="CC144" s="127">
        <f t="shared" si="129"/>
        <v>6</v>
      </c>
      <c r="CD144" s="337">
        <f t="shared" si="127"/>
        <v>0</v>
      </c>
    </row>
    <row r="145" ht="64.5" customHeight="1">
      <c r="A145" s="376"/>
      <c r="B145" s="407"/>
      <c r="C145" s="417"/>
      <c r="D145" s="168" t="s">
        <v>642</v>
      </c>
      <c r="E145" s="347"/>
      <c r="F145" s="171" t="s">
        <v>187</v>
      </c>
      <c r="G145" s="170" t="s">
        <v>105</v>
      </c>
      <c r="H145" s="171" t="s">
        <v>643</v>
      </c>
      <c r="I145" s="170">
        <v>2.0</v>
      </c>
      <c r="J145" s="170">
        <v>0.0</v>
      </c>
      <c r="K145" s="170" t="s">
        <v>115</v>
      </c>
      <c r="L145" s="216">
        <v>286.2</v>
      </c>
      <c r="M145" s="172"/>
      <c r="N145" s="172"/>
      <c r="O145" s="172"/>
      <c r="P145" s="172"/>
      <c r="Q145" s="172"/>
      <c r="R145" s="170"/>
      <c r="S145" s="166"/>
      <c r="T145" s="166"/>
      <c r="U145" s="166"/>
      <c r="V145" s="166"/>
      <c r="W145" s="166"/>
      <c r="X145" s="166"/>
      <c r="Y145" s="166"/>
      <c r="Z145" s="199">
        <f t="shared" si="152"/>
        <v>0</v>
      </c>
      <c r="AA145" s="173" t="str">
        <f t="shared" si="153"/>
        <v>No</v>
      </c>
      <c r="AB145" s="174" t="str">
        <f t="shared" si="154"/>
        <v>No</v>
      </c>
      <c r="AC145" s="1"/>
      <c r="AD145" s="166">
        <v>3.0</v>
      </c>
      <c r="AE145" s="167">
        <f t="shared" si="155"/>
        <v>0</v>
      </c>
      <c r="AF145" s="75"/>
      <c r="AG145" s="75"/>
      <c r="AH145" s="75"/>
      <c r="AI145" s="75"/>
      <c r="AJ145" s="127"/>
      <c r="AK145" s="126">
        <v>11.0</v>
      </c>
      <c r="AL145" s="127">
        <f t="shared" si="156"/>
        <v>0</v>
      </c>
      <c r="AM145" s="127">
        <f t="shared" si="157"/>
        <v>0</v>
      </c>
      <c r="AN145" s="127">
        <f t="shared" si="158"/>
        <v>0</v>
      </c>
      <c r="AO145" s="127">
        <f t="shared" si="159"/>
        <v>0</v>
      </c>
      <c r="AP145" s="127">
        <f t="shared" si="160"/>
        <v>0</v>
      </c>
      <c r="AQ145" s="127">
        <f t="shared" si="161"/>
        <v>0</v>
      </c>
      <c r="AR145" s="127">
        <f t="shared" si="162"/>
        <v>0</v>
      </c>
      <c r="AS145" s="127">
        <f t="shared" si="163"/>
        <v>0</v>
      </c>
      <c r="AT145" s="127">
        <f t="shared" si="164"/>
        <v>0</v>
      </c>
      <c r="AU145" s="127">
        <f t="shared" si="165"/>
        <v>0</v>
      </c>
      <c r="AV145" s="127">
        <f t="shared" si="166"/>
        <v>0</v>
      </c>
      <c r="AW145" s="127">
        <f t="shared" si="167"/>
        <v>0</v>
      </c>
      <c r="AX145" s="127">
        <f t="shared" si="168"/>
        <v>0</v>
      </c>
      <c r="AY145" s="127">
        <f t="shared" si="169"/>
        <v>0</v>
      </c>
      <c r="AZ145" s="127">
        <v>3.0</v>
      </c>
      <c r="BA145" s="127"/>
      <c r="BB145" s="348">
        <v>7.0</v>
      </c>
      <c r="BC145" s="170"/>
      <c r="BD145" s="348"/>
      <c r="BE145" s="170"/>
      <c r="BF145" s="348"/>
      <c r="BG145" s="170"/>
      <c r="BH145" s="348"/>
      <c r="BI145" s="170"/>
      <c r="BJ145" s="348"/>
      <c r="BK145" s="170"/>
      <c r="BL145" s="348"/>
      <c r="BM145" s="170"/>
      <c r="BN145" s="348"/>
      <c r="BO145" s="170"/>
      <c r="BP145" s="348"/>
      <c r="BQ145" s="170"/>
      <c r="BR145" s="348"/>
      <c r="BS145" s="170"/>
      <c r="BT145" s="127"/>
      <c r="BU145" s="127">
        <v>1.0</v>
      </c>
      <c r="BV145" s="127">
        <v>1.0</v>
      </c>
      <c r="BW145" s="127"/>
      <c r="BX145" s="127">
        <v>1.0</v>
      </c>
      <c r="BY145" s="127"/>
      <c r="BZ145" s="127">
        <v>20.0</v>
      </c>
      <c r="CA145" s="127">
        <v>300.0</v>
      </c>
      <c r="CB145" s="127">
        <f t="shared" si="128"/>
        <v>30</v>
      </c>
      <c r="CC145" s="127">
        <f t="shared" si="129"/>
        <v>9</v>
      </c>
      <c r="CD145" s="337">
        <f t="shared" si="127"/>
        <v>0</v>
      </c>
    </row>
    <row r="146" ht="64.5" customHeight="1">
      <c r="A146" s="376"/>
      <c r="B146" s="377"/>
      <c r="C146" s="378"/>
      <c r="D146" s="168" t="s">
        <v>644</v>
      </c>
      <c r="E146" s="347" t="s">
        <v>409</v>
      </c>
      <c r="F146" s="171" t="s">
        <v>636</v>
      </c>
      <c r="G146" s="170" t="s">
        <v>105</v>
      </c>
      <c r="H146" s="171" t="s">
        <v>643</v>
      </c>
      <c r="I146" s="170">
        <v>4.0</v>
      </c>
      <c r="J146" s="170">
        <v>0.0</v>
      </c>
      <c r="K146" s="170" t="s">
        <v>115</v>
      </c>
      <c r="L146" s="216">
        <v>413.40000000000003</v>
      </c>
      <c r="M146" s="172"/>
      <c r="N146" s="172"/>
      <c r="O146" s="172"/>
      <c r="P146" s="172"/>
      <c r="Q146" s="172"/>
      <c r="R146" s="172"/>
      <c r="S146" s="172"/>
      <c r="T146" s="172"/>
      <c r="U146" s="172"/>
      <c r="V146" s="172"/>
      <c r="W146" s="166"/>
      <c r="X146" s="166"/>
      <c r="Y146" s="166"/>
      <c r="Z146" s="199">
        <f t="shared" si="152"/>
        <v>0</v>
      </c>
      <c r="AA146" s="173" t="str">
        <f t="shared" si="153"/>
        <v>No</v>
      </c>
      <c r="AB146" s="174" t="str">
        <f t="shared" si="154"/>
        <v>No</v>
      </c>
      <c r="AC146" s="1"/>
      <c r="AD146" s="166">
        <v>5.0</v>
      </c>
      <c r="AE146" s="167">
        <f t="shared" si="155"/>
        <v>0</v>
      </c>
      <c r="AF146" s="75"/>
      <c r="AG146" s="75"/>
      <c r="AH146" s="75"/>
      <c r="AI146" s="75"/>
      <c r="AJ146" s="127"/>
      <c r="AK146" s="126">
        <v>18.0</v>
      </c>
      <c r="AL146" s="127">
        <f t="shared" si="156"/>
        <v>0</v>
      </c>
      <c r="AM146" s="127">
        <f t="shared" si="157"/>
        <v>0</v>
      </c>
      <c r="AN146" s="127">
        <f t="shared" si="158"/>
        <v>0</v>
      </c>
      <c r="AO146" s="127">
        <f t="shared" si="159"/>
        <v>0</v>
      </c>
      <c r="AP146" s="127">
        <f t="shared" si="160"/>
        <v>0</v>
      </c>
      <c r="AQ146" s="127">
        <f t="shared" si="161"/>
        <v>0</v>
      </c>
      <c r="AR146" s="127">
        <f t="shared" si="162"/>
        <v>0</v>
      </c>
      <c r="AS146" s="127">
        <f t="shared" si="163"/>
        <v>0</v>
      </c>
      <c r="AT146" s="127">
        <f t="shared" si="164"/>
        <v>0</v>
      </c>
      <c r="AU146" s="127">
        <f t="shared" si="165"/>
        <v>0</v>
      </c>
      <c r="AV146" s="127">
        <f t="shared" si="166"/>
        <v>0</v>
      </c>
      <c r="AW146" s="127">
        <f t="shared" si="167"/>
        <v>0</v>
      </c>
      <c r="AX146" s="127">
        <f t="shared" si="168"/>
        <v>0</v>
      </c>
      <c r="AY146" s="127">
        <f t="shared" si="169"/>
        <v>0</v>
      </c>
      <c r="AZ146" s="127">
        <v>5.0</v>
      </c>
      <c r="BA146" s="127"/>
      <c r="BB146" s="348">
        <v>11.0</v>
      </c>
      <c r="BC146" s="170"/>
      <c r="BD146" s="348"/>
      <c r="BE146" s="170"/>
      <c r="BF146" s="348"/>
      <c r="BG146" s="170"/>
      <c r="BH146" s="348"/>
      <c r="BI146" s="170"/>
      <c r="BJ146" s="348"/>
      <c r="BK146" s="170"/>
      <c r="BL146" s="348"/>
      <c r="BM146" s="170"/>
      <c r="BN146" s="348"/>
      <c r="BO146" s="170"/>
      <c r="BP146" s="348"/>
      <c r="BQ146" s="170"/>
      <c r="BR146" s="348"/>
      <c r="BS146" s="170"/>
      <c r="BT146" s="127"/>
      <c r="BU146" s="127">
        <v>3.0</v>
      </c>
      <c r="BV146" s="127">
        <v>1.0</v>
      </c>
      <c r="BW146" s="127"/>
      <c r="BX146" s="127">
        <v>1.0</v>
      </c>
      <c r="BY146" s="127"/>
      <c r="BZ146" s="127">
        <v>5.0</v>
      </c>
      <c r="CA146" s="127">
        <v>200.0</v>
      </c>
      <c r="CB146" s="127">
        <f t="shared" si="128"/>
        <v>20</v>
      </c>
      <c r="CC146" s="127">
        <f t="shared" si="129"/>
        <v>6</v>
      </c>
      <c r="CD146" s="337">
        <f t="shared" si="127"/>
        <v>0</v>
      </c>
    </row>
    <row r="147" ht="64.5" customHeight="1">
      <c r="A147" s="421"/>
      <c r="B147" s="356"/>
      <c r="C147" s="430"/>
      <c r="D147" s="236" t="s">
        <v>645</v>
      </c>
      <c r="E147" s="396"/>
      <c r="F147" s="83" t="s">
        <v>646</v>
      </c>
      <c r="G147" s="81" t="s">
        <v>108</v>
      </c>
      <c r="H147" s="83" t="s">
        <v>647</v>
      </c>
      <c r="I147" s="81">
        <v>10.0</v>
      </c>
      <c r="J147" s="81">
        <v>0.0</v>
      </c>
      <c r="K147" s="81" t="s">
        <v>115</v>
      </c>
      <c r="L147" s="397">
        <v>561.8000000000001</v>
      </c>
      <c r="M147" s="230"/>
      <c r="N147" s="230"/>
      <c r="O147" s="230"/>
      <c r="P147" s="230"/>
      <c r="Q147" s="230"/>
      <c r="R147" s="81"/>
      <c r="S147" s="80"/>
      <c r="T147" s="80"/>
      <c r="U147" s="80"/>
      <c r="V147" s="80"/>
      <c r="W147" s="80"/>
      <c r="X147" s="80"/>
      <c r="Y147" s="80"/>
      <c r="Z147" s="395">
        <f t="shared" si="152"/>
        <v>0</v>
      </c>
      <c r="AA147" s="238" t="str">
        <f t="shared" si="153"/>
        <v>No</v>
      </c>
      <c r="AB147" s="398" t="str">
        <f t="shared" si="154"/>
        <v>No</v>
      </c>
      <c r="AC147" s="1"/>
      <c r="AD147" s="186">
        <v>10.0</v>
      </c>
      <c r="AE147" s="187">
        <f t="shared" si="155"/>
        <v>0</v>
      </c>
      <c r="AF147" s="75"/>
      <c r="AG147" s="75"/>
      <c r="AH147" s="75"/>
      <c r="AI147" s="75"/>
      <c r="AJ147" s="127"/>
      <c r="AK147" s="126">
        <v>35.0</v>
      </c>
      <c r="AL147" s="127">
        <f t="shared" si="156"/>
        <v>0</v>
      </c>
      <c r="AM147" s="127">
        <f t="shared" si="157"/>
        <v>0</v>
      </c>
      <c r="AN147" s="127">
        <f t="shared" si="158"/>
        <v>0</v>
      </c>
      <c r="AO147" s="127">
        <f t="shared" si="159"/>
        <v>0</v>
      </c>
      <c r="AP147" s="127">
        <f t="shared" si="160"/>
        <v>0</v>
      </c>
      <c r="AQ147" s="127">
        <f t="shared" si="161"/>
        <v>0</v>
      </c>
      <c r="AR147" s="127">
        <f t="shared" si="162"/>
        <v>0</v>
      </c>
      <c r="AS147" s="127">
        <f t="shared" si="163"/>
        <v>0</v>
      </c>
      <c r="AT147" s="127">
        <f t="shared" si="164"/>
        <v>0</v>
      </c>
      <c r="AU147" s="127">
        <f t="shared" si="165"/>
        <v>0</v>
      </c>
      <c r="AV147" s="127">
        <f t="shared" si="166"/>
        <v>0</v>
      </c>
      <c r="AW147" s="127">
        <f t="shared" si="167"/>
        <v>0</v>
      </c>
      <c r="AX147" s="127">
        <f t="shared" si="168"/>
        <v>0</v>
      </c>
      <c r="AY147" s="127">
        <f t="shared" si="169"/>
        <v>0</v>
      </c>
      <c r="AZ147" s="127">
        <v>10.0</v>
      </c>
      <c r="BA147" s="127"/>
      <c r="BB147" s="359">
        <v>40.0</v>
      </c>
      <c r="BC147" s="81"/>
      <c r="BD147" s="359"/>
      <c r="BE147" s="81"/>
      <c r="BF147" s="359"/>
      <c r="BG147" s="81"/>
      <c r="BH147" s="359"/>
      <c r="BI147" s="81"/>
      <c r="BJ147" s="359"/>
      <c r="BK147" s="81"/>
      <c r="BL147" s="359"/>
      <c r="BM147" s="81"/>
      <c r="BN147" s="359"/>
      <c r="BO147" s="81"/>
      <c r="BP147" s="359"/>
      <c r="BQ147" s="81"/>
      <c r="BR147" s="359"/>
      <c r="BS147" s="81"/>
      <c r="BT147" s="127"/>
      <c r="BU147" s="127">
        <v>10.0</v>
      </c>
      <c r="BV147" s="127"/>
      <c r="BW147" s="127"/>
      <c r="BX147" s="127">
        <v>1.0</v>
      </c>
      <c r="BY147" s="127"/>
      <c r="BZ147" s="127">
        <v>20.0</v>
      </c>
      <c r="CA147" s="127">
        <v>300.0</v>
      </c>
      <c r="CB147" s="127">
        <f t="shared" si="128"/>
        <v>30</v>
      </c>
      <c r="CC147" s="127">
        <f t="shared" si="129"/>
        <v>9</v>
      </c>
      <c r="CD147" s="337">
        <f t="shared" si="127"/>
        <v>0</v>
      </c>
    </row>
    <row r="148" ht="64.5" customHeight="1">
      <c r="A148" s="431" t="s">
        <v>648</v>
      </c>
      <c r="B148" s="339"/>
      <c r="C148" s="191"/>
      <c r="D148" s="149" t="s">
        <v>649</v>
      </c>
      <c r="E148" s="373"/>
      <c r="F148" s="153" t="s">
        <v>616</v>
      </c>
      <c r="G148" s="151" t="s">
        <v>139</v>
      </c>
      <c r="H148" s="153" t="s">
        <v>650</v>
      </c>
      <c r="I148" s="151">
        <v>1.0</v>
      </c>
      <c r="J148" s="151">
        <v>0.0</v>
      </c>
      <c r="K148" s="151" t="s">
        <v>115</v>
      </c>
      <c r="L148" s="374">
        <v>477.86920000000003</v>
      </c>
      <c r="M148" s="155"/>
      <c r="N148" s="155"/>
      <c r="O148" s="155"/>
      <c r="P148" s="155"/>
      <c r="Q148" s="155"/>
      <c r="R148" s="151"/>
      <c r="S148" s="158"/>
      <c r="T148" s="158"/>
      <c r="U148" s="158"/>
      <c r="V148" s="158"/>
      <c r="W148" s="158"/>
      <c r="X148" s="158"/>
      <c r="Y148" s="158"/>
      <c r="Z148" s="199">
        <f t="shared" si="152"/>
        <v>0</v>
      </c>
      <c r="AA148" s="173" t="str">
        <f t="shared" si="153"/>
        <v>No</v>
      </c>
      <c r="AB148" s="174" t="str">
        <f t="shared" si="154"/>
        <v>No</v>
      </c>
      <c r="AC148" s="1"/>
      <c r="AD148" s="158">
        <v>5.0</v>
      </c>
      <c r="AE148" s="159">
        <f t="shared" si="155"/>
        <v>0</v>
      </c>
      <c r="AF148" s="75"/>
      <c r="AG148" s="75"/>
      <c r="AH148" s="75"/>
      <c r="AI148" s="75"/>
      <c r="AJ148" s="127"/>
      <c r="AK148" s="126">
        <v>11.0</v>
      </c>
      <c r="AL148" s="127">
        <f t="shared" si="156"/>
        <v>0</v>
      </c>
      <c r="AM148" s="127">
        <f t="shared" si="157"/>
        <v>0</v>
      </c>
      <c r="AN148" s="127">
        <f t="shared" si="158"/>
        <v>0</v>
      </c>
      <c r="AO148" s="127">
        <f t="shared" si="159"/>
        <v>0</v>
      </c>
      <c r="AP148" s="127">
        <f t="shared" si="160"/>
        <v>0</v>
      </c>
      <c r="AQ148" s="127">
        <f t="shared" si="161"/>
        <v>0</v>
      </c>
      <c r="AR148" s="127">
        <f t="shared" si="162"/>
        <v>0</v>
      </c>
      <c r="AS148" s="127">
        <f t="shared" si="163"/>
        <v>0</v>
      </c>
      <c r="AT148" s="127">
        <f t="shared" si="164"/>
        <v>0</v>
      </c>
      <c r="AU148" s="127">
        <f t="shared" si="165"/>
        <v>0</v>
      </c>
      <c r="AV148" s="127">
        <f t="shared" si="166"/>
        <v>0</v>
      </c>
      <c r="AW148" s="127">
        <f t="shared" si="167"/>
        <v>0</v>
      </c>
      <c r="AX148" s="127">
        <f t="shared" si="168"/>
        <v>0</v>
      </c>
      <c r="AY148" s="127">
        <f t="shared" si="169"/>
        <v>0</v>
      </c>
      <c r="AZ148" s="127">
        <v>5.0</v>
      </c>
      <c r="BA148" s="127"/>
      <c r="BB148" s="344">
        <v>8.0</v>
      </c>
      <c r="BC148" s="151"/>
      <c r="BD148" s="344"/>
      <c r="BE148" s="151"/>
      <c r="BF148" s="344"/>
      <c r="BG148" s="151"/>
      <c r="BH148" s="344"/>
      <c r="BI148" s="151"/>
      <c r="BJ148" s="344"/>
      <c r="BK148" s="151"/>
      <c r="BL148" s="344"/>
      <c r="BM148" s="151"/>
      <c r="BN148" s="344"/>
      <c r="BO148" s="151"/>
      <c r="BP148" s="344"/>
      <c r="BQ148" s="151"/>
      <c r="BR148" s="344"/>
      <c r="BS148" s="151"/>
      <c r="BT148" s="127"/>
      <c r="BU148" s="127"/>
      <c r="BV148" s="127">
        <f t="shared" ref="BV148:BV151" si="170">I148</f>
        <v>1</v>
      </c>
      <c r="BW148" s="127"/>
      <c r="BX148" s="127">
        <v>1.0</v>
      </c>
      <c r="BY148" s="127"/>
      <c r="BZ148" s="127">
        <v>30.0</v>
      </c>
      <c r="CA148" s="127">
        <v>500.0</v>
      </c>
      <c r="CB148" s="127">
        <f t="shared" si="128"/>
        <v>50</v>
      </c>
      <c r="CC148" s="127">
        <f t="shared" si="129"/>
        <v>15</v>
      </c>
      <c r="CD148" s="337">
        <f t="shared" si="127"/>
        <v>0</v>
      </c>
    </row>
    <row r="149" ht="64.5" customHeight="1">
      <c r="A149" s="376"/>
      <c r="B149" s="346"/>
      <c r="C149" s="75"/>
      <c r="D149" s="168" t="s">
        <v>651</v>
      </c>
      <c r="E149" s="432" t="s">
        <v>652</v>
      </c>
      <c r="F149" s="171" t="s">
        <v>616</v>
      </c>
      <c r="G149" s="170" t="s">
        <v>139</v>
      </c>
      <c r="H149" s="171" t="s">
        <v>650</v>
      </c>
      <c r="I149" s="170">
        <v>1.0</v>
      </c>
      <c r="J149" s="170">
        <v>16.0</v>
      </c>
      <c r="K149" s="170" t="s">
        <v>115</v>
      </c>
      <c r="L149" s="216">
        <v>492.90000000000003</v>
      </c>
      <c r="M149" s="172"/>
      <c r="N149" s="172"/>
      <c r="O149" s="172"/>
      <c r="P149" s="172"/>
      <c r="Q149" s="172"/>
      <c r="R149" s="170"/>
      <c r="S149" s="166"/>
      <c r="T149" s="166"/>
      <c r="U149" s="166"/>
      <c r="V149" s="166"/>
      <c r="W149" s="166"/>
      <c r="X149" s="166"/>
      <c r="Y149" s="166"/>
      <c r="Z149" s="199">
        <f t="shared" si="152"/>
        <v>0</v>
      </c>
      <c r="AA149" s="173" t="str">
        <f t="shared" si="153"/>
        <v>No</v>
      </c>
      <c r="AB149" s="174" t="str">
        <f t="shared" si="154"/>
        <v>No</v>
      </c>
      <c r="AC149" s="1"/>
      <c r="AD149" s="166">
        <v>5.0</v>
      </c>
      <c r="AE149" s="167">
        <f t="shared" si="155"/>
        <v>0</v>
      </c>
      <c r="AF149" s="75"/>
      <c r="AG149" s="75"/>
      <c r="AH149" s="75"/>
      <c r="AI149" s="75"/>
      <c r="AJ149" s="127"/>
      <c r="AK149" s="126">
        <v>11.5</v>
      </c>
      <c r="AL149" s="127">
        <f t="shared" si="156"/>
        <v>0</v>
      </c>
      <c r="AM149" s="127">
        <f t="shared" si="157"/>
        <v>0</v>
      </c>
      <c r="AN149" s="127">
        <f t="shared" si="158"/>
        <v>0</v>
      </c>
      <c r="AO149" s="127">
        <f t="shared" si="159"/>
        <v>0</v>
      </c>
      <c r="AP149" s="127">
        <f t="shared" si="160"/>
        <v>0</v>
      </c>
      <c r="AQ149" s="127">
        <f t="shared" si="161"/>
        <v>0</v>
      </c>
      <c r="AR149" s="127">
        <f t="shared" si="162"/>
        <v>0</v>
      </c>
      <c r="AS149" s="127">
        <f t="shared" si="163"/>
        <v>0</v>
      </c>
      <c r="AT149" s="127">
        <f t="shared" si="164"/>
        <v>0</v>
      </c>
      <c r="AU149" s="127">
        <f t="shared" si="165"/>
        <v>0</v>
      </c>
      <c r="AV149" s="127">
        <f t="shared" si="166"/>
        <v>0</v>
      </c>
      <c r="AW149" s="127">
        <f t="shared" si="167"/>
        <v>0</v>
      </c>
      <c r="AX149" s="127">
        <f t="shared" si="168"/>
        <v>0</v>
      </c>
      <c r="AY149" s="127">
        <f t="shared" si="169"/>
        <v>0</v>
      </c>
      <c r="AZ149" s="127">
        <v>5.0</v>
      </c>
      <c r="BA149" s="127"/>
      <c r="BB149" s="348">
        <v>12.0</v>
      </c>
      <c r="BC149" s="170"/>
      <c r="BD149" s="348"/>
      <c r="BE149" s="170"/>
      <c r="BF149" s="348"/>
      <c r="BG149" s="170"/>
      <c r="BH149" s="348"/>
      <c r="BI149" s="170"/>
      <c r="BJ149" s="348"/>
      <c r="BK149" s="170"/>
      <c r="BL149" s="348"/>
      <c r="BM149" s="170"/>
      <c r="BN149" s="348"/>
      <c r="BO149" s="170"/>
      <c r="BP149" s="348"/>
      <c r="BQ149" s="170"/>
      <c r="BR149" s="348"/>
      <c r="BS149" s="170"/>
      <c r="BT149" s="127"/>
      <c r="BU149" s="127"/>
      <c r="BV149" s="127">
        <f t="shared" si="170"/>
        <v>1</v>
      </c>
      <c r="BW149" s="127"/>
      <c r="BX149" s="127">
        <v>1.0</v>
      </c>
      <c r="BY149" s="127"/>
      <c r="BZ149" s="127">
        <v>30.0</v>
      </c>
      <c r="CA149" s="127">
        <v>500.0</v>
      </c>
      <c r="CB149" s="127">
        <f t="shared" si="128"/>
        <v>50</v>
      </c>
      <c r="CC149" s="127">
        <f t="shared" si="129"/>
        <v>15</v>
      </c>
      <c r="CD149" s="337">
        <f t="shared" si="127"/>
        <v>0</v>
      </c>
    </row>
    <row r="150" ht="64.5" customHeight="1">
      <c r="A150" s="376"/>
      <c r="B150" s="346"/>
      <c r="C150" s="75"/>
      <c r="D150" s="41" t="s">
        <v>653</v>
      </c>
      <c r="E150" s="349"/>
      <c r="F150" s="89" t="s">
        <v>187</v>
      </c>
      <c r="G150" s="1" t="s">
        <v>105</v>
      </c>
      <c r="H150" s="89" t="s">
        <v>654</v>
      </c>
      <c r="I150" s="1">
        <v>1.0</v>
      </c>
      <c r="J150" s="1">
        <v>0.0</v>
      </c>
      <c r="K150" s="1" t="s">
        <v>115</v>
      </c>
      <c r="L150" s="350">
        <v>206.70000000000002</v>
      </c>
      <c r="M150" s="201"/>
      <c r="N150" s="201"/>
      <c r="O150" s="201"/>
      <c r="P150" s="201"/>
      <c r="Q150" s="201"/>
      <c r="R150" s="1"/>
      <c r="S150" s="72"/>
      <c r="T150" s="72"/>
      <c r="U150" s="72"/>
      <c r="V150" s="72"/>
      <c r="W150" s="72"/>
      <c r="X150" s="72"/>
      <c r="Y150" s="72"/>
      <c r="Z150" s="351">
        <f t="shared" si="152"/>
        <v>0</v>
      </c>
      <c r="AA150" s="202" t="str">
        <f t="shared" si="153"/>
        <v>No</v>
      </c>
      <c r="AB150" s="352" t="str">
        <f t="shared" si="154"/>
        <v>No</v>
      </c>
      <c r="AC150" s="1"/>
      <c r="AD150" s="166">
        <v>1.0</v>
      </c>
      <c r="AE150" s="167">
        <f t="shared" si="155"/>
        <v>0</v>
      </c>
      <c r="AF150" s="75"/>
      <c r="AG150" s="75"/>
      <c r="AH150" s="75"/>
      <c r="AI150" s="75"/>
      <c r="AJ150" s="127"/>
      <c r="AK150" s="126">
        <v>6.8</v>
      </c>
      <c r="AL150" s="127">
        <f t="shared" si="156"/>
        <v>0</v>
      </c>
      <c r="AM150" s="127">
        <f t="shared" si="157"/>
        <v>0</v>
      </c>
      <c r="AN150" s="127">
        <f t="shared" si="158"/>
        <v>0</v>
      </c>
      <c r="AO150" s="127">
        <f t="shared" si="159"/>
        <v>0</v>
      </c>
      <c r="AP150" s="127">
        <f t="shared" si="160"/>
        <v>0</v>
      </c>
      <c r="AQ150" s="127">
        <f t="shared" si="161"/>
        <v>0</v>
      </c>
      <c r="AR150" s="127">
        <f t="shared" si="162"/>
        <v>0</v>
      </c>
      <c r="AS150" s="127">
        <f t="shared" si="163"/>
        <v>0</v>
      </c>
      <c r="AT150" s="127">
        <f t="shared" si="164"/>
        <v>0</v>
      </c>
      <c r="AU150" s="127">
        <f t="shared" si="165"/>
        <v>0</v>
      </c>
      <c r="AV150" s="127">
        <f t="shared" si="166"/>
        <v>0</v>
      </c>
      <c r="AW150" s="127">
        <f t="shared" si="167"/>
        <v>0</v>
      </c>
      <c r="AX150" s="127">
        <f t="shared" si="168"/>
        <v>0</v>
      </c>
      <c r="AY150" s="127">
        <f t="shared" si="169"/>
        <v>0</v>
      </c>
      <c r="AZ150" s="127">
        <v>1.0</v>
      </c>
      <c r="BA150" s="127"/>
      <c r="BB150" s="348">
        <v>6.0</v>
      </c>
      <c r="BC150" s="1"/>
      <c r="BD150" s="348"/>
      <c r="BE150" s="1"/>
      <c r="BF150" s="348"/>
      <c r="BG150" s="1"/>
      <c r="BH150" s="348"/>
      <c r="BI150" s="1"/>
      <c r="BJ150" s="348"/>
      <c r="BK150" s="1"/>
      <c r="BL150" s="348"/>
      <c r="BM150" s="1"/>
      <c r="BN150" s="348"/>
      <c r="BO150" s="1"/>
      <c r="BP150" s="348"/>
      <c r="BQ150" s="1"/>
      <c r="BR150" s="348"/>
      <c r="BS150" s="1"/>
      <c r="BT150" s="127"/>
      <c r="BU150" s="127"/>
      <c r="BV150" s="127">
        <f t="shared" si="170"/>
        <v>1</v>
      </c>
      <c r="BW150" s="127"/>
      <c r="BX150" s="127">
        <v>1.0</v>
      </c>
      <c r="BY150" s="127"/>
      <c r="BZ150" s="127">
        <v>30.0</v>
      </c>
      <c r="CA150" s="127">
        <v>500.0</v>
      </c>
      <c r="CB150" s="127">
        <f t="shared" si="128"/>
        <v>50</v>
      </c>
      <c r="CC150" s="127">
        <f t="shared" si="129"/>
        <v>15</v>
      </c>
      <c r="CD150" s="337">
        <f t="shared" si="127"/>
        <v>0</v>
      </c>
    </row>
    <row r="151" ht="64.5" customHeight="1">
      <c r="A151" s="376"/>
      <c r="B151" s="346"/>
      <c r="C151" s="75"/>
      <c r="D151" s="41" t="s">
        <v>655</v>
      </c>
      <c r="E151" s="433" t="s">
        <v>652</v>
      </c>
      <c r="F151" s="89" t="s">
        <v>187</v>
      </c>
      <c r="G151" s="1" t="s">
        <v>105</v>
      </c>
      <c r="H151" s="89" t="s">
        <v>654</v>
      </c>
      <c r="I151" s="1">
        <v>1.0</v>
      </c>
      <c r="J151" s="1">
        <v>1.0</v>
      </c>
      <c r="K151" s="1" t="s">
        <v>115</v>
      </c>
      <c r="L151" s="350">
        <v>217.3</v>
      </c>
      <c r="M151" s="201"/>
      <c r="N151" s="201"/>
      <c r="O151" s="201"/>
      <c r="P151" s="201"/>
      <c r="Q151" s="201"/>
      <c r="R151" s="1"/>
      <c r="S151" s="72"/>
      <c r="T151" s="72"/>
      <c r="U151" s="72"/>
      <c r="V151" s="72"/>
      <c r="W151" s="72"/>
      <c r="X151" s="72"/>
      <c r="Y151" s="72"/>
      <c r="Z151" s="351">
        <f t="shared" si="152"/>
        <v>0</v>
      </c>
      <c r="AA151" s="202" t="str">
        <f t="shared" si="153"/>
        <v>No</v>
      </c>
      <c r="AB151" s="352" t="str">
        <f t="shared" si="154"/>
        <v>No</v>
      </c>
      <c r="AC151" s="1"/>
      <c r="AD151" s="166">
        <v>1.0</v>
      </c>
      <c r="AE151" s="167">
        <f t="shared" si="155"/>
        <v>0</v>
      </c>
      <c r="AF151" s="75"/>
      <c r="AG151" s="75"/>
      <c r="AH151" s="75"/>
      <c r="AI151" s="75"/>
      <c r="AJ151" s="127"/>
      <c r="AK151" s="126">
        <v>6.8</v>
      </c>
      <c r="AL151" s="127">
        <f t="shared" si="156"/>
        <v>0</v>
      </c>
      <c r="AM151" s="127">
        <f t="shared" si="157"/>
        <v>0</v>
      </c>
      <c r="AN151" s="127">
        <f t="shared" si="158"/>
        <v>0</v>
      </c>
      <c r="AO151" s="127">
        <f t="shared" si="159"/>
        <v>0</v>
      </c>
      <c r="AP151" s="127">
        <f t="shared" si="160"/>
        <v>0</v>
      </c>
      <c r="AQ151" s="127">
        <f t="shared" si="161"/>
        <v>0</v>
      </c>
      <c r="AR151" s="127">
        <f t="shared" si="162"/>
        <v>0</v>
      </c>
      <c r="AS151" s="127">
        <f t="shared" si="163"/>
        <v>0</v>
      </c>
      <c r="AT151" s="127">
        <f t="shared" si="164"/>
        <v>0</v>
      </c>
      <c r="AU151" s="127">
        <f t="shared" si="165"/>
        <v>0</v>
      </c>
      <c r="AV151" s="127">
        <f t="shared" si="166"/>
        <v>0</v>
      </c>
      <c r="AW151" s="127">
        <f t="shared" si="167"/>
        <v>0</v>
      </c>
      <c r="AX151" s="127">
        <f t="shared" si="168"/>
        <v>0</v>
      </c>
      <c r="AY151" s="127">
        <f t="shared" si="169"/>
        <v>0</v>
      </c>
      <c r="AZ151" s="127">
        <v>1.0</v>
      </c>
      <c r="BA151" s="127"/>
      <c r="BB151" s="348">
        <v>10.0</v>
      </c>
      <c r="BC151" s="1"/>
      <c r="BD151" s="348"/>
      <c r="BE151" s="1"/>
      <c r="BF151" s="348"/>
      <c r="BG151" s="1"/>
      <c r="BH151" s="348"/>
      <c r="BI151" s="1"/>
      <c r="BJ151" s="348"/>
      <c r="BK151" s="1"/>
      <c r="BL151" s="348"/>
      <c r="BM151" s="1"/>
      <c r="BN151" s="348"/>
      <c r="BO151" s="1"/>
      <c r="BP151" s="348"/>
      <c r="BQ151" s="1"/>
      <c r="BR151" s="348"/>
      <c r="BS151" s="1"/>
      <c r="BT151" s="127"/>
      <c r="BU151" s="127"/>
      <c r="BV151" s="127">
        <f t="shared" si="170"/>
        <v>1</v>
      </c>
      <c r="BW151" s="127"/>
      <c r="BX151" s="127">
        <v>1.0</v>
      </c>
      <c r="BY151" s="127"/>
      <c r="BZ151" s="127">
        <v>30.0</v>
      </c>
      <c r="CA151" s="127">
        <v>500.0</v>
      </c>
      <c r="CB151" s="127">
        <f t="shared" si="128"/>
        <v>50</v>
      </c>
      <c r="CC151" s="127">
        <f t="shared" si="129"/>
        <v>15</v>
      </c>
      <c r="CD151" s="337">
        <f t="shared" si="127"/>
        <v>0</v>
      </c>
    </row>
    <row r="152" ht="64.5" customHeight="1">
      <c r="A152" s="376"/>
      <c r="B152" s="160"/>
      <c r="C152" s="1"/>
      <c r="D152" s="168" t="s">
        <v>656</v>
      </c>
      <c r="E152" s="347"/>
      <c r="F152" s="171" t="s">
        <v>187</v>
      </c>
      <c r="G152" s="170" t="s">
        <v>105</v>
      </c>
      <c r="H152" s="171" t="s">
        <v>657</v>
      </c>
      <c r="I152" s="170">
        <v>1.0</v>
      </c>
      <c r="J152" s="170">
        <v>0.0</v>
      </c>
      <c r="K152" s="170" t="s">
        <v>115</v>
      </c>
      <c r="L152" s="216">
        <v>201.4</v>
      </c>
      <c r="M152" s="172"/>
      <c r="N152" s="172"/>
      <c r="O152" s="172"/>
      <c r="P152" s="172"/>
      <c r="Q152" s="172"/>
      <c r="R152" s="170"/>
      <c r="S152" s="166"/>
      <c r="T152" s="166"/>
      <c r="U152" s="166"/>
      <c r="V152" s="166"/>
      <c r="W152" s="166"/>
      <c r="X152" s="166"/>
      <c r="Y152" s="166"/>
      <c r="Z152" s="199">
        <f t="shared" si="152"/>
        <v>0</v>
      </c>
      <c r="AA152" s="173" t="str">
        <f t="shared" si="153"/>
        <v>No</v>
      </c>
      <c r="AB152" s="174" t="str">
        <f t="shared" si="154"/>
        <v>No</v>
      </c>
      <c r="AC152" s="1"/>
      <c r="AD152" s="166">
        <v>1.0</v>
      </c>
      <c r="AE152" s="167">
        <f t="shared" si="155"/>
        <v>0</v>
      </c>
      <c r="AF152" s="75"/>
      <c r="AG152" s="75"/>
      <c r="AH152" s="75"/>
      <c r="AI152" s="75"/>
      <c r="AJ152" s="127"/>
      <c r="AK152" s="126">
        <v>6.0</v>
      </c>
      <c r="AL152" s="127">
        <f t="shared" si="156"/>
        <v>0</v>
      </c>
      <c r="AM152" s="127">
        <f t="shared" si="157"/>
        <v>0</v>
      </c>
      <c r="AN152" s="127">
        <f t="shared" si="158"/>
        <v>0</v>
      </c>
      <c r="AO152" s="127">
        <f t="shared" si="159"/>
        <v>0</v>
      </c>
      <c r="AP152" s="127">
        <f t="shared" si="160"/>
        <v>0</v>
      </c>
      <c r="AQ152" s="127">
        <f t="shared" si="161"/>
        <v>0</v>
      </c>
      <c r="AR152" s="127">
        <f t="shared" si="162"/>
        <v>0</v>
      </c>
      <c r="AS152" s="127">
        <f t="shared" si="163"/>
        <v>0</v>
      </c>
      <c r="AT152" s="127">
        <f t="shared" si="164"/>
        <v>0</v>
      </c>
      <c r="AU152" s="127">
        <f t="shared" si="165"/>
        <v>0</v>
      </c>
      <c r="AV152" s="127">
        <f t="shared" si="166"/>
        <v>0</v>
      </c>
      <c r="AW152" s="127">
        <f t="shared" si="167"/>
        <v>0</v>
      </c>
      <c r="AX152" s="127">
        <f t="shared" si="168"/>
        <v>0</v>
      </c>
      <c r="AY152" s="127">
        <f t="shared" si="169"/>
        <v>0</v>
      </c>
      <c r="AZ152" s="127">
        <v>1.0</v>
      </c>
      <c r="BA152" s="127"/>
      <c r="BB152" s="348">
        <v>6.0</v>
      </c>
      <c r="BC152" s="170"/>
      <c r="BD152" s="348"/>
      <c r="BE152" s="170"/>
      <c r="BF152" s="348"/>
      <c r="BG152" s="170"/>
      <c r="BH152" s="348"/>
      <c r="BI152" s="170"/>
      <c r="BJ152" s="348"/>
      <c r="BK152" s="170"/>
      <c r="BL152" s="348"/>
      <c r="BM152" s="170"/>
      <c r="BN152" s="348"/>
      <c r="BO152" s="170"/>
      <c r="BP152" s="348"/>
      <c r="BQ152" s="170"/>
      <c r="BR152" s="348"/>
      <c r="BS152" s="170"/>
      <c r="BT152" s="127"/>
      <c r="BU152" s="127">
        <v>1.0</v>
      </c>
      <c r="BV152" s="127"/>
      <c r="BW152" s="127"/>
      <c r="BX152" s="127">
        <v>1.0</v>
      </c>
      <c r="BY152" s="127"/>
      <c r="BZ152" s="127">
        <v>30.0</v>
      </c>
      <c r="CA152" s="127">
        <v>500.0</v>
      </c>
      <c r="CB152" s="127">
        <f t="shared" si="128"/>
        <v>50</v>
      </c>
      <c r="CC152" s="127">
        <f t="shared" si="129"/>
        <v>15</v>
      </c>
      <c r="CD152" s="337">
        <f t="shared" si="127"/>
        <v>0</v>
      </c>
    </row>
    <row r="153" ht="64.5" customHeight="1">
      <c r="A153" s="376"/>
      <c r="B153" s="160"/>
      <c r="C153" s="1"/>
      <c r="D153" s="168" t="s">
        <v>658</v>
      </c>
      <c r="E153" s="432" t="s">
        <v>652</v>
      </c>
      <c r="F153" s="171" t="s">
        <v>187</v>
      </c>
      <c r="G153" s="170" t="s">
        <v>105</v>
      </c>
      <c r="H153" s="171" t="s">
        <v>657</v>
      </c>
      <c r="I153" s="170">
        <v>1.0</v>
      </c>
      <c r="J153" s="170">
        <v>1.0</v>
      </c>
      <c r="K153" s="170" t="s">
        <v>115</v>
      </c>
      <c r="L153" s="216">
        <v>212.0</v>
      </c>
      <c r="M153" s="172"/>
      <c r="N153" s="172"/>
      <c r="O153" s="172"/>
      <c r="P153" s="172"/>
      <c r="Q153" s="172"/>
      <c r="R153" s="170"/>
      <c r="S153" s="166"/>
      <c r="T153" s="166"/>
      <c r="U153" s="166"/>
      <c r="V153" s="166"/>
      <c r="W153" s="166"/>
      <c r="X153" s="166"/>
      <c r="Y153" s="166"/>
      <c r="Z153" s="199">
        <f t="shared" si="152"/>
        <v>0</v>
      </c>
      <c r="AA153" s="173" t="str">
        <f t="shared" si="153"/>
        <v>No</v>
      </c>
      <c r="AB153" s="174" t="str">
        <f t="shared" si="154"/>
        <v>No</v>
      </c>
      <c r="AC153" s="1"/>
      <c r="AD153" s="166">
        <v>1.0</v>
      </c>
      <c r="AE153" s="167">
        <f t="shared" si="155"/>
        <v>0</v>
      </c>
      <c r="AF153" s="75"/>
      <c r="AG153" s="75"/>
      <c r="AH153" s="75"/>
      <c r="AI153" s="75"/>
      <c r="AJ153" s="127"/>
      <c r="AK153" s="126">
        <v>6.0</v>
      </c>
      <c r="AL153" s="127">
        <f t="shared" si="156"/>
        <v>0</v>
      </c>
      <c r="AM153" s="127">
        <f t="shared" si="157"/>
        <v>0</v>
      </c>
      <c r="AN153" s="127">
        <f t="shared" si="158"/>
        <v>0</v>
      </c>
      <c r="AO153" s="127">
        <f t="shared" si="159"/>
        <v>0</v>
      </c>
      <c r="AP153" s="127">
        <f t="shared" si="160"/>
        <v>0</v>
      </c>
      <c r="AQ153" s="127">
        <f t="shared" si="161"/>
        <v>0</v>
      </c>
      <c r="AR153" s="127">
        <f t="shared" si="162"/>
        <v>0</v>
      </c>
      <c r="AS153" s="127">
        <f t="shared" si="163"/>
        <v>0</v>
      </c>
      <c r="AT153" s="127">
        <f t="shared" si="164"/>
        <v>0</v>
      </c>
      <c r="AU153" s="127">
        <f t="shared" si="165"/>
        <v>0</v>
      </c>
      <c r="AV153" s="127">
        <f t="shared" si="166"/>
        <v>0</v>
      </c>
      <c r="AW153" s="127">
        <f t="shared" si="167"/>
        <v>0</v>
      </c>
      <c r="AX153" s="127">
        <f t="shared" si="168"/>
        <v>0</v>
      </c>
      <c r="AY153" s="127">
        <f t="shared" si="169"/>
        <v>0</v>
      </c>
      <c r="AZ153" s="127">
        <v>1.0</v>
      </c>
      <c r="BA153" s="127"/>
      <c r="BB153" s="348">
        <v>10.0</v>
      </c>
      <c r="BC153" s="170"/>
      <c r="BD153" s="348"/>
      <c r="BE153" s="170"/>
      <c r="BF153" s="348"/>
      <c r="BG153" s="170"/>
      <c r="BH153" s="348"/>
      <c r="BI153" s="170"/>
      <c r="BJ153" s="348"/>
      <c r="BK153" s="170"/>
      <c r="BL153" s="348"/>
      <c r="BM153" s="170"/>
      <c r="BN153" s="348"/>
      <c r="BO153" s="170"/>
      <c r="BP153" s="348"/>
      <c r="BQ153" s="170"/>
      <c r="BR153" s="348"/>
      <c r="BS153" s="170"/>
      <c r="BT153" s="127"/>
      <c r="BU153" s="127">
        <v>1.0</v>
      </c>
      <c r="BV153" s="127"/>
      <c r="BW153" s="127"/>
      <c r="BX153" s="127">
        <v>1.0</v>
      </c>
      <c r="BY153" s="127"/>
      <c r="BZ153" s="127">
        <v>30.0</v>
      </c>
      <c r="CA153" s="127">
        <v>500.0</v>
      </c>
      <c r="CB153" s="127">
        <f t="shared" si="128"/>
        <v>50</v>
      </c>
      <c r="CC153" s="127">
        <f t="shared" si="129"/>
        <v>15</v>
      </c>
      <c r="CD153" s="337">
        <f t="shared" si="127"/>
        <v>0</v>
      </c>
    </row>
    <row r="154" ht="64.5" customHeight="1">
      <c r="A154" s="376"/>
      <c r="B154" s="402"/>
      <c r="C154" s="1"/>
      <c r="D154" s="41" t="s">
        <v>659</v>
      </c>
      <c r="E154" s="349"/>
      <c r="F154" s="89" t="s">
        <v>187</v>
      </c>
      <c r="G154" s="1" t="s">
        <v>127</v>
      </c>
      <c r="H154" s="89" t="s">
        <v>660</v>
      </c>
      <c r="I154" s="1">
        <v>3.0</v>
      </c>
      <c r="J154" s="1">
        <v>0.0</v>
      </c>
      <c r="K154" s="1" t="s">
        <v>115</v>
      </c>
      <c r="L154" s="350">
        <v>243.8</v>
      </c>
      <c r="M154" s="201"/>
      <c r="N154" s="201"/>
      <c r="O154" s="201"/>
      <c r="P154" s="201"/>
      <c r="Q154" s="201"/>
      <c r="R154" s="1"/>
      <c r="S154" s="72"/>
      <c r="T154" s="72"/>
      <c r="U154" s="72"/>
      <c r="V154" s="72"/>
      <c r="W154" s="72"/>
      <c r="X154" s="72"/>
      <c r="Y154" s="72"/>
      <c r="Z154" s="351">
        <f t="shared" si="152"/>
        <v>0</v>
      </c>
      <c r="AA154" s="202" t="str">
        <f t="shared" si="153"/>
        <v>No</v>
      </c>
      <c r="AB154" s="352" t="str">
        <f t="shared" si="154"/>
        <v>No</v>
      </c>
      <c r="AC154" s="1"/>
      <c r="AD154" s="166">
        <v>3.0</v>
      </c>
      <c r="AE154" s="167">
        <f t="shared" si="155"/>
        <v>0</v>
      </c>
      <c r="AF154" s="75"/>
      <c r="AG154" s="75"/>
      <c r="AH154" s="75"/>
      <c r="AI154" s="75"/>
      <c r="AJ154" s="127"/>
      <c r="AK154" s="126">
        <v>5.5</v>
      </c>
      <c r="AL154" s="127">
        <f t="shared" si="156"/>
        <v>0</v>
      </c>
      <c r="AM154" s="127">
        <f t="shared" si="157"/>
        <v>0</v>
      </c>
      <c r="AN154" s="127">
        <f t="shared" si="158"/>
        <v>0</v>
      </c>
      <c r="AO154" s="127">
        <f t="shared" si="159"/>
        <v>0</v>
      </c>
      <c r="AP154" s="127">
        <f t="shared" si="160"/>
        <v>0</v>
      </c>
      <c r="AQ154" s="127">
        <f t="shared" si="161"/>
        <v>0</v>
      </c>
      <c r="AR154" s="127">
        <f t="shared" si="162"/>
        <v>0</v>
      </c>
      <c r="AS154" s="127">
        <f t="shared" si="163"/>
        <v>0</v>
      </c>
      <c r="AT154" s="127">
        <f t="shared" si="164"/>
        <v>0</v>
      </c>
      <c r="AU154" s="127">
        <f t="shared" si="165"/>
        <v>0</v>
      </c>
      <c r="AV154" s="127">
        <f t="shared" si="166"/>
        <v>0</v>
      </c>
      <c r="AW154" s="127">
        <f t="shared" si="167"/>
        <v>0</v>
      </c>
      <c r="AX154" s="127">
        <f t="shared" si="168"/>
        <v>0</v>
      </c>
      <c r="AY154" s="127">
        <f t="shared" si="169"/>
        <v>0</v>
      </c>
      <c r="AZ154" s="127">
        <v>3.0</v>
      </c>
      <c r="BA154" s="127"/>
      <c r="BB154" s="348">
        <v>12.0</v>
      </c>
      <c r="BC154" s="1"/>
      <c r="BD154" s="348"/>
      <c r="BE154" s="1"/>
      <c r="BF154" s="348"/>
      <c r="BG154" s="1"/>
      <c r="BH154" s="348"/>
      <c r="BI154" s="1"/>
      <c r="BJ154" s="348"/>
      <c r="BK154" s="1"/>
      <c r="BL154" s="348"/>
      <c r="BM154" s="1"/>
      <c r="BN154" s="348"/>
      <c r="BO154" s="1"/>
      <c r="BP154" s="348"/>
      <c r="BQ154" s="1"/>
      <c r="BR154" s="348"/>
      <c r="BS154" s="1"/>
      <c r="BT154" s="127"/>
      <c r="BU154" s="127">
        <f t="shared" ref="BU154:BU157" si="171">I154</f>
        <v>3</v>
      </c>
      <c r="BV154" s="127"/>
      <c r="BW154" s="127"/>
      <c r="BX154" s="127">
        <v>3.0</v>
      </c>
      <c r="BY154" s="127"/>
      <c r="BZ154" s="127">
        <v>20.0</v>
      </c>
      <c r="CA154" s="127">
        <v>500.0</v>
      </c>
      <c r="CB154" s="127">
        <f t="shared" si="128"/>
        <v>50</v>
      </c>
      <c r="CC154" s="127">
        <f t="shared" si="129"/>
        <v>15</v>
      </c>
      <c r="CD154" s="337">
        <f t="shared" si="127"/>
        <v>0</v>
      </c>
    </row>
    <row r="155" ht="64.5" customHeight="1">
      <c r="A155" s="376"/>
      <c r="B155" s="346"/>
      <c r="C155" s="1"/>
      <c r="D155" s="41" t="s">
        <v>661</v>
      </c>
      <c r="E155" s="433" t="s">
        <v>652</v>
      </c>
      <c r="F155" s="89" t="s">
        <v>187</v>
      </c>
      <c r="G155" s="1" t="s">
        <v>127</v>
      </c>
      <c r="H155" s="89" t="s">
        <v>660</v>
      </c>
      <c r="I155" s="1">
        <v>3.0</v>
      </c>
      <c r="J155" s="1">
        <v>3.0</v>
      </c>
      <c r="K155" s="1" t="s">
        <v>115</v>
      </c>
      <c r="L155" s="350">
        <v>265.0</v>
      </c>
      <c r="M155" s="201"/>
      <c r="N155" s="201"/>
      <c r="O155" s="201"/>
      <c r="P155" s="201"/>
      <c r="Q155" s="201"/>
      <c r="R155" s="1"/>
      <c r="S155" s="72"/>
      <c r="T155" s="72"/>
      <c r="U155" s="72"/>
      <c r="V155" s="72"/>
      <c r="W155" s="72"/>
      <c r="X155" s="72"/>
      <c r="Y155" s="72"/>
      <c r="Z155" s="351">
        <f t="shared" si="152"/>
        <v>0</v>
      </c>
      <c r="AA155" s="202" t="str">
        <f t="shared" si="153"/>
        <v>No</v>
      </c>
      <c r="AB155" s="352" t="str">
        <f t="shared" si="154"/>
        <v>No</v>
      </c>
      <c r="AC155" s="1"/>
      <c r="AD155" s="166">
        <v>3.0</v>
      </c>
      <c r="AE155" s="167">
        <f t="shared" si="155"/>
        <v>0</v>
      </c>
      <c r="AF155" s="75"/>
      <c r="AG155" s="75"/>
      <c r="AH155" s="75"/>
      <c r="AI155" s="75"/>
      <c r="AJ155" s="127"/>
      <c r="AK155" s="126">
        <v>5.5</v>
      </c>
      <c r="AL155" s="127">
        <f t="shared" si="156"/>
        <v>0</v>
      </c>
      <c r="AM155" s="127">
        <f t="shared" si="157"/>
        <v>0</v>
      </c>
      <c r="AN155" s="127">
        <f t="shared" si="158"/>
        <v>0</v>
      </c>
      <c r="AO155" s="127">
        <f t="shared" si="159"/>
        <v>0</v>
      </c>
      <c r="AP155" s="127">
        <f t="shared" si="160"/>
        <v>0</v>
      </c>
      <c r="AQ155" s="127">
        <f t="shared" si="161"/>
        <v>0</v>
      </c>
      <c r="AR155" s="127">
        <f t="shared" si="162"/>
        <v>0</v>
      </c>
      <c r="AS155" s="127">
        <f t="shared" si="163"/>
        <v>0</v>
      </c>
      <c r="AT155" s="127">
        <f t="shared" si="164"/>
        <v>0</v>
      </c>
      <c r="AU155" s="127">
        <f t="shared" si="165"/>
        <v>0</v>
      </c>
      <c r="AV155" s="127">
        <f t="shared" si="166"/>
        <v>0</v>
      </c>
      <c r="AW155" s="127">
        <f t="shared" si="167"/>
        <v>0</v>
      </c>
      <c r="AX155" s="127">
        <f t="shared" si="168"/>
        <v>0</v>
      </c>
      <c r="AY155" s="127">
        <f t="shared" si="169"/>
        <v>0</v>
      </c>
      <c r="AZ155" s="127">
        <v>3.0</v>
      </c>
      <c r="BA155" s="127"/>
      <c r="BB155" s="348">
        <v>16.0</v>
      </c>
      <c r="BC155" s="1"/>
      <c r="BD155" s="348"/>
      <c r="BE155" s="1"/>
      <c r="BF155" s="348"/>
      <c r="BG155" s="1"/>
      <c r="BH155" s="348"/>
      <c r="BI155" s="1"/>
      <c r="BJ155" s="348"/>
      <c r="BK155" s="1"/>
      <c r="BL155" s="348"/>
      <c r="BM155" s="1"/>
      <c r="BN155" s="348"/>
      <c r="BO155" s="1"/>
      <c r="BP155" s="348"/>
      <c r="BQ155" s="1"/>
      <c r="BR155" s="348"/>
      <c r="BS155" s="1"/>
      <c r="BT155" s="127"/>
      <c r="BU155" s="127">
        <f t="shared" si="171"/>
        <v>3</v>
      </c>
      <c r="BV155" s="127"/>
      <c r="BW155" s="127"/>
      <c r="BX155" s="127">
        <v>3.0</v>
      </c>
      <c r="BY155" s="127"/>
      <c r="BZ155" s="127">
        <v>20.0</v>
      </c>
      <c r="CA155" s="127">
        <v>500.0</v>
      </c>
      <c r="CB155" s="127">
        <f t="shared" si="128"/>
        <v>50</v>
      </c>
      <c r="CC155" s="127">
        <f t="shared" si="129"/>
        <v>15</v>
      </c>
      <c r="CD155" s="337">
        <f t="shared" si="127"/>
        <v>0</v>
      </c>
    </row>
    <row r="156" ht="64.5" customHeight="1">
      <c r="A156" s="376"/>
      <c r="B156" s="160"/>
      <c r="C156" s="1"/>
      <c r="D156" s="168" t="s">
        <v>662</v>
      </c>
      <c r="E156" s="347"/>
      <c r="F156" s="171" t="s">
        <v>187</v>
      </c>
      <c r="G156" s="170" t="s">
        <v>108</v>
      </c>
      <c r="H156" s="353" t="s">
        <v>663</v>
      </c>
      <c r="I156" s="170">
        <v>5.0</v>
      </c>
      <c r="J156" s="170">
        <v>0.0</v>
      </c>
      <c r="K156" s="170" t="s">
        <v>115</v>
      </c>
      <c r="L156" s="216">
        <v>573.4388</v>
      </c>
      <c r="M156" s="172"/>
      <c r="N156" s="172"/>
      <c r="O156" s="172"/>
      <c r="P156" s="172"/>
      <c r="Q156" s="172"/>
      <c r="R156" s="170"/>
      <c r="S156" s="166"/>
      <c r="T156" s="166"/>
      <c r="U156" s="166"/>
      <c r="V156" s="166"/>
      <c r="W156" s="166"/>
      <c r="X156" s="166"/>
      <c r="Y156" s="166"/>
      <c r="Z156" s="199">
        <f t="shared" si="152"/>
        <v>0</v>
      </c>
      <c r="AA156" s="173" t="str">
        <f t="shared" si="153"/>
        <v>No</v>
      </c>
      <c r="AB156" s="174" t="str">
        <f t="shared" si="154"/>
        <v>No</v>
      </c>
      <c r="AC156" s="1"/>
      <c r="AD156" s="166">
        <v>5.0</v>
      </c>
      <c r="AE156" s="167">
        <f t="shared" si="155"/>
        <v>0</v>
      </c>
      <c r="AF156" s="75"/>
      <c r="AG156" s="75"/>
      <c r="AH156" s="75"/>
      <c r="AI156" s="75"/>
      <c r="AJ156" s="127"/>
      <c r="AK156" s="126">
        <v>7.0</v>
      </c>
      <c r="AL156" s="127">
        <f t="shared" si="156"/>
        <v>0</v>
      </c>
      <c r="AM156" s="127">
        <f t="shared" si="157"/>
        <v>0</v>
      </c>
      <c r="AN156" s="127">
        <f t="shared" si="158"/>
        <v>0</v>
      </c>
      <c r="AO156" s="127">
        <f t="shared" si="159"/>
        <v>0</v>
      </c>
      <c r="AP156" s="127">
        <f t="shared" si="160"/>
        <v>0</v>
      </c>
      <c r="AQ156" s="127">
        <f t="shared" si="161"/>
        <v>0</v>
      </c>
      <c r="AR156" s="127">
        <f t="shared" si="162"/>
        <v>0</v>
      </c>
      <c r="AS156" s="127">
        <f t="shared" si="163"/>
        <v>0</v>
      </c>
      <c r="AT156" s="127">
        <f t="shared" si="164"/>
        <v>0</v>
      </c>
      <c r="AU156" s="127">
        <f t="shared" si="165"/>
        <v>0</v>
      </c>
      <c r="AV156" s="127">
        <f t="shared" si="166"/>
        <v>0</v>
      </c>
      <c r="AW156" s="127">
        <f t="shared" si="167"/>
        <v>0</v>
      </c>
      <c r="AX156" s="127">
        <f t="shared" si="168"/>
        <v>0</v>
      </c>
      <c r="AY156" s="127">
        <f t="shared" si="169"/>
        <v>0</v>
      </c>
      <c r="AZ156" s="127">
        <v>5.0</v>
      </c>
      <c r="BA156" s="127"/>
      <c r="BB156" s="348">
        <v>30.0</v>
      </c>
      <c r="BC156" s="170"/>
      <c r="BD156" s="348"/>
      <c r="BE156" s="170"/>
      <c r="BF156" s="348"/>
      <c r="BG156" s="170"/>
      <c r="BH156" s="348"/>
      <c r="BI156" s="170"/>
      <c r="BJ156" s="348"/>
      <c r="BK156" s="170"/>
      <c r="BL156" s="348"/>
      <c r="BM156" s="170"/>
      <c r="BN156" s="348"/>
      <c r="BO156" s="170"/>
      <c r="BP156" s="348"/>
      <c r="BQ156" s="170"/>
      <c r="BR156" s="348"/>
      <c r="BS156" s="170"/>
      <c r="BT156" s="127"/>
      <c r="BU156" s="127">
        <f t="shared" si="171"/>
        <v>5</v>
      </c>
      <c r="BV156" s="127"/>
      <c r="BW156" s="127"/>
      <c r="BX156" s="127">
        <v>5.0</v>
      </c>
      <c r="BY156" s="127"/>
      <c r="BZ156" s="127">
        <v>50.0</v>
      </c>
      <c r="CA156" s="127">
        <v>500.0</v>
      </c>
      <c r="CB156" s="127">
        <f t="shared" si="128"/>
        <v>50</v>
      </c>
      <c r="CC156" s="127">
        <f t="shared" si="129"/>
        <v>15</v>
      </c>
      <c r="CD156" s="337">
        <f t="shared" si="127"/>
        <v>0</v>
      </c>
    </row>
    <row r="157" ht="64.5" customHeight="1">
      <c r="A157" s="434"/>
      <c r="B157" s="175"/>
      <c r="C157" s="81"/>
      <c r="D157" s="177" t="s">
        <v>664</v>
      </c>
      <c r="E157" s="435" t="s">
        <v>652</v>
      </c>
      <c r="F157" s="181" t="s">
        <v>187</v>
      </c>
      <c r="G157" s="179" t="s">
        <v>108</v>
      </c>
      <c r="H157" s="436" t="s">
        <v>663</v>
      </c>
      <c r="I157" s="179">
        <v>5.0</v>
      </c>
      <c r="J157" s="179">
        <v>5.0</v>
      </c>
      <c r="K157" s="179" t="s">
        <v>115</v>
      </c>
      <c r="L157" s="358">
        <v>609.5</v>
      </c>
      <c r="M157" s="183"/>
      <c r="N157" s="183"/>
      <c r="O157" s="183"/>
      <c r="P157" s="183"/>
      <c r="Q157" s="183"/>
      <c r="R157" s="179"/>
      <c r="S157" s="186"/>
      <c r="T157" s="186"/>
      <c r="U157" s="186"/>
      <c r="V157" s="186"/>
      <c r="W157" s="186"/>
      <c r="X157" s="186"/>
      <c r="Y157" s="186"/>
      <c r="Z157" s="199">
        <f t="shared" si="152"/>
        <v>0</v>
      </c>
      <c r="AA157" s="184" t="str">
        <f t="shared" si="153"/>
        <v>No</v>
      </c>
      <c r="AB157" s="185" t="str">
        <f t="shared" si="154"/>
        <v>No</v>
      </c>
      <c r="AC157" s="1"/>
      <c r="AD157" s="186">
        <v>5.0</v>
      </c>
      <c r="AE157" s="187">
        <f t="shared" si="155"/>
        <v>0</v>
      </c>
      <c r="AF157" s="75"/>
      <c r="AG157" s="75"/>
      <c r="AH157" s="75"/>
      <c r="AI157" s="75"/>
      <c r="AJ157" s="127"/>
      <c r="AK157" s="126">
        <v>7.0</v>
      </c>
      <c r="AL157" s="127">
        <f t="shared" si="156"/>
        <v>0</v>
      </c>
      <c r="AM157" s="127">
        <f t="shared" si="157"/>
        <v>0</v>
      </c>
      <c r="AN157" s="127">
        <f t="shared" si="158"/>
        <v>0</v>
      </c>
      <c r="AO157" s="127">
        <f t="shared" si="159"/>
        <v>0</v>
      </c>
      <c r="AP157" s="127">
        <f t="shared" si="160"/>
        <v>0</v>
      </c>
      <c r="AQ157" s="127">
        <f t="shared" si="161"/>
        <v>0</v>
      </c>
      <c r="AR157" s="127">
        <f t="shared" si="162"/>
        <v>0</v>
      </c>
      <c r="AS157" s="127">
        <f t="shared" si="163"/>
        <v>0</v>
      </c>
      <c r="AT157" s="127">
        <f t="shared" si="164"/>
        <v>0</v>
      </c>
      <c r="AU157" s="127">
        <f t="shared" si="165"/>
        <v>0</v>
      </c>
      <c r="AV157" s="127">
        <f t="shared" si="166"/>
        <v>0</v>
      </c>
      <c r="AW157" s="127">
        <f t="shared" si="167"/>
        <v>0</v>
      </c>
      <c r="AX157" s="127">
        <f t="shared" si="168"/>
        <v>0</v>
      </c>
      <c r="AY157" s="127">
        <f t="shared" si="169"/>
        <v>0</v>
      </c>
      <c r="AZ157" s="127">
        <v>5.0</v>
      </c>
      <c r="BA157" s="127"/>
      <c r="BB157" s="359">
        <v>34.0</v>
      </c>
      <c r="BC157" s="179"/>
      <c r="BD157" s="359"/>
      <c r="BE157" s="179"/>
      <c r="BF157" s="359"/>
      <c r="BG157" s="179"/>
      <c r="BH157" s="359"/>
      <c r="BI157" s="179"/>
      <c r="BJ157" s="359"/>
      <c r="BK157" s="179"/>
      <c r="BL157" s="359"/>
      <c r="BM157" s="179"/>
      <c r="BN157" s="359"/>
      <c r="BO157" s="179"/>
      <c r="BP157" s="359"/>
      <c r="BQ157" s="179"/>
      <c r="BR157" s="359"/>
      <c r="BS157" s="179"/>
      <c r="BT157" s="127"/>
      <c r="BU157" s="127">
        <f t="shared" si="171"/>
        <v>5</v>
      </c>
      <c r="BV157" s="127"/>
      <c r="BW157" s="127"/>
      <c r="BX157" s="127">
        <v>5.0</v>
      </c>
      <c r="BY157" s="127"/>
      <c r="BZ157" s="127">
        <v>50.0</v>
      </c>
      <c r="CA157" s="127">
        <v>500.0</v>
      </c>
      <c r="CB157" s="127">
        <f t="shared" si="128"/>
        <v>50</v>
      </c>
      <c r="CC157" s="127">
        <f t="shared" si="129"/>
        <v>15</v>
      </c>
      <c r="CD157" s="337">
        <f t="shared" si="127"/>
        <v>0</v>
      </c>
    </row>
    <row r="158" ht="31.5" customHeight="1">
      <c r="A158" s="1"/>
      <c r="B158" s="426"/>
      <c r="C158" s="1"/>
      <c r="D158" s="231"/>
      <c r="E158" s="381"/>
      <c r="F158" s="232"/>
      <c r="G158" s="75"/>
      <c r="H158" s="138"/>
      <c r="I158" s="75"/>
      <c r="J158" s="75"/>
      <c r="K158" s="75"/>
      <c r="L158" s="360" t="s">
        <v>289</v>
      </c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5"/>
      <c r="Y158" s="75"/>
      <c r="Z158" s="366"/>
      <c r="AA158" s="164"/>
      <c r="AB158" s="202"/>
      <c r="AC158" s="1"/>
      <c r="AD158" s="102"/>
      <c r="AE158" s="1"/>
      <c r="AF158" s="75"/>
      <c r="AG158" s="75"/>
      <c r="AH158" s="75"/>
      <c r="AI158" s="75"/>
      <c r="AJ158" s="127"/>
      <c r="AK158" s="126"/>
      <c r="AL158" s="127">
        <f>SUM(M158:W158)*AK158</f>
        <v>0</v>
      </c>
      <c r="AM158" s="127">
        <f t="shared" si="157"/>
        <v>0</v>
      </c>
      <c r="AN158" s="127">
        <f t="shared" si="158"/>
        <v>0</v>
      </c>
      <c r="AO158" s="127">
        <f t="shared" si="159"/>
        <v>0</v>
      </c>
      <c r="AP158" s="127">
        <f t="shared" si="160"/>
        <v>0</v>
      </c>
      <c r="AQ158" s="127">
        <f t="shared" si="161"/>
        <v>0</v>
      </c>
      <c r="AR158" s="127">
        <f t="shared" si="162"/>
        <v>0</v>
      </c>
      <c r="AS158" s="127">
        <f t="shared" si="163"/>
        <v>0</v>
      </c>
      <c r="AT158" s="127">
        <f t="shared" si="164"/>
        <v>0</v>
      </c>
      <c r="AU158" s="127">
        <f t="shared" si="165"/>
        <v>0</v>
      </c>
      <c r="AV158" s="127">
        <f t="shared" si="166"/>
        <v>0</v>
      </c>
      <c r="AW158" s="127">
        <f t="shared" si="167"/>
        <v>0</v>
      </c>
      <c r="AX158" s="127">
        <f t="shared" ref="AX158:AY158" si="172">X158*J158</f>
        <v>0</v>
      </c>
      <c r="AY158" s="127">
        <f t="shared" si="172"/>
        <v>0</v>
      </c>
      <c r="AZ158" s="127"/>
      <c r="BA158" s="127"/>
      <c r="BB158" s="348"/>
      <c r="BC158" s="75"/>
      <c r="BD158" s="348"/>
      <c r="BE158" s="75"/>
      <c r="BF158" s="348"/>
      <c r="BG158" s="75"/>
      <c r="BH158" s="348"/>
      <c r="BI158" s="75"/>
      <c r="BJ158" s="348"/>
      <c r="BK158" s="75"/>
      <c r="BL158" s="348"/>
      <c r="BM158" s="75"/>
      <c r="BN158" s="348"/>
      <c r="BO158" s="75"/>
      <c r="BP158" s="348"/>
      <c r="BQ158" s="75"/>
      <c r="BR158" s="348"/>
      <c r="BS158" s="75"/>
      <c r="BT158" s="127"/>
      <c r="BU158" s="127"/>
      <c r="BV158" s="127"/>
      <c r="BW158" s="127"/>
      <c r="BX158" s="127"/>
      <c r="BY158" s="127"/>
      <c r="BZ158" s="127"/>
      <c r="CA158" s="127"/>
      <c r="CB158" s="127"/>
      <c r="CC158" s="127"/>
      <c r="CD158" s="337"/>
    </row>
    <row r="159" ht="64.5" customHeight="1">
      <c r="A159" s="437" t="s">
        <v>289</v>
      </c>
      <c r="B159" s="438"/>
      <c r="C159" s="219"/>
      <c r="D159" s="242" t="s">
        <v>665</v>
      </c>
      <c r="E159" s="439"/>
      <c r="F159" s="244" t="s">
        <v>666</v>
      </c>
      <c r="G159" s="243" t="s">
        <v>293</v>
      </c>
      <c r="H159" s="244" t="s">
        <v>667</v>
      </c>
      <c r="I159" s="243">
        <v>1.0</v>
      </c>
      <c r="J159" s="243">
        <v>0.0</v>
      </c>
      <c r="K159" s="243" t="s">
        <v>115</v>
      </c>
      <c r="L159" s="440">
        <v>217.2152</v>
      </c>
      <c r="M159" s="246"/>
      <c r="N159" s="246"/>
      <c r="O159" s="246"/>
      <c r="P159" s="246"/>
      <c r="Q159" s="246"/>
      <c r="R159" s="246"/>
      <c r="S159" s="246"/>
      <c r="T159" s="246"/>
      <c r="U159" s="246"/>
      <c r="V159" s="246"/>
      <c r="W159" s="247"/>
      <c r="X159" s="247"/>
      <c r="Y159" s="247"/>
      <c r="Z159" s="414">
        <f t="shared" ref="Z159:Z167" si="173">L159*M159+L159*N159+L159*O159+L159*P159+L159*Q159+L159*R159+L159*S159+L159*U159+L159*V159+L159*W159+L159*X159+L159*Y159+L159*T159</f>
        <v>0</v>
      </c>
      <c r="AA159" s="249" t="str">
        <f t="shared" ref="AA159:AA167" si="174">IF(B159="New","Yes","No")</f>
        <v>No</v>
      </c>
      <c r="AB159" s="441" t="str">
        <f t="shared" ref="AB159:AB167" si="175">IF(SUM(M159:Y159)&gt;0,"Yes","No")</f>
        <v>No</v>
      </c>
      <c r="AC159" s="1"/>
      <c r="AD159" s="158">
        <v>3.0</v>
      </c>
      <c r="AE159" s="159">
        <f t="shared" ref="AE159:AE167" si="176">AD159*M159+AD159*N159+AD159*O159+AD159*P159+AD159*Q159+AD159*R159+AD159*S159+AD159*U159+AD159*V159+AD159*W159+AD159*X159+AD159*Y159+AD159*T159</f>
        <v>0</v>
      </c>
      <c r="AF159" s="75"/>
      <c r="AG159" s="75"/>
      <c r="AH159" s="75"/>
      <c r="AI159" s="75"/>
      <c r="AJ159" s="127"/>
      <c r="AK159" s="126">
        <v>7.0</v>
      </c>
      <c r="AL159" s="127">
        <f t="shared" ref="AL159:AL167" si="177">SUM(M159:Y159)*AK159</f>
        <v>0</v>
      </c>
      <c r="AM159" s="127">
        <f t="shared" si="157"/>
        <v>0</v>
      </c>
      <c r="AN159" s="127">
        <f t="shared" si="158"/>
        <v>0</v>
      </c>
      <c r="AO159" s="127">
        <f t="shared" si="159"/>
        <v>0</v>
      </c>
      <c r="AP159" s="127">
        <f t="shared" si="160"/>
        <v>0</v>
      </c>
      <c r="AQ159" s="127">
        <f t="shared" si="161"/>
        <v>0</v>
      </c>
      <c r="AR159" s="127">
        <f t="shared" si="162"/>
        <v>0</v>
      </c>
      <c r="AS159" s="127">
        <f t="shared" si="163"/>
        <v>0</v>
      </c>
      <c r="AT159" s="127">
        <f t="shared" si="164"/>
        <v>0</v>
      </c>
      <c r="AU159" s="127">
        <f t="shared" si="165"/>
        <v>0</v>
      </c>
      <c r="AV159" s="127">
        <f t="shared" si="166"/>
        <v>0</v>
      </c>
      <c r="AW159" s="127">
        <f t="shared" si="167"/>
        <v>0</v>
      </c>
      <c r="AX159" s="127">
        <f t="shared" ref="AX159:AX167" si="178">X159*I159</f>
        <v>0</v>
      </c>
      <c r="AY159" s="127">
        <f t="shared" ref="AY159:AY167" si="179">Y159*I159</f>
        <v>0</v>
      </c>
      <c r="AZ159" s="127">
        <v>3.0</v>
      </c>
      <c r="BA159" s="127"/>
      <c r="BB159" s="442">
        <v>10.0</v>
      </c>
      <c r="BC159" s="243"/>
      <c r="BD159" s="442"/>
      <c r="BE159" s="243"/>
      <c r="BF159" s="442"/>
      <c r="BG159" s="243"/>
      <c r="BH159" s="442"/>
      <c r="BI159" s="243"/>
      <c r="BJ159" s="442"/>
      <c r="BK159" s="243"/>
      <c r="BL159" s="442"/>
      <c r="BM159" s="243"/>
      <c r="BN159" s="442"/>
      <c r="BO159" s="243"/>
      <c r="BP159" s="442"/>
      <c r="BQ159" s="243"/>
      <c r="BR159" s="442"/>
      <c r="BS159" s="243"/>
      <c r="BT159" s="127"/>
      <c r="BU159" s="127"/>
      <c r="BV159" s="127">
        <f>I159</f>
        <v>1</v>
      </c>
      <c r="BW159" s="127"/>
      <c r="BX159" s="127">
        <v>1.0</v>
      </c>
      <c r="BY159" s="127"/>
      <c r="BZ159" s="127">
        <v>15.0</v>
      </c>
      <c r="CA159" s="127">
        <v>300.0</v>
      </c>
      <c r="CB159" s="127">
        <f t="shared" ref="CB159:CB164" si="180">CA159/10</f>
        <v>30</v>
      </c>
      <c r="CC159" s="127">
        <f t="shared" ref="CC159:CC164" si="181">(3/100)*CA159</f>
        <v>9</v>
      </c>
      <c r="CD159" s="337">
        <f t="shared" ref="CD159:CD221" si="182">AK159*SUM(M159:W159)</f>
        <v>0</v>
      </c>
    </row>
    <row r="160" ht="64.5" customHeight="1">
      <c r="A160" s="415" t="s">
        <v>668</v>
      </c>
      <c r="B160" s="147"/>
      <c r="C160" s="212"/>
      <c r="D160" s="210" t="s">
        <v>669</v>
      </c>
      <c r="E160" s="340"/>
      <c r="F160" s="212" t="s">
        <v>552</v>
      </c>
      <c r="G160" s="211" t="s">
        <v>105</v>
      </c>
      <c r="H160" s="212" t="s">
        <v>670</v>
      </c>
      <c r="I160" s="211">
        <v>1.0</v>
      </c>
      <c r="J160" s="211">
        <v>0.0</v>
      </c>
      <c r="K160" s="211" t="s">
        <v>115</v>
      </c>
      <c r="L160" s="355">
        <v>95.4</v>
      </c>
      <c r="M160" s="214"/>
      <c r="N160" s="214"/>
      <c r="O160" s="214"/>
      <c r="P160" s="214"/>
      <c r="Q160" s="214"/>
      <c r="R160" s="214"/>
      <c r="S160" s="214"/>
      <c r="T160" s="214"/>
      <c r="U160" s="214"/>
      <c r="V160" s="214"/>
      <c r="W160" s="213"/>
      <c r="X160" s="213"/>
      <c r="Y160" s="213"/>
      <c r="Z160" s="351">
        <f t="shared" si="173"/>
        <v>0</v>
      </c>
      <c r="AA160" s="202" t="str">
        <f t="shared" si="174"/>
        <v>No</v>
      </c>
      <c r="AB160" s="352" t="str">
        <f t="shared" si="175"/>
        <v>No</v>
      </c>
      <c r="AC160" s="1"/>
      <c r="AD160" s="166">
        <v>1.0</v>
      </c>
      <c r="AE160" s="167">
        <f t="shared" si="176"/>
        <v>0</v>
      </c>
      <c r="AF160" s="75"/>
      <c r="AG160" s="75"/>
      <c r="AH160" s="75"/>
      <c r="AI160" s="75"/>
      <c r="AJ160" s="127"/>
      <c r="AK160" s="126">
        <v>3.3</v>
      </c>
      <c r="AL160" s="127">
        <f t="shared" si="177"/>
        <v>0</v>
      </c>
      <c r="AM160" s="127">
        <f t="shared" si="157"/>
        <v>0</v>
      </c>
      <c r="AN160" s="127">
        <f t="shared" si="158"/>
        <v>0</v>
      </c>
      <c r="AO160" s="127">
        <f t="shared" si="159"/>
        <v>0</v>
      </c>
      <c r="AP160" s="127">
        <f t="shared" si="160"/>
        <v>0</v>
      </c>
      <c r="AQ160" s="127">
        <f t="shared" si="161"/>
        <v>0</v>
      </c>
      <c r="AR160" s="127">
        <f t="shared" si="162"/>
        <v>0</v>
      </c>
      <c r="AS160" s="127">
        <f t="shared" si="163"/>
        <v>0</v>
      </c>
      <c r="AT160" s="127">
        <f t="shared" si="164"/>
        <v>0</v>
      </c>
      <c r="AU160" s="127">
        <f t="shared" si="165"/>
        <v>0</v>
      </c>
      <c r="AV160" s="127">
        <f t="shared" si="166"/>
        <v>0</v>
      </c>
      <c r="AW160" s="127">
        <f t="shared" si="167"/>
        <v>0</v>
      </c>
      <c r="AX160" s="127">
        <f t="shared" si="178"/>
        <v>0</v>
      </c>
      <c r="AY160" s="127">
        <f t="shared" si="179"/>
        <v>0</v>
      </c>
      <c r="AZ160" s="127">
        <v>1.0</v>
      </c>
      <c r="BA160" s="127"/>
      <c r="BB160" s="344">
        <v>8.0</v>
      </c>
      <c r="BC160" s="211"/>
      <c r="BD160" s="344"/>
      <c r="BE160" s="211"/>
      <c r="BF160" s="344"/>
      <c r="BG160" s="211"/>
      <c r="BH160" s="344"/>
      <c r="BI160" s="211"/>
      <c r="BJ160" s="344"/>
      <c r="BK160" s="211"/>
      <c r="BL160" s="344"/>
      <c r="BM160" s="211"/>
      <c r="BN160" s="344"/>
      <c r="BO160" s="211"/>
      <c r="BP160" s="344"/>
      <c r="BQ160" s="211"/>
      <c r="BR160" s="344"/>
      <c r="BS160" s="211"/>
      <c r="BT160" s="127"/>
      <c r="BU160" s="127">
        <f t="shared" ref="BU160:BU162" si="183">I160</f>
        <v>1</v>
      </c>
      <c r="BV160" s="127"/>
      <c r="BW160" s="127"/>
      <c r="BX160" s="127">
        <v>2.0</v>
      </c>
      <c r="BY160" s="127"/>
      <c r="BZ160" s="127">
        <v>10.0</v>
      </c>
      <c r="CA160" s="127">
        <v>200.0</v>
      </c>
      <c r="CB160" s="127">
        <f t="shared" si="180"/>
        <v>20</v>
      </c>
      <c r="CC160" s="127">
        <f t="shared" si="181"/>
        <v>6</v>
      </c>
      <c r="CD160" s="337">
        <f t="shared" si="182"/>
        <v>0</v>
      </c>
    </row>
    <row r="161" ht="64.5" customHeight="1">
      <c r="A161" s="376"/>
      <c r="B161" s="346"/>
      <c r="C161" s="89"/>
      <c r="D161" s="168" t="s">
        <v>671</v>
      </c>
      <c r="E161" s="347"/>
      <c r="F161" s="171" t="s">
        <v>552</v>
      </c>
      <c r="G161" s="170" t="s">
        <v>108</v>
      </c>
      <c r="H161" s="171" t="s">
        <v>672</v>
      </c>
      <c r="I161" s="170">
        <v>1.0</v>
      </c>
      <c r="J161" s="170">
        <v>0.0</v>
      </c>
      <c r="K161" s="170" t="s">
        <v>115</v>
      </c>
      <c r="L161" s="216">
        <v>74.2</v>
      </c>
      <c r="M161" s="172"/>
      <c r="N161" s="172"/>
      <c r="O161" s="172"/>
      <c r="P161" s="172"/>
      <c r="Q161" s="172"/>
      <c r="R161" s="172"/>
      <c r="S161" s="172"/>
      <c r="T161" s="172"/>
      <c r="U161" s="172"/>
      <c r="V161" s="172"/>
      <c r="W161" s="166"/>
      <c r="X161" s="166"/>
      <c r="Y161" s="166"/>
      <c r="Z161" s="199">
        <f t="shared" si="173"/>
        <v>0</v>
      </c>
      <c r="AA161" s="173" t="str">
        <f t="shared" si="174"/>
        <v>No</v>
      </c>
      <c r="AB161" s="174" t="str">
        <f t="shared" si="175"/>
        <v>No</v>
      </c>
      <c r="AC161" s="1"/>
      <c r="AD161" s="166">
        <v>1.0</v>
      </c>
      <c r="AE161" s="167">
        <f t="shared" si="176"/>
        <v>0</v>
      </c>
      <c r="AF161" s="75"/>
      <c r="AG161" s="75"/>
      <c r="AH161" s="75"/>
      <c r="AI161" s="75"/>
      <c r="AJ161" s="127"/>
      <c r="AK161" s="126">
        <v>1.9</v>
      </c>
      <c r="AL161" s="127">
        <f t="shared" si="177"/>
        <v>0</v>
      </c>
      <c r="AM161" s="127">
        <f t="shared" si="157"/>
        <v>0</v>
      </c>
      <c r="AN161" s="127">
        <f t="shared" si="158"/>
        <v>0</v>
      </c>
      <c r="AO161" s="127">
        <f t="shared" si="159"/>
        <v>0</v>
      </c>
      <c r="AP161" s="127">
        <f t="shared" si="160"/>
        <v>0</v>
      </c>
      <c r="AQ161" s="127">
        <f t="shared" si="161"/>
        <v>0</v>
      </c>
      <c r="AR161" s="127">
        <f t="shared" si="162"/>
        <v>0</v>
      </c>
      <c r="AS161" s="127">
        <f t="shared" si="163"/>
        <v>0</v>
      </c>
      <c r="AT161" s="127">
        <f t="shared" si="164"/>
        <v>0</v>
      </c>
      <c r="AU161" s="127">
        <f t="shared" si="165"/>
        <v>0</v>
      </c>
      <c r="AV161" s="127">
        <f t="shared" si="166"/>
        <v>0</v>
      </c>
      <c r="AW161" s="127">
        <f t="shared" si="167"/>
        <v>0</v>
      </c>
      <c r="AX161" s="127">
        <f t="shared" si="178"/>
        <v>0</v>
      </c>
      <c r="AY161" s="127">
        <f t="shared" si="179"/>
        <v>0</v>
      </c>
      <c r="AZ161" s="127">
        <v>1.0</v>
      </c>
      <c r="BA161" s="127"/>
      <c r="BB161" s="348">
        <v>6.0</v>
      </c>
      <c r="BC161" s="170"/>
      <c r="BD161" s="348"/>
      <c r="BE161" s="170"/>
      <c r="BF161" s="348"/>
      <c r="BG161" s="170"/>
      <c r="BH161" s="348"/>
      <c r="BI161" s="170"/>
      <c r="BJ161" s="348"/>
      <c r="BK161" s="170"/>
      <c r="BL161" s="348"/>
      <c r="BM161" s="170"/>
      <c r="BN161" s="348"/>
      <c r="BO161" s="170"/>
      <c r="BP161" s="348"/>
      <c r="BQ161" s="170"/>
      <c r="BR161" s="348"/>
      <c r="BS161" s="170"/>
      <c r="BT161" s="127"/>
      <c r="BU161" s="127">
        <f t="shared" si="183"/>
        <v>1</v>
      </c>
      <c r="BV161" s="127"/>
      <c r="BW161" s="127"/>
      <c r="BX161" s="127">
        <v>2.0</v>
      </c>
      <c r="BY161" s="127"/>
      <c r="BZ161" s="127">
        <v>6.0</v>
      </c>
      <c r="CA161" s="127">
        <v>150.0</v>
      </c>
      <c r="CB161" s="127">
        <f t="shared" si="180"/>
        <v>15</v>
      </c>
      <c r="CC161" s="127">
        <f t="shared" si="181"/>
        <v>4.5</v>
      </c>
      <c r="CD161" s="337">
        <f t="shared" si="182"/>
        <v>0</v>
      </c>
    </row>
    <row r="162" ht="64.5" customHeight="1">
      <c r="A162" s="421"/>
      <c r="B162" s="443"/>
      <c r="C162" s="81"/>
      <c r="D162" s="236" t="s">
        <v>673</v>
      </c>
      <c r="E162" s="396"/>
      <c r="F162" s="83" t="s">
        <v>552</v>
      </c>
      <c r="G162" s="81" t="s">
        <v>108</v>
      </c>
      <c r="H162" s="83" t="s">
        <v>674</v>
      </c>
      <c r="I162" s="81">
        <v>1.0</v>
      </c>
      <c r="J162" s="81">
        <v>0.0</v>
      </c>
      <c r="K162" s="83" t="s">
        <v>538</v>
      </c>
      <c r="L162" s="397">
        <v>95.4</v>
      </c>
      <c r="M162" s="230"/>
      <c r="N162" s="230"/>
      <c r="O162" s="230"/>
      <c r="P162" s="230"/>
      <c r="Q162" s="230"/>
      <c r="R162" s="230"/>
      <c r="S162" s="230"/>
      <c r="T162" s="230"/>
      <c r="U162" s="230"/>
      <c r="V162" s="230"/>
      <c r="W162" s="80"/>
      <c r="X162" s="80"/>
      <c r="Y162" s="80"/>
      <c r="Z162" s="351">
        <f t="shared" si="173"/>
        <v>0</v>
      </c>
      <c r="AA162" s="202" t="str">
        <f t="shared" si="174"/>
        <v>No</v>
      </c>
      <c r="AB162" s="352" t="str">
        <f t="shared" si="175"/>
        <v>No</v>
      </c>
      <c r="AC162" s="1"/>
      <c r="AD162" s="166">
        <v>1.0</v>
      </c>
      <c r="AE162" s="167">
        <f t="shared" si="176"/>
        <v>0</v>
      </c>
      <c r="AF162" s="75"/>
      <c r="AG162" s="75"/>
      <c r="AH162" s="75"/>
      <c r="AI162" s="75"/>
      <c r="AJ162" s="127"/>
      <c r="AK162" s="126">
        <v>5.0</v>
      </c>
      <c r="AL162" s="127">
        <f t="shared" si="177"/>
        <v>0</v>
      </c>
      <c r="AM162" s="127">
        <f t="shared" si="157"/>
        <v>0</v>
      </c>
      <c r="AN162" s="127">
        <f t="shared" si="158"/>
        <v>0</v>
      </c>
      <c r="AO162" s="127">
        <f t="shared" si="159"/>
        <v>0</v>
      </c>
      <c r="AP162" s="127">
        <f t="shared" si="160"/>
        <v>0</v>
      </c>
      <c r="AQ162" s="127">
        <f t="shared" si="161"/>
        <v>0</v>
      </c>
      <c r="AR162" s="127">
        <f t="shared" si="162"/>
        <v>0</v>
      </c>
      <c r="AS162" s="127">
        <f t="shared" si="163"/>
        <v>0</v>
      </c>
      <c r="AT162" s="127">
        <f t="shared" si="164"/>
        <v>0</v>
      </c>
      <c r="AU162" s="127">
        <f t="shared" si="165"/>
        <v>0</v>
      </c>
      <c r="AV162" s="127">
        <f t="shared" si="166"/>
        <v>0</v>
      </c>
      <c r="AW162" s="127">
        <f t="shared" si="167"/>
        <v>0</v>
      </c>
      <c r="AX162" s="127">
        <f t="shared" si="178"/>
        <v>0</v>
      </c>
      <c r="AY162" s="127">
        <f t="shared" si="179"/>
        <v>0</v>
      </c>
      <c r="AZ162" s="127">
        <v>1.0</v>
      </c>
      <c r="BA162" s="127"/>
      <c r="BB162" s="359">
        <v>3.0</v>
      </c>
      <c r="BC162" s="81"/>
      <c r="BD162" s="359"/>
      <c r="BE162" s="81"/>
      <c r="BF162" s="359"/>
      <c r="BG162" s="81"/>
      <c r="BH162" s="359"/>
      <c r="BI162" s="81"/>
      <c r="BJ162" s="359"/>
      <c r="BK162" s="81"/>
      <c r="BL162" s="359"/>
      <c r="BM162" s="81"/>
      <c r="BN162" s="359"/>
      <c r="BO162" s="81"/>
      <c r="BP162" s="359"/>
      <c r="BQ162" s="81">
        <v>1.0</v>
      </c>
      <c r="BR162" s="359"/>
      <c r="BS162" s="81"/>
      <c r="BT162" s="127"/>
      <c r="BU162" s="127">
        <f t="shared" si="183"/>
        <v>1</v>
      </c>
      <c r="BV162" s="127"/>
      <c r="BW162" s="127"/>
      <c r="BX162" s="127">
        <v>1.0</v>
      </c>
      <c r="BY162" s="127"/>
      <c r="BZ162" s="127">
        <v>8.0</v>
      </c>
      <c r="CA162" s="127">
        <v>200.0</v>
      </c>
      <c r="CB162" s="127">
        <f t="shared" si="180"/>
        <v>20</v>
      </c>
      <c r="CC162" s="127">
        <f t="shared" si="181"/>
        <v>6</v>
      </c>
      <c r="CD162" s="337">
        <f t="shared" si="182"/>
        <v>0</v>
      </c>
    </row>
    <row r="163" ht="64.5" customHeight="1">
      <c r="A163" s="415" t="s">
        <v>675</v>
      </c>
      <c r="B163" s="339"/>
      <c r="C163" s="416"/>
      <c r="D163" s="149" t="s">
        <v>676</v>
      </c>
      <c r="E163" s="373"/>
      <c r="F163" s="153" t="s">
        <v>552</v>
      </c>
      <c r="G163" s="151" t="s">
        <v>108</v>
      </c>
      <c r="H163" s="153" t="s">
        <v>677</v>
      </c>
      <c r="I163" s="151">
        <v>2.0</v>
      </c>
      <c r="J163" s="151">
        <v>0.0</v>
      </c>
      <c r="K163" s="151" t="s">
        <v>115</v>
      </c>
      <c r="L163" s="374">
        <v>137.8</v>
      </c>
      <c r="M163" s="155"/>
      <c r="N163" s="155"/>
      <c r="O163" s="155"/>
      <c r="P163" s="155"/>
      <c r="Q163" s="155"/>
      <c r="R163" s="155"/>
      <c r="S163" s="155"/>
      <c r="T163" s="155"/>
      <c r="U163" s="155"/>
      <c r="V163" s="155"/>
      <c r="W163" s="158"/>
      <c r="X163" s="158"/>
      <c r="Y163" s="158"/>
      <c r="Z163" s="375">
        <f t="shared" si="173"/>
        <v>0</v>
      </c>
      <c r="AA163" s="156" t="str">
        <f t="shared" si="174"/>
        <v>No</v>
      </c>
      <c r="AB163" s="157" t="str">
        <f t="shared" si="175"/>
        <v>No</v>
      </c>
      <c r="AC163" s="1"/>
      <c r="AD163" s="166">
        <v>2.0</v>
      </c>
      <c r="AE163" s="167">
        <f t="shared" si="176"/>
        <v>0</v>
      </c>
      <c r="AF163" s="75"/>
      <c r="AG163" s="75"/>
      <c r="AH163" s="75"/>
      <c r="AI163" s="75"/>
      <c r="AJ163" s="127"/>
      <c r="AK163" s="126">
        <v>3.0</v>
      </c>
      <c r="AL163" s="127">
        <f t="shared" si="177"/>
        <v>0</v>
      </c>
      <c r="AM163" s="127">
        <f t="shared" si="157"/>
        <v>0</v>
      </c>
      <c r="AN163" s="127">
        <f t="shared" si="158"/>
        <v>0</v>
      </c>
      <c r="AO163" s="127">
        <f t="shared" si="159"/>
        <v>0</v>
      </c>
      <c r="AP163" s="127">
        <f t="shared" si="160"/>
        <v>0</v>
      </c>
      <c r="AQ163" s="127">
        <f t="shared" si="161"/>
        <v>0</v>
      </c>
      <c r="AR163" s="127">
        <f t="shared" si="162"/>
        <v>0</v>
      </c>
      <c r="AS163" s="127">
        <f t="shared" si="163"/>
        <v>0</v>
      </c>
      <c r="AT163" s="127">
        <f t="shared" si="164"/>
        <v>0</v>
      </c>
      <c r="AU163" s="127">
        <f t="shared" si="165"/>
        <v>0</v>
      </c>
      <c r="AV163" s="127">
        <f t="shared" si="166"/>
        <v>0</v>
      </c>
      <c r="AW163" s="127">
        <f t="shared" si="167"/>
        <v>0</v>
      </c>
      <c r="AX163" s="127">
        <f t="shared" si="178"/>
        <v>0</v>
      </c>
      <c r="AY163" s="127">
        <f t="shared" si="179"/>
        <v>0</v>
      </c>
      <c r="AZ163" s="127">
        <v>2.0</v>
      </c>
      <c r="BA163" s="127"/>
      <c r="BB163" s="344">
        <v>10.0</v>
      </c>
      <c r="BC163" s="151"/>
      <c r="BD163" s="344"/>
      <c r="BE163" s="151"/>
      <c r="BF163" s="344"/>
      <c r="BG163" s="151"/>
      <c r="BH163" s="344"/>
      <c r="BI163" s="151"/>
      <c r="BJ163" s="344"/>
      <c r="BK163" s="151"/>
      <c r="BL163" s="344"/>
      <c r="BM163" s="151"/>
      <c r="BN163" s="344"/>
      <c r="BO163" s="151"/>
      <c r="BP163" s="344"/>
      <c r="BQ163" s="151"/>
      <c r="BR163" s="344"/>
      <c r="BS163" s="151"/>
      <c r="BT163" s="127"/>
      <c r="BU163" s="127">
        <v>2.0</v>
      </c>
      <c r="BV163" s="127"/>
      <c r="BW163" s="127"/>
      <c r="BX163" s="127">
        <v>2.0</v>
      </c>
      <c r="BY163" s="127"/>
      <c r="BZ163" s="127">
        <v>10.0</v>
      </c>
      <c r="CA163" s="127">
        <v>300.0</v>
      </c>
      <c r="CB163" s="127">
        <f t="shared" si="180"/>
        <v>30</v>
      </c>
      <c r="CC163" s="127">
        <f t="shared" si="181"/>
        <v>9</v>
      </c>
      <c r="CD163" s="337">
        <f t="shared" si="182"/>
        <v>0</v>
      </c>
    </row>
    <row r="164" ht="64.5" customHeight="1">
      <c r="A164" s="421"/>
      <c r="B164" s="356"/>
      <c r="C164" s="412"/>
      <c r="D164" s="444" t="s">
        <v>678</v>
      </c>
      <c r="E164" s="357" t="s">
        <v>409</v>
      </c>
      <c r="F164" s="181" t="s">
        <v>552</v>
      </c>
      <c r="G164" s="179" t="s">
        <v>108</v>
      </c>
      <c r="H164" s="181" t="s">
        <v>677</v>
      </c>
      <c r="I164" s="179">
        <v>2.0</v>
      </c>
      <c r="J164" s="179">
        <v>0.0</v>
      </c>
      <c r="K164" s="179" t="s">
        <v>115</v>
      </c>
      <c r="L164" s="358">
        <v>180.20000000000002</v>
      </c>
      <c r="M164" s="183"/>
      <c r="N164" s="183"/>
      <c r="O164" s="183"/>
      <c r="P164" s="183"/>
      <c r="Q164" s="183"/>
      <c r="R164" s="183"/>
      <c r="S164" s="183"/>
      <c r="T164" s="183"/>
      <c r="U164" s="183"/>
      <c r="V164" s="183"/>
      <c r="W164" s="186"/>
      <c r="X164" s="186"/>
      <c r="Y164" s="186"/>
      <c r="Z164" s="414">
        <f t="shared" si="173"/>
        <v>0</v>
      </c>
      <c r="AA164" s="184" t="str">
        <f t="shared" si="174"/>
        <v>No</v>
      </c>
      <c r="AB164" s="185" t="str">
        <f t="shared" si="175"/>
        <v>No</v>
      </c>
      <c r="AC164" s="1"/>
      <c r="AD164" s="186">
        <v>2.0</v>
      </c>
      <c r="AE164" s="187">
        <f t="shared" si="176"/>
        <v>0</v>
      </c>
      <c r="AF164" s="75"/>
      <c r="AG164" s="75"/>
      <c r="AH164" s="75"/>
      <c r="AI164" s="75"/>
      <c r="AJ164" s="127"/>
      <c r="AK164" s="126">
        <v>3.0</v>
      </c>
      <c r="AL164" s="127">
        <f t="shared" si="177"/>
        <v>0</v>
      </c>
      <c r="AM164" s="127">
        <f t="shared" si="157"/>
        <v>0</v>
      </c>
      <c r="AN164" s="127">
        <f t="shared" si="158"/>
        <v>0</v>
      </c>
      <c r="AO164" s="127">
        <f t="shared" si="159"/>
        <v>0</v>
      </c>
      <c r="AP164" s="127">
        <f t="shared" si="160"/>
        <v>0</v>
      </c>
      <c r="AQ164" s="127">
        <f t="shared" si="161"/>
        <v>0</v>
      </c>
      <c r="AR164" s="127">
        <f t="shared" si="162"/>
        <v>0</v>
      </c>
      <c r="AS164" s="127">
        <f t="shared" si="163"/>
        <v>0</v>
      </c>
      <c r="AT164" s="127">
        <f t="shared" si="164"/>
        <v>0</v>
      </c>
      <c r="AU164" s="127">
        <f t="shared" si="165"/>
        <v>0</v>
      </c>
      <c r="AV164" s="127">
        <f t="shared" si="166"/>
        <v>0</v>
      </c>
      <c r="AW164" s="127">
        <f t="shared" si="167"/>
        <v>0</v>
      </c>
      <c r="AX164" s="127">
        <f t="shared" si="178"/>
        <v>0</v>
      </c>
      <c r="AY164" s="127">
        <f t="shared" si="179"/>
        <v>0</v>
      </c>
      <c r="AZ164" s="127">
        <v>2.0</v>
      </c>
      <c r="BA164" s="127"/>
      <c r="BB164" s="359">
        <v>10.0</v>
      </c>
      <c r="BC164" s="179"/>
      <c r="BD164" s="359"/>
      <c r="BE164" s="179"/>
      <c r="BF164" s="359"/>
      <c r="BG164" s="179"/>
      <c r="BH164" s="359"/>
      <c r="BI164" s="179"/>
      <c r="BJ164" s="359"/>
      <c r="BK164" s="179"/>
      <c r="BL164" s="359"/>
      <c r="BM164" s="179"/>
      <c r="BN164" s="359"/>
      <c r="BO164" s="179"/>
      <c r="BP164" s="359"/>
      <c r="BQ164" s="179"/>
      <c r="BR164" s="359"/>
      <c r="BS164" s="179"/>
      <c r="BT164" s="127"/>
      <c r="BU164" s="127">
        <v>2.0</v>
      </c>
      <c r="BV164" s="127"/>
      <c r="BW164" s="127"/>
      <c r="BX164" s="127">
        <v>2.0</v>
      </c>
      <c r="BY164" s="127"/>
      <c r="BZ164" s="127">
        <v>8.0</v>
      </c>
      <c r="CA164" s="127">
        <v>150.0</v>
      </c>
      <c r="CB164" s="127">
        <f t="shared" si="180"/>
        <v>15</v>
      </c>
      <c r="CC164" s="127">
        <f t="shared" si="181"/>
        <v>4.5</v>
      </c>
      <c r="CD164" s="337">
        <f t="shared" si="182"/>
        <v>0</v>
      </c>
    </row>
    <row r="165" ht="64.5" customHeight="1">
      <c r="A165" s="415" t="s">
        <v>679</v>
      </c>
      <c r="B165" s="147"/>
      <c r="C165" s="212"/>
      <c r="D165" s="210" t="s">
        <v>680</v>
      </c>
      <c r="E165" s="340" t="s">
        <v>409</v>
      </c>
      <c r="F165" s="212" t="s">
        <v>666</v>
      </c>
      <c r="G165" s="211" t="s">
        <v>681</v>
      </c>
      <c r="H165" s="89" t="s">
        <v>682</v>
      </c>
      <c r="I165" s="211">
        <v>3.0</v>
      </c>
      <c r="J165" s="211">
        <v>0.0</v>
      </c>
      <c r="K165" s="211" t="s">
        <v>115</v>
      </c>
      <c r="L165" s="355">
        <v>386.90000000000003</v>
      </c>
      <c r="M165" s="214"/>
      <c r="N165" s="214"/>
      <c r="O165" s="214"/>
      <c r="P165" s="214"/>
      <c r="Q165" s="214"/>
      <c r="R165" s="214"/>
      <c r="S165" s="214"/>
      <c r="T165" s="214"/>
      <c r="U165" s="214"/>
      <c r="V165" s="214"/>
      <c r="W165" s="213"/>
      <c r="X165" s="213"/>
      <c r="Y165" s="213"/>
      <c r="Z165" s="351">
        <f t="shared" si="173"/>
        <v>0</v>
      </c>
      <c r="AA165" s="202" t="str">
        <f t="shared" si="174"/>
        <v>No</v>
      </c>
      <c r="AB165" s="352" t="str">
        <f t="shared" si="175"/>
        <v>No</v>
      </c>
      <c r="AC165" s="1"/>
      <c r="AD165" s="158">
        <v>4.0</v>
      </c>
      <c r="AE165" s="159">
        <f t="shared" si="176"/>
        <v>0</v>
      </c>
      <c r="AF165" s="75"/>
      <c r="AG165" s="75"/>
      <c r="AH165" s="75"/>
      <c r="AI165" s="75"/>
      <c r="AJ165" s="127"/>
      <c r="AK165" s="126">
        <v>10.0</v>
      </c>
      <c r="AL165" s="127">
        <f t="shared" si="177"/>
        <v>0</v>
      </c>
      <c r="AM165" s="127">
        <f t="shared" si="157"/>
        <v>0</v>
      </c>
      <c r="AN165" s="127">
        <f t="shared" si="158"/>
        <v>0</v>
      </c>
      <c r="AO165" s="127">
        <f t="shared" si="159"/>
        <v>0</v>
      </c>
      <c r="AP165" s="127">
        <f t="shared" si="160"/>
        <v>0</v>
      </c>
      <c r="AQ165" s="127">
        <f t="shared" si="161"/>
        <v>0</v>
      </c>
      <c r="AR165" s="127">
        <f t="shared" si="162"/>
        <v>0</v>
      </c>
      <c r="AS165" s="127">
        <f t="shared" si="163"/>
        <v>0</v>
      </c>
      <c r="AT165" s="127">
        <f t="shared" si="164"/>
        <v>0</v>
      </c>
      <c r="AU165" s="127">
        <f t="shared" si="165"/>
        <v>0</v>
      </c>
      <c r="AV165" s="127">
        <f t="shared" si="166"/>
        <v>0</v>
      </c>
      <c r="AW165" s="127">
        <f t="shared" si="167"/>
        <v>0</v>
      </c>
      <c r="AX165" s="127">
        <f t="shared" si="178"/>
        <v>0</v>
      </c>
      <c r="AY165" s="127">
        <f t="shared" si="179"/>
        <v>0</v>
      </c>
      <c r="AZ165" s="127">
        <v>4.0</v>
      </c>
      <c r="BA165" s="127"/>
      <c r="BB165" s="344">
        <v>20.0</v>
      </c>
      <c r="BC165" s="211"/>
      <c r="BD165" s="344"/>
      <c r="BE165" s="211"/>
      <c r="BF165" s="344"/>
      <c r="BG165" s="211"/>
      <c r="BH165" s="344"/>
      <c r="BI165" s="211"/>
      <c r="BJ165" s="344"/>
      <c r="BK165" s="211"/>
      <c r="BL165" s="344"/>
      <c r="BM165" s="211"/>
      <c r="BN165" s="344"/>
      <c r="BO165" s="211"/>
      <c r="BP165" s="344"/>
      <c r="BQ165" s="211"/>
      <c r="BR165" s="344"/>
      <c r="BS165" s="211"/>
      <c r="BT165" s="127"/>
      <c r="BU165" s="127">
        <v>2.0</v>
      </c>
      <c r="BV165" s="127">
        <v>1.0</v>
      </c>
      <c r="BW165" s="127"/>
      <c r="BX165" s="127">
        <v>3.0</v>
      </c>
      <c r="BY165" s="127"/>
      <c r="BZ165" s="127"/>
      <c r="CA165" s="127"/>
      <c r="CB165" s="127"/>
      <c r="CC165" s="127"/>
      <c r="CD165" s="337">
        <f t="shared" si="182"/>
        <v>0</v>
      </c>
    </row>
    <row r="166" ht="64.5" customHeight="1">
      <c r="A166" s="376"/>
      <c r="B166" s="346"/>
      <c r="C166" s="89"/>
      <c r="D166" s="168" t="s">
        <v>683</v>
      </c>
      <c r="E166" s="347"/>
      <c r="F166" s="171" t="s">
        <v>666</v>
      </c>
      <c r="G166" s="170" t="s">
        <v>681</v>
      </c>
      <c r="H166" s="428" t="s">
        <v>684</v>
      </c>
      <c r="I166" s="170">
        <v>3.0</v>
      </c>
      <c r="J166" s="170">
        <v>0.0</v>
      </c>
      <c r="K166" s="170" t="s">
        <v>115</v>
      </c>
      <c r="L166" s="216">
        <v>386.90000000000003</v>
      </c>
      <c r="M166" s="172"/>
      <c r="N166" s="172"/>
      <c r="O166" s="172"/>
      <c r="P166" s="172"/>
      <c r="Q166" s="172"/>
      <c r="R166" s="172"/>
      <c r="S166" s="172"/>
      <c r="T166" s="172"/>
      <c r="U166" s="172"/>
      <c r="V166" s="172"/>
      <c r="W166" s="166"/>
      <c r="X166" s="166"/>
      <c r="Y166" s="166"/>
      <c r="Z166" s="199">
        <f t="shared" si="173"/>
        <v>0</v>
      </c>
      <c r="AA166" s="173" t="str">
        <f t="shared" si="174"/>
        <v>No</v>
      </c>
      <c r="AB166" s="174" t="str">
        <f t="shared" si="175"/>
        <v>No</v>
      </c>
      <c r="AC166" s="1"/>
      <c r="AD166" s="166">
        <v>4.0</v>
      </c>
      <c r="AE166" s="167">
        <f t="shared" si="176"/>
        <v>0</v>
      </c>
      <c r="AF166" s="75"/>
      <c r="AG166" s="75"/>
      <c r="AH166" s="75"/>
      <c r="AI166" s="75"/>
      <c r="AJ166" s="127"/>
      <c r="AK166" s="126">
        <v>12.2</v>
      </c>
      <c r="AL166" s="127">
        <f t="shared" si="177"/>
        <v>0</v>
      </c>
      <c r="AM166" s="127">
        <f t="shared" si="157"/>
        <v>0</v>
      </c>
      <c r="AN166" s="127">
        <f t="shared" si="158"/>
        <v>0</v>
      </c>
      <c r="AO166" s="127">
        <f t="shared" si="159"/>
        <v>0</v>
      </c>
      <c r="AP166" s="127">
        <f t="shared" si="160"/>
        <v>0</v>
      </c>
      <c r="AQ166" s="127">
        <f t="shared" si="161"/>
        <v>0</v>
      </c>
      <c r="AR166" s="127">
        <f t="shared" si="162"/>
        <v>0</v>
      </c>
      <c r="AS166" s="127">
        <f t="shared" si="163"/>
        <v>0</v>
      </c>
      <c r="AT166" s="127">
        <f t="shared" si="164"/>
        <v>0</v>
      </c>
      <c r="AU166" s="127">
        <f t="shared" si="165"/>
        <v>0</v>
      </c>
      <c r="AV166" s="127">
        <f t="shared" si="166"/>
        <v>0</v>
      </c>
      <c r="AW166" s="127">
        <f t="shared" si="167"/>
        <v>0</v>
      </c>
      <c r="AX166" s="127">
        <f t="shared" si="178"/>
        <v>0</v>
      </c>
      <c r="AY166" s="127">
        <f t="shared" si="179"/>
        <v>0</v>
      </c>
      <c r="AZ166" s="127">
        <v>4.0</v>
      </c>
      <c r="BA166" s="127"/>
      <c r="BB166" s="348">
        <v>17.0</v>
      </c>
      <c r="BC166" s="170"/>
      <c r="BD166" s="348"/>
      <c r="BE166" s="170"/>
      <c r="BF166" s="348"/>
      <c r="BG166" s="170"/>
      <c r="BH166" s="348"/>
      <c r="BI166" s="170"/>
      <c r="BJ166" s="348"/>
      <c r="BK166" s="170"/>
      <c r="BL166" s="348"/>
      <c r="BM166" s="170"/>
      <c r="BN166" s="348"/>
      <c r="BO166" s="170"/>
      <c r="BP166" s="348"/>
      <c r="BQ166" s="170"/>
      <c r="BR166" s="348"/>
      <c r="BS166" s="170"/>
      <c r="BT166" s="127"/>
      <c r="BU166" s="127">
        <v>2.0</v>
      </c>
      <c r="BV166" s="127">
        <v>1.0</v>
      </c>
      <c r="BW166" s="127"/>
      <c r="BX166" s="127">
        <v>3.0</v>
      </c>
      <c r="BY166" s="127"/>
      <c r="BZ166" s="127"/>
      <c r="CA166" s="127"/>
      <c r="CB166" s="127"/>
      <c r="CC166" s="127"/>
      <c r="CD166" s="337">
        <f t="shared" si="182"/>
        <v>0</v>
      </c>
    </row>
    <row r="167" ht="64.5" customHeight="1">
      <c r="A167" s="421"/>
      <c r="B167" s="356"/>
      <c r="C167" s="81"/>
      <c r="D167" s="236" t="s">
        <v>685</v>
      </c>
      <c r="E167" s="396"/>
      <c r="F167" s="83" t="s">
        <v>552</v>
      </c>
      <c r="G167" s="81" t="s">
        <v>585</v>
      </c>
      <c r="H167" s="445" t="s">
        <v>686</v>
      </c>
      <c r="I167" s="81">
        <v>3.0</v>
      </c>
      <c r="J167" s="81">
        <v>0.0</v>
      </c>
      <c r="K167" s="83" t="s">
        <v>534</v>
      </c>
      <c r="L167" s="397">
        <v>265.0</v>
      </c>
      <c r="M167" s="230"/>
      <c r="N167" s="230"/>
      <c r="O167" s="230"/>
      <c r="P167" s="230"/>
      <c r="Q167" s="230"/>
      <c r="R167" s="230"/>
      <c r="S167" s="230"/>
      <c r="T167" s="230"/>
      <c r="U167" s="230"/>
      <c r="V167" s="230"/>
      <c r="W167" s="80"/>
      <c r="X167" s="80"/>
      <c r="Y167" s="80"/>
      <c r="Z167" s="351">
        <f t="shared" si="173"/>
        <v>0</v>
      </c>
      <c r="AA167" s="238" t="str">
        <f t="shared" si="174"/>
        <v>No</v>
      </c>
      <c r="AB167" s="398" t="str">
        <f t="shared" si="175"/>
        <v>No</v>
      </c>
      <c r="AC167" s="1"/>
      <c r="AD167" s="186">
        <v>3.0</v>
      </c>
      <c r="AE167" s="187">
        <f t="shared" si="176"/>
        <v>0</v>
      </c>
      <c r="AF167" s="75"/>
      <c r="AG167" s="75"/>
      <c r="AH167" s="75"/>
      <c r="AI167" s="75"/>
      <c r="AJ167" s="127"/>
      <c r="AK167" s="126">
        <v>10.2</v>
      </c>
      <c r="AL167" s="127">
        <f t="shared" si="177"/>
        <v>0</v>
      </c>
      <c r="AM167" s="127">
        <f t="shared" si="157"/>
        <v>0</v>
      </c>
      <c r="AN167" s="127">
        <f t="shared" si="158"/>
        <v>0</v>
      </c>
      <c r="AO167" s="127">
        <f t="shared" si="159"/>
        <v>0</v>
      </c>
      <c r="AP167" s="127">
        <f t="shared" si="160"/>
        <v>0</v>
      </c>
      <c r="AQ167" s="127">
        <f t="shared" si="161"/>
        <v>0</v>
      </c>
      <c r="AR167" s="127">
        <f t="shared" si="162"/>
        <v>0</v>
      </c>
      <c r="AS167" s="127">
        <f t="shared" si="163"/>
        <v>0</v>
      </c>
      <c r="AT167" s="127">
        <f t="shared" si="164"/>
        <v>0</v>
      </c>
      <c r="AU167" s="127">
        <f t="shared" si="165"/>
        <v>0</v>
      </c>
      <c r="AV167" s="127">
        <f t="shared" si="166"/>
        <v>0</v>
      </c>
      <c r="AW167" s="127">
        <f t="shared" si="167"/>
        <v>0</v>
      </c>
      <c r="AX167" s="127">
        <f t="shared" si="178"/>
        <v>0</v>
      </c>
      <c r="AY167" s="127">
        <f t="shared" si="179"/>
        <v>0</v>
      </c>
      <c r="AZ167" s="127">
        <v>3.0</v>
      </c>
      <c r="BA167" s="127"/>
      <c r="BB167" s="359">
        <v>18.0</v>
      </c>
      <c r="BC167" s="81"/>
      <c r="BD167" s="359"/>
      <c r="BE167" s="81"/>
      <c r="BF167" s="359"/>
      <c r="BG167" s="81"/>
      <c r="BH167" s="359"/>
      <c r="BI167" s="81"/>
      <c r="BJ167" s="359"/>
      <c r="BK167" s="81"/>
      <c r="BL167" s="359"/>
      <c r="BM167" s="81"/>
      <c r="BN167" s="359"/>
      <c r="BO167" s="81"/>
      <c r="BP167" s="359"/>
      <c r="BQ167" s="81"/>
      <c r="BR167" s="359"/>
      <c r="BS167" s="81">
        <v>1.0</v>
      </c>
      <c r="BT167" s="127"/>
      <c r="BU167" s="127">
        <f>I167</f>
        <v>3</v>
      </c>
      <c r="BV167" s="127"/>
      <c r="BW167" s="127"/>
      <c r="BX167" s="127">
        <v>3.0</v>
      </c>
      <c r="BY167" s="127"/>
      <c r="BZ167" s="127"/>
      <c r="CA167" s="127"/>
      <c r="CB167" s="127"/>
      <c r="CC167" s="127"/>
      <c r="CD167" s="337">
        <f t="shared" si="182"/>
        <v>0</v>
      </c>
    </row>
    <row r="168" ht="31.5" customHeight="1">
      <c r="A168" s="1"/>
      <c r="B168" s="131"/>
      <c r="C168" s="105"/>
      <c r="D168" s="231"/>
      <c r="E168" s="333"/>
      <c r="F168" s="334"/>
      <c r="G168" s="105"/>
      <c r="H168" s="138"/>
      <c r="I168" s="105"/>
      <c r="J168" s="105"/>
      <c r="K168" s="105"/>
      <c r="L168" s="360" t="s">
        <v>122</v>
      </c>
      <c r="M168" s="262"/>
      <c r="N168" s="105"/>
      <c r="O168" s="105"/>
      <c r="P168" s="105"/>
      <c r="Q168" s="105"/>
      <c r="R168" s="105"/>
      <c r="S168" s="105"/>
      <c r="T168" s="105"/>
      <c r="U168" s="105"/>
      <c r="V168" s="105"/>
      <c r="W168" s="105"/>
      <c r="X168" s="105"/>
      <c r="Y168" s="105"/>
      <c r="Z168" s="366"/>
      <c r="AA168" s="105"/>
      <c r="AB168" s="202"/>
      <c r="AC168" s="1"/>
      <c r="AD168" s="102"/>
      <c r="AE168" s="1"/>
      <c r="AF168" s="75"/>
      <c r="AG168" s="75"/>
      <c r="AH168" s="75"/>
      <c r="AI168" s="75"/>
      <c r="AJ168" s="264"/>
      <c r="AK168" s="263"/>
      <c r="AL168" s="127"/>
      <c r="AM168" s="127"/>
      <c r="AN168" s="127"/>
      <c r="AO168" s="127"/>
      <c r="AP168" s="127"/>
      <c r="AQ168" s="127"/>
      <c r="AR168" s="127"/>
      <c r="AS168" s="127"/>
      <c r="AT168" s="127"/>
      <c r="AU168" s="127"/>
      <c r="AV168" s="127"/>
      <c r="AW168" s="127"/>
      <c r="AX168" s="127"/>
      <c r="AY168" s="127"/>
      <c r="AZ168" s="127"/>
      <c r="BA168" s="127"/>
      <c r="BB168" s="336"/>
      <c r="BC168" s="105"/>
      <c r="BD168" s="336"/>
      <c r="BE168" s="105"/>
      <c r="BF168" s="336"/>
      <c r="BG168" s="105"/>
      <c r="BH168" s="336"/>
      <c r="BI168" s="105"/>
      <c r="BJ168" s="336"/>
      <c r="BK168" s="105"/>
      <c r="BL168" s="336"/>
      <c r="BM168" s="105"/>
      <c r="BN168" s="336"/>
      <c r="BO168" s="105"/>
      <c r="BP168" s="336"/>
      <c r="BQ168" s="105"/>
      <c r="BR168" s="336"/>
      <c r="BS168" s="105"/>
      <c r="BT168" s="127"/>
      <c r="BU168" s="127"/>
      <c r="BV168" s="127"/>
      <c r="BW168" s="127"/>
      <c r="BX168" s="127"/>
      <c r="BY168" s="127"/>
      <c r="BZ168" s="127"/>
      <c r="CA168" s="127"/>
      <c r="CB168" s="127">
        <f t="shared" ref="CB168:CB224" si="184">CA168/10</f>
        <v>0</v>
      </c>
      <c r="CC168" s="127">
        <f t="shared" ref="CC168:CC224" si="185">(3/100)*CA168</f>
        <v>0</v>
      </c>
      <c r="CD168" s="337">
        <f t="shared" si="182"/>
        <v>0</v>
      </c>
    </row>
    <row r="169" ht="64.5" customHeight="1">
      <c r="A169" s="1"/>
      <c r="B169" s="399"/>
      <c r="C169" s="372"/>
      <c r="D169" s="149" t="s">
        <v>687</v>
      </c>
      <c r="E169" s="373"/>
      <c r="F169" s="153" t="s">
        <v>688</v>
      </c>
      <c r="G169" s="151" t="s">
        <v>453</v>
      </c>
      <c r="H169" s="153" t="s">
        <v>689</v>
      </c>
      <c r="I169" s="151">
        <v>1.0</v>
      </c>
      <c r="J169" s="151">
        <v>36.0</v>
      </c>
      <c r="K169" s="151" t="s">
        <v>115</v>
      </c>
      <c r="L169" s="374">
        <v>364.9156</v>
      </c>
      <c r="M169" s="155"/>
      <c r="N169" s="155"/>
      <c r="O169" s="155"/>
      <c r="P169" s="155"/>
      <c r="Q169" s="155"/>
      <c r="R169" s="155"/>
      <c r="S169" s="155"/>
      <c r="T169" s="155"/>
      <c r="U169" s="155"/>
      <c r="V169" s="155"/>
      <c r="W169" s="158"/>
      <c r="X169" s="158"/>
      <c r="Y169" s="158"/>
      <c r="Z169" s="199">
        <f t="shared" ref="Z169:Z199" si="186">L169*M169+L169*N169+L169*O169+L169*P169+L169*Q169+L169*R169+L169*S169+L169*U169+L169*V169+L169*W169+L169*X169+L169*Y169+L169*T169</f>
        <v>0</v>
      </c>
      <c r="AA169" s="156" t="str">
        <f t="shared" ref="AA169:AA199" si="187">IF(B169="New","Yes","No")</f>
        <v>No</v>
      </c>
      <c r="AB169" s="157" t="str">
        <f t="shared" ref="AB169:AB199" si="188">IF(SUM(M169:Y169)&gt;0,"Yes","No")</f>
        <v>No</v>
      </c>
      <c r="AC169" s="1"/>
      <c r="AD169" s="158">
        <v>5.0</v>
      </c>
      <c r="AE169" s="159">
        <f t="shared" ref="AE169:AE199" si="189">AD169*M169+AD169*N169+AD169*O169+AD169*P169+AD169*Q169+AD169*R169+AD169*S169+AD169*U169+AD169*V169+AD169*W169+AD169*X169+AD169*Y169+AD169*T169</f>
        <v>0</v>
      </c>
      <c r="AF169" s="75"/>
      <c r="AG169" s="75"/>
      <c r="AH169" s="75"/>
      <c r="AI169" s="75"/>
      <c r="AJ169" s="127"/>
      <c r="AK169" s="126">
        <v>17.0</v>
      </c>
      <c r="AL169" s="127">
        <f t="shared" ref="AL169:AL199" si="190">SUM(M169:Y169)*AK169</f>
        <v>0</v>
      </c>
      <c r="AM169" s="127">
        <f t="shared" ref="AM169:AM199" si="191">M169*I169</f>
        <v>0</v>
      </c>
      <c r="AN169" s="127">
        <f t="shared" ref="AN169:AN199" si="192">N169*I169</f>
        <v>0</v>
      </c>
      <c r="AO169" s="127">
        <f t="shared" ref="AO169:AO199" si="193">O169*I169</f>
        <v>0</v>
      </c>
      <c r="AP169" s="127">
        <f t="shared" ref="AP169:AP199" si="194">P169*I169</f>
        <v>0</v>
      </c>
      <c r="AQ169" s="127">
        <f t="shared" ref="AQ169:AQ199" si="195">Q169*I169</f>
        <v>0</v>
      </c>
      <c r="AR169" s="127">
        <f t="shared" ref="AR169:AR199" si="196">R169*I169</f>
        <v>0</v>
      </c>
      <c r="AS169" s="127">
        <f t="shared" ref="AS169:AS199" si="197">S169*I169</f>
        <v>0</v>
      </c>
      <c r="AT169" s="127">
        <f t="shared" ref="AT169:AT199" si="198">I169*T169</f>
        <v>0</v>
      </c>
      <c r="AU169" s="127">
        <f t="shared" ref="AU169:AU199" si="199">U169*I169</f>
        <v>0</v>
      </c>
      <c r="AV169" s="127">
        <f t="shared" ref="AV169:AV199" si="200">V169*I169</f>
        <v>0</v>
      </c>
      <c r="AW169" s="127">
        <f t="shared" ref="AW169:AW199" si="201">W169*I169</f>
        <v>0</v>
      </c>
      <c r="AX169" s="127">
        <f t="shared" ref="AX169:AX199" si="202">X169*I169</f>
        <v>0</v>
      </c>
      <c r="AY169" s="127">
        <f t="shared" ref="AY169:AY199" si="203">Y169*I169</f>
        <v>0</v>
      </c>
      <c r="AZ169" s="127">
        <v>5.0</v>
      </c>
      <c r="BA169" s="127"/>
      <c r="BB169" s="344"/>
      <c r="BC169" s="151">
        <v>15.0</v>
      </c>
      <c r="BD169" s="344"/>
      <c r="BE169" s="151"/>
      <c r="BF169" s="344"/>
      <c r="BG169" s="151"/>
      <c r="BH169" s="344"/>
      <c r="BI169" s="151"/>
      <c r="BJ169" s="344"/>
      <c r="BK169" s="151"/>
      <c r="BL169" s="344"/>
      <c r="BM169" s="151"/>
      <c r="BN169" s="344"/>
      <c r="BO169" s="151"/>
      <c r="BP169" s="344"/>
      <c r="BQ169" s="151"/>
      <c r="BR169" s="344"/>
      <c r="BS169" s="151"/>
      <c r="BT169" s="127"/>
      <c r="BU169" s="127"/>
      <c r="BV169" s="127">
        <f t="shared" ref="BV169:BV173" si="204">I169</f>
        <v>1</v>
      </c>
      <c r="BW169" s="127"/>
      <c r="BX169" s="127">
        <v>1.0</v>
      </c>
      <c r="BY169" s="127"/>
      <c r="BZ169" s="127">
        <v>40.0</v>
      </c>
      <c r="CA169" s="127">
        <v>1600.0</v>
      </c>
      <c r="CB169" s="127">
        <f t="shared" si="184"/>
        <v>160</v>
      </c>
      <c r="CC169" s="127">
        <f t="shared" si="185"/>
        <v>48</v>
      </c>
      <c r="CD169" s="337">
        <f t="shared" si="182"/>
        <v>0</v>
      </c>
    </row>
    <row r="170" ht="64.5" customHeight="1">
      <c r="A170" s="1"/>
      <c r="B170" s="404"/>
      <c r="C170" s="384"/>
      <c r="D170" s="168" t="s">
        <v>690</v>
      </c>
      <c r="E170" s="347"/>
      <c r="F170" s="171" t="s">
        <v>688</v>
      </c>
      <c r="G170" s="170" t="s">
        <v>453</v>
      </c>
      <c r="H170" s="171" t="s">
        <v>691</v>
      </c>
      <c r="I170" s="170">
        <v>2.0</v>
      </c>
      <c r="J170" s="170">
        <v>72.0</v>
      </c>
      <c r="K170" s="170" t="s">
        <v>115</v>
      </c>
      <c r="L170" s="216">
        <v>695.0844000000001</v>
      </c>
      <c r="M170" s="172"/>
      <c r="N170" s="172"/>
      <c r="O170" s="172"/>
      <c r="P170" s="172"/>
      <c r="Q170" s="172"/>
      <c r="R170" s="172"/>
      <c r="S170" s="172"/>
      <c r="T170" s="172"/>
      <c r="U170" s="172"/>
      <c r="V170" s="172"/>
      <c r="W170" s="166"/>
      <c r="X170" s="166"/>
      <c r="Y170" s="166"/>
      <c r="Z170" s="199">
        <f t="shared" si="186"/>
        <v>0</v>
      </c>
      <c r="AA170" s="173" t="str">
        <f t="shared" si="187"/>
        <v>No</v>
      </c>
      <c r="AB170" s="174" t="str">
        <f t="shared" si="188"/>
        <v>No</v>
      </c>
      <c r="AC170" s="1"/>
      <c r="AD170" s="166">
        <v>10.0</v>
      </c>
      <c r="AE170" s="167">
        <f t="shared" si="189"/>
        <v>0</v>
      </c>
      <c r="AF170" s="75"/>
      <c r="AG170" s="75"/>
      <c r="AH170" s="75"/>
      <c r="AI170" s="75"/>
      <c r="AJ170" s="127"/>
      <c r="AK170" s="126">
        <v>34.0</v>
      </c>
      <c r="AL170" s="127">
        <f t="shared" si="190"/>
        <v>0</v>
      </c>
      <c r="AM170" s="127">
        <f t="shared" si="191"/>
        <v>0</v>
      </c>
      <c r="AN170" s="127">
        <f t="shared" si="192"/>
        <v>0</v>
      </c>
      <c r="AO170" s="127">
        <f t="shared" si="193"/>
        <v>0</v>
      </c>
      <c r="AP170" s="127">
        <f t="shared" si="194"/>
        <v>0</v>
      </c>
      <c r="AQ170" s="127">
        <f t="shared" si="195"/>
        <v>0</v>
      </c>
      <c r="AR170" s="127">
        <f t="shared" si="196"/>
        <v>0</v>
      </c>
      <c r="AS170" s="127">
        <f t="shared" si="197"/>
        <v>0</v>
      </c>
      <c r="AT170" s="127">
        <f t="shared" si="198"/>
        <v>0</v>
      </c>
      <c r="AU170" s="127">
        <f t="shared" si="199"/>
        <v>0</v>
      </c>
      <c r="AV170" s="127">
        <f t="shared" si="200"/>
        <v>0</v>
      </c>
      <c r="AW170" s="127">
        <f t="shared" si="201"/>
        <v>0</v>
      </c>
      <c r="AX170" s="127">
        <f t="shared" si="202"/>
        <v>0</v>
      </c>
      <c r="AY170" s="127">
        <f t="shared" si="203"/>
        <v>0</v>
      </c>
      <c r="AZ170" s="127">
        <v>10.0</v>
      </c>
      <c r="BA170" s="127"/>
      <c r="BB170" s="348"/>
      <c r="BC170" s="170">
        <v>60.0</v>
      </c>
      <c r="BD170" s="348"/>
      <c r="BE170" s="170"/>
      <c r="BF170" s="348"/>
      <c r="BG170" s="170"/>
      <c r="BH170" s="348"/>
      <c r="BI170" s="170"/>
      <c r="BJ170" s="348"/>
      <c r="BK170" s="170"/>
      <c r="BL170" s="348"/>
      <c r="BM170" s="170"/>
      <c r="BN170" s="348"/>
      <c r="BO170" s="170"/>
      <c r="BP170" s="348"/>
      <c r="BQ170" s="170"/>
      <c r="BR170" s="348"/>
      <c r="BS170" s="170"/>
      <c r="BT170" s="127"/>
      <c r="BU170" s="127"/>
      <c r="BV170" s="127">
        <f t="shared" si="204"/>
        <v>2</v>
      </c>
      <c r="BW170" s="127"/>
      <c r="BX170" s="127">
        <v>2.0</v>
      </c>
      <c r="BY170" s="127"/>
      <c r="BZ170" s="127">
        <v>80.0</v>
      </c>
      <c r="CA170" s="127">
        <v>3200.0</v>
      </c>
      <c r="CB170" s="127">
        <f t="shared" si="184"/>
        <v>320</v>
      </c>
      <c r="CC170" s="127">
        <f t="shared" si="185"/>
        <v>96</v>
      </c>
      <c r="CD170" s="337">
        <f t="shared" si="182"/>
        <v>0</v>
      </c>
    </row>
    <row r="171" ht="64.5" customHeight="1">
      <c r="A171" s="1"/>
      <c r="B171" s="410"/>
      <c r="C171" s="383"/>
      <c r="D171" s="231" t="s">
        <v>692</v>
      </c>
      <c r="E171" s="349"/>
      <c r="F171" s="138" t="s">
        <v>552</v>
      </c>
      <c r="G171" s="1" t="s">
        <v>139</v>
      </c>
      <c r="H171" s="138" t="s">
        <v>693</v>
      </c>
      <c r="I171" s="1">
        <v>1.0</v>
      </c>
      <c r="J171" s="1">
        <v>0.0</v>
      </c>
      <c r="K171" s="1" t="s">
        <v>115</v>
      </c>
      <c r="L171" s="350">
        <v>217.2152</v>
      </c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72"/>
      <c r="X171" s="72"/>
      <c r="Y171" s="72"/>
      <c r="Z171" s="351">
        <f t="shared" si="186"/>
        <v>0</v>
      </c>
      <c r="AA171" s="202" t="str">
        <f t="shared" si="187"/>
        <v>No</v>
      </c>
      <c r="AB171" s="352" t="str">
        <f t="shared" si="188"/>
        <v>No</v>
      </c>
      <c r="AC171" s="1"/>
      <c r="AD171" s="166">
        <v>1.0</v>
      </c>
      <c r="AE171" s="167">
        <f t="shared" si="189"/>
        <v>0</v>
      </c>
      <c r="AF171" s="75"/>
      <c r="AG171" s="75"/>
      <c r="AH171" s="75"/>
      <c r="AI171" s="75"/>
      <c r="AJ171" s="127"/>
      <c r="AK171" s="126">
        <v>10.0</v>
      </c>
      <c r="AL171" s="127">
        <f t="shared" si="190"/>
        <v>0</v>
      </c>
      <c r="AM171" s="127">
        <f t="shared" si="191"/>
        <v>0</v>
      </c>
      <c r="AN171" s="127">
        <f t="shared" si="192"/>
        <v>0</v>
      </c>
      <c r="AO171" s="127">
        <f t="shared" si="193"/>
        <v>0</v>
      </c>
      <c r="AP171" s="127">
        <f t="shared" si="194"/>
        <v>0</v>
      </c>
      <c r="AQ171" s="127">
        <f t="shared" si="195"/>
        <v>0</v>
      </c>
      <c r="AR171" s="127">
        <f t="shared" si="196"/>
        <v>0</v>
      </c>
      <c r="AS171" s="127">
        <f t="shared" si="197"/>
        <v>0</v>
      </c>
      <c r="AT171" s="127">
        <f t="shared" si="198"/>
        <v>0</v>
      </c>
      <c r="AU171" s="127">
        <f t="shared" si="199"/>
        <v>0</v>
      </c>
      <c r="AV171" s="127">
        <f t="shared" si="200"/>
        <v>0</v>
      </c>
      <c r="AW171" s="127">
        <f t="shared" si="201"/>
        <v>0</v>
      </c>
      <c r="AX171" s="127">
        <f t="shared" si="202"/>
        <v>0</v>
      </c>
      <c r="AY171" s="127">
        <f t="shared" si="203"/>
        <v>0</v>
      </c>
      <c r="AZ171" s="127">
        <v>1.0</v>
      </c>
      <c r="BA171" s="127"/>
      <c r="BB171" s="348">
        <v>7.0</v>
      </c>
      <c r="BC171" s="1"/>
      <c r="BD171" s="348"/>
      <c r="BE171" s="1"/>
      <c r="BF171" s="348"/>
      <c r="BG171" s="1"/>
      <c r="BH171" s="348">
        <v>2.0</v>
      </c>
      <c r="BI171" s="1"/>
      <c r="BJ171" s="348"/>
      <c r="BK171" s="1"/>
      <c r="BL171" s="348"/>
      <c r="BM171" s="1"/>
      <c r="BN171" s="348"/>
      <c r="BO171" s="1"/>
      <c r="BP171" s="348"/>
      <c r="BQ171" s="1"/>
      <c r="BR171" s="348"/>
      <c r="BS171" s="1"/>
      <c r="BT171" s="127"/>
      <c r="BU171" s="127"/>
      <c r="BV171" s="127">
        <f t="shared" si="204"/>
        <v>1</v>
      </c>
      <c r="BW171" s="127"/>
      <c r="BX171" s="127">
        <v>1.0</v>
      </c>
      <c r="BY171" s="127"/>
      <c r="BZ171" s="127">
        <v>15.0</v>
      </c>
      <c r="CA171" s="127">
        <v>600.0</v>
      </c>
      <c r="CB171" s="127">
        <f t="shared" si="184"/>
        <v>60</v>
      </c>
      <c r="CC171" s="127">
        <f t="shared" si="185"/>
        <v>18</v>
      </c>
      <c r="CD171" s="337">
        <f t="shared" si="182"/>
        <v>0</v>
      </c>
    </row>
    <row r="172" ht="64.5" customHeight="1">
      <c r="A172" s="1"/>
      <c r="B172" s="404"/>
      <c r="C172" s="384"/>
      <c r="D172" s="231" t="s">
        <v>694</v>
      </c>
      <c r="E172" s="349"/>
      <c r="F172" s="138" t="s">
        <v>552</v>
      </c>
      <c r="G172" s="1" t="s">
        <v>139</v>
      </c>
      <c r="H172" s="138" t="s">
        <v>695</v>
      </c>
      <c r="I172" s="1">
        <v>2.0</v>
      </c>
      <c r="J172" s="1">
        <v>0.0</v>
      </c>
      <c r="K172" s="1" t="s">
        <v>115</v>
      </c>
      <c r="L172" s="446">
        <v>417.057</v>
      </c>
      <c r="M172" s="201"/>
      <c r="N172" s="201"/>
      <c r="O172" s="201"/>
      <c r="P172" s="201"/>
      <c r="Q172" s="201"/>
      <c r="R172" s="201"/>
      <c r="S172" s="201"/>
      <c r="T172" s="201"/>
      <c r="U172" s="201"/>
      <c r="V172" s="201"/>
      <c r="W172" s="72"/>
      <c r="X172" s="72"/>
      <c r="Y172" s="72"/>
      <c r="Z172" s="351">
        <f t="shared" si="186"/>
        <v>0</v>
      </c>
      <c r="AA172" s="202" t="str">
        <f t="shared" si="187"/>
        <v>No</v>
      </c>
      <c r="AB172" s="352" t="str">
        <f t="shared" si="188"/>
        <v>No</v>
      </c>
      <c r="AC172" s="1"/>
      <c r="AD172" s="166">
        <v>2.0</v>
      </c>
      <c r="AE172" s="167">
        <f t="shared" si="189"/>
        <v>0</v>
      </c>
      <c r="AF172" s="75"/>
      <c r="AG172" s="75"/>
      <c r="AH172" s="75"/>
      <c r="AI172" s="75"/>
      <c r="AJ172" s="127"/>
      <c r="AK172" s="126">
        <v>20.0</v>
      </c>
      <c r="AL172" s="127">
        <f t="shared" si="190"/>
        <v>0</v>
      </c>
      <c r="AM172" s="127">
        <f t="shared" si="191"/>
        <v>0</v>
      </c>
      <c r="AN172" s="127">
        <f t="shared" si="192"/>
        <v>0</v>
      </c>
      <c r="AO172" s="127">
        <f t="shared" si="193"/>
        <v>0</v>
      </c>
      <c r="AP172" s="127">
        <f t="shared" si="194"/>
        <v>0</v>
      </c>
      <c r="AQ172" s="127">
        <f t="shared" si="195"/>
        <v>0</v>
      </c>
      <c r="AR172" s="127">
        <f t="shared" si="196"/>
        <v>0</v>
      </c>
      <c r="AS172" s="127">
        <f t="shared" si="197"/>
        <v>0</v>
      </c>
      <c r="AT172" s="127">
        <f t="shared" si="198"/>
        <v>0</v>
      </c>
      <c r="AU172" s="127">
        <f t="shared" si="199"/>
        <v>0</v>
      </c>
      <c r="AV172" s="127">
        <f t="shared" si="200"/>
        <v>0</v>
      </c>
      <c r="AW172" s="127">
        <f t="shared" si="201"/>
        <v>0</v>
      </c>
      <c r="AX172" s="127">
        <f t="shared" si="202"/>
        <v>0</v>
      </c>
      <c r="AY172" s="127">
        <f t="shared" si="203"/>
        <v>0</v>
      </c>
      <c r="AZ172" s="127">
        <v>2.0</v>
      </c>
      <c r="BA172" s="127"/>
      <c r="BB172" s="348">
        <v>14.0</v>
      </c>
      <c r="BC172" s="1"/>
      <c r="BD172" s="348"/>
      <c r="BE172" s="1"/>
      <c r="BF172" s="348"/>
      <c r="BG172" s="1"/>
      <c r="BH172" s="348">
        <v>4.0</v>
      </c>
      <c r="BI172" s="1"/>
      <c r="BJ172" s="348"/>
      <c r="BK172" s="1"/>
      <c r="BL172" s="348"/>
      <c r="BM172" s="1"/>
      <c r="BN172" s="348"/>
      <c r="BO172" s="1"/>
      <c r="BP172" s="348"/>
      <c r="BQ172" s="1"/>
      <c r="BR172" s="348"/>
      <c r="BS172" s="1"/>
      <c r="BT172" s="127"/>
      <c r="BU172" s="127"/>
      <c r="BV172" s="127">
        <f t="shared" si="204"/>
        <v>2</v>
      </c>
      <c r="BW172" s="127"/>
      <c r="BX172" s="127">
        <v>1.0</v>
      </c>
      <c r="BY172" s="127"/>
      <c r="BZ172" s="127">
        <v>15.0</v>
      </c>
      <c r="CA172" s="127">
        <v>600.0</v>
      </c>
      <c r="CB172" s="127">
        <f t="shared" si="184"/>
        <v>60</v>
      </c>
      <c r="CC172" s="127">
        <f t="shared" si="185"/>
        <v>18</v>
      </c>
      <c r="CD172" s="337">
        <f t="shared" si="182"/>
        <v>0</v>
      </c>
    </row>
    <row r="173" ht="64.5" customHeight="1">
      <c r="A173" s="1"/>
      <c r="B173" s="447"/>
      <c r="C173" s="448"/>
      <c r="D173" s="168" t="s">
        <v>696</v>
      </c>
      <c r="E173" s="347"/>
      <c r="F173" s="171" t="s">
        <v>688</v>
      </c>
      <c r="G173" s="170" t="s">
        <v>697</v>
      </c>
      <c r="H173" s="171" t="s">
        <v>698</v>
      </c>
      <c r="I173" s="170">
        <v>2.0</v>
      </c>
      <c r="J173" s="170">
        <v>0.0</v>
      </c>
      <c r="K173" s="170" t="s">
        <v>115</v>
      </c>
      <c r="L173" s="216">
        <v>583.0</v>
      </c>
      <c r="M173" s="172"/>
      <c r="N173" s="172"/>
      <c r="O173" s="172"/>
      <c r="P173" s="172"/>
      <c r="Q173" s="172"/>
      <c r="R173" s="172"/>
      <c r="S173" s="172"/>
      <c r="T173" s="172"/>
      <c r="U173" s="172"/>
      <c r="V173" s="172"/>
      <c r="W173" s="166"/>
      <c r="X173" s="166"/>
      <c r="Y173" s="166"/>
      <c r="Z173" s="199">
        <f t="shared" si="186"/>
        <v>0</v>
      </c>
      <c r="AA173" s="173" t="str">
        <f t="shared" si="187"/>
        <v>No</v>
      </c>
      <c r="AB173" s="174" t="str">
        <f t="shared" si="188"/>
        <v>No</v>
      </c>
      <c r="AC173" s="1"/>
      <c r="AD173" s="166">
        <v>5.0</v>
      </c>
      <c r="AE173" s="167">
        <f t="shared" si="189"/>
        <v>0</v>
      </c>
      <c r="AF173" s="75"/>
      <c r="AG173" s="75"/>
      <c r="AH173" s="75"/>
      <c r="AI173" s="75"/>
      <c r="AJ173" s="127"/>
      <c r="AK173" s="126">
        <v>24.5</v>
      </c>
      <c r="AL173" s="127">
        <f t="shared" si="190"/>
        <v>0</v>
      </c>
      <c r="AM173" s="127">
        <f t="shared" si="191"/>
        <v>0</v>
      </c>
      <c r="AN173" s="127">
        <f t="shared" si="192"/>
        <v>0</v>
      </c>
      <c r="AO173" s="127">
        <f t="shared" si="193"/>
        <v>0</v>
      </c>
      <c r="AP173" s="127">
        <f t="shared" si="194"/>
        <v>0</v>
      </c>
      <c r="AQ173" s="127">
        <f t="shared" si="195"/>
        <v>0</v>
      </c>
      <c r="AR173" s="127">
        <f t="shared" si="196"/>
        <v>0</v>
      </c>
      <c r="AS173" s="127">
        <f t="shared" si="197"/>
        <v>0</v>
      </c>
      <c r="AT173" s="127">
        <f t="shared" si="198"/>
        <v>0</v>
      </c>
      <c r="AU173" s="127">
        <f t="shared" si="199"/>
        <v>0</v>
      </c>
      <c r="AV173" s="127">
        <f t="shared" si="200"/>
        <v>0</v>
      </c>
      <c r="AW173" s="127">
        <f t="shared" si="201"/>
        <v>0</v>
      </c>
      <c r="AX173" s="127">
        <f t="shared" si="202"/>
        <v>0</v>
      </c>
      <c r="AY173" s="127">
        <f t="shared" si="203"/>
        <v>0</v>
      </c>
      <c r="AZ173" s="127">
        <v>5.0</v>
      </c>
      <c r="BA173" s="127"/>
      <c r="BB173" s="348">
        <v>22.0</v>
      </c>
      <c r="BC173" s="170"/>
      <c r="BD173" s="348"/>
      <c r="BE173" s="170"/>
      <c r="BF173" s="348"/>
      <c r="BG173" s="170"/>
      <c r="BH173" s="348"/>
      <c r="BI173" s="170"/>
      <c r="BJ173" s="348"/>
      <c r="BK173" s="170"/>
      <c r="BL173" s="348"/>
      <c r="BM173" s="170"/>
      <c r="BN173" s="348"/>
      <c r="BO173" s="170"/>
      <c r="BP173" s="348"/>
      <c r="BQ173" s="170"/>
      <c r="BR173" s="348"/>
      <c r="BS173" s="170"/>
      <c r="BT173" s="127"/>
      <c r="BU173" s="127"/>
      <c r="BV173" s="127">
        <f t="shared" si="204"/>
        <v>2</v>
      </c>
      <c r="BW173" s="127"/>
      <c r="BX173" s="127">
        <v>2.0</v>
      </c>
      <c r="BY173" s="127"/>
      <c r="BZ173" s="127">
        <v>25.0</v>
      </c>
      <c r="CA173" s="127">
        <v>1500.0</v>
      </c>
      <c r="CB173" s="127">
        <f t="shared" si="184"/>
        <v>150</v>
      </c>
      <c r="CC173" s="127">
        <f t="shared" si="185"/>
        <v>45</v>
      </c>
      <c r="CD173" s="337">
        <f t="shared" si="182"/>
        <v>0</v>
      </c>
    </row>
    <row r="174" ht="64.5" customHeight="1">
      <c r="A174" s="1"/>
      <c r="B174" s="407"/>
      <c r="C174" s="383"/>
      <c r="D174" s="231" t="s">
        <v>699</v>
      </c>
      <c r="E174" s="349"/>
      <c r="F174" s="138" t="s">
        <v>552</v>
      </c>
      <c r="G174" s="1" t="s">
        <v>293</v>
      </c>
      <c r="H174" s="138" t="s">
        <v>625</v>
      </c>
      <c r="I174" s="1">
        <v>3.0</v>
      </c>
      <c r="J174" s="1">
        <v>0.0</v>
      </c>
      <c r="K174" s="1" t="s">
        <v>115</v>
      </c>
      <c r="L174" s="350">
        <v>373.6076</v>
      </c>
      <c r="M174" s="201"/>
      <c r="N174" s="201"/>
      <c r="O174" s="201"/>
      <c r="P174" s="201"/>
      <c r="Q174" s="201"/>
      <c r="R174" s="201"/>
      <c r="S174" s="201"/>
      <c r="T174" s="201"/>
      <c r="U174" s="201"/>
      <c r="V174" s="201"/>
      <c r="W174" s="72"/>
      <c r="X174" s="72"/>
      <c r="Y174" s="72"/>
      <c r="Z174" s="351">
        <f t="shared" si="186"/>
        <v>0</v>
      </c>
      <c r="AA174" s="202" t="str">
        <f t="shared" si="187"/>
        <v>No</v>
      </c>
      <c r="AB174" s="352" t="str">
        <f t="shared" si="188"/>
        <v>No</v>
      </c>
      <c r="AC174" s="1"/>
      <c r="AD174" s="166">
        <v>5.0</v>
      </c>
      <c r="AE174" s="167">
        <f t="shared" si="189"/>
        <v>0</v>
      </c>
      <c r="AF174" s="75"/>
      <c r="AG174" s="75"/>
      <c r="AH174" s="75"/>
      <c r="AI174" s="75"/>
      <c r="AJ174" s="127"/>
      <c r="AK174" s="126">
        <v>13.45</v>
      </c>
      <c r="AL174" s="127">
        <f t="shared" si="190"/>
        <v>0</v>
      </c>
      <c r="AM174" s="127">
        <f t="shared" si="191"/>
        <v>0</v>
      </c>
      <c r="AN174" s="127">
        <f t="shared" si="192"/>
        <v>0</v>
      </c>
      <c r="AO174" s="127">
        <f t="shared" si="193"/>
        <v>0</v>
      </c>
      <c r="AP174" s="127">
        <f t="shared" si="194"/>
        <v>0</v>
      </c>
      <c r="AQ174" s="127">
        <f t="shared" si="195"/>
        <v>0</v>
      </c>
      <c r="AR174" s="127">
        <f t="shared" si="196"/>
        <v>0</v>
      </c>
      <c r="AS174" s="127">
        <f t="shared" si="197"/>
        <v>0</v>
      </c>
      <c r="AT174" s="127">
        <f t="shared" si="198"/>
        <v>0</v>
      </c>
      <c r="AU174" s="127">
        <f t="shared" si="199"/>
        <v>0</v>
      </c>
      <c r="AV174" s="127">
        <f t="shared" si="200"/>
        <v>0</v>
      </c>
      <c r="AW174" s="127">
        <f t="shared" si="201"/>
        <v>0</v>
      </c>
      <c r="AX174" s="127">
        <f t="shared" si="202"/>
        <v>0</v>
      </c>
      <c r="AY174" s="127">
        <f t="shared" si="203"/>
        <v>0</v>
      </c>
      <c r="AZ174" s="127">
        <v>5.0</v>
      </c>
      <c r="BA174" s="127"/>
      <c r="BB174" s="348">
        <v>15.0</v>
      </c>
      <c r="BC174" s="1">
        <v>3.0</v>
      </c>
      <c r="BD174" s="348"/>
      <c r="BE174" s="1">
        <v>4.0</v>
      </c>
      <c r="BF174" s="348"/>
      <c r="BG174" s="1"/>
      <c r="BH174" s="348"/>
      <c r="BI174" s="1"/>
      <c r="BJ174" s="348"/>
      <c r="BK174" s="1"/>
      <c r="BL174" s="348"/>
      <c r="BM174" s="1"/>
      <c r="BN174" s="348"/>
      <c r="BO174" s="1"/>
      <c r="BP174" s="348"/>
      <c r="BQ174" s="1"/>
      <c r="BR174" s="348"/>
      <c r="BS174" s="1"/>
      <c r="BT174" s="127"/>
      <c r="BU174" s="127">
        <v>2.0</v>
      </c>
      <c r="BV174" s="127">
        <v>1.0</v>
      </c>
      <c r="BW174" s="127"/>
      <c r="BX174" s="127">
        <v>3.0</v>
      </c>
      <c r="BY174" s="127"/>
      <c r="BZ174" s="127">
        <v>20.0</v>
      </c>
      <c r="CA174" s="127">
        <v>500.0</v>
      </c>
      <c r="CB174" s="127">
        <f t="shared" si="184"/>
        <v>50</v>
      </c>
      <c r="CC174" s="127">
        <f t="shared" si="185"/>
        <v>15</v>
      </c>
      <c r="CD174" s="337">
        <f t="shared" si="182"/>
        <v>0</v>
      </c>
    </row>
    <row r="175" ht="64.5" customHeight="1">
      <c r="A175" s="1"/>
      <c r="B175" s="377"/>
      <c r="C175" s="384"/>
      <c r="D175" s="231" t="s">
        <v>700</v>
      </c>
      <c r="E175" s="349" t="s">
        <v>409</v>
      </c>
      <c r="F175" s="138" t="s">
        <v>552</v>
      </c>
      <c r="G175" s="1" t="s">
        <v>293</v>
      </c>
      <c r="H175" s="138" t="s">
        <v>625</v>
      </c>
      <c r="I175" s="1">
        <v>3.0</v>
      </c>
      <c r="J175" s="1">
        <v>0.0</v>
      </c>
      <c r="K175" s="1" t="s">
        <v>115</v>
      </c>
      <c r="L175" s="405">
        <v>390.98100000000005</v>
      </c>
      <c r="M175" s="163"/>
      <c r="N175" s="163"/>
      <c r="O175" s="163"/>
      <c r="P175" s="163"/>
      <c r="Q175" s="163"/>
      <c r="R175" s="163"/>
      <c r="S175" s="163"/>
      <c r="T175" s="163"/>
      <c r="U175" s="163"/>
      <c r="V175" s="163"/>
      <c r="W175" s="135"/>
      <c r="X175" s="135"/>
      <c r="Y175" s="135"/>
      <c r="Z175" s="351">
        <f t="shared" si="186"/>
        <v>0</v>
      </c>
      <c r="AA175" s="164" t="str">
        <f t="shared" si="187"/>
        <v>No</v>
      </c>
      <c r="AB175" s="165" t="str">
        <f t="shared" si="188"/>
        <v>No</v>
      </c>
      <c r="AC175" s="1"/>
      <c r="AD175" s="166">
        <v>5.0</v>
      </c>
      <c r="AE175" s="167">
        <f t="shared" si="189"/>
        <v>0</v>
      </c>
      <c r="AF175" s="75"/>
      <c r="AG175" s="75"/>
      <c r="AH175" s="75"/>
      <c r="AI175" s="75"/>
      <c r="AJ175" s="127"/>
      <c r="AK175" s="126">
        <v>13.45</v>
      </c>
      <c r="AL175" s="127">
        <f t="shared" si="190"/>
        <v>0</v>
      </c>
      <c r="AM175" s="127">
        <f t="shared" si="191"/>
        <v>0</v>
      </c>
      <c r="AN175" s="127">
        <f t="shared" si="192"/>
        <v>0</v>
      </c>
      <c r="AO175" s="127">
        <f t="shared" si="193"/>
        <v>0</v>
      </c>
      <c r="AP175" s="127">
        <f t="shared" si="194"/>
        <v>0</v>
      </c>
      <c r="AQ175" s="127">
        <f t="shared" si="195"/>
        <v>0</v>
      </c>
      <c r="AR175" s="127">
        <f t="shared" si="196"/>
        <v>0</v>
      </c>
      <c r="AS175" s="127">
        <f t="shared" si="197"/>
        <v>0</v>
      </c>
      <c r="AT175" s="127">
        <f t="shared" si="198"/>
        <v>0</v>
      </c>
      <c r="AU175" s="127">
        <f t="shared" si="199"/>
        <v>0</v>
      </c>
      <c r="AV175" s="127">
        <f t="shared" si="200"/>
        <v>0</v>
      </c>
      <c r="AW175" s="127">
        <f t="shared" si="201"/>
        <v>0</v>
      </c>
      <c r="AX175" s="127">
        <f t="shared" si="202"/>
        <v>0</v>
      </c>
      <c r="AY175" s="127">
        <f t="shared" si="203"/>
        <v>0</v>
      </c>
      <c r="AZ175" s="127">
        <v>5.0</v>
      </c>
      <c r="BA175" s="127"/>
      <c r="BB175" s="348">
        <v>15.0</v>
      </c>
      <c r="BC175" s="1">
        <v>3.0</v>
      </c>
      <c r="BD175" s="348"/>
      <c r="BE175" s="1">
        <v>4.0</v>
      </c>
      <c r="BF175" s="348"/>
      <c r="BG175" s="1"/>
      <c r="BH175" s="348"/>
      <c r="BI175" s="1"/>
      <c r="BJ175" s="348"/>
      <c r="BK175" s="1"/>
      <c r="BL175" s="348"/>
      <c r="BM175" s="1"/>
      <c r="BN175" s="348"/>
      <c r="BO175" s="1"/>
      <c r="BP175" s="348"/>
      <c r="BQ175" s="1"/>
      <c r="BR175" s="348"/>
      <c r="BS175" s="1"/>
      <c r="BT175" s="127"/>
      <c r="BU175" s="127">
        <v>2.0</v>
      </c>
      <c r="BV175" s="127">
        <v>1.0</v>
      </c>
      <c r="BW175" s="127"/>
      <c r="BX175" s="127">
        <v>3.0</v>
      </c>
      <c r="BY175" s="127"/>
      <c r="BZ175" s="127">
        <v>15.0</v>
      </c>
      <c r="CA175" s="127">
        <v>400.0</v>
      </c>
      <c r="CB175" s="127">
        <f t="shared" si="184"/>
        <v>40</v>
      </c>
      <c r="CC175" s="127">
        <f t="shared" si="185"/>
        <v>12</v>
      </c>
      <c r="CD175" s="337">
        <f t="shared" si="182"/>
        <v>0</v>
      </c>
    </row>
    <row r="176" ht="64.5" customHeight="1">
      <c r="A176" s="1"/>
      <c r="B176" s="346"/>
      <c r="C176" s="418"/>
      <c r="D176" s="168" t="s">
        <v>701</v>
      </c>
      <c r="E176" s="347"/>
      <c r="F176" s="171" t="s">
        <v>552</v>
      </c>
      <c r="G176" s="170" t="s">
        <v>139</v>
      </c>
      <c r="H176" s="171" t="s">
        <v>702</v>
      </c>
      <c r="I176" s="170">
        <v>2.0</v>
      </c>
      <c r="J176" s="170">
        <v>0.0</v>
      </c>
      <c r="K176" s="170" t="s">
        <v>115</v>
      </c>
      <c r="L176" s="216">
        <v>307.40000000000003</v>
      </c>
      <c r="M176" s="172"/>
      <c r="N176" s="172"/>
      <c r="O176" s="172"/>
      <c r="P176" s="172"/>
      <c r="Q176" s="172"/>
      <c r="R176" s="172"/>
      <c r="S176" s="172"/>
      <c r="T176" s="172"/>
      <c r="U176" s="172"/>
      <c r="V176" s="172"/>
      <c r="W176" s="166"/>
      <c r="X176" s="166"/>
      <c r="Y176" s="166"/>
      <c r="Z176" s="199">
        <f t="shared" si="186"/>
        <v>0</v>
      </c>
      <c r="AA176" s="173" t="str">
        <f t="shared" si="187"/>
        <v>No</v>
      </c>
      <c r="AB176" s="174" t="str">
        <f t="shared" si="188"/>
        <v>No</v>
      </c>
      <c r="AC176" s="1"/>
      <c r="AD176" s="166">
        <v>3.0</v>
      </c>
      <c r="AE176" s="167">
        <f t="shared" si="189"/>
        <v>0</v>
      </c>
      <c r="AF176" s="75"/>
      <c r="AG176" s="75"/>
      <c r="AH176" s="75"/>
      <c r="AI176" s="75"/>
      <c r="AJ176" s="127"/>
      <c r="AK176" s="126">
        <v>12.0</v>
      </c>
      <c r="AL176" s="127">
        <f t="shared" si="190"/>
        <v>0</v>
      </c>
      <c r="AM176" s="127">
        <f t="shared" si="191"/>
        <v>0</v>
      </c>
      <c r="AN176" s="127">
        <f t="shared" si="192"/>
        <v>0</v>
      </c>
      <c r="AO176" s="127">
        <f t="shared" si="193"/>
        <v>0</v>
      </c>
      <c r="AP176" s="127">
        <f t="shared" si="194"/>
        <v>0</v>
      </c>
      <c r="AQ176" s="127">
        <f t="shared" si="195"/>
        <v>0</v>
      </c>
      <c r="AR176" s="127">
        <f t="shared" si="196"/>
        <v>0</v>
      </c>
      <c r="AS176" s="127">
        <f t="shared" si="197"/>
        <v>0</v>
      </c>
      <c r="AT176" s="127">
        <f t="shared" si="198"/>
        <v>0</v>
      </c>
      <c r="AU176" s="127">
        <f t="shared" si="199"/>
        <v>0</v>
      </c>
      <c r="AV176" s="127">
        <f t="shared" si="200"/>
        <v>0</v>
      </c>
      <c r="AW176" s="127">
        <f t="shared" si="201"/>
        <v>0</v>
      </c>
      <c r="AX176" s="127">
        <f t="shared" si="202"/>
        <v>0</v>
      </c>
      <c r="AY176" s="127">
        <f t="shared" si="203"/>
        <v>0</v>
      </c>
      <c r="AZ176" s="127">
        <v>3.0</v>
      </c>
      <c r="BA176" s="127"/>
      <c r="BB176" s="348"/>
      <c r="BC176" s="170">
        <v>18.0</v>
      </c>
      <c r="BD176" s="348"/>
      <c r="BE176" s="170"/>
      <c r="BF176" s="348"/>
      <c r="BG176" s="170"/>
      <c r="BH176" s="348"/>
      <c r="BI176" s="170"/>
      <c r="BJ176" s="348"/>
      <c r="BK176" s="170"/>
      <c r="BL176" s="348"/>
      <c r="BM176" s="170"/>
      <c r="BN176" s="348"/>
      <c r="BO176" s="170"/>
      <c r="BP176" s="348"/>
      <c r="BQ176" s="170"/>
      <c r="BR176" s="348"/>
      <c r="BS176" s="170"/>
      <c r="BT176" s="127"/>
      <c r="BU176" s="127"/>
      <c r="BV176" s="127">
        <f t="shared" ref="BV176:BV179" si="205">I176</f>
        <v>2</v>
      </c>
      <c r="BW176" s="127"/>
      <c r="BX176" s="127">
        <v>2.0</v>
      </c>
      <c r="BY176" s="127"/>
      <c r="BZ176" s="127">
        <v>15.0</v>
      </c>
      <c r="CA176" s="127">
        <v>800.0</v>
      </c>
      <c r="CB176" s="127">
        <f t="shared" si="184"/>
        <v>80</v>
      </c>
      <c r="CC176" s="127">
        <f t="shared" si="185"/>
        <v>24</v>
      </c>
      <c r="CD176" s="337">
        <f t="shared" si="182"/>
        <v>0</v>
      </c>
    </row>
    <row r="177" ht="64.5" customHeight="1">
      <c r="A177" s="1"/>
      <c r="B177" s="377"/>
      <c r="C177" s="378"/>
      <c r="D177" s="168" t="s">
        <v>703</v>
      </c>
      <c r="E177" s="347" t="s">
        <v>409</v>
      </c>
      <c r="F177" s="171" t="s">
        <v>552</v>
      </c>
      <c r="G177" s="170" t="s">
        <v>139</v>
      </c>
      <c r="H177" s="171" t="s">
        <v>702</v>
      </c>
      <c r="I177" s="170">
        <v>2.0</v>
      </c>
      <c r="J177" s="170">
        <v>0.0</v>
      </c>
      <c r="K177" s="170" t="s">
        <v>115</v>
      </c>
      <c r="L177" s="216">
        <v>371.0</v>
      </c>
      <c r="M177" s="172"/>
      <c r="N177" s="172"/>
      <c r="O177" s="172"/>
      <c r="P177" s="172"/>
      <c r="Q177" s="172"/>
      <c r="R177" s="172"/>
      <c r="S177" s="172"/>
      <c r="T177" s="172"/>
      <c r="U177" s="172"/>
      <c r="V177" s="172"/>
      <c r="W177" s="166"/>
      <c r="X177" s="166"/>
      <c r="Y177" s="166"/>
      <c r="Z177" s="199">
        <f t="shared" si="186"/>
        <v>0</v>
      </c>
      <c r="AA177" s="173" t="str">
        <f t="shared" si="187"/>
        <v>No</v>
      </c>
      <c r="AB177" s="174" t="str">
        <f t="shared" si="188"/>
        <v>No</v>
      </c>
      <c r="AC177" s="1"/>
      <c r="AD177" s="166">
        <v>3.0</v>
      </c>
      <c r="AE177" s="167">
        <f t="shared" si="189"/>
        <v>0</v>
      </c>
      <c r="AF177" s="75"/>
      <c r="AG177" s="75"/>
      <c r="AH177" s="75"/>
      <c r="AI177" s="75"/>
      <c r="AJ177" s="127"/>
      <c r="AK177" s="126">
        <v>12.0</v>
      </c>
      <c r="AL177" s="127">
        <f t="shared" si="190"/>
        <v>0</v>
      </c>
      <c r="AM177" s="127">
        <f t="shared" si="191"/>
        <v>0</v>
      </c>
      <c r="AN177" s="127">
        <f t="shared" si="192"/>
        <v>0</v>
      </c>
      <c r="AO177" s="127">
        <f t="shared" si="193"/>
        <v>0</v>
      </c>
      <c r="AP177" s="127">
        <f t="shared" si="194"/>
        <v>0</v>
      </c>
      <c r="AQ177" s="127">
        <f t="shared" si="195"/>
        <v>0</v>
      </c>
      <c r="AR177" s="127">
        <f t="shared" si="196"/>
        <v>0</v>
      </c>
      <c r="AS177" s="127">
        <f t="shared" si="197"/>
        <v>0</v>
      </c>
      <c r="AT177" s="127">
        <f t="shared" si="198"/>
        <v>0</v>
      </c>
      <c r="AU177" s="127">
        <f t="shared" si="199"/>
        <v>0</v>
      </c>
      <c r="AV177" s="127">
        <f t="shared" si="200"/>
        <v>0</v>
      </c>
      <c r="AW177" s="127">
        <f t="shared" si="201"/>
        <v>0</v>
      </c>
      <c r="AX177" s="127">
        <f t="shared" si="202"/>
        <v>0</v>
      </c>
      <c r="AY177" s="127">
        <f t="shared" si="203"/>
        <v>0</v>
      </c>
      <c r="AZ177" s="127">
        <v>3.0</v>
      </c>
      <c r="BA177" s="127"/>
      <c r="BB177" s="348"/>
      <c r="BC177" s="170">
        <v>18.0</v>
      </c>
      <c r="BD177" s="348"/>
      <c r="BE177" s="170"/>
      <c r="BF177" s="348"/>
      <c r="BG177" s="170"/>
      <c r="BH177" s="348"/>
      <c r="BI177" s="170"/>
      <c r="BJ177" s="348"/>
      <c r="BK177" s="170"/>
      <c r="BL177" s="348"/>
      <c r="BM177" s="170"/>
      <c r="BN177" s="348"/>
      <c r="BO177" s="170"/>
      <c r="BP177" s="348"/>
      <c r="BQ177" s="170"/>
      <c r="BR177" s="348"/>
      <c r="BS177" s="170"/>
      <c r="BT177" s="127"/>
      <c r="BU177" s="127"/>
      <c r="BV177" s="127">
        <f t="shared" si="205"/>
        <v>2</v>
      </c>
      <c r="BW177" s="127"/>
      <c r="BX177" s="127">
        <v>2.0</v>
      </c>
      <c r="BY177" s="127"/>
      <c r="BZ177" s="127">
        <v>12.0</v>
      </c>
      <c r="CA177" s="127">
        <v>500.0</v>
      </c>
      <c r="CB177" s="127">
        <f t="shared" si="184"/>
        <v>50</v>
      </c>
      <c r="CC177" s="127">
        <f t="shared" si="185"/>
        <v>15</v>
      </c>
      <c r="CD177" s="337">
        <f t="shared" si="182"/>
        <v>0</v>
      </c>
    </row>
    <row r="178" ht="64.5" customHeight="1">
      <c r="A178" s="1"/>
      <c r="B178" s="346"/>
      <c r="C178" s="411"/>
      <c r="D178" s="41" t="s">
        <v>704</v>
      </c>
      <c r="E178" s="349"/>
      <c r="F178" s="89" t="s">
        <v>552</v>
      </c>
      <c r="G178" s="1" t="s">
        <v>139</v>
      </c>
      <c r="H178" s="89" t="s">
        <v>705</v>
      </c>
      <c r="I178" s="1">
        <v>2.0</v>
      </c>
      <c r="J178" s="1">
        <v>0.0</v>
      </c>
      <c r="K178" s="1" t="s">
        <v>115</v>
      </c>
      <c r="L178" s="350">
        <v>275.6</v>
      </c>
      <c r="M178" s="201"/>
      <c r="N178" s="201"/>
      <c r="O178" s="201"/>
      <c r="P178" s="201"/>
      <c r="Q178" s="201"/>
      <c r="R178" s="201"/>
      <c r="S178" s="201"/>
      <c r="T178" s="201"/>
      <c r="U178" s="201"/>
      <c r="V178" s="201"/>
      <c r="W178" s="72"/>
      <c r="X178" s="72"/>
      <c r="Y178" s="72"/>
      <c r="Z178" s="351">
        <f t="shared" si="186"/>
        <v>0</v>
      </c>
      <c r="AA178" s="202" t="str">
        <f t="shared" si="187"/>
        <v>No</v>
      </c>
      <c r="AB178" s="352" t="str">
        <f t="shared" si="188"/>
        <v>No</v>
      </c>
      <c r="AC178" s="1"/>
      <c r="AD178" s="166">
        <v>2.0</v>
      </c>
      <c r="AE178" s="167">
        <f t="shared" si="189"/>
        <v>0</v>
      </c>
      <c r="AF178" s="75"/>
      <c r="AG178" s="75"/>
      <c r="AH178" s="75"/>
      <c r="AI178" s="75"/>
      <c r="AJ178" s="127"/>
      <c r="AK178" s="126">
        <v>6.2</v>
      </c>
      <c r="AL178" s="127">
        <f t="shared" si="190"/>
        <v>0</v>
      </c>
      <c r="AM178" s="127">
        <f t="shared" si="191"/>
        <v>0</v>
      </c>
      <c r="AN178" s="127">
        <f t="shared" si="192"/>
        <v>0</v>
      </c>
      <c r="AO178" s="127">
        <f t="shared" si="193"/>
        <v>0</v>
      </c>
      <c r="AP178" s="127">
        <f t="shared" si="194"/>
        <v>0</v>
      </c>
      <c r="AQ178" s="127">
        <f t="shared" si="195"/>
        <v>0</v>
      </c>
      <c r="AR178" s="127">
        <f t="shared" si="196"/>
        <v>0</v>
      </c>
      <c r="AS178" s="127">
        <f t="shared" si="197"/>
        <v>0</v>
      </c>
      <c r="AT178" s="127">
        <f t="shared" si="198"/>
        <v>0</v>
      </c>
      <c r="AU178" s="127">
        <f t="shared" si="199"/>
        <v>0</v>
      </c>
      <c r="AV178" s="127">
        <f t="shared" si="200"/>
        <v>0</v>
      </c>
      <c r="AW178" s="127">
        <f t="shared" si="201"/>
        <v>0</v>
      </c>
      <c r="AX178" s="127">
        <f t="shared" si="202"/>
        <v>0</v>
      </c>
      <c r="AY178" s="127">
        <f t="shared" si="203"/>
        <v>0</v>
      </c>
      <c r="AZ178" s="127">
        <v>2.0</v>
      </c>
      <c r="BA178" s="127"/>
      <c r="BB178" s="348"/>
      <c r="BC178" s="1">
        <v>12.0</v>
      </c>
      <c r="BD178" s="348"/>
      <c r="BE178" s="1"/>
      <c r="BF178" s="348"/>
      <c r="BG178" s="1"/>
      <c r="BH178" s="348"/>
      <c r="BI178" s="1"/>
      <c r="BJ178" s="348"/>
      <c r="BK178" s="1"/>
      <c r="BL178" s="348"/>
      <c r="BM178" s="1"/>
      <c r="BN178" s="348"/>
      <c r="BO178" s="1"/>
      <c r="BP178" s="348"/>
      <c r="BQ178" s="1"/>
      <c r="BR178" s="348"/>
      <c r="BS178" s="1"/>
      <c r="BT178" s="127"/>
      <c r="BU178" s="127"/>
      <c r="BV178" s="127">
        <f t="shared" si="205"/>
        <v>2</v>
      </c>
      <c r="BW178" s="127"/>
      <c r="BX178" s="127">
        <v>2.0</v>
      </c>
      <c r="BY178" s="127"/>
      <c r="BZ178" s="127">
        <v>12.0</v>
      </c>
      <c r="CA178" s="127">
        <v>500.0</v>
      </c>
      <c r="CB178" s="127">
        <f t="shared" si="184"/>
        <v>50</v>
      </c>
      <c r="CC178" s="127">
        <f t="shared" si="185"/>
        <v>15</v>
      </c>
      <c r="CD178" s="337">
        <f t="shared" si="182"/>
        <v>0</v>
      </c>
    </row>
    <row r="179" ht="64.5" customHeight="1">
      <c r="A179" s="1"/>
      <c r="B179" s="377"/>
      <c r="C179" s="419"/>
      <c r="D179" s="41" t="s">
        <v>706</v>
      </c>
      <c r="E179" s="349" t="s">
        <v>409</v>
      </c>
      <c r="F179" s="89" t="s">
        <v>552</v>
      </c>
      <c r="G179" s="1" t="s">
        <v>139</v>
      </c>
      <c r="H179" s="89" t="s">
        <v>705</v>
      </c>
      <c r="I179" s="1">
        <v>2.0</v>
      </c>
      <c r="J179" s="1">
        <v>0.0</v>
      </c>
      <c r="K179" s="1" t="s">
        <v>115</v>
      </c>
      <c r="L179" s="350">
        <v>339.20000000000005</v>
      </c>
      <c r="M179" s="201"/>
      <c r="N179" s="201"/>
      <c r="O179" s="201"/>
      <c r="P179" s="201"/>
      <c r="Q179" s="201"/>
      <c r="R179" s="201"/>
      <c r="S179" s="201"/>
      <c r="T179" s="201"/>
      <c r="U179" s="201"/>
      <c r="V179" s="201"/>
      <c r="W179" s="72"/>
      <c r="X179" s="72"/>
      <c r="Y179" s="72"/>
      <c r="Z179" s="351">
        <f t="shared" si="186"/>
        <v>0</v>
      </c>
      <c r="AA179" s="202" t="str">
        <f t="shared" si="187"/>
        <v>No</v>
      </c>
      <c r="AB179" s="352" t="str">
        <f t="shared" si="188"/>
        <v>No</v>
      </c>
      <c r="AC179" s="1"/>
      <c r="AD179" s="166">
        <v>2.0</v>
      </c>
      <c r="AE179" s="167">
        <f t="shared" si="189"/>
        <v>0</v>
      </c>
      <c r="AF179" s="75"/>
      <c r="AG179" s="75"/>
      <c r="AH179" s="75"/>
      <c r="AI179" s="75"/>
      <c r="AJ179" s="127"/>
      <c r="AK179" s="126">
        <v>6.2</v>
      </c>
      <c r="AL179" s="127">
        <f t="shared" si="190"/>
        <v>0</v>
      </c>
      <c r="AM179" s="127">
        <f t="shared" si="191"/>
        <v>0</v>
      </c>
      <c r="AN179" s="127">
        <f t="shared" si="192"/>
        <v>0</v>
      </c>
      <c r="AO179" s="127">
        <f t="shared" si="193"/>
        <v>0</v>
      </c>
      <c r="AP179" s="127">
        <f t="shared" si="194"/>
        <v>0</v>
      </c>
      <c r="AQ179" s="127">
        <f t="shared" si="195"/>
        <v>0</v>
      </c>
      <c r="AR179" s="127">
        <f t="shared" si="196"/>
        <v>0</v>
      </c>
      <c r="AS179" s="127">
        <f t="shared" si="197"/>
        <v>0</v>
      </c>
      <c r="AT179" s="127">
        <f t="shared" si="198"/>
        <v>0</v>
      </c>
      <c r="AU179" s="127">
        <f t="shared" si="199"/>
        <v>0</v>
      </c>
      <c r="AV179" s="127">
        <f t="shared" si="200"/>
        <v>0</v>
      </c>
      <c r="AW179" s="127">
        <f t="shared" si="201"/>
        <v>0</v>
      </c>
      <c r="AX179" s="127">
        <f t="shared" si="202"/>
        <v>0</v>
      </c>
      <c r="AY179" s="127">
        <f t="shared" si="203"/>
        <v>0</v>
      </c>
      <c r="AZ179" s="127">
        <v>2.0</v>
      </c>
      <c r="BA179" s="127"/>
      <c r="BB179" s="348"/>
      <c r="BC179" s="1">
        <v>12.0</v>
      </c>
      <c r="BD179" s="348"/>
      <c r="BE179" s="1"/>
      <c r="BF179" s="348"/>
      <c r="BG179" s="1"/>
      <c r="BH179" s="348"/>
      <c r="BI179" s="1"/>
      <c r="BJ179" s="348"/>
      <c r="BK179" s="1"/>
      <c r="BL179" s="348"/>
      <c r="BM179" s="1"/>
      <c r="BN179" s="348"/>
      <c r="BO179" s="1"/>
      <c r="BP179" s="348"/>
      <c r="BQ179" s="1"/>
      <c r="BR179" s="348"/>
      <c r="BS179" s="1"/>
      <c r="BT179" s="127"/>
      <c r="BU179" s="127"/>
      <c r="BV179" s="127">
        <f t="shared" si="205"/>
        <v>2</v>
      </c>
      <c r="BW179" s="127"/>
      <c r="BX179" s="127">
        <v>2.0</v>
      </c>
      <c r="BY179" s="127"/>
      <c r="BZ179" s="127">
        <v>10.0</v>
      </c>
      <c r="CA179" s="127">
        <v>300.0</v>
      </c>
      <c r="CB179" s="127">
        <f t="shared" si="184"/>
        <v>30</v>
      </c>
      <c r="CC179" s="127">
        <f t="shared" si="185"/>
        <v>9</v>
      </c>
      <c r="CD179" s="337">
        <f t="shared" si="182"/>
        <v>0</v>
      </c>
    </row>
    <row r="180" ht="64.5" customHeight="1">
      <c r="A180" s="1"/>
      <c r="B180" s="407"/>
      <c r="C180" s="383"/>
      <c r="D180" s="168" t="s">
        <v>707</v>
      </c>
      <c r="E180" s="347"/>
      <c r="F180" s="171" t="s">
        <v>552</v>
      </c>
      <c r="G180" s="170" t="s">
        <v>139</v>
      </c>
      <c r="H180" s="171" t="s">
        <v>708</v>
      </c>
      <c r="I180" s="170">
        <v>2.0</v>
      </c>
      <c r="J180" s="170">
        <v>0.0</v>
      </c>
      <c r="K180" s="170" t="s">
        <v>115</v>
      </c>
      <c r="L180" s="216">
        <v>225.89660000000003</v>
      </c>
      <c r="M180" s="172"/>
      <c r="N180" s="172"/>
      <c r="O180" s="172"/>
      <c r="P180" s="172"/>
      <c r="Q180" s="172"/>
      <c r="R180" s="172"/>
      <c r="S180" s="172"/>
      <c r="T180" s="172"/>
      <c r="U180" s="172"/>
      <c r="V180" s="172"/>
      <c r="W180" s="166"/>
      <c r="X180" s="166"/>
      <c r="Y180" s="166"/>
      <c r="Z180" s="199">
        <f t="shared" si="186"/>
        <v>0</v>
      </c>
      <c r="AA180" s="173" t="str">
        <f t="shared" si="187"/>
        <v>No</v>
      </c>
      <c r="AB180" s="174" t="str">
        <f t="shared" si="188"/>
        <v>No</v>
      </c>
      <c r="AC180" s="1"/>
      <c r="AD180" s="166">
        <v>2.0</v>
      </c>
      <c r="AE180" s="167">
        <f t="shared" si="189"/>
        <v>0</v>
      </c>
      <c r="AF180" s="75"/>
      <c r="AG180" s="75"/>
      <c r="AH180" s="75"/>
      <c r="AI180" s="75"/>
      <c r="AJ180" s="127"/>
      <c r="AK180" s="126">
        <v>3.2</v>
      </c>
      <c r="AL180" s="127">
        <f t="shared" si="190"/>
        <v>0</v>
      </c>
      <c r="AM180" s="127">
        <f t="shared" si="191"/>
        <v>0</v>
      </c>
      <c r="AN180" s="127">
        <f t="shared" si="192"/>
        <v>0</v>
      </c>
      <c r="AO180" s="127">
        <f t="shared" si="193"/>
        <v>0</v>
      </c>
      <c r="AP180" s="127">
        <f t="shared" si="194"/>
        <v>0</v>
      </c>
      <c r="AQ180" s="127">
        <f t="shared" si="195"/>
        <v>0</v>
      </c>
      <c r="AR180" s="127">
        <f t="shared" si="196"/>
        <v>0</v>
      </c>
      <c r="AS180" s="127">
        <f t="shared" si="197"/>
        <v>0</v>
      </c>
      <c r="AT180" s="127">
        <f t="shared" si="198"/>
        <v>0</v>
      </c>
      <c r="AU180" s="127">
        <f t="shared" si="199"/>
        <v>0</v>
      </c>
      <c r="AV180" s="127">
        <f t="shared" si="200"/>
        <v>0</v>
      </c>
      <c r="AW180" s="127">
        <f t="shared" si="201"/>
        <v>0</v>
      </c>
      <c r="AX180" s="127">
        <f t="shared" si="202"/>
        <v>0</v>
      </c>
      <c r="AY180" s="127">
        <f t="shared" si="203"/>
        <v>0</v>
      </c>
      <c r="AZ180" s="127">
        <v>2.0</v>
      </c>
      <c r="BA180" s="127"/>
      <c r="BB180" s="348">
        <v>8.0</v>
      </c>
      <c r="BC180" s="170"/>
      <c r="BD180" s="348">
        <v>4.0</v>
      </c>
      <c r="BE180" s="170"/>
      <c r="BF180" s="348"/>
      <c r="BG180" s="170"/>
      <c r="BH180" s="348"/>
      <c r="BI180" s="170"/>
      <c r="BJ180" s="348"/>
      <c r="BK180" s="170"/>
      <c r="BL180" s="348"/>
      <c r="BM180" s="170"/>
      <c r="BN180" s="348"/>
      <c r="BO180" s="170"/>
      <c r="BP180" s="348"/>
      <c r="BQ180" s="170"/>
      <c r="BR180" s="348"/>
      <c r="BS180" s="170"/>
      <c r="BT180" s="127"/>
      <c r="BU180" s="127">
        <f t="shared" ref="BU180:BU183" si="206">I180</f>
        <v>2</v>
      </c>
      <c r="BV180" s="127"/>
      <c r="BW180" s="127"/>
      <c r="BX180" s="127">
        <v>2.0</v>
      </c>
      <c r="BY180" s="127"/>
      <c r="BZ180" s="127">
        <v>10.0</v>
      </c>
      <c r="CA180" s="127">
        <v>300.0</v>
      </c>
      <c r="CB180" s="127">
        <f t="shared" si="184"/>
        <v>30</v>
      </c>
      <c r="CC180" s="127">
        <f t="shared" si="185"/>
        <v>9</v>
      </c>
      <c r="CD180" s="337">
        <f t="shared" si="182"/>
        <v>0</v>
      </c>
    </row>
    <row r="181" ht="64.5" customHeight="1">
      <c r="A181" s="1"/>
      <c r="B181" s="377"/>
      <c r="C181" s="384"/>
      <c r="D181" s="168" t="s">
        <v>709</v>
      </c>
      <c r="E181" s="347" t="s">
        <v>409</v>
      </c>
      <c r="F181" s="171" t="s">
        <v>552</v>
      </c>
      <c r="G181" s="170" t="s">
        <v>139</v>
      </c>
      <c r="H181" s="171" t="s">
        <v>708</v>
      </c>
      <c r="I181" s="170">
        <v>2.0</v>
      </c>
      <c r="J181" s="170">
        <v>0.0</v>
      </c>
      <c r="K181" s="170" t="s">
        <v>115</v>
      </c>
      <c r="L181" s="216">
        <v>269.346</v>
      </c>
      <c r="M181" s="172"/>
      <c r="N181" s="172"/>
      <c r="O181" s="172"/>
      <c r="P181" s="172"/>
      <c r="Q181" s="172"/>
      <c r="R181" s="172"/>
      <c r="S181" s="172"/>
      <c r="T181" s="172"/>
      <c r="U181" s="172"/>
      <c r="V181" s="172"/>
      <c r="W181" s="166"/>
      <c r="X181" s="166"/>
      <c r="Y181" s="166"/>
      <c r="Z181" s="199">
        <f t="shared" si="186"/>
        <v>0</v>
      </c>
      <c r="AA181" s="173" t="str">
        <f t="shared" si="187"/>
        <v>No</v>
      </c>
      <c r="AB181" s="174" t="str">
        <f t="shared" si="188"/>
        <v>No</v>
      </c>
      <c r="AC181" s="1"/>
      <c r="AD181" s="166">
        <v>2.0</v>
      </c>
      <c r="AE181" s="167">
        <f t="shared" si="189"/>
        <v>0</v>
      </c>
      <c r="AF181" s="75"/>
      <c r="AG181" s="75"/>
      <c r="AH181" s="75"/>
      <c r="AI181" s="75"/>
      <c r="AJ181" s="127"/>
      <c r="AK181" s="126">
        <v>3.2</v>
      </c>
      <c r="AL181" s="127">
        <f t="shared" si="190"/>
        <v>0</v>
      </c>
      <c r="AM181" s="127">
        <f t="shared" si="191"/>
        <v>0</v>
      </c>
      <c r="AN181" s="127">
        <f t="shared" si="192"/>
        <v>0</v>
      </c>
      <c r="AO181" s="127">
        <f t="shared" si="193"/>
        <v>0</v>
      </c>
      <c r="AP181" s="127">
        <f t="shared" si="194"/>
        <v>0</v>
      </c>
      <c r="AQ181" s="127">
        <f t="shared" si="195"/>
        <v>0</v>
      </c>
      <c r="AR181" s="127">
        <f t="shared" si="196"/>
        <v>0</v>
      </c>
      <c r="AS181" s="127">
        <f t="shared" si="197"/>
        <v>0</v>
      </c>
      <c r="AT181" s="127">
        <f t="shared" si="198"/>
        <v>0</v>
      </c>
      <c r="AU181" s="127">
        <f t="shared" si="199"/>
        <v>0</v>
      </c>
      <c r="AV181" s="127">
        <f t="shared" si="200"/>
        <v>0</v>
      </c>
      <c r="AW181" s="127">
        <f t="shared" si="201"/>
        <v>0</v>
      </c>
      <c r="AX181" s="127">
        <f t="shared" si="202"/>
        <v>0</v>
      </c>
      <c r="AY181" s="127">
        <f t="shared" si="203"/>
        <v>0</v>
      </c>
      <c r="AZ181" s="127">
        <v>2.0</v>
      </c>
      <c r="BA181" s="127"/>
      <c r="BB181" s="348">
        <v>8.0</v>
      </c>
      <c r="BC181" s="170"/>
      <c r="BD181" s="348">
        <v>4.0</v>
      </c>
      <c r="BE181" s="170"/>
      <c r="BF181" s="348"/>
      <c r="BG181" s="170"/>
      <c r="BH181" s="348"/>
      <c r="BI181" s="170"/>
      <c r="BJ181" s="348"/>
      <c r="BK181" s="170"/>
      <c r="BL181" s="348"/>
      <c r="BM181" s="170"/>
      <c r="BN181" s="348"/>
      <c r="BO181" s="170"/>
      <c r="BP181" s="348"/>
      <c r="BQ181" s="170"/>
      <c r="BR181" s="348"/>
      <c r="BS181" s="170"/>
      <c r="BT181" s="127"/>
      <c r="BU181" s="127">
        <f t="shared" si="206"/>
        <v>2</v>
      </c>
      <c r="BV181" s="127"/>
      <c r="BW181" s="127"/>
      <c r="BX181" s="127">
        <v>2.0</v>
      </c>
      <c r="BY181" s="127"/>
      <c r="BZ181" s="127">
        <v>5.0</v>
      </c>
      <c r="CA181" s="127">
        <v>100.0</v>
      </c>
      <c r="CB181" s="127">
        <f t="shared" si="184"/>
        <v>10</v>
      </c>
      <c r="CC181" s="127">
        <f t="shared" si="185"/>
        <v>3</v>
      </c>
      <c r="CD181" s="337">
        <f t="shared" si="182"/>
        <v>0</v>
      </c>
    </row>
    <row r="182" ht="64.5" customHeight="1">
      <c r="A182" s="1"/>
      <c r="B182" s="407"/>
      <c r="C182" s="383"/>
      <c r="D182" s="41" t="s">
        <v>710</v>
      </c>
      <c r="E182" s="349"/>
      <c r="F182" s="89" t="s">
        <v>552</v>
      </c>
      <c r="G182" s="1" t="s">
        <v>105</v>
      </c>
      <c r="H182" s="89" t="s">
        <v>711</v>
      </c>
      <c r="I182" s="1">
        <v>2.0</v>
      </c>
      <c r="J182" s="1">
        <v>0.0</v>
      </c>
      <c r="K182" s="1" t="s">
        <v>115</v>
      </c>
      <c r="L182" s="350">
        <v>143.1</v>
      </c>
      <c r="M182" s="201"/>
      <c r="N182" s="201"/>
      <c r="O182" s="201"/>
      <c r="P182" s="201"/>
      <c r="Q182" s="201"/>
      <c r="R182" s="201"/>
      <c r="S182" s="201"/>
      <c r="T182" s="201"/>
      <c r="U182" s="201"/>
      <c r="V182" s="201"/>
      <c r="W182" s="72"/>
      <c r="X182" s="72"/>
      <c r="Y182" s="72"/>
      <c r="Z182" s="351">
        <f t="shared" si="186"/>
        <v>0</v>
      </c>
      <c r="AA182" s="202" t="str">
        <f t="shared" si="187"/>
        <v>No</v>
      </c>
      <c r="AB182" s="352" t="str">
        <f t="shared" si="188"/>
        <v>No</v>
      </c>
      <c r="AC182" s="1"/>
      <c r="AD182" s="166">
        <v>2.0</v>
      </c>
      <c r="AE182" s="167">
        <f t="shared" si="189"/>
        <v>0</v>
      </c>
      <c r="AF182" s="75"/>
      <c r="AG182" s="75"/>
      <c r="AH182" s="75"/>
      <c r="AI182" s="75"/>
      <c r="AJ182" s="127"/>
      <c r="AK182" s="126">
        <v>0.9</v>
      </c>
      <c r="AL182" s="127">
        <f t="shared" si="190"/>
        <v>0</v>
      </c>
      <c r="AM182" s="127">
        <f t="shared" si="191"/>
        <v>0</v>
      </c>
      <c r="AN182" s="127">
        <f t="shared" si="192"/>
        <v>0</v>
      </c>
      <c r="AO182" s="127">
        <f t="shared" si="193"/>
        <v>0</v>
      </c>
      <c r="AP182" s="127">
        <f t="shared" si="194"/>
        <v>0</v>
      </c>
      <c r="AQ182" s="127">
        <f t="shared" si="195"/>
        <v>0</v>
      </c>
      <c r="AR182" s="127">
        <f t="shared" si="196"/>
        <v>0</v>
      </c>
      <c r="AS182" s="127">
        <f t="shared" si="197"/>
        <v>0</v>
      </c>
      <c r="AT182" s="127">
        <f t="shared" si="198"/>
        <v>0</v>
      </c>
      <c r="AU182" s="127">
        <f t="shared" si="199"/>
        <v>0</v>
      </c>
      <c r="AV182" s="127">
        <f t="shared" si="200"/>
        <v>0</v>
      </c>
      <c r="AW182" s="127">
        <f t="shared" si="201"/>
        <v>0</v>
      </c>
      <c r="AX182" s="127">
        <f t="shared" si="202"/>
        <v>0</v>
      </c>
      <c r="AY182" s="127">
        <f t="shared" si="203"/>
        <v>0</v>
      </c>
      <c r="AZ182" s="127">
        <v>1.0</v>
      </c>
      <c r="BA182" s="127"/>
      <c r="BB182" s="348">
        <v>6.0</v>
      </c>
      <c r="BC182" s="1">
        <v>2.0</v>
      </c>
      <c r="BD182" s="348"/>
      <c r="BE182" s="1"/>
      <c r="BF182" s="348"/>
      <c r="BG182" s="1"/>
      <c r="BH182" s="348"/>
      <c r="BI182" s="1"/>
      <c r="BJ182" s="348"/>
      <c r="BK182" s="1"/>
      <c r="BL182" s="348"/>
      <c r="BM182" s="1"/>
      <c r="BN182" s="348"/>
      <c r="BO182" s="1"/>
      <c r="BP182" s="348"/>
      <c r="BQ182" s="1"/>
      <c r="BR182" s="348"/>
      <c r="BS182" s="1"/>
      <c r="BT182" s="127"/>
      <c r="BU182" s="127">
        <f t="shared" si="206"/>
        <v>2</v>
      </c>
      <c r="BV182" s="127"/>
      <c r="BW182" s="127"/>
      <c r="BX182" s="127">
        <v>2.0</v>
      </c>
      <c r="BY182" s="127"/>
      <c r="BZ182" s="127">
        <v>10.0</v>
      </c>
      <c r="CA182" s="127">
        <v>200.0</v>
      </c>
      <c r="CB182" s="127">
        <f t="shared" si="184"/>
        <v>20</v>
      </c>
      <c r="CC182" s="127">
        <f t="shared" si="185"/>
        <v>6</v>
      </c>
      <c r="CD182" s="337">
        <f t="shared" si="182"/>
        <v>0</v>
      </c>
    </row>
    <row r="183" ht="64.5" customHeight="1">
      <c r="A183" s="1"/>
      <c r="B183" s="377"/>
      <c r="C183" s="384"/>
      <c r="D183" s="41" t="s">
        <v>712</v>
      </c>
      <c r="E183" s="349" t="s">
        <v>409</v>
      </c>
      <c r="F183" s="89" t="s">
        <v>552</v>
      </c>
      <c r="G183" s="1" t="s">
        <v>105</v>
      </c>
      <c r="H183" s="89" t="s">
        <v>711</v>
      </c>
      <c r="I183" s="1">
        <v>2.0</v>
      </c>
      <c r="J183" s="1">
        <v>0.0</v>
      </c>
      <c r="K183" s="1" t="s">
        <v>115</v>
      </c>
      <c r="L183" s="350">
        <v>185.5</v>
      </c>
      <c r="M183" s="201"/>
      <c r="N183" s="201"/>
      <c r="O183" s="201"/>
      <c r="P183" s="201"/>
      <c r="Q183" s="201"/>
      <c r="R183" s="201"/>
      <c r="S183" s="201"/>
      <c r="T183" s="201"/>
      <c r="U183" s="201"/>
      <c r="V183" s="201"/>
      <c r="W183" s="72"/>
      <c r="X183" s="72"/>
      <c r="Y183" s="72"/>
      <c r="Z183" s="351">
        <f t="shared" si="186"/>
        <v>0</v>
      </c>
      <c r="AA183" s="202" t="str">
        <f t="shared" si="187"/>
        <v>No</v>
      </c>
      <c r="AB183" s="352" t="str">
        <f t="shared" si="188"/>
        <v>No</v>
      </c>
      <c r="AC183" s="1"/>
      <c r="AD183" s="166">
        <v>2.0</v>
      </c>
      <c r="AE183" s="167">
        <f t="shared" si="189"/>
        <v>0</v>
      </c>
      <c r="AF183" s="75"/>
      <c r="AG183" s="75"/>
      <c r="AH183" s="75"/>
      <c r="AI183" s="75"/>
      <c r="AJ183" s="127"/>
      <c r="AK183" s="126">
        <v>0.9</v>
      </c>
      <c r="AL183" s="127">
        <f t="shared" si="190"/>
        <v>0</v>
      </c>
      <c r="AM183" s="127">
        <f t="shared" si="191"/>
        <v>0</v>
      </c>
      <c r="AN183" s="127">
        <f t="shared" si="192"/>
        <v>0</v>
      </c>
      <c r="AO183" s="127">
        <f t="shared" si="193"/>
        <v>0</v>
      </c>
      <c r="AP183" s="127">
        <f t="shared" si="194"/>
        <v>0</v>
      </c>
      <c r="AQ183" s="127">
        <f t="shared" si="195"/>
        <v>0</v>
      </c>
      <c r="AR183" s="127">
        <f t="shared" si="196"/>
        <v>0</v>
      </c>
      <c r="AS183" s="127">
        <f t="shared" si="197"/>
        <v>0</v>
      </c>
      <c r="AT183" s="127">
        <f t="shared" si="198"/>
        <v>0</v>
      </c>
      <c r="AU183" s="127">
        <f t="shared" si="199"/>
        <v>0</v>
      </c>
      <c r="AV183" s="127">
        <f t="shared" si="200"/>
        <v>0</v>
      </c>
      <c r="AW183" s="127">
        <f t="shared" si="201"/>
        <v>0</v>
      </c>
      <c r="AX183" s="127">
        <f t="shared" si="202"/>
        <v>0</v>
      </c>
      <c r="AY183" s="127">
        <f t="shared" si="203"/>
        <v>0</v>
      </c>
      <c r="AZ183" s="127">
        <v>1.0</v>
      </c>
      <c r="BA183" s="127"/>
      <c r="BB183" s="348">
        <v>6.0</v>
      </c>
      <c r="BC183" s="1">
        <v>2.0</v>
      </c>
      <c r="BD183" s="348"/>
      <c r="BE183" s="1"/>
      <c r="BF183" s="348"/>
      <c r="BG183" s="1"/>
      <c r="BH183" s="348"/>
      <c r="BI183" s="1"/>
      <c r="BJ183" s="348"/>
      <c r="BK183" s="1"/>
      <c r="BL183" s="348"/>
      <c r="BM183" s="1"/>
      <c r="BN183" s="348"/>
      <c r="BO183" s="1"/>
      <c r="BP183" s="348"/>
      <c r="BQ183" s="1"/>
      <c r="BR183" s="348"/>
      <c r="BS183" s="1"/>
      <c r="BT183" s="127"/>
      <c r="BU183" s="127">
        <f t="shared" si="206"/>
        <v>2</v>
      </c>
      <c r="BV183" s="127"/>
      <c r="BW183" s="127"/>
      <c r="BX183" s="127">
        <v>2.0</v>
      </c>
      <c r="BY183" s="127"/>
      <c r="BZ183" s="127">
        <v>5.0</v>
      </c>
      <c r="CA183" s="127">
        <v>100.0</v>
      </c>
      <c r="CB183" s="127">
        <f t="shared" si="184"/>
        <v>10</v>
      </c>
      <c r="CC183" s="127">
        <f t="shared" si="185"/>
        <v>3</v>
      </c>
      <c r="CD183" s="337">
        <f t="shared" si="182"/>
        <v>0</v>
      </c>
    </row>
    <row r="184" ht="64.5" customHeight="1">
      <c r="A184" s="1"/>
      <c r="B184" s="346"/>
      <c r="C184" s="418"/>
      <c r="D184" s="168" t="s">
        <v>713</v>
      </c>
      <c r="E184" s="347"/>
      <c r="F184" s="171" t="s">
        <v>552</v>
      </c>
      <c r="G184" s="170" t="s">
        <v>108</v>
      </c>
      <c r="H184" s="171" t="s">
        <v>714</v>
      </c>
      <c r="I184" s="170">
        <v>2.0</v>
      </c>
      <c r="J184" s="170">
        <v>0.0</v>
      </c>
      <c r="K184" s="170" t="s">
        <v>115</v>
      </c>
      <c r="L184" s="216">
        <v>137.8</v>
      </c>
      <c r="M184" s="172"/>
      <c r="N184" s="172"/>
      <c r="O184" s="172"/>
      <c r="P184" s="172"/>
      <c r="Q184" s="172"/>
      <c r="R184" s="172"/>
      <c r="S184" s="172"/>
      <c r="T184" s="172"/>
      <c r="U184" s="172"/>
      <c r="V184" s="172"/>
      <c r="W184" s="166"/>
      <c r="X184" s="166"/>
      <c r="Y184" s="166"/>
      <c r="Z184" s="199">
        <f t="shared" si="186"/>
        <v>0</v>
      </c>
      <c r="AA184" s="173" t="str">
        <f t="shared" si="187"/>
        <v>No</v>
      </c>
      <c r="AB184" s="174" t="str">
        <f t="shared" si="188"/>
        <v>No</v>
      </c>
      <c r="AC184" s="1"/>
      <c r="AD184" s="166">
        <v>2.0</v>
      </c>
      <c r="AE184" s="167">
        <f t="shared" si="189"/>
        <v>0</v>
      </c>
      <c r="AF184" s="75"/>
      <c r="AG184" s="75"/>
      <c r="AH184" s="75"/>
      <c r="AI184" s="75"/>
      <c r="AJ184" s="127"/>
      <c r="AK184" s="126">
        <v>2.5</v>
      </c>
      <c r="AL184" s="127">
        <f t="shared" si="190"/>
        <v>0</v>
      </c>
      <c r="AM184" s="127">
        <f t="shared" si="191"/>
        <v>0</v>
      </c>
      <c r="AN184" s="127">
        <f t="shared" si="192"/>
        <v>0</v>
      </c>
      <c r="AO184" s="127">
        <f t="shared" si="193"/>
        <v>0</v>
      </c>
      <c r="AP184" s="127">
        <f t="shared" si="194"/>
        <v>0</v>
      </c>
      <c r="AQ184" s="127">
        <f t="shared" si="195"/>
        <v>0</v>
      </c>
      <c r="AR184" s="127">
        <f t="shared" si="196"/>
        <v>0</v>
      </c>
      <c r="AS184" s="127">
        <f t="shared" si="197"/>
        <v>0</v>
      </c>
      <c r="AT184" s="127">
        <f t="shared" si="198"/>
        <v>0</v>
      </c>
      <c r="AU184" s="127">
        <f t="shared" si="199"/>
        <v>0</v>
      </c>
      <c r="AV184" s="127">
        <f t="shared" si="200"/>
        <v>0</v>
      </c>
      <c r="AW184" s="127">
        <f t="shared" si="201"/>
        <v>0</v>
      </c>
      <c r="AX184" s="127">
        <f t="shared" si="202"/>
        <v>0</v>
      </c>
      <c r="AY184" s="127">
        <f t="shared" si="203"/>
        <v>0</v>
      </c>
      <c r="AZ184" s="127">
        <v>2.0</v>
      </c>
      <c r="BA184" s="127"/>
      <c r="BB184" s="348"/>
      <c r="BC184" s="170">
        <v>10.0</v>
      </c>
      <c r="BD184" s="348"/>
      <c r="BE184" s="170"/>
      <c r="BF184" s="348"/>
      <c r="BG184" s="170"/>
      <c r="BH184" s="348"/>
      <c r="BI184" s="170"/>
      <c r="BJ184" s="348"/>
      <c r="BK184" s="170"/>
      <c r="BL184" s="348"/>
      <c r="BM184" s="170"/>
      <c r="BN184" s="348"/>
      <c r="BO184" s="170"/>
      <c r="BP184" s="348"/>
      <c r="BQ184" s="170"/>
      <c r="BR184" s="348"/>
      <c r="BS184" s="170"/>
      <c r="BT184" s="127"/>
      <c r="BU184" s="127">
        <v>2.0</v>
      </c>
      <c r="BV184" s="127"/>
      <c r="BW184" s="127"/>
      <c r="BX184" s="127">
        <v>2.0</v>
      </c>
      <c r="BY184" s="127"/>
      <c r="BZ184" s="127">
        <v>10.0</v>
      </c>
      <c r="CA184" s="127">
        <v>300.0</v>
      </c>
      <c r="CB184" s="127">
        <f t="shared" si="184"/>
        <v>30</v>
      </c>
      <c r="CC184" s="127">
        <f t="shared" si="185"/>
        <v>9</v>
      </c>
      <c r="CD184" s="337">
        <f t="shared" si="182"/>
        <v>0</v>
      </c>
    </row>
    <row r="185" ht="64.5" customHeight="1">
      <c r="A185" s="1"/>
      <c r="B185" s="377"/>
      <c r="C185" s="419"/>
      <c r="D185" s="168" t="s">
        <v>715</v>
      </c>
      <c r="E185" s="347" t="s">
        <v>409</v>
      </c>
      <c r="F185" s="171" t="s">
        <v>552</v>
      </c>
      <c r="G185" s="170" t="s">
        <v>108</v>
      </c>
      <c r="H185" s="171" t="s">
        <v>714</v>
      </c>
      <c r="I185" s="170">
        <v>2.0</v>
      </c>
      <c r="J185" s="170">
        <v>0.0</v>
      </c>
      <c r="K185" s="170" t="s">
        <v>115</v>
      </c>
      <c r="L185" s="216">
        <v>180.20000000000002</v>
      </c>
      <c r="M185" s="172"/>
      <c r="N185" s="172"/>
      <c r="O185" s="172"/>
      <c r="P185" s="172"/>
      <c r="Q185" s="172"/>
      <c r="R185" s="172"/>
      <c r="S185" s="172"/>
      <c r="T185" s="172"/>
      <c r="U185" s="172"/>
      <c r="V185" s="172"/>
      <c r="W185" s="166"/>
      <c r="X185" s="166"/>
      <c r="Y185" s="166"/>
      <c r="Z185" s="199">
        <f t="shared" si="186"/>
        <v>0</v>
      </c>
      <c r="AA185" s="173" t="str">
        <f t="shared" si="187"/>
        <v>No</v>
      </c>
      <c r="AB185" s="174" t="str">
        <f t="shared" si="188"/>
        <v>No</v>
      </c>
      <c r="AC185" s="1"/>
      <c r="AD185" s="166">
        <v>2.0</v>
      </c>
      <c r="AE185" s="167">
        <f t="shared" si="189"/>
        <v>0</v>
      </c>
      <c r="AF185" s="75"/>
      <c r="AG185" s="75"/>
      <c r="AH185" s="75"/>
      <c r="AI185" s="75"/>
      <c r="AJ185" s="127"/>
      <c r="AK185" s="126">
        <v>2.5</v>
      </c>
      <c r="AL185" s="127">
        <f t="shared" si="190"/>
        <v>0</v>
      </c>
      <c r="AM185" s="127">
        <f t="shared" si="191"/>
        <v>0</v>
      </c>
      <c r="AN185" s="127">
        <f t="shared" si="192"/>
        <v>0</v>
      </c>
      <c r="AO185" s="127">
        <f t="shared" si="193"/>
        <v>0</v>
      </c>
      <c r="AP185" s="127">
        <f t="shared" si="194"/>
        <v>0</v>
      </c>
      <c r="AQ185" s="127">
        <f t="shared" si="195"/>
        <v>0</v>
      </c>
      <c r="AR185" s="127">
        <f t="shared" si="196"/>
        <v>0</v>
      </c>
      <c r="AS185" s="127">
        <f t="shared" si="197"/>
        <v>0</v>
      </c>
      <c r="AT185" s="127">
        <f t="shared" si="198"/>
        <v>0</v>
      </c>
      <c r="AU185" s="127">
        <f t="shared" si="199"/>
        <v>0</v>
      </c>
      <c r="AV185" s="127">
        <f t="shared" si="200"/>
        <v>0</v>
      </c>
      <c r="AW185" s="127">
        <f t="shared" si="201"/>
        <v>0</v>
      </c>
      <c r="AX185" s="127">
        <f t="shared" si="202"/>
        <v>0</v>
      </c>
      <c r="AY185" s="127">
        <f t="shared" si="203"/>
        <v>0</v>
      </c>
      <c r="AZ185" s="127">
        <v>2.0</v>
      </c>
      <c r="BA185" s="127"/>
      <c r="BB185" s="348"/>
      <c r="BC185" s="170">
        <v>10.0</v>
      </c>
      <c r="BD185" s="348"/>
      <c r="BE185" s="170"/>
      <c r="BF185" s="348"/>
      <c r="BG185" s="170"/>
      <c r="BH185" s="348"/>
      <c r="BI185" s="170"/>
      <c r="BJ185" s="348"/>
      <c r="BK185" s="170"/>
      <c r="BL185" s="348"/>
      <c r="BM185" s="170"/>
      <c r="BN185" s="348"/>
      <c r="BO185" s="170"/>
      <c r="BP185" s="348"/>
      <c r="BQ185" s="170"/>
      <c r="BR185" s="348"/>
      <c r="BS185" s="170"/>
      <c r="BT185" s="127"/>
      <c r="BU185" s="127">
        <v>2.0</v>
      </c>
      <c r="BV185" s="127"/>
      <c r="BW185" s="127"/>
      <c r="BX185" s="127">
        <v>2.0</v>
      </c>
      <c r="BY185" s="127"/>
      <c r="BZ185" s="127">
        <v>8.0</v>
      </c>
      <c r="CA185" s="127">
        <v>150.0</v>
      </c>
      <c r="CB185" s="127">
        <f t="shared" si="184"/>
        <v>15</v>
      </c>
      <c r="CC185" s="127">
        <f t="shared" si="185"/>
        <v>4.5</v>
      </c>
      <c r="CD185" s="337">
        <f t="shared" si="182"/>
        <v>0</v>
      </c>
    </row>
    <row r="186" ht="64.5" customHeight="1">
      <c r="A186" s="1"/>
      <c r="B186" s="407"/>
      <c r="C186" s="383"/>
      <c r="D186" s="41" t="s">
        <v>716</v>
      </c>
      <c r="E186" s="349"/>
      <c r="F186" s="89" t="s">
        <v>552</v>
      </c>
      <c r="G186" s="1" t="s">
        <v>108</v>
      </c>
      <c r="H186" s="391" t="s">
        <v>717</v>
      </c>
      <c r="I186" s="1">
        <v>3.0</v>
      </c>
      <c r="J186" s="1">
        <v>0.0</v>
      </c>
      <c r="K186" s="1" t="s">
        <v>115</v>
      </c>
      <c r="L186" s="350">
        <v>201.4</v>
      </c>
      <c r="M186" s="201"/>
      <c r="N186" s="201"/>
      <c r="O186" s="201"/>
      <c r="P186" s="201"/>
      <c r="Q186" s="201"/>
      <c r="R186" s="201"/>
      <c r="S186" s="201"/>
      <c r="T186" s="201"/>
      <c r="U186" s="201"/>
      <c r="V186" s="201"/>
      <c r="W186" s="72"/>
      <c r="X186" s="72"/>
      <c r="Y186" s="72"/>
      <c r="Z186" s="351">
        <f t="shared" si="186"/>
        <v>0</v>
      </c>
      <c r="AA186" s="202" t="str">
        <f t="shared" si="187"/>
        <v>No</v>
      </c>
      <c r="AB186" s="352" t="str">
        <f t="shared" si="188"/>
        <v>No</v>
      </c>
      <c r="AC186" s="1"/>
      <c r="AD186" s="166">
        <v>3.0</v>
      </c>
      <c r="AE186" s="167">
        <f t="shared" si="189"/>
        <v>0</v>
      </c>
      <c r="AF186" s="75"/>
      <c r="AG186" s="75"/>
      <c r="AH186" s="75"/>
      <c r="AI186" s="75"/>
      <c r="AJ186" s="127"/>
      <c r="AK186" s="126">
        <v>2.55</v>
      </c>
      <c r="AL186" s="127">
        <f t="shared" si="190"/>
        <v>0</v>
      </c>
      <c r="AM186" s="127">
        <f t="shared" si="191"/>
        <v>0</v>
      </c>
      <c r="AN186" s="127">
        <f t="shared" si="192"/>
        <v>0</v>
      </c>
      <c r="AO186" s="127">
        <f t="shared" si="193"/>
        <v>0</v>
      </c>
      <c r="AP186" s="127">
        <f t="shared" si="194"/>
        <v>0</v>
      </c>
      <c r="AQ186" s="127">
        <f t="shared" si="195"/>
        <v>0</v>
      </c>
      <c r="AR186" s="127">
        <f t="shared" si="196"/>
        <v>0</v>
      </c>
      <c r="AS186" s="127">
        <f t="shared" si="197"/>
        <v>0</v>
      </c>
      <c r="AT186" s="127">
        <f t="shared" si="198"/>
        <v>0</v>
      </c>
      <c r="AU186" s="127">
        <f t="shared" si="199"/>
        <v>0</v>
      </c>
      <c r="AV186" s="127">
        <f t="shared" si="200"/>
        <v>0</v>
      </c>
      <c r="AW186" s="127">
        <f t="shared" si="201"/>
        <v>0</v>
      </c>
      <c r="AX186" s="127">
        <f t="shared" si="202"/>
        <v>0</v>
      </c>
      <c r="AY186" s="127">
        <f t="shared" si="203"/>
        <v>0</v>
      </c>
      <c r="AZ186" s="127">
        <v>2.0</v>
      </c>
      <c r="BA186" s="127"/>
      <c r="BB186" s="348">
        <v>11.0</v>
      </c>
      <c r="BC186" s="1"/>
      <c r="BD186" s="348"/>
      <c r="BE186" s="1"/>
      <c r="BF186" s="348"/>
      <c r="BG186" s="1"/>
      <c r="BH186" s="348"/>
      <c r="BI186" s="1"/>
      <c r="BJ186" s="348"/>
      <c r="BK186" s="1"/>
      <c r="BL186" s="348"/>
      <c r="BM186" s="1"/>
      <c r="BN186" s="348"/>
      <c r="BO186" s="1"/>
      <c r="BP186" s="348"/>
      <c r="BQ186" s="1"/>
      <c r="BR186" s="348"/>
      <c r="BS186" s="1"/>
      <c r="BT186" s="127"/>
      <c r="BU186" s="127">
        <f t="shared" ref="BU186:BU199" si="207">I186</f>
        <v>3</v>
      </c>
      <c r="BV186" s="127"/>
      <c r="BW186" s="127"/>
      <c r="BX186" s="127">
        <v>3.0</v>
      </c>
      <c r="BY186" s="127"/>
      <c r="BZ186" s="127">
        <v>10.0</v>
      </c>
      <c r="CA186" s="127">
        <v>300.0</v>
      </c>
      <c r="CB186" s="127">
        <f t="shared" si="184"/>
        <v>30</v>
      </c>
      <c r="CC186" s="127">
        <f t="shared" si="185"/>
        <v>9</v>
      </c>
      <c r="CD186" s="337">
        <f t="shared" si="182"/>
        <v>0</v>
      </c>
    </row>
    <row r="187" ht="64.5" customHeight="1">
      <c r="A187" s="1"/>
      <c r="B187" s="377"/>
      <c r="C187" s="384"/>
      <c r="D187" s="41" t="s">
        <v>718</v>
      </c>
      <c r="E187" s="349" t="s">
        <v>409</v>
      </c>
      <c r="F187" s="89" t="s">
        <v>552</v>
      </c>
      <c r="G187" s="1" t="s">
        <v>108</v>
      </c>
      <c r="H187" s="391" t="s">
        <v>717</v>
      </c>
      <c r="I187" s="1">
        <v>3.0</v>
      </c>
      <c r="J187" s="1">
        <v>0.0</v>
      </c>
      <c r="K187" s="1" t="s">
        <v>115</v>
      </c>
      <c r="L187" s="350">
        <v>275.6</v>
      </c>
      <c r="M187" s="201"/>
      <c r="N187" s="201"/>
      <c r="O187" s="201"/>
      <c r="P187" s="201"/>
      <c r="Q187" s="201"/>
      <c r="R187" s="201"/>
      <c r="S187" s="201"/>
      <c r="T187" s="201"/>
      <c r="U187" s="201"/>
      <c r="V187" s="201"/>
      <c r="W187" s="72"/>
      <c r="X187" s="72"/>
      <c r="Y187" s="72"/>
      <c r="Z187" s="351">
        <f t="shared" si="186"/>
        <v>0</v>
      </c>
      <c r="AA187" s="202" t="str">
        <f t="shared" si="187"/>
        <v>No</v>
      </c>
      <c r="AB187" s="352" t="str">
        <f t="shared" si="188"/>
        <v>No</v>
      </c>
      <c r="AC187" s="1"/>
      <c r="AD187" s="166">
        <v>3.0</v>
      </c>
      <c r="AE187" s="167">
        <f t="shared" si="189"/>
        <v>0</v>
      </c>
      <c r="AF187" s="75"/>
      <c r="AG187" s="75"/>
      <c r="AH187" s="75"/>
      <c r="AI187" s="75"/>
      <c r="AJ187" s="127"/>
      <c r="AK187" s="126">
        <v>2.55</v>
      </c>
      <c r="AL187" s="127">
        <f t="shared" si="190"/>
        <v>0</v>
      </c>
      <c r="AM187" s="127">
        <f t="shared" si="191"/>
        <v>0</v>
      </c>
      <c r="AN187" s="127">
        <f t="shared" si="192"/>
        <v>0</v>
      </c>
      <c r="AO187" s="127">
        <f t="shared" si="193"/>
        <v>0</v>
      </c>
      <c r="AP187" s="127">
        <f t="shared" si="194"/>
        <v>0</v>
      </c>
      <c r="AQ187" s="127">
        <f t="shared" si="195"/>
        <v>0</v>
      </c>
      <c r="AR187" s="127">
        <f t="shared" si="196"/>
        <v>0</v>
      </c>
      <c r="AS187" s="127">
        <f t="shared" si="197"/>
        <v>0</v>
      </c>
      <c r="AT187" s="127">
        <f t="shared" si="198"/>
        <v>0</v>
      </c>
      <c r="AU187" s="127">
        <f t="shared" si="199"/>
        <v>0</v>
      </c>
      <c r="AV187" s="127">
        <f t="shared" si="200"/>
        <v>0</v>
      </c>
      <c r="AW187" s="127">
        <f t="shared" si="201"/>
        <v>0</v>
      </c>
      <c r="AX187" s="127">
        <f t="shared" si="202"/>
        <v>0</v>
      </c>
      <c r="AY187" s="127">
        <f t="shared" si="203"/>
        <v>0</v>
      </c>
      <c r="AZ187" s="127">
        <v>2.0</v>
      </c>
      <c r="BA187" s="127"/>
      <c r="BB187" s="348">
        <v>11.0</v>
      </c>
      <c r="BC187" s="1"/>
      <c r="BD187" s="348"/>
      <c r="BE187" s="1"/>
      <c r="BF187" s="348"/>
      <c r="BG187" s="1"/>
      <c r="BH187" s="348"/>
      <c r="BI187" s="1"/>
      <c r="BJ187" s="348"/>
      <c r="BK187" s="1"/>
      <c r="BL187" s="348"/>
      <c r="BM187" s="1"/>
      <c r="BN187" s="348"/>
      <c r="BO187" s="1"/>
      <c r="BP187" s="348"/>
      <c r="BQ187" s="1"/>
      <c r="BR187" s="348"/>
      <c r="BS187" s="1"/>
      <c r="BT187" s="127"/>
      <c r="BU187" s="127">
        <f t="shared" si="207"/>
        <v>3</v>
      </c>
      <c r="BV187" s="127"/>
      <c r="BW187" s="127"/>
      <c r="BX187" s="127">
        <v>3.0</v>
      </c>
      <c r="BY187" s="127"/>
      <c r="BZ187" s="127">
        <v>10.0</v>
      </c>
      <c r="CA187" s="127">
        <v>150.0</v>
      </c>
      <c r="CB187" s="127">
        <f t="shared" si="184"/>
        <v>15</v>
      </c>
      <c r="CC187" s="127">
        <f t="shared" si="185"/>
        <v>4.5</v>
      </c>
      <c r="CD187" s="337">
        <f t="shared" si="182"/>
        <v>0</v>
      </c>
    </row>
    <row r="188" ht="64.5" customHeight="1">
      <c r="A188" s="1"/>
      <c r="B188" s="407"/>
      <c r="C188" s="383"/>
      <c r="D188" s="168" t="s">
        <v>719</v>
      </c>
      <c r="E188" s="347"/>
      <c r="F188" s="171" t="s">
        <v>552</v>
      </c>
      <c r="G188" s="170" t="s">
        <v>108</v>
      </c>
      <c r="H188" s="171" t="s">
        <v>720</v>
      </c>
      <c r="I188" s="170">
        <v>2.0</v>
      </c>
      <c r="J188" s="170">
        <v>0.0</v>
      </c>
      <c r="K188" s="170" t="s">
        <v>115</v>
      </c>
      <c r="L188" s="216">
        <v>159.0</v>
      </c>
      <c r="M188" s="172"/>
      <c r="N188" s="172"/>
      <c r="O188" s="172"/>
      <c r="P188" s="172"/>
      <c r="Q188" s="172"/>
      <c r="R188" s="172"/>
      <c r="S188" s="172"/>
      <c r="T188" s="172"/>
      <c r="U188" s="172"/>
      <c r="V188" s="172"/>
      <c r="W188" s="166"/>
      <c r="X188" s="166"/>
      <c r="Y188" s="166"/>
      <c r="Z188" s="199">
        <f t="shared" si="186"/>
        <v>0</v>
      </c>
      <c r="AA188" s="173" t="str">
        <f t="shared" si="187"/>
        <v>No</v>
      </c>
      <c r="AB188" s="174" t="str">
        <f t="shared" si="188"/>
        <v>No</v>
      </c>
      <c r="AC188" s="1"/>
      <c r="AD188" s="166">
        <v>2.0</v>
      </c>
      <c r="AE188" s="167">
        <f t="shared" si="189"/>
        <v>0</v>
      </c>
      <c r="AF188" s="75"/>
      <c r="AG188" s="75"/>
      <c r="AH188" s="75"/>
      <c r="AI188" s="75"/>
      <c r="AJ188" s="127"/>
      <c r="AK188" s="126">
        <v>2.0</v>
      </c>
      <c r="AL188" s="127">
        <f t="shared" si="190"/>
        <v>0</v>
      </c>
      <c r="AM188" s="127">
        <f t="shared" si="191"/>
        <v>0</v>
      </c>
      <c r="AN188" s="127">
        <f t="shared" si="192"/>
        <v>0</v>
      </c>
      <c r="AO188" s="127">
        <f t="shared" si="193"/>
        <v>0</v>
      </c>
      <c r="AP188" s="127">
        <f t="shared" si="194"/>
        <v>0</v>
      </c>
      <c r="AQ188" s="127">
        <f t="shared" si="195"/>
        <v>0</v>
      </c>
      <c r="AR188" s="127">
        <f t="shared" si="196"/>
        <v>0</v>
      </c>
      <c r="AS188" s="127">
        <f t="shared" si="197"/>
        <v>0</v>
      </c>
      <c r="AT188" s="127">
        <f t="shared" si="198"/>
        <v>0</v>
      </c>
      <c r="AU188" s="127">
        <f t="shared" si="199"/>
        <v>0</v>
      </c>
      <c r="AV188" s="127">
        <f t="shared" si="200"/>
        <v>0</v>
      </c>
      <c r="AW188" s="127">
        <f t="shared" si="201"/>
        <v>0</v>
      </c>
      <c r="AX188" s="127">
        <f t="shared" si="202"/>
        <v>0</v>
      </c>
      <c r="AY188" s="127">
        <f t="shared" si="203"/>
        <v>0</v>
      </c>
      <c r="AZ188" s="127">
        <v>1.0</v>
      </c>
      <c r="BA188" s="127"/>
      <c r="BB188" s="348">
        <v>8.0</v>
      </c>
      <c r="BC188" s="170"/>
      <c r="BD188" s="348"/>
      <c r="BE188" s="170"/>
      <c r="BF188" s="348"/>
      <c r="BG188" s="170"/>
      <c r="BH188" s="348"/>
      <c r="BI188" s="170"/>
      <c r="BJ188" s="348"/>
      <c r="BK188" s="170"/>
      <c r="BL188" s="348"/>
      <c r="BM188" s="170"/>
      <c r="BN188" s="348"/>
      <c r="BO188" s="170"/>
      <c r="BP188" s="348"/>
      <c r="BQ188" s="170"/>
      <c r="BR188" s="348"/>
      <c r="BS188" s="170"/>
      <c r="BT188" s="127"/>
      <c r="BU188" s="127">
        <f t="shared" si="207"/>
        <v>2</v>
      </c>
      <c r="BV188" s="127"/>
      <c r="BW188" s="127"/>
      <c r="BX188" s="127">
        <v>2.0</v>
      </c>
      <c r="BY188" s="127"/>
      <c r="BZ188" s="127">
        <v>10.0</v>
      </c>
      <c r="CA188" s="127">
        <v>200.0</v>
      </c>
      <c r="CB188" s="127">
        <f t="shared" si="184"/>
        <v>20</v>
      </c>
      <c r="CC188" s="127">
        <f t="shared" si="185"/>
        <v>6</v>
      </c>
      <c r="CD188" s="337">
        <f t="shared" si="182"/>
        <v>0</v>
      </c>
    </row>
    <row r="189" ht="64.5" customHeight="1">
      <c r="A189" s="1"/>
      <c r="B189" s="377"/>
      <c r="C189" s="384"/>
      <c r="D189" s="168" t="s">
        <v>721</v>
      </c>
      <c r="E189" s="347" t="s">
        <v>409</v>
      </c>
      <c r="F189" s="171" t="s">
        <v>552</v>
      </c>
      <c r="G189" s="170" t="s">
        <v>108</v>
      </c>
      <c r="H189" s="171" t="s">
        <v>720</v>
      </c>
      <c r="I189" s="170">
        <v>2.0</v>
      </c>
      <c r="J189" s="170">
        <v>0.0</v>
      </c>
      <c r="K189" s="170" t="s">
        <v>115</v>
      </c>
      <c r="L189" s="216">
        <v>190.8</v>
      </c>
      <c r="M189" s="172"/>
      <c r="N189" s="172"/>
      <c r="O189" s="172"/>
      <c r="P189" s="172"/>
      <c r="Q189" s="172"/>
      <c r="R189" s="172"/>
      <c r="S189" s="172"/>
      <c r="T189" s="172"/>
      <c r="U189" s="172"/>
      <c r="V189" s="172"/>
      <c r="W189" s="166"/>
      <c r="X189" s="166"/>
      <c r="Y189" s="166"/>
      <c r="Z189" s="199">
        <f t="shared" si="186"/>
        <v>0</v>
      </c>
      <c r="AA189" s="173" t="str">
        <f t="shared" si="187"/>
        <v>No</v>
      </c>
      <c r="AB189" s="174" t="str">
        <f t="shared" si="188"/>
        <v>No</v>
      </c>
      <c r="AC189" s="1"/>
      <c r="AD189" s="166">
        <v>2.0</v>
      </c>
      <c r="AE189" s="167">
        <f t="shared" si="189"/>
        <v>0</v>
      </c>
      <c r="AF189" s="75"/>
      <c r="AG189" s="75"/>
      <c r="AH189" s="75"/>
      <c r="AI189" s="75"/>
      <c r="AJ189" s="127"/>
      <c r="AK189" s="126">
        <v>2.0</v>
      </c>
      <c r="AL189" s="127">
        <f t="shared" si="190"/>
        <v>0</v>
      </c>
      <c r="AM189" s="127">
        <f t="shared" si="191"/>
        <v>0</v>
      </c>
      <c r="AN189" s="127">
        <f t="shared" si="192"/>
        <v>0</v>
      </c>
      <c r="AO189" s="127">
        <f t="shared" si="193"/>
        <v>0</v>
      </c>
      <c r="AP189" s="127">
        <f t="shared" si="194"/>
        <v>0</v>
      </c>
      <c r="AQ189" s="127">
        <f t="shared" si="195"/>
        <v>0</v>
      </c>
      <c r="AR189" s="127">
        <f t="shared" si="196"/>
        <v>0</v>
      </c>
      <c r="AS189" s="127">
        <f t="shared" si="197"/>
        <v>0</v>
      </c>
      <c r="AT189" s="127">
        <f t="shared" si="198"/>
        <v>0</v>
      </c>
      <c r="AU189" s="127">
        <f t="shared" si="199"/>
        <v>0</v>
      </c>
      <c r="AV189" s="127">
        <f t="shared" si="200"/>
        <v>0</v>
      </c>
      <c r="AW189" s="127">
        <f t="shared" si="201"/>
        <v>0</v>
      </c>
      <c r="AX189" s="127">
        <f t="shared" si="202"/>
        <v>0</v>
      </c>
      <c r="AY189" s="127">
        <f t="shared" si="203"/>
        <v>0</v>
      </c>
      <c r="AZ189" s="127">
        <v>1.0</v>
      </c>
      <c r="BA189" s="127"/>
      <c r="BB189" s="348">
        <v>8.0</v>
      </c>
      <c r="BC189" s="170"/>
      <c r="BD189" s="348"/>
      <c r="BE189" s="170"/>
      <c r="BF189" s="348"/>
      <c r="BG189" s="170"/>
      <c r="BH189" s="348"/>
      <c r="BI189" s="170"/>
      <c r="BJ189" s="348"/>
      <c r="BK189" s="170"/>
      <c r="BL189" s="348"/>
      <c r="BM189" s="170"/>
      <c r="BN189" s="348"/>
      <c r="BO189" s="170"/>
      <c r="BP189" s="348"/>
      <c r="BQ189" s="170"/>
      <c r="BR189" s="348"/>
      <c r="BS189" s="170"/>
      <c r="BT189" s="127"/>
      <c r="BU189" s="127">
        <f t="shared" si="207"/>
        <v>2</v>
      </c>
      <c r="BV189" s="127"/>
      <c r="BW189" s="127"/>
      <c r="BX189" s="127">
        <v>2.0</v>
      </c>
      <c r="BY189" s="127"/>
      <c r="BZ189" s="127">
        <v>8.0</v>
      </c>
      <c r="CA189" s="127">
        <v>150.0</v>
      </c>
      <c r="CB189" s="127">
        <f t="shared" si="184"/>
        <v>15</v>
      </c>
      <c r="CC189" s="127">
        <f t="shared" si="185"/>
        <v>4.5</v>
      </c>
      <c r="CD189" s="337">
        <f t="shared" si="182"/>
        <v>0</v>
      </c>
    </row>
    <row r="190" ht="64.5" customHeight="1">
      <c r="A190" s="1"/>
      <c r="B190" s="407"/>
      <c r="C190" s="383"/>
      <c r="D190" s="231" t="s">
        <v>722</v>
      </c>
      <c r="E190" s="381"/>
      <c r="F190" s="138" t="s">
        <v>552</v>
      </c>
      <c r="G190" s="75" t="s">
        <v>108</v>
      </c>
      <c r="H190" s="391" t="s">
        <v>723</v>
      </c>
      <c r="I190" s="75">
        <v>2.0</v>
      </c>
      <c r="J190" s="75">
        <v>0.0</v>
      </c>
      <c r="K190" s="75" t="s">
        <v>115</v>
      </c>
      <c r="L190" s="217">
        <v>159.0</v>
      </c>
      <c r="M190" s="163"/>
      <c r="N190" s="163"/>
      <c r="O190" s="163"/>
      <c r="P190" s="163"/>
      <c r="Q190" s="163"/>
      <c r="R190" s="163"/>
      <c r="S190" s="163"/>
      <c r="T190" s="163"/>
      <c r="U190" s="163"/>
      <c r="V190" s="163"/>
      <c r="W190" s="135"/>
      <c r="X190" s="135"/>
      <c r="Y190" s="135"/>
      <c r="Z190" s="351">
        <f t="shared" si="186"/>
        <v>0</v>
      </c>
      <c r="AA190" s="164" t="str">
        <f t="shared" si="187"/>
        <v>No</v>
      </c>
      <c r="AB190" s="165" t="str">
        <f t="shared" si="188"/>
        <v>No</v>
      </c>
      <c r="AC190" s="1"/>
      <c r="AD190" s="166">
        <v>2.0</v>
      </c>
      <c r="AE190" s="167">
        <f t="shared" si="189"/>
        <v>0</v>
      </c>
      <c r="AF190" s="75"/>
      <c r="AG190" s="75"/>
      <c r="AH190" s="75"/>
      <c r="AI190" s="75"/>
      <c r="AJ190" s="127"/>
      <c r="AK190" s="126">
        <v>1.6</v>
      </c>
      <c r="AL190" s="127">
        <f t="shared" si="190"/>
        <v>0</v>
      </c>
      <c r="AM190" s="127">
        <f t="shared" si="191"/>
        <v>0</v>
      </c>
      <c r="AN190" s="127">
        <f t="shared" si="192"/>
        <v>0</v>
      </c>
      <c r="AO190" s="127">
        <f t="shared" si="193"/>
        <v>0</v>
      </c>
      <c r="AP190" s="127">
        <f t="shared" si="194"/>
        <v>0</v>
      </c>
      <c r="AQ190" s="127">
        <f t="shared" si="195"/>
        <v>0</v>
      </c>
      <c r="AR190" s="127">
        <f t="shared" si="196"/>
        <v>0</v>
      </c>
      <c r="AS190" s="127">
        <f t="shared" si="197"/>
        <v>0</v>
      </c>
      <c r="AT190" s="127">
        <f t="shared" si="198"/>
        <v>0</v>
      </c>
      <c r="AU190" s="127">
        <f t="shared" si="199"/>
        <v>0</v>
      </c>
      <c r="AV190" s="127">
        <f t="shared" si="200"/>
        <v>0</v>
      </c>
      <c r="AW190" s="127">
        <f t="shared" si="201"/>
        <v>0</v>
      </c>
      <c r="AX190" s="127">
        <f t="shared" si="202"/>
        <v>0</v>
      </c>
      <c r="AY190" s="127">
        <f t="shared" si="203"/>
        <v>0</v>
      </c>
      <c r="AZ190" s="127">
        <v>1.0</v>
      </c>
      <c r="BA190" s="127"/>
      <c r="BB190" s="348">
        <v>8.0</v>
      </c>
      <c r="BC190" s="75"/>
      <c r="BD190" s="348"/>
      <c r="BE190" s="75"/>
      <c r="BF190" s="348"/>
      <c r="BG190" s="75"/>
      <c r="BH190" s="348"/>
      <c r="BI190" s="75"/>
      <c r="BJ190" s="348"/>
      <c r="BK190" s="75"/>
      <c r="BL190" s="348"/>
      <c r="BM190" s="75"/>
      <c r="BN190" s="348"/>
      <c r="BO190" s="75"/>
      <c r="BP190" s="348"/>
      <c r="BQ190" s="75"/>
      <c r="BR190" s="348"/>
      <c r="BS190" s="75"/>
      <c r="BT190" s="127"/>
      <c r="BU190" s="127">
        <f t="shared" si="207"/>
        <v>2</v>
      </c>
      <c r="BV190" s="127"/>
      <c r="BW190" s="127"/>
      <c r="BX190" s="127">
        <v>2.0</v>
      </c>
      <c r="BY190" s="127"/>
      <c r="BZ190" s="127">
        <v>10.0</v>
      </c>
      <c r="CA190" s="127">
        <v>200.0</v>
      </c>
      <c r="CB190" s="127">
        <f t="shared" si="184"/>
        <v>20</v>
      </c>
      <c r="CC190" s="127">
        <f t="shared" si="185"/>
        <v>6</v>
      </c>
      <c r="CD190" s="337">
        <f t="shared" si="182"/>
        <v>0</v>
      </c>
    </row>
    <row r="191" ht="64.5" customHeight="1">
      <c r="A191" s="1"/>
      <c r="B191" s="377"/>
      <c r="C191" s="384"/>
      <c r="D191" s="231" t="s">
        <v>724</v>
      </c>
      <c r="E191" s="381" t="s">
        <v>409</v>
      </c>
      <c r="F191" s="138" t="s">
        <v>552</v>
      </c>
      <c r="G191" s="75" t="s">
        <v>108</v>
      </c>
      <c r="H191" s="391" t="s">
        <v>723</v>
      </c>
      <c r="I191" s="75">
        <v>2.0</v>
      </c>
      <c r="J191" s="75">
        <v>0.0</v>
      </c>
      <c r="K191" s="75" t="s">
        <v>115</v>
      </c>
      <c r="L191" s="217">
        <v>190.8</v>
      </c>
      <c r="M191" s="163"/>
      <c r="N191" s="163"/>
      <c r="O191" s="163"/>
      <c r="P191" s="163"/>
      <c r="Q191" s="163"/>
      <c r="R191" s="163"/>
      <c r="S191" s="163"/>
      <c r="T191" s="163"/>
      <c r="U191" s="163"/>
      <c r="V191" s="163"/>
      <c r="W191" s="135"/>
      <c r="X191" s="135"/>
      <c r="Y191" s="135"/>
      <c r="Z191" s="351">
        <f t="shared" si="186"/>
        <v>0</v>
      </c>
      <c r="AA191" s="164" t="str">
        <f t="shared" si="187"/>
        <v>No</v>
      </c>
      <c r="AB191" s="165" t="str">
        <f t="shared" si="188"/>
        <v>No</v>
      </c>
      <c r="AC191" s="1"/>
      <c r="AD191" s="166">
        <v>2.0</v>
      </c>
      <c r="AE191" s="167">
        <f t="shared" si="189"/>
        <v>0</v>
      </c>
      <c r="AF191" s="75"/>
      <c r="AG191" s="75"/>
      <c r="AH191" s="75"/>
      <c r="AI191" s="75"/>
      <c r="AJ191" s="127"/>
      <c r="AK191" s="126">
        <v>1.6</v>
      </c>
      <c r="AL191" s="127">
        <f t="shared" si="190"/>
        <v>0</v>
      </c>
      <c r="AM191" s="127">
        <f t="shared" si="191"/>
        <v>0</v>
      </c>
      <c r="AN191" s="127">
        <f t="shared" si="192"/>
        <v>0</v>
      </c>
      <c r="AO191" s="127">
        <f t="shared" si="193"/>
        <v>0</v>
      </c>
      <c r="AP191" s="127">
        <f t="shared" si="194"/>
        <v>0</v>
      </c>
      <c r="AQ191" s="127">
        <f t="shared" si="195"/>
        <v>0</v>
      </c>
      <c r="AR191" s="127">
        <f t="shared" si="196"/>
        <v>0</v>
      </c>
      <c r="AS191" s="127">
        <f t="shared" si="197"/>
        <v>0</v>
      </c>
      <c r="AT191" s="127">
        <f t="shared" si="198"/>
        <v>0</v>
      </c>
      <c r="AU191" s="127">
        <f t="shared" si="199"/>
        <v>0</v>
      </c>
      <c r="AV191" s="127">
        <f t="shared" si="200"/>
        <v>0</v>
      </c>
      <c r="AW191" s="127">
        <f t="shared" si="201"/>
        <v>0</v>
      </c>
      <c r="AX191" s="127">
        <f t="shared" si="202"/>
        <v>0</v>
      </c>
      <c r="AY191" s="127">
        <f t="shared" si="203"/>
        <v>0</v>
      </c>
      <c r="AZ191" s="127">
        <v>1.0</v>
      </c>
      <c r="BA191" s="127"/>
      <c r="BB191" s="348">
        <v>8.0</v>
      </c>
      <c r="BC191" s="75"/>
      <c r="BD191" s="348"/>
      <c r="BE191" s="75"/>
      <c r="BF191" s="348"/>
      <c r="BG191" s="75"/>
      <c r="BH191" s="348"/>
      <c r="BI191" s="75"/>
      <c r="BJ191" s="348"/>
      <c r="BK191" s="75"/>
      <c r="BL191" s="348"/>
      <c r="BM191" s="75"/>
      <c r="BN191" s="348"/>
      <c r="BO191" s="75"/>
      <c r="BP191" s="348"/>
      <c r="BQ191" s="75"/>
      <c r="BR191" s="348"/>
      <c r="BS191" s="75"/>
      <c r="BT191" s="127"/>
      <c r="BU191" s="127">
        <f t="shared" si="207"/>
        <v>2</v>
      </c>
      <c r="BV191" s="127"/>
      <c r="BW191" s="127"/>
      <c r="BX191" s="127">
        <v>2.0</v>
      </c>
      <c r="BY191" s="127"/>
      <c r="BZ191" s="127">
        <v>8.0</v>
      </c>
      <c r="CA191" s="127">
        <v>150.0</v>
      </c>
      <c r="CB191" s="127">
        <f t="shared" si="184"/>
        <v>15</v>
      </c>
      <c r="CC191" s="127">
        <f t="shared" si="185"/>
        <v>4.5</v>
      </c>
      <c r="CD191" s="337">
        <f t="shared" si="182"/>
        <v>0</v>
      </c>
    </row>
    <row r="192" ht="64.5" customHeight="1">
      <c r="A192" s="1"/>
      <c r="B192" s="407"/>
      <c r="C192" s="383"/>
      <c r="D192" s="168" t="s">
        <v>725</v>
      </c>
      <c r="E192" s="347"/>
      <c r="F192" s="171" t="s">
        <v>552</v>
      </c>
      <c r="G192" s="170" t="s">
        <v>726</v>
      </c>
      <c r="H192" s="171" t="s">
        <v>727</v>
      </c>
      <c r="I192" s="170">
        <v>2.0</v>
      </c>
      <c r="J192" s="170">
        <v>0.0</v>
      </c>
      <c r="K192" s="170" t="s">
        <v>115</v>
      </c>
      <c r="L192" s="216">
        <v>159.0</v>
      </c>
      <c r="M192" s="172"/>
      <c r="N192" s="172"/>
      <c r="O192" s="172"/>
      <c r="P192" s="172"/>
      <c r="Q192" s="172"/>
      <c r="R192" s="172"/>
      <c r="S192" s="172"/>
      <c r="T192" s="172"/>
      <c r="U192" s="172"/>
      <c r="V192" s="172"/>
      <c r="W192" s="166"/>
      <c r="X192" s="166"/>
      <c r="Y192" s="166"/>
      <c r="Z192" s="199">
        <f t="shared" si="186"/>
        <v>0</v>
      </c>
      <c r="AA192" s="173" t="str">
        <f t="shared" si="187"/>
        <v>No</v>
      </c>
      <c r="AB192" s="174" t="str">
        <f t="shared" si="188"/>
        <v>No</v>
      </c>
      <c r="AC192" s="1"/>
      <c r="AD192" s="166">
        <v>2.0</v>
      </c>
      <c r="AE192" s="167">
        <f t="shared" si="189"/>
        <v>0</v>
      </c>
      <c r="AF192" s="75"/>
      <c r="AG192" s="75"/>
      <c r="AH192" s="75"/>
      <c r="AI192" s="75"/>
      <c r="AJ192" s="127"/>
      <c r="AK192" s="126">
        <v>1.5</v>
      </c>
      <c r="AL192" s="127">
        <f t="shared" si="190"/>
        <v>0</v>
      </c>
      <c r="AM192" s="127">
        <f t="shared" si="191"/>
        <v>0</v>
      </c>
      <c r="AN192" s="127">
        <f t="shared" si="192"/>
        <v>0</v>
      </c>
      <c r="AO192" s="127">
        <f t="shared" si="193"/>
        <v>0</v>
      </c>
      <c r="AP192" s="127">
        <f t="shared" si="194"/>
        <v>0</v>
      </c>
      <c r="AQ192" s="127">
        <f t="shared" si="195"/>
        <v>0</v>
      </c>
      <c r="AR192" s="127">
        <f t="shared" si="196"/>
        <v>0</v>
      </c>
      <c r="AS192" s="127">
        <f t="shared" si="197"/>
        <v>0</v>
      </c>
      <c r="AT192" s="127">
        <f t="shared" si="198"/>
        <v>0</v>
      </c>
      <c r="AU192" s="127">
        <f t="shared" si="199"/>
        <v>0</v>
      </c>
      <c r="AV192" s="127">
        <f t="shared" si="200"/>
        <v>0</v>
      </c>
      <c r="AW192" s="127">
        <f t="shared" si="201"/>
        <v>0</v>
      </c>
      <c r="AX192" s="127">
        <f t="shared" si="202"/>
        <v>0</v>
      </c>
      <c r="AY192" s="127">
        <f t="shared" si="203"/>
        <v>0</v>
      </c>
      <c r="AZ192" s="127">
        <v>1.0</v>
      </c>
      <c r="BA192" s="127"/>
      <c r="BB192" s="348">
        <v>8.0</v>
      </c>
      <c r="BC192" s="170"/>
      <c r="BD192" s="348"/>
      <c r="BE192" s="170"/>
      <c r="BF192" s="348"/>
      <c r="BG192" s="170"/>
      <c r="BH192" s="348"/>
      <c r="BI192" s="170"/>
      <c r="BJ192" s="348"/>
      <c r="BK192" s="170"/>
      <c r="BL192" s="348"/>
      <c r="BM192" s="170"/>
      <c r="BN192" s="348"/>
      <c r="BO192" s="170"/>
      <c r="BP192" s="348"/>
      <c r="BQ192" s="170"/>
      <c r="BR192" s="348"/>
      <c r="BS192" s="170"/>
      <c r="BT192" s="127"/>
      <c r="BU192" s="127">
        <f t="shared" si="207"/>
        <v>2</v>
      </c>
      <c r="BV192" s="127"/>
      <c r="BW192" s="127"/>
      <c r="BX192" s="127">
        <v>2.0</v>
      </c>
      <c r="BY192" s="127"/>
      <c r="BZ192" s="127">
        <v>10.0</v>
      </c>
      <c r="CA192" s="127">
        <v>200.0</v>
      </c>
      <c r="CB192" s="127">
        <f t="shared" si="184"/>
        <v>20</v>
      </c>
      <c r="CC192" s="127">
        <f t="shared" si="185"/>
        <v>6</v>
      </c>
      <c r="CD192" s="337">
        <f t="shared" si="182"/>
        <v>0</v>
      </c>
    </row>
    <row r="193" ht="64.5" customHeight="1">
      <c r="A193" s="1"/>
      <c r="B193" s="377"/>
      <c r="C193" s="384"/>
      <c r="D193" s="168" t="s">
        <v>728</v>
      </c>
      <c r="E193" s="347" t="s">
        <v>409</v>
      </c>
      <c r="F193" s="171" t="s">
        <v>552</v>
      </c>
      <c r="G193" s="170" t="s">
        <v>726</v>
      </c>
      <c r="H193" s="171" t="s">
        <v>727</v>
      </c>
      <c r="I193" s="170">
        <v>2.0</v>
      </c>
      <c r="J193" s="170">
        <v>0.0</v>
      </c>
      <c r="K193" s="170" t="s">
        <v>115</v>
      </c>
      <c r="L193" s="216">
        <v>190.8</v>
      </c>
      <c r="M193" s="172"/>
      <c r="N193" s="172"/>
      <c r="O193" s="172"/>
      <c r="P193" s="172"/>
      <c r="Q193" s="172"/>
      <c r="R193" s="172"/>
      <c r="S193" s="172"/>
      <c r="T193" s="172"/>
      <c r="U193" s="172"/>
      <c r="V193" s="172"/>
      <c r="W193" s="166"/>
      <c r="X193" s="166"/>
      <c r="Y193" s="166"/>
      <c r="Z193" s="199">
        <f t="shared" si="186"/>
        <v>0</v>
      </c>
      <c r="AA193" s="173" t="str">
        <f t="shared" si="187"/>
        <v>No</v>
      </c>
      <c r="AB193" s="174" t="str">
        <f t="shared" si="188"/>
        <v>No</v>
      </c>
      <c r="AC193" s="1"/>
      <c r="AD193" s="166">
        <v>2.0</v>
      </c>
      <c r="AE193" s="167">
        <f t="shared" si="189"/>
        <v>0</v>
      </c>
      <c r="AF193" s="75"/>
      <c r="AG193" s="75"/>
      <c r="AH193" s="75"/>
      <c r="AI193" s="75"/>
      <c r="AJ193" s="127"/>
      <c r="AK193" s="126">
        <v>1.5</v>
      </c>
      <c r="AL193" s="127">
        <f t="shared" si="190"/>
        <v>0</v>
      </c>
      <c r="AM193" s="127">
        <f t="shared" si="191"/>
        <v>0</v>
      </c>
      <c r="AN193" s="127">
        <f t="shared" si="192"/>
        <v>0</v>
      </c>
      <c r="AO193" s="127">
        <f t="shared" si="193"/>
        <v>0</v>
      </c>
      <c r="AP193" s="127">
        <f t="shared" si="194"/>
        <v>0</v>
      </c>
      <c r="AQ193" s="127">
        <f t="shared" si="195"/>
        <v>0</v>
      </c>
      <c r="AR193" s="127">
        <f t="shared" si="196"/>
        <v>0</v>
      </c>
      <c r="AS193" s="127">
        <f t="shared" si="197"/>
        <v>0</v>
      </c>
      <c r="AT193" s="127">
        <f t="shared" si="198"/>
        <v>0</v>
      </c>
      <c r="AU193" s="127">
        <f t="shared" si="199"/>
        <v>0</v>
      </c>
      <c r="AV193" s="127">
        <f t="shared" si="200"/>
        <v>0</v>
      </c>
      <c r="AW193" s="127">
        <f t="shared" si="201"/>
        <v>0</v>
      </c>
      <c r="AX193" s="127">
        <f t="shared" si="202"/>
        <v>0</v>
      </c>
      <c r="AY193" s="127">
        <f t="shared" si="203"/>
        <v>0</v>
      </c>
      <c r="AZ193" s="127">
        <v>1.0</v>
      </c>
      <c r="BA193" s="127"/>
      <c r="BB193" s="348">
        <v>8.0</v>
      </c>
      <c r="BC193" s="170"/>
      <c r="BD193" s="348"/>
      <c r="BE193" s="170"/>
      <c r="BF193" s="348"/>
      <c r="BG193" s="170"/>
      <c r="BH193" s="348"/>
      <c r="BI193" s="170"/>
      <c r="BJ193" s="348"/>
      <c r="BK193" s="170"/>
      <c r="BL193" s="348"/>
      <c r="BM193" s="170"/>
      <c r="BN193" s="348"/>
      <c r="BO193" s="170"/>
      <c r="BP193" s="348"/>
      <c r="BQ193" s="170"/>
      <c r="BR193" s="348"/>
      <c r="BS193" s="170"/>
      <c r="BT193" s="127"/>
      <c r="BU193" s="127">
        <f t="shared" si="207"/>
        <v>2</v>
      </c>
      <c r="BV193" s="127"/>
      <c r="BW193" s="127"/>
      <c r="BX193" s="127">
        <v>2.0</v>
      </c>
      <c r="BY193" s="127"/>
      <c r="BZ193" s="127">
        <v>8.0</v>
      </c>
      <c r="CA193" s="127">
        <v>150.0</v>
      </c>
      <c r="CB193" s="127">
        <f t="shared" si="184"/>
        <v>15</v>
      </c>
      <c r="CC193" s="127">
        <f t="shared" si="185"/>
        <v>4.5</v>
      </c>
      <c r="CD193" s="337">
        <f t="shared" si="182"/>
        <v>0</v>
      </c>
    </row>
    <row r="194" ht="64.5" customHeight="1">
      <c r="A194" s="1"/>
      <c r="B194" s="407"/>
      <c r="C194" s="383"/>
      <c r="D194" s="41" t="s">
        <v>729</v>
      </c>
      <c r="E194" s="349"/>
      <c r="F194" s="89" t="s">
        <v>552</v>
      </c>
      <c r="G194" s="1" t="s">
        <v>108</v>
      </c>
      <c r="H194" s="89" t="s">
        <v>730</v>
      </c>
      <c r="I194" s="1">
        <v>2.0</v>
      </c>
      <c r="J194" s="1">
        <v>0.0</v>
      </c>
      <c r="K194" s="1" t="s">
        <v>115</v>
      </c>
      <c r="L194" s="350">
        <v>132.5</v>
      </c>
      <c r="M194" s="201"/>
      <c r="N194" s="201"/>
      <c r="O194" s="201"/>
      <c r="P194" s="201"/>
      <c r="Q194" s="201"/>
      <c r="R194" s="201"/>
      <c r="S194" s="201"/>
      <c r="T194" s="201"/>
      <c r="U194" s="201"/>
      <c r="V194" s="201"/>
      <c r="W194" s="72"/>
      <c r="X194" s="72"/>
      <c r="Y194" s="72"/>
      <c r="Z194" s="351">
        <f t="shared" si="186"/>
        <v>0</v>
      </c>
      <c r="AA194" s="202" t="str">
        <f t="shared" si="187"/>
        <v>No</v>
      </c>
      <c r="AB194" s="352" t="str">
        <f t="shared" si="188"/>
        <v>No</v>
      </c>
      <c r="AC194" s="1"/>
      <c r="AD194" s="166">
        <v>2.0</v>
      </c>
      <c r="AE194" s="167">
        <f t="shared" si="189"/>
        <v>0</v>
      </c>
      <c r="AF194" s="75"/>
      <c r="AG194" s="75"/>
      <c r="AH194" s="75"/>
      <c r="AI194" s="75"/>
      <c r="AJ194" s="127"/>
      <c r="AK194" s="126">
        <v>1.4</v>
      </c>
      <c r="AL194" s="127">
        <f t="shared" si="190"/>
        <v>0</v>
      </c>
      <c r="AM194" s="127">
        <f t="shared" si="191"/>
        <v>0</v>
      </c>
      <c r="AN194" s="127">
        <f t="shared" si="192"/>
        <v>0</v>
      </c>
      <c r="AO194" s="127">
        <f t="shared" si="193"/>
        <v>0</v>
      </c>
      <c r="AP194" s="127">
        <f t="shared" si="194"/>
        <v>0</v>
      </c>
      <c r="AQ194" s="127">
        <f t="shared" si="195"/>
        <v>0</v>
      </c>
      <c r="AR194" s="127">
        <f t="shared" si="196"/>
        <v>0</v>
      </c>
      <c r="AS194" s="127">
        <f t="shared" si="197"/>
        <v>0</v>
      </c>
      <c r="AT194" s="127">
        <f t="shared" si="198"/>
        <v>0</v>
      </c>
      <c r="AU194" s="127">
        <f t="shared" si="199"/>
        <v>0</v>
      </c>
      <c r="AV194" s="127">
        <f t="shared" si="200"/>
        <v>0</v>
      </c>
      <c r="AW194" s="127">
        <f t="shared" si="201"/>
        <v>0</v>
      </c>
      <c r="AX194" s="127">
        <f t="shared" si="202"/>
        <v>0</v>
      </c>
      <c r="AY194" s="127">
        <f t="shared" si="203"/>
        <v>0</v>
      </c>
      <c r="AZ194" s="127">
        <v>1.0</v>
      </c>
      <c r="BA194" s="127"/>
      <c r="BB194" s="348">
        <v>6.0</v>
      </c>
      <c r="BC194" s="1"/>
      <c r="BD194" s="348"/>
      <c r="BE194" s="1"/>
      <c r="BF194" s="348"/>
      <c r="BG194" s="1"/>
      <c r="BH194" s="348"/>
      <c r="BI194" s="1"/>
      <c r="BJ194" s="348"/>
      <c r="BK194" s="1"/>
      <c r="BL194" s="348"/>
      <c r="BM194" s="1"/>
      <c r="BN194" s="348"/>
      <c r="BO194" s="1"/>
      <c r="BP194" s="348"/>
      <c r="BQ194" s="1"/>
      <c r="BR194" s="348"/>
      <c r="BS194" s="1"/>
      <c r="BT194" s="127"/>
      <c r="BU194" s="127">
        <f t="shared" si="207"/>
        <v>2</v>
      </c>
      <c r="BV194" s="127"/>
      <c r="BW194" s="127"/>
      <c r="BX194" s="127">
        <v>2.0</v>
      </c>
      <c r="BY194" s="127"/>
      <c r="BZ194" s="127">
        <v>10.0</v>
      </c>
      <c r="CA194" s="127">
        <v>200.0</v>
      </c>
      <c r="CB194" s="127">
        <f t="shared" si="184"/>
        <v>20</v>
      </c>
      <c r="CC194" s="127">
        <f t="shared" si="185"/>
        <v>6</v>
      </c>
      <c r="CD194" s="337">
        <f t="shared" si="182"/>
        <v>0</v>
      </c>
    </row>
    <row r="195" ht="64.5" customHeight="1">
      <c r="A195" s="1"/>
      <c r="B195" s="377"/>
      <c r="C195" s="384"/>
      <c r="D195" s="41" t="s">
        <v>731</v>
      </c>
      <c r="E195" s="349" t="s">
        <v>409</v>
      </c>
      <c r="F195" s="89" t="s">
        <v>552</v>
      </c>
      <c r="G195" s="1" t="s">
        <v>108</v>
      </c>
      <c r="H195" s="89" t="s">
        <v>730</v>
      </c>
      <c r="I195" s="1">
        <v>2.0</v>
      </c>
      <c r="J195" s="1">
        <v>0.0</v>
      </c>
      <c r="K195" s="1" t="s">
        <v>115</v>
      </c>
      <c r="L195" s="350">
        <v>174.9</v>
      </c>
      <c r="M195" s="201"/>
      <c r="N195" s="201"/>
      <c r="O195" s="201"/>
      <c r="P195" s="201"/>
      <c r="Q195" s="201"/>
      <c r="R195" s="201"/>
      <c r="S195" s="201"/>
      <c r="T195" s="201"/>
      <c r="U195" s="201"/>
      <c r="V195" s="201"/>
      <c r="W195" s="72"/>
      <c r="X195" s="72"/>
      <c r="Y195" s="72"/>
      <c r="Z195" s="351">
        <f t="shared" si="186"/>
        <v>0</v>
      </c>
      <c r="AA195" s="202" t="str">
        <f t="shared" si="187"/>
        <v>No</v>
      </c>
      <c r="AB195" s="352" t="str">
        <f t="shared" si="188"/>
        <v>No</v>
      </c>
      <c r="AC195" s="1"/>
      <c r="AD195" s="166">
        <v>2.0</v>
      </c>
      <c r="AE195" s="167">
        <f t="shared" si="189"/>
        <v>0</v>
      </c>
      <c r="AF195" s="75"/>
      <c r="AG195" s="75"/>
      <c r="AH195" s="75"/>
      <c r="AI195" s="75"/>
      <c r="AJ195" s="127"/>
      <c r="AK195" s="126">
        <v>1.4</v>
      </c>
      <c r="AL195" s="127">
        <f t="shared" si="190"/>
        <v>0</v>
      </c>
      <c r="AM195" s="127">
        <f t="shared" si="191"/>
        <v>0</v>
      </c>
      <c r="AN195" s="127">
        <f t="shared" si="192"/>
        <v>0</v>
      </c>
      <c r="AO195" s="127">
        <f t="shared" si="193"/>
        <v>0</v>
      </c>
      <c r="AP195" s="127">
        <f t="shared" si="194"/>
        <v>0</v>
      </c>
      <c r="AQ195" s="127">
        <f t="shared" si="195"/>
        <v>0</v>
      </c>
      <c r="AR195" s="127">
        <f t="shared" si="196"/>
        <v>0</v>
      </c>
      <c r="AS195" s="127">
        <f t="shared" si="197"/>
        <v>0</v>
      </c>
      <c r="AT195" s="127">
        <f t="shared" si="198"/>
        <v>0</v>
      </c>
      <c r="AU195" s="127">
        <f t="shared" si="199"/>
        <v>0</v>
      </c>
      <c r="AV195" s="127">
        <f t="shared" si="200"/>
        <v>0</v>
      </c>
      <c r="AW195" s="127">
        <f t="shared" si="201"/>
        <v>0</v>
      </c>
      <c r="AX195" s="127">
        <f t="shared" si="202"/>
        <v>0</v>
      </c>
      <c r="AY195" s="127">
        <f t="shared" si="203"/>
        <v>0</v>
      </c>
      <c r="AZ195" s="127">
        <v>1.0</v>
      </c>
      <c r="BA195" s="127"/>
      <c r="BB195" s="348">
        <v>6.0</v>
      </c>
      <c r="BC195" s="1"/>
      <c r="BD195" s="348"/>
      <c r="BE195" s="1"/>
      <c r="BF195" s="348"/>
      <c r="BG195" s="1"/>
      <c r="BH195" s="348"/>
      <c r="BI195" s="1"/>
      <c r="BJ195" s="348"/>
      <c r="BK195" s="1"/>
      <c r="BL195" s="348"/>
      <c r="BM195" s="1"/>
      <c r="BN195" s="348"/>
      <c r="BO195" s="1"/>
      <c r="BP195" s="348"/>
      <c r="BQ195" s="1"/>
      <c r="BR195" s="348"/>
      <c r="BS195" s="1"/>
      <c r="BT195" s="127"/>
      <c r="BU195" s="127">
        <f t="shared" si="207"/>
        <v>2</v>
      </c>
      <c r="BV195" s="127"/>
      <c r="BW195" s="127"/>
      <c r="BX195" s="127">
        <v>2.0</v>
      </c>
      <c r="BY195" s="127"/>
      <c r="BZ195" s="127">
        <v>5.0</v>
      </c>
      <c r="CA195" s="127">
        <v>100.0</v>
      </c>
      <c r="CB195" s="127">
        <f t="shared" si="184"/>
        <v>10</v>
      </c>
      <c r="CC195" s="127">
        <f t="shared" si="185"/>
        <v>3</v>
      </c>
      <c r="CD195" s="337">
        <f t="shared" si="182"/>
        <v>0</v>
      </c>
    </row>
    <row r="196" ht="64.5" customHeight="1">
      <c r="A196" s="1"/>
      <c r="B196" s="410"/>
      <c r="C196" s="383"/>
      <c r="D196" s="168" t="s">
        <v>732</v>
      </c>
      <c r="E196" s="347"/>
      <c r="F196" s="171" t="s">
        <v>552</v>
      </c>
      <c r="G196" s="170" t="s">
        <v>108</v>
      </c>
      <c r="H196" s="171" t="s">
        <v>733</v>
      </c>
      <c r="I196" s="170">
        <v>2.0</v>
      </c>
      <c r="J196" s="170">
        <v>0.0</v>
      </c>
      <c r="K196" s="170" t="s">
        <v>115</v>
      </c>
      <c r="L196" s="216">
        <v>132.5</v>
      </c>
      <c r="M196" s="172"/>
      <c r="N196" s="172"/>
      <c r="O196" s="172"/>
      <c r="P196" s="172"/>
      <c r="Q196" s="172"/>
      <c r="R196" s="172"/>
      <c r="S196" s="172"/>
      <c r="T196" s="172"/>
      <c r="U196" s="172"/>
      <c r="V196" s="172"/>
      <c r="W196" s="166"/>
      <c r="X196" s="166"/>
      <c r="Y196" s="166"/>
      <c r="Z196" s="199">
        <f t="shared" si="186"/>
        <v>0</v>
      </c>
      <c r="AA196" s="173" t="str">
        <f t="shared" si="187"/>
        <v>No</v>
      </c>
      <c r="AB196" s="174" t="str">
        <f t="shared" si="188"/>
        <v>No</v>
      </c>
      <c r="AC196" s="1"/>
      <c r="AD196" s="166">
        <v>2.0</v>
      </c>
      <c r="AE196" s="167">
        <f t="shared" si="189"/>
        <v>0</v>
      </c>
      <c r="AF196" s="75"/>
      <c r="AG196" s="75"/>
      <c r="AH196" s="75"/>
      <c r="AI196" s="75"/>
      <c r="AJ196" s="127"/>
      <c r="AK196" s="126">
        <v>1.0</v>
      </c>
      <c r="AL196" s="127">
        <f t="shared" si="190"/>
        <v>0</v>
      </c>
      <c r="AM196" s="127">
        <f t="shared" si="191"/>
        <v>0</v>
      </c>
      <c r="AN196" s="127">
        <f t="shared" si="192"/>
        <v>0</v>
      </c>
      <c r="AO196" s="127">
        <f t="shared" si="193"/>
        <v>0</v>
      </c>
      <c r="AP196" s="127">
        <f t="shared" si="194"/>
        <v>0</v>
      </c>
      <c r="AQ196" s="127">
        <f t="shared" si="195"/>
        <v>0</v>
      </c>
      <c r="AR196" s="127">
        <f t="shared" si="196"/>
        <v>0</v>
      </c>
      <c r="AS196" s="127">
        <f t="shared" si="197"/>
        <v>0</v>
      </c>
      <c r="AT196" s="127">
        <f t="shared" si="198"/>
        <v>0</v>
      </c>
      <c r="AU196" s="127">
        <f t="shared" si="199"/>
        <v>0</v>
      </c>
      <c r="AV196" s="127">
        <f t="shared" si="200"/>
        <v>0</v>
      </c>
      <c r="AW196" s="127">
        <f t="shared" si="201"/>
        <v>0</v>
      </c>
      <c r="AX196" s="127">
        <f t="shared" si="202"/>
        <v>0</v>
      </c>
      <c r="AY196" s="127">
        <f t="shared" si="203"/>
        <v>0</v>
      </c>
      <c r="AZ196" s="127">
        <v>1.0</v>
      </c>
      <c r="BA196" s="127"/>
      <c r="BB196" s="348">
        <v>6.0</v>
      </c>
      <c r="BC196" s="170"/>
      <c r="BD196" s="348"/>
      <c r="BE196" s="170"/>
      <c r="BF196" s="348"/>
      <c r="BG196" s="170"/>
      <c r="BH196" s="348"/>
      <c r="BI196" s="170"/>
      <c r="BJ196" s="348"/>
      <c r="BK196" s="170"/>
      <c r="BL196" s="348"/>
      <c r="BM196" s="170"/>
      <c r="BN196" s="348"/>
      <c r="BO196" s="170"/>
      <c r="BP196" s="348"/>
      <c r="BQ196" s="170"/>
      <c r="BR196" s="348"/>
      <c r="BS196" s="170"/>
      <c r="BT196" s="127"/>
      <c r="BU196" s="127">
        <f t="shared" si="207"/>
        <v>2</v>
      </c>
      <c r="BV196" s="127"/>
      <c r="BW196" s="127"/>
      <c r="BX196" s="127">
        <v>2.0</v>
      </c>
      <c r="BY196" s="127"/>
      <c r="BZ196" s="127">
        <v>10.0</v>
      </c>
      <c r="CA196" s="127">
        <v>200.0</v>
      </c>
      <c r="CB196" s="127">
        <f t="shared" si="184"/>
        <v>20</v>
      </c>
      <c r="CC196" s="127">
        <f t="shared" si="185"/>
        <v>6</v>
      </c>
      <c r="CD196" s="337">
        <f t="shared" si="182"/>
        <v>0</v>
      </c>
    </row>
    <row r="197" ht="64.5" customHeight="1">
      <c r="A197" s="1"/>
      <c r="B197" s="377"/>
      <c r="C197" s="384"/>
      <c r="D197" s="168" t="s">
        <v>734</v>
      </c>
      <c r="E197" s="347" t="s">
        <v>409</v>
      </c>
      <c r="F197" s="171" t="s">
        <v>552</v>
      </c>
      <c r="G197" s="170" t="s">
        <v>108</v>
      </c>
      <c r="H197" s="171" t="s">
        <v>733</v>
      </c>
      <c r="I197" s="170">
        <v>2.0</v>
      </c>
      <c r="J197" s="170">
        <v>0.0</v>
      </c>
      <c r="K197" s="170" t="s">
        <v>115</v>
      </c>
      <c r="L197" s="216">
        <v>174.9</v>
      </c>
      <c r="M197" s="172"/>
      <c r="N197" s="172"/>
      <c r="O197" s="172"/>
      <c r="P197" s="172"/>
      <c r="Q197" s="172"/>
      <c r="R197" s="172"/>
      <c r="S197" s="172"/>
      <c r="T197" s="172"/>
      <c r="U197" s="172"/>
      <c r="V197" s="172"/>
      <c r="W197" s="166"/>
      <c r="X197" s="166"/>
      <c r="Y197" s="166"/>
      <c r="Z197" s="199">
        <f t="shared" si="186"/>
        <v>0</v>
      </c>
      <c r="AA197" s="173" t="str">
        <f t="shared" si="187"/>
        <v>No</v>
      </c>
      <c r="AB197" s="174" t="str">
        <f t="shared" si="188"/>
        <v>No</v>
      </c>
      <c r="AC197" s="1"/>
      <c r="AD197" s="166">
        <v>2.0</v>
      </c>
      <c r="AE197" s="167">
        <f t="shared" si="189"/>
        <v>0</v>
      </c>
      <c r="AF197" s="75"/>
      <c r="AG197" s="75"/>
      <c r="AH197" s="75"/>
      <c r="AI197" s="75"/>
      <c r="AJ197" s="127"/>
      <c r="AK197" s="126">
        <v>1.0</v>
      </c>
      <c r="AL197" s="127">
        <f t="shared" si="190"/>
        <v>0</v>
      </c>
      <c r="AM197" s="127">
        <f t="shared" si="191"/>
        <v>0</v>
      </c>
      <c r="AN197" s="127">
        <f t="shared" si="192"/>
        <v>0</v>
      </c>
      <c r="AO197" s="127">
        <f t="shared" si="193"/>
        <v>0</v>
      </c>
      <c r="AP197" s="127">
        <f t="shared" si="194"/>
        <v>0</v>
      </c>
      <c r="AQ197" s="127">
        <f t="shared" si="195"/>
        <v>0</v>
      </c>
      <c r="AR197" s="127">
        <f t="shared" si="196"/>
        <v>0</v>
      </c>
      <c r="AS197" s="127">
        <f t="shared" si="197"/>
        <v>0</v>
      </c>
      <c r="AT197" s="127">
        <f t="shared" si="198"/>
        <v>0</v>
      </c>
      <c r="AU197" s="127">
        <f t="shared" si="199"/>
        <v>0</v>
      </c>
      <c r="AV197" s="127">
        <f t="shared" si="200"/>
        <v>0</v>
      </c>
      <c r="AW197" s="127">
        <f t="shared" si="201"/>
        <v>0</v>
      </c>
      <c r="AX197" s="127">
        <f t="shared" si="202"/>
        <v>0</v>
      </c>
      <c r="AY197" s="127">
        <f t="shared" si="203"/>
        <v>0</v>
      </c>
      <c r="AZ197" s="127">
        <v>1.0</v>
      </c>
      <c r="BA197" s="127"/>
      <c r="BB197" s="348">
        <v>6.0</v>
      </c>
      <c r="BC197" s="170"/>
      <c r="BD197" s="348"/>
      <c r="BE197" s="170"/>
      <c r="BF197" s="348"/>
      <c r="BG197" s="170"/>
      <c r="BH197" s="348"/>
      <c r="BI197" s="170"/>
      <c r="BJ197" s="348"/>
      <c r="BK197" s="170"/>
      <c r="BL197" s="348"/>
      <c r="BM197" s="170"/>
      <c r="BN197" s="348"/>
      <c r="BO197" s="170"/>
      <c r="BP197" s="348"/>
      <c r="BQ197" s="170"/>
      <c r="BR197" s="348"/>
      <c r="BS197" s="170"/>
      <c r="BT197" s="127"/>
      <c r="BU197" s="127">
        <f t="shared" si="207"/>
        <v>2</v>
      </c>
      <c r="BV197" s="127"/>
      <c r="BW197" s="127"/>
      <c r="BX197" s="127">
        <v>2.0</v>
      </c>
      <c r="BY197" s="127"/>
      <c r="BZ197" s="127">
        <v>5.0</v>
      </c>
      <c r="CA197" s="127">
        <v>100.0</v>
      </c>
      <c r="CB197" s="127">
        <f t="shared" si="184"/>
        <v>10</v>
      </c>
      <c r="CC197" s="127">
        <f t="shared" si="185"/>
        <v>3</v>
      </c>
      <c r="CD197" s="337">
        <f t="shared" si="182"/>
        <v>0</v>
      </c>
    </row>
    <row r="198" ht="64.5" customHeight="1">
      <c r="A198" s="1"/>
      <c r="B198" s="346"/>
      <c r="C198" s="379"/>
      <c r="D198" s="41" t="s">
        <v>735</v>
      </c>
      <c r="E198" s="349"/>
      <c r="F198" s="89" t="s">
        <v>552</v>
      </c>
      <c r="G198" s="1" t="s">
        <v>120</v>
      </c>
      <c r="H198" s="89" t="s">
        <v>736</v>
      </c>
      <c r="I198" s="1">
        <v>2.0</v>
      </c>
      <c r="J198" s="1">
        <v>0.0</v>
      </c>
      <c r="K198" s="1" t="s">
        <v>115</v>
      </c>
      <c r="L198" s="350">
        <v>127.2</v>
      </c>
      <c r="M198" s="201"/>
      <c r="N198" s="201"/>
      <c r="O198" s="201"/>
      <c r="P198" s="201"/>
      <c r="Q198" s="201"/>
      <c r="R198" s="201"/>
      <c r="S198" s="201"/>
      <c r="T198" s="201"/>
      <c r="U198" s="201"/>
      <c r="V198" s="201"/>
      <c r="W198" s="72"/>
      <c r="X198" s="72"/>
      <c r="Y198" s="72"/>
      <c r="Z198" s="351">
        <f t="shared" si="186"/>
        <v>0</v>
      </c>
      <c r="AA198" s="202" t="str">
        <f t="shared" si="187"/>
        <v>No</v>
      </c>
      <c r="AB198" s="352" t="str">
        <f t="shared" si="188"/>
        <v>No</v>
      </c>
      <c r="AC198" s="1"/>
      <c r="AD198" s="166">
        <v>2.0</v>
      </c>
      <c r="AE198" s="167">
        <f t="shared" si="189"/>
        <v>0</v>
      </c>
      <c r="AF198" s="75"/>
      <c r="AG198" s="75"/>
      <c r="AH198" s="75"/>
      <c r="AI198" s="75"/>
      <c r="AJ198" s="127"/>
      <c r="AK198" s="126">
        <v>0.9</v>
      </c>
      <c r="AL198" s="127">
        <f t="shared" si="190"/>
        <v>0</v>
      </c>
      <c r="AM198" s="127">
        <f t="shared" si="191"/>
        <v>0</v>
      </c>
      <c r="AN198" s="127">
        <f t="shared" si="192"/>
        <v>0</v>
      </c>
      <c r="AO198" s="127">
        <f t="shared" si="193"/>
        <v>0</v>
      </c>
      <c r="AP198" s="127">
        <f t="shared" si="194"/>
        <v>0</v>
      </c>
      <c r="AQ198" s="127">
        <f t="shared" si="195"/>
        <v>0</v>
      </c>
      <c r="AR198" s="127">
        <f t="shared" si="196"/>
        <v>0</v>
      </c>
      <c r="AS198" s="127">
        <f t="shared" si="197"/>
        <v>0</v>
      </c>
      <c r="AT198" s="127">
        <f t="shared" si="198"/>
        <v>0</v>
      </c>
      <c r="AU198" s="127">
        <f t="shared" si="199"/>
        <v>0</v>
      </c>
      <c r="AV198" s="127">
        <f t="shared" si="200"/>
        <v>0</v>
      </c>
      <c r="AW198" s="127">
        <f t="shared" si="201"/>
        <v>0</v>
      </c>
      <c r="AX198" s="127">
        <f t="shared" si="202"/>
        <v>0</v>
      </c>
      <c r="AY198" s="127">
        <f t="shared" si="203"/>
        <v>0</v>
      </c>
      <c r="AZ198" s="127">
        <v>1.0</v>
      </c>
      <c r="BA198" s="127"/>
      <c r="BB198" s="348">
        <v>8.0</v>
      </c>
      <c r="BC198" s="1"/>
      <c r="BD198" s="348"/>
      <c r="BE198" s="1"/>
      <c r="BF198" s="348"/>
      <c r="BG198" s="1"/>
      <c r="BH198" s="348"/>
      <c r="BI198" s="1"/>
      <c r="BJ198" s="348"/>
      <c r="BK198" s="1"/>
      <c r="BL198" s="348"/>
      <c r="BM198" s="1"/>
      <c r="BN198" s="348"/>
      <c r="BO198" s="1"/>
      <c r="BP198" s="348"/>
      <c r="BQ198" s="1"/>
      <c r="BR198" s="348"/>
      <c r="BS198" s="1"/>
      <c r="BT198" s="127"/>
      <c r="BU198" s="127">
        <f t="shared" si="207"/>
        <v>2</v>
      </c>
      <c r="BV198" s="127"/>
      <c r="BW198" s="127"/>
      <c r="BX198" s="127">
        <v>2.0</v>
      </c>
      <c r="BY198" s="127"/>
      <c r="BZ198" s="127">
        <v>10.0</v>
      </c>
      <c r="CA198" s="127">
        <v>200.0</v>
      </c>
      <c r="CB198" s="127">
        <f t="shared" si="184"/>
        <v>20</v>
      </c>
      <c r="CC198" s="127">
        <f t="shared" si="185"/>
        <v>6</v>
      </c>
      <c r="CD198" s="337">
        <f t="shared" si="182"/>
        <v>0</v>
      </c>
    </row>
    <row r="199" ht="64.5" customHeight="1">
      <c r="A199" s="1"/>
      <c r="B199" s="356"/>
      <c r="C199" s="387"/>
      <c r="D199" s="236" t="s">
        <v>737</v>
      </c>
      <c r="E199" s="396" t="s">
        <v>409</v>
      </c>
      <c r="F199" s="83" t="s">
        <v>552</v>
      </c>
      <c r="G199" s="81" t="s">
        <v>120</v>
      </c>
      <c r="H199" s="83" t="s">
        <v>736</v>
      </c>
      <c r="I199" s="81">
        <v>2.0</v>
      </c>
      <c r="J199" s="81">
        <v>0.0</v>
      </c>
      <c r="K199" s="81" t="s">
        <v>115</v>
      </c>
      <c r="L199" s="397">
        <v>169.60000000000002</v>
      </c>
      <c r="M199" s="230"/>
      <c r="N199" s="230"/>
      <c r="O199" s="230"/>
      <c r="P199" s="230"/>
      <c r="Q199" s="230"/>
      <c r="R199" s="230"/>
      <c r="S199" s="230"/>
      <c r="T199" s="230"/>
      <c r="U199" s="230"/>
      <c r="V199" s="230"/>
      <c r="W199" s="80"/>
      <c r="X199" s="80"/>
      <c r="Y199" s="80"/>
      <c r="Z199" s="351">
        <f t="shared" si="186"/>
        <v>0</v>
      </c>
      <c r="AA199" s="238" t="str">
        <f t="shared" si="187"/>
        <v>No</v>
      </c>
      <c r="AB199" s="398" t="str">
        <f t="shared" si="188"/>
        <v>No</v>
      </c>
      <c r="AC199" s="1"/>
      <c r="AD199" s="186">
        <v>2.0</v>
      </c>
      <c r="AE199" s="187">
        <f t="shared" si="189"/>
        <v>0</v>
      </c>
      <c r="AF199" s="75"/>
      <c r="AG199" s="75"/>
      <c r="AH199" s="75"/>
      <c r="AI199" s="75"/>
      <c r="AJ199" s="127"/>
      <c r="AK199" s="126">
        <v>0.9</v>
      </c>
      <c r="AL199" s="127">
        <f t="shared" si="190"/>
        <v>0</v>
      </c>
      <c r="AM199" s="127">
        <f t="shared" si="191"/>
        <v>0</v>
      </c>
      <c r="AN199" s="127">
        <f t="shared" si="192"/>
        <v>0</v>
      </c>
      <c r="AO199" s="127">
        <f t="shared" si="193"/>
        <v>0</v>
      </c>
      <c r="AP199" s="127">
        <f t="shared" si="194"/>
        <v>0</v>
      </c>
      <c r="AQ199" s="127">
        <f t="shared" si="195"/>
        <v>0</v>
      </c>
      <c r="AR199" s="127">
        <f t="shared" si="196"/>
        <v>0</v>
      </c>
      <c r="AS199" s="127">
        <f t="shared" si="197"/>
        <v>0</v>
      </c>
      <c r="AT199" s="127">
        <f t="shared" si="198"/>
        <v>0</v>
      </c>
      <c r="AU199" s="127">
        <f t="shared" si="199"/>
        <v>0</v>
      </c>
      <c r="AV199" s="127">
        <f t="shared" si="200"/>
        <v>0</v>
      </c>
      <c r="AW199" s="127">
        <f t="shared" si="201"/>
        <v>0</v>
      </c>
      <c r="AX199" s="127">
        <f t="shared" si="202"/>
        <v>0</v>
      </c>
      <c r="AY199" s="127">
        <f t="shared" si="203"/>
        <v>0</v>
      </c>
      <c r="AZ199" s="127">
        <v>1.0</v>
      </c>
      <c r="BA199" s="127"/>
      <c r="BB199" s="359">
        <v>8.0</v>
      </c>
      <c r="BC199" s="81"/>
      <c r="BD199" s="359"/>
      <c r="BE199" s="81"/>
      <c r="BF199" s="359"/>
      <c r="BG199" s="81"/>
      <c r="BH199" s="359"/>
      <c r="BI199" s="81"/>
      <c r="BJ199" s="359"/>
      <c r="BK199" s="81"/>
      <c r="BL199" s="359"/>
      <c r="BM199" s="81"/>
      <c r="BN199" s="359"/>
      <c r="BO199" s="81"/>
      <c r="BP199" s="359"/>
      <c r="BQ199" s="81"/>
      <c r="BR199" s="359"/>
      <c r="BS199" s="81"/>
      <c r="BT199" s="127"/>
      <c r="BU199" s="127">
        <f t="shared" si="207"/>
        <v>2</v>
      </c>
      <c r="BV199" s="127"/>
      <c r="BW199" s="127"/>
      <c r="BX199" s="127">
        <v>2.0</v>
      </c>
      <c r="BY199" s="127"/>
      <c r="BZ199" s="127">
        <v>5.0</v>
      </c>
      <c r="CA199" s="127">
        <v>100.0</v>
      </c>
      <c r="CB199" s="127">
        <f t="shared" si="184"/>
        <v>10</v>
      </c>
      <c r="CC199" s="127">
        <f t="shared" si="185"/>
        <v>3</v>
      </c>
      <c r="CD199" s="337">
        <f t="shared" si="182"/>
        <v>0</v>
      </c>
    </row>
    <row r="200" ht="36.0" customHeight="1">
      <c r="A200" s="1"/>
      <c r="B200" s="131"/>
      <c r="C200" s="105"/>
      <c r="D200" s="231"/>
      <c r="E200" s="333"/>
      <c r="F200" s="334"/>
      <c r="G200" s="105"/>
      <c r="H200" s="138"/>
      <c r="I200" s="105"/>
      <c r="J200" s="105"/>
      <c r="K200" s="105"/>
      <c r="L200" s="360" t="s">
        <v>216</v>
      </c>
      <c r="M200" s="262"/>
      <c r="N200" s="105"/>
      <c r="O200" s="105"/>
      <c r="P200" s="105"/>
      <c r="Q200" s="105"/>
      <c r="R200" s="105"/>
      <c r="S200" s="105"/>
      <c r="T200" s="105"/>
      <c r="U200" s="449"/>
      <c r="V200" s="105"/>
      <c r="W200" s="105"/>
      <c r="X200" s="105"/>
      <c r="Y200" s="105"/>
      <c r="Z200" s="366"/>
      <c r="AA200" s="105"/>
      <c r="AB200" s="202"/>
      <c r="AC200" s="1"/>
      <c r="AD200" s="102"/>
      <c r="AE200" s="1"/>
      <c r="AF200" s="75"/>
      <c r="AG200" s="75"/>
      <c r="AH200" s="75"/>
      <c r="AI200" s="75"/>
      <c r="AJ200" s="264"/>
      <c r="AK200" s="263"/>
      <c r="AL200" s="127"/>
      <c r="AM200" s="127"/>
      <c r="AN200" s="127"/>
      <c r="AO200" s="127"/>
      <c r="AP200" s="127"/>
      <c r="AQ200" s="127"/>
      <c r="AR200" s="127"/>
      <c r="AS200" s="127"/>
      <c r="AT200" s="127"/>
      <c r="AU200" s="127"/>
      <c r="AV200" s="127"/>
      <c r="AW200" s="127"/>
      <c r="AX200" s="127"/>
      <c r="AY200" s="127"/>
      <c r="AZ200" s="127"/>
      <c r="BA200" s="127"/>
      <c r="BB200" s="336"/>
      <c r="BC200" s="105"/>
      <c r="BD200" s="336"/>
      <c r="BE200" s="105"/>
      <c r="BF200" s="336"/>
      <c r="BG200" s="105"/>
      <c r="BH200" s="336"/>
      <c r="BI200" s="105"/>
      <c r="BJ200" s="336"/>
      <c r="BK200" s="105"/>
      <c r="BL200" s="336"/>
      <c r="BM200" s="105"/>
      <c r="BN200" s="336"/>
      <c r="BO200" s="105"/>
      <c r="BP200" s="336"/>
      <c r="BQ200" s="105"/>
      <c r="BR200" s="336"/>
      <c r="BS200" s="105"/>
      <c r="BT200" s="127"/>
      <c r="BU200" s="127"/>
      <c r="BV200" s="127"/>
      <c r="BW200" s="127"/>
      <c r="BX200" s="127"/>
      <c r="BY200" s="127"/>
      <c r="BZ200" s="127"/>
      <c r="CA200" s="127"/>
      <c r="CB200" s="127">
        <f t="shared" si="184"/>
        <v>0</v>
      </c>
      <c r="CC200" s="127">
        <f t="shared" si="185"/>
        <v>0</v>
      </c>
      <c r="CD200" s="337">
        <f t="shared" si="182"/>
        <v>0</v>
      </c>
    </row>
    <row r="201" ht="64.5" customHeight="1">
      <c r="A201" s="1"/>
      <c r="B201" s="399"/>
      <c r="C201" s="211"/>
      <c r="D201" s="149" t="s">
        <v>738</v>
      </c>
      <c r="E201" s="373"/>
      <c r="F201" s="153" t="s">
        <v>155</v>
      </c>
      <c r="G201" s="151" t="s">
        <v>139</v>
      </c>
      <c r="H201" s="153" t="s">
        <v>739</v>
      </c>
      <c r="I201" s="151">
        <v>1.0</v>
      </c>
      <c r="J201" s="151">
        <v>0.0</v>
      </c>
      <c r="K201" s="151" t="s">
        <v>115</v>
      </c>
      <c r="L201" s="374">
        <v>243.2806</v>
      </c>
      <c r="M201" s="155"/>
      <c r="N201" s="155"/>
      <c r="O201" s="155"/>
      <c r="P201" s="155"/>
      <c r="Q201" s="155"/>
      <c r="R201" s="151"/>
      <c r="S201" s="158"/>
      <c r="T201" s="158"/>
      <c r="U201" s="155"/>
      <c r="V201" s="151"/>
      <c r="W201" s="158"/>
      <c r="X201" s="158"/>
      <c r="Y201" s="158"/>
      <c r="Z201" s="199">
        <f t="shared" ref="Z201:Z204" si="208">L201*M201+L201*N201+L201*O201+L201*P201+L201*Q201+L201*R201+L201*S201+L201*U201+L201*V201+L201*W201+L201*X201+L201*Y201+L201*T201</f>
        <v>0</v>
      </c>
      <c r="AA201" s="156" t="str">
        <f t="shared" ref="AA201:AA204" si="209">IF(B201="New","Yes","No")</f>
        <v>No</v>
      </c>
      <c r="AB201" s="157" t="str">
        <f t="shared" ref="AB201:AB204" si="210">IF(SUM(M201:Y201)&gt;0,"Yes","No")</f>
        <v>No</v>
      </c>
      <c r="AC201" s="1"/>
      <c r="AD201" s="158">
        <v>2.0</v>
      </c>
      <c r="AE201" s="159">
        <f t="shared" ref="AE201:AE204" si="211">AD201*M201+AD201*N201+AD201*O201+AD201*P201+AD201*Q201+AD201*R201+AD201*S201+AD201*U201+AD201*V201+AD201*W201+AD201*X201+AD201*Y201+AD201*T201</f>
        <v>0</v>
      </c>
      <c r="AF201" s="75"/>
      <c r="AG201" s="75"/>
      <c r="AH201" s="75"/>
      <c r="AI201" s="75"/>
      <c r="AJ201" s="127"/>
      <c r="AK201" s="126">
        <v>6.5</v>
      </c>
      <c r="AL201" s="127">
        <f t="shared" ref="AL201:AL204" si="212">SUM(M201:Y201)*AK201</f>
        <v>0</v>
      </c>
      <c r="AM201" s="127">
        <f t="shared" ref="AM201:AM204" si="213">M201*I201</f>
        <v>0</v>
      </c>
      <c r="AN201" s="127">
        <f t="shared" ref="AN201:AN204" si="214">N201*I201</f>
        <v>0</v>
      </c>
      <c r="AO201" s="127">
        <f t="shared" ref="AO201:AO204" si="215">O201*I201</f>
        <v>0</v>
      </c>
      <c r="AP201" s="127">
        <f t="shared" ref="AP201:AP204" si="216">P201*I201</f>
        <v>0</v>
      </c>
      <c r="AQ201" s="127">
        <f t="shared" ref="AQ201:AQ204" si="217">Q201*I201</f>
        <v>0</v>
      </c>
      <c r="AR201" s="127">
        <f t="shared" ref="AR201:AR204" si="218">R201*I201</f>
        <v>0</v>
      </c>
      <c r="AS201" s="127">
        <f t="shared" ref="AS201:AS204" si="219">S201*I201</f>
        <v>0</v>
      </c>
      <c r="AT201" s="127">
        <f t="shared" ref="AT201:AT204" si="220">I201*T201</f>
        <v>0</v>
      </c>
      <c r="AU201" s="127">
        <f t="shared" ref="AU201:AU204" si="221">U201*I201</f>
        <v>0</v>
      </c>
      <c r="AV201" s="127">
        <f t="shared" ref="AV201:AV204" si="222">V201*I201</f>
        <v>0</v>
      </c>
      <c r="AW201" s="127">
        <f t="shared" ref="AW201:AW204" si="223">W201*I201</f>
        <v>0</v>
      </c>
      <c r="AX201" s="127">
        <f t="shared" ref="AX201:AX204" si="224">X201*I201</f>
        <v>0</v>
      </c>
      <c r="AY201" s="127">
        <f t="shared" ref="AY201:AY204" si="225">Y201*I201</f>
        <v>0</v>
      </c>
      <c r="AZ201" s="127">
        <v>2.0</v>
      </c>
      <c r="BA201" s="127"/>
      <c r="BB201" s="344">
        <v>6.0</v>
      </c>
      <c r="BC201" s="151"/>
      <c r="BD201" s="344"/>
      <c r="BE201" s="151"/>
      <c r="BF201" s="344"/>
      <c r="BG201" s="151"/>
      <c r="BH201" s="344"/>
      <c r="BI201" s="151"/>
      <c r="BJ201" s="344"/>
      <c r="BK201" s="151"/>
      <c r="BL201" s="344"/>
      <c r="BM201" s="151"/>
      <c r="BN201" s="344"/>
      <c r="BO201" s="151"/>
      <c r="BP201" s="344"/>
      <c r="BQ201" s="151"/>
      <c r="BR201" s="344"/>
      <c r="BS201" s="151"/>
      <c r="BT201" s="127"/>
      <c r="BU201" s="127"/>
      <c r="BV201" s="127">
        <f>I201</f>
        <v>1</v>
      </c>
      <c r="BW201" s="127"/>
      <c r="BX201" s="127">
        <v>1.0</v>
      </c>
      <c r="BY201" s="127"/>
      <c r="BZ201" s="127">
        <v>10.0</v>
      </c>
      <c r="CA201" s="127">
        <v>300.0</v>
      </c>
      <c r="CB201" s="127">
        <f t="shared" si="184"/>
        <v>30</v>
      </c>
      <c r="CC201" s="127">
        <f t="shared" si="185"/>
        <v>9</v>
      </c>
      <c r="CD201" s="337">
        <f t="shared" si="182"/>
        <v>0</v>
      </c>
    </row>
    <row r="202" ht="64.5" customHeight="1">
      <c r="A202" s="1"/>
      <c r="B202" s="346"/>
      <c r="C202" s="1"/>
      <c r="D202" s="41" t="s">
        <v>740</v>
      </c>
      <c r="E202" s="349"/>
      <c r="F202" s="89" t="s">
        <v>155</v>
      </c>
      <c r="G202" s="1" t="s">
        <v>105</v>
      </c>
      <c r="H202" s="89" t="s">
        <v>741</v>
      </c>
      <c r="I202" s="1">
        <v>1.0</v>
      </c>
      <c r="J202" s="1">
        <v>0.0</v>
      </c>
      <c r="K202" s="1" t="s">
        <v>115</v>
      </c>
      <c r="L202" s="350">
        <v>225.89660000000003</v>
      </c>
      <c r="M202" s="201"/>
      <c r="N202" s="201"/>
      <c r="O202" s="201"/>
      <c r="P202" s="201"/>
      <c r="Q202" s="201"/>
      <c r="R202" s="1"/>
      <c r="S202" s="72"/>
      <c r="T202" s="72"/>
      <c r="U202" s="201"/>
      <c r="V202" s="1"/>
      <c r="W202" s="72"/>
      <c r="X202" s="72"/>
      <c r="Y202" s="72"/>
      <c r="Z202" s="351">
        <f t="shared" si="208"/>
        <v>0</v>
      </c>
      <c r="AA202" s="202" t="str">
        <f t="shared" si="209"/>
        <v>No</v>
      </c>
      <c r="AB202" s="352" t="str">
        <f t="shared" si="210"/>
        <v>No</v>
      </c>
      <c r="AC202" s="1"/>
      <c r="AD202" s="166">
        <v>2.0</v>
      </c>
      <c r="AE202" s="167">
        <f t="shared" si="211"/>
        <v>0</v>
      </c>
      <c r="AF202" s="75"/>
      <c r="AG202" s="75"/>
      <c r="AH202" s="75"/>
      <c r="AI202" s="75"/>
      <c r="AJ202" s="127"/>
      <c r="AK202" s="126">
        <v>4.4</v>
      </c>
      <c r="AL202" s="127">
        <f t="shared" si="212"/>
        <v>0</v>
      </c>
      <c r="AM202" s="127">
        <f t="shared" si="213"/>
        <v>0</v>
      </c>
      <c r="AN202" s="127">
        <f t="shared" si="214"/>
        <v>0</v>
      </c>
      <c r="AO202" s="127">
        <f t="shared" si="215"/>
        <v>0</v>
      </c>
      <c r="AP202" s="127">
        <f t="shared" si="216"/>
        <v>0</v>
      </c>
      <c r="AQ202" s="127">
        <f t="shared" si="217"/>
        <v>0</v>
      </c>
      <c r="AR202" s="127">
        <f t="shared" si="218"/>
        <v>0</v>
      </c>
      <c r="AS202" s="127">
        <f t="shared" si="219"/>
        <v>0</v>
      </c>
      <c r="AT202" s="127">
        <f t="shared" si="220"/>
        <v>0</v>
      </c>
      <c r="AU202" s="127">
        <f t="shared" si="221"/>
        <v>0</v>
      </c>
      <c r="AV202" s="127">
        <f t="shared" si="222"/>
        <v>0</v>
      </c>
      <c r="AW202" s="127">
        <f t="shared" si="223"/>
        <v>0</v>
      </c>
      <c r="AX202" s="127">
        <f t="shared" si="224"/>
        <v>0</v>
      </c>
      <c r="AY202" s="127">
        <f t="shared" si="225"/>
        <v>0</v>
      </c>
      <c r="AZ202" s="127">
        <v>2.0</v>
      </c>
      <c r="BA202" s="127"/>
      <c r="BB202" s="348">
        <v>6.0</v>
      </c>
      <c r="BC202" s="1"/>
      <c r="BD202" s="348"/>
      <c r="BE202" s="1"/>
      <c r="BF202" s="348"/>
      <c r="BG202" s="1"/>
      <c r="BH202" s="348"/>
      <c r="BI202" s="1"/>
      <c r="BJ202" s="348"/>
      <c r="BK202" s="1"/>
      <c r="BL202" s="348"/>
      <c r="BM202" s="1"/>
      <c r="BN202" s="348"/>
      <c r="BO202" s="1"/>
      <c r="BP202" s="348"/>
      <c r="BQ202" s="1"/>
      <c r="BR202" s="348"/>
      <c r="BS202" s="1"/>
      <c r="BT202" s="127"/>
      <c r="BU202" s="127">
        <f t="shared" ref="BU202:BU204" si="226">I202</f>
        <v>1</v>
      </c>
      <c r="BV202" s="127"/>
      <c r="BW202" s="127"/>
      <c r="BX202" s="127">
        <v>1.0</v>
      </c>
      <c r="BY202" s="127"/>
      <c r="BZ202" s="127">
        <v>5.0</v>
      </c>
      <c r="CA202" s="127">
        <v>100.0</v>
      </c>
      <c r="CB202" s="127">
        <f t="shared" si="184"/>
        <v>10</v>
      </c>
      <c r="CC202" s="127">
        <f t="shared" si="185"/>
        <v>3</v>
      </c>
      <c r="CD202" s="337">
        <f t="shared" si="182"/>
        <v>0</v>
      </c>
    </row>
    <row r="203" ht="64.5" customHeight="1">
      <c r="A203" s="1"/>
      <c r="B203" s="346"/>
      <c r="C203" s="75"/>
      <c r="D203" s="168" t="s">
        <v>742</v>
      </c>
      <c r="E203" s="347"/>
      <c r="F203" s="171" t="s">
        <v>155</v>
      </c>
      <c r="G203" s="170" t="s">
        <v>108</v>
      </c>
      <c r="H203" s="171" t="s">
        <v>743</v>
      </c>
      <c r="I203" s="170">
        <v>1.0</v>
      </c>
      <c r="J203" s="170">
        <v>0.0</v>
      </c>
      <c r="K203" s="170" t="s">
        <v>115</v>
      </c>
      <c r="L203" s="216">
        <v>182.4578</v>
      </c>
      <c r="M203" s="172"/>
      <c r="N203" s="172"/>
      <c r="O203" s="172"/>
      <c r="P203" s="172"/>
      <c r="Q203" s="172"/>
      <c r="R203" s="170"/>
      <c r="S203" s="166"/>
      <c r="T203" s="166"/>
      <c r="U203" s="172"/>
      <c r="V203" s="170"/>
      <c r="W203" s="166"/>
      <c r="X203" s="166"/>
      <c r="Y203" s="166"/>
      <c r="Z203" s="199">
        <f t="shared" si="208"/>
        <v>0</v>
      </c>
      <c r="AA203" s="173" t="str">
        <f t="shared" si="209"/>
        <v>No</v>
      </c>
      <c r="AB203" s="174" t="str">
        <f t="shared" si="210"/>
        <v>No</v>
      </c>
      <c r="AC203" s="1"/>
      <c r="AD203" s="166">
        <v>1.0</v>
      </c>
      <c r="AE203" s="167">
        <f t="shared" si="211"/>
        <v>0</v>
      </c>
      <c r="AF203" s="75"/>
      <c r="AG203" s="75"/>
      <c r="AH203" s="75"/>
      <c r="AI203" s="75"/>
      <c r="AJ203" s="127"/>
      <c r="AK203" s="126">
        <v>2.7</v>
      </c>
      <c r="AL203" s="127">
        <f t="shared" si="212"/>
        <v>0</v>
      </c>
      <c r="AM203" s="127">
        <f t="shared" si="213"/>
        <v>0</v>
      </c>
      <c r="AN203" s="127">
        <f t="shared" si="214"/>
        <v>0</v>
      </c>
      <c r="AO203" s="127">
        <f t="shared" si="215"/>
        <v>0</v>
      </c>
      <c r="AP203" s="127">
        <f t="shared" si="216"/>
        <v>0</v>
      </c>
      <c r="AQ203" s="127">
        <f t="shared" si="217"/>
        <v>0</v>
      </c>
      <c r="AR203" s="127">
        <f t="shared" si="218"/>
        <v>0</v>
      </c>
      <c r="AS203" s="127">
        <f t="shared" si="219"/>
        <v>0</v>
      </c>
      <c r="AT203" s="127">
        <f t="shared" si="220"/>
        <v>0</v>
      </c>
      <c r="AU203" s="127">
        <f t="shared" si="221"/>
        <v>0</v>
      </c>
      <c r="AV203" s="127">
        <f t="shared" si="222"/>
        <v>0</v>
      </c>
      <c r="AW203" s="127">
        <f t="shared" si="223"/>
        <v>0</v>
      </c>
      <c r="AX203" s="127">
        <f t="shared" si="224"/>
        <v>0</v>
      </c>
      <c r="AY203" s="127">
        <f t="shared" si="225"/>
        <v>0</v>
      </c>
      <c r="AZ203" s="127">
        <v>1.0</v>
      </c>
      <c r="BA203" s="127"/>
      <c r="BB203" s="348">
        <v>6.0</v>
      </c>
      <c r="BC203" s="170"/>
      <c r="BD203" s="348"/>
      <c r="BE203" s="170"/>
      <c r="BF203" s="348"/>
      <c r="BG203" s="170"/>
      <c r="BH203" s="348"/>
      <c r="BI203" s="170"/>
      <c r="BJ203" s="348"/>
      <c r="BK203" s="170"/>
      <c r="BL203" s="348"/>
      <c r="BM203" s="170"/>
      <c r="BN203" s="348"/>
      <c r="BO203" s="170"/>
      <c r="BP203" s="348"/>
      <c r="BQ203" s="170"/>
      <c r="BR203" s="348"/>
      <c r="BS203" s="170"/>
      <c r="BT203" s="127"/>
      <c r="BU203" s="127">
        <f t="shared" si="226"/>
        <v>1</v>
      </c>
      <c r="BV203" s="127"/>
      <c r="BW203" s="127"/>
      <c r="BX203" s="127">
        <v>1.0</v>
      </c>
      <c r="BY203" s="127"/>
      <c r="BZ203" s="127">
        <v>5.0</v>
      </c>
      <c r="CA203" s="127">
        <v>150.0</v>
      </c>
      <c r="CB203" s="127">
        <f t="shared" si="184"/>
        <v>15</v>
      </c>
      <c r="CC203" s="127">
        <f t="shared" si="185"/>
        <v>4.5</v>
      </c>
      <c r="CD203" s="337">
        <f t="shared" si="182"/>
        <v>0</v>
      </c>
    </row>
    <row r="204" ht="64.5" customHeight="1">
      <c r="A204" s="1"/>
      <c r="B204" s="356"/>
      <c r="C204" s="81"/>
      <c r="D204" s="236" t="s">
        <v>744</v>
      </c>
      <c r="E204" s="396"/>
      <c r="F204" s="83" t="s">
        <v>155</v>
      </c>
      <c r="G204" s="81" t="s">
        <v>105</v>
      </c>
      <c r="H204" s="83" t="s">
        <v>745</v>
      </c>
      <c r="I204" s="81">
        <v>1.0</v>
      </c>
      <c r="J204" s="81">
        <v>0.0</v>
      </c>
      <c r="K204" s="81" t="s">
        <v>115</v>
      </c>
      <c r="L204" s="397">
        <v>225.89660000000003</v>
      </c>
      <c r="M204" s="230"/>
      <c r="N204" s="230"/>
      <c r="O204" s="230"/>
      <c r="P204" s="230"/>
      <c r="Q204" s="230"/>
      <c r="R204" s="81"/>
      <c r="S204" s="80"/>
      <c r="T204" s="80"/>
      <c r="U204" s="230"/>
      <c r="V204" s="81"/>
      <c r="W204" s="80"/>
      <c r="X204" s="80"/>
      <c r="Y204" s="80"/>
      <c r="Z204" s="351">
        <f t="shared" si="208"/>
        <v>0</v>
      </c>
      <c r="AA204" s="238" t="str">
        <f t="shared" si="209"/>
        <v>No</v>
      </c>
      <c r="AB204" s="352" t="str">
        <f t="shared" si="210"/>
        <v>No</v>
      </c>
      <c r="AC204" s="1"/>
      <c r="AD204" s="186">
        <v>2.0</v>
      </c>
      <c r="AE204" s="187">
        <f t="shared" si="211"/>
        <v>0</v>
      </c>
      <c r="AF204" s="75"/>
      <c r="AG204" s="75"/>
      <c r="AH204" s="75"/>
      <c r="AI204" s="75"/>
      <c r="AJ204" s="127"/>
      <c r="AK204" s="126">
        <v>4.4</v>
      </c>
      <c r="AL204" s="127">
        <f t="shared" si="212"/>
        <v>0</v>
      </c>
      <c r="AM204" s="127">
        <f t="shared" si="213"/>
        <v>0</v>
      </c>
      <c r="AN204" s="127">
        <f t="shared" si="214"/>
        <v>0</v>
      </c>
      <c r="AO204" s="127">
        <f t="shared" si="215"/>
        <v>0</v>
      </c>
      <c r="AP204" s="127">
        <f t="shared" si="216"/>
        <v>0</v>
      </c>
      <c r="AQ204" s="127">
        <f t="shared" si="217"/>
        <v>0</v>
      </c>
      <c r="AR204" s="127">
        <f t="shared" si="218"/>
        <v>0</v>
      </c>
      <c r="AS204" s="127">
        <f t="shared" si="219"/>
        <v>0</v>
      </c>
      <c r="AT204" s="127">
        <f t="shared" si="220"/>
        <v>0</v>
      </c>
      <c r="AU204" s="127">
        <f t="shared" si="221"/>
        <v>0</v>
      </c>
      <c r="AV204" s="127">
        <f t="shared" si="222"/>
        <v>0</v>
      </c>
      <c r="AW204" s="127">
        <f t="shared" si="223"/>
        <v>0</v>
      </c>
      <c r="AX204" s="127">
        <f t="shared" si="224"/>
        <v>0</v>
      </c>
      <c r="AY204" s="127">
        <f t="shared" si="225"/>
        <v>0</v>
      </c>
      <c r="AZ204" s="127">
        <v>2.0</v>
      </c>
      <c r="BA204" s="127"/>
      <c r="BB204" s="359">
        <v>8.0</v>
      </c>
      <c r="BC204" s="81"/>
      <c r="BD204" s="359"/>
      <c r="BE204" s="81"/>
      <c r="BF204" s="359"/>
      <c r="BG204" s="81"/>
      <c r="BH204" s="359"/>
      <c r="BI204" s="81"/>
      <c r="BJ204" s="359"/>
      <c r="BK204" s="81"/>
      <c r="BL204" s="359"/>
      <c r="BM204" s="81"/>
      <c r="BN204" s="359"/>
      <c r="BO204" s="81"/>
      <c r="BP204" s="359"/>
      <c r="BQ204" s="81"/>
      <c r="BR204" s="359"/>
      <c r="BS204" s="81"/>
      <c r="BT204" s="127"/>
      <c r="BU204" s="127">
        <f t="shared" si="226"/>
        <v>1</v>
      </c>
      <c r="BV204" s="127"/>
      <c r="BW204" s="127"/>
      <c r="BX204" s="127">
        <v>1.0</v>
      </c>
      <c r="BY204" s="127"/>
      <c r="BZ204" s="127">
        <v>8.0</v>
      </c>
      <c r="CA204" s="127">
        <v>150.0</v>
      </c>
      <c r="CB204" s="127">
        <f t="shared" si="184"/>
        <v>15</v>
      </c>
      <c r="CC204" s="127">
        <f t="shared" si="185"/>
        <v>4.5</v>
      </c>
      <c r="CD204" s="337">
        <f t="shared" si="182"/>
        <v>0</v>
      </c>
    </row>
    <row r="205" ht="31.5" customHeight="1">
      <c r="A205" s="1"/>
      <c r="B205" s="131"/>
      <c r="C205" s="105"/>
      <c r="D205" s="231"/>
      <c r="E205" s="333"/>
      <c r="F205" s="334"/>
      <c r="G205" s="105"/>
      <c r="H205" s="138"/>
      <c r="I205" s="105"/>
      <c r="J205" s="105"/>
      <c r="K205" s="105"/>
      <c r="L205" s="360" t="s">
        <v>746</v>
      </c>
      <c r="M205" s="262"/>
      <c r="N205" s="105"/>
      <c r="O205" s="105"/>
      <c r="P205" s="105"/>
      <c r="Q205" s="105"/>
      <c r="R205" s="105"/>
      <c r="S205" s="105"/>
      <c r="T205" s="105"/>
      <c r="U205" s="105"/>
      <c r="V205" s="105"/>
      <c r="W205" s="105"/>
      <c r="X205" s="105"/>
      <c r="Y205" s="105"/>
      <c r="Z205" s="366"/>
      <c r="AA205" s="105"/>
      <c r="AB205" s="257"/>
      <c r="AC205" s="1"/>
      <c r="AD205" s="102"/>
      <c r="AE205" s="1"/>
      <c r="AF205" s="75"/>
      <c r="AG205" s="75"/>
      <c r="AH205" s="75"/>
      <c r="AI205" s="75"/>
      <c r="AJ205" s="264"/>
      <c r="AK205" s="263"/>
      <c r="AL205" s="127"/>
      <c r="AM205" s="127"/>
      <c r="AN205" s="127"/>
      <c r="AO205" s="127"/>
      <c r="AP205" s="127"/>
      <c r="AQ205" s="127"/>
      <c r="AR205" s="127"/>
      <c r="AS205" s="127"/>
      <c r="AT205" s="127"/>
      <c r="AU205" s="127"/>
      <c r="AV205" s="127"/>
      <c r="AW205" s="127"/>
      <c r="AX205" s="127"/>
      <c r="AY205" s="127"/>
      <c r="AZ205" s="127"/>
      <c r="BA205" s="127"/>
      <c r="BB205" s="336"/>
      <c r="BC205" s="105"/>
      <c r="BD205" s="336"/>
      <c r="BE205" s="105"/>
      <c r="BF205" s="336"/>
      <c r="BG205" s="105"/>
      <c r="BH205" s="336"/>
      <c r="BI205" s="105"/>
      <c r="BJ205" s="336"/>
      <c r="BK205" s="105"/>
      <c r="BL205" s="336"/>
      <c r="BM205" s="105"/>
      <c r="BN205" s="336"/>
      <c r="BO205" s="105"/>
      <c r="BP205" s="336"/>
      <c r="BQ205" s="105"/>
      <c r="BR205" s="336"/>
      <c r="BS205" s="105"/>
      <c r="BT205" s="127"/>
      <c r="BU205" s="127"/>
      <c r="BV205" s="127"/>
      <c r="BW205" s="127"/>
      <c r="BX205" s="127"/>
      <c r="BY205" s="127"/>
      <c r="BZ205" s="127"/>
      <c r="CA205" s="127"/>
      <c r="CB205" s="127">
        <f t="shared" si="184"/>
        <v>0</v>
      </c>
      <c r="CC205" s="127">
        <f t="shared" si="185"/>
        <v>0</v>
      </c>
      <c r="CD205" s="337">
        <f t="shared" si="182"/>
        <v>0</v>
      </c>
    </row>
    <row r="206" ht="64.5" customHeight="1">
      <c r="A206" s="1"/>
      <c r="B206" s="399"/>
      <c r="C206" s="211"/>
      <c r="D206" s="149" t="s">
        <v>747</v>
      </c>
      <c r="E206" s="373"/>
      <c r="F206" s="153" t="s">
        <v>688</v>
      </c>
      <c r="G206" s="151" t="s">
        <v>293</v>
      </c>
      <c r="H206" s="153" t="s">
        <v>748</v>
      </c>
      <c r="I206" s="151">
        <v>1.0</v>
      </c>
      <c r="J206" s="151">
        <v>65.0</v>
      </c>
      <c r="K206" s="151" t="s">
        <v>115</v>
      </c>
      <c r="L206" s="374">
        <v>781.9620000000001</v>
      </c>
      <c r="M206" s="155"/>
      <c r="N206" s="155"/>
      <c r="O206" s="155"/>
      <c r="P206" s="155"/>
      <c r="Q206" s="155"/>
      <c r="R206" s="155"/>
      <c r="S206" s="155"/>
      <c r="T206" s="155"/>
      <c r="U206" s="155"/>
      <c r="V206" s="155"/>
      <c r="W206" s="158"/>
      <c r="X206" s="158"/>
      <c r="Y206" s="158"/>
      <c r="Z206" s="199">
        <f t="shared" ref="Z206:Z208" si="227">L206*M206+L206*N206+L206*O206+L206*P206+L206*Q206+L206*R206+L206*S206+L206*U206+L206*V206+L206*W206+L206*X206+L206*Y206+L206*T206</f>
        <v>0</v>
      </c>
      <c r="AA206" s="156" t="str">
        <f t="shared" ref="AA206:AA208" si="228">IF(B206="New","Yes","No")</f>
        <v>No</v>
      </c>
      <c r="AB206" s="174" t="str">
        <f t="shared" ref="AB206:AB208" si="229">IF(SUM(M206:Y206)&gt;0,"Yes","No")</f>
        <v>No</v>
      </c>
      <c r="AC206" s="1"/>
      <c r="AD206" s="158">
        <v>5.0</v>
      </c>
      <c r="AE206" s="159">
        <f t="shared" ref="AE206:AE208" si="230">AD206*M206+AD206*N206+AD206*O206+AD206*P206+AD206*Q206+AD206*R206+AD206*S206+AD206*U206+AD206*V206+AD206*W206+AD206*X206+AD206*Y206+AD206*T206</f>
        <v>0</v>
      </c>
      <c r="AF206" s="75"/>
      <c r="AG206" s="75"/>
      <c r="AH206" s="75"/>
      <c r="AI206" s="75"/>
      <c r="AJ206" s="127"/>
      <c r="AK206" s="126">
        <v>30.0</v>
      </c>
      <c r="AL206" s="127">
        <f t="shared" ref="AL206:AL208" si="231">SUM(M206:Y206)*AK206</f>
        <v>0</v>
      </c>
      <c r="AM206" s="127">
        <f t="shared" ref="AM206:AM208" si="232">M206*I206</f>
        <v>0</v>
      </c>
      <c r="AN206" s="127">
        <f t="shared" ref="AN206:AN208" si="233">N206*I206</f>
        <v>0</v>
      </c>
      <c r="AO206" s="127">
        <f t="shared" ref="AO206:AO208" si="234">O206*I206</f>
        <v>0</v>
      </c>
      <c r="AP206" s="127">
        <f t="shared" ref="AP206:AP208" si="235">P206*I206</f>
        <v>0</v>
      </c>
      <c r="AQ206" s="127">
        <f t="shared" ref="AQ206:AQ208" si="236">Q206*I206</f>
        <v>0</v>
      </c>
      <c r="AR206" s="127">
        <f t="shared" ref="AR206:AR208" si="237">R206*I206</f>
        <v>0</v>
      </c>
      <c r="AS206" s="127">
        <f t="shared" ref="AS206:AS208" si="238">S206*I206</f>
        <v>0</v>
      </c>
      <c r="AT206" s="127">
        <f t="shared" ref="AT206:AT208" si="239">I206*T206</f>
        <v>0</v>
      </c>
      <c r="AU206" s="127">
        <f t="shared" ref="AU206:AU208" si="240">U206*I206</f>
        <v>0</v>
      </c>
      <c r="AV206" s="127">
        <f t="shared" ref="AV206:AV208" si="241">V206*I206</f>
        <v>0</v>
      </c>
      <c r="AW206" s="127">
        <f t="shared" ref="AW206:AW208" si="242">W206*I206</f>
        <v>0</v>
      </c>
      <c r="AX206" s="127">
        <f t="shared" ref="AX206:AX208" si="243">X206*I206</f>
        <v>0</v>
      </c>
      <c r="AY206" s="127">
        <f t="shared" ref="AY206:AY208" si="244">Y206*I206</f>
        <v>0</v>
      </c>
      <c r="AZ206" s="127">
        <v>5.0</v>
      </c>
      <c r="BA206" s="127"/>
      <c r="BB206" s="344">
        <v>20.0</v>
      </c>
      <c r="BC206" s="151"/>
      <c r="BD206" s="344"/>
      <c r="BE206" s="151"/>
      <c r="BF206" s="344"/>
      <c r="BG206" s="151"/>
      <c r="BH206" s="344"/>
      <c r="BI206" s="151"/>
      <c r="BJ206" s="344"/>
      <c r="BK206" s="151"/>
      <c r="BL206" s="344"/>
      <c r="BM206" s="151"/>
      <c r="BN206" s="344"/>
      <c r="BO206" s="151"/>
      <c r="BP206" s="344"/>
      <c r="BQ206" s="151"/>
      <c r="BR206" s="344"/>
      <c r="BS206" s="151"/>
      <c r="BT206" s="127"/>
      <c r="BU206" s="127"/>
      <c r="BV206" s="127">
        <f t="shared" ref="BV206:BV208" si="245">I206</f>
        <v>1</v>
      </c>
      <c r="BW206" s="127"/>
      <c r="BX206" s="127"/>
      <c r="BY206" s="127">
        <v>1.0</v>
      </c>
      <c r="BZ206" s="127">
        <v>200.0</v>
      </c>
      <c r="CA206" s="127">
        <v>3200.0</v>
      </c>
      <c r="CB206" s="127">
        <f t="shared" si="184"/>
        <v>320</v>
      </c>
      <c r="CC206" s="127">
        <f t="shared" si="185"/>
        <v>96</v>
      </c>
      <c r="CD206" s="337">
        <f t="shared" si="182"/>
        <v>0</v>
      </c>
    </row>
    <row r="207" ht="64.5" customHeight="1">
      <c r="A207" s="1"/>
      <c r="B207" s="402"/>
      <c r="C207" s="1"/>
      <c r="D207" s="41" t="s">
        <v>749</v>
      </c>
      <c r="E207" s="349"/>
      <c r="F207" s="89" t="s">
        <v>688</v>
      </c>
      <c r="G207" s="1" t="s">
        <v>293</v>
      </c>
      <c r="H207" s="89" t="s">
        <v>750</v>
      </c>
      <c r="I207" s="1">
        <v>1.0</v>
      </c>
      <c r="J207" s="1">
        <v>47.0</v>
      </c>
      <c r="K207" s="1" t="s">
        <v>115</v>
      </c>
      <c r="L207" s="403">
        <v>608.1962</v>
      </c>
      <c r="M207" s="1"/>
      <c r="N207" s="201"/>
      <c r="O207" s="201"/>
      <c r="P207" s="201"/>
      <c r="Q207" s="201"/>
      <c r="R207" s="201"/>
      <c r="S207" s="201"/>
      <c r="T207" s="201"/>
      <c r="U207" s="201"/>
      <c r="V207" s="201"/>
      <c r="W207" s="72"/>
      <c r="X207" s="72"/>
      <c r="Y207" s="72"/>
      <c r="Z207" s="351">
        <f t="shared" si="227"/>
        <v>0</v>
      </c>
      <c r="AA207" s="202" t="str">
        <f t="shared" si="228"/>
        <v>No</v>
      </c>
      <c r="AB207" s="352" t="str">
        <f t="shared" si="229"/>
        <v>No</v>
      </c>
      <c r="AC207" s="1"/>
      <c r="AD207" s="166">
        <v>5.0</v>
      </c>
      <c r="AE207" s="167">
        <f t="shared" si="230"/>
        <v>0</v>
      </c>
      <c r="AF207" s="75"/>
      <c r="AG207" s="75"/>
      <c r="AH207" s="75"/>
      <c r="AI207" s="75"/>
      <c r="AJ207" s="127"/>
      <c r="AK207" s="126">
        <v>20.0</v>
      </c>
      <c r="AL207" s="127">
        <f t="shared" si="231"/>
        <v>0</v>
      </c>
      <c r="AM207" s="127">
        <f t="shared" si="232"/>
        <v>0</v>
      </c>
      <c r="AN207" s="127">
        <f t="shared" si="233"/>
        <v>0</v>
      </c>
      <c r="AO207" s="127">
        <f t="shared" si="234"/>
        <v>0</v>
      </c>
      <c r="AP207" s="127">
        <f t="shared" si="235"/>
        <v>0</v>
      </c>
      <c r="AQ207" s="127">
        <f t="shared" si="236"/>
        <v>0</v>
      </c>
      <c r="AR207" s="127">
        <f t="shared" si="237"/>
        <v>0</v>
      </c>
      <c r="AS207" s="127">
        <f t="shared" si="238"/>
        <v>0</v>
      </c>
      <c r="AT207" s="127">
        <f t="shared" si="239"/>
        <v>0</v>
      </c>
      <c r="AU207" s="127">
        <f t="shared" si="240"/>
        <v>0</v>
      </c>
      <c r="AV207" s="127">
        <f t="shared" si="241"/>
        <v>0</v>
      </c>
      <c r="AW207" s="127">
        <f t="shared" si="242"/>
        <v>0</v>
      </c>
      <c r="AX207" s="127">
        <f t="shared" si="243"/>
        <v>0</v>
      </c>
      <c r="AY207" s="127">
        <f t="shared" si="244"/>
        <v>0</v>
      </c>
      <c r="AZ207" s="127">
        <v>5.0</v>
      </c>
      <c r="BA207" s="127"/>
      <c r="BB207" s="348">
        <v>16.0</v>
      </c>
      <c r="BC207" s="1"/>
      <c r="BD207" s="348"/>
      <c r="BE207" s="1"/>
      <c r="BF207" s="348"/>
      <c r="BG207" s="1"/>
      <c r="BH207" s="348"/>
      <c r="BI207" s="1"/>
      <c r="BJ207" s="348"/>
      <c r="BK207" s="1"/>
      <c r="BL207" s="348"/>
      <c r="BM207" s="1"/>
      <c r="BN207" s="348"/>
      <c r="BO207" s="1"/>
      <c r="BP207" s="348"/>
      <c r="BQ207" s="1"/>
      <c r="BR207" s="348"/>
      <c r="BS207" s="1"/>
      <c r="BT207" s="127"/>
      <c r="BU207" s="127"/>
      <c r="BV207" s="127">
        <f t="shared" si="245"/>
        <v>1</v>
      </c>
      <c r="BW207" s="127"/>
      <c r="BX207" s="127"/>
      <c r="BY207" s="127">
        <v>1.0</v>
      </c>
      <c r="BZ207" s="127">
        <v>180.0</v>
      </c>
      <c r="CA207" s="127">
        <v>2200.0</v>
      </c>
      <c r="CB207" s="127">
        <f t="shared" si="184"/>
        <v>220</v>
      </c>
      <c r="CC207" s="127">
        <f t="shared" si="185"/>
        <v>66</v>
      </c>
      <c r="CD207" s="337">
        <f t="shared" si="182"/>
        <v>0</v>
      </c>
    </row>
    <row r="208" ht="64.5" customHeight="1">
      <c r="A208" s="1"/>
      <c r="B208" s="443"/>
      <c r="C208" s="81"/>
      <c r="D208" s="177" t="s">
        <v>751</v>
      </c>
      <c r="E208" s="357"/>
      <c r="F208" s="181" t="s">
        <v>688</v>
      </c>
      <c r="G208" s="179" t="s">
        <v>293</v>
      </c>
      <c r="H208" s="181" t="s">
        <v>752</v>
      </c>
      <c r="I208" s="179">
        <v>1.0</v>
      </c>
      <c r="J208" s="179">
        <v>38.0</v>
      </c>
      <c r="K208" s="179" t="s">
        <v>115</v>
      </c>
      <c r="L208" s="450">
        <v>477.86920000000003</v>
      </c>
      <c r="M208" s="187"/>
      <c r="N208" s="183"/>
      <c r="O208" s="183"/>
      <c r="P208" s="183"/>
      <c r="Q208" s="183"/>
      <c r="R208" s="183"/>
      <c r="S208" s="183"/>
      <c r="T208" s="183"/>
      <c r="U208" s="183"/>
      <c r="V208" s="183"/>
      <c r="W208" s="186"/>
      <c r="X208" s="186"/>
      <c r="Y208" s="186"/>
      <c r="Z208" s="199">
        <f t="shared" si="227"/>
        <v>0</v>
      </c>
      <c r="AA208" s="184" t="str">
        <f t="shared" si="228"/>
        <v>No</v>
      </c>
      <c r="AB208" s="185" t="str">
        <f t="shared" si="229"/>
        <v>No</v>
      </c>
      <c r="AC208" s="1"/>
      <c r="AD208" s="186">
        <v>5.0</v>
      </c>
      <c r="AE208" s="187">
        <f t="shared" si="230"/>
        <v>0</v>
      </c>
      <c r="AF208" s="75"/>
      <c r="AG208" s="75"/>
      <c r="AH208" s="75"/>
      <c r="AI208" s="75"/>
      <c r="AJ208" s="127"/>
      <c r="AK208" s="126">
        <v>20.0</v>
      </c>
      <c r="AL208" s="127">
        <f t="shared" si="231"/>
        <v>0</v>
      </c>
      <c r="AM208" s="127">
        <f t="shared" si="232"/>
        <v>0</v>
      </c>
      <c r="AN208" s="127">
        <f t="shared" si="233"/>
        <v>0</v>
      </c>
      <c r="AO208" s="127">
        <f t="shared" si="234"/>
        <v>0</v>
      </c>
      <c r="AP208" s="127">
        <f t="shared" si="235"/>
        <v>0</v>
      </c>
      <c r="AQ208" s="127">
        <f t="shared" si="236"/>
        <v>0</v>
      </c>
      <c r="AR208" s="127">
        <f t="shared" si="237"/>
        <v>0</v>
      </c>
      <c r="AS208" s="127">
        <f t="shared" si="238"/>
        <v>0</v>
      </c>
      <c r="AT208" s="127">
        <f t="shared" si="239"/>
        <v>0</v>
      </c>
      <c r="AU208" s="127">
        <f t="shared" si="240"/>
        <v>0</v>
      </c>
      <c r="AV208" s="127">
        <f t="shared" si="241"/>
        <v>0</v>
      </c>
      <c r="AW208" s="127">
        <f t="shared" si="242"/>
        <v>0</v>
      </c>
      <c r="AX208" s="127">
        <f t="shared" si="243"/>
        <v>0</v>
      </c>
      <c r="AY208" s="127">
        <f t="shared" si="244"/>
        <v>0</v>
      </c>
      <c r="AZ208" s="127">
        <v>5.0</v>
      </c>
      <c r="BA208" s="127"/>
      <c r="BB208" s="359">
        <v>14.0</v>
      </c>
      <c r="BC208" s="179"/>
      <c r="BD208" s="359"/>
      <c r="BE208" s="179"/>
      <c r="BF208" s="359"/>
      <c r="BG208" s="179"/>
      <c r="BH208" s="359"/>
      <c r="BI208" s="179"/>
      <c r="BJ208" s="359"/>
      <c r="BK208" s="179"/>
      <c r="BL208" s="359"/>
      <c r="BM208" s="179"/>
      <c r="BN208" s="359"/>
      <c r="BO208" s="179"/>
      <c r="BP208" s="359"/>
      <c r="BQ208" s="179"/>
      <c r="BR208" s="359"/>
      <c r="BS208" s="179"/>
      <c r="BT208" s="127"/>
      <c r="BU208" s="127"/>
      <c r="BV208" s="127">
        <f t="shared" si="245"/>
        <v>1</v>
      </c>
      <c r="BW208" s="127"/>
      <c r="BX208" s="127"/>
      <c r="BY208" s="127">
        <v>1.0</v>
      </c>
      <c r="BZ208" s="127">
        <v>150.0</v>
      </c>
      <c r="CA208" s="127">
        <v>2000.0</v>
      </c>
      <c r="CB208" s="127">
        <f t="shared" si="184"/>
        <v>200</v>
      </c>
      <c r="CC208" s="127">
        <f t="shared" si="185"/>
        <v>60</v>
      </c>
      <c r="CD208" s="337">
        <f t="shared" si="182"/>
        <v>0</v>
      </c>
    </row>
    <row r="209" ht="31.5" customHeight="1">
      <c r="A209" s="1"/>
      <c r="B209" s="131"/>
      <c r="C209" s="105"/>
      <c r="D209" s="231"/>
      <c r="E209" s="333"/>
      <c r="F209" s="334"/>
      <c r="G209" s="105"/>
      <c r="H209" s="138"/>
      <c r="I209" s="105"/>
      <c r="J209" s="105"/>
      <c r="K209" s="105"/>
      <c r="L209" s="451" t="s">
        <v>753</v>
      </c>
      <c r="M209" s="262"/>
      <c r="N209" s="105"/>
      <c r="O209" s="105"/>
      <c r="P209" s="105"/>
      <c r="Q209" s="105"/>
      <c r="R209" s="105"/>
      <c r="S209" s="105"/>
      <c r="T209" s="105"/>
      <c r="U209" s="105"/>
      <c r="V209" s="105"/>
      <c r="W209" s="105"/>
      <c r="X209" s="105"/>
      <c r="Y209" s="105"/>
      <c r="Z209" s="366"/>
      <c r="AA209" s="105"/>
      <c r="AB209" s="413"/>
      <c r="AC209" s="1"/>
      <c r="AD209" s="102"/>
      <c r="AE209" s="1"/>
      <c r="AF209" s="75"/>
      <c r="AG209" s="75"/>
      <c r="AH209" s="75"/>
      <c r="AI209" s="75"/>
      <c r="AJ209" s="264"/>
      <c r="AK209" s="263"/>
      <c r="AL209" s="127"/>
      <c r="AM209" s="127"/>
      <c r="AN209" s="127"/>
      <c r="AO209" s="127"/>
      <c r="AP209" s="127"/>
      <c r="AQ209" s="127"/>
      <c r="AR209" s="127"/>
      <c r="AS209" s="127"/>
      <c r="AT209" s="127"/>
      <c r="AU209" s="127"/>
      <c r="AV209" s="127"/>
      <c r="AW209" s="127"/>
      <c r="AX209" s="127"/>
      <c r="AY209" s="127"/>
      <c r="AZ209" s="127"/>
      <c r="BA209" s="127"/>
      <c r="BB209" s="336"/>
      <c r="BC209" s="105"/>
      <c r="BD209" s="336"/>
      <c r="BE209" s="105"/>
      <c r="BF209" s="336"/>
      <c r="BG209" s="105"/>
      <c r="BH209" s="336"/>
      <c r="BI209" s="105"/>
      <c r="BJ209" s="336"/>
      <c r="BK209" s="105"/>
      <c r="BL209" s="336"/>
      <c r="BM209" s="105"/>
      <c r="BN209" s="336"/>
      <c r="BO209" s="105"/>
      <c r="BP209" s="336"/>
      <c r="BQ209" s="105"/>
      <c r="BR209" s="336"/>
      <c r="BS209" s="105"/>
      <c r="BT209" s="127"/>
      <c r="BU209" s="127"/>
      <c r="BV209" s="127"/>
      <c r="BW209" s="127"/>
      <c r="BX209" s="127"/>
      <c r="BY209" s="127"/>
      <c r="BZ209" s="127"/>
      <c r="CA209" s="127"/>
      <c r="CB209" s="127">
        <f t="shared" si="184"/>
        <v>0</v>
      </c>
      <c r="CC209" s="127">
        <f t="shared" si="185"/>
        <v>0</v>
      </c>
      <c r="CD209" s="337">
        <f t="shared" si="182"/>
        <v>0</v>
      </c>
    </row>
    <row r="210" ht="64.5" customHeight="1">
      <c r="A210" s="1"/>
      <c r="B210" s="339"/>
      <c r="C210" s="191"/>
      <c r="D210" s="149" t="s">
        <v>754</v>
      </c>
      <c r="E210" s="373"/>
      <c r="F210" s="153" t="s">
        <v>755</v>
      </c>
      <c r="G210" s="151" t="s">
        <v>453</v>
      </c>
      <c r="H210" s="153" t="s">
        <v>756</v>
      </c>
      <c r="I210" s="151">
        <v>1.0</v>
      </c>
      <c r="J210" s="151">
        <v>0.0</v>
      </c>
      <c r="K210" s="151" t="s">
        <v>115</v>
      </c>
      <c r="L210" s="374">
        <v>413.40000000000003</v>
      </c>
      <c r="M210" s="155"/>
      <c r="N210" s="155"/>
      <c r="O210" s="155"/>
      <c r="P210" s="155"/>
      <c r="Q210" s="155"/>
      <c r="R210" s="151"/>
      <c r="S210" s="158"/>
      <c r="T210" s="158"/>
      <c r="U210" s="158"/>
      <c r="V210" s="158"/>
      <c r="W210" s="158"/>
      <c r="X210" s="158"/>
      <c r="Y210" s="158"/>
      <c r="Z210" s="199">
        <f t="shared" ref="Z210:Z221" si="246">L210*M210+L210*N210+L210*O210+L210*P210+L210*Q210+L210*R210+L210*S210+L210*U210+L210*V210+L210*W210+L210*X210+L210*Y210+L210*T210</f>
        <v>0</v>
      </c>
      <c r="AA210" s="156" t="str">
        <f t="shared" ref="AA210:AA221" si="247">IF(B210="New","Yes","No")</f>
        <v>No</v>
      </c>
      <c r="AB210" s="157" t="str">
        <f t="shared" ref="AB210:AB221" si="248">IF(SUM(M210:Y210)&gt;0,"Yes","No")</f>
        <v>No</v>
      </c>
      <c r="AC210" s="1"/>
      <c r="AD210" s="158">
        <v>5.0</v>
      </c>
      <c r="AE210" s="159">
        <f t="shared" ref="AE210:AE221" si="249">AD210*M210+AD210*N210+AD210*O210+AD210*P210+AD210*Q210+AD210*R210+AD210*S210+AD210*U210+AD210*V210+AD210*W210+AD210*X210+AD210*Y210+AD210*T210</f>
        <v>0</v>
      </c>
      <c r="AF210" s="75"/>
      <c r="AG210" s="75"/>
      <c r="AH210" s="75"/>
      <c r="AI210" s="75"/>
      <c r="AJ210" s="127"/>
      <c r="AK210" s="126">
        <v>18.3</v>
      </c>
      <c r="AL210" s="127">
        <f t="shared" ref="AL210:AL221" si="250">SUM(M210:Y210)*AK210</f>
        <v>0</v>
      </c>
      <c r="AM210" s="127">
        <f t="shared" ref="AM210:AM221" si="251">M210*I210</f>
        <v>0</v>
      </c>
      <c r="AN210" s="127">
        <f t="shared" ref="AN210:AN221" si="252">N210*I210</f>
        <v>0</v>
      </c>
      <c r="AO210" s="127">
        <f t="shared" ref="AO210:AO221" si="253">O210*I210</f>
        <v>0</v>
      </c>
      <c r="AP210" s="127">
        <f t="shared" ref="AP210:AP221" si="254">P210*I210</f>
        <v>0</v>
      </c>
      <c r="AQ210" s="127">
        <f t="shared" ref="AQ210:AQ221" si="255">Q210*I210</f>
        <v>0</v>
      </c>
      <c r="AR210" s="127">
        <f t="shared" ref="AR210:AR221" si="256">R210*I210</f>
        <v>0</v>
      </c>
      <c r="AS210" s="127">
        <f t="shared" ref="AS210:AS221" si="257">S210*I210</f>
        <v>0</v>
      </c>
      <c r="AT210" s="127">
        <f t="shared" ref="AT210:AT221" si="258">I210*T210</f>
        <v>0</v>
      </c>
      <c r="AU210" s="127">
        <f t="shared" ref="AU210:AU221" si="259">U210*I210</f>
        <v>0</v>
      </c>
      <c r="AV210" s="127">
        <f t="shared" ref="AV210:AV221" si="260">V210*I210</f>
        <v>0</v>
      </c>
      <c r="AW210" s="127">
        <f t="shared" ref="AW210:AW221" si="261">W210*I210</f>
        <v>0</v>
      </c>
      <c r="AX210" s="127">
        <f t="shared" ref="AX210:AX221" si="262">X210*I210</f>
        <v>0</v>
      </c>
      <c r="AY210" s="127">
        <f t="shared" ref="AY210:AY221" si="263">Y210*I210</f>
        <v>0</v>
      </c>
      <c r="AZ210" s="127">
        <v>5.0</v>
      </c>
      <c r="BA210" s="127"/>
      <c r="BB210" s="344">
        <v>14.0</v>
      </c>
      <c r="BC210" s="151"/>
      <c r="BD210" s="344"/>
      <c r="BE210" s="151"/>
      <c r="BF210" s="344"/>
      <c r="BG210" s="151"/>
      <c r="BH210" s="344"/>
      <c r="BI210" s="151"/>
      <c r="BJ210" s="344"/>
      <c r="BK210" s="151"/>
      <c r="BL210" s="344"/>
      <c r="BM210" s="151"/>
      <c r="BN210" s="344"/>
      <c r="BO210" s="151"/>
      <c r="BP210" s="344"/>
      <c r="BQ210" s="151"/>
      <c r="BR210" s="344"/>
      <c r="BS210" s="151"/>
      <c r="BT210" s="127"/>
      <c r="BU210" s="127"/>
      <c r="BV210" s="127">
        <v>1.0</v>
      </c>
      <c r="BW210" s="127"/>
      <c r="BX210" s="127">
        <v>6.0</v>
      </c>
      <c r="BY210" s="127"/>
      <c r="BZ210" s="127">
        <v>10.0</v>
      </c>
      <c r="CA210" s="127">
        <v>500.0</v>
      </c>
      <c r="CB210" s="127">
        <f t="shared" si="184"/>
        <v>50</v>
      </c>
      <c r="CC210" s="127">
        <f t="shared" si="185"/>
        <v>15</v>
      </c>
      <c r="CD210" s="337">
        <f t="shared" si="182"/>
        <v>0</v>
      </c>
    </row>
    <row r="211" ht="64.5" customHeight="1">
      <c r="A211" s="1"/>
      <c r="B211" s="346"/>
      <c r="C211" s="1"/>
      <c r="D211" s="231" t="s">
        <v>757</v>
      </c>
      <c r="E211" s="381"/>
      <c r="F211" s="138" t="s">
        <v>758</v>
      </c>
      <c r="G211" s="75" t="s">
        <v>293</v>
      </c>
      <c r="H211" s="138" t="s">
        <v>759</v>
      </c>
      <c r="I211" s="75">
        <v>1.0</v>
      </c>
      <c r="J211" s="75">
        <v>0.0</v>
      </c>
      <c r="K211" s="75" t="s">
        <v>115</v>
      </c>
      <c r="L211" s="217">
        <v>355.1</v>
      </c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351">
        <f t="shared" si="246"/>
        <v>0</v>
      </c>
      <c r="AA211" s="164" t="str">
        <f t="shared" si="247"/>
        <v>No</v>
      </c>
      <c r="AB211" s="165" t="str">
        <f t="shared" si="248"/>
        <v>No</v>
      </c>
      <c r="AC211" s="1"/>
      <c r="AD211" s="166">
        <v>5.0</v>
      </c>
      <c r="AE211" s="167">
        <f t="shared" si="249"/>
        <v>0</v>
      </c>
      <c r="AF211" s="75"/>
      <c r="AG211" s="75"/>
      <c r="AH211" s="75"/>
      <c r="AI211" s="75"/>
      <c r="AJ211" s="127"/>
      <c r="AK211" s="126">
        <v>13.5</v>
      </c>
      <c r="AL211" s="127">
        <f t="shared" si="250"/>
        <v>0</v>
      </c>
      <c r="AM211" s="127">
        <f t="shared" si="251"/>
        <v>0</v>
      </c>
      <c r="AN211" s="127">
        <f t="shared" si="252"/>
        <v>0</v>
      </c>
      <c r="AO211" s="127">
        <f t="shared" si="253"/>
        <v>0</v>
      </c>
      <c r="AP211" s="127">
        <f t="shared" si="254"/>
        <v>0</v>
      </c>
      <c r="AQ211" s="127">
        <f t="shared" si="255"/>
        <v>0</v>
      </c>
      <c r="AR211" s="127">
        <f t="shared" si="256"/>
        <v>0</v>
      </c>
      <c r="AS211" s="127">
        <f t="shared" si="257"/>
        <v>0</v>
      </c>
      <c r="AT211" s="127">
        <f t="shared" si="258"/>
        <v>0</v>
      </c>
      <c r="AU211" s="127">
        <f t="shared" si="259"/>
        <v>0</v>
      </c>
      <c r="AV211" s="127">
        <f t="shared" si="260"/>
        <v>0</v>
      </c>
      <c r="AW211" s="127">
        <f t="shared" si="261"/>
        <v>0</v>
      </c>
      <c r="AX211" s="127">
        <f t="shared" si="262"/>
        <v>0</v>
      </c>
      <c r="AY211" s="127">
        <f t="shared" si="263"/>
        <v>0</v>
      </c>
      <c r="AZ211" s="127">
        <v>5.0</v>
      </c>
      <c r="BA211" s="127"/>
      <c r="BB211" s="348">
        <v>12.0</v>
      </c>
      <c r="BC211" s="75"/>
      <c r="BD211" s="348"/>
      <c r="BE211" s="75"/>
      <c r="BF211" s="348"/>
      <c r="BG211" s="75"/>
      <c r="BH211" s="348"/>
      <c r="BI211" s="75"/>
      <c r="BJ211" s="348"/>
      <c r="BK211" s="75"/>
      <c r="BL211" s="348"/>
      <c r="BM211" s="75"/>
      <c r="BN211" s="348"/>
      <c r="BO211" s="75"/>
      <c r="BP211" s="348"/>
      <c r="BQ211" s="75"/>
      <c r="BR211" s="348"/>
      <c r="BS211" s="75"/>
      <c r="BT211" s="127"/>
      <c r="BU211" s="127"/>
      <c r="BV211" s="127">
        <v>1.0</v>
      </c>
      <c r="BW211" s="127"/>
      <c r="BX211" s="127">
        <v>1.0</v>
      </c>
      <c r="BY211" s="127"/>
      <c r="BZ211" s="127">
        <v>5.0</v>
      </c>
      <c r="CA211" s="127">
        <v>100.0</v>
      </c>
      <c r="CB211" s="127">
        <f t="shared" si="184"/>
        <v>10</v>
      </c>
      <c r="CC211" s="127">
        <f t="shared" si="185"/>
        <v>3</v>
      </c>
      <c r="CD211" s="337">
        <f t="shared" si="182"/>
        <v>0</v>
      </c>
    </row>
    <row r="212" ht="64.5" customHeight="1">
      <c r="A212" s="1"/>
      <c r="B212" s="346"/>
      <c r="C212" s="75"/>
      <c r="D212" s="168" t="s">
        <v>760</v>
      </c>
      <c r="E212" s="347"/>
      <c r="F212" s="171" t="s">
        <v>758</v>
      </c>
      <c r="G212" s="170" t="s">
        <v>139</v>
      </c>
      <c r="H212" s="171" t="s">
        <v>761</v>
      </c>
      <c r="I212" s="170">
        <v>1.0</v>
      </c>
      <c r="J212" s="170">
        <v>0.0</v>
      </c>
      <c r="K212" s="170" t="s">
        <v>115</v>
      </c>
      <c r="L212" s="216">
        <v>304.1034</v>
      </c>
      <c r="M212" s="172"/>
      <c r="N212" s="172"/>
      <c r="O212" s="172"/>
      <c r="P212" s="172"/>
      <c r="Q212" s="172"/>
      <c r="R212" s="170"/>
      <c r="S212" s="166"/>
      <c r="T212" s="166"/>
      <c r="U212" s="166"/>
      <c r="V212" s="166"/>
      <c r="W212" s="166"/>
      <c r="X212" s="166"/>
      <c r="Y212" s="166"/>
      <c r="Z212" s="199">
        <f t="shared" si="246"/>
        <v>0</v>
      </c>
      <c r="AA212" s="173" t="str">
        <f t="shared" si="247"/>
        <v>No</v>
      </c>
      <c r="AB212" s="174" t="str">
        <f t="shared" si="248"/>
        <v>No</v>
      </c>
      <c r="AC212" s="1"/>
      <c r="AD212" s="166">
        <v>1.5</v>
      </c>
      <c r="AE212" s="167">
        <f t="shared" si="249"/>
        <v>0</v>
      </c>
      <c r="AF212" s="75"/>
      <c r="AG212" s="75"/>
      <c r="AH212" s="75"/>
      <c r="AI212" s="75"/>
      <c r="AJ212" s="127"/>
      <c r="AK212" s="126">
        <v>5.4</v>
      </c>
      <c r="AL212" s="127">
        <f t="shared" si="250"/>
        <v>0</v>
      </c>
      <c r="AM212" s="127">
        <f t="shared" si="251"/>
        <v>0</v>
      </c>
      <c r="AN212" s="127">
        <f t="shared" si="252"/>
        <v>0</v>
      </c>
      <c r="AO212" s="127">
        <f t="shared" si="253"/>
        <v>0</v>
      </c>
      <c r="AP212" s="127">
        <f t="shared" si="254"/>
        <v>0</v>
      </c>
      <c r="AQ212" s="127">
        <f t="shared" si="255"/>
        <v>0</v>
      </c>
      <c r="AR212" s="127">
        <f t="shared" si="256"/>
        <v>0</v>
      </c>
      <c r="AS212" s="127">
        <f t="shared" si="257"/>
        <v>0</v>
      </c>
      <c r="AT212" s="127">
        <f t="shared" si="258"/>
        <v>0</v>
      </c>
      <c r="AU212" s="127">
        <f t="shared" si="259"/>
        <v>0</v>
      </c>
      <c r="AV212" s="127">
        <f t="shared" si="260"/>
        <v>0</v>
      </c>
      <c r="AW212" s="127">
        <f t="shared" si="261"/>
        <v>0</v>
      </c>
      <c r="AX212" s="127">
        <f t="shared" si="262"/>
        <v>0</v>
      </c>
      <c r="AY212" s="127">
        <f t="shared" si="263"/>
        <v>0</v>
      </c>
      <c r="AZ212" s="127">
        <v>1.5</v>
      </c>
      <c r="BA212" s="127"/>
      <c r="BB212" s="348">
        <v>9.0</v>
      </c>
      <c r="BC212" s="170"/>
      <c r="BD212" s="348"/>
      <c r="BE212" s="170"/>
      <c r="BF212" s="348"/>
      <c r="BG212" s="170"/>
      <c r="BH212" s="348"/>
      <c r="BI212" s="170"/>
      <c r="BJ212" s="348"/>
      <c r="BK212" s="170"/>
      <c r="BL212" s="348"/>
      <c r="BM212" s="170"/>
      <c r="BN212" s="348"/>
      <c r="BO212" s="170"/>
      <c r="BP212" s="348"/>
      <c r="BQ212" s="170"/>
      <c r="BR212" s="348"/>
      <c r="BS212" s="170"/>
      <c r="BT212" s="127"/>
      <c r="BU212" s="127"/>
      <c r="BV212" s="127">
        <v>1.0</v>
      </c>
      <c r="BW212" s="127"/>
      <c r="BX212" s="127">
        <v>1.0</v>
      </c>
      <c r="BY212" s="127"/>
      <c r="BZ212" s="127">
        <v>5.0</v>
      </c>
      <c r="CA212" s="127">
        <v>100.0</v>
      </c>
      <c r="CB212" s="127">
        <f t="shared" si="184"/>
        <v>10</v>
      </c>
      <c r="CC212" s="127">
        <f t="shared" si="185"/>
        <v>3</v>
      </c>
      <c r="CD212" s="337">
        <f t="shared" si="182"/>
        <v>0</v>
      </c>
    </row>
    <row r="213" ht="64.5" customHeight="1">
      <c r="A213" s="1"/>
      <c r="B213" s="346"/>
      <c r="C213" s="1"/>
      <c r="D213" s="231" t="s">
        <v>762</v>
      </c>
      <c r="E213" s="349"/>
      <c r="F213" s="138" t="s">
        <v>763</v>
      </c>
      <c r="G213" s="1" t="s">
        <v>139</v>
      </c>
      <c r="H213" s="138" t="s">
        <v>764</v>
      </c>
      <c r="I213" s="1">
        <v>1.0</v>
      </c>
      <c r="J213" s="1">
        <v>0.0</v>
      </c>
      <c r="K213" s="1" t="s">
        <v>115</v>
      </c>
      <c r="L213" s="350">
        <v>304.1034</v>
      </c>
      <c r="M213" s="201"/>
      <c r="N213" s="201"/>
      <c r="O213" s="201"/>
      <c r="P213" s="201"/>
      <c r="Q213" s="201"/>
      <c r="R213" s="1"/>
      <c r="S213" s="72"/>
      <c r="T213" s="72"/>
      <c r="U213" s="72"/>
      <c r="V213" s="72"/>
      <c r="W213" s="72"/>
      <c r="X213" s="72"/>
      <c r="Y213" s="72"/>
      <c r="Z213" s="351">
        <f t="shared" si="246"/>
        <v>0</v>
      </c>
      <c r="AA213" s="202" t="str">
        <f t="shared" si="247"/>
        <v>No</v>
      </c>
      <c r="AB213" s="165" t="str">
        <f t="shared" si="248"/>
        <v>No</v>
      </c>
      <c r="AC213" s="1"/>
      <c r="AD213" s="166">
        <v>1.5</v>
      </c>
      <c r="AE213" s="167">
        <f t="shared" si="249"/>
        <v>0</v>
      </c>
      <c r="AF213" s="75"/>
      <c r="AG213" s="75"/>
      <c r="AH213" s="75"/>
      <c r="AI213" s="75"/>
      <c r="AJ213" s="127"/>
      <c r="AK213" s="126">
        <v>7.3</v>
      </c>
      <c r="AL213" s="127">
        <f t="shared" si="250"/>
        <v>0</v>
      </c>
      <c r="AM213" s="127">
        <f t="shared" si="251"/>
        <v>0</v>
      </c>
      <c r="AN213" s="127">
        <f t="shared" si="252"/>
        <v>0</v>
      </c>
      <c r="AO213" s="127">
        <f t="shared" si="253"/>
        <v>0</v>
      </c>
      <c r="AP213" s="127">
        <f t="shared" si="254"/>
        <v>0</v>
      </c>
      <c r="AQ213" s="127">
        <f t="shared" si="255"/>
        <v>0</v>
      </c>
      <c r="AR213" s="127">
        <f t="shared" si="256"/>
        <v>0</v>
      </c>
      <c r="AS213" s="127">
        <f t="shared" si="257"/>
        <v>0</v>
      </c>
      <c r="AT213" s="127">
        <f t="shared" si="258"/>
        <v>0</v>
      </c>
      <c r="AU213" s="127">
        <f t="shared" si="259"/>
        <v>0</v>
      </c>
      <c r="AV213" s="127">
        <f t="shared" si="260"/>
        <v>0</v>
      </c>
      <c r="AW213" s="127">
        <f t="shared" si="261"/>
        <v>0</v>
      </c>
      <c r="AX213" s="127">
        <f t="shared" si="262"/>
        <v>0</v>
      </c>
      <c r="AY213" s="127">
        <f t="shared" si="263"/>
        <v>0</v>
      </c>
      <c r="AZ213" s="127">
        <v>1.5</v>
      </c>
      <c r="BA213" s="127"/>
      <c r="BB213" s="348">
        <v>8.0</v>
      </c>
      <c r="BC213" s="1"/>
      <c r="BD213" s="348"/>
      <c r="BE213" s="1"/>
      <c r="BF213" s="348"/>
      <c r="BG213" s="1"/>
      <c r="BH213" s="348"/>
      <c r="BI213" s="1"/>
      <c r="BJ213" s="348"/>
      <c r="BK213" s="1"/>
      <c r="BL213" s="348"/>
      <c r="BM213" s="1"/>
      <c r="BN213" s="348"/>
      <c r="BO213" s="1"/>
      <c r="BP213" s="348"/>
      <c r="BQ213" s="1"/>
      <c r="BR213" s="348"/>
      <c r="BS213" s="1"/>
      <c r="BT213" s="127"/>
      <c r="BU213" s="127">
        <f t="shared" ref="BU213:BU221" si="264">I213</f>
        <v>1</v>
      </c>
      <c r="BV213" s="127"/>
      <c r="BW213" s="127"/>
      <c r="BX213" s="127">
        <v>1.0</v>
      </c>
      <c r="BY213" s="127"/>
      <c r="BZ213" s="127">
        <v>5.0</v>
      </c>
      <c r="CA213" s="127">
        <v>100.0</v>
      </c>
      <c r="CB213" s="127">
        <f t="shared" si="184"/>
        <v>10</v>
      </c>
      <c r="CC213" s="127">
        <f t="shared" si="185"/>
        <v>3</v>
      </c>
      <c r="CD213" s="337">
        <f t="shared" si="182"/>
        <v>0</v>
      </c>
    </row>
    <row r="214" ht="64.5" customHeight="1">
      <c r="A214" s="1"/>
      <c r="B214" s="346"/>
      <c r="C214" s="1"/>
      <c r="D214" s="168" t="s">
        <v>765</v>
      </c>
      <c r="E214" s="347"/>
      <c r="F214" s="171" t="s">
        <v>758</v>
      </c>
      <c r="G214" s="170" t="s">
        <v>105</v>
      </c>
      <c r="H214" s="171" t="s">
        <v>766</v>
      </c>
      <c r="I214" s="170">
        <v>1.0</v>
      </c>
      <c r="J214" s="170">
        <v>0.0</v>
      </c>
      <c r="K214" s="170" t="s">
        <v>115</v>
      </c>
      <c r="L214" s="216">
        <v>278.038</v>
      </c>
      <c r="M214" s="172"/>
      <c r="N214" s="172"/>
      <c r="O214" s="172"/>
      <c r="P214" s="172"/>
      <c r="Q214" s="172"/>
      <c r="R214" s="170"/>
      <c r="S214" s="166"/>
      <c r="T214" s="166"/>
      <c r="U214" s="166"/>
      <c r="V214" s="166"/>
      <c r="W214" s="166"/>
      <c r="X214" s="166"/>
      <c r="Y214" s="166"/>
      <c r="Z214" s="199">
        <f t="shared" si="246"/>
        <v>0</v>
      </c>
      <c r="AA214" s="173" t="str">
        <f t="shared" si="247"/>
        <v>No</v>
      </c>
      <c r="AB214" s="174" t="str">
        <f t="shared" si="248"/>
        <v>No</v>
      </c>
      <c r="AC214" s="1"/>
      <c r="AD214" s="166">
        <v>1.0</v>
      </c>
      <c r="AE214" s="167">
        <f t="shared" si="249"/>
        <v>0</v>
      </c>
      <c r="AF214" s="75"/>
      <c r="AG214" s="75"/>
      <c r="AH214" s="75"/>
      <c r="AI214" s="75"/>
      <c r="AJ214" s="127"/>
      <c r="AK214" s="126">
        <v>2.3</v>
      </c>
      <c r="AL214" s="127">
        <f t="shared" si="250"/>
        <v>0</v>
      </c>
      <c r="AM214" s="127">
        <f t="shared" si="251"/>
        <v>0</v>
      </c>
      <c r="AN214" s="127">
        <f t="shared" si="252"/>
        <v>0</v>
      </c>
      <c r="AO214" s="127">
        <f t="shared" si="253"/>
        <v>0</v>
      </c>
      <c r="AP214" s="127">
        <f t="shared" si="254"/>
        <v>0</v>
      </c>
      <c r="AQ214" s="127">
        <f t="shared" si="255"/>
        <v>0</v>
      </c>
      <c r="AR214" s="127">
        <f t="shared" si="256"/>
        <v>0</v>
      </c>
      <c r="AS214" s="127">
        <f t="shared" si="257"/>
        <v>0</v>
      </c>
      <c r="AT214" s="127">
        <f t="shared" si="258"/>
        <v>0</v>
      </c>
      <c r="AU214" s="127">
        <f t="shared" si="259"/>
        <v>0</v>
      </c>
      <c r="AV214" s="127">
        <f t="shared" si="260"/>
        <v>0</v>
      </c>
      <c r="AW214" s="127">
        <f t="shared" si="261"/>
        <v>0</v>
      </c>
      <c r="AX214" s="127">
        <f t="shared" si="262"/>
        <v>0</v>
      </c>
      <c r="AY214" s="127">
        <f t="shared" si="263"/>
        <v>0</v>
      </c>
      <c r="AZ214" s="127">
        <v>1.0</v>
      </c>
      <c r="BA214" s="127"/>
      <c r="BB214" s="348">
        <v>7.0</v>
      </c>
      <c r="BC214" s="170"/>
      <c r="BD214" s="348"/>
      <c r="BE214" s="170"/>
      <c r="BF214" s="348"/>
      <c r="BG214" s="170"/>
      <c r="BH214" s="348"/>
      <c r="BI214" s="170"/>
      <c r="BJ214" s="348"/>
      <c r="BK214" s="170"/>
      <c r="BL214" s="348"/>
      <c r="BM214" s="170"/>
      <c r="BN214" s="348"/>
      <c r="BO214" s="170"/>
      <c r="BP214" s="348"/>
      <c r="BQ214" s="170"/>
      <c r="BR214" s="348"/>
      <c r="BS214" s="170"/>
      <c r="BT214" s="127"/>
      <c r="BU214" s="127">
        <f t="shared" si="264"/>
        <v>1</v>
      </c>
      <c r="BV214" s="127"/>
      <c r="BW214" s="127"/>
      <c r="BX214" s="127">
        <v>1.0</v>
      </c>
      <c r="BY214" s="127"/>
      <c r="BZ214" s="127">
        <v>5.0</v>
      </c>
      <c r="CA214" s="127">
        <v>100.0</v>
      </c>
      <c r="CB214" s="127">
        <f t="shared" si="184"/>
        <v>10</v>
      </c>
      <c r="CC214" s="127">
        <f t="shared" si="185"/>
        <v>3</v>
      </c>
      <c r="CD214" s="337">
        <f t="shared" si="182"/>
        <v>0</v>
      </c>
    </row>
    <row r="215" ht="64.5" customHeight="1">
      <c r="A215" s="1"/>
      <c r="B215" s="346"/>
      <c r="C215" s="1"/>
      <c r="D215" s="231" t="s">
        <v>767</v>
      </c>
      <c r="E215" s="349"/>
      <c r="F215" s="138" t="s">
        <v>552</v>
      </c>
      <c r="G215" s="1" t="s">
        <v>105</v>
      </c>
      <c r="H215" s="138" t="s">
        <v>768</v>
      </c>
      <c r="I215" s="1">
        <v>1.0</v>
      </c>
      <c r="J215" s="1">
        <v>0.0</v>
      </c>
      <c r="K215" s="1" t="s">
        <v>115</v>
      </c>
      <c r="L215" s="350">
        <v>208.5232</v>
      </c>
      <c r="M215" s="201"/>
      <c r="N215" s="201"/>
      <c r="O215" s="201"/>
      <c r="P215" s="201"/>
      <c r="Q215" s="201"/>
      <c r="R215" s="1"/>
      <c r="S215" s="72"/>
      <c r="T215" s="72"/>
      <c r="U215" s="72"/>
      <c r="V215" s="72"/>
      <c r="W215" s="72"/>
      <c r="X215" s="72"/>
      <c r="Y215" s="72"/>
      <c r="Z215" s="351">
        <f t="shared" si="246"/>
        <v>0</v>
      </c>
      <c r="AA215" s="202" t="str">
        <f t="shared" si="247"/>
        <v>No</v>
      </c>
      <c r="AB215" s="165" t="str">
        <f t="shared" si="248"/>
        <v>No</v>
      </c>
      <c r="AC215" s="1"/>
      <c r="AD215" s="166">
        <v>1.0</v>
      </c>
      <c r="AE215" s="167">
        <f t="shared" si="249"/>
        <v>0</v>
      </c>
      <c r="AF215" s="75"/>
      <c r="AG215" s="75"/>
      <c r="AH215" s="75"/>
      <c r="AI215" s="75"/>
      <c r="AJ215" s="127"/>
      <c r="AK215" s="126">
        <v>2.3</v>
      </c>
      <c r="AL215" s="127">
        <f t="shared" si="250"/>
        <v>0</v>
      </c>
      <c r="AM215" s="127">
        <f t="shared" si="251"/>
        <v>0</v>
      </c>
      <c r="AN215" s="127">
        <f t="shared" si="252"/>
        <v>0</v>
      </c>
      <c r="AO215" s="127">
        <f t="shared" si="253"/>
        <v>0</v>
      </c>
      <c r="AP215" s="127">
        <f t="shared" si="254"/>
        <v>0</v>
      </c>
      <c r="AQ215" s="127">
        <f t="shared" si="255"/>
        <v>0</v>
      </c>
      <c r="AR215" s="127">
        <f t="shared" si="256"/>
        <v>0</v>
      </c>
      <c r="AS215" s="127">
        <f t="shared" si="257"/>
        <v>0</v>
      </c>
      <c r="AT215" s="127">
        <f t="shared" si="258"/>
        <v>0</v>
      </c>
      <c r="AU215" s="127">
        <f t="shared" si="259"/>
        <v>0</v>
      </c>
      <c r="AV215" s="127">
        <f t="shared" si="260"/>
        <v>0</v>
      </c>
      <c r="AW215" s="127">
        <f t="shared" si="261"/>
        <v>0</v>
      </c>
      <c r="AX215" s="127">
        <f t="shared" si="262"/>
        <v>0</v>
      </c>
      <c r="AY215" s="127">
        <f t="shared" si="263"/>
        <v>0</v>
      </c>
      <c r="AZ215" s="127">
        <v>1.0</v>
      </c>
      <c r="BA215" s="127"/>
      <c r="BB215" s="348">
        <v>6.0</v>
      </c>
      <c r="BC215" s="1"/>
      <c r="BD215" s="348"/>
      <c r="BE215" s="1"/>
      <c r="BF215" s="348"/>
      <c r="BG215" s="1"/>
      <c r="BH215" s="348"/>
      <c r="BI215" s="1"/>
      <c r="BJ215" s="348"/>
      <c r="BK215" s="1"/>
      <c r="BL215" s="348"/>
      <c r="BM215" s="1"/>
      <c r="BN215" s="348"/>
      <c r="BO215" s="1"/>
      <c r="BP215" s="348"/>
      <c r="BQ215" s="1"/>
      <c r="BR215" s="348"/>
      <c r="BS215" s="1"/>
      <c r="BT215" s="127"/>
      <c r="BU215" s="127">
        <f t="shared" si="264"/>
        <v>1</v>
      </c>
      <c r="BV215" s="127"/>
      <c r="BW215" s="127"/>
      <c r="BX215" s="127">
        <v>1.0</v>
      </c>
      <c r="BY215" s="127"/>
      <c r="BZ215" s="127">
        <v>5.0</v>
      </c>
      <c r="CA215" s="127">
        <v>100.0</v>
      </c>
      <c r="CB215" s="127">
        <f t="shared" si="184"/>
        <v>10</v>
      </c>
      <c r="CC215" s="127">
        <f t="shared" si="185"/>
        <v>3</v>
      </c>
      <c r="CD215" s="337">
        <f t="shared" si="182"/>
        <v>0</v>
      </c>
    </row>
    <row r="216" ht="64.5" customHeight="1">
      <c r="A216" s="1"/>
      <c r="B216" s="346"/>
      <c r="C216" s="1"/>
      <c r="D216" s="168" t="s">
        <v>769</v>
      </c>
      <c r="E216" s="347"/>
      <c r="F216" s="171" t="s">
        <v>770</v>
      </c>
      <c r="G216" s="170" t="s">
        <v>105</v>
      </c>
      <c r="H216" s="171" t="s">
        <v>771</v>
      </c>
      <c r="I216" s="170">
        <v>2.0</v>
      </c>
      <c r="J216" s="170">
        <v>0.0</v>
      </c>
      <c r="K216" s="170" t="s">
        <v>115</v>
      </c>
      <c r="L216" s="216">
        <v>147.7004</v>
      </c>
      <c r="M216" s="172"/>
      <c r="N216" s="172"/>
      <c r="O216" s="172"/>
      <c r="P216" s="172"/>
      <c r="Q216" s="172"/>
      <c r="R216" s="170"/>
      <c r="S216" s="166"/>
      <c r="T216" s="166"/>
      <c r="U216" s="166"/>
      <c r="V216" s="166"/>
      <c r="W216" s="166"/>
      <c r="X216" s="166"/>
      <c r="Y216" s="166"/>
      <c r="Z216" s="199">
        <f t="shared" si="246"/>
        <v>0</v>
      </c>
      <c r="AA216" s="173" t="str">
        <f t="shared" si="247"/>
        <v>No</v>
      </c>
      <c r="AB216" s="174" t="str">
        <f t="shared" si="248"/>
        <v>No</v>
      </c>
      <c r="AC216" s="1"/>
      <c r="AD216" s="166">
        <v>3.0</v>
      </c>
      <c r="AE216" s="167">
        <f t="shared" si="249"/>
        <v>0</v>
      </c>
      <c r="AF216" s="75"/>
      <c r="AG216" s="75"/>
      <c r="AH216" s="75"/>
      <c r="AI216" s="75"/>
      <c r="AJ216" s="127"/>
      <c r="AK216" s="126">
        <v>4.2</v>
      </c>
      <c r="AL216" s="127">
        <f t="shared" si="250"/>
        <v>0</v>
      </c>
      <c r="AM216" s="127">
        <f t="shared" si="251"/>
        <v>0</v>
      </c>
      <c r="AN216" s="127">
        <f t="shared" si="252"/>
        <v>0</v>
      </c>
      <c r="AO216" s="127">
        <f t="shared" si="253"/>
        <v>0</v>
      </c>
      <c r="AP216" s="127">
        <f t="shared" si="254"/>
        <v>0</v>
      </c>
      <c r="AQ216" s="127">
        <f t="shared" si="255"/>
        <v>0</v>
      </c>
      <c r="AR216" s="127">
        <f t="shared" si="256"/>
        <v>0</v>
      </c>
      <c r="AS216" s="127">
        <f t="shared" si="257"/>
        <v>0</v>
      </c>
      <c r="AT216" s="127">
        <f t="shared" si="258"/>
        <v>0</v>
      </c>
      <c r="AU216" s="127">
        <f t="shared" si="259"/>
        <v>0</v>
      </c>
      <c r="AV216" s="127">
        <f t="shared" si="260"/>
        <v>0</v>
      </c>
      <c r="AW216" s="127">
        <f t="shared" si="261"/>
        <v>0</v>
      </c>
      <c r="AX216" s="127">
        <f t="shared" si="262"/>
        <v>0</v>
      </c>
      <c r="AY216" s="127">
        <f t="shared" si="263"/>
        <v>0</v>
      </c>
      <c r="AZ216" s="127">
        <v>3.0</v>
      </c>
      <c r="BA216" s="127"/>
      <c r="BB216" s="348">
        <v>10.0</v>
      </c>
      <c r="BC216" s="170"/>
      <c r="BD216" s="348"/>
      <c r="BE216" s="170"/>
      <c r="BF216" s="348">
        <v>2.0</v>
      </c>
      <c r="BG216" s="170"/>
      <c r="BH216" s="348"/>
      <c r="BI216" s="170"/>
      <c r="BJ216" s="348"/>
      <c r="BK216" s="170"/>
      <c r="BL216" s="348"/>
      <c r="BM216" s="170"/>
      <c r="BN216" s="348"/>
      <c r="BO216" s="170"/>
      <c r="BP216" s="348"/>
      <c r="BQ216" s="170"/>
      <c r="BR216" s="348"/>
      <c r="BS216" s="170"/>
      <c r="BT216" s="127"/>
      <c r="BU216" s="127">
        <f t="shared" si="264"/>
        <v>2</v>
      </c>
      <c r="BV216" s="127"/>
      <c r="BW216" s="127"/>
      <c r="BX216" s="127">
        <v>1.0</v>
      </c>
      <c r="BY216" s="127"/>
      <c r="BZ216" s="127">
        <v>5.0</v>
      </c>
      <c r="CA216" s="127">
        <v>100.0</v>
      </c>
      <c r="CB216" s="127">
        <f t="shared" si="184"/>
        <v>10</v>
      </c>
      <c r="CC216" s="127">
        <f t="shared" si="185"/>
        <v>3</v>
      </c>
      <c r="CD216" s="337">
        <f t="shared" si="182"/>
        <v>0</v>
      </c>
    </row>
    <row r="217" ht="64.5" customHeight="1">
      <c r="A217" s="1"/>
      <c r="B217" s="346"/>
      <c r="C217" s="1"/>
      <c r="D217" s="231" t="s">
        <v>772</v>
      </c>
      <c r="E217" s="349"/>
      <c r="F217" s="138" t="s">
        <v>770</v>
      </c>
      <c r="G217" s="1" t="s">
        <v>108</v>
      </c>
      <c r="H217" s="138" t="s">
        <v>773</v>
      </c>
      <c r="I217" s="1">
        <v>2.0</v>
      </c>
      <c r="J217" s="1">
        <v>0.0</v>
      </c>
      <c r="K217" s="1" t="s">
        <v>115</v>
      </c>
      <c r="L217" s="350">
        <v>130.327</v>
      </c>
      <c r="M217" s="201"/>
      <c r="N217" s="201"/>
      <c r="O217" s="201"/>
      <c r="P217" s="201"/>
      <c r="Q217" s="201"/>
      <c r="R217" s="1"/>
      <c r="S217" s="72"/>
      <c r="T217" s="72"/>
      <c r="U217" s="72"/>
      <c r="V217" s="72"/>
      <c r="W217" s="72"/>
      <c r="X217" s="72"/>
      <c r="Y217" s="72"/>
      <c r="Z217" s="351">
        <f t="shared" si="246"/>
        <v>0</v>
      </c>
      <c r="AA217" s="202" t="str">
        <f t="shared" si="247"/>
        <v>No</v>
      </c>
      <c r="AB217" s="165" t="str">
        <f t="shared" si="248"/>
        <v>No</v>
      </c>
      <c r="AC217" s="1"/>
      <c r="AD217" s="166">
        <v>3.0</v>
      </c>
      <c r="AE217" s="167">
        <f t="shared" si="249"/>
        <v>0</v>
      </c>
      <c r="AF217" s="75"/>
      <c r="AG217" s="75"/>
      <c r="AH217" s="75"/>
      <c r="AI217" s="75"/>
      <c r="AJ217" s="127"/>
      <c r="AK217" s="126">
        <v>2.5</v>
      </c>
      <c r="AL217" s="127">
        <f t="shared" si="250"/>
        <v>0</v>
      </c>
      <c r="AM217" s="127">
        <f t="shared" si="251"/>
        <v>0</v>
      </c>
      <c r="AN217" s="127">
        <f t="shared" si="252"/>
        <v>0</v>
      </c>
      <c r="AO217" s="127">
        <f t="shared" si="253"/>
        <v>0</v>
      </c>
      <c r="AP217" s="127">
        <f t="shared" si="254"/>
        <v>0</v>
      </c>
      <c r="AQ217" s="127">
        <f t="shared" si="255"/>
        <v>0</v>
      </c>
      <c r="AR217" s="127">
        <f t="shared" si="256"/>
        <v>0</v>
      </c>
      <c r="AS217" s="127">
        <f t="shared" si="257"/>
        <v>0</v>
      </c>
      <c r="AT217" s="127">
        <f t="shared" si="258"/>
        <v>0</v>
      </c>
      <c r="AU217" s="127">
        <f t="shared" si="259"/>
        <v>0</v>
      </c>
      <c r="AV217" s="127">
        <f t="shared" si="260"/>
        <v>0</v>
      </c>
      <c r="AW217" s="127">
        <f t="shared" si="261"/>
        <v>0</v>
      </c>
      <c r="AX217" s="127">
        <f t="shared" si="262"/>
        <v>0</v>
      </c>
      <c r="AY217" s="127">
        <f t="shared" si="263"/>
        <v>0</v>
      </c>
      <c r="AZ217" s="127">
        <v>3.0</v>
      </c>
      <c r="BA217" s="127"/>
      <c r="BB217" s="348">
        <v>10.0</v>
      </c>
      <c r="BC217" s="1"/>
      <c r="BD217" s="348"/>
      <c r="BE217" s="1"/>
      <c r="BF217" s="348"/>
      <c r="BG217" s="1"/>
      <c r="BH217" s="348"/>
      <c r="BI217" s="1"/>
      <c r="BJ217" s="348"/>
      <c r="BK217" s="1"/>
      <c r="BL217" s="348"/>
      <c r="BM217" s="1"/>
      <c r="BN217" s="348"/>
      <c r="BO217" s="1"/>
      <c r="BP217" s="348"/>
      <c r="BQ217" s="1"/>
      <c r="BR217" s="348"/>
      <c r="BS217" s="1"/>
      <c r="BT217" s="127"/>
      <c r="BU217" s="127">
        <f t="shared" si="264"/>
        <v>2</v>
      </c>
      <c r="BV217" s="127"/>
      <c r="BW217" s="127"/>
      <c r="BX217" s="127">
        <v>1.0</v>
      </c>
      <c r="BY217" s="127"/>
      <c r="BZ217" s="127">
        <v>5.0</v>
      </c>
      <c r="CA217" s="127">
        <v>100.0</v>
      </c>
      <c r="CB217" s="127">
        <f t="shared" si="184"/>
        <v>10</v>
      </c>
      <c r="CC217" s="127">
        <f t="shared" si="185"/>
        <v>3</v>
      </c>
      <c r="CD217" s="337">
        <f t="shared" si="182"/>
        <v>0</v>
      </c>
    </row>
    <row r="218" ht="64.5" customHeight="1">
      <c r="A218" s="1"/>
      <c r="B218" s="346"/>
      <c r="C218" s="1"/>
      <c r="D218" s="168" t="s">
        <v>774</v>
      </c>
      <c r="E218" s="347"/>
      <c r="F218" s="171" t="s">
        <v>306</v>
      </c>
      <c r="G218" s="170" t="s">
        <v>305</v>
      </c>
      <c r="H218" s="428" t="s">
        <v>775</v>
      </c>
      <c r="I218" s="170">
        <v>6.0</v>
      </c>
      <c r="J218" s="170">
        <v>0.0</v>
      </c>
      <c r="K218" s="170" t="s">
        <v>115</v>
      </c>
      <c r="L218" s="216">
        <v>390.98100000000005</v>
      </c>
      <c r="M218" s="172"/>
      <c r="N218" s="172"/>
      <c r="O218" s="172"/>
      <c r="P218" s="172"/>
      <c r="Q218" s="172"/>
      <c r="R218" s="170"/>
      <c r="S218" s="166"/>
      <c r="T218" s="166"/>
      <c r="U218" s="166"/>
      <c r="V218" s="166"/>
      <c r="W218" s="166"/>
      <c r="X218" s="166"/>
      <c r="Y218" s="166"/>
      <c r="Z218" s="199">
        <f t="shared" si="246"/>
        <v>0</v>
      </c>
      <c r="AA218" s="173" t="str">
        <f t="shared" si="247"/>
        <v>No</v>
      </c>
      <c r="AB218" s="174" t="str">
        <f t="shared" si="248"/>
        <v>No</v>
      </c>
      <c r="AC218" s="1"/>
      <c r="AD218" s="166">
        <v>6.0</v>
      </c>
      <c r="AE218" s="167">
        <f t="shared" si="249"/>
        <v>0</v>
      </c>
      <c r="AF218" s="75"/>
      <c r="AG218" s="75"/>
      <c r="AH218" s="75"/>
      <c r="AI218" s="75"/>
      <c r="AJ218" s="127"/>
      <c r="AK218" s="126">
        <v>5.0</v>
      </c>
      <c r="AL218" s="127">
        <f t="shared" si="250"/>
        <v>0</v>
      </c>
      <c r="AM218" s="127">
        <f t="shared" si="251"/>
        <v>0</v>
      </c>
      <c r="AN218" s="127">
        <f t="shared" si="252"/>
        <v>0</v>
      </c>
      <c r="AO218" s="127">
        <f t="shared" si="253"/>
        <v>0</v>
      </c>
      <c r="AP218" s="127">
        <f t="shared" si="254"/>
        <v>0</v>
      </c>
      <c r="AQ218" s="127">
        <f t="shared" si="255"/>
        <v>0</v>
      </c>
      <c r="AR218" s="127">
        <f t="shared" si="256"/>
        <v>0</v>
      </c>
      <c r="AS218" s="127">
        <f t="shared" si="257"/>
        <v>0</v>
      </c>
      <c r="AT218" s="127">
        <f t="shared" si="258"/>
        <v>0</v>
      </c>
      <c r="AU218" s="127">
        <f t="shared" si="259"/>
        <v>0</v>
      </c>
      <c r="AV218" s="127">
        <f t="shared" si="260"/>
        <v>0</v>
      </c>
      <c r="AW218" s="127">
        <f t="shared" si="261"/>
        <v>0</v>
      </c>
      <c r="AX218" s="127">
        <f t="shared" si="262"/>
        <v>0</v>
      </c>
      <c r="AY218" s="127">
        <f t="shared" si="263"/>
        <v>0</v>
      </c>
      <c r="AZ218" s="127">
        <v>4.0</v>
      </c>
      <c r="BA218" s="127"/>
      <c r="BB218" s="348">
        <v>22.0</v>
      </c>
      <c r="BC218" s="170"/>
      <c r="BD218" s="348">
        <v>4.0</v>
      </c>
      <c r="BE218" s="170"/>
      <c r="BF218" s="348"/>
      <c r="BG218" s="170"/>
      <c r="BH218" s="348"/>
      <c r="BI218" s="170"/>
      <c r="BJ218" s="348"/>
      <c r="BK218" s="170"/>
      <c r="BL218" s="348"/>
      <c r="BM218" s="170"/>
      <c r="BN218" s="348"/>
      <c r="BO218" s="170"/>
      <c r="BP218" s="348"/>
      <c r="BQ218" s="170"/>
      <c r="BR218" s="348"/>
      <c r="BS218" s="170"/>
      <c r="BT218" s="127"/>
      <c r="BU218" s="127">
        <f t="shared" si="264"/>
        <v>6</v>
      </c>
      <c r="BV218" s="127"/>
      <c r="BW218" s="127"/>
      <c r="BX218" s="127">
        <v>6.0</v>
      </c>
      <c r="BY218" s="127"/>
      <c r="BZ218" s="127">
        <v>10.0</v>
      </c>
      <c r="CA218" s="127">
        <v>500.0</v>
      </c>
      <c r="CB218" s="127">
        <f t="shared" si="184"/>
        <v>50</v>
      </c>
      <c r="CC218" s="127">
        <f t="shared" si="185"/>
        <v>15</v>
      </c>
      <c r="CD218" s="337">
        <f t="shared" si="182"/>
        <v>0</v>
      </c>
    </row>
    <row r="219" ht="64.5" customHeight="1">
      <c r="A219" s="1"/>
      <c r="B219" s="402"/>
      <c r="C219" s="1"/>
      <c r="D219" s="231" t="s">
        <v>776</v>
      </c>
      <c r="E219" s="381"/>
      <c r="F219" s="138" t="s">
        <v>777</v>
      </c>
      <c r="G219" s="75" t="s">
        <v>127</v>
      </c>
      <c r="H219" s="420" t="s">
        <v>778</v>
      </c>
      <c r="I219" s="75">
        <v>5.0</v>
      </c>
      <c r="J219" s="75">
        <v>0.0</v>
      </c>
      <c r="K219" s="75" t="s">
        <v>115</v>
      </c>
      <c r="L219" s="217">
        <v>286.2</v>
      </c>
      <c r="M219" s="163"/>
      <c r="N219" s="163"/>
      <c r="O219" s="163"/>
      <c r="P219" s="163"/>
      <c r="Q219" s="163"/>
      <c r="R219" s="75"/>
      <c r="S219" s="135"/>
      <c r="T219" s="135"/>
      <c r="U219" s="135"/>
      <c r="V219" s="135"/>
      <c r="W219" s="135"/>
      <c r="X219" s="135"/>
      <c r="Y219" s="135"/>
      <c r="Z219" s="351">
        <f t="shared" si="246"/>
        <v>0</v>
      </c>
      <c r="AA219" s="164" t="str">
        <f t="shared" si="247"/>
        <v>No</v>
      </c>
      <c r="AB219" s="165" t="str">
        <f t="shared" si="248"/>
        <v>No</v>
      </c>
      <c r="AC219" s="1"/>
      <c r="AD219" s="166">
        <v>5.0</v>
      </c>
      <c r="AE219" s="167">
        <f t="shared" si="249"/>
        <v>0</v>
      </c>
      <c r="AF219" s="75"/>
      <c r="AG219" s="75"/>
      <c r="AH219" s="75"/>
      <c r="AI219" s="75"/>
      <c r="AJ219" s="127"/>
      <c r="AK219" s="126">
        <v>4.1</v>
      </c>
      <c r="AL219" s="127">
        <f t="shared" si="250"/>
        <v>0</v>
      </c>
      <c r="AM219" s="127">
        <f t="shared" si="251"/>
        <v>0</v>
      </c>
      <c r="AN219" s="127">
        <f t="shared" si="252"/>
        <v>0</v>
      </c>
      <c r="AO219" s="127">
        <f t="shared" si="253"/>
        <v>0</v>
      </c>
      <c r="AP219" s="127">
        <f t="shared" si="254"/>
        <v>0</v>
      </c>
      <c r="AQ219" s="127">
        <f t="shared" si="255"/>
        <v>0</v>
      </c>
      <c r="AR219" s="127">
        <f t="shared" si="256"/>
        <v>0</v>
      </c>
      <c r="AS219" s="127">
        <f t="shared" si="257"/>
        <v>0</v>
      </c>
      <c r="AT219" s="127">
        <f t="shared" si="258"/>
        <v>0</v>
      </c>
      <c r="AU219" s="127">
        <f t="shared" si="259"/>
        <v>0</v>
      </c>
      <c r="AV219" s="127">
        <f t="shared" si="260"/>
        <v>0</v>
      </c>
      <c r="AW219" s="127">
        <f t="shared" si="261"/>
        <v>0</v>
      </c>
      <c r="AX219" s="127">
        <f t="shared" si="262"/>
        <v>0</v>
      </c>
      <c r="AY219" s="127">
        <f t="shared" si="263"/>
        <v>0</v>
      </c>
      <c r="AZ219" s="127">
        <v>4.0</v>
      </c>
      <c r="BA219" s="127"/>
      <c r="BB219" s="348">
        <v>17.0</v>
      </c>
      <c r="BC219" s="75"/>
      <c r="BD219" s="348"/>
      <c r="BE219" s="75"/>
      <c r="BF219" s="348"/>
      <c r="BG219" s="75"/>
      <c r="BH219" s="348"/>
      <c r="BI219" s="75"/>
      <c r="BJ219" s="348"/>
      <c r="BK219" s="75"/>
      <c r="BL219" s="348"/>
      <c r="BM219" s="75"/>
      <c r="BN219" s="348"/>
      <c r="BO219" s="75"/>
      <c r="BP219" s="348"/>
      <c r="BQ219" s="75"/>
      <c r="BR219" s="348"/>
      <c r="BS219" s="75"/>
      <c r="BT219" s="127"/>
      <c r="BU219" s="127">
        <f t="shared" si="264"/>
        <v>5</v>
      </c>
      <c r="BV219" s="127"/>
      <c r="BW219" s="127"/>
      <c r="BX219" s="127">
        <v>5.0</v>
      </c>
      <c r="BY219" s="127"/>
      <c r="BZ219" s="127">
        <v>8.0</v>
      </c>
      <c r="CA219" s="127">
        <v>400.0</v>
      </c>
      <c r="CB219" s="127">
        <f t="shared" si="184"/>
        <v>40</v>
      </c>
      <c r="CC219" s="127">
        <f t="shared" si="185"/>
        <v>12</v>
      </c>
      <c r="CD219" s="337">
        <f t="shared" si="182"/>
        <v>0</v>
      </c>
    </row>
    <row r="220" ht="64.5" customHeight="1">
      <c r="A220" s="1"/>
      <c r="B220" s="402"/>
      <c r="C220" s="1"/>
      <c r="D220" s="168" t="s">
        <v>779</v>
      </c>
      <c r="E220" s="347"/>
      <c r="F220" s="171" t="s">
        <v>294</v>
      </c>
      <c r="G220" s="170" t="s">
        <v>127</v>
      </c>
      <c r="H220" s="171" t="s">
        <v>780</v>
      </c>
      <c r="I220" s="170">
        <v>3.0</v>
      </c>
      <c r="J220" s="170">
        <v>0.0</v>
      </c>
      <c r="K220" s="170" t="s">
        <v>115</v>
      </c>
      <c r="L220" s="216">
        <v>191.14980000000003</v>
      </c>
      <c r="M220" s="172"/>
      <c r="N220" s="172"/>
      <c r="O220" s="172"/>
      <c r="P220" s="172"/>
      <c r="Q220" s="172"/>
      <c r="R220" s="170"/>
      <c r="S220" s="166"/>
      <c r="T220" s="166"/>
      <c r="U220" s="166"/>
      <c r="V220" s="166"/>
      <c r="W220" s="166"/>
      <c r="X220" s="166"/>
      <c r="Y220" s="166"/>
      <c r="Z220" s="199">
        <f t="shared" si="246"/>
        <v>0</v>
      </c>
      <c r="AA220" s="173" t="str">
        <f t="shared" si="247"/>
        <v>No</v>
      </c>
      <c r="AB220" s="174" t="str">
        <f t="shared" si="248"/>
        <v>No</v>
      </c>
      <c r="AC220" s="1"/>
      <c r="AD220" s="166">
        <v>3.0</v>
      </c>
      <c r="AE220" s="167">
        <f t="shared" si="249"/>
        <v>0</v>
      </c>
      <c r="AF220" s="75"/>
      <c r="AG220" s="75"/>
      <c r="AH220" s="75"/>
      <c r="AI220" s="75"/>
      <c r="AJ220" s="127"/>
      <c r="AK220" s="126">
        <v>5.5</v>
      </c>
      <c r="AL220" s="127">
        <f t="shared" si="250"/>
        <v>0</v>
      </c>
      <c r="AM220" s="127">
        <f t="shared" si="251"/>
        <v>0</v>
      </c>
      <c r="AN220" s="127">
        <f t="shared" si="252"/>
        <v>0</v>
      </c>
      <c r="AO220" s="127">
        <f t="shared" si="253"/>
        <v>0</v>
      </c>
      <c r="AP220" s="127">
        <f t="shared" si="254"/>
        <v>0</v>
      </c>
      <c r="AQ220" s="127">
        <f t="shared" si="255"/>
        <v>0</v>
      </c>
      <c r="AR220" s="127">
        <f t="shared" si="256"/>
        <v>0</v>
      </c>
      <c r="AS220" s="127">
        <f t="shared" si="257"/>
        <v>0</v>
      </c>
      <c r="AT220" s="127">
        <f t="shared" si="258"/>
        <v>0</v>
      </c>
      <c r="AU220" s="127">
        <f t="shared" si="259"/>
        <v>0</v>
      </c>
      <c r="AV220" s="127">
        <f t="shared" si="260"/>
        <v>0</v>
      </c>
      <c r="AW220" s="127">
        <f t="shared" si="261"/>
        <v>0</v>
      </c>
      <c r="AX220" s="127">
        <f t="shared" si="262"/>
        <v>0</v>
      </c>
      <c r="AY220" s="127">
        <f t="shared" si="263"/>
        <v>0</v>
      </c>
      <c r="AZ220" s="127">
        <v>1.5</v>
      </c>
      <c r="BA220" s="127"/>
      <c r="BB220" s="348">
        <v>12.0</v>
      </c>
      <c r="BC220" s="170"/>
      <c r="BD220" s="348"/>
      <c r="BE220" s="170"/>
      <c r="BF220" s="348"/>
      <c r="BG220" s="170"/>
      <c r="BH220" s="348"/>
      <c r="BI220" s="170"/>
      <c r="BJ220" s="348"/>
      <c r="BK220" s="170"/>
      <c r="BL220" s="348"/>
      <c r="BM220" s="170"/>
      <c r="BN220" s="348"/>
      <c r="BO220" s="170"/>
      <c r="BP220" s="348"/>
      <c r="BQ220" s="170"/>
      <c r="BR220" s="348"/>
      <c r="BS220" s="170"/>
      <c r="BT220" s="127"/>
      <c r="BU220" s="127">
        <f t="shared" si="264"/>
        <v>3</v>
      </c>
      <c r="BV220" s="127"/>
      <c r="BW220" s="127"/>
      <c r="BX220" s="127">
        <v>3.0</v>
      </c>
      <c r="BY220" s="127"/>
      <c r="BZ220" s="127">
        <v>8.0</v>
      </c>
      <c r="CA220" s="127">
        <v>300.0</v>
      </c>
      <c r="CB220" s="127">
        <f t="shared" si="184"/>
        <v>30</v>
      </c>
      <c r="CC220" s="127">
        <f t="shared" si="185"/>
        <v>9</v>
      </c>
      <c r="CD220" s="337">
        <f t="shared" si="182"/>
        <v>0</v>
      </c>
    </row>
    <row r="221" ht="64.5" customHeight="1">
      <c r="A221" s="1"/>
      <c r="B221" s="443"/>
      <c r="C221" s="81"/>
      <c r="D221" s="224" t="s">
        <v>781</v>
      </c>
      <c r="E221" s="388"/>
      <c r="F221" s="226" t="s">
        <v>187</v>
      </c>
      <c r="G221" s="84" t="s">
        <v>108</v>
      </c>
      <c r="H221" s="226" t="s">
        <v>782</v>
      </c>
      <c r="I221" s="84">
        <v>3.0</v>
      </c>
      <c r="J221" s="84">
        <v>0.0</v>
      </c>
      <c r="K221" s="84" t="s">
        <v>115</v>
      </c>
      <c r="L221" s="390">
        <v>182.4578</v>
      </c>
      <c r="M221" s="229"/>
      <c r="N221" s="229"/>
      <c r="O221" s="229"/>
      <c r="P221" s="229"/>
      <c r="Q221" s="228"/>
      <c r="R221" s="84"/>
      <c r="S221" s="229"/>
      <c r="T221" s="229"/>
      <c r="U221" s="229"/>
      <c r="V221" s="229"/>
      <c r="W221" s="229"/>
      <c r="X221" s="229"/>
      <c r="Y221" s="229"/>
      <c r="Z221" s="351">
        <f t="shared" si="246"/>
        <v>0</v>
      </c>
      <c r="AA221" s="190" t="str">
        <f t="shared" si="247"/>
        <v>No</v>
      </c>
      <c r="AB221" s="270" t="str">
        <f t="shared" si="248"/>
        <v>No</v>
      </c>
      <c r="AC221" s="1"/>
      <c r="AD221" s="186">
        <v>3.0</v>
      </c>
      <c r="AE221" s="187">
        <f t="shared" si="249"/>
        <v>0</v>
      </c>
      <c r="AF221" s="75"/>
      <c r="AG221" s="75"/>
      <c r="AH221" s="75"/>
      <c r="AI221" s="75"/>
      <c r="AJ221" s="127"/>
      <c r="AK221" s="126">
        <v>1.5</v>
      </c>
      <c r="AL221" s="127">
        <f t="shared" si="250"/>
        <v>0</v>
      </c>
      <c r="AM221" s="127">
        <f t="shared" si="251"/>
        <v>0</v>
      </c>
      <c r="AN221" s="127">
        <f t="shared" si="252"/>
        <v>0</v>
      </c>
      <c r="AO221" s="127">
        <f t="shared" si="253"/>
        <v>0</v>
      </c>
      <c r="AP221" s="127">
        <f t="shared" si="254"/>
        <v>0</v>
      </c>
      <c r="AQ221" s="127">
        <f t="shared" si="255"/>
        <v>0</v>
      </c>
      <c r="AR221" s="127">
        <f t="shared" si="256"/>
        <v>0</v>
      </c>
      <c r="AS221" s="127">
        <f t="shared" si="257"/>
        <v>0</v>
      </c>
      <c r="AT221" s="127">
        <f t="shared" si="258"/>
        <v>0</v>
      </c>
      <c r="AU221" s="127">
        <f t="shared" si="259"/>
        <v>0</v>
      </c>
      <c r="AV221" s="127">
        <f t="shared" si="260"/>
        <v>0</v>
      </c>
      <c r="AW221" s="127">
        <f t="shared" si="261"/>
        <v>0</v>
      </c>
      <c r="AX221" s="127">
        <f t="shared" si="262"/>
        <v>0</v>
      </c>
      <c r="AY221" s="127">
        <f t="shared" si="263"/>
        <v>0</v>
      </c>
      <c r="AZ221" s="127">
        <v>1.0</v>
      </c>
      <c r="BA221" s="127"/>
      <c r="BB221" s="359">
        <v>10.0</v>
      </c>
      <c r="BC221" s="84"/>
      <c r="BD221" s="359"/>
      <c r="BE221" s="84"/>
      <c r="BF221" s="359"/>
      <c r="BG221" s="84"/>
      <c r="BH221" s="359"/>
      <c r="BI221" s="84"/>
      <c r="BJ221" s="359"/>
      <c r="BK221" s="84"/>
      <c r="BL221" s="359"/>
      <c r="BM221" s="84"/>
      <c r="BN221" s="359"/>
      <c r="BO221" s="84"/>
      <c r="BP221" s="359"/>
      <c r="BQ221" s="84"/>
      <c r="BR221" s="359"/>
      <c r="BS221" s="84"/>
      <c r="BT221" s="127"/>
      <c r="BU221" s="127">
        <f t="shared" si="264"/>
        <v>3</v>
      </c>
      <c r="BV221" s="127"/>
      <c r="BW221" s="127"/>
      <c r="BX221" s="127">
        <v>3.0</v>
      </c>
      <c r="BY221" s="127"/>
      <c r="BZ221" s="127">
        <v>8.0</v>
      </c>
      <c r="CA221" s="127">
        <v>200.0</v>
      </c>
      <c r="CB221" s="127">
        <f t="shared" si="184"/>
        <v>20</v>
      </c>
      <c r="CC221" s="127">
        <f t="shared" si="185"/>
        <v>6</v>
      </c>
      <c r="CD221" s="337">
        <f t="shared" si="182"/>
        <v>0</v>
      </c>
    </row>
    <row r="222" ht="30.75" customHeight="1">
      <c r="A222" s="1"/>
      <c r="B222" s="131"/>
      <c r="C222" s="105"/>
      <c r="D222" s="231"/>
      <c r="E222" s="333"/>
      <c r="F222" s="334"/>
      <c r="G222" s="105"/>
      <c r="H222" s="138"/>
      <c r="I222" s="105"/>
      <c r="J222" s="105"/>
      <c r="K222" s="105"/>
      <c r="L222" s="360" t="s">
        <v>783</v>
      </c>
      <c r="M222" s="262"/>
      <c r="N222" s="105"/>
      <c r="O222" s="105"/>
      <c r="P222" s="105"/>
      <c r="Q222" s="105"/>
      <c r="R222" s="105"/>
      <c r="S222" s="105"/>
      <c r="T222" s="105"/>
      <c r="U222" s="105"/>
      <c r="V222" s="105"/>
      <c r="W222" s="105"/>
      <c r="X222" s="105"/>
      <c r="Y222" s="105"/>
      <c r="Z222" s="366"/>
      <c r="AA222" s="105"/>
      <c r="AB222" s="202"/>
      <c r="AC222" s="1"/>
      <c r="AD222" s="102"/>
      <c r="AE222" s="1"/>
      <c r="AF222" s="75"/>
      <c r="AG222" s="75"/>
      <c r="AH222" s="75"/>
      <c r="AI222" s="75"/>
      <c r="AJ222" s="264"/>
      <c r="AK222" s="263"/>
      <c r="AL222" s="127"/>
      <c r="AM222" s="127"/>
      <c r="AN222" s="127"/>
      <c r="AO222" s="127"/>
      <c r="AP222" s="127"/>
      <c r="AQ222" s="127"/>
      <c r="AR222" s="127"/>
      <c r="AS222" s="127"/>
      <c r="AT222" s="127"/>
      <c r="AU222" s="127"/>
      <c r="AV222" s="127"/>
      <c r="AW222" s="127"/>
      <c r="AX222" s="127"/>
      <c r="AY222" s="127"/>
      <c r="AZ222" s="127"/>
      <c r="BA222" s="127"/>
      <c r="BB222" s="336"/>
      <c r="BC222" s="105"/>
      <c r="BD222" s="336"/>
      <c r="BE222" s="105"/>
      <c r="BF222" s="336"/>
      <c r="BG222" s="105"/>
      <c r="BH222" s="336"/>
      <c r="BI222" s="105"/>
      <c r="BJ222" s="336"/>
      <c r="BK222" s="105"/>
      <c r="BL222" s="336"/>
      <c r="BM222" s="105"/>
      <c r="BN222" s="336"/>
      <c r="BO222" s="105"/>
      <c r="BP222" s="336"/>
      <c r="BQ222" s="105"/>
      <c r="BR222" s="336"/>
      <c r="BS222" s="105"/>
      <c r="BT222" s="127"/>
      <c r="BU222" s="127"/>
      <c r="BV222" s="127"/>
      <c r="BW222" s="127"/>
      <c r="BX222" s="127"/>
      <c r="BY222" s="127"/>
      <c r="BZ222" s="127"/>
      <c r="CA222" s="127"/>
      <c r="CB222" s="127">
        <f t="shared" si="184"/>
        <v>0</v>
      </c>
      <c r="CC222" s="127">
        <f t="shared" si="185"/>
        <v>0</v>
      </c>
      <c r="CD222" s="337" t="str">
        <f>IF(#REF!=360,AK222*SUM(M222:W222),0)</f>
        <v>#REF!</v>
      </c>
    </row>
    <row r="223" ht="64.5" customHeight="1">
      <c r="A223" s="1"/>
      <c r="B223" s="339"/>
      <c r="C223" s="191"/>
      <c r="D223" s="149" t="s">
        <v>784</v>
      </c>
      <c r="E223" s="373" t="s">
        <v>409</v>
      </c>
      <c r="F223" s="153" t="s">
        <v>552</v>
      </c>
      <c r="G223" s="151" t="s">
        <v>785</v>
      </c>
      <c r="H223" s="153" t="s">
        <v>786</v>
      </c>
      <c r="I223" s="151">
        <v>20.0</v>
      </c>
      <c r="J223" s="151">
        <v>0.0</v>
      </c>
      <c r="K223" s="151" t="s">
        <v>115</v>
      </c>
      <c r="L223" s="374">
        <v>3063.4</v>
      </c>
      <c r="M223" s="155"/>
      <c r="N223" s="452" t="s">
        <v>787</v>
      </c>
      <c r="O223" s="452" t="s">
        <v>787</v>
      </c>
      <c r="P223" s="452" t="s">
        <v>787</v>
      </c>
      <c r="Q223" s="452" t="s">
        <v>787</v>
      </c>
      <c r="R223" s="452" t="s">
        <v>787</v>
      </c>
      <c r="S223" s="452" t="s">
        <v>787</v>
      </c>
      <c r="T223" s="452" t="s">
        <v>787</v>
      </c>
      <c r="U223" s="452" t="s">
        <v>787</v>
      </c>
      <c r="V223" s="452" t="s">
        <v>787</v>
      </c>
      <c r="W223" s="452" t="s">
        <v>787</v>
      </c>
      <c r="X223" s="452" t="s">
        <v>787</v>
      </c>
      <c r="Y223" s="453" t="s">
        <v>787</v>
      </c>
      <c r="Z223" s="199">
        <f>L223*M223</f>
        <v>0</v>
      </c>
      <c r="AA223" s="156" t="str">
        <f t="shared" ref="AA223:AA224" si="265">IF(B223="New","Yes","No")</f>
        <v>No</v>
      </c>
      <c r="AB223" s="157" t="str">
        <f t="shared" ref="AB223:AB224" si="266">IF(SUM(M223:Y223)&gt;0,"Yes","No")</f>
        <v>No</v>
      </c>
      <c r="AC223" s="1"/>
      <c r="AD223" s="158">
        <v>20.0</v>
      </c>
      <c r="AE223" s="159">
        <f>M223*AD223</f>
        <v>0</v>
      </c>
      <c r="AF223" s="75"/>
      <c r="AG223" s="75"/>
      <c r="AH223" s="75"/>
      <c r="AI223" s="75"/>
      <c r="AJ223" s="127"/>
      <c r="AK223" s="126">
        <v>94.55</v>
      </c>
      <c r="AL223" s="127">
        <f t="shared" ref="AL223:AL224" si="267">SUM(M223:Y223)*AK223</f>
        <v>0</v>
      </c>
      <c r="AM223" s="127">
        <f>M223*I223</f>
        <v>0</v>
      </c>
      <c r="AN223" s="127"/>
      <c r="AO223" s="127"/>
      <c r="AP223" s="127"/>
      <c r="AQ223" s="127"/>
      <c r="AR223" s="127"/>
      <c r="AS223" s="127"/>
      <c r="AT223" s="127"/>
      <c r="AU223" s="127"/>
      <c r="AV223" s="127"/>
      <c r="AW223" s="127"/>
      <c r="AX223" s="127"/>
      <c r="AY223" s="127"/>
      <c r="AZ223" s="127">
        <v>20.0</v>
      </c>
      <c r="BA223" s="127"/>
      <c r="BB223" s="344">
        <v>91.0</v>
      </c>
      <c r="BC223" s="151">
        <v>20.0</v>
      </c>
      <c r="BD223" s="344">
        <v>4.0</v>
      </c>
      <c r="BE223" s="151">
        <v>1.0</v>
      </c>
      <c r="BF223" s="344"/>
      <c r="BG223" s="151">
        <v>1.0</v>
      </c>
      <c r="BH223" s="344">
        <v>1.0</v>
      </c>
      <c r="BI223" s="151"/>
      <c r="BJ223" s="344"/>
      <c r="BK223" s="151"/>
      <c r="BL223" s="344"/>
      <c r="BM223" s="151"/>
      <c r="BN223" s="344"/>
      <c r="BO223" s="151"/>
      <c r="BP223" s="344"/>
      <c r="BQ223" s="151"/>
      <c r="BR223" s="344"/>
      <c r="BS223" s="151"/>
      <c r="BT223" s="127"/>
      <c r="BU223" s="127">
        <v>13.0</v>
      </c>
      <c r="BV223" s="127">
        <v>7.0</v>
      </c>
      <c r="BW223" s="127"/>
      <c r="BX223" s="127">
        <v>20.0</v>
      </c>
      <c r="BY223" s="127"/>
      <c r="BZ223" s="127">
        <v>178.0</v>
      </c>
      <c r="CA223" s="127">
        <v>5800.0</v>
      </c>
      <c r="CB223" s="127">
        <f t="shared" si="184"/>
        <v>580</v>
      </c>
      <c r="CC223" s="127">
        <f t="shared" si="185"/>
        <v>174</v>
      </c>
      <c r="CD223" s="337">
        <f t="shared" ref="CD223:CD224" si="268">AK223*SUM(M223:W223)</f>
        <v>0</v>
      </c>
    </row>
    <row r="224" ht="64.5" customHeight="1">
      <c r="A224" s="1"/>
      <c r="B224" s="356"/>
      <c r="C224" s="81"/>
      <c r="D224" s="236" t="s">
        <v>788</v>
      </c>
      <c r="E224" s="396" t="s">
        <v>409</v>
      </c>
      <c r="F224" s="83" t="s">
        <v>552</v>
      </c>
      <c r="G224" s="81" t="s">
        <v>789</v>
      </c>
      <c r="H224" s="83" t="s">
        <v>790</v>
      </c>
      <c r="I224" s="81">
        <v>11.0</v>
      </c>
      <c r="J224" s="81">
        <v>0.0</v>
      </c>
      <c r="K224" s="81" t="s">
        <v>115</v>
      </c>
      <c r="L224" s="397">
        <v>1505.2</v>
      </c>
      <c r="M224" s="454" t="s">
        <v>787</v>
      </c>
      <c r="N224" s="230"/>
      <c r="O224" s="454" t="s">
        <v>787</v>
      </c>
      <c r="P224" s="454" t="s">
        <v>787</v>
      </c>
      <c r="Q224" s="454" t="s">
        <v>787</v>
      </c>
      <c r="R224" s="454" t="s">
        <v>787</v>
      </c>
      <c r="S224" s="454" t="s">
        <v>787</v>
      </c>
      <c r="T224" s="454" t="s">
        <v>787</v>
      </c>
      <c r="U224" s="454" t="s">
        <v>787</v>
      </c>
      <c r="V224" s="454" t="s">
        <v>787</v>
      </c>
      <c r="W224" s="454" t="s">
        <v>787</v>
      </c>
      <c r="X224" s="454" t="s">
        <v>787</v>
      </c>
      <c r="Y224" s="455" t="s">
        <v>787</v>
      </c>
      <c r="Z224" s="351">
        <f>L224*N224</f>
        <v>0</v>
      </c>
      <c r="AA224" s="238" t="str">
        <f t="shared" si="265"/>
        <v>No</v>
      </c>
      <c r="AB224" s="398" t="str">
        <f t="shared" si="266"/>
        <v>No</v>
      </c>
      <c r="AC224" s="1"/>
      <c r="AD224" s="186">
        <v>11.0</v>
      </c>
      <c r="AE224" s="187">
        <f>N224*AD224</f>
        <v>0</v>
      </c>
      <c r="AF224" s="75"/>
      <c r="AG224" s="75"/>
      <c r="AH224" s="75"/>
      <c r="AI224" s="75"/>
      <c r="AJ224" s="127"/>
      <c r="AK224" s="126">
        <v>39.0</v>
      </c>
      <c r="AL224" s="127">
        <f t="shared" si="267"/>
        <v>0</v>
      </c>
      <c r="AM224" s="127"/>
      <c r="AN224" s="127">
        <f>N224*I224</f>
        <v>0</v>
      </c>
      <c r="AO224" s="127"/>
      <c r="AP224" s="127"/>
      <c r="AQ224" s="127"/>
      <c r="AR224" s="127"/>
      <c r="AS224" s="127"/>
      <c r="AT224" s="127"/>
      <c r="AU224" s="127"/>
      <c r="AV224" s="127"/>
      <c r="AW224" s="127"/>
      <c r="AX224" s="127"/>
      <c r="AY224" s="127"/>
      <c r="AZ224" s="127">
        <v>11.0</v>
      </c>
      <c r="BA224" s="127"/>
      <c r="BB224" s="359">
        <v>47.0</v>
      </c>
      <c r="BC224" s="81"/>
      <c r="BD224" s="359">
        <v>4.0</v>
      </c>
      <c r="BE224" s="81"/>
      <c r="BF224" s="359"/>
      <c r="BG224" s="81">
        <v>4.0</v>
      </c>
      <c r="BH224" s="359">
        <v>2.0</v>
      </c>
      <c r="BI224" s="81"/>
      <c r="BJ224" s="359"/>
      <c r="BK224" s="81"/>
      <c r="BL224" s="359"/>
      <c r="BM224" s="81"/>
      <c r="BN224" s="359"/>
      <c r="BO224" s="81"/>
      <c r="BP224" s="359"/>
      <c r="BQ224" s="81"/>
      <c r="BR224" s="359"/>
      <c r="BS224" s="81"/>
      <c r="BT224" s="127"/>
      <c r="BU224" s="127">
        <v>10.0</v>
      </c>
      <c r="BV224" s="127">
        <v>1.0</v>
      </c>
      <c r="BW224" s="127"/>
      <c r="BX224" s="127">
        <v>11.0</v>
      </c>
      <c r="BY224" s="127"/>
      <c r="BZ224" s="127">
        <v>68.0</v>
      </c>
      <c r="CA224" s="127">
        <v>2050.0</v>
      </c>
      <c r="CB224" s="127">
        <f t="shared" si="184"/>
        <v>205</v>
      </c>
      <c r="CC224" s="127">
        <f t="shared" si="185"/>
        <v>61.5</v>
      </c>
      <c r="CD224" s="337">
        <f t="shared" si="268"/>
        <v>0</v>
      </c>
    </row>
    <row r="225" ht="30.0" customHeight="1">
      <c r="A225" s="1"/>
      <c r="B225" s="426"/>
      <c r="C225" s="1"/>
      <c r="D225" s="231"/>
      <c r="E225" s="381"/>
      <c r="F225" s="232"/>
      <c r="G225" s="75"/>
      <c r="H225" s="138"/>
      <c r="I225" s="75"/>
      <c r="J225" s="75"/>
      <c r="K225" s="75"/>
      <c r="L225" s="360" t="s">
        <v>791</v>
      </c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5"/>
      <c r="Y225" s="75"/>
      <c r="Z225" s="366"/>
      <c r="AA225" s="164"/>
      <c r="AB225" s="164"/>
      <c r="AC225" s="1"/>
      <c r="AD225" s="1"/>
      <c r="AE225" s="1"/>
      <c r="AF225" s="75"/>
      <c r="AG225" s="75"/>
      <c r="AH225" s="75"/>
      <c r="AI225" s="75"/>
      <c r="AJ225" s="127"/>
      <c r="AK225" s="126"/>
      <c r="AL225" s="127"/>
      <c r="AM225" s="127"/>
      <c r="AN225" s="127"/>
      <c r="AO225" s="127"/>
      <c r="AP225" s="127"/>
      <c r="AQ225" s="127"/>
      <c r="AR225" s="127"/>
      <c r="AS225" s="127"/>
      <c r="AT225" s="127"/>
      <c r="AU225" s="127"/>
      <c r="AV225" s="127"/>
      <c r="AW225" s="127"/>
      <c r="AX225" s="127"/>
      <c r="AY225" s="127"/>
      <c r="AZ225" s="127"/>
      <c r="BA225" s="127"/>
      <c r="BB225" s="348"/>
      <c r="BC225" s="75"/>
      <c r="BD225" s="348"/>
      <c r="BE225" s="75"/>
      <c r="BF225" s="348"/>
      <c r="BG225" s="75"/>
      <c r="BH225" s="348"/>
      <c r="BI225" s="75"/>
      <c r="BJ225" s="348"/>
      <c r="BK225" s="75"/>
      <c r="BL225" s="348"/>
      <c r="BM225" s="75"/>
      <c r="BN225" s="348"/>
      <c r="BO225" s="75"/>
      <c r="BP225" s="348"/>
      <c r="BQ225" s="75"/>
      <c r="BR225" s="348"/>
      <c r="BS225" s="75"/>
      <c r="BT225" s="127"/>
      <c r="BU225" s="127"/>
      <c r="BV225" s="127"/>
      <c r="BW225" s="127"/>
      <c r="BX225" s="127"/>
      <c r="BY225" s="127"/>
      <c r="BZ225" s="127"/>
      <c r="CA225" s="127"/>
      <c r="CB225" s="127"/>
      <c r="CC225" s="127"/>
      <c r="CD225" s="337"/>
    </row>
    <row r="226" ht="64.5" customHeight="1">
      <c r="A226" s="1"/>
      <c r="B226" s="339"/>
      <c r="C226" s="211"/>
      <c r="D226" s="149" t="s">
        <v>792</v>
      </c>
      <c r="E226" s="373"/>
      <c r="F226" s="153" t="s">
        <v>793</v>
      </c>
      <c r="G226" s="151" t="s">
        <v>293</v>
      </c>
      <c r="H226" s="153" t="s">
        <v>794</v>
      </c>
      <c r="I226" s="151">
        <v>1.0</v>
      </c>
      <c r="J226" s="151">
        <v>0.0</v>
      </c>
      <c r="K226" s="151" t="s">
        <v>115</v>
      </c>
      <c r="L226" s="374">
        <v>583.0</v>
      </c>
      <c r="M226" s="155"/>
      <c r="N226" s="155"/>
      <c r="O226" s="155"/>
      <c r="P226" s="155"/>
      <c r="Q226" s="155"/>
      <c r="R226" s="151"/>
      <c r="S226" s="158"/>
      <c r="T226" s="158"/>
      <c r="U226" s="158"/>
      <c r="V226" s="158"/>
      <c r="W226" s="158"/>
      <c r="X226" s="158"/>
      <c r="Y226" s="158"/>
      <c r="Z226" s="199">
        <f t="shared" ref="Z226:Z234" si="269">L226*M226+L226*N226+L226*O226+L226*P226+L226*Q226+L226*R226+L226*S226+L226*U226+L226*V226+L226*W226+L226*X226+L226*Y226+L226*T226</f>
        <v>0</v>
      </c>
      <c r="AA226" s="156" t="str">
        <f t="shared" ref="AA226:AA234" si="270">IF(B226="New","Yes","No")</f>
        <v>No</v>
      </c>
      <c r="AB226" s="157" t="str">
        <f t="shared" ref="AB226:AB234" si="271">IF(SUM(M226:Y226)&gt;0,"Yes","No")</f>
        <v>No</v>
      </c>
      <c r="AC226" s="1"/>
      <c r="AD226" s="158">
        <v>5.0</v>
      </c>
      <c r="AE226" s="159">
        <f t="shared" ref="AE226:AE234" si="272">AD226*M226+AD226*N226+AD226*O226+AD226*P226+AD226*Q226+AD226*R226+AD226*S226+AD226*U226+AD226*V226+AD226*W226+AD226*X226+AD226*Y226+AD226*T226</f>
        <v>0</v>
      </c>
      <c r="AF226" s="75"/>
      <c r="AG226" s="75"/>
      <c r="AH226" s="75"/>
      <c r="AI226" s="75"/>
      <c r="AJ226" s="127"/>
      <c r="AK226" s="126">
        <v>30.0</v>
      </c>
      <c r="AL226" s="127">
        <f t="shared" ref="AL226:AL234" si="273">SUM(M226:Y226)*AK226</f>
        <v>0</v>
      </c>
      <c r="AM226" s="127">
        <f t="shared" ref="AM226:AM234" si="274">M226*I226</f>
        <v>0</v>
      </c>
      <c r="AN226" s="127">
        <f t="shared" ref="AN226:AN234" si="275">N226*I226</f>
        <v>0</v>
      </c>
      <c r="AO226" s="127">
        <f t="shared" ref="AO226:AO234" si="276">O226*I226</f>
        <v>0</v>
      </c>
      <c r="AP226" s="127">
        <f t="shared" ref="AP226:AP234" si="277">P226*I226</f>
        <v>0</v>
      </c>
      <c r="AQ226" s="127">
        <f t="shared" ref="AQ226:AQ234" si="278">Q226*I226</f>
        <v>0</v>
      </c>
      <c r="AR226" s="127">
        <f t="shared" ref="AR226:AR234" si="279">R226*I226</f>
        <v>0</v>
      </c>
      <c r="AS226" s="127">
        <f t="shared" ref="AS226:AS234" si="280">S226*I226</f>
        <v>0</v>
      </c>
      <c r="AT226" s="127">
        <f t="shared" ref="AT226:AT234" si="281">I226*T226</f>
        <v>0</v>
      </c>
      <c r="AU226" s="127">
        <f t="shared" ref="AU226:AU234" si="282">U226*I226</f>
        <v>0</v>
      </c>
      <c r="AV226" s="127">
        <f t="shared" ref="AV226:AV234" si="283">V226*I226</f>
        <v>0</v>
      </c>
      <c r="AW226" s="127">
        <f t="shared" ref="AW226:AW234" si="284">W226*I226</f>
        <v>0</v>
      </c>
      <c r="AX226" s="127">
        <f t="shared" ref="AX226:AX234" si="285">X226*I226</f>
        <v>0</v>
      </c>
      <c r="AY226" s="127">
        <f t="shared" ref="AY226:AY234" si="286">Y226*I226</f>
        <v>0</v>
      </c>
      <c r="AZ226" s="127">
        <v>5.0</v>
      </c>
      <c r="BA226" s="127"/>
      <c r="BB226" s="344"/>
      <c r="BC226" s="151">
        <v>6.0</v>
      </c>
      <c r="BD226" s="344"/>
      <c r="BE226" s="151"/>
      <c r="BF226" s="344"/>
      <c r="BG226" s="151"/>
      <c r="BH226" s="344"/>
      <c r="BI226" s="151"/>
      <c r="BJ226" s="344"/>
      <c r="BK226" s="151"/>
      <c r="BL226" s="344"/>
      <c r="BM226" s="151"/>
      <c r="BN226" s="344"/>
      <c r="BO226" s="151"/>
      <c r="BP226" s="344"/>
      <c r="BQ226" s="151"/>
      <c r="BR226" s="344"/>
      <c r="BS226" s="151"/>
      <c r="BT226" s="127"/>
      <c r="BU226" s="127"/>
      <c r="BV226" s="127">
        <f t="shared" ref="BV226:BV234" si="287">I226</f>
        <v>1</v>
      </c>
      <c r="BW226" s="127"/>
      <c r="BX226" s="127">
        <v>0.0</v>
      </c>
      <c r="BY226" s="127"/>
      <c r="BZ226" s="127">
        <v>15.0</v>
      </c>
      <c r="CA226" s="127">
        <v>500.0</v>
      </c>
      <c r="CB226" s="127">
        <f t="shared" ref="CB226:CB241" si="288">CA226/10</f>
        <v>50</v>
      </c>
      <c r="CC226" s="127">
        <f t="shared" ref="CC226:CC241" si="289">(3/100)*CA226</f>
        <v>15</v>
      </c>
      <c r="CD226" s="337">
        <f t="shared" ref="CD226:CD241" si="290">AK226*SUM(M226:W226)</f>
        <v>0</v>
      </c>
    </row>
    <row r="227" ht="64.5" customHeight="1">
      <c r="A227" s="1"/>
      <c r="B227" s="346"/>
      <c r="C227" s="1"/>
      <c r="D227" s="41" t="s">
        <v>795</v>
      </c>
      <c r="E227" s="349"/>
      <c r="F227" s="89" t="s">
        <v>793</v>
      </c>
      <c r="G227" s="1" t="s">
        <v>293</v>
      </c>
      <c r="H227" s="89" t="s">
        <v>794</v>
      </c>
      <c r="I227" s="1">
        <v>1.0</v>
      </c>
      <c r="J227" s="1">
        <v>0.0</v>
      </c>
      <c r="K227" s="1" t="s">
        <v>115</v>
      </c>
      <c r="L227" s="350">
        <v>583.0</v>
      </c>
      <c r="M227" s="201"/>
      <c r="N227" s="201"/>
      <c r="O227" s="201"/>
      <c r="P227" s="201"/>
      <c r="Q227" s="201"/>
      <c r="R227" s="1"/>
      <c r="S227" s="72"/>
      <c r="T227" s="72"/>
      <c r="U227" s="72"/>
      <c r="V227" s="72"/>
      <c r="W227" s="72"/>
      <c r="X227" s="72"/>
      <c r="Y227" s="72"/>
      <c r="Z227" s="351">
        <f t="shared" si="269"/>
        <v>0</v>
      </c>
      <c r="AA227" s="202" t="str">
        <f t="shared" si="270"/>
        <v>No</v>
      </c>
      <c r="AB227" s="352" t="str">
        <f t="shared" si="271"/>
        <v>No</v>
      </c>
      <c r="AC227" s="1"/>
      <c r="AD227" s="166">
        <v>5.0</v>
      </c>
      <c r="AE227" s="167">
        <f t="shared" si="272"/>
        <v>0</v>
      </c>
      <c r="AF227" s="75"/>
      <c r="AG227" s="75"/>
      <c r="AH227" s="75"/>
      <c r="AI227" s="75"/>
      <c r="AJ227" s="127"/>
      <c r="AK227" s="126">
        <v>30.0</v>
      </c>
      <c r="AL227" s="127">
        <f t="shared" si="273"/>
        <v>0</v>
      </c>
      <c r="AM227" s="127">
        <f t="shared" si="274"/>
        <v>0</v>
      </c>
      <c r="AN227" s="127">
        <f t="shared" si="275"/>
        <v>0</v>
      </c>
      <c r="AO227" s="127">
        <f t="shared" si="276"/>
        <v>0</v>
      </c>
      <c r="AP227" s="127">
        <f t="shared" si="277"/>
        <v>0</v>
      </c>
      <c r="AQ227" s="127">
        <f t="shared" si="278"/>
        <v>0</v>
      </c>
      <c r="AR227" s="127">
        <f t="shared" si="279"/>
        <v>0</v>
      </c>
      <c r="AS227" s="127">
        <f t="shared" si="280"/>
        <v>0</v>
      </c>
      <c r="AT227" s="127">
        <f t="shared" si="281"/>
        <v>0</v>
      </c>
      <c r="AU227" s="127">
        <f t="shared" si="282"/>
        <v>0</v>
      </c>
      <c r="AV227" s="127">
        <f t="shared" si="283"/>
        <v>0</v>
      </c>
      <c r="AW227" s="127">
        <f t="shared" si="284"/>
        <v>0</v>
      </c>
      <c r="AX227" s="127">
        <f t="shared" si="285"/>
        <v>0</v>
      </c>
      <c r="AY227" s="127">
        <f t="shared" si="286"/>
        <v>0</v>
      </c>
      <c r="AZ227" s="127">
        <v>5.0</v>
      </c>
      <c r="BA227" s="127"/>
      <c r="BB227" s="348"/>
      <c r="BC227" s="1">
        <v>6.0</v>
      </c>
      <c r="BD227" s="348"/>
      <c r="BE227" s="1"/>
      <c r="BF227" s="348"/>
      <c r="BG227" s="1"/>
      <c r="BH227" s="348"/>
      <c r="BI227" s="1"/>
      <c r="BJ227" s="348"/>
      <c r="BK227" s="1"/>
      <c r="BL227" s="348"/>
      <c r="BM227" s="1"/>
      <c r="BN227" s="348"/>
      <c r="BO227" s="1"/>
      <c r="BP227" s="348"/>
      <c r="BQ227" s="1"/>
      <c r="BR227" s="348"/>
      <c r="BS227" s="1"/>
      <c r="BT227" s="127"/>
      <c r="BU227" s="127"/>
      <c r="BV227" s="127">
        <f t="shared" si="287"/>
        <v>1</v>
      </c>
      <c r="BW227" s="127"/>
      <c r="BX227" s="127">
        <v>0.0</v>
      </c>
      <c r="BY227" s="127"/>
      <c r="BZ227" s="127">
        <v>15.0</v>
      </c>
      <c r="CA227" s="127">
        <v>500.0</v>
      </c>
      <c r="CB227" s="127">
        <f t="shared" si="288"/>
        <v>50</v>
      </c>
      <c r="CC227" s="127">
        <f t="shared" si="289"/>
        <v>15</v>
      </c>
      <c r="CD227" s="337">
        <f t="shared" si="290"/>
        <v>0</v>
      </c>
    </row>
    <row r="228" ht="64.5" customHeight="1">
      <c r="A228" s="1"/>
      <c r="B228" s="346"/>
      <c r="C228" s="1"/>
      <c r="D228" s="168" t="s">
        <v>796</v>
      </c>
      <c r="E228" s="347"/>
      <c r="F228" s="171" t="s">
        <v>793</v>
      </c>
      <c r="G228" s="170" t="s">
        <v>293</v>
      </c>
      <c r="H228" s="171" t="s">
        <v>794</v>
      </c>
      <c r="I228" s="170">
        <v>1.0</v>
      </c>
      <c r="J228" s="170">
        <v>0.0</v>
      </c>
      <c r="K228" s="170" t="s">
        <v>115</v>
      </c>
      <c r="L228" s="216">
        <v>583.0</v>
      </c>
      <c r="M228" s="172"/>
      <c r="N228" s="172"/>
      <c r="O228" s="172"/>
      <c r="P228" s="172"/>
      <c r="Q228" s="172"/>
      <c r="R228" s="170"/>
      <c r="S228" s="166"/>
      <c r="T228" s="166"/>
      <c r="U228" s="166"/>
      <c r="V228" s="166"/>
      <c r="W228" s="166"/>
      <c r="X228" s="166"/>
      <c r="Y228" s="166"/>
      <c r="Z228" s="199">
        <f t="shared" si="269"/>
        <v>0</v>
      </c>
      <c r="AA228" s="173" t="str">
        <f t="shared" si="270"/>
        <v>No</v>
      </c>
      <c r="AB228" s="174" t="str">
        <f t="shared" si="271"/>
        <v>No</v>
      </c>
      <c r="AC228" s="1"/>
      <c r="AD228" s="166">
        <v>5.0</v>
      </c>
      <c r="AE228" s="167">
        <f t="shared" si="272"/>
        <v>0</v>
      </c>
      <c r="AF228" s="75"/>
      <c r="AG228" s="75"/>
      <c r="AH228" s="75"/>
      <c r="AI228" s="75"/>
      <c r="AJ228" s="127"/>
      <c r="AK228" s="126">
        <v>30.0</v>
      </c>
      <c r="AL228" s="127">
        <f t="shared" si="273"/>
        <v>0</v>
      </c>
      <c r="AM228" s="127">
        <f t="shared" si="274"/>
        <v>0</v>
      </c>
      <c r="AN228" s="127">
        <f t="shared" si="275"/>
        <v>0</v>
      </c>
      <c r="AO228" s="127">
        <f t="shared" si="276"/>
        <v>0</v>
      </c>
      <c r="AP228" s="127">
        <f t="shared" si="277"/>
        <v>0</v>
      </c>
      <c r="AQ228" s="127">
        <f t="shared" si="278"/>
        <v>0</v>
      </c>
      <c r="AR228" s="127">
        <f t="shared" si="279"/>
        <v>0</v>
      </c>
      <c r="AS228" s="127">
        <f t="shared" si="280"/>
        <v>0</v>
      </c>
      <c r="AT228" s="127">
        <f t="shared" si="281"/>
        <v>0</v>
      </c>
      <c r="AU228" s="127">
        <f t="shared" si="282"/>
        <v>0</v>
      </c>
      <c r="AV228" s="127">
        <f t="shared" si="283"/>
        <v>0</v>
      </c>
      <c r="AW228" s="127">
        <f t="shared" si="284"/>
        <v>0</v>
      </c>
      <c r="AX228" s="127">
        <f t="shared" si="285"/>
        <v>0</v>
      </c>
      <c r="AY228" s="127">
        <f t="shared" si="286"/>
        <v>0</v>
      </c>
      <c r="AZ228" s="127">
        <v>5.0</v>
      </c>
      <c r="BA228" s="127"/>
      <c r="BB228" s="348"/>
      <c r="BC228" s="170">
        <v>6.0</v>
      </c>
      <c r="BD228" s="348"/>
      <c r="BE228" s="170"/>
      <c r="BF228" s="348"/>
      <c r="BG228" s="170"/>
      <c r="BH228" s="348"/>
      <c r="BI228" s="170"/>
      <c r="BJ228" s="348"/>
      <c r="BK228" s="170"/>
      <c r="BL228" s="348"/>
      <c r="BM228" s="170"/>
      <c r="BN228" s="348"/>
      <c r="BO228" s="170"/>
      <c r="BP228" s="348"/>
      <c r="BQ228" s="170"/>
      <c r="BR228" s="348"/>
      <c r="BS228" s="170"/>
      <c r="BT228" s="127"/>
      <c r="BU228" s="127"/>
      <c r="BV228" s="127">
        <f t="shared" si="287"/>
        <v>1</v>
      </c>
      <c r="BW228" s="127"/>
      <c r="BX228" s="127">
        <v>0.0</v>
      </c>
      <c r="BY228" s="127"/>
      <c r="BZ228" s="127">
        <v>15.0</v>
      </c>
      <c r="CA228" s="127">
        <v>500.0</v>
      </c>
      <c r="CB228" s="127">
        <f t="shared" si="288"/>
        <v>50</v>
      </c>
      <c r="CC228" s="127">
        <f t="shared" si="289"/>
        <v>15</v>
      </c>
      <c r="CD228" s="337">
        <f t="shared" si="290"/>
        <v>0</v>
      </c>
    </row>
    <row r="229" ht="64.5" customHeight="1">
      <c r="A229" s="1"/>
      <c r="B229" s="346"/>
      <c r="C229" s="1"/>
      <c r="D229" s="41" t="s">
        <v>797</v>
      </c>
      <c r="E229" s="349"/>
      <c r="F229" s="89" t="s">
        <v>793</v>
      </c>
      <c r="G229" s="1" t="s">
        <v>293</v>
      </c>
      <c r="H229" s="89" t="s">
        <v>794</v>
      </c>
      <c r="I229" s="1">
        <v>1.0</v>
      </c>
      <c r="J229" s="1">
        <v>0.0</v>
      </c>
      <c r="K229" s="1" t="s">
        <v>115</v>
      </c>
      <c r="L229" s="350">
        <v>583.0</v>
      </c>
      <c r="M229" s="201"/>
      <c r="N229" s="201"/>
      <c r="O229" s="201"/>
      <c r="P229" s="201"/>
      <c r="Q229" s="201"/>
      <c r="R229" s="1"/>
      <c r="S229" s="72"/>
      <c r="T229" s="72"/>
      <c r="U229" s="72"/>
      <c r="V229" s="72"/>
      <c r="W229" s="72"/>
      <c r="X229" s="72"/>
      <c r="Y229" s="72"/>
      <c r="Z229" s="351">
        <f t="shared" si="269"/>
        <v>0</v>
      </c>
      <c r="AA229" s="202" t="str">
        <f t="shared" si="270"/>
        <v>No</v>
      </c>
      <c r="AB229" s="352" t="str">
        <f t="shared" si="271"/>
        <v>No</v>
      </c>
      <c r="AC229" s="1"/>
      <c r="AD229" s="166">
        <v>5.0</v>
      </c>
      <c r="AE229" s="167">
        <f t="shared" si="272"/>
        <v>0</v>
      </c>
      <c r="AF229" s="75"/>
      <c r="AG229" s="75"/>
      <c r="AH229" s="75"/>
      <c r="AI229" s="75"/>
      <c r="AJ229" s="127"/>
      <c r="AK229" s="126">
        <v>30.0</v>
      </c>
      <c r="AL229" s="127">
        <f t="shared" si="273"/>
        <v>0</v>
      </c>
      <c r="AM229" s="127">
        <f t="shared" si="274"/>
        <v>0</v>
      </c>
      <c r="AN229" s="127">
        <f t="shared" si="275"/>
        <v>0</v>
      </c>
      <c r="AO229" s="127">
        <f t="shared" si="276"/>
        <v>0</v>
      </c>
      <c r="AP229" s="127">
        <f t="shared" si="277"/>
        <v>0</v>
      </c>
      <c r="AQ229" s="127">
        <f t="shared" si="278"/>
        <v>0</v>
      </c>
      <c r="AR229" s="127">
        <f t="shared" si="279"/>
        <v>0</v>
      </c>
      <c r="AS229" s="127">
        <f t="shared" si="280"/>
        <v>0</v>
      </c>
      <c r="AT229" s="127">
        <f t="shared" si="281"/>
        <v>0</v>
      </c>
      <c r="AU229" s="127">
        <f t="shared" si="282"/>
        <v>0</v>
      </c>
      <c r="AV229" s="127">
        <f t="shared" si="283"/>
        <v>0</v>
      </c>
      <c r="AW229" s="127">
        <f t="shared" si="284"/>
        <v>0</v>
      </c>
      <c r="AX229" s="127">
        <f t="shared" si="285"/>
        <v>0</v>
      </c>
      <c r="AY229" s="127">
        <f t="shared" si="286"/>
        <v>0</v>
      </c>
      <c r="AZ229" s="127">
        <v>5.0</v>
      </c>
      <c r="BA229" s="127"/>
      <c r="BB229" s="348"/>
      <c r="BC229" s="1">
        <v>6.0</v>
      </c>
      <c r="BD229" s="348"/>
      <c r="BE229" s="1"/>
      <c r="BF229" s="348"/>
      <c r="BG229" s="1"/>
      <c r="BH229" s="348"/>
      <c r="BI229" s="1"/>
      <c r="BJ229" s="348"/>
      <c r="BK229" s="1"/>
      <c r="BL229" s="348"/>
      <c r="BM229" s="1"/>
      <c r="BN229" s="348"/>
      <c r="BO229" s="1"/>
      <c r="BP229" s="348"/>
      <c r="BQ229" s="1"/>
      <c r="BR229" s="348"/>
      <c r="BS229" s="1"/>
      <c r="BT229" s="127"/>
      <c r="BU229" s="127"/>
      <c r="BV229" s="127">
        <f t="shared" si="287"/>
        <v>1</v>
      </c>
      <c r="BW229" s="127"/>
      <c r="BX229" s="127">
        <v>0.0</v>
      </c>
      <c r="BY229" s="127"/>
      <c r="BZ229" s="127">
        <v>15.0</v>
      </c>
      <c r="CA229" s="127">
        <v>500.0</v>
      </c>
      <c r="CB229" s="127">
        <f t="shared" si="288"/>
        <v>50</v>
      </c>
      <c r="CC229" s="127">
        <f t="shared" si="289"/>
        <v>15</v>
      </c>
      <c r="CD229" s="337">
        <f t="shared" si="290"/>
        <v>0</v>
      </c>
    </row>
    <row r="230" ht="64.5" customHeight="1">
      <c r="A230" s="1"/>
      <c r="B230" s="346"/>
      <c r="C230" s="1"/>
      <c r="D230" s="168" t="s">
        <v>798</v>
      </c>
      <c r="E230" s="347"/>
      <c r="F230" s="171" t="s">
        <v>793</v>
      </c>
      <c r="G230" s="170" t="s">
        <v>293</v>
      </c>
      <c r="H230" s="171" t="s">
        <v>794</v>
      </c>
      <c r="I230" s="170">
        <v>1.0</v>
      </c>
      <c r="J230" s="170">
        <v>0.0</v>
      </c>
      <c r="K230" s="170" t="s">
        <v>115</v>
      </c>
      <c r="L230" s="216">
        <v>583.0</v>
      </c>
      <c r="M230" s="172"/>
      <c r="N230" s="172"/>
      <c r="O230" s="172"/>
      <c r="P230" s="172"/>
      <c r="Q230" s="172"/>
      <c r="R230" s="170"/>
      <c r="S230" s="166"/>
      <c r="T230" s="166"/>
      <c r="U230" s="166"/>
      <c r="V230" s="166"/>
      <c r="W230" s="166"/>
      <c r="X230" s="166"/>
      <c r="Y230" s="166"/>
      <c r="Z230" s="199">
        <f t="shared" si="269"/>
        <v>0</v>
      </c>
      <c r="AA230" s="173" t="str">
        <f t="shared" si="270"/>
        <v>No</v>
      </c>
      <c r="AB230" s="174" t="str">
        <f t="shared" si="271"/>
        <v>No</v>
      </c>
      <c r="AC230" s="1"/>
      <c r="AD230" s="166">
        <v>5.0</v>
      </c>
      <c r="AE230" s="167">
        <f t="shared" si="272"/>
        <v>0</v>
      </c>
      <c r="AF230" s="75"/>
      <c r="AG230" s="75"/>
      <c r="AH230" s="75"/>
      <c r="AI230" s="75"/>
      <c r="AJ230" s="127"/>
      <c r="AK230" s="126">
        <v>30.0</v>
      </c>
      <c r="AL230" s="127">
        <f t="shared" si="273"/>
        <v>0</v>
      </c>
      <c r="AM230" s="127">
        <f t="shared" si="274"/>
        <v>0</v>
      </c>
      <c r="AN230" s="127">
        <f t="shared" si="275"/>
        <v>0</v>
      </c>
      <c r="AO230" s="127">
        <f t="shared" si="276"/>
        <v>0</v>
      </c>
      <c r="AP230" s="127">
        <f t="shared" si="277"/>
        <v>0</v>
      </c>
      <c r="AQ230" s="127">
        <f t="shared" si="278"/>
        <v>0</v>
      </c>
      <c r="AR230" s="127">
        <f t="shared" si="279"/>
        <v>0</v>
      </c>
      <c r="AS230" s="127">
        <f t="shared" si="280"/>
        <v>0</v>
      </c>
      <c r="AT230" s="127">
        <f t="shared" si="281"/>
        <v>0</v>
      </c>
      <c r="AU230" s="127">
        <f t="shared" si="282"/>
        <v>0</v>
      </c>
      <c r="AV230" s="127">
        <f t="shared" si="283"/>
        <v>0</v>
      </c>
      <c r="AW230" s="127">
        <f t="shared" si="284"/>
        <v>0</v>
      </c>
      <c r="AX230" s="127">
        <f t="shared" si="285"/>
        <v>0</v>
      </c>
      <c r="AY230" s="127">
        <f t="shared" si="286"/>
        <v>0</v>
      </c>
      <c r="AZ230" s="127">
        <v>5.0</v>
      </c>
      <c r="BA230" s="127"/>
      <c r="BB230" s="348"/>
      <c r="BC230" s="170">
        <v>6.0</v>
      </c>
      <c r="BD230" s="348"/>
      <c r="BE230" s="170"/>
      <c r="BF230" s="348"/>
      <c r="BG230" s="170"/>
      <c r="BH230" s="348"/>
      <c r="BI230" s="170"/>
      <c r="BJ230" s="348"/>
      <c r="BK230" s="170"/>
      <c r="BL230" s="348"/>
      <c r="BM230" s="170"/>
      <c r="BN230" s="348"/>
      <c r="BO230" s="170"/>
      <c r="BP230" s="348"/>
      <c r="BQ230" s="170"/>
      <c r="BR230" s="348"/>
      <c r="BS230" s="170"/>
      <c r="BT230" s="127"/>
      <c r="BU230" s="127"/>
      <c r="BV230" s="127">
        <f t="shared" si="287"/>
        <v>1</v>
      </c>
      <c r="BW230" s="127"/>
      <c r="BX230" s="127">
        <v>0.0</v>
      </c>
      <c r="BY230" s="127"/>
      <c r="BZ230" s="127">
        <v>15.0</v>
      </c>
      <c r="CA230" s="127">
        <v>500.0</v>
      </c>
      <c r="CB230" s="127">
        <f t="shared" si="288"/>
        <v>50</v>
      </c>
      <c r="CC230" s="127">
        <f t="shared" si="289"/>
        <v>15</v>
      </c>
      <c r="CD230" s="337">
        <f t="shared" si="290"/>
        <v>0</v>
      </c>
    </row>
    <row r="231" ht="64.5" customHeight="1">
      <c r="A231" s="1"/>
      <c r="B231" s="346"/>
      <c r="C231" s="1"/>
      <c r="D231" s="41" t="s">
        <v>799</v>
      </c>
      <c r="E231" s="349"/>
      <c r="F231" s="89" t="s">
        <v>793</v>
      </c>
      <c r="G231" s="1" t="s">
        <v>293</v>
      </c>
      <c r="H231" s="89" t="s">
        <v>794</v>
      </c>
      <c r="I231" s="1">
        <v>1.0</v>
      </c>
      <c r="J231" s="1">
        <v>0.0</v>
      </c>
      <c r="K231" s="1" t="s">
        <v>115</v>
      </c>
      <c r="L231" s="350">
        <v>583.0</v>
      </c>
      <c r="M231" s="201"/>
      <c r="N231" s="201"/>
      <c r="O231" s="201"/>
      <c r="P231" s="201"/>
      <c r="Q231" s="201"/>
      <c r="R231" s="1"/>
      <c r="S231" s="72"/>
      <c r="T231" s="72"/>
      <c r="U231" s="72"/>
      <c r="V231" s="72"/>
      <c r="W231" s="72"/>
      <c r="X231" s="72"/>
      <c r="Y231" s="72"/>
      <c r="Z231" s="351">
        <f t="shared" si="269"/>
        <v>0</v>
      </c>
      <c r="AA231" s="202" t="str">
        <f t="shared" si="270"/>
        <v>No</v>
      </c>
      <c r="AB231" s="352" t="str">
        <f t="shared" si="271"/>
        <v>No</v>
      </c>
      <c r="AC231" s="1"/>
      <c r="AD231" s="166">
        <v>5.0</v>
      </c>
      <c r="AE231" s="167">
        <f t="shared" si="272"/>
        <v>0</v>
      </c>
      <c r="AF231" s="75"/>
      <c r="AG231" s="75"/>
      <c r="AH231" s="75"/>
      <c r="AI231" s="75"/>
      <c r="AJ231" s="127"/>
      <c r="AK231" s="126">
        <v>30.0</v>
      </c>
      <c r="AL231" s="127">
        <f t="shared" si="273"/>
        <v>0</v>
      </c>
      <c r="AM231" s="127">
        <f t="shared" si="274"/>
        <v>0</v>
      </c>
      <c r="AN231" s="127">
        <f t="shared" si="275"/>
        <v>0</v>
      </c>
      <c r="AO231" s="127">
        <f t="shared" si="276"/>
        <v>0</v>
      </c>
      <c r="AP231" s="127">
        <f t="shared" si="277"/>
        <v>0</v>
      </c>
      <c r="AQ231" s="127">
        <f t="shared" si="278"/>
        <v>0</v>
      </c>
      <c r="AR231" s="127">
        <f t="shared" si="279"/>
        <v>0</v>
      </c>
      <c r="AS231" s="127">
        <f t="shared" si="280"/>
        <v>0</v>
      </c>
      <c r="AT231" s="127">
        <f t="shared" si="281"/>
        <v>0</v>
      </c>
      <c r="AU231" s="127">
        <f t="shared" si="282"/>
        <v>0</v>
      </c>
      <c r="AV231" s="127">
        <f t="shared" si="283"/>
        <v>0</v>
      </c>
      <c r="AW231" s="127">
        <f t="shared" si="284"/>
        <v>0</v>
      </c>
      <c r="AX231" s="127">
        <f t="shared" si="285"/>
        <v>0</v>
      </c>
      <c r="AY231" s="127">
        <f t="shared" si="286"/>
        <v>0</v>
      </c>
      <c r="AZ231" s="127">
        <v>5.0</v>
      </c>
      <c r="BA231" s="127"/>
      <c r="BB231" s="348"/>
      <c r="BC231" s="1">
        <v>6.0</v>
      </c>
      <c r="BD231" s="348"/>
      <c r="BE231" s="1"/>
      <c r="BF231" s="348"/>
      <c r="BG231" s="1"/>
      <c r="BH231" s="348"/>
      <c r="BI231" s="1"/>
      <c r="BJ231" s="348"/>
      <c r="BK231" s="1"/>
      <c r="BL231" s="348"/>
      <c r="BM231" s="1"/>
      <c r="BN231" s="348"/>
      <c r="BO231" s="1"/>
      <c r="BP231" s="348"/>
      <c r="BQ231" s="1"/>
      <c r="BR231" s="348"/>
      <c r="BS231" s="1"/>
      <c r="BT231" s="127"/>
      <c r="BU231" s="127"/>
      <c r="BV231" s="127">
        <f t="shared" si="287"/>
        <v>1</v>
      </c>
      <c r="BW231" s="127"/>
      <c r="BX231" s="127">
        <v>0.0</v>
      </c>
      <c r="BY231" s="127"/>
      <c r="BZ231" s="127">
        <v>15.0</v>
      </c>
      <c r="CA231" s="127">
        <v>500.0</v>
      </c>
      <c r="CB231" s="127">
        <f t="shared" si="288"/>
        <v>50</v>
      </c>
      <c r="CC231" s="127">
        <f t="shared" si="289"/>
        <v>15</v>
      </c>
      <c r="CD231" s="337">
        <f t="shared" si="290"/>
        <v>0</v>
      </c>
    </row>
    <row r="232" ht="64.5" customHeight="1">
      <c r="A232" s="1"/>
      <c r="B232" s="346"/>
      <c r="C232" s="1"/>
      <c r="D232" s="168" t="s">
        <v>800</v>
      </c>
      <c r="E232" s="347"/>
      <c r="F232" s="171" t="s">
        <v>793</v>
      </c>
      <c r="G232" s="170" t="s">
        <v>293</v>
      </c>
      <c r="H232" s="171" t="s">
        <v>794</v>
      </c>
      <c r="I232" s="170">
        <v>1.0</v>
      </c>
      <c r="J232" s="170">
        <v>0.0</v>
      </c>
      <c r="K232" s="170" t="s">
        <v>115</v>
      </c>
      <c r="L232" s="216">
        <v>583.0</v>
      </c>
      <c r="M232" s="172"/>
      <c r="N232" s="172"/>
      <c r="O232" s="172"/>
      <c r="P232" s="172"/>
      <c r="Q232" s="172"/>
      <c r="R232" s="170"/>
      <c r="S232" s="166"/>
      <c r="T232" s="166"/>
      <c r="U232" s="166"/>
      <c r="V232" s="166"/>
      <c r="W232" s="166"/>
      <c r="X232" s="166"/>
      <c r="Y232" s="166"/>
      <c r="Z232" s="199">
        <f t="shared" si="269"/>
        <v>0</v>
      </c>
      <c r="AA232" s="173" t="str">
        <f t="shared" si="270"/>
        <v>No</v>
      </c>
      <c r="AB232" s="174" t="str">
        <f t="shared" si="271"/>
        <v>No</v>
      </c>
      <c r="AC232" s="1"/>
      <c r="AD232" s="166">
        <v>5.0</v>
      </c>
      <c r="AE232" s="167">
        <f t="shared" si="272"/>
        <v>0</v>
      </c>
      <c r="AF232" s="75"/>
      <c r="AG232" s="75"/>
      <c r="AH232" s="75"/>
      <c r="AI232" s="75"/>
      <c r="AJ232" s="127"/>
      <c r="AK232" s="126">
        <v>30.0</v>
      </c>
      <c r="AL232" s="127">
        <f t="shared" si="273"/>
        <v>0</v>
      </c>
      <c r="AM232" s="127">
        <f t="shared" si="274"/>
        <v>0</v>
      </c>
      <c r="AN232" s="127">
        <f t="shared" si="275"/>
        <v>0</v>
      </c>
      <c r="AO232" s="127">
        <f t="shared" si="276"/>
        <v>0</v>
      </c>
      <c r="AP232" s="127">
        <f t="shared" si="277"/>
        <v>0</v>
      </c>
      <c r="AQ232" s="127">
        <f t="shared" si="278"/>
        <v>0</v>
      </c>
      <c r="AR232" s="127">
        <f t="shared" si="279"/>
        <v>0</v>
      </c>
      <c r="AS232" s="127">
        <f t="shared" si="280"/>
        <v>0</v>
      </c>
      <c r="AT232" s="127">
        <f t="shared" si="281"/>
        <v>0</v>
      </c>
      <c r="AU232" s="127">
        <f t="shared" si="282"/>
        <v>0</v>
      </c>
      <c r="AV232" s="127">
        <f t="shared" si="283"/>
        <v>0</v>
      </c>
      <c r="AW232" s="127">
        <f t="shared" si="284"/>
        <v>0</v>
      </c>
      <c r="AX232" s="127">
        <f t="shared" si="285"/>
        <v>0</v>
      </c>
      <c r="AY232" s="127">
        <f t="shared" si="286"/>
        <v>0</v>
      </c>
      <c r="AZ232" s="127">
        <v>5.0</v>
      </c>
      <c r="BA232" s="127"/>
      <c r="BB232" s="348"/>
      <c r="BC232" s="170">
        <v>6.0</v>
      </c>
      <c r="BD232" s="348"/>
      <c r="BE232" s="170"/>
      <c r="BF232" s="348"/>
      <c r="BG232" s="170"/>
      <c r="BH232" s="348"/>
      <c r="BI232" s="170"/>
      <c r="BJ232" s="348"/>
      <c r="BK232" s="170"/>
      <c r="BL232" s="348"/>
      <c r="BM232" s="170"/>
      <c r="BN232" s="348"/>
      <c r="BO232" s="170"/>
      <c r="BP232" s="348"/>
      <c r="BQ232" s="170"/>
      <c r="BR232" s="348"/>
      <c r="BS232" s="170"/>
      <c r="BT232" s="127"/>
      <c r="BU232" s="127"/>
      <c r="BV232" s="127">
        <f t="shared" si="287"/>
        <v>1</v>
      </c>
      <c r="BW232" s="127"/>
      <c r="BX232" s="127">
        <v>0.0</v>
      </c>
      <c r="BY232" s="127"/>
      <c r="BZ232" s="127">
        <v>15.0</v>
      </c>
      <c r="CA232" s="127">
        <v>500.0</v>
      </c>
      <c r="CB232" s="127">
        <f t="shared" si="288"/>
        <v>50</v>
      </c>
      <c r="CC232" s="127">
        <f t="shared" si="289"/>
        <v>15</v>
      </c>
      <c r="CD232" s="337">
        <f t="shared" si="290"/>
        <v>0</v>
      </c>
    </row>
    <row r="233" ht="64.5" customHeight="1">
      <c r="A233" s="1"/>
      <c r="B233" s="346"/>
      <c r="C233" s="1"/>
      <c r="D233" s="41" t="s">
        <v>801</v>
      </c>
      <c r="E233" s="349"/>
      <c r="F233" s="89" t="s">
        <v>793</v>
      </c>
      <c r="G233" s="1" t="s">
        <v>293</v>
      </c>
      <c r="H233" s="89" t="s">
        <v>794</v>
      </c>
      <c r="I233" s="1">
        <v>1.0</v>
      </c>
      <c r="J233" s="1">
        <v>0.0</v>
      </c>
      <c r="K233" s="1" t="s">
        <v>115</v>
      </c>
      <c r="L233" s="350">
        <v>583.0</v>
      </c>
      <c r="M233" s="201"/>
      <c r="N233" s="201"/>
      <c r="O233" s="201"/>
      <c r="P233" s="201"/>
      <c r="Q233" s="201"/>
      <c r="R233" s="1"/>
      <c r="S233" s="72"/>
      <c r="T233" s="72"/>
      <c r="U233" s="72"/>
      <c r="V233" s="72"/>
      <c r="W233" s="72"/>
      <c r="X233" s="72"/>
      <c r="Y233" s="72"/>
      <c r="Z233" s="351">
        <f t="shared" si="269"/>
        <v>0</v>
      </c>
      <c r="AA233" s="202" t="str">
        <f t="shared" si="270"/>
        <v>No</v>
      </c>
      <c r="AB233" s="352" t="str">
        <f t="shared" si="271"/>
        <v>No</v>
      </c>
      <c r="AC233" s="1"/>
      <c r="AD233" s="166">
        <v>5.0</v>
      </c>
      <c r="AE233" s="167">
        <f t="shared" si="272"/>
        <v>0</v>
      </c>
      <c r="AF233" s="75"/>
      <c r="AG233" s="75"/>
      <c r="AH233" s="75"/>
      <c r="AI233" s="75"/>
      <c r="AJ233" s="127"/>
      <c r="AK233" s="126">
        <v>30.0</v>
      </c>
      <c r="AL233" s="127">
        <f t="shared" si="273"/>
        <v>0</v>
      </c>
      <c r="AM233" s="127">
        <f t="shared" si="274"/>
        <v>0</v>
      </c>
      <c r="AN233" s="127">
        <f t="shared" si="275"/>
        <v>0</v>
      </c>
      <c r="AO233" s="127">
        <f t="shared" si="276"/>
        <v>0</v>
      </c>
      <c r="AP233" s="127">
        <f t="shared" si="277"/>
        <v>0</v>
      </c>
      <c r="AQ233" s="127">
        <f t="shared" si="278"/>
        <v>0</v>
      </c>
      <c r="AR233" s="127">
        <f t="shared" si="279"/>
        <v>0</v>
      </c>
      <c r="AS233" s="127">
        <f t="shared" si="280"/>
        <v>0</v>
      </c>
      <c r="AT233" s="127">
        <f t="shared" si="281"/>
        <v>0</v>
      </c>
      <c r="AU233" s="127">
        <f t="shared" si="282"/>
        <v>0</v>
      </c>
      <c r="AV233" s="127">
        <f t="shared" si="283"/>
        <v>0</v>
      </c>
      <c r="AW233" s="127">
        <f t="shared" si="284"/>
        <v>0</v>
      </c>
      <c r="AX233" s="127">
        <f t="shared" si="285"/>
        <v>0</v>
      </c>
      <c r="AY233" s="127">
        <f t="shared" si="286"/>
        <v>0</v>
      </c>
      <c r="AZ233" s="127">
        <v>5.0</v>
      </c>
      <c r="BA233" s="127"/>
      <c r="BB233" s="348"/>
      <c r="BC233" s="1">
        <v>6.0</v>
      </c>
      <c r="BD233" s="348"/>
      <c r="BE233" s="1"/>
      <c r="BF233" s="348"/>
      <c r="BG233" s="1"/>
      <c r="BH233" s="348"/>
      <c r="BI233" s="1"/>
      <c r="BJ233" s="348"/>
      <c r="BK233" s="1"/>
      <c r="BL233" s="348"/>
      <c r="BM233" s="1"/>
      <c r="BN233" s="348"/>
      <c r="BO233" s="1"/>
      <c r="BP233" s="348"/>
      <c r="BQ233" s="1"/>
      <c r="BR233" s="348"/>
      <c r="BS233" s="1"/>
      <c r="BT233" s="127"/>
      <c r="BU233" s="127"/>
      <c r="BV233" s="127">
        <f t="shared" si="287"/>
        <v>1</v>
      </c>
      <c r="BW233" s="127"/>
      <c r="BX233" s="127">
        <v>0.0</v>
      </c>
      <c r="BY233" s="127"/>
      <c r="BZ233" s="127">
        <v>15.0</v>
      </c>
      <c r="CA233" s="127">
        <v>500.0</v>
      </c>
      <c r="CB233" s="127">
        <f t="shared" si="288"/>
        <v>50</v>
      </c>
      <c r="CC233" s="127">
        <f t="shared" si="289"/>
        <v>15</v>
      </c>
      <c r="CD233" s="337">
        <f t="shared" si="290"/>
        <v>0</v>
      </c>
    </row>
    <row r="234" ht="64.5" customHeight="1">
      <c r="A234" s="1"/>
      <c r="B234" s="356"/>
      <c r="C234" s="81"/>
      <c r="D234" s="177" t="s">
        <v>802</v>
      </c>
      <c r="E234" s="456" t="s">
        <v>803</v>
      </c>
      <c r="F234" s="181" t="s">
        <v>793</v>
      </c>
      <c r="G234" s="179" t="s">
        <v>293</v>
      </c>
      <c r="H234" s="181" t="s">
        <v>794</v>
      </c>
      <c r="I234" s="179">
        <v>1.0</v>
      </c>
      <c r="J234" s="179">
        <v>0.0</v>
      </c>
      <c r="K234" s="179" t="s">
        <v>115</v>
      </c>
      <c r="L234" s="358">
        <v>636.0</v>
      </c>
      <c r="M234" s="183"/>
      <c r="N234" s="183"/>
      <c r="O234" s="183"/>
      <c r="P234" s="183"/>
      <c r="Q234" s="183"/>
      <c r="R234" s="179"/>
      <c r="S234" s="186"/>
      <c r="T234" s="186"/>
      <c r="U234" s="186"/>
      <c r="V234" s="186"/>
      <c r="W234" s="186"/>
      <c r="X234" s="186"/>
      <c r="Y234" s="186"/>
      <c r="Z234" s="199">
        <f t="shared" si="269"/>
        <v>0</v>
      </c>
      <c r="AA234" s="184" t="str">
        <f t="shared" si="270"/>
        <v>No</v>
      </c>
      <c r="AB234" s="185" t="str">
        <f t="shared" si="271"/>
        <v>No</v>
      </c>
      <c r="AC234" s="1"/>
      <c r="AD234" s="186">
        <v>5.0</v>
      </c>
      <c r="AE234" s="187">
        <f t="shared" si="272"/>
        <v>0</v>
      </c>
      <c r="AF234" s="75"/>
      <c r="AG234" s="75"/>
      <c r="AH234" s="75"/>
      <c r="AI234" s="75"/>
      <c r="AJ234" s="127"/>
      <c r="AK234" s="126">
        <v>30.0</v>
      </c>
      <c r="AL234" s="127">
        <f t="shared" si="273"/>
        <v>0</v>
      </c>
      <c r="AM234" s="127">
        <f t="shared" si="274"/>
        <v>0</v>
      </c>
      <c r="AN234" s="127">
        <f t="shared" si="275"/>
        <v>0</v>
      </c>
      <c r="AO234" s="127">
        <f t="shared" si="276"/>
        <v>0</v>
      </c>
      <c r="AP234" s="127">
        <f t="shared" si="277"/>
        <v>0</v>
      </c>
      <c r="AQ234" s="127">
        <f t="shared" si="278"/>
        <v>0</v>
      </c>
      <c r="AR234" s="127">
        <f t="shared" si="279"/>
        <v>0</v>
      </c>
      <c r="AS234" s="127">
        <f t="shared" si="280"/>
        <v>0</v>
      </c>
      <c r="AT234" s="127">
        <f t="shared" si="281"/>
        <v>0</v>
      </c>
      <c r="AU234" s="127">
        <f t="shared" si="282"/>
        <v>0</v>
      </c>
      <c r="AV234" s="127">
        <f t="shared" si="283"/>
        <v>0</v>
      </c>
      <c r="AW234" s="127">
        <f t="shared" si="284"/>
        <v>0</v>
      </c>
      <c r="AX234" s="127">
        <f t="shared" si="285"/>
        <v>0</v>
      </c>
      <c r="AY234" s="127">
        <f t="shared" si="286"/>
        <v>0</v>
      </c>
      <c r="AZ234" s="127">
        <v>5.0</v>
      </c>
      <c r="BA234" s="127"/>
      <c r="BB234" s="359"/>
      <c r="BC234" s="179">
        <v>6.0</v>
      </c>
      <c r="BD234" s="359"/>
      <c r="BE234" s="179"/>
      <c r="BF234" s="359"/>
      <c r="BG234" s="179"/>
      <c r="BH234" s="359"/>
      <c r="BI234" s="179"/>
      <c r="BJ234" s="359"/>
      <c r="BK234" s="179"/>
      <c r="BL234" s="359"/>
      <c r="BM234" s="179"/>
      <c r="BN234" s="359"/>
      <c r="BO234" s="179"/>
      <c r="BP234" s="359"/>
      <c r="BQ234" s="179"/>
      <c r="BR234" s="359"/>
      <c r="BS234" s="179"/>
      <c r="BT234" s="127"/>
      <c r="BU234" s="127"/>
      <c r="BV234" s="127">
        <f t="shared" si="287"/>
        <v>1</v>
      </c>
      <c r="BW234" s="127"/>
      <c r="BX234" s="127">
        <v>0.0</v>
      </c>
      <c r="BY234" s="127"/>
      <c r="BZ234" s="127">
        <v>15.0</v>
      </c>
      <c r="CA234" s="127">
        <v>500.0</v>
      </c>
      <c r="CB234" s="127">
        <f t="shared" si="288"/>
        <v>50</v>
      </c>
      <c r="CC234" s="127">
        <f t="shared" si="289"/>
        <v>15</v>
      </c>
      <c r="CD234" s="337">
        <f t="shared" si="290"/>
        <v>0</v>
      </c>
    </row>
    <row r="235" ht="32.25" customHeight="1">
      <c r="A235" s="1"/>
      <c r="B235" s="131"/>
      <c r="C235" s="105"/>
      <c r="D235" s="231"/>
      <c r="E235" s="333"/>
      <c r="F235" s="334"/>
      <c r="G235" s="105"/>
      <c r="H235" s="138"/>
      <c r="I235" s="105"/>
      <c r="J235" s="105"/>
      <c r="K235" s="105"/>
      <c r="L235" s="360" t="s">
        <v>804</v>
      </c>
      <c r="M235" s="262"/>
      <c r="N235" s="105"/>
      <c r="O235" s="105"/>
      <c r="P235" s="105"/>
      <c r="Q235" s="105"/>
      <c r="R235" s="105"/>
      <c r="S235" s="105"/>
      <c r="T235" s="105"/>
      <c r="U235" s="105"/>
      <c r="V235" s="105"/>
      <c r="W235" s="105"/>
      <c r="X235" s="105"/>
      <c r="Y235" s="105"/>
      <c r="Z235" s="366"/>
      <c r="AA235" s="105"/>
      <c r="AB235" s="202"/>
      <c r="AC235" s="1"/>
      <c r="AD235" s="102"/>
      <c r="AE235" s="1"/>
      <c r="AF235" s="75"/>
      <c r="AG235" s="75"/>
      <c r="AH235" s="75"/>
      <c r="AI235" s="75"/>
      <c r="AJ235" s="264"/>
      <c r="AK235" s="263"/>
      <c r="AL235" s="127"/>
      <c r="AM235" s="127"/>
      <c r="AN235" s="127"/>
      <c r="AO235" s="127"/>
      <c r="AP235" s="127"/>
      <c r="AQ235" s="127"/>
      <c r="AR235" s="127"/>
      <c r="AS235" s="127"/>
      <c r="AT235" s="127"/>
      <c r="AU235" s="127"/>
      <c r="AV235" s="127"/>
      <c r="AW235" s="127"/>
      <c r="AX235" s="127"/>
      <c r="AY235" s="127"/>
      <c r="AZ235" s="127"/>
      <c r="BA235" s="127"/>
      <c r="BB235" s="336"/>
      <c r="BC235" s="105"/>
      <c r="BD235" s="336"/>
      <c r="BE235" s="105"/>
      <c r="BF235" s="336"/>
      <c r="BG235" s="105"/>
      <c r="BH235" s="336"/>
      <c r="BI235" s="105"/>
      <c r="BJ235" s="336"/>
      <c r="BK235" s="105"/>
      <c r="BL235" s="336"/>
      <c r="BM235" s="105"/>
      <c r="BN235" s="336"/>
      <c r="BO235" s="105"/>
      <c r="BP235" s="336"/>
      <c r="BQ235" s="105"/>
      <c r="BR235" s="336"/>
      <c r="BS235" s="105"/>
      <c r="BT235" s="127"/>
      <c r="BU235" s="127"/>
      <c r="BV235" s="127"/>
      <c r="BW235" s="127"/>
      <c r="BX235" s="127"/>
      <c r="BY235" s="127"/>
      <c r="BZ235" s="127"/>
      <c r="CA235" s="127"/>
      <c r="CB235" s="127">
        <f t="shared" si="288"/>
        <v>0</v>
      </c>
      <c r="CC235" s="127">
        <f t="shared" si="289"/>
        <v>0</v>
      </c>
      <c r="CD235" s="337">
        <f t="shared" si="290"/>
        <v>0</v>
      </c>
    </row>
    <row r="236" ht="64.5" customHeight="1">
      <c r="A236" s="1"/>
      <c r="B236" s="339"/>
      <c r="C236" s="211"/>
      <c r="D236" s="149" t="s">
        <v>805</v>
      </c>
      <c r="E236" s="373"/>
      <c r="F236" s="153" t="s">
        <v>187</v>
      </c>
      <c r="G236" s="151" t="s">
        <v>293</v>
      </c>
      <c r="H236" s="153" t="s">
        <v>806</v>
      </c>
      <c r="I236" s="151">
        <v>1.0</v>
      </c>
      <c r="J236" s="151">
        <v>6.0</v>
      </c>
      <c r="K236" s="151" t="s">
        <v>115</v>
      </c>
      <c r="L236" s="374">
        <v>112.95360000000001</v>
      </c>
      <c r="M236" s="155"/>
      <c r="N236" s="155"/>
      <c r="O236" s="155"/>
      <c r="P236" s="155"/>
      <c r="Q236" s="155"/>
      <c r="R236" s="151"/>
      <c r="S236" s="158"/>
      <c r="T236" s="158"/>
      <c r="U236" s="158"/>
      <c r="V236" s="158"/>
      <c r="W236" s="158"/>
      <c r="X236" s="158"/>
      <c r="Y236" s="158"/>
      <c r="Z236" s="199">
        <f t="shared" ref="Z236:Z238" si="291">L236*M236+L236*N236+L236*O236+L236*P236+L236*Q236+L236*R236+L236*S236+L236*U236+L236*V236+L236*W236+L236*X236+L236*Y236+L236*T236</f>
        <v>0</v>
      </c>
      <c r="AA236" s="156" t="str">
        <f t="shared" ref="AA236:AA239" si="292">IF(B236="New","Yes","No")</f>
        <v>No</v>
      </c>
      <c r="AB236" s="157" t="str">
        <f t="shared" ref="AB236:AB239" si="293">IF(SUM(M236:Y236)&gt;0,"Yes","No")</f>
        <v>No</v>
      </c>
      <c r="AC236" s="1"/>
      <c r="AD236" s="158">
        <v>2.0</v>
      </c>
      <c r="AE236" s="159">
        <f t="shared" ref="AE236:AE238" si="294">AD236*M236+AD236*N236+AD236*O236+AD236*P236+AD236*Q236+AD236*R236+AD236*S236+AD236*U236+AD236*V236+AD236*W236+AD236*X236+AD236*Y236+AD236*T236</f>
        <v>0</v>
      </c>
      <c r="AF236" s="75"/>
      <c r="AG236" s="75"/>
      <c r="AH236" s="75"/>
      <c r="AI236" s="75"/>
      <c r="AJ236" s="127"/>
      <c r="AK236" s="126">
        <v>15.0</v>
      </c>
      <c r="AL236" s="127">
        <f t="shared" ref="AL236:AL239" si="295">SUM(M236:Y236)*AK236</f>
        <v>0</v>
      </c>
      <c r="AM236" s="127">
        <f t="shared" ref="AM236:AM239" si="296">M236*I236</f>
        <v>0</v>
      </c>
      <c r="AN236" s="127">
        <f t="shared" ref="AN236:AN238" si="297">N236*I236</f>
        <v>0</v>
      </c>
      <c r="AO236" s="127">
        <f t="shared" ref="AO236:AO238" si="298">O236*I236</f>
        <v>0</v>
      </c>
      <c r="AP236" s="127">
        <f t="shared" ref="AP236:AP238" si="299">P236*I236</f>
        <v>0</v>
      </c>
      <c r="AQ236" s="127">
        <f t="shared" ref="AQ236:AQ239" si="300">Q236*I236</f>
        <v>0</v>
      </c>
      <c r="AR236" s="127">
        <f t="shared" ref="AR236:AR238" si="301">R236*I236</f>
        <v>0</v>
      </c>
      <c r="AS236" s="127">
        <f t="shared" ref="AS236:AS239" si="302">S236*I236</f>
        <v>0</v>
      </c>
      <c r="AT236" s="127">
        <f t="shared" ref="AT236:AT238" si="303">I236*T236</f>
        <v>0</v>
      </c>
      <c r="AU236" s="127">
        <f t="shared" ref="AU236:AU238" si="304">U236*I236</f>
        <v>0</v>
      </c>
      <c r="AV236" s="127">
        <f t="shared" ref="AV236:AV238" si="305">V236*I236</f>
        <v>0</v>
      </c>
      <c r="AW236" s="127">
        <f t="shared" ref="AW236:AW238" si="306">W236*I236</f>
        <v>0</v>
      </c>
      <c r="AX236" s="127">
        <f t="shared" ref="AX236:AX238" si="307">X236*I236</f>
        <v>0</v>
      </c>
      <c r="AY236" s="127">
        <f t="shared" ref="AY236:AY238" si="308">Y236*I236</f>
        <v>0</v>
      </c>
      <c r="AZ236" s="127">
        <v>2.0</v>
      </c>
      <c r="BA236" s="127"/>
      <c r="BB236" s="344">
        <v>12.0</v>
      </c>
      <c r="BC236" s="151"/>
      <c r="BD236" s="344"/>
      <c r="BE236" s="151"/>
      <c r="BF236" s="344"/>
      <c r="BG236" s="151"/>
      <c r="BH236" s="344"/>
      <c r="BI236" s="151"/>
      <c r="BJ236" s="344"/>
      <c r="BK236" s="151"/>
      <c r="BL236" s="344"/>
      <c r="BM236" s="151"/>
      <c r="BN236" s="344"/>
      <c r="BO236" s="151"/>
      <c r="BP236" s="344"/>
      <c r="BQ236" s="151"/>
      <c r="BR236" s="344"/>
      <c r="BS236" s="151"/>
      <c r="BT236" s="127"/>
      <c r="BU236" s="127"/>
      <c r="BV236" s="127">
        <f t="shared" ref="BV236:BV238" si="309">I236</f>
        <v>1</v>
      </c>
      <c r="BW236" s="127"/>
      <c r="BX236" s="127">
        <v>0.0</v>
      </c>
      <c r="BY236" s="127"/>
      <c r="BZ236" s="127">
        <v>15.0</v>
      </c>
      <c r="CA236" s="127">
        <v>500.0</v>
      </c>
      <c r="CB236" s="127">
        <f t="shared" si="288"/>
        <v>50</v>
      </c>
      <c r="CC236" s="127">
        <f t="shared" si="289"/>
        <v>15</v>
      </c>
      <c r="CD236" s="337">
        <f t="shared" si="290"/>
        <v>0</v>
      </c>
    </row>
    <row r="237" ht="64.5" customHeight="1">
      <c r="A237" s="1"/>
      <c r="B237" s="346"/>
      <c r="C237" s="75"/>
      <c r="D237" s="231" t="s">
        <v>807</v>
      </c>
      <c r="E237" s="381"/>
      <c r="F237" s="138" t="s">
        <v>187</v>
      </c>
      <c r="G237" s="75" t="s">
        <v>139</v>
      </c>
      <c r="H237" s="138" t="s">
        <v>640</v>
      </c>
      <c r="I237" s="75">
        <v>1.0</v>
      </c>
      <c r="J237" s="75">
        <v>14.0</v>
      </c>
      <c r="K237" s="75" t="s">
        <v>115</v>
      </c>
      <c r="L237" s="217">
        <v>312.7848</v>
      </c>
      <c r="M237" s="163"/>
      <c r="N237" s="163"/>
      <c r="O237" s="163"/>
      <c r="P237" s="163"/>
      <c r="Q237" s="163"/>
      <c r="R237" s="75"/>
      <c r="S237" s="135"/>
      <c r="T237" s="135"/>
      <c r="U237" s="135"/>
      <c r="V237" s="135"/>
      <c r="W237" s="135"/>
      <c r="X237" s="135"/>
      <c r="Y237" s="135"/>
      <c r="Z237" s="351">
        <f t="shared" si="291"/>
        <v>0</v>
      </c>
      <c r="AA237" s="164" t="str">
        <f t="shared" si="292"/>
        <v>No</v>
      </c>
      <c r="AB237" s="165" t="str">
        <f t="shared" si="293"/>
        <v>No</v>
      </c>
      <c r="AC237" s="1"/>
      <c r="AD237" s="166">
        <v>2.0</v>
      </c>
      <c r="AE237" s="167">
        <f t="shared" si="294"/>
        <v>0</v>
      </c>
      <c r="AF237" s="75"/>
      <c r="AG237" s="75"/>
      <c r="AH237" s="75"/>
      <c r="AI237" s="75"/>
      <c r="AJ237" s="127"/>
      <c r="AK237" s="126">
        <v>11.0</v>
      </c>
      <c r="AL237" s="127">
        <f t="shared" si="295"/>
        <v>0</v>
      </c>
      <c r="AM237" s="127">
        <f t="shared" si="296"/>
        <v>0</v>
      </c>
      <c r="AN237" s="127">
        <f t="shared" si="297"/>
        <v>0</v>
      </c>
      <c r="AO237" s="127">
        <f t="shared" si="298"/>
        <v>0</v>
      </c>
      <c r="AP237" s="127">
        <f t="shared" si="299"/>
        <v>0</v>
      </c>
      <c r="AQ237" s="127">
        <f t="shared" si="300"/>
        <v>0</v>
      </c>
      <c r="AR237" s="127">
        <f t="shared" si="301"/>
        <v>0</v>
      </c>
      <c r="AS237" s="127">
        <f t="shared" si="302"/>
        <v>0</v>
      </c>
      <c r="AT237" s="127">
        <f t="shared" si="303"/>
        <v>0</v>
      </c>
      <c r="AU237" s="127">
        <f t="shared" si="304"/>
        <v>0</v>
      </c>
      <c r="AV237" s="127">
        <f t="shared" si="305"/>
        <v>0</v>
      </c>
      <c r="AW237" s="127">
        <f t="shared" si="306"/>
        <v>0</v>
      </c>
      <c r="AX237" s="127">
        <f t="shared" si="307"/>
        <v>0</v>
      </c>
      <c r="AY237" s="127">
        <f t="shared" si="308"/>
        <v>0</v>
      </c>
      <c r="AZ237" s="127">
        <v>2.0</v>
      </c>
      <c r="BA237" s="127"/>
      <c r="BB237" s="348">
        <v>8.0</v>
      </c>
      <c r="BC237" s="75"/>
      <c r="BD237" s="348"/>
      <c r="BE237" s="75"/>
      <c r="BF237" s="348"/>
      <c r="BG237" s="75"/>
      <c r="BH237" s="348"/>
      <c r="BI237" s="75"/>
      <c r="BJ237" s="348"/>
      <c r="BK237" s="75"/>
      <c r="BL237" s="348"/>
      <c r="BM237" s="75"/>
      <c r="BN237" s="348"/>
      <c r="BO237" s="75"/>
      <c r="BP237" s="348"/>
      <c r="BQ237" s="75"/>
      <c r="BR237" s="348"/>
      <c r="BS237" s="75"/>
      <c r="BT237" s="127"/>
      <c r="BU237" s="127"/>
      <c r="BV237" s="127">
        <f t="shared" si="309"/>
        <v>1</v>
      </c>
      <c r="BW237" s="127"/>
      <c r="BX237" s="127">
        <v>1.0</v>
      </c>
      <c r="BY237" s="127"/>
      <c r="BZ237" s="127">
        <v>15.0</v>
      </c>
      <c r="CA237" s="127">
        <v>400.0</v>
      </c>
      <c r="CB237" s="127">
        <f t="shared" si="288"/>
        <v>40</v>
      </c>
      <c r="CC237" s="127">
        <f t="shared" si="289"/>
        <v>12</v>
      </c>
      <c r="CD237" s="337">
        <f t="shared" si="290"/>
        <v>0</v>
      </c>
    </row>
    <row r="238" ht="64.5" customHeight="1">
      <c r="A238" s="1"/>
      <c r="B238" s="402"/>
      <c r="C238" s="1"/>
      <c r="D238" s="168" t="s">
        <v>808</v>
      </c>
      <c r="E238" s="457" t="s">
        <v>803</v>
      </c>
      <c r="F238" s="171" t="s">
        <v>187</v>
      </c>
      <c r="G238" s="170" t="s">
        <v>139</v>
      </c>
      <c r="H238" s="171" t="s">
        <v>640</v>
      </c>
      <c r="I238" s="170">
        <v>1.0</v>
      </c>
      <c r="J238" s="170">
        <v>8.0</v>
      </c>
      <c r="K238" s="170" t="s">
        <v>115</v>
      </c>
      <c r="L238" s="216">
        <v>338.85020000000003</v>
      </c>
      <c r="M238" s="172"/>
      <c r="N238" s="172"/>
      <c r="O238" s="172"/>
      <c r="P238" s="172"/>
      <c r="Q238" s="172"/>
      <c r="R238" s="170"/>
      <c r="S238" s="166"/>
      <c r="T238" s="166"/>
      <c r="U238" s="166"/>
      <c r="V238" s="166"/>
      <c r="W238" s="166"/>
      <c r="X238" s="166"/>
      <c r="Y238" s="166"/>
      <c r="Z238" s="199">
        <f t="shared" si="291"/>
        <v>0</v>
      </c>
      <c r="AA238" s="173" t="str">
        <f t="shared" si="292"/>
        <v>No</v>
      </c>
      <c r="AB238" s="174" t="str">
        <f t="shared" si="293"/>
        <v>No</v>
      </c>
      <c r="AC238" s="1"/>
      <c r="AD238" s="166">
        <v>2.0</v>
      </c>
      <c r="AE238" s="167">
        <f t="shared" si="294"/>
        <v>0</v>
      </c>
      <c r="AF238" s="75"/>
      <c r="AG238" s="75"/>
      <c r="AH238" s="75"/>
      <c r="AI238" s="75"/>
      <c r="AJ238" s="127"/>
      <c r="AK238" s="126">
        <v>11.0</v>
      </c>
      <c r="AL238" s="127">
        <f t="shared" si="295"/>
        <v>0</v>
      </c>
      <c r="AM238" s="127">
        <f t="shared" si="296"/>
        <v>0</v>
      </c>
      <c r="AN238" s="127">
        <f t="shared" si="297"/>
        <v>0</v>
      </c>
      <c r="AO238" s="127">
        <f t="shared" si="298"/>
        <v>0</v>
      </c>
      <c r="AP238" s="127">
        <f t="shared" si="299"/>
        <v>0</v>
      </c>
      <c r="AQ238" s="127">
        <f t="shared" si="300"/>
        <v>0</v>
      </c>
      <c r="AR238" s="127">
        <f t="shared" si="301"/>
        <v>0</v>
      </c>
      <c r="AS238" s="127">
        <f t="shared" si="302"/>
        <v>0</v>
      </c>
      <c r="AT238" s="127">
        <f t="shared" si="303"/>
        <v>0</v>
      </c>
      <c r="AU238" s="127">
        <f t="shared" si="304"/>
        <v>0</v>
      </c>
      <c r="AV238" s="127">
        <f t="shared" si="305"/>
        <v>0</v>
      </c>
      <c r="AW238" s="127">
        <f t="shared" si="306"/>
        <v>0</v>
      </c>
      <c r="AX238" s="127">
        <f t="shared" si="307"/>
        <v>0</v>
      </c>
      <c r="AY238" s="127">
        <f t="shared" si="308"/>
        <v>0</v>
      </c>
      <c r="AZ238" s="127">
        <v>2.0</v>
      </c>
      <c r="BA238" s="127"/>
      <c r="BB238" s="348">
        <v>12.0</v>
      </c>
      <c r="BC238" s="170"/>
      <c r="BD238" s="348"/>
      <c r="BE238" s="170"/>
      <c r="BF238" s="348"/>
      <c r="BG238" s="170"/>
      <c r="BH238" s="348"/>
      <c r="BI238" s="170"/>
      <c r="BJ238" s="348"/>
      <c r="BK238" s="170"/>
      <c r="BL238" s="348"/>
      <c r="BM238" s="170"/>
      <c r="BN238" s="348"/>
      <c r="BO238" s="170"/>
      <c r="BP238" s="348"/>
      <c r="BQ238" s="170"/>
      <c r="BR238" s="348"/>
      <c r="BS238" s="170"/>
      <c r="BT238" s="127"/>
      <c r="BU238" s="127"/>
      <c r="BV238" s="127">
        <f t="shared" si="309"/>
        <v>1</v>
      </c>
      <c r="BW238" s="127"/>
      <c r="BX238" s="127">
        <v>1.0</v>
      </c>
      <c r="BY238" s="127"/>
      <c r="BZ238" s="127">
        <v>15.0</v>
      </c>
      <c r="CA238" s="127">
        <v>300.0</v>
      </c>
      <c r="CB238" s="127">
        <f t="shared" si="288"/>
        <v>30</v>
      </c>
      <c r="CC238" s="127">
        <f t="shared" si="289"/>
        <v>9</v>
      </c>
      <c r="CD238" s="337">
        <f t="shared" si="290"/>
        <v>0</v>
      </c>
    </row>
    <row r="239" ht="64.5" customHeight="1">
      <c r="A239" s="1"/>
      <c r="B239" s="443"/>
      <c r="C239" s="81"/>
      <c r="D239" s="224" t="s">
        <v>809</v>
      </c>
      <c r="E239" s="388"/>
      <c r="F239" s="226" t="s">
        <v>187</v>
      </c>
      <c r="G239" s="84" t="s">
        <v>105</v>
      </c>
      <c r="H239" s="226" t="s">
        <v>810</v>
      </c>
      <c r="I239" s="84">
        <v>1.0</v>
      </c>
      <c r="J239" s="84">
        <v>0.0</v>
      </c>
      <c r="K239" s="84" t="s">
        <v>115</v>
      </c>
      <c r="L239" s="390">
        <v>155.18400000000003</v>
      </c>
      <c r="M239" s="228"/>
      <c r="N239" s="454" t="s">
        <v>787</v>
      </c>
      <c r="O239" s="454" t="s">
        <v>787</v>
      </c>
      <c r="P239" s="454" t="s">
        <v>787</v>
      </c>
      <c r="Q239" s="458"/>
      <c r="R239" s="459" t="s">
        <v>787</v>
      </c>
      <c r="S239" s="460"/>
      <c r="T239" s="455" t="s">
        <v>787</v>
      </c>
      <c r="U239" s="455" t="s">
        <v>787</v>
      </c>
      <c r="V239" s="455" t="s">
        <v>787</v>
      </c>
      <c r="W239" s="455" t="s">
        <v>787</v>
      </c>
      <c r="X239" s="455" t="s">
        <v>787</v>
      </c>
      <c r="Y239" s="455" t="s">
        <v>787</v>
      </c>
      <c r="Z239" s="395">
        <f>L239*M239+L239*Q239+L239*S239</f>
        <v>0</v>
      </c>
      <c r="AA239" s="190" t="str">
        <f t="shared" si="292"/>
        <v>No</v>
      </c>
      <c r="AB239" s="270" t="str">
        <f t="shared" si="293"/>
        <v>No</v>
      </c>
      <c r="AC239" s="1"/>
      <c r="AD239" s="186">
        <v>1.0</v>
      </c>
      <c r="AE239" s="187">
        <f>AD239*M239+Q239*AD239+AD239*S239</f>
        <v>0</v>
      </c>
      <c r="AF239" s="75"/>
      <c r="AG239" s="75"/>
      <c r="AH239" s="75"/>
      <c r="AI239" s="75"/>
      <c r="AJ239" s="127"/>
      <c r="AK239" s="126">
        <v>11.0</v>
      </c>
      <c r="AL239" s="127">
        <f t="shared" si="295"/>
        <v>0</v>
      </c>
      <c r="AM239" s="127">
        <f t="shared" si="296"/>
        <v>0</v>
      </c>
      <c r="AN239" s="127"/>
      <c r="AO239" s="127"/>
      <c r="AP239" s="127"/>
      <c r="AQ239" s="127">
        <f t="shared" si="300"/>
        <v>0</v>
      </c>
      <c r="AR239" s="127"/>
      <c r="AS239" s="127">
        <f t="shared" si="302"/>
        <v>0</v>
      </c>
      <c r="AT239" s="127"/>
      <c r="AU239" s="127"/>
      <c r="AV239" s="127"/>
      <c r="AW239" s="127"/>
      <c r="AX239" s="127"/>
      <c r="AY239" s="127"/>
      <c r="AZ239" s="127">
        <v>1.0</v>
      </c>
      <c r="BA239" s="127"/>
      <c r="BB239" s="359">
        <v>6.0</v>
      </c>
      <c r="BC239" s="84"/>
      <c r="BD239" s="359"/>
      <c r="BE239" s="84"/>
      <c r="BF239" s="359"/>
      <c r="BG239" s="84"/>
      <c r="BH239" s="359"/>
      <c r="BI239" s="84"/>
      <c r="BJ239" s="359"/>
      <c r="BK239" s="84"/>
      <c r="BL239" s="359"/>
      <c r="BM239" s="84"/>
      <c r="BN239" s="359"/>
      <c r="BO239" s="84"/>
      <c r="BP239" s="359"/>
      <c r="BQ239" s="84"/>
      <c r="BR239" s="359"/>
      <c r="BS239" s="84"/>
      <c r="BT239" s="127"/>
      <c r="BU239" s="127">
        <f t="shared" ref="BU239:BU240" si="310">I239</f>
        <v>1</v>
      </c>
      <c r="BV239" s="127"/>
      <c r="BW239" s="127"/>
      <c r="BX239" s="127">
        <v>0.0</v>
      </c>
      <c r="BY239" s="127"/>
      <c r="BZ239" s="127">
        <v>8.0</v>
      </c>
      <c r="CA239" s="127">
        <v>200.0</v>
      </c>
      <c r="CB239" s="127">
        <f t="shared" si="288"/>
        <v>20</v>
      </c>
      <c r="CC239" s="127">
        <f t="shared" si="289"/>
        <v>6</v>
      </c>
      <c r="CD239" s="337">
        <f t="shared" si="290"/>
        <v>0</v>
      </c>
    </row>
    <row r="240" ht="33.0" customHeight="1">
      <c r="A240" s="1"/>
      <c r="B240" s="131"/>
      <c r="C240" s="105"/>
      <c r="D240" s="231"/>
      <c r="E240" s="333"/>
      <c r="F240" s="334"/>
      <c r="G240" s="105"/>
      <c r="H240" s="138"/>
      <c r="I240" s="105"/>
      <c r="J240" s="105"/>
      <c r="K240" s="105"/>
      <c r="L240" s="360" t="s">
        <v>811</v>
      </c>
      <c r="M240" s="262"/>
      <c r="N240" s="105"/>
      <c r="O240" s="105"/>
      <c r="P240" s="105"/>
      <c r="Q240" s="105"/>
      <c r="R240" s="105"/>
      <c r="S240" s="105"/>
      <c r="T240" s="105"/>
      <c r="U240" s="105"/>
      <c r="V240" s="105"/>
      <c r="W240" s="105"/>
      <c r="X240" s="105"/>
      <c r="Y240" s="105"/>
      <c r="Z240" s="350"/>
      <c r="AA240" s="105"/>
      <c r="AB240" s="202"/>
      <c r="AC240" s="1"/>
      <c r="AD240" s="102"/>
      <c r="AE240" s="1"/>
      <c r="AF240" s="75"/>
      <c r="AG240" s="75"/>
      <c r="AH240" s="75"/>
      <c r="AI240" s="75"/>
      <c r="AJ240" s="264"/>
      <c r="AK240" s="263"/>
      <c r="AL240" s="127"/>
      <c r="AM240" s="127"/>
      <c r="AN240" s="127"/>
      <c r="AO240" s="127"/>
      <c r="AP240" s="127"/>
      <c r="AQ240" s="127"/>
      <c r="AR240" s="127"/>
      <c r="AS240" s="127"/>
      <c r="AT240" s="127"/>
      <c r="AU240" s="127"/>
      <c r="AV240" s="127"/>
      <c r="AW240" s="127"/>
      <c r="AX240" s="127"/>
      <c r="AY240" s="127"/>
      <c r="AZ240" s="127"/>
      <c r="BA240" s="127"/>
      <c r="BB240" s="336"/>
      <c r="BC240" s="105"/>
      <c r="BD240" s="336"/>
      <c r="BE240" s="105"/>
      <c r="BF240" s="336"/>
      <c r="BG240" s="105"/>
      <c r="BH240" s="336"/>
      <c r="BI240" s="105"/>
      <c r="BJ240" s="336"/>
      <c r="BK240" s="105"/>
      <c r="BL240" s="336"/>
      <c r="BM240" s="105"/>
      <c r="BN240" s="336"/>
      <c r="BO240" s="105"/>
      <c r="BP240" s="336"/>
      <c r="BQ240" s="105"/>
      <c r="BR240" s="336"/>
      <c r="BS240" s="105"/>
      <c r="BT240" s="127"/>
      <c r="BU240" s="127" t="str">
        <f t="shared" si="310"/>
        <v/>
      </c>
      <c r="BV240" s="127" t="str">
        <f>I240</f>
        <v/>
      </c>
      <c r="BW240" s="127"/>
      <c r="BX240" s="127"/>
      <c r="BY240" s="127"/>
      <c r="BZ240" s="127"/>
      <c r="CA240" s="127"/>
      <c r="CB240" s="127">
        <f t="shared" si="288"/>
        <v>0</v>
      </c>
      <c r="CC240" s="127">
        <f t="shared" si="289"/>
        <v>0</v>
      </c>
      <c r="CD240" s="337">
        <f t="shared" si="290"/>
        <v>0</v>
      </c>
    </row>
    <row r="241" ht="64.5" customHeight="1">
      <c r="A241" s="1"/>
      <c r="B241" s="461"/>
      <c r="C241" s="219"/>
      <c r="D241" s="242" t="s">
        <v>812</v>
      </c>
      <c r="E241" s="439"/>
      <c r="F241" s="244" t="s">
        <v>155</v>
      </c>
      <c r="G241" s="243" t="s">
        <v>139</v>
      </c>
      <c r="H241" s="244" t="s">
        <v>813</v>
      </c>
      <c r="I241" s="243">
        <v>1.0</v>
      </c>
      <c r="J241" s="243">
        <v>0.0</v>
      </c>
      <c r="K241" s="243" t="s">
        <v>115</v>
      </c>
      <c r="L241" s="440">
        <v>312.7848</v>
      </c>
      <c r="M241" s="246"/>
      <c r="N241" s="246"/>
      <c r="O241" s="246"/>
      <c r="P241" s="246"/>
      <c r="Q241" s="246"/>
      <c r="R241" s="243"/>
      <c r="S241" s="247"/>
      <c r="T241" s="247"/>
      <c r="U241" s="247"/>
      <c r="V241" s="247"/>
      <c r="W241" s="247"/>
      <c r="X241" s="247"/>
      <c r="Y241" s="247"/>
      <c r="Z241" s="248">
        <f>L241*M241+L241*N241+L241*O241+L241*P241+L241*Q241+L241*R241+L241*S241+L241*U241+L241*V241+L241*W241+L241*X241+L241*Y241+L241*T241</f>
        <v>0</v>
      </c>
      <c r="AA241" s="249" t="str">
        <f>IF(B241="New","Yes","No")</f>
        <v>No</v>
      </c>
      <c r="AB241" s="441" t="str">
        <f>IF(SUM(M241:Y241)&gt;0,"Yes","No")</f>
        <v>No</v>
      </c>
      <c r="AC241" s="1"/>
      <c r="AD241" s="247">
        <v>1.0</v>
      </c>
      <c r="AE241" s="369">
        <f>AD241*M241+AD241*N241+AD241*O241+AD241*P241+AD241*Q241+AD241*R241+AD241*S241+AD241*U241+AD241*V241+AD241*W241+AD241*X241+AD241*Y241+AD241*T241</f>
        <v>0</v>
      </c>
      <c r="AF241" s="75"/>
      <c r="AG241" s="75"/>
      <c r="AH241" s="75"/>
      <c r="AI241" s="75"/>
      <c r="AJ241" s="127"/>
      <c r="AK241" s="126">
        <v>8.2</v>
      </c>
      <c r="AL241" s="127">
        <f>SUM(M241:Y241)*AK241</f>
        <v>0</v>
      </c>
      <c r="AM241" s="127">
        <f>M241*I241</f>
        <v>0</v>
      </c>
      <c r="AN241" s="127">
        <f>N241*I241</f>
        <v>0</v>
      </c>
      <c r="AO241" s="127">
        <f>O241*I241</f>
        <v>0</v>
      </c>
      <c r="AP241" s="127">
        <f>P241*I241</f>
        <v>0</v>
      </c>
      <c r="AQ241" s="127">
        <f>Q241*I241</f>
        <v>0</v>
      </c>
      <c r="AR241" s="127">
        <f>R241*I241</f>
        <v>0</v>
      </c>
      <c r="AS241" s="127">
        <f>S241*I241</f>
        <v>0</v>
      </c>
      <c r="AT241" s="127">
        <f>I241*T241</f>
        <v>0</v>
      </c>
      <c r="AU241" s="127">
        <f>U241*I241</f>
        <v>0</v>
      </c>
      <c r="AV241" s="127">
        <f>V241*I241</f>
        <v>0</v>
      </c>
      <c r="AW241" s="127">
        <f>W241*I241</f>
        <v>0</v>
      </c>
      <c r="AX241" s="127">
        <f>X241*I241</f>
        <v>0</v>
      </c>
      <c r="AY241" s="127">
        <f>Y241*I241</f>
        <v>0</v>
      </c>
      <c r="AZ241" s="127">
        <v>1.0</v>
      </c>
      <c r="BA241" s="127"/>
      <c r="BB241" s="442">
        <v>8.0</v>
      </c>
      <c r="BC241" s="243"/>
      <c r="BD241" s="442"/>
      <c r="BE241" s="243"/>
      <c r="BF241" s="442"/>
      <c r="BG241" s="243"/>
      <c r="BH241" s="442"/>
      <c r="BI241" s="243"/>
      <c r="BJ241" s="442"/>
      <c r="BK241" s="243"/>
      <c r="BL241" s="442"/>
      <c r="BM241" s="243"/>
      <c r="BN241" s="442"/>
      <c r="BO241" s="243"/>
      <c r="BP241" s="442"/>
      <c r="BQ241" s="243"/>
      <c r="BR241" s="442"/>
      <c r="BS241" s="243"/>
      <c r="BT241" s="127"/>
      <c r="BU241" s="127"/>
      <c r="BV241" s="127">
        <v>1.0</v>
      </c>
      <c r="BW241" s="127"/>
      <c r="BX241" s="127">
        <v>1.0</v>
      </c>
      <c r="BY241" s="127"/>
      <c r="BZ241" s="127">
        <v>20.0</v>
      </c>
      <c r="CA241" s="127">
        <v>500.0</v>
      </c>
      <c r="CB241" s="127">
        <f t="shared" si="288"/>
        <v>50</v>
      </c>
      <c r="CC241" s="127">
        <f t="shared" si="289"/>
        <v>15</v>
      </c>
      <c r="CD241" s="337">
        <f t="shared" si="290"/>
        <v>0</v>
      </c>
    </row>
    <row r="242" ht="18.0" customHeight="1">
      <c r="B242" s="462"/>
      <c r="D242" s="41"/>
      <c r="E242" s="272"/>
      <c r="F242" s="234"/>
      <c r="H242" s="89"/>
      <c r="L242" s="273"/>
      <c r="M242" s="1"/>
      <c r="N242" s="1"/>
      <c r="O242" s="1"/>
      <c r="P242" s="1"/>
      <c r="Q242" s="1"/>
      <c r="R242" s="1"/>
      <c r="S242" s="2"/>
      <c r="T242" s="2"/>
      <c r="U242" s="1"/>
      <c r="V242" s="1"/>
      <c r="W242" s="1"/>
      <c r="X242" s="1"/>
      <c r="Y242" s="1"/>
      <c r="Z242" s="43"/>
      <c r="AB242" s="44"/>
      <c r="AF242" s="45"/>
      <c r="AG242" s="45"/>
      <c r="AH242" s="45"/>
      <c r="AI242" s="45"/>
      <c r="AJ242" s="145"/>
      <c r="AK242" s="126"/>
      <c r="AL242" s="127"/>
      <c r="AM242" s="127"/>
      <c r="AN242" s="127"/>
      <c r="AO242" s="127"/>
      <c r="AP242" s="127"/>
      <c r="AQ242" s="127"/>
      <c r="AR242" s="127"/>
      <c r="AS242" s="127"/>
      <c r="AT242" s="127"/>
      <c r="AU242" s="127"/>
      <c r="AV242" s="127"/>
      <c r="AW242" s="127"/>
      <c r="AX242" s="127"/>
      <c r="AY242" s="127"/>
      <c r="AZ242" s="145"/>
      <c r="BA242" s="145"/>
      <c r="BB242" s="274"/>
      <c r="BD242" s="274"/>
      <c r="BF242" s="274"/>
      <c r="BH242" s="274"/>
      <c r="BJ242" s="274"/>
      <c r="BL242" s="274"/>
      <c r="BN242" s="274"/>
      <c r="BP242" s="274"/>
      <c r="BR242" s="274"/>
      <c r="BT242" s="145"/>
      <c r="BU242" s="146"/>
      <c r="BV242" s="146"/>
      <c r="BW242" s="146"/>
      <c r="BX242" s="146"/>
      <c r="BY242" s="146"/>
      <c r="BZ242" s="146"/>
      <c r="CA242" s="146"/>
      <c r="CB242" s="146"/>
      <c r="CC242" s="146"/>
      <c r="CD242" s="277"/>
    </row>
    <row r="243" ht="18.0" customHeight="1">
      <c r="B243" s="462"/>
      <c r="D243" s="41"/>
      <c r="E243" s="272"/>
      <c r="F243" s="234"/>
      <c r="H243" s="89"/>
      <c r="L243" s="273"/>
      <c r="M243" s="1"/>
      <c r="N243" s="1"/>
      <c r="O243" s="1"/>
      <c r="P243" s="1"/>
      <c r="Q243" s="1"/>
      <c r="R243" s="1"/>
      <c r="S243" s="2"/>
      <c r="T243" s="2"/>
      <c r="U243" s="1"/>
      <c r="V243" s="1"/>
      <c r="W243" s="1"/>
      <c r="X243" s="1"/>
      <c r="Y243" s="1"/>
      <c r="Z243" s="43"/>
      <c r="AB243" s="44"/>
      <c r="AF243" s="45"/>
      <c r="AG243" s="45"/>
      <c r="AH243" s="45"/>
      <c r="AI243" s="45"/>
      <c r="AJ243" s="145"/>
      <c r="AK243" s="126"/>
      <c r="AL243" s="127"/>
      <c r="AM243" s="127"/>
      <c r="AN243" s="127"/>
      <c r="AO243" s="127"/>
      <c r="AP243" s="127"/>
      <c r="AQ243" s="127"/>
      <c r="AR243" s="127"/>
      <c r="AS243" s="127"/>
      <c r="AT243" s="127"/>
      <c r="AU243" s="127"/>
      <c r="AV243" s="127"/>
      <c r="AW243" s="127"/>
      <c r="AX243" s="127"/>
      <c r="AY243" s="127"/>
      <c r="AZ243" s="145"/>
      <c r="BA243" s="145"/>
      <c r="BB243" s="274"/>
      <c r="BD243" s="274"/>
      <c r="BF243" s="274"/>
      <c r="BH243" s="274"/>
      <c r="BJ243" s="274"/>
      <c r="BL243" s="274"/>
      <c r="BN243" s="274"/>
      <c r="BP243" s="274"/>
      <c r="BR243" s="274"/>
      <c r="BT243" s="145"/>
      <c r="BU243" s="146"/>
      <c r="BV243" s="146"/>
      <c r="BW243" s="146"/>
      <c r="BX243" s="146"/>
      <c r="BY243" s="146"/>
      <c r="BZ243" s="146"/>
      <c r="CA243" s="146"/>
      <c r="CB243" s="146"/>
      <c r="CC243" s="146"/>
      <c r="CD243" s="277"/>
    </row>
    <row r="244" ht="18.0" customHeight="1">
      <c r="B244" s="462"/>
      <c r="D244" s="41"/>
      <c r="E244" s="272"/>
      <c r="F244" s="234"/>
      <c r="H244" s="89"/>
      <c r="L244" s="273"/>
      <c r="M244" s="1"/>
      <c r="N244" s="1"/>
      <c r="O244" s="1"/>
      <c r="P244" s="1"/>
      <c r="Q244" s="1"/>
      <c r="R244" s="1"/>
      <c r="S244" s="2"/>
      <c r="T244" s="2"/>
      <c r="U244" s="1"/>
      <c r="V244" s="1"/>
      <c r="W244" s="1"/>
      <c r="X244" s="1"/>
      <c r="Y244" s="1"/>
      <c r="Z244" s="43"/>
      <c r="AB244" s="44"/>
      <c r="AF244" s="45"/>
      <c r="AG244" s="45"/>
      <c r="AH244" s="45"/>
      <c r="AI244" s="45"/>
      <c r="AJ244" s="145">
        <v>1.0</v>
      </c>
      <c r="AK244" s="126"/>
      <c r="AL244" s="127"/>
      <c r="AM244" s="127"/>
      <c r="AN244" s="127"/>
      <c r="AO244" s="127"/>
      <c r="AP244" s="127"/>
      <c r="AQ244" s="127"/>
      <c r="AR244" s="127"/>
      <c r="AS244" s="127"/>
      <c r="AT244" s="127"/>
      <c r="AU244" s="127"/>
      <c r="AV244" s="127"/>
      <c r="AW244" s="127"/>
      <c r="AX244" s="127"/>
      <c r="AY244" s="127"/>
      <c r="AZ244" s="145"/>
      <c r="BA244" s="145"/>
      <c r="BB244" s="274"/>
      <c r="BD244" s="274"/>
      <c r="BF244" s="274"/>
      <c r="BH244" s="274"/>
      <c r="BJ244" s="274"/>
      <c r="BL244" s="274"/>
      <c r="BN244" s="274"/>
      <c r="BP244" s="274"/>
      <c r="BR244" s="274"/>
      <c r="BT244" s="145"/>
      <c r="BU244" s="146"/>
      <c r="BV244" s="146"/>
      <c r="BW244" s="146"/>
      <c r="BX244" s="146"/>
      <c r="BY244" s="146"/>
      <c r="BZ244" s="146"/>
      <c r="CA244" s="146"/>
      <c r="CB244" s="146"/>
      <c r="CC244" s="146"/>
      <c r="CD244" s="277"/>
    </row>
    <row r="245" ht="18.0" customHeight="1">
      <c r="B245" s="462"/>
      <c r="D245" s="41"/>
      <c r="E245" s="272"/>
      <c r="F245" s="234"/>
      <c r="H245" s="89"/>
      <c r="L245" s="273"/>
      <c r="M245" s="1"/>
      <c r="N245" s="1"/>
      <c r="O245" s="1"/>
      <c r="P245" s="1"/>
      <c r="Q245" s="1"/>
      <c r="R245" s="1"/>
      <c r="S245" s="2"/>
      <c r="T245" s="2"/>
      <c r="U245" s="1"/>
      <c r="V245" s="1"/>
      <c r="W245" s="1"/>
      <c r="X245" s="1"/>
      <c r="Y245" s="1"/>
      <c r="Z245" s="43"/>
      <c r="AB245" s="44"/>
      <c r="AF245" s="45"/>
      <c r="AG245" s="45"/>
      <c r="AH245" s="45"/>
      <c r="AI245" s="45"/>
      <c r="AJ245" s="145"/>
      <c r="AK245" s="126"/>
      <c r="AL245" s="127"/>
      <c r="AM245" s="127"/>
      <c r="AN245" s="127"/>
      <c r="AO245" s="127"/>
      <c r="AP245" s="127"/>
      <c r="AQ245" s="127"/>
      <c r="AR245" s="127"/>
      <c r="AS245" s="127"/>
      <c r="AT245" s="127"/>
      <c r="AU245" s="127"/>
      <c r="AV245" s="127"/>
      <c r="AW245" s="127"/>
      <c r="AX245" s="127"/>
      <c r="AY245" s="127"/>
      <c r="AZ245" s="145"/>
      <c r="BA245" s="145"/>
      <c r="BB245" s="274"/>
      <c r="BD245" s="274"/>
      <c r="BF245" s="274"/>
      <c r="BH245" s="274"/>
      <c r="BJ245" s="274"/>
      <c r="BL245" s="274"/>
      <c r="BN245" s="274"/>
      <c r="BP245" s="274"/>
      <c r="BR245" s="274"/>
      <c r="BT245" s="145"/>
      <c r="BU245" s="146"/>
      <c r="BV245" s="146"/>
      <c r="BW245" s="146"/>
      <c r="BX245" s="146"/>
      <c r="BY245" s="146"/>
      <c r="BZ245" s="146"/>
      <c r="CA245" s="146"/>
      <c r="CB245" s="146"/>
      <c r="CC245" s="146"/>
      <c r="CD245" s="277"/>
    </row>
    <row r="246" ht="18.0" customHeight="1">
      <c r="B246" s="462"/>
      <c r="D246" s="41"/>
      <c r="E246" s="272"/>
      <c r="F246" s="234"/>
      <c r="H246" s="89"/>
      <c r="L246" s="273"/>
      <c r="M246" s="1"/>
      <c r="N246" s="1"/>
      <c r="O246" s="1"/>
      <c r="P246" s="1"/>
      <c r="Q246" s="1"/>
      <c r="R246" s="1"/>
      <c r="S246" s="2"/>
      <c r="T246" s="2"/>
      <c r="U246" s="1"/>
      <c r="V246" s="1"/>
      <c r="W246" s="1"/>
      <c r="X246" s="1"/>
      <c r="Y246" s="1"/>
      <c r="Z246" s="43"/>
      <c r="AB246" s="44"/>
      <c r="AF246" s="45"/>
      <c r="AG246" s="45"/>
      <c r="AH246" s="45"/>
      <c r="AI246" s="45"/>
      <c r="AJ246" s="145"/>
      <c r="AK246" s="126"/>
      <c r="AL246" s="127"/>
      <c r="AM246" s="127"/>
      <c r="AN246" s="127"/>
      <c r="AO246" s="127"/>
      <c r="AP246" s="127"/>
      <c r="AQ246" s="127"/>
      <c r="AR246" s="127"/>
      <c r="AS246" s="127"/>
      <c r="AT246" s="127"/>
      <c r="AU246" s="127"/>
      <c r="AV246" s="127"/>
      <c r="AW246" s="127"/>
      <c r="AX246" s="127"/>
      <c r="AY246" s="127"/>
      <c r="AZ246" s="145"/>
      <c r="BA246" s="145"/>
      <c r="BB246" s="274"/>
      <c r="BD246" s="274"/>
      <c r="BF246" s="274"/>
      <c r="BH246" s="274"/>
      <c r="BJ246" s="274"/>
      <c r="BL246" s="274"/>
      <c r="BN246" s="274"/>
      <c r="BP246" s="274"/>
      <c r="BR246" s="274"/>
      <c r="BT246" s="145"/>
      <c r="BU246" s="146"/>
      <c r="BV246" s="146"/>
      <c r="BW246" s="146"/>
      <c r="BX246" s="146"/>
      <c r="BY246" s="146"/>
      <c r="BZ246" s="146"/>
      <c r="CA246" s="146"/>
      <c r="CB246" s="146"/>
      <c r="CC246" s="146"/>
      <c r="CD246" s="277"/>
    </row>
    <row r="247" ht="18.0" customHeight="1">
      <c r="B247" s="462"/>
      <c r="D247" s="41"/>
      <c r="E247" s="272"/>
      <c r="F247" s="234"/>
      <c r="H247" s="89"/>
      <c r="L247" s="273"/>
      <c r="M247" s="1"/>
      <c r="N247" s="1"/>
      <c r="O247" s="1"/>
      <c r="P247" s="1"/>
      <c r="Q247" s="1"/>
      <c r="R247" s="1"/>
      <c r="S247" s="2"/>
      <c r="T247" s="2"/>
      <c r="U247" s="1"/>
      <c r="V247" s="1"/>
      <c r="W247" s="1"/>
      <c r="X247" s="1"/>
      <c r="Y247" s="1"/>
      <c r="Z247" s="43"/>
      <c r="AB247" s="44"/>
      <c r="AF247" s="45"/>
      <c r="AG247" s="45"/>
      <c r="AH247" s="45"/>
      <c r="AI247" s="45"/>
      <c r="AJ247" s="145"/>
      <c r="AK247" s="126"/>
      <c r="AL247" s="127"/>
      <c r="AM247" s="127"/>
      <c r="AN247" s="127"/>
      <c r="AO247" s="127"/>
      <c r="AP247" s="127"/>
      <c r="AQ247" s="127"/>
      <c r="AR247" s="127"/>
      <c r="AS247" s="127"/>
      <c r="AT247" s="127"/>
      <c r="AU247" s="127"/>
      <c r="AV247" s="127"/>
      <c r="AW247" s="127"/>
      <c r="AX247" s="127"/>
      <c r="AY247" s="127"/>
      <c r="AZ247" s="145"/>
      <c r="BA247" s="145"/>
      <c r="BB247" s="274"/>
      <c r="BD247" s="274"/>
      <c r="BF247" s="274"/>
      <c r="BH247" s="274"/>
      <c r="BJ247" s="274"/>
      <c r="BL247" s="274"/>
      <c r="BN247" s="274"/>
      <c r="BP247" s="274"/>
      <c r="BR247" s="274"/>
      <c r="BT247" s="145"/>
      <c r="BU247" s="146"/>
      <c r="BV247" s="146"/>
      <c r="BW247" s="146"/>
      <c r="BX247" s="146"/>
      <c r="BY247" s="146"/>
      <c r="BZ247" s="146"/>
      <c r="CA247" s="146"/>
      <c r="CB247" s="146"/>
      <c r="CC247" s="146"/>
      <c r="CD247" s="277"/>
    </row>
    <row r="248" ht="18.0" customHeight="1">
      <c r="B248" s="462"/>
      <c r="D248" s="41"/>
      <c r="E248" s="272"/>
      <c r="F248" s="234"/>
      <c r="H248" s="89"/>
      <c r="L248" s="273"/>
      <c r="M248" s="1"/>
      <c r="N248" s="1"/>
      <c r="O248" s="1"/>
      <c r="P248" s="1"/>
      <c r="Q248" s="1"/>
      <c r="R248" s="1"/>
      <c r="S248" s="2"/>
      <c r="T248" s="2"/>
      <c r="U248" s="1"/>
      <c r="V248" s="1"/>
      <c r="W248" s="1"/>
      <c r="X248" s="1"/>
      <c r="Y248" s="1"/>
      <c r="Z248" s="43"/>
      <c r="AB248" s="44"/>
      <c r="AF248" s="45"/>
      <c r="AG248" s="45"/>
      <c r="AH248" s="45"/>
      <c r="AI248" s="45"/>
      <c r="AJ248" s="145"/>
      <c r="AK248" s="126"/>
      <c r="AL248" s="127"/>
      <c r="AM248" s="127"/>
      <c r="AN248" s="127"/>
      <c r="AO248" s="127"/>
      <c r="AP248" s="127"/>
      <c r="AQ248" s="127"/>
      <c r="AR248" s="127"/>
      <c r="AS248" s="127"/>
      <c r="AT248" s="127"/>
      <c r="AU248" s="127"/>
      <c r="AV248" s="127"/>
      <c r="AW248" s="127"/>
      <c r="AX248" s="127"/>
      <c r="AY248" s="127"/>
      <c r="AZ248" s="145"/>
      <c r="BA248" s="145"/>
      <c r="BB248" s="274"/>
      <c r="BD248" s="274"/>
      <c r="BF248" s="274"/>
      <c r="BH248" s="274"/>
      <c r="BJ248" s="274"/>
      <c r="BL248" s="274"/>
      <c r="BN248" s="274"/>
      <c r="BP248" s="274"/>
      <c r="BR248" s="274"/>
      <c r="BT248" s="145"/>
      <c r="BU248" s="146"/>
      <c r="BV248" s="146"/>
      <c r="BW248" s="146"/>
      <c r="BX248" s="146"/>
      <c r="BY248" s="146"/>
      <c r="BZ248" s="146"/>
      <c r="CA248" s="146"/>
      <c r="CB248" s="146"/>
      <c r="CC248" s="146"/>
      <c r="CD248" s="277"/>
    </row>
    <row r="249" ht="18.0" customHeight="1">
      <c r="B249" s="462"/>
      <c r="D249" s="41"/>
      <c r="E249" s="272"/>
      <c r="F249" s="234"/>
      <c r="H249" s="89"/>
      <c r="L249" s="273"/>
      <c r="M249" s="1"/>
      <c r="N249" s="1"/>
      <c r="O249" s="1"/>
      <c r="P249" s="1"/>
      <c r="Q249" s="1"/>
      <c r="R249" s="1"/>
      <c r="S249" s="2"/>
      <c r="T249" s="2"/>
      <c r="U249" s="1"/>
      <c r="V249" s="1"/>
      <c r="W249" s="1"/>
      <c r="X249" s="1"/>
      <c r="Y249" s="1"/>
      <c r="Z249" s="43"/>
      <c r="AB249" s="44"/>
      <c r="AF249" s="45"/>
      <c r="AG249" s="45"/>
      <c r="AH249" s="45"/>
      <c r="AI249" s="45"/>
      <c r="AJ249" s="145"/>
      <c r="AK249" s="126"/>
      <c r="AL249" s="127"/>
      <c r="AM249" s="127"/>
      <c r="AN249" s="127"/>
      <c r="AO249" s="127"/>
      <c r="AP249" s="127"/>
      <c r="AQ249" s="127"/>
      <c r="AR249" s="127"/>
      <c r="AS249" s="127"/>
      <c r="AT249" s="127"/>
      <c r="AU249" s="127"/>
      <c r="AV249" s="127"/>
      <c r="AW249" s="127"/>
      <c r="AX249" s="127"/>
      <c r="AY249" s="127"/>
      <c r="AZ249" s="145"/>
      <c r="BA249" s="145"/>
      <c r="BB249" s="274"/>
      <c r="BD249" s="274"/>
      <c r="BF249" s="274"/>
      <c r="BH249" s="274"/>
      <c r="BJ249" s="274"/>
      <c r="BL249" s="274"/>
      <c r="BN249" s="274"/>
      <c r="BP249" s="274"/>
      <c r="BR249" s="274"/>
      <c r="BT249" s="145"/>
      <c r="BU249" s="146"/>
      <c r="BV249" s="146"/>
      <c r="BW249" s="146"/>
      <c r="BX249" s="146"/>
      <c r="BY249" s="146"/>
      <c r="BZ249" s="146"/>
      <c r="CA249" s="146"/>
      <c r="CB249" s="146"/>
      <c r="CC249" s="146"/>
      <c r="CD249" s="277"/>
    </row>
    <row r="250" ht="18.0" customHeight="1">
      <c r="B250" s="462"/>
      <c r="D250" s="41"/>
      <c r="E250" s="272"/>
      <c r="F250" s="234"/>
      <c r="H250" s="89"/>
      <c r="L250" s="273"/>
      <c r="M250" s="1"/>
      <c r="N250" s="1"/>
      <c r="O250" s="1"/>
      <c r="P250" s="1"/>
      <c r="Q250" s="1"/>
      <c r="R250" s="1"/>
      <c r="S250" s="2"/>
      <c r="T250" s="2"/>
      <c r="U250" s="1"/>
      <c r="V250" s="1"/>
      <c r="W250" s="1"/>
      <c r="X250" s="1"/>
      <c r="Y250" s="1"/>
      <c r="Z250" s="43"/>
      <c r="AB250" s="44"/>
      <c r="AF250" s="45"/>
      <c r="AG250" s="45"/>
      <c r="AH250" s="45"/>
      <c r="AI250" s="45"/>
      <c r="AJ250" s="145"/>
      <c r="AK250" s="126"/>
      <c r="AL250" s="127"/>
      <c r="AM250" s="127"/>
      <c r="AN250" s="127"/>
      <c r="AO250" s="127"/>
      <c r="AP250" s="127"/>
      <c r="AQ250" s="127"/>
      <c r="AR250" s="127"/>
      <c r="AS250" s="127"/>
      <c r="AT250" s="127"/>
      <c r="AU250" s="127"/>
      <c r="AV250" s="127"/>
      <c r="AW250" s="127"/>
      <c r="AX250" s="127"/>
      <c r="AY250" s="127"/>
      <c r="AZ250" s="145"/>
      <c r="BA250" s="145"/>
      <c r="BB250" s="274"/>
      <c r="BD250" s="274"/>
      <c r="BF250" s="274"/>
      <c r="BH250" s="274"/>
      <c r="BJ250" s="274"/>
      <c r="BL250" s="274"/>
      <c r="BN250" s="274"/>
      <c r="BP250" s="274"/>
      <c r="BR250" s="274"/>
      <c r="BT250" s="145"/>
      <c r="BU250" s="146"/>
      <c r="BV250" s="146"/>
      <c r="BW250" s="146"/>
      <c r="BX250" s="146"/>
      <c r="BY250" s="146"/>
      <c r="BZ250" s="146"/>
      <c r="CA250" s="146"/>
      <c r="CB250" s="146"/>
      <c r="CC250" s="146"/>
      <c r="CD250" s="277"/>
    </row>
    <row r="251" ht="18.0" customHeight="1">
      <c r="B251" s="462"/>
      <c r="D251" s="41"/>
      <c r="E251" s="272"/>
      <c r="F251" s="234"/>
      <c r="H251" s="89"/>
      <c r="L251" s="273"/>
      <c r="M251" s="1"/>
      <c r="N251" s="1"/>
      <c r="O251" s="1"/>
      <c r="P251" s="1"/>
      <c r="Q251" s="1"/>
      <c r="R251" s="1"/>
      <c r="S251" s="2"/>
      <c r="T251" s="2"/>
      <c r="U251" s="1"/>
      <c r="V251" s="1"/>
      <c r="W251" s="1"/>
      <c r="X251" s="1"/>
      <c r="Y251" s="1"/>
      <c r="Z251" s="43"/>
      <c r="AB251" s="44"/>
      <c r="AF251" s="45"/>
      <c r="AG251" s="45"/>
      <c r="AH251" s="45"/>
      <c r="AI251" s="45"/>
      <c r="AJ251" s="145"/>
      <c r="AK251" s="126"/>
      <c r="AL251" s="127"/>
      <c r="AM251" s="127"/>
      <c r="AN251" s="127"/>
      <c r="AO251" s="127"/>
      <c r="AP251" s="127"/>
      <c r="AQ251" s="127"/>
      <c r="AR251" s="127"/>
      <c r="AS251" s="127"/>
      <c r="AT251" s="127"/>
      <c r="AU251" s="127"/>
      <c r="AV251" s="127"/>
      <c r="AW251" s="127"/>
      <c r="AX251" s="127"/>
      <c r="AY251" s="127"/>
      <c r="AZ251" s="145"/>
      <c r="BA251" s="145"/>
      <c r="BB251" s="274"/>
      <c r="BD251" s="274"/>
      <c r="BF251" s="274"/>
      <c r="BH251" s="274"/>
      <c r="BJ251" s="274"/>
      <c r="BL251" s="274"/>
      <c r="BN251" s="274"/>
      <c r="BP251" s="274"/>
      <c r="BR251" s="274"/>
      <c r="BT251" s="145"/>
      <c r="BU251" s="146"/>
      <c r="BV251" s="146"/>
      <c r="BW251" s="146"/>
      <c r="BX251" s="146"/>
      <c r="BY251" s="146"/>
      <c r="BZ251" s="146"/>
      <c r="CA251" s="146"/>
      <c r="CB251" s="146"/>
      <c r="CC251" s="146"/>
      <c r="CD251" s="277"/>
    </row>
    <row r="252" ht="18.0" customHeight="1">
      <c r="B252" s="462"/>
      <c r="D252" s="41"/>
      <c r="E252" s="272"/>
      <c r="F252" s="234"/>
      <c r="H252" s="89"/>
      <c r="L252" s="273"/>
      <c r="M252" s="1"/>
      <c r="N252" s="1"/>
      <c r="O252" s="1"/>
      <c r="P252" s="1"/>
      <c r="Q252" s="1"/>
      <c r="R252" s="1"/>
      <c r="S252" s="2"/>
      <c r="T252" s="2"/>
      <c r="U252" s="1"/>
      <c r="V252" s="1"/>
      <c r="W252" s="1"/>
      <c r="X252" s="1"/>
      <c r="Y252" s="1"/>
      <c r="Z252" s="43"/>
      <c r="AB252" s="44"/>
      <c r="AF252" s="45"/>
      <c r="AG252" s="45"/>
      <c r="AH252" s="45"/>
      <c r="AI252" s="45"/>
      <c r="AJ252" s="145"/>
      <c r="AK252" s="126"/>
      <c r="AL252" s="127"/>
      <c r="AM252" s="127"/>
      <c r="AN252" s="127"/>
      <c r="AO252" s="127"/>
      <c r="AP252" s="127"/>
      <c r="AQ252" s="127"/>
      <c r="AR252" s="127"/>
      <c r="AS252" s="127"/>
      <c r="AT252" s="127"/>
      <c r="AU252" s="127"/>
      <c r="AV252" s="127"/>
      <c r="AW252" s="127"/>
      <c r="AX252" s="127"/>
      <c r="AY252" s="127"/>
      <c r="AZ252" s="145"/>
      <c r="BA252" s="145"/>
      <c r="BB252" s="274"/>
      <c r="BD252" s="274"/>
      <c r="BF252" s="274"/>
      <c r="BH252" s="274"/>
      <c r="BJ252" s="274"/>
      <c r="BL252" s="274"/>
      <c r="BN252" s="274"/>
      <c r="BP252" s="274"/>
      <c r="BR252" s="274"/>
      <c r="BT252" s="145"/>
      <c r="BU252" s="146"/>
      <c r="BV252" s="146"/>
      <c r="BW252" s="146"/>
      <c r="BX252" s="146"/>
      <c r="BY252" s="146"/>
      <c r="BZ252" s="146"/>
      <c r="CA252" s="146"/>
      <c r="CB252" s="146"/>
      <c r="CC252" s="146"/>
      <c r="CD252" s="277"/>
    </row>
    <row r="253" ht="18.0" customHeight="1">
      <c r="B253" s="462"/>
      <c r="D253" s="41"/>
      <c r="E253" s="272"/>
      <c r="F253" s="234"/>
      <c r="H253" s="89"/>
      <c r="L253" s="273"/>
      <c r="M253" s="1"/>
      <c r="N253" s="1"/>
      <c r="O253" s="1"/>
      <c r="P253" s="1"/>
      <c r="Q253" s="1"/>
      <c r="R253" s="1"/>
      <c r="S253" s="2"/>
      <c r="T253" s="2"/>
      <c r="U253" s="1"/>
      <c r="V253" s="1"/>
      <c r="W253" s="1"/>
      <c r="X253" s="1"/>
      <c r="Y253" s="1"/>
      <c r="Z253" s="43"/>
      <c r="AB253" s="44"/>
      <c r="AF253" s="45"/>
      <c r="AG253" s="45"/>
      <c r="AH253" s="45"/>
      <c r="AI253" s="45"/>
      <c r="AJ253" s="145"/>
      <c r="AK253" s="126"/>
      <c r="AL253" s="127"/>
      <c r="AM253" s="127"/>
      <c r="AN253" s="127"/>
      <c r="AO253" s="127"/>
      <c r="AP253" s="127"/>
      <c r="AQ253" s="127"/>
      <c r="AR253" s="127"/>
      <c r="AS253" s="127"/>
      <c r="AT253" s="127"/>
      <c r="AU253" s="127"/>
      <c r="AV253" s="127"/>
      <c r="AW253" s="127"/>
      <c r="AX253" s="127"/>
      <c r="AY253" s="127"/>
      <c r="AZ253" s="145"/>
      <c r="BA253" s="145"/>
      <c r="BB253" s="274"/>
      <c r="BD253" s="274"/>
      <c r="BF253" s="274"/>
      <c r="BH253" s="274"/>
      <c r="BJ253" s="274"/>
      <c r="BL253" s="274"/>
      <c r="BN253" s="274"/>
      <c r="BP253" s="274"/>
      <c r="BR253" s="274"/>
      <c r="BT253" s="145"/>
      <c r="BU253" s="146"/>
      <c r="BV253" s="146"/>
      <c r="BW253" s="146"/>
      <c r="BX253" s="146"/>
      <c r="BY253" s="146"/>
      <c r="BZ253" s="146"/>
      <c r="CA253" s="146"/>
      <c r="CB253" s="146"/>
      <c r="CC253" s="146"/>
      <c r="CD253" s="277"/>
    </row>
    <row r="254" ht="18.0" customHeight="1">
      <c r="B254" s="462"/>
      <c r="D254" s="41"/>
      <c r="E254" s="272"/>
      <c r="F254" s="234"/>
      <c r="H254" s="89"/>
      <c r="L254" s="273"/>
      <c r="M254" s="1"/>
      <c r="N254" s="1"/>
      <c r="O254" s="1"/>
      <c r="P254" s="1"/>
      <c r="Q254" s="1"/>
      <c r="R254" s="1"/>
      <c r="S254" s="2"/>
      <c r="T254" s="2"/>
      <c r="U254" s="1"/>
      <c r="V254" s="1"/>
      <c r="W254" s="1"/>
      <c r="X254" s="1"/>
      <c r="Y254" s="1"/>
      <c r="Z254" s="43"/>
      <c r="AB254" s="44"/>
      <c r="AF254" s="45"/>
      <c r="AG254" s="45"/>
      <c r="AH254" s="45"/>
      <c r="AI254" s="45"/>
      <c r="AJ254" s="145"/>
      <c r="AK254" s="126"/>
      <c r="AL254" s="127"/>
      <c r="AM254" s="127"/>
      <c r="AN254" s="127"/>
      <c r="AO254" s="127"/>
      <c r="AP254" s="127"/>
      <c r="AQ254" s="127"/>
      <c r="AR254" s="127"/>
      <c r="AS254" s="127"/>
      <c r="AT254" s="127"/>
      <c r="AU254" s="127"/>
      <c r="AV254" s="127"/>
      <c r="AW254" s="127"/>
      <c r="AX254" s="127"/>
      <c r="AY254" s="127"/>
      <c r="AZ254" s="145"/>
      <c r="BA254" s="145"/>
      <c r="BB254" s="274"/>
      <c r="BD254" s="274"/>
      <c r="BF254" s="274"/>
      <c r="BH254" s="274"/>
      <c r="BJ254" s="274"/>
      <c r="BL254" s="274"/>
      <c r="BN254" s="274"/>
      <c r="BP254" s="274"/>
      <c r="BR254" s="274"/>
      <c r="BT254" s="145"/>
      <c r="BU254" s="146"/>
      <c r="BV254" s="146"/>
      <c r="BW254" s="146"/>
      <c r="BX254" s="146"/>
      <c r="BY254" s="146"/>
      <c r="BZ254" s="146"/>
      <c r="CA254" s="146"/>
      <c r="CB254" s="146"/>
      <c r="CC254" s="146"/>
      <c r="CD254" s="277"/>
    </row>
    <row r="255" ht="18.0" customHeight="1">
      <c r="B255" s="462"/>
      <c r="D255" s="41"/>
      <c r="E255" s="272"/>
      <c r="F255" s="234"/>
      <c r="H255" s="89"/>
      <c r="L255" s="273"/>
      <c r="M255" s="1"/>
      <c r="N255" s="1"/>
      <c r="O255" s="1"/>
      <c r="P255" s="1"/>
      <c r="Q255" s="1"/>
      <c r="R255" s="1"/>
      <c r="S255" s="2"/>
      <c r="T255" s="2"/>
      <c r="U255" s="1"/>
      <c r="V255" s="1"/>
      <c r="W255" s="1"/>
      <c r="X255" s="1"/>
      <c r="Y255" s="1"/>
      <c r="Z255" s="43"/>
      <c r="AB255" s="44"/>
      <c r="AF255" s="45"/>
      <c r="AG255" s="45"/>
      <c r="AH255" s="45"/>
      <c r="AI255" s="45"/>
      <c r="AJ255" s="145"/>
      <c r="AK255" s="126"/>
      <c r="AL255" s="127"/>
      <c r="AM255" s="127"/>
      <c r="AN255" s="127"/>
      <c r="AO255" s="127"/>
      <c r="AP255" s="127"/>
      <c r="AQ255" s="127"/>
      <c r="AR255" s="127"/>
      <c r="AS255" s="127"/>
      <c r="AT255" s="127"/>
      <c r="AU255" s="127"/>
      <c r="AV255" s="127"/>
      <c r="AW255" s="127"/>
      <c r="AX255" s="127"/>
      <c r="AY255" s="127"/>
      <c r="AZ255" s="145"/>
      <c r="BA255" s="145"/>
      <c r="BB255" s="274"/>
      <c r="BD255" s="274"/>
      <c r="BF255" s="274"/>
      <c r="BH255" s="274"/>
      <c r="BJ255" s="274"/>
      <c r="BL255" s="274"/>
      <c r="BN255" s="274"/>
      <c r="BP255" s="274"/>
      <c r="BR255" s="274"/>
      <c r="BT255" s="145"/>
      <c r="BU255" s="146"/>
      <c r="BV255" s="146"/>
      <c r="BW255" s="146"/>
      <c r="BX255" s="146"/>
      <c r="BY255" s="146"/>
      <c r="BZ255" s="146"/>
      <c r="CA255" s="146"/>
      <c r="CB255" s="146"/>
      <c r="CC255" s="146"/>
      <c r="CD255" s="277"/>
    </row>
    <row r="256" ht="18.0" customHeight="1">
      <c r="B256" s="462"/>
      <c r="D256" s="41"/>
      <c r="E256" s="272"/>
      <c r="F256" s="234"/>
      <c r="H256" s="89"/>
      <c r="L256" s="273"/>
      <c r="M256" s="1"/>
      <c r="N256" s="1"/>
      <c r="O256" s="1"/>
      <c r="P256" s="1"/>
      <c r="Q256" s="1"/>
      <c r="R256" s="1"/>
      <c r="S256" s="2"/>
      <c r="T256" s="2"/>
      <c r="U256" s="1"/>
      <c r="V256" s="1"/>
      <c r="W256" s="1"/>
      <c r="X256" s="1"/>
      <c r="Y256" s="1"/>
      <c r="Z256" s="43"/>
      <c r="AB256" s="44"/>
      <c r="AF256" s="45"/>
      <c r="AG256" s="45"/>
      <c r="AH256" s="45"/>
      <c r="AI256" s="45"/>
      <c r="AJ256" s="145"/>
      <c r="AK256" s="126"/>
      <c r="AL256" s="127"/>
      <c r="AM256" s="127"/>
      <c r="AN256" s="127"/>
      <c r="AO256" s="127"/>
      <c r="AP256" s="127"/>
      <c r="AQ256" s="127"/>
      <c r="AR256" s="127"/>
      <c r="AS256" s="127"/>
      <c r="AT256" s="127"/>
      <c r="AU256" s="127"/>
      <c r="AV256" s="127"/>
      <c r="AW256" s="127"/>
      <c r="AX256" s="127"/>
      <c r="AY256" s="127"/>
      <c r="AZ256" s="145"/>
      <c r="BA256" s="145"/>
      <c r="BB256" s="274"/>
      <c r="BD256" s="274"/>
      <c r="BF256" s="274"/>
      <c r="BH256" s="274"/>
      <c r="BJ256" s="274"/>
      <c r="BL256" s="274"/>
      <c r="BN256" s="274"/>
      <c r="BP256" s="274"/>
      <c r="BR256" s="274"/>
      <c r="BT256" s="145"/>
      <c r="BU256" s="146"/>
      <c r="BV256" s="146"/>
      <c r="BW256" s="146"/>
      <c r="BX256" s="146"/>
      <c r="BY256" s="146"/>
      <c r="BZ256" s="146"/>
      <c r="CA256" s="146"/>
      <c r="CB256" s="146"/>
      <c r="CC256" s="146"/>
      <c r="CD256" s="277"/>
    </row>
    <row r="257" ht="18.0" customHeight="1">
      <c r="B257" s="462"/>
      <c r="D257" s="41"/>
      <c r="E257" s="272"/>
      <c r="F257" s="234"/>
      <c r="H257" s="89"/>
      <c r="L257" s="273"/>
      <c r="M257" s="1"/>
      <c r="N257" s="1"/>
      <c r="O257" s="1"/>
      <c r="P257" s="1"/>
      <c r="Q257" s="1"/>
      <c r="R257" s="1"/>
      <c r="S257" s="2"/>
      <c r="T257" s="2"/>
      <c r="U257" s="1"/>
      <c r="V257" s="1"/>
      <c r="W257" s="1"/>
      <c r="X257" s="1"/>
      <c r="Y257" s="1"/>
      <c r="Z257" s="43"/>
      <c r="AB257" s="44"/>
      <c r="AF257" s="45"/>
      <c r="AG257" s="45"/>
      <c r="AH257" s="45"/>
      <c r="AI257" s="45"/>
      <c r="AJ257" s="145"/>
      <c r="AK257" s="126"/>
      <c r="AL257" s="127"/>
      <c r="AM257" s="127"/>
      <c r="AN257" s="127"/>
      <c r="AO257" s="127"/>
      <c r="AP257" s="127"/>
      <c r="AQ257" s="127"/>
      <c r="AR257" s="127"/>
      <c r="AS257" s="127"/>
      <c r="AT257" s="127"/>
      <c r="AU257" s="127"/>
      <c r="AV257" s="127"/>
      <c r="AW257" s="127"/>
      <c r="AX257" s="127"/>
      <c r="AY257" s="127"/>
      <c r="AZ257" s="145"/>
      <c r="BA257" s="145"/>
      <c r="BB257" s="274"/>
      <c r="BD257" s="274"/>
      <c r="BF257" s="274"/>
      <c r="BH257" s="274"/>
      <c r="BJ257" s="274"/>
      <c r="BL257" s="274"/>
      <c r="BN257" s="274"/>
      <c r="BP257" s="274"/>
      <c r="BR257" s="274"/>
      <c r="BT257" s="145"/>
      <c r="BU257" s="146"/>
      <c r="BV257" s="146"/>
      <c r="BW257" s="146"/>
      <c r="BX257" s="146"/>
      <c r="BY257" s="146"/>
      <c r="BZ257" s="146"/>
      <c r="CA257" s="146"/>
      <c r="CB257" s="146"/>
      <c r="CC257" s="146"/>
      <c r="CD257" s="277"/>
    </row>
    <row r="258" ht="18.0" customHeight="1">
      <c r="B258" s="462"/>
      <c r="D258" s="41"/>
      <c r="E258" s="272"/>
      <c r="F258" s="234"/>
      <c r="H258" s="89"/>
      <c r="L258" s="273"/>
      <c r="M258" s="1"/>
      <c r="N258" s="1"/>
      <c r="O258" s="1"/>
      <c r="P258" s="1"/>
      <c r="Q258" s="1"/>
      <c r="R258" s="1"/>
      <c r="S258" s="2"/>
      <c r="T258" s="2"/>
      <c r="U258" s="1"/>
      <c r="V258" s="1"/>
      <c r="W258" s="1"/>
      <c r="X258" s="1"/>
      <c r="Y258" s="1"/>
      <c r="Z258" s="43"/>
      <c r="AB258" s="44"/>
      <c r="AF258" s="45"/>
      <c r="AG258" s="45"/>
      <c r="AH258" s="45"/>
      <c r="AI258" s="45"/>
      <c r="AJ258" s="145"/>
      <c r="AK258" s="126"/>
      <c r="AL258" s="127"/>
      <c r="AM258" s="127"/>
      <c r="AN258" s="127"/>
      <c r="AO258" s="127"/>
      <c r="AP258" s="127"/>
      <c r="AQ258" s="127"/>
      <c r="AR258" s="127"/>
      <c r="AS258" s="127"/>
      <c r="AT258" s="127"/>
      <c r="AU258" s="127"/>
      <c r="AV258" s="127"/>
      <c r="AW258" s="127"/>
      <c r="AX258" s="127"/>
      <c r="AY258" s="127"/>
      <c r="AZ258" s="145"/>
      <c r="BA258" s="145"/>
      <c r="BB258" s="274"/>
      <c r="BD258" s="274"/>
      <c r="BF258" s="274"/>
      <c r="BH258" s="274"/>
      <c r="BJ258" s="274"/>
      <c r="BL258" s="274"/>
      <c r="BN258" s="274"/>
      <c r="BP258" s="274"/>
      <c r="BR258" s="274"/>
      <c r="BT258" s="145"/>
      <c r="BU258" s="146"/>
      <c r="BV258" s="146"/>
      <c r="BW258" s="146"/>
      <c r="BX258" s="146"/>
      <c r="BY258" s="146"/>
      <c r="BZ258" s="146"/>
      <c r="CA258" s="146"/>
      <c r="CB258" s="146"/>
      <c r="CC258" s="146"/>
      <c r="CD258" s="277"/>
    </row>
    <row r="259" ht="18.0" customHeight="1">
      <c r="B259" s="462"/>
      <c r="D259" s="41"/>
      <c r="E259" s="272"/>
      <c r="F259" s="234"/>
      <c r="H259" s="89"/>
      <c r="L259" s="273"/>
      <c r="M259" s="1"/>
      <c r="N259" s="1"/>
      <c r="O259" s="1"/>
      <c r="P259" s="1"/>
      <c r="Q259" s="1"/>
      <c r="R259" s="1"/>
      <c r="S259" s="2"/>
      <c r="T259" s="2"/>
      <c r="U259" s="1"/>
      <c r="V259" s="1"/>
      <c r="W259" s="1"/>
      <c r="X259" s="1"/>
      <c r="Y259" s="1"/>
      <c r="Z259" s="43"/>
      <c r="AB259" s="44"/>
      <c r="AF259" s="45"/>
      <c r="AG259" s="45"/>
      <c r="AH259" s="45"/>
      <c r="AI259" s="45"/>
      <c r="AJ259" s="145"/>
      <c r="AK259" s="126"/>
      <c r="AL259" s="127"/>
      <c r="AM259" s="127"/>
      <c r="AN259" s="127"/>
      <c r="AO259" s="127"/>
      <c r="AP259" s="127"/>
      <c r="AQ259" s="127"/>
      <c r="AR259" s="127"/>
      <c r="AS259" s="127"/>
      <c r="AT259" s="127"/>
      <c r="AU259" s="127"/>
      <c r="AV259" s="127"/>
      <c r="AW259" s="127"/>
      <c r="AX259" s="127"/>
      <c r="AY259" s="127"/>
      <c r="AZ259" s="145"/>
      <c r="BA259" s="145"/>
      <c r="BB259" s="274"/>
      <c r="BD259" s="274"/>
      <c r="BF259" s="274"/>
      <c r="BH259" s="274"/>
      <c r="BJ259" s="274"/>
      <c r="BL259" s="274"/>
      <c r="BN259" s="274"/>
      <c r="BP259" s="274"/>
      <c r="BR259" s="274"/>
      <c r="BT259" s="145"/>
      <c r="BU259" s="146"/>
      <c r="BV259" s="146"/>
      <c r="BW259" s="146"/>
      <c r="BX259" s="146"/>
      <c r="BY259" s="146"/>
      <c r="BZ259" s="146"/>
      <c r="CA259" s="146"/>
      <c r="CB259" s="146"/>
      <c r="CC259" s="146"/>
      <c r="CD259" s="277"/>
    </row>
    <row r="260" ht="18.0" customHeight="1">
      <c r="B260" s="462"/>
      <c r="D260" s="41"/>
      <c r="E260" s="272"/>
      <c r="F260" s="234"/>
      <c r="H260" s="89"/>
      <c r="L260" s="273"/>
      <c r="M260" s="1"/>
      <c r="N260" s="1"/>
      <c r="O260" s="1"/>
      <c r="P260" s="1"/>
      <c r="Q260" s="1"/>
      <c r="R260" s="1"/>
      <c r="S260" s="2"/>
      <c r="T260" s="2"/>
      <c r="U260" s="1"/>
      <c r="V260" s="1"/>
      <c r="W260" s="1"/>
      <c r="X260" s="1"/>
      <c r="Y260" s="1"/>
      <c r="Z260" s="43"/>
      <c r="AB260" s="44"/>
      <c r="AF260" s="45"/>
      <c r="AG260" s="45"/>
      <c r="AH260" s="45"/>
      <c r="AI260" s="45"/>
      <c r="AJ260" s="145"/>
      <c r="AK260" s="126"/>
      <c r="AL260" s="127"/>
      <c r="AM260" s="127"/>
      <c r="AN260" s="127"/>
      <c r="AO260" s="127"/>
      <c r="AP260" s="127"/>
      <c r="AQ260" s="127"/>
      <c r="AR260" s="127"/>
      <c r="AS260" s="127"/>
      <c r="AT260" s="127"/>
      <c r="AU260" s="127"/>
      <c r="AV260" s="127"/>
      <c r="AW260" s="127"/>
      <c r="AX260" s="127"/>
      <c r="AY260" s="127"/>
      <c r="AZ260" s="145"/>
      <c r="BA260" s="145"/>
      <c r="BB260" s="274"/>
      <c r="BD260" s="274"/>
      <c r="BF260" s="274"/>
      <c r="BH260" s="274"/>
      <c r="BJ260" s="274"/>
      <c r="BL260" s="274"/>
      <c r="BN260" s="274"/>
      <c r="BP260" s="274"/>
      <c r="BR260" s="274"/>
      <c r="BT260" s="145"/>
      <c r="BU260" s="146"/>
      <c r="BV260" s="146"/>
      <c r="BW260" s="146"/>
      <c r="BX260" s="146"/>
      <c r="BY260" s="146"/>
      <c r="BZ260" s="146"/>
      <c r="CA260" s="146"/>
      <c r="CB260" s="146"/>
      <c r="CC260" s="146"/>
      <c r="CD260" s="277"/>
    </row>
    <row r="261" ht="18.0" customHeight="1">
      <c r="B261" s="462"/>
      <c r="D261" s="41"/>
      <c r="E261" s="272"/>
      <c r="F261" s="234"/>
      <c r="H261" s="89"/>
      <c r="L261" s="273"/>
      <c r="M261" s="1"/>
      <c r="N261" s="1"/>
      <c r="O261" s="1"/>
      <c r="P261" s="1"/>
      <c r="Q261" s="1"/>
      <c r="R261" s="1"/>
      <c r="S261" s="2"/>
      <c r="T261" s="2"/>
      <c r="U261" s="1"/>
      <c r="V261" s="1"/>
      <c r="W261" s="1"/>
      <c r="X261" s="1"/>
      <c r="Y261" s="1"/>
      <c r="Z261" s="43"/>
      <c r="AB261" s="44"/>
      <c r="AF261" s="45"/>
      <c r="AG261" s="45"/>
      <c r="AH261" s="45"/>
      <c r="AI261" s="45"/>
      <c r="AJ261" s="145"/>
      <c r="AK261" s="126"/>
      <c r="AL261" s="127"/>
      <c r="AM261" s="127"/>
      <c r="AN261" s="127"/>
      <c r="AO261" s="127"/>
      <c r="AP261" s="127"/>
      <c r="AQ261" s="127"/>
      <c r="AR261" s="127"/>
      <c r="AS261" s="127"/>
      <c r="AT261" s="127"/>
      <c r="AU261" s="127"/>
      <c r="AV261" s="127"/>
      <c r="AW261" s="127"/>
      <c r="AX261" s="127"/>
      <c r="AY261" s="127"/>
      <c r="AZ261" s="145"/>
      <c r="BA261" s="145"/>
      <c r="BB261" s="274"/>
      <c r="BD261" s="274"/>
      <c r="BF261" s="274"/>
      <c r="BH261" s="274"/>
      <c r="BJ261" s="274"/>
      <c r="BL261" s="274"/>
      <c r="BN261" s="274"/>
      <c r="BP261" s="274"/>
      <c r="BR261" s="274"/>
      <c r="BT261" s="145"/>
      <c r="BU261" s="146"/>
      <c r="BV261" s="146"/>
      <c r="BW261" s="146"/>
      <c r="BX261" s="146"/>
      <c r="BY261" s="146"/>
      <c r="BZ261" s="146"/>
      <c r="CA261" s="146"/>
      <c r="CB261" s="146"/>
      <c r="CC261" s="146"/>
      <c r="CD261" s="277"/>
    </row>
    <row r="262" ht="18.0" customHeight="1">
      <c r="B262" s="462"/>
      <c r="D262" s="41"/>
      <c r="E262" s="272"/>
      <c r="F262" s="234"/>
      <c r="H262" s="89"/>
      <c r="L262" s="273"/>
      <c r="M262" s="1"/>
      <c r="N262" s="1"/>
      <c r="O262" s="1"/>
      <c r="P262" s="1"/>
      <c r="Q262" s="1"/>
      <c r="R262" s="1"/>
      <c r="S262" s="2"/>
      <c r="T262" s="2"/>
      <c r="U262" s="1"/>
      <c r="V262" s="1"/>
      <c r="W262" s="1"/>
      <c r="X262" s="1"/>
      <c r="Y262" s="1"/>
      <c r="Z262" s="43"/>
      <c r="AB262" s="44"/>
      <c r="AF262" s="45"/>
      <c r="AG262" s="45"/>
      <c r="AH262" s="45"/>
      <c r="AI262" s="45"/>
      <c r="AJ262" s="145"/>
      <c r="AK262" s="126"/>
      <c r="AL262" s="127"/>
      <c r="AM262" s="127"/>
      <c r="AN262" s="127"/>
      <c r="AO262" s="127"/>
      <c r="AP262" s="127"/>
      <c r="AQ262" s="127"/>
      <c r="AR262" s="127"/>
      <c r="AS262" s="127"/>
      <c r="AT262" s="127"/>
      <c r="AU262" s="127"/>
      <c r="AV262" s="127"/>
      <c r="AW262" s="127"/>
      <c r="AX262" s="127"/>
      <c r="AY262" s="127"/>
      <c r="AZ262" s="145"/>
      <c r="BA262" s="145"/>
      <c r="BB262" s="274"/>
      <c r="BD262" s="274"/>
      <c r="BF262" s="274"/>
      <c r="BH262" s="274"/>
      <c r="BJ262" s="274"/>
      <c r="BL262" s="274"/>
      <c r="BN262" s="274"/>
      <c r="BP262" s="274"/>
      <c r="BR262" s="274"/>
      <c r="BT262" s="145"/>
      <c r="BU262" s="146"/>
      <c r="BV262" s="146"/>
      <c r="BW262" s="146"/>
      <c r="BX262" s="146"/>
      <c r="BY262" s="146"/>
      <c r="BZ262" s="146"/>
      <c r="CA262" s="146"/>
      <c r="CB262" s="146"/>
      <c r="CC262" s="146"/>
      <c r="CD262" s="277"/>
    </row>
    <row r="263" ht="18.0" customHeight="1">
      <c r="B263" s="462"/>
      <c r="D263" s="41"/>
      <c r="E263" s="272"/>
      <c r="F263" s="234"/>
      <c r="H263" s="89"/>
      <c r="L263" s="273"/>
      <c r="M263" s="1"/>
      <c r="N263" s="1"/>
      <c r="O263" s="1"/>
      <c r="P263" s="1"/>
      <c r="Q263" s="1"/>
      <c r="R263" s="1"/>
      <c r="S263" s="2"/>
      <c r="T263" s="2"/>
      <c r="U263" s="1"/>
      <c r="V263" s="1"/>
      <c r="W263" s="1"/>
      <c r="X263" s="1"/>
      <c r="Y263" s="1"/>
      <c r="Z263" s="43"/>
      <c r="AB263" s="44"/>
      <c r="AF263" s="45"/>
      <c r="AG263" s="45"/>
      <c r="AH263" s="45"/>
      <c r="AI263" s="45"/>
      <c r="AJ263" s="145"/>
      <c r="AK263" s="126"/>
      <c r="AL263" s="127"/>
      <c r="AM263" s="127"/>
      <c r="AN263" s="127"/>
      <c r="AO263" s="127"/>
      <c r="AP263" s="127"/>
      <c r="AQ263" s="127"/>
      <c r="AR263" s="127"/>
      <c r="AS263" s="127"/>
      <c r="AT263" s="127"/>
      <c r="AU263" s="127"/>
      <c r="AV263" s="127"/>
      <c r="AW263" s="127"/>
      <c r="AX263" s="127"/>
      <c r="AY263" s="127"/>
      <c r="AZ263" s="145"/>
      <c r="BA263" s="145"/>
      <c r="BB263" s="274"/>
      <c r="BD263" s="274"/>
      <c r="BF263" s="274"/>
      <c r="BH263" s="274"/>
      <c r="BJ263" s="274"/>
      <c r="BL263" s="274"/>
      <c r="BN263" s="274"/>
      <c r="BP263" s="274"/>
      <c r="BR263" s="274"/>
      <c r="BT263" s="145"/>
      <c r="BU263" s="146"/>
      <c r="BV263" s="146"/>
      <c r="BW263" s="146"/>
      <c r="BX263" s="146"/>
      <c r="BY263" s="146"/>
      <c r="BZ263" s="146"/>
      <c r="CA263" s="146"/>
      <c r="CB263" s="146"/>
      <c r="CC263" s="146"/>
      <c r="CD263" s="277"/>
    </row>
    <row r="264" ht="18.0" customHeight="1">
      <c r="B264" s="462"/>
      <c r="D264" s="41"/>
      <c r="E264" s="272"/>
      <c r="F264" s="234"/>
      <c r="H264" s="89"/>
      <c r="L264" s="273"/>
      <c r="M264" s="1"/>
      <c r="N264" s="1"/>
      <c r="O264" s="1"/>
      <c r="P264" s="1"/>
      <c r="Q264" s="1"/>
      <c r="R264" s="1"/>
      <c r="S264" s="2"/>
      <c r="T264" s="2"/>
      <c r="U264" s="1"/>
      <c r="V264" s="1"/>
      <c r="W264" s="1"/>
      <c r="X264" s="1"/>
      <c r="Y264" s="1"/>
      <c r="Z264" s="43"/>
      <c r="AB264" s="44"/>
      <c r="AF264" s="45"/>
      <c r="AG264" s="45"/>
      <c r="AH264" s="45"/>
      <c r="AI264" s="45"/>
      <c r="AJ264" s="145"/>
      <c r="AK264" s="126"/>
      <c r="AL264" s="127"/>
      <c r="AM264" s="127"/>
      <c r="AN264" s="127"/>
      <c r="AO264" s="127"/>
      <c r="AP264" s="127"/>
      <c r="AQ264" s="127"/>
      <c r="AR264" s="127"/>
      <c r="AS264" s="127"/>
      <c r="AT264" s="127"/>
      <c r="AU264" s="127"/>
      <c r="AV264" s="127"/>
      <c r="AW264" s="127"/>
      <c r="AX264" s="127"/>
      <c r="AY264" s="127"/>
      <c r="AZ264" s="145"/>
      <c r="BA264" s="145"/>
      <c r="BB264" s="274"/>
      <c r="BD264" s="274"/>
      <c r="BF264" s="274"/>
      <c r="BH264" s="274"/>
      <c r="BJ264" s="274"/>
      <c r="BL264" s="274"/>
      <c r="BN264" s="274"/>
      <c r="BP264" s="274"/>
      <c r="BR264" s="274"/>
      <c r="BT264" s="145"/>
      <c r="BU264" s="146"/>
      <c r="BV264" s="146"/>
      <c r="BW264" s="146"/>
      <c r="BX264" s="146"/>
      <c r="BY264" s="146"/>
      <c r="BZ264" s="146"/>
      <c r="CA264" s="146"/>
      <c r="CB264" s="146"/>
      <c r="CC264" s="146"/>
      <c r="CD264" s="277"/>
    </row>
    <row r="265" ht="18.0" customHeight="1">
      <c r="B265" s="462"/>
      <c r="D265" s="41"/>
      <c r="E265" s="272"/>
      <c r="F265" s="234"/>
      <c r="H265" s="89"/>
      <c r="L265" s="273"/>
      <c r="M265" s="1"/>
      <c r="N265" s="1"/>
      <c r="O265" s="1"/>
      <c r="P265" s="1"/>
      <c r="Q265" s="1"/>
      <c r="R265" s="1"/>
      <c r="S265" s="2"/>
      <c r="T265" s="2"/>
      <c r="U265" s="1"/>
      <c r="V265" s="1"/>
      <c r="W265" s="1"/>
      <c r="X265" s="1"/>
      <c r="Y265" s="1"/>
      <c r="Z265" s="43"/>
      <c r="AB265" s="44"/>
      <c r="AF265" s="45"/>
      <c r="AG265" s="45"/>
      <c r="AH265" s="45"/>
      <c r="AI265" s="45"/>
      <c r="AJ265" s="145"/>
      <c r="AK265" s="126"/>
      <c r="AL265" s="127"/>
      <c r="AM265" s="127"/>
      <c r="AN265" s="127"/>
      <c r="AO265" s="127"/>
      <c r="AP265" s="127"/>
      <c r="AQ265" s="127"/>
      <c r="AR265" s="127"/>
      <c r="AS265" s="127"/>
      <c r="AT265" s="127"/>
      <c r="AU265" s="127"/>
      <c r="AV265" s="127"/>
      <c r="AW265" s="127"/>
      <c r="AX265" s="127"/>
      <c r="AY265" s="127"/>
      <c r="AZ265" s="145"/>
      <c r="BA265" s="145"/>
      <c r="BB265" s="274"/>
      <c r="BD265" s="274"/>
      <c r="BF265" s="274"/>
      <c r="BH265" s="274"/>
      <c r="BJ265" s="274"/>
      <c r="BL265" s="274"/>
      <c r="BN265" s="274"/>
      <c r="BP265" s="274"/>
      <c r="BR265" s="274"/>
      <c r="BT265" s="145"/>
      <c r="BU265" s="146"/>
      <c r="BV265" s="146"/>
      <c r="BW265" s="146"/>
      <c r="BX265" s="146"/>
      <c r="BY265" s="146"/>
      <c r="BZ265" s="146"/>
      <c r="CA265" s="146"/>
      <c r="CB265" s="146"/>
      <c r="CC265" s="146"/>
      <c r="CD265" s="277"/>
    </row>
    <row r="266" ht="18.0" customHeight="1">
      <c r="B266" s="462"/>
      <c r="D266" s="41"/>
      <c r="E266" s="272"/>
      <c r="F266" s="234"/>
      <c r="H266" s="89"/>
      <c r="L266" s="273"/>
      <c r="M266" s="1"/>
      <c r="N266" s="1"/>
      <c r="O266" s="1"/>
      <c r="P266" s="1"/>
      <c r="Q266" s="1"/>
      <c r="R266" s="1"/>
      <c r="S266" s="2"/>
      <c r="T266" s="2"/>
      <c r="U266" s="1"/>
      <c r="V266" s="1"/>
      <c r="W266" s="1"/>
      <c r="X266" s="1"/>
      <c r="Y266" s="1"/>
      <c r="Z266" s="43"/>
      <c r="AB266" s="44"/>
      <c r="AF266" s="45"/>
      <c r="AG266" s="45"/>
      <c r="AH266" s="45"/>
      <c r="AI266" s="45"/>
      <c r="AJ266" s="145"/>
      <c r="AK266" s="126"/>
      <c r="AL266" s="127"/>
      <c r="AM266" s="127"/>
      <c r="AN266" s="127"/>
      <c r="AO266" s="127"/>
      <c r="AP266" s="127"/>
      <c r="AQ266" s="127"/>
      <c r="AR266" s="127"/>
      <c r="AS266" s="127"/>
      <c r="AT266" s="127"/>
      <c r="AU266" s="127"/>
      <c r="AV266" s="127"/>
      <c r="AW266" s="127"/>
      <c r="AX266" s="127"/>
      <c r="AY266" s="127"/>
      <c r="AZ266" s="145"/>
      <c r="BA266" s="145"/>
      <c r="BB266" s="274"/>
      <c r="BD266" s="274"/>
      <c r="BF266" s="274"/>
      <c r="BH266" s="274"/>
      <c r="BJ266" s="274"/>
      <c r="BL266" s="274"/>
      <c r="BN266" s="274"/>
      <c r="BP266" s="274"/>
      <c r="BR266" s="274"/>
      <c r="BT266" s="145"/>
      <c r="BU266" s="146"/>
      <c r="BV266" s="146"/>
      <c r="BW266" s="146"/>
      <c r="BX266" s="146"/>
      <c r="BY266" s="146"/>
      <c r="BZ266" s="146"/>
      <c r="CA266" s="146"/>
      <c r="CB266" s="146"/>
      <c r="CC266" s="146"/>
      <c r="CD266" s="277"/>
    </row>
    <row r="267" ht="18.0" customHeight="1">
      <c r="B267" s="462"/>
      <c r="D267" s="41"/>
      <c r="E267" s="272"/>
      <c r="F267" s="234"/>
      <c r="H267" s="89"/>
      <c r="L267" s="273"/>
      <c r="M267" s="1"/>
      <c r="N267" s="1"/>
      <c r="O267" s="1"/>
      <c r="P267" s="1"/>
      <c r="Q267" s="1"/>
      <c r="R267" s="1"/>
      <c r="S267" s="2"/>
      <c r="T267" s="2"/>
      <c r="U267" s="1"/>
      <c r="V267" s="1"/>
      <c r="W267" s="1"/>
      <c r="X267" s="1"/>
      <c r="Y267" s="1"/>
      <c r="Z267" s="43"/>
      <c r="AB267" s="44"/>
      <c r="AF267" s="45"/>
      <c r="AG267" s="45"/>
      <c r="AH267" s="45"/>
      <c r="AI267" s="45"/>
      <c r="AJ267" s="145"/>
      <c r="AK267" s="126"/>
      <c r="AL267" s="127"/>
      <c r="AM267" s="127"/>
      <c r="AN267" s="127"/>
      <c r="AO267" s="127"/>
      <c r="AP267" s="127"/>
      <c r="AQ267" s="127"/>
      <c r="AR267" s="127"/>
      <c r="AS267" s="127"/>
      <c r="AT267" s="127"/>
      <c r="AU267" s="127"/>
      <c r="AV267" s="127"/>
      <c r="AW267" s="127"/>
      <c r="AX267" s="127"/>
      <c r="AY267" s="127"/>
      <c r="AZ267" s="145"/>
      <c r="BA267" s="145"/>
      <c r="BB267" s="274"/>
      <c r="BD267" s="274"/>
      <c r="BF267" s="274"/>
      <c r="BH267" s="274"/>
      <c r="BJ267" s="274"/>
      <c r="BL267" s="274"/>
      <c r="BN267" s="274"/>
      <c r="BP267" s="274"/>
      <c r="BR267" s="274"/>
      <c r="BT267" s="145"/>
      <c r="BU267" s="146"/>
      <c r="BV267" s="146"/>
      <c r="BW267" s="146"/>
      <c r="BX267" s="146"/>
      <c r="BY267" s="146"/>
      <c r="BZ267" s="146"/>
      <c r="CA267" s="146"/>
      <c r="CB267" s="146"/>
      <c r="CC267" s="146"/>
      <c r="CD267" s="277"/>
    </row>
    <row r="268" ht="18.0" customHeight="1">
      <c r="B268" s="462"/>
      <c r="D268" s="41"/>
      <c r="E268" s="272"/>
      <c r="F268" s="234"/>
      <c r="H268" s="89"/>
      <c r="L268" s="273"/>
      <c r="M268" s="1"/>
      <c r="N268" s="1"/>
      <c r="O268" s="1"/>
      <c r="P268" s="1"/>
      <c r="Q268" s="1"/>
      <c r="R268" s="1"/>
      <c r="S268" s="2"/>
      <c r="T268" s="2"/>
      <c r="U268" s="1"/>
      <c r="V268" s="1"/>
      <c r="W268" s="1"/>
      <c r="X268" s="1"/>
      <c r="Y268" s="1"/>
      <c r="Z268" s="43"/>
      <c r="AB268" s="44"/>
      <c r="AF268" s="45"/>
      <c r="AG268" s="45"/>
      <c r="AH268" s="45"/>
      <c r="AI268" s="45"/>
      <c r="AJ268" s="145"/>
      <c r="AK268" s="126"/>
      <c r="AL268" s="127"/>
      <c r="AM268" s="127"/>
      <c r="AN268" s="127"/>
      <c r="AO268" s="127"/>
      <c r="AP268" s="127"/>
      <c r="AQ268" s="127"/>
      <c r="AR268" s="127"/>
      <c r="AS268" s="127"/>
      <c r="AT268" s="127"/>
      <c r="AU268" s="127"/>
      <c r="AV268" s="127"/>
      <c r="AW268" s="127"/>
      <c r="AX268" s="127"/>
      <c r="AY268" s="127"/>
      <c r="AZ268" s="145"/>
      <c r="BA268" s="145"/>
      <c r="BB268" s="274"/>
      <c r="BD268" s="274"/>
      <c r="BF268" s="274"/>
      <c r="BH268" s="274"/>
      <c r="BJ268" s="274"/>
      <c r="BL268" s="274"/>
      <c r="BN268" s="274"/>
      <c r="BP268" s="274"/>
      <c r="BR268" s="274"/>
      <c r="BT268" s="145"/>
      <c r="BU268" s="146"/>
      <c r="BV268" s="146"/>
      <c r="BW268" s="146"/>
      <c r="BX268" s="146"/>
      <c r="BY268" s="146"/>
      <c r="BZ268" s="146"/>
      <c r="CA268" s="146"/>
      <c r="CB268" s="146"/>
      <c r="CC268" s="146"/>
      <c r="CD268" s="277"/>
    </row>
    <row r="269" ht="18.0" customHeight="1">
      <c r="B269" s="462"/>
      <c r="D269" s="41"/>
      <c r="E269" s="272"/>
      <c r="F269" s="234"/>
      <c r="H269" s="89"/>
      <c r="L269" s="273"/>
      <c r="M269" s="1"/>
      <c r="N269" s="1"/>
      <c r="O269" s="1"/>
      <c r="P269" s="1"/>
      <c r="Q269" s="1"/>
      <c r="R269" s="1"/>
      <c r="S269" s="2"/>
      <c r="T269" s="2"/>
      <c r="U269" s="1"/>
      <c r="V269" s="1"/>
      <c r="W269" s="1"/>
      <c r="X269" s="1"/>
      <c r="Y269" s="1"/>
      <c r="Z269" s="43"/>
      <c r="AB269" s="44"/>
      <c r="AF269" s="45"/>
      <c r="AG269" s="45"/>
      <c r="AH269" s="45"/>
      <c r="AI269" s="45"/>
      <c r="AJ269" s="145"/>
      <c r="AK269" s="126"/>
      <c r="AL269" s="127"/>
      <c r="AM269" s="127"/>
      <c r="AN269" s="127"/>
      <c r="AO269" s="127"/>
      <c r="AP269" s="127"/>
      <c r="AQ269" s="127"/>
      <c r="AR269" s="127"/>
      <c r="AS269" s="127"/>
      <c r="AT269" s="127"/>
      <c r="AU269" s="127"/>
      <c r="AV269" s="127"/>
      <c r="AW269" s="127"/>
      <c r="AX269" s="127"/>
      <c r="AY269" s="127"/>
      <c r="AZ269" s="145"/>
      <c r="BA269" s="145"/>
      <c r="BB269" s="274"/>
      <c r="BD269" s="274"/>
      <c r="BF269" s="274"/>
      <c r="BH269" s="274"/>
      <c r="BJ269" s="274"/>
      <c r="BL269" s="274"/>
      <c r="BN269" s="274"/>
      <c r="BP269" s="274"/>
      <c r="BR269" s="274"/>
      <c r="BT269" s="145"/>
      <c r="BU269" s="146"/>
      <c r="BV269" s="146"/>
      <c r="BW269" s="146"/>
      <c r="BX269" s="146"/>
      <c r="BY269" s="146"/>
      <c r="BZ269" s="146"/>
      <c r="CA269" s="146"/>
      <c r="CB269" s="146"/>
      <c r="CC269" s="146"/>
      <c r="CD269" s="277"/>
    </row>
    <row r="270" ht="18.0" customHeight="1">
      <c r="B270" s="462"/>
      <c r="D270" s="41"/>
      <c r="E270" s="272"/>
      <c r="F270" s="234"/>
      <c r="H270" s="89"/>
      <c r="L270" s="273"/>
      <c r="M270" s="1"/>
      <c r="N270" s="1"/>
      <c r="O270" s="1"/>
      <c r="P270" s="1"/>
      <c r="Q270" s="1"/>
      <c r="R270" s="1"/>
      <c r="S270" s="2"/>
      <c r="T270" s="2"/>
      <c r="U270" s="1"/>
      <c r="V270" s="1"/>
      <c r="W270" s="1"/>
      <c r="X270" s="1"/>
      <c r="Y270" s="1"/>
      <c r="Z270" s="43"/>
      <c r="AB270" s="44"/>
      <c r="AF270" s="45"/>
      <c r="AG270" s="45"/>
      <c r="AH270" s="45"/>
      <c r="AI270" s="45"/>
      <c r="AJ270" s="145"/>
      <c r="AK270" s="126"/>
      <c r="AL270" s="127"/>
      <c r="AM270" s="127"/>
      <c r="AN270" s="127"/>
      <c r="AO270" s="127"/>
      <c r="AP270" s="127"/>
      <c r="AQ270" s="127"/>
      <c r="AR270" s="127"/>
      <c r="AS270" s="127"/>
      <c r="AT270" s="127"/>
      <c r="AU270" s="127"/>
      <c r="AV270" s="127"/>
      <c r="AW270" s="127"/>
      <c r="AX270" s="127"/>
      <c r="AY270" s="127"/>
      <c r="AZ270" s="145"/>
      <c r="BA270" s="145"/>
      <c r="BB270" s="274"/>
      <c r="BD270" s="274"/>
      <c r="BF270" s="274"/>
      <c r="BH270" s="274"/>
      <c r="BJ270" s="274"/>
      <c r="BL270" s="274"/>
      <c r="BN270" s="274"/>
      <c r="BP270" s="274"/>
      <c r="BR270" s="274"/>
      <c r="BT270" s="145"/>
      <c r="BU270" s="146"/>
      <c r="BV270" s="146"/>
      <c r="BW270" s="146"/>
      <c r="BX270" s="146"/>
      <c r="BY270" s="146"/>
      <c r="BZ270" s="146"/>
      <c r="CA270" s="146"/>
      <c r="CB270" s="146"/>
      <c r="CC270" s="146"/>
      <c r="CD270" s="277"/>
    </row>
    <row r="271" ht="18.0" customHeight="1">
      <c r="B271" s="462"/>
      <c r="D271" s="41"/>
      <c r="E271" s="272"/>
      <c r="F271" s="234"/>
      <c r="H271" s="89"/>
      <c r="L271" s="273"/>
      <c r="M271" s="1"/>
      <c r="N271" s="1"/>
      <c r="O271" s="1"/>
      <c r="P271" s="1"/>
      <c r="Q271" s="1"/>
      <c r="R271" s="1"/>
      <c r="S271" s="2"/>
      <c r="T271" s="2"/>
      <c r="U271" s="1"/>
      <c r="V271" s="1"/>
      <c r="W271" s="1"/>
      <c r="X271" s="1"/>
      <c r="Y271" s="1"/>
      <c r="Z271" s="43"/>
      <c r="AB271" s="44"/>
      <c r="AF271" s="45"/>
      <c r="AG271" s="45"/>
      <c r="AH271" s="45"/>
      <c r="AI271" s="45"/>
      <c r="AJ271" s="145"/>
      <c r="AK271" s="126"/>
      <c r="AL271" s="127"/>
      <c r="AM271" s="127"/>
      <c r="AN271" s="127"/>
      <c r="AO271" s="127"/>
      <c r="AP271" s="127"/>
      <c r="AQ271" s="127"/>
      <c r="AR271" s="127"/>
      <c r="AS271" s="127"/>
      <c r="AT271" s="127"/>
      <c r="AU271" s="127"/>
      <c r="AV271" s="127"/>
      <c r="AW271" s="127"/>
      <c r="AX271" s="127"/>
      <c r="AY271" s="127"/>
      <c r="AZ271" s="145"/>
      <c r="BA271" s="145"/>
      <c r="BB271" s="274"/>
      <c r="BD271" s="274"/>
      <c r="BF271" s="274"/>
      <c r="BH271" s="274"/>
      <c r="BJ271" s="274"/>
      <c r="BL271" s="274"/>
      <c r="BN271" s="274"/>
      <c r="BP271" s="274"/>
      <c r="BR271" s="274"/>
      <c r="BT271" s="145"/>
      <c r="BU271" s="146"/>
      <c r="BV271" s="146"/>
      <c r="BW271" s="146"/>
      <c r="BX271" s="146"/>
      <c r="BY271" s="146"/>
      <c r="BZ271" s="146"/>
      <c r="CA271" s="146"/>
      <c r="CB271" s="146"/>
      <c r="CC271" s="146"/>
      <c r="CD271" s="277"/>
    </row>
    <row r="272" ht="18.0" customHeight="1">
      <c r="B272" s="462"/>
      <c r="D272" s="41"/>
      <c r="E272" s="272"/>
      <c r="F272" s="234"/>
      <c r="H272" s="89"/>
      <c r="L272" s="273"/>
      <c r="M272" s="1"/>
      <c r="N272" s="1"/>
      <c r="O272" s="1"/>
      <c r="P272" s="1"/>
      <c r="Q272" s="1"/>
      <c r="R272" s="1"/>
      <c r="S272" s="2"/>
      <c r="T272" s="2"/>
      <c r="U272" s="1"/>
      <c r="V272" s="1"/>
      <c r="W272" s="1"/>
      <c r="X272" s="1"/>
      <c r="Y272" s="1"/>
      <c r="Z272" s="43"/>
      <c r="AB272" s="44"/>
      <c r="AF272" s="45"/>
      <c r="AG272" s="45"/>
      <c r="AH272" s="45"/>
      <c r="AI272" s="45"/>
      <c r="AJ272" s="145"/>
      <c r="AK272" s="126"/>
      <c r="AL272" s="127"/>
      <c r="AM272" s="127"/>
      <c r="AN272" s="127"/>
      <c r="AO272" s="127"/>
      <c r="AP272" s="127"/>
      <c r="AQ272" s="127"/>
      <c r="AR272" s="127"/>
      <c r="AS272" s="127"/>
      <c r="AT272" s="127"/>
      <c r="AU272" s="127"/>
      <c r="AV272" s="127"/>
      <c r="AW272" s="127"/>
      <c r="AX272" s="127"/>
      <c r="AY272" s="127"/>
      <c r="AZ272" s="145"/>
      <c r="BA272" s="145"/>
      <c r="BB272" s="274"/>
      <c r="BD272" s="274"/>
      <c r="BF272" s="274"/>
      <c r="BH272" s="274"/>
      <c r="BJ272" s="274"/>
      <c r="BL272" s="274"/>
      <c r="BN272" s="274"/>
      <c r="BP272" s="274"/>
      <c r="BR272" s="274"/>
      <c r="BT272" s="145"/>
      <c r="BU272" s="146"/>
      <c r="BV272" s="146"/>
      <c r="BW272" s="146"/>
      <c r="BX272" s="146"/>
      <c r="BY272" s="146"/>
      <c r="BZ272" s="146"/>
      <c r="CA272" s="146"/>
      <c r="CB272" s="146"/>
      <c r="CC272" s="146"/>
      <c r="CD272" s="277"/>
    </row>
    <row r="273" ht="18.0" customHeight="1">
      <c r="B273" s="462"/>
      <c r="D273" s="41"/>
      <c r="E273" s="272"/>
      <c r="F273" s="234"/>
      <c r="H273" s="89"/>
      <c r="L273" s="273"/>
      <c r="M273" s="1"/>
      <c r="N273" s="1"/>
      <c r="O273" s="1"/>
      <c r="P273" s="1"/>
      <c r="Q273" s="1"/>
      <c r="R273" s="1"/>
      <c r="S273" s="2"/>
      <c r="T273" s="2"/>
      <c r="U273" s="1"/>
      <c r="V273" s="1"/>
      <c r="W273" s="1"/>
      <c r="X273" s="1"/>
      <c r="Y273" s="1"/>
      <c r="Z273" s="43"/>
      <c r="AB273" s="44"/>
      <c r="AF273" s="45"/>
      <c r="AG273" s="45"/>
      <c r="AH273" s="45"/>
      <c r="AI273" s="45"/>
      <c r="AJ273" s="145"/>
      <c r="AK273" s="126"/>
      <c r="AL273" s="127"/>
      <c r="AM273" s="127"/>
      <c r="AN273" s="127"/>
      <c r="AO273" s="127"/>
      <c r="AP273" s="127"/>
      <c r="AQ273" s="127"/>
      <c r="AR273" s="127"/>
      <c r="AS273" s="127"/>
      <c r="AT273" s="127"/>
      <c r="AU273" s="127"/>
      <c r="AV273" s="127"/>
      <c r="AW273" s="127"/>
      <c r="AX273" s="127"/>
      <c r="AY273" s="127"/>
      <c r="AZ273" s="145"/>
      <c r="BA273" s="145"/>
      <c r="BB273" s="274"/>
      <c r="BD273" s="274"/>
      <c r="BF273" s="274"/>
      <c r="BH273" s="274"/>
      <c r="BJ273" s="274"/>
      <c r="BL273" s="274"/>
      <c r="BN273" s="274"/>
      <c r="BP273" s="274"/>
      <c r="BR273" s="274"/>
      <c r="BT273" s="145"/>
      <c r="BU273" s="146"/>
      <c r="BV273" s="146"/>
      <c r="BW273" s="146"/>
      <c r="BX273" s="146"/>
      <c r="BY273" s="146"/>
      <c r="BZ273" s="146"/>
      <c r="CA273" s="146"/>
      <c r="CB273" s="146"/>
      <c r="CC273" s="146"/>
      <c r="CD273" s="277"/>
    </row>
    <row r="274" ht="18.0" customHeight="1">
      <c r="B274" s="462"/>
      <c r="D274" s="41"/>
      <c r="E274" s="272"/>
      <c r="F274" s="234"/>
      <c r="H274" s="89"/>
      <c r="L274" s="273"/>
      <c r="M274" s="1"/>
      <c r="N274" s="1"/>
      <c r="O274" s="1"/>
      <c r="P274" s="1"/>
      <c r="Q274" s="1"/>
      <c r="R274" s="1"/>
      <c r="S274" s="2"/>
      <c r="T274" s="2"/>
      <c r="U274" s="1"/>
      <c r="V274" s="1"/>
      <c r="W274" s="1"/>
      <c r="X274" s="1"/>
      <c r="Y274" s="1"/>
      <c r="Z274" s="43"/>
      <c r="AB274" s="44"/>
      <c r="AF274" s="45"/>
      <c r="AG274" s="45"/>
      <c r="AH274" s="45"/>
      <c r="AI274" s="45"/>
      <c r="AJ274" s="145"/>
      <c r="AK274" s="126"/>
      <c r="AL274" s="127"/>
      <c r="AM274" s="127"/>
      <c r="AN274" s="127"/>
      <c r="AO274" s="127"/>
      <c r="AP274" s="127"/>
      <c r="AQ274" s="127"/>
      <c r="AR274" s="127"/>
      <c r="AS274" s="127"/>
      <c r="AT274" s="127"/>
      <c r="AU274" s="127"/>
      <c r="AV274" s="127"/>
      <c r="AW274" s="127"/>
      <c r="AX274" s="127"/>
      <c r="AY274" s="127"/>
      <c r="AZ274" s="145"/>
      <c r="BA274" s="145"/>
      <c r="BB274" s="274"/>
      <c r="BD274" s="274"/>
      <c r="BF274" s="274"/>
      <c r="BH274" s="274"/>
      <c r="BJ274" s="274"/>
      <c r="BL274" s="274"/>
      <c r="BN274" s="274"/>
      <c r="BP274" s="274"/>
      <c r="BR274" s="274"/>
      <c r="BT274" s="145"/>
      <c r="BU274" s="146"/>
      <c r="BV274" s="146"/>
      <c r="BW274" s="146"/>
      <c r="BX274" s="146"/>
      <c r="BY274" s="146"/>
      <c r="BZ274" s="146"/>
      <c r="CA274" s="146"/>
      <c r="CB274" s="146"/>
      <c r="CC274" s="146"/>
      <c r="CD274" s="277"/>
    </row>
    <row r="275" ht="18.0" customHeight="1">
      <c r="B275" s="462"/>
      <c r="D275" s="41"/>
      <c r="E275" s="272"/>
      <c r="F275" s="234"/>
      <c r="H275" s="89"/>
      <c r="L275" s="273"/>
      <c r="M275" s="1"/>
      <c r="N275" s="1"/>
      <c r="O275" s="1"/>
      <c r="P275" s="1"/>
      <c r="Q275" s="1"/>
      <c r="R275" s="1"/>
      <c r="S275" s="2"/>
      <c r="T275" s="2"/>
      <c r="U275" s="1"/>
      <c r="V275" s="1"/>
      <c r="W275" s="1"/>
      <c r="X275" s="1"/>
      <c r="Y275" s="1"/>
      <c r="Z275" s="43"/>
      <c r="AB275" s="44"/>
      <c r="AF275" s="45"/>
      <c r="AG275" s="45"/>
      <c r="AH275" s="45"/>
      <c r="AI275" s="45"/>
      <c r="AJ275" s="145"/>
      <c r="AK275" s="126"/>
      <c r="AL275" s="127"/>
      <c r="AM275" s="127"/>
      <c r="AN275" s="127"/>
      <c r="AO275" s="127"/>
      <c r="AP275" s="127"/>
      <c r="AQ275" s="127"/>
      <c r="AR275" s="127"/>
      <c r="AS275" s="127"/>
      <c r="AT275" s="127"/>
      <c r="AU275" s="127"/>
      <c r="AV275" s="127"/>
      <c r="AW275" s="127"/>
      <c r="AX275" s="127"/>
      <c r="AY275" s="127"/>
      <c r="AZ275" s="145"/>
      <c r="BA275" s="145"/>
      <c r="BB275" s="274"/>
      <c r="BD275" s="274"/>
      <c r="BF275" s="274"/>
      <c r="BH275" s="274"/>
      <c r="BJ275" s="274"/>
      <c r="BL275" s="274"/>
      <c r="BN275" s="274"/>
      <c r="BP275" s="274"/>
      <c r="BR275" s="274"/>
      <c r="BT275" s="145"/>
      <c r="BU275" s="146"/>
      <c r="BV275" s="146"/>
      <c r="BW275" s="146"/>
      <c r="BX275" s="146"/>
      <c r="BY275" s="146"/>
      <c r="BZ275" s="146"/>
      <c r="CA275" s="146"/>
      <c r="CB275" s="146"/>
      <c r="CC275" s="146"/>
      <c r="CD275" s="277"/>
    </row>
    <row r="276" ht="18.0" customHeight="1">
      <c r="B276" s="462"/>
      <c r="D276" s="41"/>
      <c r="E276" s="272"/>
      <c r="F276" s="234"/>
      <c r="H276" s="89"/>
      <c r="L276" s="273"/>
      <c r="M276" s="1"/>
      <c r="N276" s="1"/>
      <c r="O276" s="1"/>
      <c r="P276" s="1"/>
      <c r="Q276" s="1"/>
      <c r="R276" s="1"/>
      <c r="S276" s="2"/>
      <c r="T276" s="2"/>
      <c r="U276" s="1"/>
      <c r="V276" s="1"/>
      <c r="W276" s="1"/>
      <c r="X276" s="1"/>
      <c r="Y276" s="1"/>
      <c r="Z276" s="43"/>
      <c r="AB276" s="44"/>
      <c r="AF276" s="45"/>
      <c r="AG276" s="45"/>
      <c r="AH276" s="45"/>
      <c r="AI276" s="45"/>
      <c r="AJ276" s="145"/>
      <c r="AK276" s="126"/>
      <c r="AL276" s="127"/>
      <c r="AM276" s="127"/>
      <c r="AN276" s="127"/>
      <c r="AO276" s="127"/>
      <c r="AP276" s="127"/>
      <c r="AQ276" s="127"/>
      <c r="AR276" s="127"/>
      <c r="AS276" s="127"/>
      <c r="AT276" s="127"/>
      <c r="AU276" s="127"/>
      <c r="AV276" s="127"/>
      <c r="AW276" s="127"/>
      <c r="AX276" s="127"/>
      <c r="AY276" s="127"/>
      <c r="AZ276" s="145"/>
      <c r="BA276" s="145"/>
      <c r="BB276" s="274"/>
      <c r="BD276" s="274"/>
      <c r="BF276" s="274"/>
      <c r="BH276" s="274"/>
      <c r="BJ276" s="274"/>
      <c r="BL276" s="274"/>
      <c r="BN276" s="274"/>
      <c r="BP276" s="274"/>
      <c r="BR276" s="274"/>
      <c r="BT276" s="145"/>
      <c r="BU276" s="146"/>
      <c r="BV276" s="146"/>
      <c r="BW276" s="146"/>
      <c r="BX276" s="146"/>
      <c r="BY276" s="146"/>
      <c r="BZ276" s="146"/>
      <c r="CA276" s="146"/>
      <c r="CB276" s="146"/>
      <c r="CC276" s="146"/>
      <c r="CD276" s="277"/>
    </row>
    <row r="277" ht="18.0" customHeight="1">
      <c r="B277" s="462"/>
      <c r="D277" s="41"/>
      <c r="E277" s="272"/>
      <c r="F277" s="234"/>
      <c r="H277" s="89"/>
      <c r="L277" s="273"/>
      <c r="M277" s="1"/>
      <c r="N277" s="1"/>
      <c r="O277" s="1"/>
      <c r="P277" s="1"/>
      <c r="Q277" s="1"/>
      <c r="R277" s="1"/>
      <c r="S277" s="2"/>
      <c r="T277" s="2"/>
      <c r="U277" s="1"/>
      <c r="V277" s="1"/>
      <c r="W277" s="1"/>
      <c r="X277" s="1"/>
      <c r="Y277" s="1"/>
      <c r="Z277" s="43"/>
      <c r="AB277" s="44"/>
      <c r="AF277" s="45"/>
      <c r="AG277" s="45"/>
      <c r="AH277" s="45"/>
      <c r="AI277" s="45"/>
      <c r="AJ277" s="145"/>
      <c r="AK277" s="126"/>
      <c r="AL277" s="127"/>
      <c r="AM277" s="127"/>
      <c r="AN277" s="127"/>
      <c r="AO277" s="127"/>
      <c r="AP277" s="127"/>
      <c r="AQ277" s="127"/>
      <c r="AR277" s="127"/>
      <c r="AS277" s="127"/>
      <c r="AT277" s="127"/>
      <c r="AU277" s="127"/>
      <c r="AV277" s="127"/>
      <c r="AW277" s="127"/>
      <c r="AX277" s="127"/>
      <c r="AY277" s="127"/>
      <c r="AZ277" s="145"/>
      <c r="BA277" s="145"/>
      <c r="BB277" s="274"/>
      <c r="BD277" s="274"/>
      <c r="BF277" s="274"/>
      <c r="BH277" s="274"/>
      <c r="BJ277" s="274"/>
      <c r="BL277" s="274"/>
      <c r="BN277" s="274"/>
      <c r="BP277" s="274"/>
      <c r="BR277" s="274"/>
      <c r="BT277" s="145"/>
      <c r="BU277" s="146"/>
      <c r="BV277" s="146"/>
      <c r="BW277" s="146"/>
      <c r="BX277" s="146"/>
      <c r="BY277" s="146"/>
      <c r="BZ277" s="146"/>
      <c r="CA277" s="146"/>
      <c r="CB277" s="146"/>
      <c r="CC277" s="146"/>
      <c r="CD277" s="277"/>
    </row>
    <row r="278" ht="18.0" customHeight="1">
      <c r="B278" s="462"/>
      <c r="D278" s="41"/>
      <c r="E278" s="272"/>
      <c r="F278" s="234"/>
      <c r="H278" s="89"/>
      <c r="L278" s="273"/>
      <c r="M278" s="1"/>
      <c r="N278" s="1"/>
      <c r="O278" s="1"/>
      <c r="P278" s="1"/>
      <c r="Q278" s="1"/>
      <c r="R278" s="1"/>
      <c r="S278" s="2"/>
      <c r="T278" s="2"/>
      <c r="U278" s="1"/>
      <c r="V278" s="1"/>
      <c r="W278" s="1"/>
      <c r="X278" s="1"/>
      <c r="Y278" s="1"/>
      <c r="Z278" s="43"/>
      <c r="AB278" s="44"/>
      <c r="AF278" s="45"/>
      <c r="AG278" s="45"/>
      <c r="AH278" s="45"/>
      <c r="AI278" s="45"/>
      <c r="AJ278" s="145"/>
      <c r="AK278" s="126"/>
      <c r="AL278" s="127"/>
      <c r="AM278" s="127"/>
      <c r="AN278" s="127"/>
      <c r="AO278" s="127"/>
      <c r="AP278" s="127"/>
      <c r="AQ278" s="127"/>
      <c r="AR278" s="127"/>
      <c r="AS278" s="127"/>
      <c r="AT278" s="127"/>
      <c r="AU278" s="127"/>
      <c r="AV278" s="127"/>
      <c r="AW278" s="127"/>
      <c r="AX278" s="127"/>
      <c r="AY278" s="127"/>
      <c r="AZ278" s="145"/>
      <c r="BA278" s="145"/>
      <c r="BB278" s="274"/>
      <c r="BD278" s="274"/>
      <c r="BF278" s="274"/>
      <c r="BH278" s="274"/>
      <c r="BJ278" s="274"/>
      <c r="BL278" s="274"/>
      <c r="BN278" s="274"/>
      <c r="BP278" s="274"/>
      <c r="BR278" s="274"/>
      <c r="BT278" s="145"/>
      <c r="BU278" s="146"/>
      <c r="BV278" s="146"/>
      <c r="BW278" s="146"/>
      <c r="BX278" s="146"/>
      <c r="BY278" s="146"/>
      <c r="BZ278" s="146"/>
      <c r="CA278" s="146"/>
      <c r="CB278" s="146"/>
      <c r="CC278" s="146"/>
      <c r="CD278" s="277"/>
    </row>
    <row r="279" ht="18.0" customHeight="1">
      <c r="B279" s="462"/>
      <c r="D279" s="41"/>
      <c r="E279" s="272"/>
      <c r="F279" s="234"/>
      <c r="H279" s="89"/>
      <c r="L279" s="273"/>
      <c r="M279" s="1"/>
      <c r="N279" s="1"/>
      <c r="O279" s="1"/>
      <c r="P279" s="1"/>
      <c r="Q279" s="1"/>
      <c r="R279" s="1"/>
      <c r="S279" s="2"/>
      <c r="T279" s="2"/>
      <c r="U279" s="1"/>
      <c r="V279" s="1"/>
      <c r="W279" s="1"/>
      <c r="X279" s="1"/>
      <c r="Y279" s="1"/>
      <c r="Z279" s="43"/>
      <c r="AB279" s="44"/>
      <c r="AF279" s="45"/>
      <c r="AG279" s="45"/>
      <c r="AH279" s="45"/>
      <c r="AI279" s="45"/>
      <c r="AJ279" s="145"/>
      <c r="AK279" s="126"/>
      <c r="AL279" s="127"/>
      <c r="AM279" s="127"/>
      <c r="AN279" s="127"/>
      <c r="AO279" s="127"/>
      <c r="AP279" s="127"/>
      <c r="AQ279" s="127"/>
      <c r="AR279" s="127"/>
      <c r="AS279" s="127"/>
      <c r="AT279" s="127"/>
      <c r="AU279" s="127"/>
      <c r="AV279" s="127"/>
      <c r="AW279" s="127"/>
      <c r="AX279" s="127"/>
      <c r="AY279" s="127"/>
      <c r="AZ279" s="145"/>
      <c r="BA279" s="145"/>
      <c r="BB279" s="274"/>
      <c r="BD279" s="274"/>
      <c r="BF279" s="274"/>
      <c r="BH279" s="274"/>
      <c r="BJ279" s="274"/>
      <c r="BL279" s="274"/>
      <c r="BN279" s="274"/>
      <c r="BP279" s="274"/>
      <c r="BR279" s="274"/>
      <c r="BT279" s="145"/>
      <c r="BU279" s="146"/>
      <c r="BV279" s="146"/>
      <c r="BW279" s="146"/>
      <c r="BX279" s="146"/>
      <c r="BY279" s="146"/>
      <c r="BZ279" s="146"/>
      <c r="CA279" s="146"/>
      <c r="CB279" s="146"/>
      <c r="CC279" s="146"/>
      <c r="CD279" s="277"/>
    </row>
    <row r="280" ht="18.0" customHeight="1">
      <c r="B280" s="462"/>
      <c r="D280" s="41"/>
      <c r="E280" s="272"/>
      <c r="F280" s="234"/>
      <c r="H280" s="89"/>
      <c r="L280" s="273"/>
      <c r="M280" s="1"/>
      <c r="N280" s="1"/>
      <c r="O280" s="1"/>
      <c r="P280" s="1"/>
      <c r="Q280" s="1"/>
      <c r="R280" s="1"/>
      <c r="S280" s="2"/>
      <c r="T280" s="2"/>
      <c r="U280" s="1"/>
      <c r="V280" s="1"/>
      <c r="W280" s="1"/>
      <c r="X280" s="1"/>
      <c r="Y280" s="1"/>
      <c r="Z280" s="43"/>
      <c r="AB280" s="44"/>
      <c r="AF280" s="45"/>
      <c r="AG280" s="45"/>
      <c r="AH280" s="45"/>
      <c r="AI280" s="45"/>
      <c r="AJ280" s="145"/>
      <c r="AK280" s="126"/>
      <c r="AL280" s="127"/>
      <c r="AM280" s="127"/>
      <c r="AN280" s="127"/>
      <c r="AO280" s="127"/>
      <c r="AP280" s="127"/>
      <c r="AQ280" s="127"/>
      <c r="AR280" s="127"/>
      <c r="AS280" s="127"/>
      <c r="AT280" s="127"/>
      <c r="AU280" s="127"/>
      <c r="AV280" s="127"/>
      <c r="AW280" s="127"/>
      <c r="AX280" s="127"/>
      <c r="AY280" s="127"/>
      <c r="AZ280" s="145"/>
      <c r="BA280" s="145"/>
      <c r="BB280" s="274"/>
      <c r="BD280" s="274"/>
      <c r="BF280" s="274"/>
      <c r="BH280" s="274"/>
      <c r="BJ280" s="274"/>
      <c r="BL280" s="274"/>
      <c r="BN280" s="274"/>
      <c r="BP280" s="274"/>
      <c r="BR280" s="274"/>
      <c r="BT280" s="145"/>
      <c r="BU280" s="146"/>
      <c r="BV280" s="146"/>
      <c r="BW280" s="146"/>
      <c r="BX280" s="146"/>
      <c r="BY280" s="146"/>
      <c r="BZ280" s="146"/>
      <c r="CA280" s="146"/>
      <c r="CB280" s="146"/>
      <c r="CC280" s="146"/>
      <c r="CD280" s="277"/>
    </row>
    <row r="281" ht="18.0" customHeight="1">
      <c r="B281" s="462"/>
      <c r="D281" s="41"/>
      <c r="E281" s="272"/>
      <c r="F281" s="234"/>
      <c r="H281" s="89"/>
      <c r="L281" s="273"/>
      <c r="M281" s="1"/>
      <c r="N281" s="1"/>
      <c r="O281" s="1"/>
      <c r="P281" s="1"/>
      <c r="Q281" s="1"/>
      <c r="R281" s="1"/>
      <c r="S281" s="2"/>
      <c r="T281" s="2"/>
      <c r="U281" s="1"/>
      <c r="V281" s="1"/>
      <c r="W281" s="1"/>
      <c r="X281" s="1"/>
      <c r="Y281" s="1"/>
      <c r="Z281" s="43"/>
      <c r="AB281" s="44"/>
      <c r="AF281" s="45"/>
      <c r="AG281" s="45"/>
      <c r="AH281" s="45"/>
      <c r="AI281" s="45"/>
      <c r="AJ281" s="145"/>
      <c r="AK281" s="126"/>
      <c r="AL281" s="127"/>
      <c r="AM281" s="127"/>
      <c r="AN281" s="127"/>
      <c r="AO281" s="127"/>
      <c r="AP281" s="127"/>
      <c r="AQ281" s="127"/>
      <c r="AR281" s="127"/>
      <c r="AS281" s="127"/>
      <c r="AT281" s="127"/>
      <c r="AU281" s="127"/>
      <c r="AV281" s="127"/>
      <c r="AW281" s="127"/>
      <c r="AX281" s="127"/>
      <c r="AY281" s="127"/>
      <c r="AZ281" s="145"/>
      <c r="BA281" s="145"/>
      <c r="BB281" s="274"/>
      <c r="BD281" s="274"/>
      <c r="BF281" s="274"/>
      <c r="BH281" s="274"/>
      <c r="BJ281" s="274"/>
      <c r="BL281" s="274"/>
      <c r="BN281" s="274"/>
      <c r="BP281" s="274"/>
      <c r="BR281" s="274"/>
      <c r="BT281" s="145"/>
      <c r="BU281" s="146"/>
      <c r="BV281" s="146"/>
      <c r="BW281" s="146"/>
      <c r="BX281" s="146"/>
      <c r="BY281" s="146"/>
      <c r="BZ281" s="146"/>
      <c r="CA281" s="146"/>
      <c r="CB281" s="146"/>
      <c r="CC281" s="146"/>
      <c r="CD281" s="277"/>
    </row>
    <row r="282" ht="18.0" customHeight="1">
      <c r="B282" s="462"/>
      <c r="D282" s="41"/>
      <c r="E282" s="272"/>
      <c r="F282" s="234"/>
      <c r="H282" s="89"/>
      <c r="L282" s="273"/>
      <c r="M282" s="1"/>
      <c r="N282" s="1"/>
      <c r="O282" s="1"/>
      <c r="P282" s="1"/>
      <c r="Q282" s="1"/>
      <c r="R282" s="1"/>
      <c r="S282" s="2"/>
      <c r="T282" s="2"/>
      <c r="U282" s="1"/>
      <c r="V282" s="1"/>
      <c r="W282" s="1"/>
      <c r="X282" s="1"/>
      <c r="Y282" s="1"/>
      <c r="Z282" s="43"/>
      <c r="AB282" s="44"/>
      <c r="AF282" s="45"/>
      <c r="AG282" s="45"/>
      <c r="AH282" s="45"/>
      <c r="AI282" s="45"/>
      <c r="AJ282" s="145"/>
      <c r="AK282" s="126"/>
      <c r="AL282" s="127"/>
      <c r="AM282" s="127"/>
      <c r="AN282" s="127"/>
      <c r="AO282" s="127"/>
      <c r="AP282" s="127"/>
      <c r="AQ282" s="127"/>
      <c r="AR282" s="127"/>
      <c r="AS282" s="127"/>
      <c r="AT282" s="127"/>
      <c r="AU282" s="127"/>
      <c r="AV282" s="127"/>
      <c r="AW282" s="127"/>
      <c r="AX282" s="127"/>
      <c r="AY282" s="127"/>
      <c r="AZ282" s="145"/>
      <c r="BA282" s="145"/>
      <c r="BB282" s="274"/>
      <c r="BD282" s="274"/>
      <c r="BF282" s="274"/>
      <c r="BH282" s="274"/>
      <c r="BJ282" s="274"/>
      <c r="BL282" s="274"/>
      <c r="BN282" s="274"/>
      <c r="BP282" s="274"/>
      <c r="BR282" s="274"/>
      <c r="BT282" s="145"/>
      <c r="BU282" s="146"/>
      <c r="BV282" s="146"/>
      <c r="BW282" s="146"/>
      <c r="BX282" s="146"/>
      <c r="BY282" s="146"/>
      <c r="BZ282" s="146"/>
      <c r="CA282" s="146"/>
      <c r="CB282" s="146"/>
      <c r="CC282" s="146"/>
      <c r="CD282" s="277"/>
    </row>
    <row r="283" ht="18.0" customHeight="1">
      <c r="B283" s="462"/>
      <c r="D283" s="41"/>
      <c r="E283" s="272"/>
      <c r="F283" s="234"/>
      <c r="H283" s="89"/>
      <c r="L283" s="273"/>
      <c r="M283" s="1"/>
      <c r="N283" s="1"/>
      <c r="O283" s="1"/>
      <c r="P283" s="1"/>
      <c r="Q283" s="1"/>
      <c r="R283" s="1"/>
      <c r="S283" s="2"/>
      <c r="T283" s="2"/>
      <c r="U283" s="1"/>
      <c r="V283" s="1"/>
      <c r="W283" s="1"/>
      <c r="X283" s="1"/>
      <c r="Y283" s="1"/>
      <c r="Z283" s="43"/>
      <c r="AB283" s="44"/>
      <c r="AF283" s="45"/>
      <c r="AG283" s="45"/>
      <c r="AH283" s="45"/>
      <c r="AI283" s="45"/>
      <c r="AJ283" s="145"/>
      <c r="AK283" s="126"/>
      <c r="AL283" s="127"/>
      <c r="AM283" s="127"/>
      <c r="AN283" s="127"/>
      <c r="AO283" s="127"/>
      <c r="AP283" s="127"/>
      <c r="AQ283" s="127"/>
      <c r="AR283" s="127"/>
      <c r="AS283" s="127"/>
      <c r="AT283" s="127"/>
      <c r="AU283" s="127"/>
      <c r="AV283" s="127"/>
      <c r="AW283" s="127"/>
      <c r="AX283" s="127"/>
      <c r="AY283" s="127"/>
      <c r="AZ283" s="145"/>
      <c r="BA283" s="145"/>
      <c r="BB283" s="274"/>
      <c r="BD283" s="274"/>
      <c r="BF283" s="274"/>
      <c r="BH283" s="274"/>
      <c r="BJ283" s="274"/>
      <c r="BL283" s="274"/>
      <c r="BN283" s="274"/>
      <c r="BP283" s="274"/>
      <c r="BR283" s="274"/>
      <c r="BT283" s="145"/>
      <c r="BU283" s="146"/>
      <c r="BV283" s="146"/>
      <c r="BW283" s="146"/>
      <c r="BX283" s="146"/>
      <c r="BY283" s="146"/>
      <c r="BZ283" s="146"/>
      <c r="CA283" s="146"/>
      <c r="CB283" s="146"/>
      <c r="CC283" s="146"/>
      <c r="CD283" s="277"/>
    </row>
    <row r="284" ht="18.0" customHeight="1">
      <c r="B284" s="462"/>
      <c r="D284" s="41"/>
      <c r="E284" s="272"/>
      <c r="F284" s="234"/>
      <c r="H284" s="89"/>
      <c r="L284" s="273"/>
      <c r="M284" s="1"/>
      <c r="N284" s="1"/>
      <c r="O284" s="1"/>
      <c r="P284" s="1"/>
      <c r="Q284" s="1"/>
      <c r="R284" s="1"/>
      <c r="S284" s="2"/>
      <c r="T284" s="2"/>
      <c r="U284" s="1"/>
      <c r="V284" s="1"/>
      <c r="W284" s="1"/>
      <c r="X284" s="1"/>
      <c r="Y284" s="1"/>
      <c r="Z284" s="43"/>
      <c r="AB284" s="44"/>
      <c r="AF284" s="45"/>
      <c r="AG284" s="45"/>
      <c r="AH284" s="45"/>
      <c r="AI284" s="45"/>
      <c r="AJ284" s="145"/>
      <c r="AK284" s="126"/>
      <c r="AL284" s="127"/>
      <c r="AM284" s="127"/>
      <c r="AN284" s="127"/>
      <c r="AO284" s="127"/>
      <c r="AP284" s="127"/>
      <c r="AQ284" s="127"/>
      <c r="AR284" s="127"/>
      <c r="AS284" s="127"/>
      <c r="AT284" s="127"/>
      <c r="AU284" s="127"/>
      <c r="AV284" s="127"/>
      <c r="AW284" s="127"/>
      <c r="AX284" s="127"/>
      <c r="AY284" s="127"/>
      <c r="AZ284" s="145"/>
      <c r="BA284" s="145"/>
      <c r="BB284" s="274"/>
      <c r="BD284" s="274"/>
      <c r="BF284" s="274"/>
      <c r="BH284" s="274"/>
      <c r="BJ284" s="274"/>
      <c r="BL284" s="274"/>
      <c r="BN284" s="274"/>
      <c r="BP284" s="274"/>
      <c r="BR284" s="274"/>
      <c r="BT284" s="145"/>
      <c r="BU284" s="146"/>
      <c r="BV284" s="146"/>
      <c r="BW284" s="146"/>
      <c r="BX284" s="146"/>
      <c r="BY284" s="146"/>
      <c r="BZ284" s="146"/>
      <c r="CA284" s="146"/>
      <c r="CB284" s="146"/>
      <c r="CC284" s="146"/>
      <c r="CD284" s="277"/>
    </row>
    <row r="285" ht="18.0" customHeight="1">
      <c r="B285" s="462"/>
      <c r="D285" s="41"/>
      <c r="E285" s="272"/>
      <c r="F285" s="234"/>
      <c r="H285" s="89"/>
      <c r="L285" s="273"/>
      <c r="M285" s="1"/>
      <c r="N285" s="1"/>
      <c r="O285" s="1"/>
      <c r="P285" s="1"/>
      <c r="Q285" s="1"/>
      <c r="R285" s="1"/>
      <c r="S285" s="2"/>
      <c r="T285" s="2"/>
      <c r="U285" s="1"/>
      <c r="V285" s="1"/>
      <c r="W285" s="1"/>
      <c r="X285" s="1"/>
      <c r="Y285" s="1"/>
      <c r="Z285" s="43"/>
      <c r="AB285" s="44"/>
      <c r="AF285" s="45"/>
      <c r="AG285" s="45"/>
      <c r="AH285" s="45"/>
      <c r="AI285" s="45"/>
      <c r="AJ285" s="145"/>
      <c r="AK285" s="126"/>
      <c r="AL285" s="127"/>
      <c r="AM285" s="127"/>
      <c r="AN285" s="127"/>
      <c r="AO285" s="127"/>
      <c r="AP285" s="127"/>
      <c r="AQ285" s="127"/>
      <c r="AR285" s="127"/>
      <c r="AS285" s="127"/>
      <c r="AT285" s="127"/>
      <c r="AU285" s="127"/>
      <c r="AV285" s="127"/>
      <c r="AW285" s="127"/>
      <c r="AX285" s="127"/>
      <c r="AY285" s="127"/>
      <c r="AZ285" s="145"/>
      <c r="BA285" s="145"/>
      <c r="BB285" s="274"/>
      <c r="BD285" s="274"/>
      <c r="BF285" s="274"/>
      <c r="BH285" s="274"/>
      <c r="BJ285" s="274"/>
      <c r="BL285" s="274"/>
      <c r="BN285" s="274"/>
      <c r="BP285" s="274"/>
      <c r="BR285" s="274"/>
      <c r="BT285" s="145"/>
      <c r="BU285" s="146"/>
      <c r="BV285" s="146"/>
      <c r="BW285" s="146"/>
      <c r="BX285" s="146"/>
      <c r="BY285" s="146"/>
      <c r="BZ285" s="146"/>
      <c r="CA285" s="146"/>
      <c r="CB285" s="146"/>
      <c r="CC285" s="146"/>
      <c r="CD285" s="277"/>
    </row>
    <row r="286" ht="18.0" customHeight="1">
      <c r="B286" s="462"/>
      <c r="D286" s="41"/>
      <c r="E286" s="272"/>
      <c r="F286" s="234"/>
      <c r="H286" s="89"/>
      <c r="L286" s="273"/>
      <c r="M286" s="1"/>
      <c r="N286" s="1"/>
      <c r="O286" s="1"/>
      <c r="P286" s="1"/>
      <c r="Q286" s="1"/>
      <c r="R286" s="1"/>
      <c r="S286" s="2"/>
      <c r="T286" s="2"/>
      <c r="U286" s="1"/>
      <c r="V286" s="1"/>
      <c r="W286" s="1"/>
      <c r="X286" s="1"/>
      <c r="Y286" s="1"/>
      <c r="Z286" s="43"/>
      <c r="AB286" s="44"/>
      <c r="AF286" s="45"/>
      <c r="AG286" s="45"/>
      <c r="AH286" s="45"/>
      <c r="AI286" s="45"/>
      <c r="AJ286" s="145"/>
      <c r="AK286" s="126"/>
      <c r="AL286" s="127"/>
      <c r="AM286" s="127"/>
      <c r="AN286" s="127"/>
      <c r="AO286" s="127"/>
      <c r="AP286" s="127"/>
      <c r="AQ286" s="127"/>
      <c r="AR286" s="127"/>
      <c r="AS286" s="127"/>
      <c r="AT286" s="127"/>
      <c r="AU286" s="127"/>
      <c r="AV286" s="127"/>
      <c r="AW286" s="127"/>
      <c r="AX286" s="127"/>
      <c r="AY286" s="127"/>
      <c r="AZ286" s="145"/>
      <c r="BA286" s="145"/>
      <c r="BB286" s="274"/>
      <c r="BD286" s="274"/>
      <c r="BF286" s="274"/>
      <c r="BH286" s="274"/>
      <c r="BJ286" s="274"/>
      <c r="BL286" s="274"/>
      <c r="BN286" s="274"/>
      <c r="BP286" s="274"/>
      <c r="BR286" s="274"/>
      <c r="BT286" s="145"/>
      <c r="BU286" s="146"/>
      <c r="BV286" s="146"/>
      <c r="BW286" s="146"/>
      <c r="BX286" s="146"/>
      <c r="BY286" s="146"/>
      <c r="BZ286" s="146"/>
      <c r="CA286" s="146"/>
      <c r="CB286" s="146"/>
      <c r="CC286" s="146"/>
      <c r="CD286" s="277"/>
    </row>
    <row r="287" ht="18.0" customHeight="1">
      <c r="B287" s="462"/>
      <c r="D287" s="41"/>
      <c r="E287" s="272"/>
      <c r="F287" s="234"/>
      <c r="H287" s="89"/>
      <c r="L287" s="273"/>
      <c r="M287" s="1"/>
      <c r="N287" s="1"/>
      <c r="O287" s="1"/>
      <c r="P287" s="1"/>
      <c r="Q287" s="1"/>
      <c r="R287" s="1"/>
      <c r="S287" s="2"/>
      <c r="T287" s="2"/>
      <c r="U287" s="1"/>
      <c r="V287" s="1"/>
      <c r="W287" s="1"/>
      <c r="X287" s="1"/>
      <c r="Y287" s="1"/>
      <c r="Z287" s="43"/>
      <c r="AB287" s="44"/>
      <c r="AF287" s="45"/>
      <c r="AG287" s="45"/>
      <c r="AH287" s="45"/>
      <c r="AI287" s="45"/>
      <c r="AJ287" s="145"/>
      <c r="AK287" s="126"/>
      <c r="AL287" s="127"/>
      <c r="AM287" s="127"/>
      <c r="AN287" s="127"/>
      <c r="AO287" s="127"/>
      <c r="AP287" s="127"/>
      <c r="AQ287" s="127"/>
      <c r="AR287" s="127"/>
      <c r="AS287" s="127"/>
      <c r="AT287" s="127"/>
      <c r="AU287" s="127"/>
      <c r="AV287" s="127"/>
      <c r="AW287" s="127"/>
      <c r="AX287" s="127"/>
      <c r="AY287" s="127"/>
      <c r="AZ287" s="145"/>
      <c r="BA287" s="145"/>
      <c r="BB287" s="274"/>
      <c r="BD287" s="274"/>
      <c r="BF287" s="274"/>
      <c r="BH287" s="274"/>
      <c r="BJ287" s="274"/>
      <c r="BL287" s="274"/>
      <c r="BN287" s="274"/>
      <c r="BP287" s="274"/>
      <c r="BR287" s="274"/>
      <c r="BT287" s="145"/>
      <c r="BU287" s="146"/>
      <c r="BV287" s="146"/>
      <c r="BW287" s="146"/>
      <c r="BX287" s="146"/>
      <c r="BY287" s="146"/>
      <c r="BZ287" s="146"/>
      <c r="CA287" s="146"/>
      <c r="CB287" s="146"/>
      <c r="CC287" s="146"/>
      <c r="CD287" s="277"/>
    </row>
    <row r="288" ht="18.0" customHeight="1">
      <c r="B288" s="462"/>
      <c r="D288" s="41"/>
      <c r="E288" s="272"/>
      <c r="F288" s="234"/>
      <c r="H288" s="89"/>
      <c r="L288" s="273"/>
      <c r="M288" s="1"/>
      <c r="N288" s="1"/>
      <c r="O288" s="1"/>
      <c r="P288" s="1"/>
      <c r="Q288" s="1"/>
      <c r="R288" s="1"/>
      <c r="S288" s="2"/>
      <c r="T288" s="2"/>
      <c r="U288" s="1"/>
      <c r="V288" s="1"/>
      <c r="W288" s="1"/>
      <c r="X288" s="1"/>
      <c r="Y288" s="1"/>
      <c r="Z288" s="43"/>
      <c r="AB288" s="44"/>
      <c r="AF288" s="45"/>
      <c r="AG288" s="45"/>
      <c r="AH288" s="45"/>
      <c r="AI288" s="45"/>
      <c r="AJ288" s="145"/>
      <c r="AK288" s="126"/>
      <c r="AL288" s="127"/>
      <c r="AM288" s="127"/>
      <c r="AN288" s="127"/>
      <c r="AO288" s="127"/>
      <c r="AP288" s="127"/>
      <c r="AQ288" s="127"/>
      <c r="AR288" s="127"/>
      <c r="AS288" s="127"/>
      <c r="AT288" s="127"/>
      <c r="AU288" s="127"/>
      <c r="AV288" s="127"/>
      <c r="AW288" s="127"/>
      <c r="AX288" s="127"/>
      <c r="AY288" s="127"/>
      <c r="AZ288" s="145"/>
      <c r="BA288" s="145"/>
      <c r="BB288" s="274"/>
      <c r="BD288" s="274"/>
      <c r="BF288" s="274"/>
      <c r="BH288" s="274"/>
      <c r="BJ288" s="274"/>
      <c r="BL288" s="274"/>
      <c r="BN288" s="274"/>
      <c r="BP288" s="274"/>
      <c r="BR288" s="274"/>
      <c r="BT288" s="145"/>
      <c r="BU288" s="146"/>
      <c r="BV288" s="146"/>
      <c r="BW288" s="146"/>
      <c r="BX288" s="146"/>
      <c r="BY288" s="146"/>
      <c r="BZ288" s="146"/>
      <c r="CA288" s="146"/>
      <c r="CB288" s="146"/>
      <c r="CC288" s="146"/>
      <c r="CD288" s="277"/>
    </row>
    <row r="289" ht="18.0" customHeight="1">
      <c r="B289" s="462"/>
      <c r="D289" s="41"/>
      <c r="E289" s="272"/>
      <c r="F289" s="234"/>
      <c r="H289" s="89"/>
      <c r="L289" s="273"/>
      <c r="M289" s="1"/>
      <c r="N289" s="1"/>
      <c r="O289" s="1"/>
      <c r="P289" s="1"/>
      <c r="Q289" s="1"/>
      <c r="R289" s="1"/>
      <c r="S289" s="2"/>
      <c r="T289" s="2"/>
      <c r="U289" s="1"/>
      <c r="V289" s="1"/>
      <c r="W289" s="1"/>
      <c r="X289" s="1"/>
      <c r="Y289" s="1"/>
      <c r="Z289" s="43"/>
      <c r="AB289" s="44"/>
      <c r="AF289" s="45"/>
      <c r="AG289" s="45"/>
      <c r="AH289" s="45"/>
      <c r="AI289" s="45"/>
      <c r="AJ289" s="145"/>
      <c r="AK289" s="126"/>
      <c r="AL289" s="127"/>
      <c r="AM289" s="127"/>
      <c r="AN289" s="127"/>
      <c r="AO289" s="127"/>
      <c r="AP289" s="127"/>
      <c r="AQ289" s="127"/>
      <c r="AR289" s="127"/>
      <c r="AS289" s="127"/>
      <c r="AT289" s="127"/>
      <c r="AU289" s="127"/>
      <c r="AV289" s="127"/>
      <c r="AW289" s="127"/>
      <c r="AX289" s="127"/>
      <c r="AY289" s="127"/>
      <c r="AZ289" s="145"/>
      <c r="BA289" s="145"/>
      <c r="BB289" s="274"/>
      <c r="BD289" s="274"/>
      <c r="BF289" s="274"/>
      <c r="BH289" s="274"/>
      <c r="BJ289" s="274"/>
      <c r="BL289" s="274"/>
      <c r="BN289" s="274"/>
      <c r="BP289" s="274"/>
      <c r="BR289" s="274"/>
      <c r="BT289" s="145"/>
      <c r="BU289" s="146"/>
      <c r="BV289" s="146"/>
      <c r="BW289" s="146"/>
      <c r="BX289" s="146"/>
      <c r="BY289" s="146"/>
      <c r="BZ289" s="146"/>
      <c r="CA289" s="146"/>
      <c r="CB289" s="146"/>
      <c r="CC289" s="146"/>
      <c r="CD289" s="277"/>
    </row>
    <row r="290" ht="18.0" customHeight="1">
      <c r="B290" s="462"/>
      <c r="D290" s="41"/>
      <c r="E290" s="272"/>
      <c r="F290" s="234"/>
      <c r="H290" s="89"/>
      <c r="L290" s="273"/>
      <c r="M290" s="1"/>
      <c r="N290" s="1"/>
      <c r="O290" s="1"/>
      <c r="P290" s="1"/>
      <c r="Q290" s="1"/>
      <c r="R290" s="1"/>
      <c r="S290" s="2"/>
      <c r="T290" s="2"/>
      <c r="U290" s="1"/>
      <c r="V290" s="1"/>
      <c r="W290" s="1"/>
      <c r="X290" s="1"/>
      <c r="Y290" s="1"/>
      <c r="Z290" s="43"/>
      <c r="AB290" s="44"/>
      <c r="AF290" s="45"/>
      <c r="AG290" s="45"/>
      <c r="AH290" s="45"/>
      <c r="AI290" s="45"/>
      <c r="AJ290" s="145"/>
      <c r="AK290" s="126"/>
      <c r="AL290" s="127"/>
      <c r="AM290" s="127"/>
      <c r="AN290" s="127"/>
      <c r="AO290" s="127"/>
      <c r="AP290" s="127"/>
      <c r="AQ290" s="127"/>
      <c r="AR290" s="127"/>
      <c r="AS290" s="127"/>
      <c r="AT290" s="127"/>
      <c r="AU290" s="127"/>
      <c r="AV290" s="127"/>
      <c r="AW290" s="127"/>
      <c r="AX290" s="127"/>
      <c r="AY290" s="127"/>
      <c r="AZ290" s="145"/>
      <c r="BA290" s="145"/>
      <c r="BB290" s="274"/>
      <c r="BD290" s="274"/>
      <c r="BF290" s="274"/>
      <c r="BH290" s="274"/>
      <c r="BJ290" s="274"/>
      <c r="BL290" s="274"/>
      <c r="BN290" s="274"/>
      <c r="BP290" s="274"/>
      <c r="BR290" s="274"/>
      <c r="BT290" s="145"/>
      <c r="BU290" s="146"/>
      <c r="BV290" s="146"/>
      <c r="BW290" s="146"/>
      <c r="BX290" s="146"/>
      <c r="BY290" s="146"/>
      <c r="BZ290" s="146"/>
      <c r="CA290" s="146"/>
      <c r="CB290" s="146"/>
      <c r="CC290" s="146"/>
      <c r="CD290" s="277"/>
    </row>
    <row r="291" ht="18.0" customHeight="1">
      <c r="B291" s="462"/>
      <c r="D291" s="41"/>
      <c r="E291" s="272"/>
      <c r="F291" s="234"/>
      <c r="H291" s="89"/>
      <c r="L291" s="273"/>
      <c r="M291" s="1"/>
      <c r="N291" s="1"/>
      <c r="O291" s="1"/>
      <c r="P291" s="1"/>
      <c r="Q291" s="1"/>
      <c r="R291" s="1"/>
      <c r="S291" s="2"/>
      <c r="T291" s="2"/>
      <c r="U291" s="1"/>
      <c r="V291" s="1"/>
      <c r="W291" s="1"/>
      <c r="X291" s="1"/>
      <c r="Y291" s="1"/>
      <c r="Z291" s="43"/>
      <c r="AB291" s="44"/>
      <c r="AF291" s="45"/>
      <c r="AG291" s="45"/>
      <c r="AH291" s="45"/>
      <c r="AI291" s="45"/>
      <c r="AJ291" s="145"/>
      <c r="AK291" s="126"/>
      <c r="AL291" s="127"/>
      <c r="AM291" s="127"/>
      <c r="AN291" s="127"/>
      <c r="AO291" s="127"/>
      <c r="AP291" s="127"/>
      <c r="AQ291" s="127"/>
      <c r="AR291" s="127"/>
      <c r="AS291" s="127"/>
      <c r="AT291" s="127"/>
      <c r="AU291" s="127"/>
      <c r="AV291" s="127"/>
      <c r="AW291" s="127"/>
      <c r="AX291" s="127"/>
      <c r="AY291" s="127"/>
      <c r="AZ291" s="145"/>
      <c r="BA291" s="145"/>
      <c r="BB291" s="274"/>
      <c r="BD291" s="274"/>
      <c r="BF291" s="274"/>
      <c r="BH291" s="274"/>
      <c r="BJ291" s="274"/>
      <c r="BL291" s="274"/>
      <c r="BN291" s="274"/>
      <c r="BP291" s="274"/>
      <c r="BR291" s="274"/>
      <c r="BT291" s="145"/>
      <c r="BU291" s="146"/>
      <c r="BV291" s="146"/>
      <c r="BW291" s="146"/>
      <c r="BX291" s="146"/>
      <c r="BY291" s="146"/>
      <c r="BZ291" s="146"/>
      <c r="CA291" s="146"/>
      <c r="CB291" s="146"/>
      <c r="CC291" s="146"/>
      <c r="CD291" s="277"/>
    </row>
    <row r="292" ht="18.0" customHeight="1">
      <c r="B292" s="462"/>
      <c r="D292" s="41"/>
      <c r="E292" s="272"/>
      <c r="F292" s="234"/>
      <c r="H292" s="89"/>
      <c r="L292" s="273"/>
      <c r="M292" s="1"/>
      <c r="N292" s="1"/>
      <c r="O292" s="1"/>
      <c r="P292" s="1"/>
      <c r="Q292" s="1"/>
      <c r="R292" s="1"/>
      <c r="S292" s="2"/>
      <c r="T292" s="2"/>
      <c r="U292" s="1"/>
      <c r="V292" s="1"/>
      <c r="W292" s="1"/>
      <c r="X292" s="1"/>
      <c r="Y292" s="1"/>
      <c r="Z292" s="43"/>
      <c r="AB292" s="44"/>
      <c r="AF292" s="45"/>
      <c r="AG292" s="45"/>
      <c r="AH292" s="45"/>
      <c r="AI292" s="45"/>
      <c r="AJ292" s="145"/>
      <c r="AK292" s="126"/>
      <c r="AL292" s="127"/>
      <c r="AM292" s="127"/>
      <c r="AN292" s="127"/>
      <c r="AO292" s="127"/>
      <c r="AP292" s="127"/>
      <c r="AQ292" s="127"/>
      <c r="AR292" s="127"/>
      <c r="AS292" s="127"/>
      <c r="AT292" s="127"/>
      <c r="AU292" s="127"/>
      <c r="AV292" s="127"/>
      <c r="AW292" s="127"/>
      <c r="AX292" s="127"/>
      <c r="AY292" s="127"/>
      <c r="AZ292" s="145"/>
      <c r="BA292" s="145"/>
      <c r="BB292" s="274"/>
      <c r="BD292" s="274"/>
      <c r="BF292" s="274"/>
      <c r="BH292" s="274"/>
      <c r="BJ292" s="274"/>
      <c r="BL292" s="274"/>
      <c r="BN292" s="274"/>
      <c r="BP292" s="274"/>
      <c r="BR292" s="274"/>
      <c r="BT292" s="145"/>
      <c r="BU292" s="146"/>
      <c r="BV292" s="146"/>
      <c r="BW292" s="146"/>
      <c r="BX292" s="146"/>
      <c r="BY292" s="146"/>
      <c r="BZ292" s="146"/>
      <c r="CA292" s="146"/>
      <c r="CB292" s="146"/>
      <c r="CC292" s="146"/>
      <c r="CD292" s="277"/>
    </row>
    <row r="293" ht="18.0" customHeight="1">
      <c r="B293" s="462"/>
      <c r="D293" s="41"/>
      <c r="E293" s="272"/>
      <c r="F293" s="234"/>
      <c r="H293" s="89"/>
      <c r="L293" s="273"/>
      <c r="M293" s="1"/>
      <c r="N293" s="1"/>
      <c r="O293" s="1"/>
      <c r="P293" s="1"/>
      <c r="Q293" s="1"/>
      <c r="R293" s="1"/>
      <c r="S293" s="2"/>
      <c r="T293" s="2"/>
      <c r="U293" s="1"/>
      <c r="V293" s="1"/>
      <c r="W293" s="1"/>
      <c r="X293" s="1"/>
      <c r="Y293" s="1"/>
      <c r="Z293" s="43"/>
      <c r="AB293" s="44"/>
      <c r="AF293" s="45"/>
      <c r="AG293" s="45"/>
      <c r="AH293" s="45"/>
      <c r="AI293" s="45"/>
      <c r="AJ293" s="145"/>
      <c r="AK293" s="126"/>
      <c r="AL293" s="127"/>
      <c r="AM293" s="127"/>
      <c r="AN293" s="127"/>
      <c r="AO293" s="127"/>
      <c r="AP293" s="127"/>
      <c r="AQ293" s="127"/>
      <c r="AR293" s="127"/>
      <c r="AS293" s="127"/>
      <c r="AT293" s="127"/>
      <c r="AU293" s="127"/>
      <c r="AV293" s="127"/>
      <c r="AW293" s="127"/>
      <c r="AX293" s="127"/>
      <c r="AY293" s="127"/>
      <c r="AZ293" s="145"/>
      <c r="BA293" s="145"/>
      <c r="BB293" s="274"/>
      <c r="BD293" s="274"/>
      <c r="BF293" s="274"/>
      <c r="BH293" s="274"/>
      <c r="BJ293" s="274"/>
      <c r="BL293" s="274"/>
      <c r="BN293" s="274"/>
      <c r="BP293" s="274"/>
      <c r="BR293" s="274"/>
      <c r="BT293" s="145"/>
      <c r="BU293" s="146"/>
      <c r="BV293" s="146"/>
      <c r="BW293" s="146"/>
      <c r="BX293" s="146"/>
      <c r="BY293" s="146"/>
      <c r="BZ293" s="146"/>
      <c r="CA293" s="146"/>
      <c r="CB293" s="146"/>
      <c r="CC293" s="146"/>
      <c r="CD293" s="277"/>
    </row>
    <row r="294" ht="18.0" customHeight="1">
      <c r="B294" s="462"/>
      <c r="D294" s="41"/>
      <c r="E294" s="272"/>
      <c r="F294" s="234"/>
      <c r="H294" s="89"/>
      <c r="L294" s="273"/>
      <c r="M294" s="1"/>
      <c r="N294" s="1"/>
      <c r="O294" s="1"/>
      <c r="P294" s="1"/>
      <c r="Q294" s="1"/>
      <c r="R294" s="1"/>
      <c r="S294" s="2"/>
      <c r="T294" s="2"/>
      <c r="U294" s="1"/>
      <c r="V294" s="1"/>
      <c r="W294" s="1"/>
      <c r="X294" s="1"/>
      <c r="Y294" s="1"/>
      <c r="Z294" s="43"/>
      <c r="AB294" s="44"/>
      <c r="AF294" s="45"/>
      <c r="AG294" s="45"/>
      <c r="AH294" s="45"/>
      <c r="AI294" s="45"/>
      <c r="AJ294" s="145"/>
      <c r="AK294" s="126"/>
      <c r="AL294" s="127"/>
      <c r="AM294" s="127"/>
      <c r="AN294" s="127"/>
      <c r="AO294" s="127"/>
      <c r="AP294" s="127"/>
      <c r="AQ294" s="127"/>
      <c r="AR294" s="127"/>
      <c r="AS294" s="127"/>
      <c r="AT294" s="127"/>
      <c r="AU294" s="127"/>
      <c r="AV294" s="127"/>
      <c r="AW294" s="127"/>
      <c r="AX294" s="127"/>
      <c r="AY294" s="127"/>
      <c r="AZ294" s="145"/>
      <c r="BA294" s="145"/>
      <c r="BB294" s="274"/>
      <c r="BD294" s="274"/>
      <c r="BF294" s="274"/>
      <c r="BH294" s="274"/>
      <c r="BJ294" s="274"/>
      <c r="BL294" s="274"/>
      <c r="BN294" s="274"/>
      <c r="BP294" s="274"/>
      <c r="BR294" s="274"/>
      <c r="BT294" s="145"/>
      <c r="BU294" s="146"/>
      <c r="BV294" s="146"/>
      <c r="BW294" s="146"/>
      <c r="BX294" s="146"/>
      <c r="BY294" s="146"/>
      <c r="BZ294" s="146"/>
      <c r="CA294" s="146"/>
      <c r="CB294" s="146"/>
      <c r="CC294" s="146"/>
      <c r="CD294" s="277"/>
    </row>
    <row r="295" ht="18.0" customHeight="1">
      <c r="B295" s="462"/>
      <c r="D295" s="41"/>
      <c r="E295" s="272"/>
      <c r="F295" s="234"/>
      <c r="H295" s="89"/>
      <c r="L295" s="273"/>
      <c r="M295" s="1"/>
      <c r="N295" s="1"/>
      <c r="O295" s="1"/>
      <c r="P295" s="1"/>
      <c r="Q295" s="1"/>
      <c r="R295" s="1"/>
      <c r="S295" s="2"/>
      <c r="T295" s="2"/>
      <c r="U295" s="1"/>
      <c r="V295" s="1"/>
      <c r="W295" s="1"/>
      <c r="X295" s="1"/>
      <c r="Y295" s="1"/>
      <c r="Z295" s="43"/>
      <c r="AB295" s="44"/>
      <c r="AF295" s="45"/>
      <c r="AG295" s="45"/>
      <c r="AH295" s="45"/>
      <c r="AI295" s="45"/>
      <c r="AJ295" s="145"/>
      <c r="AK295" s="126"/>
      <c r="AL295" s="127"/>
      <c r="AM295" s="127"/>
      <c r="AN295" s="127"/>
      <c r="AO295" s="127"/>
      <c r="AP295" s="127"/>
      <c r="AQ295" s="127"/>
      <c r="AR295" s="127"/>
      <c r="AS295" s="127"/>
      <c r="AT295" s="127"/>
      <c r="AU295" s="127"/>
      <c r="AV295" s="127"/>
      <c r="AW295" s="127"/>
      <c r="AX295" s="127"/>
      <c r="AY295" s="127"/>
      <c r="AZ295" s="145"/>
      <c r="BA295" s="145"/>
      <c r="BB295" s="274"/>
      <c r="BD295" s="274"/>
      <c r="BF295" s="274"/>
      <c r="BH295" s="274"/>
      <c r="BJ295" s="274"/>
      <c r="BL295" s="274"/>
      <c r="BN295" s="274"/>
      <c r="BP295" s="274"/>
      <c r="BR295" s="274"/>
      <c r="BT295" s="145"/>
      <c r="BU295" s="146"/>
      <c r="BV295" s="146"/>
      <c r="BW295" s="146"/>
      <c r="BX295" s="146"/>
      <c r="BY295" s="146"/>
      <c r="BZ295" s="146"/>
      <c r="CA295" s="146"/>
      <c r="CB295" s="146"/>
      <c r="CC295" s="146"/>
      <c r="CD295" s="277"/>
    </row>
    <row r="296" ht="18.0" customHeight="1">
      <c r="B296" s="462"/>
      <c r="D296" s="41"/>
      <c r="E296" s="272"/>
      <c r="F296" s="234"/>
      <c r="H296" s="89"/>
      <c r="L296" s="273"/>
      <c r="M296" s="1"/>
      <c r="N296" s="1"/>
      <c r="O296" s="1"/>
      <c r="P296" s="1"/>
      <c r="Q296" s="1"/>
      <c r="R296" s="1"/>
      <c r="S296" s="2"/>
      <c r="T296" s="2"/>
      <c r="U296" s="1"/>
      <c r="V296" s="1"/>
      <c r="W296" s="1"/>
      <c r="X296" s="1"/>
      <c r="Y296" s="1"/>
      <c r="Z296" s="43"/>
      <c r="AB296" s="44"/>
      <c r="AF296" s="45"/>
      <c r="AG296" s="45"/>
      <c r="AH296" s="45"/>
      <c r="AI296" s="45"/>
      <c r="AJ296" s="145"/>
      <c r="AK296" s="126"/>
      <c r="AL296" s="127"/>
      <c r="AM296" s="127"/>
      <c r="AN296" s="127"/>
      <c r="AO296" s="127"/>
      <c r="AP296" s="127"/>
      <c r="AQ296" s="127"/>
      <c r="AR296" s="127"/>
      <c r="AS296" s="127"/>
      <c r="AT296" s="127"/>
      <c r="AU296" s="127"/>
      <c r="AV296" s="127"/>
      <c r="AW296" s="127"/>
      <c r="AX296" s="127"/>
      <c r="AY296" s="127"/>
      <c r="AZ296" s="145"/>
      <c r="BA296" s="145"/>
      <c r="BB296" s="274"/>
      <c r="BD296" s="274"/>
      <c r="BF296" s="274"/>
      <c r="BH296" s="274"/>
      <c r="BJ296" s="274"/>
      <c r="BL296" s="274"/>
      <c r="BN296" s="274"/>
      <c r="BP296" s="274"/>
      <c r="BR296" s="274"/>
      <c r="BT296" s="145"/>
      <c r="BU296" s="146"/>
      <c r="BV296" s="146"/>
      <c r="BW296" s="146"/>
      <c r="BX296" s="146"/>
      <c r="BY296" s="146"/>
      <c r="BZ296" s="146"/>
      <c r="CA296" s="146"/>
      <c r="CB296" s="146"/>
      <c r="CC296" s="146"/>
      <c r="CD296" s="277"/>
    </row>
    <row r="297" ht="18.0" customHeight="1">
      <c r="B297" s="462"/>
      <c r="D297" s="41"/>
      <c r="E297" s="272"/>
      <c r="F297" s="234"/>
      <c r="H297" s="89"/>
      <c r="L297" s="273"/>
      <c r="M297" s="1"/>
      <c r="N297" s="1"/>
      <c r="O297" s="1"/>
      <c r="P297" s="1"/>
      <c r="Q297" s="1"/>
      <c r="R297" s="1"/>
      <c r="S297" s="2"/>
      <c r="T297" s="2"/>
      <c r="U297" s="1"/>
      <c r="V297" s="1"/>
      <c r="W297" s="1"/>
      <c r="X297" s="1"/>
      <c r="Y297" s="1"/>
      <c r="Z297" s="43"/>
      <c r="AB297" s="44"/>
      <c r="AF297" s="45"/>
      <c r="AG297" s="45"/>
      <c r="AH297" s="45"/>
      <c r="AI297" s="45"/>
      <c r="AJ297" s="145"/>
      <c r="AK297" s="126"/>
      <c r="AL297" s="127"/>
      <c r="AM297" s="127"/>
      <c r="AN297" s="127"/>
      <c r="AO297" s="127"/>
      <c r="AP297" s="127"/>
      <c r="AQ297" s="127"/>
      <c r="AR297" s="127"/>
      <c r="AS297" s="127"/>
      <c r="AT297" s="127"/>
      <c r="AU297" s="127"/>
      <c r="AV297" s="127"/>
      <c r="AW297" s="127"/>
      <c r="AX297" s="127"/>
      <c r="AY297" s="127"/>
      <c r="AZ297" s="145"/>
      <c r="BA297" s="145"/>
      <c r="BB297" s="274"/>
      <c r="BD297" s="274"/>
      <c r="BF297" s="274"/>
      <c r="BH297" s="274"/>
      <c r="BJ297" s="274"/>
      <c r="BL297" s="274"/>
      <c r="BN297" s="274"/>
      <c r="BP297" s="274"/>
      <c r="BR297" s="274"/>
      <c r="BT297" s="145"/>
      <c r="BU297" s="146"/>
      <c r="BV297" s="146"/>
      <c r="BW297" s="146"/>
      <c r="BX297" s="146"/>
      <c r="BY297" s="146"/>
      <c r="BZ297" s="146"/>
      <c r="CA297" s="146"/>
      <c r="CB297" s="146"/>
      <c r="CC297" s="146"/>
      <c r="CD297" s="277"/>
    </row>
    <row r="298" ht="18.0" customHeight="1">
      <c r="B298" s="462"/>
      <c r="D298" s="41"/>
      <c r="E298" s="272"/>
      <c r="F298" s="234"/>
      <c r="H298" s="89"/>
      <c r="L298" s="273"/>
      <c r="M298" s="1"/>
      <c r="N298" s="1"/>
      <c r="O298" s="1"/>
      <c r="P298" s="1"/>
      <c r="Q298" s="1"/>
      <c r="R298" s="1"/>
      <c r="S298" s="2"/>
      <c r="T298" s="2"/>
      <c r="U298" s="1"/>
      <c r="V298" s="1"/>
      <c r="W298" s="1"/>
      <c r="X298" s="1"/>
      <c r="Y298" s="1"/>
      <c r="Z298" s="43"/>
      <c r="AB298" s="44"/>
      <c r="AF298" s="45"/>
      <c r="AG298" s="45"/>
      <c r="AH298" s="45"/>
      <c r="AI298" s="45"/>
      <c r="AJ298" s="145"/>
      <c r="AK298" s="126"/>
      <c r="AL298" s="127"/>
      <c r="AM298" s="127"/>
      <c r="AN298" s="127"/>
      <c r="AO298" s="127"/>
      <c r="AP298" s="127"/>
      <c r="AQ298" s="127"/>
      <c r="AR298" s="127"/>
      <c r="AS298" s="127"/>
      <c r="AT298" s="127"/>
      <c r="AU298" s="127"/>
      <c r="AV298" s="127"/>
      <c r="AW298" s="127"/>
      <c r="AX298" s="127"/>
      <c r="AY298" s="127"/>
      <c r="AZ298" s="145"/>
      <c r="BA298" s="145"/>
      <c r="BB298" s="274"/>
      <c r="BD298" s="274"/>
      <c r="BF298" s="274"/>
      <c r="BH298" s="274"/>
      <c r="BJ298" s="274"/>
      <c r="BL298" s="274"/>
      <c r="BN298" s="274"/>
      <c r="BP298" s="274"/>
      <c r="BR298" s="274"/>
      <c r="BT298" s="145"/>
      <c r="BU298" s="146"/>
      <c r="BV298" s="146"/>
      <c r="BW298" s="146"/>
      <c r="BX298" s="146"/>
      <c r="BY298" s="146"/>
      <c r="BZ298" s="146"/>
      <c r="CA298" s="146"/>
      <c r="CB298" s="146"/>
      <c r="CC298" s="146"/>
      <c r="CD298" s="277"/>
    </row>
    <row r="299" ht="18.0" customHeight="1">
      <c r="B299" s="462"/>
      <c r="D299" s="41"/>
      <c r="E299" s="272"/>
      <c r="F299" s="234"/>
      <c r="H299" s="89"/>
      <c r="L299" s="273"/>
      <c r="M299" s="1"/>
      <c r="N299" s="1"/>
      <c r="O299" s="1"/>
      <c r="P299" s="1"/>
      <c r="Q299" s="1"/>
      <c r="R299" s="1"/>
      <c r="S299" s="2"/>
      <c r="T299" s="2"/>
      <c r="U299" s="1"/>
      <c r="V299" s="1"/>
      <c r="W299" s="1"/>
      <c r="X299" s="1"/>
      <c r="Y299" s="1"/>
      <c r="Z299" s="43"/>
      <c r="AB299" s="44"/>
      <c r="AF299" s="45"/>
      <c r="AG299" s="45"/>
      <c r="AH299" s="45"/>
      <c r="AI299" s="45"/>
      <c r="AJ299" s="145"/>
      <c r="AK299" s="126"/>
      <c r="AL299" s="127"/>
      <c r="AM299" s="127"/>
      <c r="AN299" s="127"/>
      <c r="AO299" s="127"/>
      <c r="AP299" s="127"/>
      <c r="AQ299" s="127"/>
      <c r="AR299" s="127"/>
      <c r="AS299" s="127"/>
      <c r="AT299" s="127"/>
      <c r="AU299" s="127"/>
      <c r="AV299" s="127"/>
      <c r="AW299" s="127"/>
      <c r="AX299" s="127"/>
      <c r="AY299" s="127"/>
      <c r="AZ299" s="145"/>
      <c r="BA299" s="145"/>
      <c r="BB299" s="274"/>
      <c r="BD299" s="274"/>
      <c r="BF299" s="274"/>
      <c r="BH299" s="274"/>
      <c r="BJ299" s="274"/>
      <c r="BL299" s="274"/>
      <c r="BN299" s="274"/>
      <c r="BP299" s="274"/>
      <c r="BR299" s="274"/>
      <c r="BT299" s="145"/>
      <c r="BU299" s="146"/>
      <c r="BV299" s="146"/>
      <c r="BW299" s="146"/>
      <c r="BX299" s="146"/>
      <c r="BY299" s="146"/>
      <c r="BZ299" s="146"/>
      <c r="CA299" s="146"/>
      <c r="CB299" s="146"/>
      <c r="CC299" s="146"/>
      <c r="CD299" s="277"/>
    </row>
    <row r="300" ht="18.0" customHeight="1">
      <c r="B300" s="462"/>
      <c r="D300" s="41"/>
      <c r="E300" s="272"/>
      <c r="F300" s="234"/>
      <c r="H300" s="89"/>
      <c r="L300" s="273"/>
      <c r="M300" s="1"/>
      <c r="N300" s="1"/>
      <c r="O300" s="1"/>
      <c r="P300" s="1"/>
      <c r="Q300" s="1"/>
      <c r="R300" s="1"/>
      <c r="S300" s="2"/>
      <c r="T300" s="2"/>
      <c r="U300" s="1"/>
      <c r="V300" s="1"/>
      <c r="W300" s="1"/>
      <c r="X300" s="1"/>
      <c r="Y300" s="1"/>
      <c r="Z300" s="43"/>
      <c r="AB300" s="44"/>
      <c r="AF300" s="45"/>
      <c r="AG300" s="45"/>
      <c r="AH300" s="45"/>
      <c r="AI300" s="45"/>
      <c r="AJ300" s="145"/>
      <c r="AK300" s="126"/>
      <c r="AL300" s="127"/>
      <c r="AM300" s="127"/>
      <c r="AN300" s="127"/>
      <c r="AO300" s="127"/>
      <c r="AP300" s="127"/>
      <c r="AQ300" s="127"/>
      <c r="AR300" s="127"/>
      <c r="AS300" s="127"/>
      <c r="AT300" s="127"/>
      <c r="AU300" s="127"/>
      <c r="AV300" s="127"/>
      <c r="AW300" s="127"/>
      <c r="AX300" s="127"/>
      <c r="AY300" s="127"/>
      <c r="AZ300" s="145"/>
      <c r="BA300" s="145"/>
      <c r="BB300" s="274"/>
      <c r="BD300" s="274"/>
      <c r="BF300" s="274"/>
      <c r="BH300" s="274"/>
      <c r="BJ300" s="274"/>
      <c r="BL300" s="274"/>
      <c r="BN300" s="274"/>
      <c r="BP300" s="274"/>
      <c r="BR300" s="274"/>
      <c r="BT300" s="145"/>
      <c r="BU300" s="146"/>
      <c r="BV300" s="146"/>
      <c r="BW300" s="146"/>
      <c r="BX300" s="146"/>
      <c r="BY300" s="146"/>
      <c r="BZ300" s="146"/>
      <c r="CA300" s="146"/>
      <c r="CB300" s="146"/>
      <c r="CC300" s="146"/>
      <c r="CD300" s="277"/>
    </row>
    <row r="301" ht="18.0" customHeight="1">
      <c r="B301" s="462"/>
      <c r="D301" s="41"/>
      <c r="E301" s="272"/>
      <c r="F301" s="234"/>
      <c r="H301" s="89"/>
      <c r="L301" s="273"/>
      <c r="M301" s="1"/>
      <c r="N301" s="1"/>
      <c r="O301" s="1"/>
      <c r="P301" s="1"/>
      <c r="Q301" s="1"/>
      <c r="R301" s="1"/>
      <c r="S301" s="2"/>
      <c r="T301" s="2"/>
      <c r="U301" s="1"/>
      <c r="V301" s="1"/>
      <c r="W301" s="1"/>
      <c r="X301" s="1"/>
      <c r="Y301" s="1"/>
      <c r="Z301" s="43"/>
      <c r="AB301" s="44"/>
      <c r="AF301" s="45"/>
      <c r="AG301" s="45"/>
      <c r="AH301" s="45"/>
      <c r="AI301" s="45"/>
      <c r="AJ301" s="145"/>
      <c r="AK301" s="126"/>
      <c r="AL301" s="127"/>
      <c r="AM301" s="127"/>
      <c r="AN301" s="127"/>
      <c r="AO301" s="127"/>
      <c r="AP301" s="127"/>
      <c r="AQ301" s="127"/>
      <c r="AR301" s="127"/>
      <c r="AS301" s="127"/>
      <c r="AT301" s="127"/>
      <c r="AU301" s="127"/>
      <c r="AV301" s="127"/>
      <c r="AW301" s="127"/>
      <c r="AX301" s="127"/>
      <c r="AY301" s="127"/>
      <c r="AZ301" s="145"/>
      <c r="BA301" s="145"/>
      <c r="BB301" s="274"/>
      <c r="BD301" s="274"/>
      <c r="BF301" s="274"/>
      <c r="BH301" s="274"/>
      <c r="BJ301" s="274"/>
      <c r="BL301" s="274"/>
      <c r="BN301" s="274"/>
      <c r="BP301" s="274"/>
      <c r="BR301" s="274"/>
      <c r="BT301" s="145"/>
      <c r="BU301" s="146"/>
      <c r="BV301" s="146"/>
      <c r="BW301" s="146"/>
      <c r="BX301" s="146"/>
      <c r="BY301" s="146"/>
      <c r="BZ301" s="146"/>
      <c r="CA301" s="146"/>
      <c r="CB301" s="146"/>
      <c r="CC301" s="146"/>
      <c r="CD301" s="277"/>
    </row>
    <row r="302" ht="18.0" customHeight="1">
      <c r="B302" s="462"/>
      <c r="D302" s="41"/>
      <c r="E302" s="272"/>
      <c r="F302" s="234"/>
      <c r="H302" s="89"/>
      <c r="L302" s="273"/>
      <c r="M302" s="1"/>
      <c r="N302" s="1"/>
      <c r="O302" s="1"/>
      <c r="P302" s="1"/>
      <c r="Q302" s="1"/>
      <c r="R302" s="1"/>
      <c r="S302" s="2"/>
      <c r="T302" s="2"/>
      <c r="U302" s="1"/>
      <c r="V302" s="1"/>
      <c r="W302" s="1"/>
      <c r="X302" s="1"/>
      <c r="Y302" s="1"/>
      <c r="Z302" s="43"/>
      <c r="AB302" s="44"/>
      <c r="AF302" s="45"/>
      <c r="AG302" s="45"/>
      <c r="AH302" s="45"/>
      <c r="AI302" s="45"/>
      <c r="AJ302" s="145"/>
      <c r="AK302" s="126"/>
      <c r="AL302" s="127"/>
      <c r="AM302" s="127"/>
      <c r="AN302" s="127"/>
      <c r="AO302" s="127"/>
      <c r="AP302" s="127"/>
      <c r="AQ302" s="127"/>
      <c r="AR302" s="127"/>
      <c r="AS302" s="127"/>
      <c r="AT302" s="127"/>
      <c r="AU302" s="127"/>
      <c r="AV302" s="127"/>
      <c r="AW302" s="127"/>
      <c r="AX302" s="127"/>
      <c r="AY302" s="127"/>
      <c r="AZ302" s="145"/>
      <c r="BA302" s="145"/>
      <c r="BB302" s="274"/>
      <c r="BD302" s="274"/>
      <c r="BF302" s="274"/>
      <c r="BH302" s="274"/>
      <c r="BJ302" s="274"/>
      <c r="BL302" s="274"/>
      <c r="BN302" s="274"/>
      <c r="BP302" s="274"/>
      <c r="BR302" s="274"/>
      <c r="BT302" s="145"/>
      <c r="BU302" s="146"/>
      <c r="BV302" s="146"/>
      <c r="BW302" s="146"/>
      <c r="BX302" s="146"/>
      <c r="BY302" s="146"/>
      <c r="BZ302" s="146"/>
      <c r="CA302" s="146"/>
      <c r="CB302" s="146"/>
      <c r="CC302" s="146"/>
      <c r="CD302" s="277"/>
    </row>
    <row r="303" ht="18.0" customHeight="1">
      <c r="B303" s="462"/>
      <c r="D303" s="41"/>
      <c r="E303" s="272"/>
      <c r="F303" s="234"/>
      <c r="H303" s="89"/>
      <c r="L303" s="273"/>
      <c r="M303" s="1"/>
      <c r="N303" s="1"/>
      <c r="O303" s="1"/>
      <c r="P303" s="1"/>
      <c r="Q303" s="1"/>
      <c r="R303" s="1"/>
      <c r="S303" s="2"/>
      <c r="T303" s="2"/>
      <c r="U303" s="1"/>
      <c r="V303" s="1"/>
      <c r="W303" s="1"/>
      <c r="X303" s="1"/>
      <c r="Y303" s="1"/>
      <c r="Z303" s="43"/>
      <c r="AB303" s="44"/>
      <c r="AF303" s="45"/>
      <c r="AG303" s="45"/>
      <c r="AH303" s="45"/>
      <c r="AI303" s="45"/>
      <c r="AJ303" s="145"/>
      <c r="AK303" s="126"/>
      <c r="AL303" s="127"/>
      <c r="AM303" s="127"/>
      <c r="AN303" s="127"/>
      <c r="AO303" s="127"/>
      <c r="AP303" s="127"/>
      <c r="AQ303" s="127"/>
      <c r="AR303" s="127"/>
      <c r="AS303" s="127"/>
      <c r="AT303" s="127"/>
      <c r="AU303" s="127"/>
      <c r="AV303" s="127"/>
      <c r="AW303" s="127"/>
      <c r="AX303" s="127"/>
      <c r="AY303" s="127"/>
      <c r="AZ303" s="145"/>
      <c r="BA303" s="145"/>
      <c r="BB303" s="274"/>
      <c r="BD303" s="274"/>
      <c r="BF303" s="274"/>
      <c r="BH303" s="274"/>
      <c r="BJ303" s="274"/>
      <c r="BL303" s="274"/>
      <c r="BN303" s="274"/>
      <c r="BP303" s="274"/>
      <c r="BR303" s="274"/>
      <c r="BT303" s="145"/>
      <c r="BU303" s="146"/>
      <c r="BV303" s="146"/>
      <c r="BW303" s="146"/>
      <c r="BX303" s="146"/>
      <c r="BY303" s="146"/>
      <c r="BZ303" s="146"/>
      <c r="CA303" s="146"/>
      <c r="CB303" s="146"/>
      <c r="CC303" s="146"/>
      <c r="CD303" s="277"/>
    </row>
    <row r="304" ht="18.0" customHeight="1">
      <c r="B304" s="462"/>
      <c r="D304" s="41"/>
      <c r="E304" s="272"/>
      <c r="F304" s="234"/>
      <c r="H304" s="89"/>
      <c r="L304" s="273"/>
      <c r="M304" s="1"/>
      <c r="N304" s="1"/>
      <c r="O304" s="1"/>
      <c r="P304" s="1"/>
      <c r="Q304" s="1"/>
      <c r="R304" s="1"/>
      <c r="S304" s="2"/>
      <c r="T304" s="2"/>
      <c r="U304" s="1"/>
      <c r="V304" s="1"/>
      <c r="W304" s="1"/>
      <c r="X304" s="1"/>
      <c r="Y304" s="1"/>
      <c r="Z304" s="43"/>
      <c r="AB304" s="44"/>
      <c r="AF304" s="45"/>
      <c r="AG304" s="45"/>
      <c r="AH304" s="45"/>
      <c r="AI304" s="45"/>
      <c r="AJ304" s="145"/>
      <c r="AK304" s="126"/>
      <c r="AL304" s="127"/>
      <c r="AM304" s="127"/>
      <c r="AN304" s="127"/>
      <c r="AO304" s="127"/>
      <c r="AP304" s="127"/>
      <c r="AQ304" s="127"/>
      <c r="AR304" s="127"/>
      <c r="AS304" s="127"/>
      <c r="AT304" s="127"/>
      <c r="AU304" s="127"/>
      <c r="AV304" s="127"/>
      <c r="AW304" s="127"/>
      <c r="AX304" s="127"/>
      <c r="AY304" s="127"/>
      <c r="AZ304" s="145"/>
      <c r="BA304" s="145"/>
      <c r="BB304" s="274"/>
      <c r="BD304" s="274"/>
      <c r="BF304" s="274"/>
      <c r="BH304" s="274"/>
      <c r="BJ304" s="274"/>
      <c r="BL304" s="274"/>
      <c r="BN304" s="274"/>
      <c r="BP304" s="274"/>
      <c r="BR304" s="274"/>
      <c r="BT304" s="145"/>
      <c r="BU304" s="146"/>
      <c r="BV304" s="146"/>
      <c r="BW304" s="146"/>
      <c r="BX304" s="146"/>
      <c r="BY304" s="146"/>
      <c r="BZ304" s="146"/>
      <c r="CA304" s="146"/>
      <c r="CB304" s="146"/>
      <c r="CC304" s="146"/>
      <c r="CD304" s="277"/>
    </row>
    <row r="305" ht="18.0" customHeight="1">
      <c r="B305" s="462"/>
      <c r="D305" s="41"/>
      <c r="E305" s="272"/>
      <c r="F305" s="234"/>
      <c r="H305" s="89"/>
      <c r="L305" s="273"/>
      <c r="M305" s="1"/>
      <c r="N305" s="1"/>
      <c r="O305" s="1"/>
      <c r="P305" s="1"/>
      <c r="Q305" s="1"/>
      <c r="R305" s="1"/>
      <c r="S305" s="2"/>
      <c r="T305" s="2"/>
      <c r="U305" s="1"/>
      <c r="V305" s="1"/>
      <c r="W305" s="1"/>
      <c r="X305" s="1"/>
      <c r="Y305" s="1"/>
      <c r="Z305" s="43"/>
      <c r="AB305" s="44"/>
      <c r="AF305" s="45"/>
      <c r="AG305" s="45"/>
      <c r="AH305" s="45"/>
      <c r="AI305" s="45"/>
      <c r="AJ305" s="145"/>
      <c r="AK305" s="126"/>
      <c r="AL305" s="127"/>
      <c r="AM305" s="127"/>
      <c r="AN305" s="127"/>
      <c r="AO305" s="127"/>
      <c r="AP305" s="127"/>
      <c r="AQ305" s="127"/>
      <c r="AR305" s="127"/>
      <c r="AS305" s="127"/>
      <c r="AT305" s="127"/>
      <c r="AU305" s="127"/>
      <c r="AV305" s="127"/>
      <c r="AW305" s="127"/>
      <c r="AX305" s="127"/>
      <c r="AY305" s="127"/>
      <c r="AZ305" s="145"/>
      <c r="BA305" s="145"/>
      <c r="BB305" s="274"/>
      <c r="BD305" s="274"/>
      <c r="BF305" s="274"/>
      <c r="BH305" s="274"/>
      <c r="BJ305" s="274"/>
      <c r="BL305" s="274"/>
      <c r="BN305" s="274"/>
      <c r="BP305" s="274"/>
      <c r="BR305" s="274"/>
      <c r="BT305" s="145"/>
      <c r="BU305" s="146"/>
      <c r="BV305" s="146"/>
      <c r="BW305" s="146"/>
      <c r="BX305" s="146"/>
      <c r="BY305" s="146"/>
      <c r="BZ305" s="146"/>
      <c r="CA305" s="146"/>
      <c r="CB305" s="146"/>
      <c r="CC305" s="146"/>
      <c r="CD305" s="277"/>
    </row>
    <row r="306" ht="18.0" customHeight="1">
      <c r="B306" s="462"/>
      <c r="D306" s="41"/>
      <c r="E306" s="272"/>
      <c r="F306" s="234"/>
      <c r="H306" s="89"/>
      <c r="L306" s="273"/>
      <c r="M306" s="1"/>
      <c r="N306" s="1"/>
      <c r="O306" s="1"/>
      <c r="P306" s="1"/>
      <c r="Q306" s="1"/>
      <c r="R306" s="1"/>
      <c r="S306" s="2"/>
      <c r="T306" s="2"/>
      <c r="U306" s="1"/>
      <c r="V306" s="1"/>
      <c r="W306" s="1"/>
      <c r="X306" s="1"/>
      <c r="Y306" s="1"/>
      <c r="Z306" s="43"/>
      <c r="AB306" s="44"/>
      <c r="AF306" s="45"/>
      <c r="AG306" s="45"/>
      <c r="AH306" s="45"/>
      <c r="AI306" s="45"/>
      <c r="AJ306" s="145"/>
      <c r="AK306" s="126"/>
      <c r="AL306" s="127"/>
      <c r="AM306" s="127"/>
      <c r="AN306" s="127"/>
      <c r="AO306" s="127"/>
      <c r="AP306" s="127"/>
      <c r="AQ306" s="127"/>
      <c r="AR306" s="127"/>
      <c r="AS306" s="127"/>
      <c r="AT306" s="127"/>
      <c r="AU306" s="127"/>
      <c r="AV306" s="127"/>
      <c r="AW306" s="127"/>
      <c r="AX306" s="127"/>
      <c r="AY306" s="127"/>
      <c r="AZ306" s="145"/>
      <c r="BA306" s="145"/>
      <c r="BB306" s="274"/>
      <c r="BD306" s="274"/>
      <c r="BF306" s="274"/>
      <c r="BH306" s="274"/>
      <c r="BJ306" s="274"/>
      <c r="BL306" s="274"/>
      <c r="BN306" s="274"/>
      <c r="BP306" s="274"/>
      <c r="BR306" s="274"/>
      <c r="BT306" s="145"/>
      <c r="BU306" s="146"/>
      <c r="BV306" s="146"/>
      <c r="BW306" s="146"/>
      <c r="BX306" s="146"/>
      <c r="BY306" s="146"/>
      <c r="BZ306" s="146"/>
      <c r="CA306" s="146"/>
      <c r="CB306" s="146"/>
      <c r="CC306" s="146"/>
      <c r="CD306" s="277"/>
    </row>
    <row r="307" ht="18.0" customHeight="1">
      <c r="B307" s="462"/>
      <c r="D307" s="41"/>
      <c r="E307" s="272"/>
      <c r="F307" s="234"/>
      <c r="H307" s="89"/>
      <c r="L307" s="273"/>
      <c r="M307" s="1"/>
      <c r="N307" s="1"/>
      <c r="O307" s="1"/>
      <c r="P307" s="1"/>
      <c r="Q307" s="1"/>
      <c r="R307" s="1"/>
      <c r="S307" s="2"/>
      <c r="T307" s="2"/>
      <c r="U307" s="1"/>
      <c r="V307" s="1"/>
      <c r="W307" s="1"/>
      <c r="X307" s="1"/>
      <c r="Y307" s="1"/>
      <c r="Z307" s="43"/>
      <c r="AB307" s="44"/>
      <c r="AF307" s="45"/>
      <c r="AG307" s="45"/>
      <c r="AH307" s="45"/>
      <c r="AI307" s="45"/>
      <c r="AJ307" s="145"/>
      <c r="AK307" s="126"/>
      <c r="AL307" s="127"/>
      <c r="AM307" s="127"/>
      <c r="AN307" s="127"/>
      <c r="AO307" s="127"/>
      <c r="AP307" s="127"/>
      <c r="AQ307" s="127"/>
      <c r="AR307" s="127"/>
      <c r="AS307" s="127"/>
      <c r="AT307" s="127"/>
      <c r="AU307" s="127"/>
      <c r="AV307" s="127"/>
      <c r="AW307" s="127"/>
      <c r="AX307" s="127"/>
      <c r="AY307" s="127"/>
      <c r="AZ307" s="145"/>
      <c r="BA307" s="145"/>
      <c r="BB307" s="274"/>
      <c r="BD307" s="274"/>
      <c r="BF307" s="274"/>
      <c r="BH307" s="274"/>
      <c r="BJ307" s="274"/>
      <c r="BL307" s="274"/>
      <c r="BN307" s="274"/>
      <c r="BP307" s="274"/>
      <c r="BR307" s="274"/>
      <c r="BT307" s="145"/>
      <c r="BU307" s="146"/>
      <c r="BV307" s="146"/>
      <c r="BW307" s="146"/>
      <c r="BX307" s="146"/>
      <c r="BY307" s="146"/>
      <c r="BZ307" s="146"/>
      <c r="CA307" s="146"/>
      <c r="CB307" s="146"/>
      <c r="CC307" s="146"/>
      <c r="CD307" s="277"/>
    </row>
    <row r="308" ht="18.0" customHeight="1">
      <c r="B308" s="462"/>
      <c r="D308" s="41"/>
      <c r="E308" s="272"/>
      <c r="F308" s="234"/>
      <c r="H308" s="89"/>
      <c r="L308" s="273"/>
      <c r="M308" s="1"/>
      <c r="N308" s="1"/>
      <c r="O308" s="1"/>
      <c r="P308" s="1"/>
      <c r="Q308" s="1"/>
      <c r="R308" s="1"/>
      <c r="S308" s="2"/>
      <c r="T308" s="2"/>
      <c r="U308" s="1"/>
      <c r="V308" s="1"/>
      <c r="W308" s="1"/>
      <c r="X308" s="1"/>
      <c r="Y308" s="1"/>
      <c r="Z308" s="43"/>
      <c r="AB308" s="44"/>
      <c r="AF308" s="45"/>
      <c r="AG308" s="45"/>
      <c r="AH308" s="45"/>
      <c r="AI308" s="45"/>
      <c r="AJ308" s="145"/>
      <c r="AK308" s="126"/>
      <c r="AL308" s="127"/>
      <c r="AM308" s="127"/>
      <c r="AN308" s="127"/>
      <c r="AO308" s="127"/>
      <c r="AP308" s="127"/>
      <c r="AQ308" s="127"/>
      <c r="AR308" s="127"/>
      <c r="AS308" s="127"/>
      <c r="AT308" s="127"/>
      <c r="AU308" s="127"/>
      <c r="AV308" s="127"/>
      <c r="AW308" s="127"/>
      <c r="AX308" s="127"/>
      <c r="AY308" s="127"/>
      <c r="AZ308" s="145"/>
      <c r="BA308" s="145"/>
      <c r="BB308" s="274"/>
      <c r="BD308" s="274"/>
      <c r="BF308" s="274"/>
      <c r="BH308" s="274"/>
      <c r="BJ308" s="274"/>
      <c r="BL308" s="274"/>
      <c r="BN308" s="274"/>
      <c r="BP308" s="274"/>
      <c r="BR308" s="274"/>
      <c r="BT308" s="145"/>
      <c r="BU308" s="146"/>
      <c r="BV308" s="146"/>
      <c r="BW308" s="146"/>
      <c r="BX308" s="146"/>
      <c r="BY308" s="146"/>
      <c r="BZ308" s="146"/>
      <c r="CA308" s="146"/>
      <c r="CB308" s="146"/>
      <c r="CC308" s="146"/>
      <c r="CD308" s="277"/>
    </row>
    <row r="309" ht="18.0" customHeight="1">
      <c r="B309" s="462"/>
      <c r="D309" s="41"/>
      <c r="E309" s="272"/>
      <c r="F309" s="234"/>
      <c r="H309" s="89"/>
      <c r="L309" s="273"/>
      <c r="M309" s="1"/>
      <c r="N309" s="1"/>
      <c r="O309" s="1"/>
      <c r="P309" s="1"/>
      <c r="Q309" s="1"/>
      <c r="R309" s="1"/>
      <c r="S309" s="2"/>
      <c r="T309" s="2"/>
      <c r="U309" s="1"/>
      <c r="V309" s="1"/>
      <c r="W309" s="1"/>
      <c r="X309" s="1"/>
      <c r="Y309" s="1"/>
      <c r="Z309" s="43"/>
      <c r="AB309" s="44"/>
      <c r="AF309" s="45"/>
      <c r="AG309" s="45"/>
      <c r="AH309" s="45"/>
      <c r="AI309" s="45"/>
      <c r="AJ309" s="145"/>
      <c r="AK309" s="126"/>
      <c r="AL309" s="127"/>
      <c r="AM309" s="127"/>
      <c r="AN309" s="127"/>
      <c r="AO309" s="127"/>
      <c r="AP309" s="127"/>
      <c r="AQ309" s="127"/>
      <c r="AR309" s="127"/>
      <c r="AS309" s="127"/>
      <c r="AT309" s="127"/>
      <c r="AU309" s="127"/>
      <c r="AV309" s="127"/>
      <c r="AW309" s="127"/>
      <c r="AX309" s="127"/>
      <c r="AY309" s="127"/>
      <c r="AZ309" s="145"/>
      <c r="BA309" s="145"/>
      <c r="BB309" s="274"/>
      <c r="BD309" s="274"/>
      <c r="BF309" s="274"/>
      <c r="BH309" s="274"/>
      <c r="BJ309" s="274"/>
      <c r="BL309" s="274"/>
      <c r="BN309" s="274"/>
      <c r="BP309" s="274"/>
      <c r="BR309" s="274"/>
      <c r="BT309" s="145"/>
      <c r="BU309" s="146"/>
      <c r="BV309" s="146"/>
      <c r="BW309" s="146"/>
      <c r="BX309" s="146"/>
      <c r="BY309" s="146"/>
      <c r="BZ309" s="146"/>
      <c r="CA309" s="146"/>
      <c r="CB309" s="146"/>
      <c r="CC309" s="146"/>
      <c r="CD309" s="277"/>
    </row>
    <row r="310" ht="18.0" customHeight="1">
      <c r="B310" s="462"/>
      <c r="D310" s="41"/>
      <c r="E310" s="272"/>
      <c r="F310" s="234"/>
      <c r="H310" s="89"/>
      <c r="L310" s="273"/>
      <c r="M310" s="1"/>
      <c r="N310" s="1"/>
      <c r="O310" s="1"/>
      <c r="P310" s="1"/>
      <c r="Q310" s="1"/>
      <c r="R310" s="1"/>
      <c r="S310" s="2"/>
      <c r="T310" s="2"/>
      <c r="U310" s="1"/>
      <c r="V310" s="1"/>
      <c r="W310" s="1"/>
      <c r="X310" s="1"/>
      <c r="Y310" s="1"/>
      <c r="Z310" s="43"/>
      <c r="AB310" s="44"/>
      <c r="AF310" s="45"/>
      <c r="AG310" s="45"/>
      <c r="AH310" s="45"/>
      <c r="AI310" s="45"/>
      <c r="AJ310" s="145"/>
      <c r="AK310" s="126"/>
      <c r="AL310" s="127"/>
      <c r="AM310" s="127"/>
      <c r="AN310" s="127"/>
      <c r="AO310" s="127"/>
      <c r="AP310" s="127"/>
      <c r="AQ310" s="127"/>
      <c r="AR310" s="127"/>
      <c r="AS310" s="127"/>
      <c r="AT310" s="127"/>
      <c r="AU310" s="127"/>
      <c r="AV310" s="127"/>
      <c r="AW310" s="127"/>
      <c r="AX310" s="127"/>
      <c r="AY310" s="127"/>
      <c r="AZ310" s="145"/>
      <c r="BA310" s="145"/>
      <c r="BB310" s="274"/>
      <c r="BD310" s="274"/>
      <c r="BF310" s="274"/>
      <c r="BH310" s="274"/>
      <c r="BJ310" s="274"/>
      <c r="BL310" s="274"/>
      <c r="BN310" s="274"/>
      <c r="BP310" s="274"/>
      <c r="BR310" s="274"/>
      <c r="BT310" s="145"/>
      <c r="BU310" s="146"/>
      <c r="BV310" s="146"/>
      <c r="BW310" s="146"/>
      <c r="BX310" s="146"/>
      <c r="BY310" s="146"/>
      <c r="BZ310" s="146"/>
      <c r="CA310" s="146"/>
      <c r="CB310" s="146"/>
      <c r="CC310" s="146"/>
      <c r="CD310" s="277"/>
    </row>
    <row r="311" ht="18.0" customHeight="1">
      <c r="B311" s="462"/>
      <c r="D311" s="41"/>
      <c r="E311" s="272"/>
      <c r="F311" s="234"/>
      <c r="H311" s="89"/>
      <c r="L311" s="273"/>
      <c r="M311" s="1"/>
      <c r="N311" s="1"/>
      <c r="O311" s="1"/>
      <c r="P311" s="1"/>
      <c r="Q311" s="1"/>
      <c r="R311" s="1"/>
      <c r="S311" s="2"/>
      <c r="T311" s="2"/>
      <c r="U311" s="1"/>
      <c r="V311" s="1"/>
      <c r="W311" s="1"/>
      <c r="X311" s="1"/>
      <c r="Y311" s="1"/>
      <c r="Z311" s="43"/>
      <c r="AB311" s="44"/>
      <c r="AF311" s="45"/>
      <c r="AG311" s="45"/>
      <c r="AH311" s="45"/>
      <c r="AI311" s="45"/>
      <c r="AJ311" s="145"/>
      <c r="AK311" s="126"/>
      <c r="AL311" s="127"/>
      <c r="AM311" s="127"/>
      <c r="AN311" s="127"/>
      <c r="AO311" s="127"/>
      <c r="AP311" s="127"/>
      <c r="AQ311" s="127"/>
      <c r="AR311" s="127"/>
      <c r="AS311" s="127"/>
      <c r="AT311" s="127"/>
      <c r="AU311" s="127"/>
      <c r="AV311" s="127"/>
      <c r="AW311" s="127"/>
      <c r="AX311" s="127"/>
      <c r="AY311" s="127"/>
      <c r="AZ311" s="145"/>
      <c r="BA311" s="145"/>
      <c r="BB311" s="274"/>
      <c r="BD311" s="274"/>
      <c r="BF311" s="274"/>
      <c r="BH311" s="274"/>
      <c r="BJ311" s="274"/>
      <c r="BL311" s="274"/>
      <c r="BN311" s="274"/>
      <c r="BP311" s="274"/>
      <c r="BR311" s="274"/>
      <c r="BT311" s="145"/>
      <c r="BU311" s="146"/>
      <c r="BV311" s="146"/>
      <c r="BW311" s="146"/>
      <c r="BX311" s="146"/>
      <c r="BY311" s="146"/>
      <c r="BZ311" s="146"/>
      <c r="CA311" s="146"/>
      <c r="CB311" s="146"/>
      <c r="CC311" s="146"/>
      <c r="CD311" s="277"/>
    </row>
    <row r="312" ht="18.0" customHeight="1">
      <c r="B312" s="462"/>
      <c r="D312" s="41"/>
      <c r="E312" s="272"/>
      <c r="F312" s="234"/>
      <c r="H312" s="89"/>
      <c r="L312" s="273"/>
      <c r="M312" s="1"/>
      <c r="N312" s="1"/>
      <c r="O312" s="1"/>
      <c r="P312" s="1"/>
      <c r="Q312" s="1"/>
      <c r="R312" s="1"/>
      <c r="S312" s="2"/>
      <c r="T312" s="2"/>
      <c r="U312" s="1"/>
      <c r="V312" s="1"/>
      <c r="W312" s="1"/>
      <c r="X312" s="1"/>
      <c r="Y312" s="1"/>
      <c r="Z312" s="43"/>
      <c r="AB312" s="44"/>
      <c r="AF312" s="45"/>
      <c r="AG312" s="45"/>
      <c r="AH312" s="45"/>
      <c r="AI312" s="45"/>
      <c r="AJ312" s="145"/>
      <c r="AK312" s="126"/>
      <c r="AL312" s="127"/>
      <c r="AM312" s="127"/>
      <c r="AN312" s="127"/>
      <c r="AO312" s="127"/>
      <c r="AP312" s="127"/>
      <c r="AQ312" s="127"/>
      <c r="AR312" s="127"/>
      <c r="AS312" s="127"/>
      <c r="AT312" s="127"/>
      <c r="AU312" s="127"/>
      <c r="AV312" s="127"/>
      <c r="AW312" s="127"/>
      <c r="AX312" s="127"/>
      <c r="AY312" s="127"/>
      <c r="AZ312" s="145"/>
      <c r="BA312" s="145"/>
      <c r="BB312" s="274"/>
      <c r="BD312" s="274"/>
      <c r="BF312" s="274"/>
      <c r="BH312" s="274"/>
      <c r="BJ312" s="274"/>
      <c r="BL312" s="274"/>
      <c r="BN312" s="274"/>
      <c r="BP312" s="274"/>
      <c r="BR312" s="274"/>
      <c r="BT312" s="145"/>
      <c r="BU312" s="146"/>
      <c r="BV312" s="146"/>
      <c r="BW312" s="146"/>
      <c r="BX312" s="146"/>
      <c r="BY312" s="146"/>
      <c r="BZ312" s="146"/>
      <c r="CA312" s="146"/>
      <c r="CB312" s="146"/>
      <c r="CC312" s="146"/>
      <c r="CD312" s="277"/>
    </row>
    <row r="313" ht="18.0" customHeight="1">
      <c r="B313" s="462"/>
      <c r="D313" s="41"/>
      <c r="E313" s="272"/>
      <c r="F313" s="234"/>
      <c r="H313" s="89"/>
      <c r="L313" s="273"/>
      <c r="M313" s="1"/>
      <c r="N313" s="1"/>
      <c r="O313" s="1"/>
      <c r="P313" s="1"/>
      <c r="Q313" s="1"/>
      <c r="R313" s="1"/>
      <c r="S313" s="2"/>
      <c r="T313" s="2"/>
      <c r="U313" s="1"/>
      <c r="V313" s="1"/>
      <c r="W313" s="1"/>
      <c r="X313" s="1"/>
      <c r="Y313" s="1"/>
      <c r="Z313" s="43"/>
      <c r="AB313" s="44"/>
      <c r="AF313" s="45"/>
      <c r="AG313" s="45"/>
      <c r="AH313" s="45"/>
      <c r="AI313" s="45"/>
      <c r="AJ313" s="145"/>
      <c r="AK313" s="126"/>
      <c r="AL313" s="127"/>
      <c r="AM313" s="127"/>
      <c r="AN313" s="127"/>
      <c r="AO313" s="127"/>
      <c r="AP313" s="127"/>
      <c r="AQ313" s="127"/>
      <c r="AR313" s="127"/>
      <c r="AS313" s="127"/>
      <c r="AT313" s="127"/>
      <c r="AU313" s="127"/>
      <c r="AV313" s="127"/>
      <c r="AW313" s="127"/>
      <c r="AX313" s="127"/>
      <c r="AY313" s="127"/>
      <c r="AZ313" s="145"/>
      <c r="BA313" s="145"/>
      <c r="BB313" s="274"/>
      <c r="BD313" s="274"/>
      <c r="BF313" s="274"/>
      <c r="BH313" s="274"/>
      <c r="BJ313" s="274"/>
      <c r="BL313" s="274"/>
      <c r="BN313" s="274"/>
      <c r="BP313" s="274"/>
      <c r="BR313" s="274"/>
      <c r="BT313" s="145"/>
      <c r="BU313" s="146"/>
      <c r="BV313" s="146"/>
      <c r="BW313" s="146"/>
      <c r="BX313" s="146"/>
      <c r="BY313" s="146"/>
      <c r="BZ313" s="146"/>
      <c r="CA313" s="146"/>
      <c r="CB313" s="146"/>
      <c r="CC313" s="146"/>
      <c r="CD313" s="277"/>
    </row>
    <row r="314" ht="18.0" customHeight="1">
      <c r="B314" s="462"/>
      <c r="D314" s="41"/>
      <c r="E314" s="272"/>
      <c r="F314" s="234"/>
      <c r="H314" s="89"/>
      <c r="L314" s="273"/>
      <c r="M314" s="1"/>
      <c r="N314" s="1"/>
      <c r="O314" s="1"/>
      <c r="P314" s="1"/>
      <c r="Q314" s="1"/>
      <c r="R314" s="1"/>
      <c r="S314" s="2"/>
      <c r="T314" s="2"/>
      <c r="U314" s="1"/>
      <c r="V314" s="1"/>
      <c r="W314" s="1"/>
      <c r="X314" s="1"/>
      <c r="Y314" s="1"/>
      <c r="Z314" s="43"/>
      <c r="AB314" s="44"/>
      <c r="AF314" s="45"/>
      <c r="AG314" s="45"/>
      <c r="AH314" s="45"/>
      <c r="AI314" s="45"/>
      <c r="AJ314" s="145"/>
      <c r="AK314" s="126"/>
      <c r="AL314" s="127"/>
      <c r="AM314" s="127"/>
      <c r="AN314" s="127"/>
      <c r="AO314" s="127"/>
      <c r="AP314" s="127"/>
      <c r="AQ314" s="127"/>
      <c r="AR314" s="127"/>
      <c r="AS314" s="127"/>
      <c r="AT314" s="127"/>
      <c r="AU314" s="127"/>
      <c r="AV314" s="127"/>
      <c r="AW314" s="127"/>
      <c r="AX314" s="127"/>
      <c r="AY314" s="127"/>
      <c r="AZ314" s="145"/>
      <c r="BA314" s="145"/>
      <c r="BB314" s="274"/>
      <c r="BD314" s="274"/>
      <c r="BF314" s="274"/>
      <c r="BH314" s="274"/>
      <c r="BJ314" s="274"/>
      <c r="BL314" s="274"/>
      <c r="BN314" s="274"/>
      <c r="BP314" s="274"/>
      <c r="BR314" s="274"/>
      <c r="BT314" s="145"/>
      <c r="BU314" s="146"/>
      <c r="BV314" s="146"/>
      <c r="BW314" s="146"/>
      <c r="BX314" s="146"/>
      <c r="BY314" s="146"/>
      <c r="BZ314" s="146"/>
      <c r="CA314" s="146"/>
      <c r="CB314" s="146"/>
      <c r="CC314" s="146"/>
      <c r="CD314" s="277"/>
    </row>
    <row r="315" ht="18.0" customHeight="1">
      <c r="B315" s="462"/>
      <c r="D315" s="41"/>
      <c r="E315" s="272"/>
      <c r="F315" s="234"/>
      <c r="H315" s="89"/>
      <c r="L315" s="273"/>
      <c r="M315" s="1"/>
      <c r="N315" s="1"/>
      <c r="O315" s="1"/>
      <c r="P315" s="1"/>
      <c r="Q315" s="1"/>
      <c r="R315" s="1"/>
      <c r="S315" s="2"/>
      <c r="T315" s="2"/>
      <c r="U315" s="1"/>
      <c r="V315" s="1"/>
      <c r="W315" s="1"/>
      <c r="X315" s="1"/>
      <c r="Y315" s="1"/>
      <c r="Z315" s="43"/>
      <c r="AB315" s="44"/>
      <c r="AF315" s="45"/>
      <c r="AG315" s="45"/>
      <c r="AH315" s="45"/>
      <c r="AI315" s="45"/>
      <c r="AJ315" s="145"/>
      <c r="AK315" s="126"/>
      <c r="AL315" s="127"/>
      <c r="AM315" s="127"/>
      <c r="AN315" s="127"/>
      <c r="AO315" s="127"/>
      <c r="AP315" s="127"/>
      <c r="AQ315" s="127"/>
      <c r="AR315" s="127"/>
      <c r="AS315" s="127"/>
      <c r="AT315" s="127"/>
      <c r="AU315" s="127"/>
      <c r="AV315" s="127"/>
      <c r="AW315" s="127"/>
      <c r="AX315" s="127"/>
      <c r="AY315" s="127"/>
      <c r="AZ315" s="145"/>
      <c r="BA315" s="145"/>
      <c r="BB315" s="274"/>
      <c r="BD315" s="274"/>
      <c r="BF315" s="274"/>
      <c r="BH315" s="274"/>
      <c r="BJ315" s="274"/>
      <c r="BL315" s="274"/>
      <c r="BN315" s="274"/>
      <c r="BP315" s="274"/>
      <c r="BR315" s="274"/>
      <c r="BT315" s="145"/>
      <c r="BU315" s="146"/>
      <c r="BV315" s="146"/>
      <c r="BW315" s="146"/>
      <c r="BX315" s="146"/>
      <c r="BY315" s="146"/>
      <c r="BZ315" s="146"/>
      <c r="CA315" s="146"/>
      <c r="CB315" s="146"/>
      <c r="CC315" s="146"/>
      <c r="CD315" s="277"/>
    </row>
    <row r="316" ht="18.0" customHeight="1">
      <c r="B316" s="462"/>
      <c r="D316" s="41"/>
      <c r="E316" s="272"/>
      <c r="F316" s="234"/>
      <c r="H316" s="89"/>
      <c r="L316" s="273"/>
      <c r="M316" s="1"/>
      <c r="N316" s="1"/>
      <c r="O316" s="1"/>
      <c r="P316" s="1"/>
      <c r="Q316" s="1"/>
      <c r="R316" s="1"/>
      <c r="S316" s="2"/>
      <c r="T316" s="2"/>
      <c r="U316" s="1"/>
      <c r="V316" s="1"/>
      <c r="W316" s="1"/>
      <c r="X316" s="1"/>
      <c r="Y316" s="1"/>
      <c r="Z316" s="43"/>
      <c r="AB316" s="44"/>
      <c r="AF316" s="45"/>
      <c r="AG316" s="45"/>
      <c r="AH316" s="45"/>
      <c r="AI316" s="45"/>
      <c r="AJ316" s="145"/>
      <c r="AK316" s="126"/>
      <c r="AL316" s="127"/>
      <c r="AM316" s="127"/>
      <c r="AN316" s="127"/>
      <c r="AO316" s="127"/>
      <c r="AP316" s="127"/>
      <c r="AQ316" s="127"/>
      <c r="AR316" s="127"/>
      <c r="AS316" s="127"/>
      <c r="AT316" s="127"/>
      <c r="AU316" s="127"/>
      <c r="AV316" s="127"/>
      <c r="AW316" s="127"/>
      <c r="AX316" s="127"/>
      <c r="AY316" s="127"/>
      <c r="AZ316" s="145"/>
      <c r="BA316" s="145"/>
      <c r="BB316" s="274"/>
      <c r="BD316" s="274"/>
      <c r="BF316" s="274"/>
      <c r="BH316" s="274"/>
      <c r="BJ316" s="274"/>
      <c r="BL316" s="274"/>
      <c r="BN316" s="274"/>
      <c r="BP316" s="274"/>
      <c r="BR316" s="274"/>
      <c r="BT316" s="145"/>
      <c r="BU316" s="146"/>
      <c r="BV316" s="146"/>
      <c r="BW316" s="146"/>
      <c r="BX316" s="146"/>
      <c r="BY316" s="146"/>
      <c r="BZ316" s="146"/>
      <c r="CA316" s="146"/>
      <c r="CB316" s="146"/>
      <c r="CC316" s="146"/>
      <c r="CD316" s="277"/>
    </row>
    <row r="317" ht="18.0" customHeight="1">
      <c r="B317" s="462"/>
      <c r="D317" s="41"/>
      <c r="E317" s="272"/>
      <c r="F317" s="234"/>
      <c r="H317" s="89"/>
      <c r="L317" s="273"/>
      <c r="M317" s="1"/>
      <c r="N317" s="1"/>
      <c r="O317" s="1"/>
      <c r="P317" s="1"/>
      <c r="Q317" s="1"/>
      <c r="R317" s="1"/>
      <c r="S317" s="2"/>
      <c r="T317" s="2"/>
      <c r="U317" s="1"/>
      <c r="V317" s="1"/>
      <c r="W317" s="1"/>
      <c r="X317" s="1"/>
      <c r="Y317" s="1"/>
      <c r="Z317" s="43"/>
      <c r="AB317" s="44"/>
      <c r="AF317" s="45"/>
      <c r="AG317" s="45"/>
      <c r="AH317" s="45"/>
      <c r="AI317" s="45"/>
      <c r="AJ317" s="145"/>
      <c r="AK317" s="126"/>
      <c r="AL317" s="127"/>
      <c r="AM317" s="127"/>
      <c r="AN317" s="127"/>
      <c r="AO317" s="127"/>
      <c r="AP317" s="127"/>
      <c r="AQ317" s="127"/>
      <c r="AR317" s="127"/>
      <c r="AS317" s="127"/>
      <c r="AT317" s="127"/>
      <c r="AU317" s="127"/>
      <c r="AV317" s="127"/>
      <c r="AW317" s="127"/>
      <c r="AX317" s="127"/>
      <c r="AY317" s="127"/>
      <c r="AZ317" s="145"/>
      <c r="BA317" s="145"/>
      <c r="BB317" s="274"/>
      <c r="BD317" s="274"/>
      <c r="BF317" s="274"/>
      <c r="BH317" s="274"/>
      <c r="BJ317" s="274"/>
      <c r="BL317" s="274"/>
      <c r="BN317" s="274"/>
      <c r="BP317" s="274"/>
      <c r="BR317" s="274"/>
      <c r="BT317" s="145"/>
      <c r="BU317" s="146"/>
      <c r="BV317" s="146"/>
      <c r="BW317" s="146"/>
      <c r="BX317" s="146"/>
      <c r="BY317" s="146"/>
      <c r="BZ317" s="146"/>
      <c r="CA317" s="146"/>
      <c r="CB317" s="146"/>
      <c r="CC317" s="146"/>
      <c r="CD317" s="277"/>
    </row>
    <row r="318" ht="18.0" customHeight="1">
      <c r="B318" s="462"/>
      <c r="D318" s="41"/>
      <c r="E318" s="272"/>
      <c r="F318" s="234"/>
      <c r="H318" s="89"/>
      <c r="L318" s="273"/>
      <c r="M318" s="1"/>
      <c r="N318" s="1"/>
      <c r="O318" s="1"/>
      <c r="P318" s="1"/>
      <c r="Q318" s="1"/>
      <c r="R318" s="1"/>
      <c r="S318" s="2"/>
      <c r="T318" s="2"/>
      <c r="U318" s="1"/>
      <c r="V318" s="1"/>
      <c r="W318" s="1"/>
      <c r="X318" s="1"/>
      <c r="Y318" s="1"/>
      <c r="Z318" s="43"/>
      <c r="AB318" s="44"/>
      <c r="AF318" s="45"/>
      <c r="AG318" s="45"/>
      <c r="AH318" s="45"/>
      <c r="AI318" s="45"/>
      <c r="AJ318" s="145"/>
      <c r="AK318" s="126"/>
      <c r="AL318" s="127"/>
      <c r="AM318" s="127"/>
      <c r="AN318" s="127"/>
      <c r="AO318" s="127"/>
      <c r="AP318" s="127"/>
      <c r="AQ318" s="127"/>
      <c r="AR318" s="127"/>
      <c r="AS318" s="127"/>
      <c r="AT318" s="127"/>
      <c r="AU318" s="127"/>
      <c r="AV318" s="127"/>
      <c r="AW318" s="127"/>
      <c r="AX318" s="127"/>
      <c r="AY318" s="127"/>
      <c r="AZ318" s="145"/>
      <c r="BA318" s="145"/>
      <c r="BB318" s="274"/>
      <c r="BD318" s="274"/>
      <c r="BF318" s="274"/>
      <c r="BH318" s="274"/>
      <c r="BJ318" s="274"/>
      <c r="BL318" s="274"/>
      <c r="BN318" s="274"/>
      <c r="BP318" s="274"/>
      <c r="BR318" s="274"/>
      <c r="BT318" s="145"/>
      <c r="BU318" s="146"/>
      <c r="BV318" s="146"/>
      <c r="BW318" s="146"/>
      <c r="BX318" s="146"/>
      <c r="BY318" s="146"/>
      <c r="BZ318" s="146"/>
      <c r="CA318" s="146"/>
      <c r="CB318" s="146"/>
      <c r="CC318" s="146"/>
      <c r="CD318" s="277"/>
    </row>
    <row r="319" ht="18.0" customHeight="1">
      <c r="B319" s="462"/>
      <c r="D319" s="41"/>
      <c r="E319" s="272"/>
      <c r="F319" s="234"/>
      <c r="H319" s="89"/>
      <c r="L319" s="273"/>
      <c r="M319" s="1"/>
      <c r="N319" s="1"/>
      <c r="O319" s="1"/>
      <c r="P319" s="1"/>
      <c r="Q319" s="1"/>
      <c r="R319" s="1"/>
      <c r="S319" s="2"/>
      <c r="T319" s="2"/>
      <c r="U319" s="1"/>
      <c r="V319" s="1"/>
      <c r="W319" s="1"/>
      <c r="X319" s="1"/>
      <c r="Y319" s="1"/>
      <c r="Z319" s="43"/>
      <c r="AB319" s="44"/>
      <c r="AF319" s="45"/>
      <c r="AG319" s="45"/>
      <c r="AH319" s="45"/>
      <c r="AI319" s="45"/>
      <c r="AJ319" s="145"/>
      <c r="AK319" s="126"/>
      <c r="AL319" s="127"/>
      <c r="AM319" s="127"/>
      <c r="AN319" s="127"/>
      <c r="AO319" s="127"/>
      <c r="AP319" s="127"/>
      <c r="AQ319" s="127"/>
      <c r="AR319" s="127"/>
      <c r="AS319" s="127"/>
      <c r="AT319" s="127"/>
      <c r="AU319" s="127"/>
      <c r="AV319" s="127"/>
      <c r="AW319" s="127"/>
      <c r="AX319" s="127"/>
      <c r="AY319" s="127"/>
      <c r="AZ319" s="145"/>
      <c r="BA319" s="145"/>
      <c r="BB319" s="274"/>
      <c r="BD319" s="274"/>
      <c r="BF319" s="274"/>
      <c r="BH319" s="274"/>
      <c r="BJ319" s="274"/>
      <c r="BL319" s="274"/>
      <c r="BN319" s="274"/>
      <c r="BP319" s="274"/>
      <c r="BR319" s="274"/>
      <c r="BT319" s="145"/>
      <c r="BU319" s="146"/>
      <c r="BV319" s="146"/>
      <c r="BW319" s="146"/>
      <c r="BX319" s="146"/>
      <c r="BY319" s="146"/>
      <c r="BZ319" s="146"/>
      <c r="CA319" s="146"/>
      <c r="CB319" s="146"/>
      <c r="CC319" s="146"/>
      <c r="CD319" s="277"/>
    </row>
    <row r="320" ht="18.0" customHeight="1">
      <c r="B320" s="462"/>
      <c r="D320" s="41"/>
      <c r="E320" s="272"/>
      <c r="F320" s="234"/>
      <c r="H320" s="89"/>
      <c r="L320" s="273"/>
      <c r="M320" s="1"/>
      <c r="N320" s="1"/>
      <c r="O320" s="1"/>
      <c r="P320" s="1"/>
      <c r="Q320" s="1"/>
      <c r="R320" s="1"/>
      <c r="S320" s="2"/>
      <c r="T320" s="2"/>
      <c r="U320" s="1"/>
      <c r="V320" s="1"/>
      <c r="W320" s="1"/>
      <c r="X320" s="1"/>
      <c r="Y320" s="1"/>
      <c r="Z320" s="43"/>
      <c r="AB320" s="44"/>
      <c r="AF320" s="45"/>
      <c r="AG320" s="45"/>
      <c r="AH320" s="45"/>
      <c r="AI320" s="45"/>
      <c r="AJ320" s="145"/>
      <c r="AK320" s="126"/>
      <c r="AL320" s="127"/>
      <c r="AM320" s="127"/>
      <c r="AN320" s="127"/>
      <c r="AO320" s="127"/>
      <c r="AP320" s="127"/>
      <c r="AQ320" s="127"/>
      <c r="AR320" s="127"/>
      <c r="AS320" s="127"/>
      <c r="AT320" s="127"/>
      <c r="AU320" s="127"/>
      <c r="AV320" s="127"/>
      <c r="AW320" s="127"/>
      <c r="AX320" s="127"/>
      <c r="AY320" s="127"/>
      <c r="AZ320" s="145"/>
      <c r="BA320" s="145"/>
      <c r="BB320" s="274"/>
      <c r="BD320" s="274"/>
      <c r="BF320" s="274"/>
      <c r="BH320" s="274"/>
      <c r="BJ320" s="274"/>
      <c r="BL320" s="274"/>
      <c r="BN320" s="274"/>
      <c r="BP320" s="274"/>
      <c r="BR320" s="274"/>
      <c r="BT320" s="145"/>
      <c r="BU320" s="146"/>
      <c r="BV320" s="146"/>
      <c r="BW320" s="146"/>
      <c r="BX320" s="146"/>
      <c r="BY320" s="146"/>
      <c r="BZ320" s="146"/>
      <c r="CA320" s="146"/>
      <c r="CB320" s="146"/>
      <c r="CC320" s="146"/>
      <c r="CD320" s="277"/>
    </row>
    <row r="321" ht="18.0" customHeight="1">
      <c r="B321" s="462"/>
      <c r="D321" s="41"/>
      <c r="E321" s="272"/>
      <c r="F321" s="234"/>
      <c r="H321" s="89"/>
      <c r="L321" s="273"/>
      <c r="M321" s="1"/>
      <c r="N321" s="1"/>
      <c r="O321" s="1"/>
      <c r="P321" s="1"/>
      <c r="Q321" s="1"/>
      <c r="R321" s="1"/>
      <c r="S321" s="2"/>
      <c r="T321" s="2"/>
      <c r="U321" s="1"/>
      <c r="V321" s="1"/>
      <c r="W321" s="1"/>
      <c r="X321" s="1"/>
      <c r="Y321" s="1"/>
      <c r="Z321" s="43"/>
      <c r="AB321" s="44"/>
      <c r="AF321" s="45"/>
      <c r="AG321" s="45"/>
      <c r="AH321" s="45"/>
      <c r="AI321" s="45"/>
      <c r="AJ321" s="145"/>
      <c r="AK321" s="126"/>
      <c r="AL321" s="127"/>
      <c r="AM321" s="127"/>
      <c r="AN321" s="127"/>
      <c r="AO321" s="127"/>
      <c r="AP321" s="127"/>
      <c r="AQ321" s="127"/>
      <c r="AR321" s="127"/>
      <c r="AS321" s="127"/>
      <c r="AT321" s="127"/>
      <c r="AU321" s="127"/>
      <c r="AV321" s="127"/>
      <c r="AW321" s="127"/>
      <c r="AX321" s="127"/>
      <c r="AY321" s="127"/>
      <c r="AZ321" s="145"/>
      <c r="BA321" s="145"/>
      <c r="BB321" s="274"/>
      <c r="BD321" s="274"/>
      <c r="BF321" s="274"/>
      <c r="BH321" s="274"/>
      <c r="BJ321" s="274"/>
      <c r="BL321" s="274"/>
      <c r="BN321" s="274"/>
      <c r="BP321" s="274"/>
      <c r="BR321" s="274"/>
      <c r="BT321" s="145"/>
      <c r="BU321" s="146"/>
      <c r="BV321" s="146"/>
      <c r="BW321" s="146"/>
      <c r="BX321" s="146"/>
      <c r="BY321" s="146"/>
      <c r="BZ321" s="146"/>
      <c r="CA321" s="146"/>
      <c r="CB321" s="146"/>
      <c r="CC321" s="146"/>
      <c r="CD321" s="277"/>
    </row>
    <row r="322" ht="18.0" customHeight="1">
      <c r="B322" s="462"/>
      <c r="D322" s="41"/>
      <c r="E322" s="272"/>
      <c r="F322" s="234"/>
      <c r="H322" s="89"/>
      <c r="L322" s="273"/>
      <c r="M322" s="1"/>
      <c r="N322" s="1"/>
      <c r="O322" s="1"/>
      <c r="P322" s="1"/>
      <c r="Q322" s="1"/>
      <c r="R322" s="1"/>
      <c r="S322" s="2"/>
      <c r="T322" s="2"/>
      <c r="U322" s="1"/>
      <c r="V322" s="1"/>
      <c r="W322" s="1"/>
      <c r="X322" s="1"/>
      <c r="Y322" s="1"/>
      <c r="Z322" s="43"/>
      <c r="AB322" s="44"/>
      <c r="AF322" s="45"/>
      <c r="AG322" s="45"/>
      <c r="AH322" s="45"/>
      <c r="AI322" s="45"/>
      <c r="AJ322" s="145"/>
      <c r="AK322" s="126"/>
      <c r="AL322" s="127"/>
      <c r="AM322" s="127"/>
      <c r="AN322" s="127"/>
      <c r="AO322" s="127"/>
      <c r="AP322" s="127"/>
      <c r="AQ322" s="127"/>
      <c r="AR322" s="127"/>
      <c r="AS322" s="127"/>
      <c r="AT322" s="127"/>
      <c r="AU322" s="127"/>
      <c r="AV322" s="127"/>
      <c r="AW322" s="127"/>
      <c r="AX322" s="127"/>
      <c r="AY322" s="127"/>
      <c r="AZ322" s="145"/>
      <c r="BA322" s="145"/>
      <c r="BB322" s="274"/>
      <c r="BD322" s="274"/>
      <c r="BF322" s="274"/>
      <c r="BH322" s="274"/>
      <c r="BJ322" s="274"/>
      <c r="BL322" s="274"/>
      <c r="BN322" s="274"/>
      <c r="BP322" s="274"/>
      <c r="BR322" s="274"/>
      <c r="BT322" s="145"/>
      <c r="BU322" s="146"/>
      <c r="BV322" s="146"/>
      <c r="BW322" s="146"/>
      <c r="BX322" s="146"/>
      <c r="BY322" s="146"/>
      <c r="BZ322" s="146"/>
      <c r="CA322" s="146"/>
      <c r="CB322" s="146"/>
      <c r="CC322" s="146"/>
      <c r="CD322" s="277"/>
    </row>
    <row r="323" ht="18.0" customHeight="1">
      <c r="B323" s="462"/>
      <c r="D323" s="41"/>
      <c r="E323" s="272"/>
      <c r="F323" s="234"/>
      <c r="H323" s="89"/>
      <c r="L323" s="273"/>
      <c r="M323" s="1"/>
      <c r="N323" s="1"/>
      <c r="O323" s="1"/>
      <c r="P323" s="1"/>
      <c r="Q323" s="1"/>
      <c r="R323" s="1"/>
      <c r="S323" s="2"/>
      <c r="T323" s="2"/>
      <c r="U323" s="1"/>
      <c r="V323" s="1"/>
      <c r="W323" s="1"/>
      <c r="X323" s="1"/>
      <c r="Y323" s="1"/>
      <c r="Z323" s="43"/>
      <c r="AB323" s="44"/>
      <c r="AF323" s="45"/>
      <c r="AG323" s="45"/>
      <c r="AH323" s="45"/>
      <c r="AI323" s="45"/>
      <c r="AJ323" s="145"/>
      <c r="AK323" s="126"/>
      <c r="AL323" s="127"/>
      <c r="AM323" s="127"/>
      <c r="AN323" s="127"/>
      <c r="AO323" s="127"/>
      <c r="AP323" s="127"/>
      <c r="AQ323" s="127"/>
      <c r="AR323" s="127"/>
      <c r="AS323" s="127"/>
      <c r="AT323" s="127"/>
      <c r="AU323" s="127"/>
      <c r="AV323" s="127"/>
      <c r="AW323" s="127"/>
      <c r="AX323" s="127"/>
      <c r="AY323" s="127"/>
      <c r="AZ323" s="145"/>
      <c r="BA323" s="145"/>
      <c r="BB323" s="274"/>
      <c r="BD323" s="274"/>
      <c r="BF323" s="274"/>
      <c r="BH323" s="274"/>
      <c r="BJ323" s="274"/>
      <c r="BL323" s="274"/>
      <c r="BN323" s="274"/>
      <c r="BP323" s="274"/>
      <c r="BR323" s="274"/>
      <c r="BT323" s="145"/>
      <c r="BU323" s="146"/>
      <c r="BV323" s="146"/>
      <c r="BW323" s="146"/>
      <c r="BX323" s="146"/>
      <c r="BY323" s="146"/>
      <c r="BZ323" s="146"/>
      <c r="CA323" s="146"/>
      <c r="CB323" s="146"/>
      <c r="CC323" s="146"/>
      <c r="CD323" s="277"/>
    </row>
    <row r="324" ht="18.0" customHeight="1">
      <c r="B324" s="462"/>
      <c r="D324" s="41"/>
      <c r="E324" s="272"/>
      <c r="F324" s="234"/>
      <c r="H324" s="89"/>
      <c r="L324" s="273"/>
      <c r="M324" s="1"/>
      <c r="N324" s="1"/>
      <c r="O324" s="1"/>
      <c r="P324" s="1"/>
      <c r="Q324" s="1"/>
      <c r="R324" s="1"/>
      <c r="S324" s="2"/>
      <c r="T324" s="2"/>
      <c r="U324" s="1"/>
      <c r="V324" s="1"/>
      <c r="W324" s="1"/>
      <c r="X324" s="1"/>
      <c r="Y324" s="1"/>
      <c r="Z324" s="43"/>
      <c r="AB324" s="44"/>
      <c r="AF324" s="45"/>
      <c r="AG324" s="45"/>
      <c r="AH324" s="45"/>
      <c r="AI324" s="45"/>
      <c r="AJ324" s="145"/>
      <c r="AK324" s="126"/>
      <c r="AL324" s="127"/>
      <c r="AM324" s="127"/>
      <c r="AN324" s="127"/>
      <c r="AO324" s="127"/>
      <c r="AP324" s="127"/>
      <c r="AQ324" s="127"/>
      <c r="AR324" s="127"/>
      <c r="AS324" s="127"/>
      <c r="AT324" s="127"/>
      <c r="AU324" s="127"/>
      <c r="AV324" s="127"/>
      <c r="AW324" s="127"/>
      <c r="AX324" s="127"/>
      <c r="AY324" s="127"/>
      <c r="AZ324" s="145"/>
      <c r="BA324" s="145"/>
      <c r="BB324" s="274"/>
      <c r="BD324" s="274"/>
      <c r="BF324" s="274"/>
      <c r="BH324" s="274"/>
      <c r="BJ324" s="274"/>
      <c r="BL324" s="274"/>
      <c r="BN324" s="274"/>
      <c r="BP324" s="274"/>
      <c r="BR324" s="274"/>
      <c r="BT324" s="145"/>
      <c r="BU324" s="146"/>
      <c r="BV324" s="146"/>
      <c r="BW324" s="146"/>
      <c r="BX324" s="146"/>
      <c r="BY324" s="146"/>
      <c r="BZ324" s="146"/>
      <c r="CA324" s="146"/>
      <c r="CB324" s="146"/>
      <c r="CC324" s="146"/>
      <c r="CD324" s="277"/>
    </row>
    <row r="325" ht="18.0" customHeight="1">
      <c r="B325" s="462"/>
      <c r="D325" s="41"/>
      <c r="E325" s="272"/>
      <c r="F325" s="234"/>
      <c r="H325" s="89"/>
      <c r="L325" s="273"/>
      <c r="M325" s="1"/>
      <c r="N325" s="1"/>
      <c r="O325" s="1"/>
      <c r="P325" s="1"/>
      <c r="Q325" s="1"/>
      <c r="R325" s="1"/>
      <c r="S325" s="2"/>
      <c r="T325" s="2"/>
      <c r="U325" s="1"/>
      <c r="V325" s="1"/>
      <c r="W325" s="1"/>
      <c r="X325" s="1"/>
      <c r="Y325" s="1"/>
      <c r="Z325" s="43"/>
      <c r="AB325" s="44"/>
      <c r="AF325" s="45"/>
      <c r="AG325" s="45"/>
      <c r="AH325" s="45"/>
      <c r="AI325" s="45"/>
      <c r="AJ325" s="145"/>
      <c r="AK325" s="126"/>
      <c r="AL325" s="127"/>
      <c r="AM325" s="127"/>
      <c r="AN325" s="127"/>
      <c r="AO325" s="127"/>
      <c r="AP325" s="127"/>
      <c r="AQ325" s="127"/>
      <c r="AR325" s="127"/>
      <c r="AS325" s="127"/>
      <c r="AT325" s="127"/>
      <c r="AU325" s="127"/>
      <c r="AV325" s="127"/>
      <c r="AW325" s="127"/>
      <c r="AX325" s="127"/>
      <c r="AY325" s="127"/>
      <c r="AZ325" s="145"/>
      <c r="BA325" s="145"/>
      <c r="BB325" s="274"/>
      <c r="BD325" s="274"/>
      <c r="BF325" s="274"/>
      <c r="BH325" s="274"/>
      <c r="BJ325" s="274"/>
      <c r="BL325" s="274"/>
      <c r="BN325" s="274"/>
      <c r="BP325" s="274"/>
      <c r="BR325" s="274"/>
      <c r="BT325" s="145"/>
      <c r="BU325" s="146"/>
      <c r="BV325" s="146"/>
      <c r="BW325" s="146"/>
      <c r="BX325" s="146"/>
      <c r="BY325" s="146"/>
      <c r="BZ325" s="146"/>
      <c r="CA325" s="146"/>
      <c r="CB325" s="146"/>
      <c r="CC325" s="146"/>
      <c r="CD325" s="277"/>
    </row>
    <row r="326" ht="18.0" customHeight="1">
      <c r="B326" s="462"/>
      <c r="D326" s="41"/>
      <c r="E326" s="272"/>
      <c r="F326" s="234"/>
      <c r="H326" s="89"/>
      <c r="L326" s="273"/>
      <c r="M326" s="1"/>
      <c r="N326" s="1"/>
      <c r="O326" s="1"/>
      <c r="P326" s="1"/>
      <c r="Q326" s="1"/>
      <c r="R326" s="1"/>
      <c r="S326" s="2"/>
      <c r="T326" s="2"/>
      <c r="U326" s="1"/>
      <c r="V326" s="1"/>
      <c r="W326" s="1"/>
      <c r="X326" s="1"/>
      <c r="Y326" s="1"/>
      <c r="Z326" s="43"/>
      <c r="AB326" s="44"/>
      <c r="AF326" s="45"/>
      <c r="AG326" s="45"/>
      <c r="AH326" s="45"/>
      <c r="AI326" s="45"/>
      <c r="AJ326" s="145"/>
      <c r="AK326" s="126"/>
      <c r="AL326" s="127"/>
      <c r="AM326" s="127"/>
      <c r="AN326" s="127"/>
      <c r="AO326" s="127"/>
      <c r="AP326" s="127"/>
      <c r="AQ326" s="127"/>
      <c r="AR326" s="127"/>
      <c r="AS326" s="127"/>
      <c r="AT326" s="127"/>
      <c r="AU326" s="127"/>
      <c r="AV326" s="127"/>
      <c r="AW326" s="127"/>
      <c r="AX326" s="127"/>
      <c r="AY326" s="127"/>
      <c r="AZ326" s="145"/>
      <c r="BA326" s="145"/>
      <c r="BB326" s="274"/>
      <c r="BD326" s="274"/>
      <c r="BF326" s="274"/>
      <c r="BH326" s="274"/>
      <c r="BJ326" s="274"/>
      <c r="BL326" s="274"/>
      <c r="BN326" s="274"/>
      <c r="BP326" s="274"/>
      <c r="BR326" s="274"/>
      <c r="BT326" s="145"/>
      <c r="BU326" s="146"/>
      <c r="BV326" s="146"/>
      <c r="BW326" s="146"/>
      <c r="BX326" s="146"/>
      <c r="BY326" s="146"/>
      <c r="BZ326" s="146"/>
      <c r="CA326" s="146"/>
      <c r="CB326" s="146"/>
      <c r="CC326" s="146"/>
      <c r="CD326" s="277"/>
    </row>
    <row r="327" ht="18.0" customHeight="1">
      <c r="B327" s="462"/>
      <c r="D327" s="41"/>
      <c r="E327" s="272"/>
      <c r="F327" s="234"/>
      <c r="H327" s="89"/>
      <c r="L327" s="273"/>
      <c r="M327" s="1"/>
      <c r="N327" s="1"/>
      <c r="O327" s="1"/>
      <c r="P327" s="1"/>
      <c r="Q327" s="1"/>
      <c r="R327" s="1"/>
      <c r="S327" s="2"/>
      <c r="T327" s="2"/>
      <c r="U327" s="1"/>
      <c r="V327" s="1"/>
      <c r="W327" s="1"/>
      <c r="X327" s="1"/>
      <c r="Y327" s="1"/>
      <c r="Z327" s="43"/>
      <c r="AB327" s="44"/>
      <c r="AF327" s="45"/>
      <c r="AG327" s="45"/>
      <c r="AH327" s="45"/>
      <c r="AI327" s="45"/>
      <c r="AJ327" s="145"/>
      <c r="AK327" s="126"/>
      <c r="AL327" s="127"/>
      <c r="AM327" s="127"/>
      <c r="AN327" s="127"/>
      <c r="AO327" s="127"/>
      <c r="AP327" s="127"/>
      <c r="AQ327" s="127"/>
      <c r="AR327" s="127"/>
      <c r="AS327" s="127"/>
      <c r="AT327" s="127"/>
      <c r="AU327" s="127"/>
      <c r="AV327" s="127"/>
      <c r="AW327" s="127"/>
      <c r="AX327" s="127"/>
      <c r="AY327" s="127"/>
      <c r="AZ327" s="145"/>
      <c r="BA327" s="145"/>
      <c r="BB327" s="274"/>
      <c r="BD327" s="274"/>
      <c r="BF327" s="274"/>
      <c r="BH327" s="274"/>
      <c r="BJ327" s="274"/>
      <c r="BL327" s="274"/>
      <c r="BN327" s="274"/>
      <c r="BP327" s="274"/>
      <c r="BR327" s="274"/>
      <c r="BT327" s="145"/>
      <c r="BU327" s="146"/>
      <c r="BV327" s="146"/>
      <c r="BW327" s="146"/>
      <c r="BX327" s="146"/>
      <c r="BY327" s="146"/>
      <c r="BZ327" s="146"/>
      <c r="CA327" s="146"/>
      <c r="CB327" s="146"/>
      <c r="CC327" s="146"/>
      <c r="CD327" s="277"/>
    </row>
    <row r="328" ht="18.0" customHeight="1">
      <c r="B328" s="462"/>
      <c r="D328" s="41"/>
      <c r="E328" s="272"/>
      <c r="F328" s="234"/>
      <c r="H328" s="89"/>
      <c r="L328" s="273"/>
      <c r="M328" s="1"/>
      <c r="N328" s="1"/>
      <c r="O328" s="1"/>
      <c r="P328" s="1"/>
      <c r="Q328" s="1"/>
      <c r="R328" s="1"/>
      <c r="S328" s="2"/>
      <c r="T328" s="2"/>
      <c r="U328" s="1"/>
      <c r="V328" s="1"/>
      <c r="W328" s="1"/>
      <c r="X328" s="1"/>
      <c r="Y328" s="1"/>
      <c r="Z328" s="43"/>
      <c r="AB328" s="44"/>
      <c r="AF328" s="45"/>
      <c r="AG328" s="45"/>
      <c r="AH328" s="45"/>
      <c r="AI328" s="45"/>
      <c r="AJ328" s="145"/>
      <c r="AK328" s="126"/>
      <c r="AL328" s="127"/>
      <c r="AM328" s="127"/>
      <c r="AN328" s="127"/>
      <c r="AO328" s="127"/>
      <c r="AP328" s="127"/>
      <c r="AQ328" s="127"/>
      <c r="AR328" s="127"/>
      <c r="AS328" s="127"/>
      <c r="AT328" s="127"/>
      <c r="AU328" s="127"/>
      <c r="AV328" s="127"/>
      <c r="AW328" s="127"/>
      <c r="AX328" s="127"/>
      <c r="AY328" s="127"/>
      <c r="AZ328" s="145"/>
      <c r="BA328" s="145"/>
      <c r="BB328" s="274"/>
      <c r="BD328" s="274"/>
      <c r="BF328" s="274"/>
      <c r="BH328" s="274"/>
      <c r="BJ328" s="274"/>
      <c r="BL328" s="274"/>
      <c r="BN328" s="274"/>
      <c r="BP328" s="274"/>
      <c r="BR328" s="274"/>
      <c r="BT328" s="145"/>
      <c r="BU328" s="146"/>
      <c r="BV328" s="146"/>
      <c r="BW328" s="146"/>
      <c r="BX328" s="146"/>
      <c r="BY328" s="146"/>
      <c r="BZ328" s="146"/>
      <c r="CA328" s="146"/>
      <c r="CB328" s="146"/>
      <c r="CC328" s="146"/>
      <c r="CD328" s="277"/>
    </row>
    <row r="329" ht="18.0" customHeight="1">
      <c r="B329" s="462"/>
      <c r="D329" s="41"/>
      <c r="E329" s="272"/>
      <c r="F329" s="234"/>
      <c r="H329" s="89"/>
      <c r="L329" s="273"/>
      <c r="M329" s="1"/>
      <c r="N329" s="1"/>
      <c r="O329" s="1"/>
      <c r="P329" s="1"/>
      <c r="Q329" s="1"/>
      <c r="R329" s="1"/>
      <c r="S329" s="2"/>
      <c r="T329" s="2"/>
      <c r="U329" s="1"/>
      <c r="V329" s="1"/>
      <c r="W329" s="1"/>
      <c r="X329" s="1"/>
      <c r="Y329" s="1"/>
      <c r="Z329" s="43"/>
      <c r="AB329" s="44"/>
      <c r="AF329" s="45"/>
      <c r="AG329" s="45"/>
      <c r="AH329" s="45"/>
      <c r="AI329" s="45"/>
      <c r="AJ329" s="145"/>
      <c r="AK329" s="126"/>
      <c r="AL329" s="127"/>
      <c r="AM329" s="127"/>
      <c r="AN329" s="127"/>
      <c r="AO329" s="127"/>
      <c r="AP329" s="127"/>
      <c r="AQ329" s="127"/>
      <c r="AR329" s="127"/>
      <c r="AS329" s="127"/>
      <c r="AT329" s="127"/>
      <c r="AU329" s="127"/>
      <c r="AV329" s="127"/>
      <c r="AW329" s="127"/>
      <c r="AX329" s="127"/>
      <c r="AY329" s="127"/>
      <c r="AZ329" s="145"/>
      <c r="BA329" s="145"/>
      <c r="BB329" s="274"/>
      <c r="BD329" s="274"/>
      <c r="BF329" s="274"/>
      <c r="BH329" s="274"/>
      <c r="BJ329" s="274"/>
      <c r="BL329" s="274"/>
      <c r="BN329" s="274"/>
      <c r="BP329" s="274"/>
      <c r="BR329" s="274"/>
      <c r="BT329" s="145"/>
      <c r="BU329" s="146"/>
      <c r="BV329" s="146"/>
      <c r="BW329" s="146"/>
      <c r="BX329" s="146"/>
      <c r="BY329" s="146"/>
      <c r="BZ329" s="146"/>
      <c r="CA329" s="146"/>
      <c r="CB329" s="146"/>
      <c r="CC329" s="146"/>
      <c r="CD329" s="277"/>
    </row>
    <row r="330" ht="18.0" customHeight="1">
      <c r="B330" s="462"/>
      <c r="D330" s="41"/>
      <c r="E330" s="272"/>
      <c r="F330" s="234"/>
      <c r="H330" s="89"/>
      <c r="L330" s="273"/>
      <c r="M330" s="1"/>
      <c r="N330" s="1"/>
      <c r="O330" s="1"/>
      <c r="P330" s="1"/>
      <c r="Q330" s="1"/>
      <c r="R330" s="1"/>
      <c r="S330" s="2"/>
      <c r="T330" s="2"/>
      <c r="U330" s="1"/>
      <c r="V330" s="1"/>
      <c r="W330" s="1"/>
      <c r="X330" s="1"/>
      <c r="Y330" s="1"/>
      <c r="Z330" s="43"/>
      <c r="AB330" s="44"/>
      <c r="AF330" s="45"/>
      <c r="AG330" s="45"/>
      <c r="AH330" s="45"/>
      <c r="AI330" s="45"/>
      <c r="AJ330" s="145"/>
      <c r="AK330" s="126"/>
      <c r="AL330" s="127"/>
      <c r="AM330" s="127"/>
      <c r="AN330" s="127"/>
      <c r="AO330" s="127"/>
      <c r="AP330" s="127"/>
      <c r="AQ330" s="127"/>
      <c r="AR330" s="127"/>
      <c r="AS330" s="127"/>
      <c r="AT330" s="127"/>
      <c r="AU330" s="127"/>
      <c r="AV330" s="127"/>
      <c r="AW330" s="127"/>
      <c r="AX330" s="127"/>
      <c r="AY330" s="127"/>
      <c r="AZ330" s="145"/>
      <c r="BA330" s="145"/>
      <c r="BB330" s="274"/>
      <c r="BD330" s="274"/>
      <c r="BF330" s="274"/>
      <c r="BH330" s="274"/>
      <c r="BJ330" s="274"/>
      <c r="BL330" s="274"/>
      <c r="BN330" s="274"/>
      <c r="BP330" s="274"/>
      <c r="BR330" s="274"/>
      <c r="BT330" s="145"/>
      <c r="BU330" s="146"/>
      <c r="BV330" s="146"/>
      <c r="BW330" s="146"/>
      <c r="BX330" s="146"/>
      <c r="BY330" s="146"/>
      <c r="BZ330" s="146"/>
      <c r="CA330" s="146"/>
      <c r="CB330" s="146"/>
      <c r="CC330" s="146"/>
      <c r="CD330" s="277"/>
    </row>
    <row r="331" ht="18.0" customHeight="1">
      <c r="B331" s="462"/>
      <c r="D331" s="41"/>
      <c r="E331" s="272"/>
      <c r="F331" s="234"/>
      <c r="H331" s="89"/>
      <c r="L331" s="273"/>
      <c r="M331" s="1"/>
      <c r="N331" s="1"/>
      <c r="O331" s="1"/>
      <c r="P331" s="1"/>
      <c r="Q331" s="1"/>
      <c r="R331" s="1"/>
      <c r="S331" s="2"/>
      <c r="T331" s="2"/>
      <c r="U331" s="1"/>
      <c r="V331" s="1"/>
      <c r="W331" s="1"/>
      <c r="X331" s="1"/>
      <c r="Y331" s="1"/>
      <c r="Z331" s="43"/>
      <c r="AB331" s="44"/>
      <c r="AF331" s="45"/>
      <c r="AG331" s="45"/>
      <c r="AH331" s="45"/>
      <c r="AI331" s="45"/>
      <c r="AJ331" s="145"/>
      <c r="AK331" s="126"/>
      <c r="AL331" s="127"/>
      <c r="AM331" s="127"/>
      <c r="AN331" s="127"/>
      <c r="AO331" s="127"/>
      <c r="AP331" s="127"/>
      <c r="AQ331" s="127"/>
      <c r="AR331" s="127"/>
      <c r="AS331" s="127"/>
      <c r="AT331" s="127"/>
      <c r="AU331" s="127"/>
      <c r="AV331" s="127"/>
      <c r="AW331" s="127"/>
      <c r="AX331" s="127"/>
      <c r="AY331" s="127"/>
      <c r="AZ331" s="145"/>
      <c r="BA331" s="145"/>
      <c r="BB331" s="274"/>
      <c r="BD331" s="274"/>
      <c r="BF331" s="274"/>
      <c r="BH331" s="274"/>
      <c r="BJ331" s="274"/>
      <c r="BL331" s="274"/>
      <c r="BN331" s="274"/>
      <c r="BP331" s="274"/>
      <c r="BR331" s="274"/>
      <c r="BT331" s="145"/>
      <c r="BU331" s="146"/>
      <c r="BV331" s="146"/>
      <c r="BW331" s="146"/>
      <c r="BX331" s="146"/>
      <c r="BY331" s="146"/>
      <c r="BZ331" s="146"/>
      <c r="CA331" s="146"/>
      <c r="CB331" s="146"/>
      <c r="CC331" s="146"/>
      <c r="CD331" s="277"/>
    </row>
    <row r="332" ht="18.0" customHeight="1">
      <c r="B332" s="462"/>
      <c r="D332" s="41"/>
      <c r="E332" s="272"/>
      <c r="F332" s="234"/>
      <c r="H332" s="89"/>
      <c r="L332" s="273"/>
      <c r="M332" s="1"/>
      <c r="N332" s="1"/>
      <c r="O332" s="1"/>
      <c r="P332" s="1"/>
      <c r="Q332" s="1"/>
      <c r="R332" s="1"/>
      <c r="S332" s="2"/>
      <c r="T332" s="2"/>
      <c r="U332" s="1"/>
      <c r="V332" s="1"/>
      <c r="W332" s="1"/>
      <c r="X332" s="1"/>
      <c r="Y332" s="1"/>
      <c r="Z332" s="43"/>
      <c r="AB332" s="44"/>
      <c r="AF332" s="45"/>
      <c r="AG332" s="45"/>
      <c r="AH332" s="45"/>
      <c r="AI332" s="45"/>
      <c r="AJ332" s="145"/>
      <c r="AK332" s="126"/>
      <c r="AL332" s="127"/>
      <c r="AM332" s="127"/>
      <c r="AN332" s="127"/>
      <c r="AO332" s="127"/>
      <c r="AP332" s="127"/>
      <c r="AQ332" s="127"/>
      <c r="AR332" s="127"/>
      <c r="AS332" s="127"/>
      <c r="AT332" s="127"/>
      <c r="AU332" s="127"/>
      <c r="AV332" s="127"/>
      <c r="AW332" s="127"/>
      <c r="AX332" s="127"/>
      <c r="AY332" s="127"/>
      <c r="AZ332" s="145"/>
      <c r="BA332" s="145"/>
      <c r="BB332" s="274"/>
      <c r="BD332" s="274"/>
      <c r="BF332" s="274"/>
      <c r="BH332" s="274"/>
      <c r="BJ332" s="274"/>
      <c r="BL332" s="274"/>
      <c r="BN332" s="274"/>
      <c r="BP332" s="274"/>
      <c r="BR332" s="274"/>
      <c r="BT332" s="145"/>
      <c r="BU332" s="146"/>
      <c r="BV332" s="146"/>
      <c r="BW332" s="146"/>
      <c r="BX332" s="146"/>
      <c r="BY332" s="146"/>
      <c r="BZ332" s="146"/>
      <c r="CA332" s="146"/>
      <c r="CB332" s="146"/>
      <c r="CC332" s="146"/>
      <c r="CD332" s="277"/>
    </row>
    <row r="333" ht="18.0" customHeight="1">
      <c r="B333" s="462"/>
      <c r="D333" s="41"/>
      <c r="E333" s="272"/>
      <c r="F333" s="234"/>
      <c r="H333" s="89"/>
      <c r="L333" s="273"/>
      <c r="M333" s="1"/>
      <c r="N333" s="1"/>
      <c r="O333" s="1"/>
      <c r="P333" s="1"/>
      <c r="Q333" s="1"/>
      <c r="R333" s="1"/>
      <c r="S333" s="2"/>
      <c r="T333" s="2"/>
      <c r="U333" s="1"/>
      <c r="V333" s="1"/>
      <c r="W333" s="1"/>
      <c r="X333" s="1"/>
      <c r="Y333" s="1"/>
      <c r="Z333" s="43"/>
      <c r="AB333" s="44"/>
      <c r="AF333" s="45"/>
      <c r="AG333" s="45"/>
      <c r="AH333" s="45"/>
      <c r="AI333" s="45"/>
      <c r="AJ333" s="145"/>
      <c r="AK333" s="126"/>
      <c r="AL333" s="127"/>
      <c r="AM333" s="127"/>
      <c r="AN333" s="127"/>
      <c r="AO333" s="127"/>
      <c r="AP333" s="127"/>
      <c r="AQ333" s="127"/>
      <c r="AR333" s="127"/>
      <c r="AS333" s="127"/>
      <c r="AT333" s="127"/>
      <c r="AU333" s="127"/>
      <c r="AV333" s="127"/>
      <c r="AW333" s="127"/>
      <c r="AX333" s="127"/>
      <c r="AY333" s="127"/>
      <c r="AZ333" s="145"/>
      <c r="BA333" s="145"/>
      <c r="BB333" s="274"/>
      <c r="BD333" s="274"/>
      <c r="BF333" s="274"/>
      <c r="BH333" s="274"/>
      <c r="BJ333" s="274"/>
      <c r="BL333" s="274"/>
      <c r="BN333" s="274"/>
      <c r="BP333" s="274"/>
      <c r="BR333" s="274"/>
      <c r="BT333" s="145"/>
      <c r="BU333" s="146"/>
      <c r="BV333" s="146"/>
      <c r="BW333" s="146"/>
      <c r="BX333" s="146"/>
      <c r="BY333" s="146"/>
      <c r="BZ333" s="146"/>
      <c r="CA333" s="146"/>
      <c r="CB333" s="146"/>
      <c r="CC333" s="146"/>
      <c r="CD333" s="277"/>
    </row>
    <row r="334" ht="18.0" customHeight="1">
      <c r="B334" s="462"/>
      <c r="D334" s="41"/>
      <c r="E334" s="272"/>
      <c r="F334" s="234"/>
      <c r="H334" s="89"/>
      <c r="L334" s="273"/>
      <c r="M334" s="1"/>
      <c r="N334" s="1"/>
      <c r="O334" s="1"/>
      <c r="P334" s="1"/>
      <c r="Q334" s="1"/>
      <c r="R334" s="1"/>
      <c r="S334" s="2"/>
      <c r="T334" s="2"/>
      <c r="U334" s="1"/>
      <c r="V334" s="1"/>
      <c r="W334" s="1"/>
      <c r="X334" s="1"/>
      <c r="Y334" s="1"/>
      <c r="Z334" s="43"/>
      <c r="AB334" s="44"/>
      <c r="AF334" s="45"/>
      <c r="AG334" s="45"/>
      <c r="AH334" s="45"/>
      <c r="AI334" s="45"/>
      <c r="AJ334" s="145"/>
      <c r="AK334" s="126"/>
      <c r="AL334" s="127"/>
      <c r="AM334" s="127"/>
      <c r="AN334" s="127"/>
      <c r="AO334" s="127"/>
      <c r="AP334" s="127"/>
      <c r="AQ334" s="127"/>
      <c r="AR334" s="127"/>
      <c r="AS334" s="127"/>
      <c r="AT334" s="127"/>
      <c r="AU334" s="127"/>
      <c r="AV334" s="127"/>
      <c r="AW334" s="127"/>
      <c r="AX334" s="127"/>
      <c r="AY334" s="127"/>
      <c r="AZ334" s="145"/>
      <c r="BA334" s="145"/>
      <c r="BB334" s="274"/>
      <c r="BD334" s="274"/>
      <c r="BF334" s="274"/>
      <c r="BH334" s="274"/>
      <c r="BJ334" s="274"/>
      <c r="BL334" s="274"/>
      <c r="BN334" s="274"/>
      <c r="BP334" s="274"/>
      <c r="BR334" s="274"/>
      <c r="BT334" s="145"/>
      <c r="BU334" s="146"/>
      <c r="BV334" s="146"/>
      <c r="BW334" s="146"/>
      <c r="BX334" s="146"/>
      <c r="BY334" s="146"/>
      <c r="BZ334" s="146"/>
      <c r="CA334" s="146"/>
      <c r="CB334" s="146"/>
      <c r="CC334" s="146"/>
      <c r="CD334" s="277"/>
    </row>
    <row r="335" ht="18.0" customHeight="1">
      <c r="B335" s="462"/>
      <c r="D335" s="41"/>
      <c r="E335" s="272"/>
      <c r="F335" s="234"/>
      <c r="H335" s="89"/>
      <c r="L335" s="273"/>
      <c r="M335" s="1"/>
      <c r="N335" s="1"/>
      <c r="O335" s="1"/>
      <c r="P335" s="1"/>
      <c r="Q335" s="1"/>
      <c r="R335" s="1"/>
      <c r="S335" s="2"/>
      <c r="T335" s="2"/>
      <c r="U335" s="1"/>
      <c r="V335" s="1"/>
      <c r="W335" s="1"/>
      <c r="X335" s="1"/>
      <c r="Y335" s="1"/>
      <c r="Z335" s="43"/>
      <c r="AB335" s="44"/>
      <c r="AF335" s="45"/>
      <c r="AG335" s="45"/>
      <c r="AH335" s="45"/>
      <c r="AI335" s="45"/>
      <c r="AJ335" s="145"/>
      <c r="AK335" s="126"/>
      <c r="AL335" s="127"/>
      <c r="AM335" s="127"/>
      <c r="AN335" s="127"/>
      <c r="AO335" s="127"/>
      <c r="AP335" s="127"/>
      <c r="AQ335" s="127"/>
      <c r="AR335" s="127"/>
      <c r="AS335" s="127"/>
      <c r="AT335" s="127"/>
      <c r="AU335" s="127"/>
      <c r="AV335" s="127"/>
      <c r="AW335" s="127"/>
      <c r="AX335" s="127"/>
      <c r="AY335" s="127"/>
      <c r="AZ335" s="145"/>
      <c r="BA335" s="145"/>
      <c r="BB335" s="274"/>
      <c r="BD335" s="274"/>
      <c r="BF335" s="274"/>
      <c r="BH335" s="274"/>
      <c r="BJ335" s="274"/>
      <c r="BL335" s="274"/>
      <c r="BN335" s="274"/>
      <c r="BP335" s="274"/>
      <c r="BR335" s="274"/>
      <c r="BT335" s="145"/>
      <c r="BU335" s="146"/>
      <c r="BV335" s="146"/>
      <c r="BW335" s="146"/>
      <c r="BX335" s="146"/>
      <c r="BY335" s="146"/>
      <c r="BZ335" s="146"/>
      <c r="CA335" s="146"/>
      <c r="CB335" s="146"/>
      <c r="CC335" s="146"/>
      <c r="CD335" s="277"/>
    </row>
    <row r="336" ht="18.0" customHeight="1">
      <c r="B336" s="462"/>
      <c r="D336" s="41"/>
      <c r="E336" s="272"/>
      <c r="F336" s="234"/>
      <c r="H336" s="89"/>
      <c r="L336" s="273"/>
      <c r="M336" s="1"/>
      <c r="N336" s="1"/>
      <c r="O336" s="1"/>
      <c r="P336" s="1"/>
      <c r="Q336" s="1"/>
      <c r="R336" s="1"/>
      <c r="S336" s="2"/>
      <c r="T336" s="2"/>
      <c r="U336" s="1"/>
      <c r="V336" s="1"/>
      <c r="W336" s="1"/>
      <c r="X336" s="1"/>
      <c r="Y336" s="1"/>
      <c r="Z336" s="43"/>
      <c r="AB336" s="44"/>
      <c r="AF336" s="45"/>
      <c r="AG336" s="45"/>
      <c r="AH336" s="45"/>
      <c r="AI336" s="45"/>
      <c r="AJ336" s="145"/>
      <c r="AK336" s="126"/>
      <c r="AL336" s="127"/>
      <c r="AM336" s="127"/>
      <c r="AN336" s="127"/>
      <c r="AO336" s="127"/>
      <c r="AP336" s="127"/>
      <c r="AQ336" s="127"/>
      <c r="AR336" s="127"/>
      <c r="AS336" s="127"/>
      <c r="AT336" s="127"/>
      <c r="AU336" s="127"/>
      <c r="AV336" s="127"/>
      <c r="AW336" s="127"/>
      <c r="AX336" s="127"/>
      <c r="AY336" s="127"/>
      <c r="AZ336" s="145"/>
      <c r="BA336" s="145"/>
      <c r="BB336" s="274"/>
      <c r="BD336" s="274"/>
      <c r="BF336" s="274"/>
      <c r="BH336" s="274"/>
      <c r="BJ336" s="274"/>
      <c r="BL336" s="274"/>
      <c r="BN336" s="274"/>
      <c r="BP336" s="274"/>
      <c r="BR336" s="274"/>
      <c r="BT336" s="145"/>
      <c r="BU336" s="146"/>
      <c r="BV336" s="146"/>
      <c r="BW336" s="146"/>
      <c r="BX336" s="146"/>
      <c r="BY336" s="146"/>
      <c r="BZ336" s="146"/>
      <c r="CA336" s="146"/>
      <c r="CB336" s="146"/>
      <c r="CC336" s="146"/>
      <c r="CD336" s="277"/>
    </row>
    <row r="337" ht="18.0" customHeight="1">
      <c r="B337" s="462"/>
      <c r="D337" s="41"/>
      <c r="E337" s="272"/>
      <c r="F337" s="234"/>
      <c r="H337" s="89"/>
      <c r="L337" s="273"/>
      <c r="M337" s="1"/>
      <c r="N337" s="1"/>
      <c r="O337" s="1"/>
      <c r="P337" s="1"/>
      <c r="Q337" s="1"/>
      <c r="R337" s="1"/>
      <c r="S337" s="2"/>
      <c r="T337" s="2"/>
      <c r="U337" s="1"/>
      <c r="V337" s="1"/>
      <c r="W337" s="1"/>
      <c r="X337" s="1"/>
      <c r="Y337" s="1"/>
      <c r="Z337" s="43"/>
      <c r="AB337" s="44"/>
      <c r="AF337" s="45"/>
      <c r="AG337" s="45"/>
      <c r="AH337" s="45"/>
      <c r="AI337" s="45"/>
      <c r="AJ337" s="145"/>
      <c r="AK337" s="126"/>
      <c r="AL337" s="127"/>
      <c r="AM337" s="127"/>
      <c r="AN337" s="127"/>
      <c r="AO337" s="127"/>
      <c r="AP337" s="127"/>
      <c r="AQ337" s="127"/>
      <c r="AR337" s="127"/>
      <c r="AS337" s="127"/>
      <c r="AT337" s="127"/>
      <c r="AU337" s="127"/>
      <c r="AV337" s="127"/>
      <c r="AW337" s="127"/>
      <c r="AX337" s="127"/>
      <c r="AY337" s="127"/>
      <c r="AZ337" s="145"/>
      <c r="BA337" s="145"/>
      <c r="BB337" s="274"/>
      <c r="BD337" s="274"/>
      <c r="BF337" s="274"/>
      <c r="BH337" s="274"/>
      <c r="BJ337" s="274"/>
      <c r="BL337" s="274"/>
      <c r="BN337" s="274"/>
      <c r="BP337" s="274"/>
      <c r="BR337" s="274"/>
      <c r="BT337" s="145"/>
      <c r="BU337" s="146"/>
      <c r="BV337" s="146"/>
      <c r="BW337" s="146"/>
      <c r="BX337" s="146"/>
      <c r="BY337" s="146"/>
      <c r="BZ337" s="146"/>
      <c r="CA337" s="146"/>
      <c r="CB337" s="146"/>
      <c r="CC337" s="146"/>
      <c r="CD337" s="277"/>
    </row>
    <row r="338" ht="18.0" customHeight="1">
      <c r="B338" s="462"/>
      <c r="D338" s="41"/>
      <c r="E338" s="272"/>
      <c r="F338" s="234"/>
      <c r="H338" s="89"/>
      <c r="L338" s="273"/>
      <c r="M338" s="1"/>
      <c r="N338" s="1"/>
      <c r="O338" s="1"/>
      <c r="P338" s="1"/>
      <c r="Q338" s="1"/>
      <c r="R338" s="1"/>
      <c r="S338" s="2"/>
      <c r="T338" s="2"/>
      <c r="U338" s="1"/>
      <c r="V338" s="1"/>
      <c r="W338" s="1"/>
      <c r="X338" s="1"/>
      <c r="Y338" s="1"/>
      <c r="Z338" s="43"/>
      <c r="AB338" s="44"/>
      <c r="AF338" s="45"/>
      <c r="AG338" s="45"/>
      <c r="AH338" s="45"/>
      <c r="AI338" s="45"/>
      <c r="AJ338" s="145"/>
      <c r="AK338" s="126"/>
      <c r="AL338" s="127"/>
      <c r="AM338" s="127"/>
      <c r="AN338" s="127"/>
      <c r="AO338" s="127"/>
      <c r="AP338" s="127"/>
      <c r="AQ338" s="127"/>
      <c r="AR338" s="127"/>
      <c r="AS338" s="127"/>
      <c r="AT338" s="127"/>
      <c r="AU338" s="127"/>
      <c r="AV338" s="127"/>
      <c r="AW338" s="127"/>
      <c r="AX338" s="127"/>
      <c r="AY338" s="127"/>
      <c r="AZ338" s="145"/>
      <c r="BA338" s="145"/>
      <c r="BB338" s="274"/>
      <c r="BD338" s="274"/>
      <c r="BF338" s="274"/>
      <c r="BH338" s="274"/>
      <c r="BJ338" s="274"/>
      <c r="BL338" s="274"/>
      <c r="BN338" s="274"/>
      <c r="BP338" s="274"/>
      <c r="BR338" s="274"/>
      <c r="BT338" s="145"/>
      <c r="BU338" s="146"/>
      <c r="BV338" s="146"/>
      <c r="BW338" s="146"/>
      <c r="BX338" s="146"/>
      <c r="BY338" s="146"/>
      <c r="BZ338" s="146"/>
      <c r="CA338" s="146"/>
      <c r="CB338" s="146"/>
      <c r="CC338" s="146"/>
      <c r="CD338" s="277"/>
    </row>
    <row r="339" ht="18.0" customHeight="1">
      <c r="B339" s="462"/>
      <c r="D339" s="41"/>
      <c r="E339" s="272"/>
      <c r="F339" s="234"/>
      <c r="H339" s="89"/>
      <c r="L339" s="273"/>
      <c r="M339" s="1"/>
      <c r="N339" s="1"/>
      <c r="O339" s="1"/>
      <c r="P339" s="1"/>
      <c r="Q339" s="1"/>
      <c r="R339" s="1"/>
      <c r="S339" s="2"/>
      <c r="T339" s="2"/>
      <c r="U339" s="1"/>
      <c r="V339" s="1"/>
      <c r="W339" s="1"/>
      <c r="X339" s="1"/>
      <c r="Y339" s="1"/>
      <c r="Z339" s="43"/>
      <c r="AB339" s="44"/>
      <c r="AF339" s="45"/>
      <c r="AG339" s="45"/>
      <c r="AH339" s="45"/>
      <c r="AI339" s="45"/>
      <c r="AJ339" s="145"/>
      <c r="AK339" s="126"/>
      <c r="AL339" s="127"/>
      <c r="AM339" s="127"/>
      <c r="AN339" s="127"/>
      <c r="AO339" s="127"/>
      <c r="AP339" s="127"/>
      <c r="AQ339" s="127"/>
      <c r="AR339" s="127"/>
      <c r="AS339" s="127"/>
      <c r="AT339" s="127"/>
      <c r="AU339" s="127"/>
      <c r="AV339" s="127"/>
      <c r="AW339" s="127"/>
      <c r="AX339" s="127"/>
      <c r="AY339" s="127"/>
      <c r="AZ339" s="145"/>
      <c r="BA339" s="145"/>
      <c r="BB339" s="274"/>
      <c r="BD339" s="274"/>
      <c r="BF339" s="274"/>
      <c r="BH339" s="274"/>
      <c r="BJ339" s="274"/>
      <c r="BL339" s="274"/>
      <c r="BN339" s="274"/>
      <c r="BP339" s="274"/>
      <c r="BR339" s="274"/>
      <c r="BT339" s="145"/>
      <c r="BU339" s="146"/>
      <c r="BV339" s="146"/>
      <c r="BW339" s="146"/>
      <c r="BX339" s="146"/>
      <c r="BY339" s="146"/>
      <c r="BZ339" s="146"/>
      <c r="CA339" s="146"/>
      <c r="CB339" s="146"/>
      <c r="CC339" s="146"/>
      <c r="CD339" s="277"/>
    </row>
    <row r="340" ht="18.0" customHeight="1">
      <c r="B340" s="462"/>
      <c r="D340" s="41"/>
      <c r="E340" s="272"/>
      <c r="F340" s="234"/>
      <c r="H340" s="89"/>
      <c r="L340" s="273"/>
      <c r="M340" s="1"/>
      <c r="N340" s="1"/>
      <c r="O340" s="1"/>
      <c r="P340" s="1"/>
      <c r="Q340" s="1"/>
      <c r="R340" s="1"/>
      <c r="S340" s="2"/>
      <c r="T340" s="2"/>
      <c r="U340" s="1"/>
      <c r="V340" s="1"/>
      <c r="W340" s="1"/>
      <c r="X340" s="1"/>
      <c r="Y340" s="1"/>
      <c r="Z340" s="43"/>
      <c r="AB340" s="44"/>
      <c r="AF340" s="45"/>
      <c r="AG340" s="45"/>
      <c r="AH340" s="45"/>
      <c r="AI340" s="45"/>
      <c r="AJ340" s="145"/>
      <c r="AK340" s="126"/>
      <c r="AL340" s="127"/>
      <c r="AM340" s="127"/>
      <c r="AN340" s="127"/>
      <c r="AO340" s="127"/>
      <c r="AP340" s="127"/>
      <c r="AQ340" s="127"/>
      <c r="AR340" s="127"/>
      <c r="AS340" s="127"/>
      <c r="AT340" s="127"/>
      <c r="AU340" s="127"/>
      <c r="AV340" s="127"/>
      <c r="AW340" s="127"/>
      <c r="AX340" s="127"/>
      <c r="AY340" s="127"/>
      <c r="AZ340" s="145"/>
      <c r="BA340" s="145"/>
      <c r="BB340" s="274"/>
      <c r="BD340" s="274"/>
      <c r="BF340" s="274"/>
      <c r="BH340" s="274"/>
      <c r="BJ340" s="274"/>
      <c r="BL340" s="274"/>
      <c r="BN340" s="274"/>
      <c r="BP340" s="274"/>
      <c r="BR340" s="274"/>
      <c r="BT340" s="145"/>
      <c r="BU340" s="146"/>
      <c r="BV340" s="146"/>
      <c r="BW340" s="146"/>
      <c r="BX340" s="146"/>
      <c r="BY340" s="146"/>
      <c r="BZ340" s="146"/>
      <c r="CA340" s="146"/>
      <c r="CB340" s="146"/>
      <c r="CC340" s="146"/>
      <c r="CD340" s="277"/>
    </row>
    <row r="341" ht="18.0" customHeight="1">
      <c r="B341" s="462"/>
      <c r="D341" s="41"/>
      <c r="E341" s="272"/>
      <c r="F341" s="234"/>
      <c r="H341" s="89"/>
      <c r="L341" s="273"/>
      <c r="M341" s="1"/>
      <c r="N341" s="1"/>
      <c r="O341" s="1"/>
      <c r="P341" s="1"/>
      <c r="Q341" s="1"/>
      <c r="R341" s="1"/>
      <c r="S341" s="2"/>
      <c r="T341" s="2"/>
      <c r="U341" s="1"/>
      <c r="V341" s="1"/>
      <c r="W341" s="1"/>
      <c r="X341" s="1"/>
      <c r="Y341" s="1"/>
      <c r="Z341" s="43"/>
      <c r="AB341" s="44"/>
      <c r="AF341" s="45"/>
      <c r="AG341" s="45"/>
      <c r="AH341" s="45"/>
      <c r="AI341" s="45"/>
      <c r="AJ341" s="145"/>
      <c r="AK341" s="126"/>
      <c r="AL341" s="127"/>
      <c r="AM341" s="127"/>
      <c r="AN341" s="127"/>
      <c r="AO341" s="127"/>
      <c r="AP341" s="127"/>
      <c r="AQ341" s="127"/>
      <c r="AR341" s="127"/>
      <c r="AS341" s="127"/>
      <c r="AT341" s="127"/>
      <c r="AU341" s="127"/>
      <c r="AV341" s="127"/>
      <c r="AW341" s="127"/>
      <c r="AX341" s="127"/>
      <c r="AY341" s="127"/>
      <c r="AZ341" s="145"/>
      <c r="BA341" s="145"/>
      <c r="BB341" s="274"/>
      <c r="BD341" s="274"/>
      <c r="BF341" s="274"/>
      <c r="BH341" s="274"/>
      <c r="BJ341" s="274"/>
      <c r="BL341" s="274"/>
      <c r="BN341" s="274"/>
      <c r="BP341" s="274"/>
      <c r="BR341" s="274"/>
      <c r="BT341" s="145"/>
      <c r="BU341" s="146"/>
      <c r="BV341" s="146"/>
      <c r="BW341" s="146"/>
      <c r="BX341" s="146"/>
      <c r="BY341" s="146"/>
      <c r="BZ341" s="146"/>
      <c r="CA341" s="146"/>
      <c r="CB341" s="146"/>
      <c r="CC341" s="146"/>
      <c r="CD341" s="277"/>
    </row>
    <row r="342" ht="18.0" customHeight="1">
      <c r="B342" s="462"/>
      <c r="D342" s="41"/>
      <c r="E342" s="272"/>
      <c r="F342" s="234"/>
      <c r="H342" s="89"/>
      <c r="L342" s="273"/>
      <c r="M342" s="1"/>
      <c r="N342" s="1"/>
      <c r="O342" s="1"/>
      <c r="P342" s="1"/>
      <c r="Q342" s="1"/>
      <c r="R342" s="1"/>
      <c r="S342" s="2"/>
      <c r="T342" s="2"/>
      <c r="U342" s="1"/>
      <c r="V342" s="1"/>
      <c r="W342" s="1"/>
      <c r="X342" s="1"/>
      <c r="Y342" s="1"/>
      <c r="Z342" s="43"/>
      <c r="AB342" s="44"/>
      <c r="AF342" s="45"/>
      <c r="AG342" s="45"/>
      <c r="AH342" s="45"/>
      <c r="AI342" s="45"/>
      <c r="AJ342" s="145"/>
      <c r="AK342" s="126"/>
      <c r="AL342" s="127"/>
      <c r="AM342" s="127"/>
      <c r="AN342" s="127"/>
      <c r="AO342" s="127"/>
      <c r="AP342" s="127"/>
      <c r="AQ342" s="127"/>
      <c r="AR342" s="127"/>
      <c r="AS342" s="127"/>
      <c r="AT342" s="127"/>
      <c r="AU342" s="127"/>
      <c r="AV342" s="127"/>
      <c r="AW342" s="127"/>
      <c r="AX342" s="127"/>
      <c r="AY342" s="127"/>
      <c r="AZ342" s="145"/>
      <c r="BA342" s="145"/>
      <c r="BB342" s="274"/>
      <c r="BD342" s="274"/>
      <c r="BF342" s="274"/>
      <c r="BH342" s="274"/>
      <c r="BJ342" s="274"/>
      <c r="BL342" s="274"/>
      <c r="BN342" s="274"/>
      <c r="BP342" s="274"/>
      <c r="BR342" s="274"/>
      <c r="BT342" s="145"/>
      <c r="BU342" s="146"/>
      <c r="BV342" s="146"/>
      <c r="BW342" s="146"/>
      <c r="BX342" s="146"/>
      <c r="BY342" s="146"/>
      <c r="BZ342" s="146"/>
      <c r="CA342" s="146"/>
      <c r="CB342" s="146"/>
      <c r="CC342" s="146"/>
      <c r="CD342" s="277"/>
    </row>
    <row r="343" ht="18.0" customHeight="1">
      <c r="B343" s="462"/>
      <c r="D343" s="41"/>
      <c r="E343" s="272"/>
      <c r="F343" s="234"/>
      <c r="H343" s="89"/>
      <c r="L343" s="273"/>
      <c r="M343" s="1"/>
      <c r="N343" s="1"/>
      <c r="O343" s="1"/>
      <c r="P343" s="1"/>
      <c r="Q343" s="1"/>
      <c r="R343" s="1"/>
      <c r="S343" s="2"/>
      <c r="T343" s="2"/>
      <c r="U343" s="1"/>
      <c r="V343" s="1"/>
      <c r="W343" s="1"/>
      <c r="X343" s="1"/>
      <c r="Y343" s="1"/>
      <c r="Z343" s="43"/>
      <c r="AB343" s="44"/>
      <c r="AF343" s="45"/>
      <c r="AG343" s="45"/>
      <c r="AH343" s="45"/>
      <c r="AI343" s="45"/>
      <c r="AJ343" s="145"/>
      <c r="AK343" s="126"/>
      <c r="AL343" s="127"/>
      <c r="AM343" s="127"/>
      <c r="AN343" s="127"/>
      <c r="AO343" s="127"/>
      <c r="AP343" s="127"/>
      <c r="AQ343" s="127"/>
      <c r="AR343" s="127"/>
      <c r="AS343" s="127"/>
      <c r="AT343" s="127"/>
      <c r="AU343" s="127"/>
      <c r="AV343" s="127"/>
      <c r="AW343" s="127"/>
      <c r="AX343" s="127"/>
      <c r="AY343" s="127"/>
      <c r="AZ343" s="145"/>
      <c r="BA343" s="145"/>
      <c r="BB343" s="274"/>
      <c r="BD343" s="274"/>
      <c r="BF343" s="274"/>
      <c r="BH343" s="274"/>
      <c r="BJ343" s="274"/>
      <c r="BL343" s="274"/>
      <c r="BN343" s="274"/>
      <c r="BP343" s="274"/>
      <c r="BR343" s="274"/>
      <c r="BT343" s="145"/>
      <c r="BU343" s="146"/>
      <c r="BV343" s="146"/>
      <c r="BW343" s="146"/>
      <c r="BX343" s="146"/>
      <c r="BY343" s="146"/>
      <c r="BZ343" s="146"/>
      <c r="CA343" s="146"/>
      <c r="CB343" s="146"/>
      <c r="CC343" s="146"/>
      <c r="CD343" s="277"/>
    </row>
    <row r="344" ht="18.0" customHeight="1">
      <c r="B344" s="462"/>
      <c r="D344" s="41"/>
      <c r="E344" s="272"/>
      <c r="F344" s="234"/>
      <c r="H344" s="89"/>
      <c r="L344" s="273"/>
      <c r="M344" s="1"/>
      <c r="N344" s="1"/>
      <c r="O344" s="1"/>
      <c r="P344" s="1"/>
      <c r="Q344" s="1"/>
      <c r="R344" s="1"/>
      <c r="S344" s="2"/>
      <c r="T344" s="2"/>
      <c r="U344" s="1"/>
      <c r="V344" s="1"/>
      <c r="W344" s="1"/>
      <c r="X344" s="1"/>
      <c r="Y344" s="1"/>
      <c r="Z344" s="43"/>
      <c r="AB344" s="44"/>
      <c r="AF344" s="45"/>
      <c r="AG344" s="45"/>
      <c r="AH344" s="45"/>
      <c r="AI344" s="45"/>
      <c r="AJ344" s="145"/>
      <c r="AK344" s="126"/>
      <c r="AL344" s="127"/>
      <c r="AM344" s="127"/>
      <c r="AN344" s="127"/>
      <c r="AO344" s="127"/>
      <c r="AP344" s="127"/>
      <c r="AQ344" s="127"/>
      <c r="AR344" s="127"/>
      <c r="AS344" s="127"/>
      <c r="AT344" s="127"/>
      <c r="AU344" s="127"/>
      <c r="AV344" s="127"/>
      <c r="AW344" s="127"/>
      <c r="AX344" s="127"/>
      <c r="AY344" s="127"/>
      <c r="AZ344" s="145"/>
      <c r="BA344" s="145"/>
      <c r="BB344" s="274"/>
      <c r="BD344" s="274"/>
      <c r="BF344" s="274"/>
      <c r="BH344" s="274"/>
      <c r="BJ344" s="274"/>
      <c r="BL344" s="274"/>
      <c r="BN344" s="274"/>
      <c r="BP344" s="274"/>
      <c r="BR344" s="274"/>
      <c r="BT344" s="145"/>
      <c r="BU344" s="146"/>
      <c r="BV344" s="146"/>
      <c r="BW344" s="146"/>
      <c r="BX344" s="146"/>
      <c r="BY344" s="146"/>
      <c r="BZ344" s="146"/>
      <c r="CA344" s="146"/>
      <c r="CB344" s="146"/>
      <c r="CC344" s="146"/>
      <c r="CD344" s="277"/>
    </row>
    <row r="345" ht="18.0" customHeight="1">
      <c r="B345" s="462"/>
      <c r="D345" s="41"/>
      <c r="E345" s="272"/>
      <c r="F345" s="234"/>
      <c r="H345" s="89"/>
      <c r="L345" s="273"/>
      <c r="M345" s="1"/>
      <c r="N345" s="1"/>
      <c r="O345" s="1"/>
      <c r="P345" s="1"/>
      <c r="Q345" s="1"/>
      <c r="R345" s="1"/>
      <c r="S345" s="2"/>
      <c r="T345" s="2"/>
      <c r="U345" s="1"/>
      <c r="V345" s="1"/>
      <c r="W345" s="1"/>
      <c r="X345" s="1"/>
      <c r="Y345" s="1"/>
      <c r="Z345" s="43"/>
      <c r="AB345" s="44"/>
      <c r="AF345" s="45"/>
      <c r="AG345" s="45"/>
      <c r="AH345" s="45"/>
      <c r="AI345" s="45"/>
      <c r="AJ345" s="145"/>
      <c r="AK345" s="126"/>
      <c r="AL345" s="127"/>
      <c r="AM345" s="127"/>
      <c r="AN345" s="127"/>
      <c r="AO345" s="127"/>
      <c r="AP345" s="127"/>
      <c r="AQ345" s="127"/>
      <c r="AR345" s="127"/>
      <c r="AS345" s="127"/>
      <c r="AT345" s="127"/>
      <c r="AU345" s="127"/>
      <c r="AV345" s="127"/>
      <c r="AW345" s="127"/>
      <c r="AX345" s="127"/>
      <c r="AY345" s="127"/>
      <c r="AZ345" s="145"/>
      <c r="BA345" s="145"/>
      <c r="BB345" s="274"/>
      <c r="BD345" s="274"/>
      <c r="BF345" s="274"/>
      <c r="BH345" s="274"/>
      <c r="BJ345" s="274"/>
      <c r="BL345" s="274"/>
      <c r="BN345" s="274"/>
      <c r="BP345" s="274"/>
      <c r="BR345" s="274"/>
      <c r="BT345" s="145"/>
      <c r="BU345" s="146"/>
      <c r="BV345" s="146"/>
      <c r="BW345" s="146"/>
      <c r="BX345" s="146"/>
      <c r="BY345" s="146"/>
      <c r="BZ345" s="146"/>
      <c r="CA345" s="146"/>
      <c r="CB345" s="146"/>
      <c r="CC345" s="146"/>
      <c r="CD345" s="277"/>
    </row>
    <row r="346" ht="18.0" customHeight="1">
      <c r="B346" s="462"/>
      <c r="D346" s="41"/>
      <c r="E346" s="272"/>
      <c r="F346" s="234"/>
      <c r="H346" s="89"/>
      <c r="L346" s="273"/>
      <c r="M346" s="1"/>
      <c r="N346" s="1"/>
      <c r="O346" s="1"/>
      <c r="P346" s="1"/>
      <c r="Q346" s="1"/>
      <c r="R346" s="1"/>
      <c r="S346" s="2"/>
      <c r="T346" s="2"/>
      <c r="U346" s="1"/>
      <c r="V346" s="1"/>
      <c r="W346" s="1"/>
      <c r="X346" s="1"/>
      <c r="Y346" s="1"/>
      <c r="Z346" s="43"/>
      <c r="AB346" s="44"/>
      <c r="AF346" s="45"/>
      <c r="AG346" s="45"/>
      <c r="AH346" s="45"/>
      <c r="AI346" s="45"/>
      <c r="AJ346" s="145"/>
      <c r="AK346" s="126"/>
      <c r="AL346" s="127"/>
      <c r="AM346" s="127"/>
      <c r="AN346" s="127"/>
      <c r="AO346" s="127"/>
      <c r="AP346" s="127"/>
      <c r="AQ346" s="127"/>
      <c r="AR346" s="127"/>
      <c r="AS346" s="127"/>
      <c r="AT346" s="127"/>
      <c r="AU346" s="127"/>
      <c r="AV346" s="127"/>
      <c r="AW346" s="127"/>
      <c r="AX346" s="127"/>
      <c r="AY346" s="127"/>
      <c r="AZ346" s="145"/>
      <c r="BA346" s="145"/>
      <c r="BB346" s="274"/>
      <c r="BD346" s="274"/>
      <c r="BF346" s="274"/>
      <c r="BH346" s="274"/>
      <c r="BJ346" s="274"/>
      <c r="BL346" s="274"/>
      <c r="BN346" s="274"/>
      <c r="BP346" s="274"/>
      <c r="BR346" s="274"/>
      <c r="BT346" s="145"/>
      <c r="BU346" s="146"/>
      <c r="BV346" s="146"/>
      <c r="BW346" s="146"/>
      <c r="BX346" s="146"/>
      <c r="BY346" s="146"/>
      <c r="BZ346" s="146"/>
      <c r="CA346" s="146"/>
      <c r="CB346" s="146"/>
      <c r="CC346" s="146"/>
      <c r="CD346" s="277"/>
    </row>
    <row r="347" ht="18.0" customHeight="1">
      <c r="B347" s="462"/>
      <c r="D347" s="41"/>
      <c r="E347" s="272"/>
      <c r="F347" s="234"/>
      <c r="H347" s="89"/>
      <c r="L347" s="273"/>
      <c r="M347" s="1"/>
      <c r="N347" s="1"/>
      <c r="O347" s="1"/>
      <c r="P347" s="1"/>
      <c r="Q347" s="1"/>
      <c r="R347" s="1"/>
      <c r="S347" s="2"/>
      <c r="T347" s="2"/>
      <c r="U347" s="1"/>
      <c r="V347" s="1"/>
      <c r="W347" s="1"/>
      <c r="X347" s="1"/>
      <c r="Y347" s="1"/>
      <c r="Z347" s="43"/>
      <c r="AB347" s="44"/>
      <c r="AF347" s="45"/>
      <c r="AG347" s="45"/>
      <c r="AH347" s="45"/>
      <c r="AI347" s="45"/>
      <c r="AJ347" s="145"/>
      <c r="AK347" s="126"/>
      <c r="AL347" s="127"/>
      <c r="AM347" s="127"/>
      <c r="AN347" s="127"/>
      <c r="AO347" s="127"/>
      <c r="AP347" s="127"/>
      <c r="AQ347" s="127"/>
      <c r="AR347" s="127"/>
      <c r="AS347" s="127"/>
      <c r="AT347" s="127"/>
      <c r="AU347" s="127"/>
      <c r="AV347" s="127"/>
      <c r="AW347" s="127"/>
      <c r="AX347" s="127"/>
      <c r="AY347" s="127"/>
      <c r="AZ347" s="145"/>
      <c r="BA347" s="145"/>
      <c r="BB347" s="274"/>
      <c r="BD347" s="274"/>
      <c r="BF347" s="274"/>
      <c r="BH347" s="274"/>
      <c r="BJ347" s="274"/>
      <c r="BL347" s="274"/>
      <c r="BN347" s="274"/>
      <c r="BP347" s="274"/>
      <c r="BR347" s="274"/>
      <c r="BT347" s="145"/>
      <c r="BU347" s="146"/>
      <c r="BV347" s="146"/>
      <c r="BW347" s="146"/>
      <c r="BX347" s="146"/>
      <c r="BY347" s="146"/>
      <c r="BZ347" s="146"/>
      <c r="CA347" s="146"/>
      <c r="CB347" s="146"/>
      <c r="CC347" s="146"/>
      <c r="CD347" s="277"/>
    </row>
    <row r="348" ht="18.0" customHeight="1">
      <c r="B348" s="462"/>
      <c r="D348" s="41"/>
      <c r="E348" s="272"/>
      <c r="F348" s="234"/>
      <c r="H348" s="89"/>
      <c r="L348" s="273"/>
      <c r="M348" s="1"/>
      <c r="N348" s="1"/>
      <c r="O348" s="1"/>
      <c r="P348" s="1"/>
      <c r="Q348" s="1"/>
      <c r="R348" s="1"/>
      <c r="S348" s="2"/>
      <c r="T348" s="2"/>
      <c r="U348" s="1"/>
      <c r="V348" s="1"/>
      <c r="W348" s="1"/>
      <c r="X348" s="1"/>
      <c r="Y348" s="1"/>
      <c r="Z348" s="43"/>
      <c r="AB348" s="44"/>
      <c r="AF348" s="45"/>
      <c r="AG348" s="45"/>
      <c r="AH348" s="45"/>
      <c r="AI348" s="45"/>
      <c r="AJ348" s="145"/>
      <c r="AK348" s="126"/>
      <c r="AL348" s="127"/>
      <c r="AM348" s="127"/>
      <c r="AN348" s="127"/>
      <c r="AO348" s="127"/>
      <c r="AP348" s="127"/>
      <c r="AQ348" s="127"/>
      <c r="AR348" s="127"/>
      <c r="AS348" s="127"/>
      <c r="AT348" s="127"/>
      <c r="AU348" s="127"/>
      <c r="AV348" s="127"/>
      <c r="AW348" s="127"/>
      <c r="AX348" s="127"/>
      <c r="AY348" s="127"/>
      <c r="AZ348" s="145"/>
      <c r="BA348" s="145"/>
      <c r="BB348" s="274"/>
      <c r="BD348" s="274"/>
      <c r="BF348" s="274"/>
      <c r="BH348" s="274"/>
      <c r="BJ348" s="274"/>
      <c r="BL348" s="274"/>
      <c r="BN348" s="274"/>
      <c r="BP348" s="274"/>
      <c r="BR348" s="274"/>
      <c r="BT348" s="145"/>
      <c r="BU348" s="146"/>
      <c r="BV348" s="146"/>
      <c r="BW348" s="146"/>
      <c r="BX348" s="146"/>
      <c r="BY348" s="146"/>
      <c r="BZ348" s="146"/>
      <c r="CA348" s="146"/>
      <c r="CB348" s="146"/>
      <c r="CC348" s="146"/>
      <c r="CD348" s="277"/>
    </row>
    <row r="349" ht="18.0" customHeight="1">
      <c r="B349" s="462"/>
      <c r="D349" s="41"/>
      <c r="E349" s="272"/>
      <c r="F349" s="234"/>
      <c r="H349" s="89"/>
      <c r="L349" s="273"/>
      <c r="M349" s="1"/>
      <c r="N349" s="1"/>
      <c r="O349" s="1"/>
      <c r="P349" s="1"/>
      <c r="Q349" s="1"/>
      <c r="R349" s="1"/>
      <c r="S349" s="2"/>
      <c r="T349" s="2"/>
      <c r="U349" s="1"/>
      <c r="V349" s="1"/>
      <c r="W349" s="1"/>
      <c r="X349" s="1"/>
      <c r="Y349" s="1"/>
      <c r="Z349" s="43"/>
      <c r="AB349" s="44"/>
      <c r="AF349" s="45"/>
      <c r="AG349" s="45"/>
      <c r="AH349" s="45"/>
      <c r="AI349" s="45"/>
      <c r="AJ349" s="145"/>
      <c r="AK349" s="126"/>
      <c r="AL349" s="127"/>
      <c r="AM349" s="127"/>
      <c r="AN349" s="127"/>
      <c r="AO349" s="127"/>
      <c r="AP349" s="127"/>
      <c r="AQ349" s="127"/>
      <c r="AR349" s="127"/>
      <c r="AS349" s="127"/>
      <c r="AT349" s="127"/>
      <c r="AU349" s="127"/>
      <c r="AV349" s="127"/>
      <c r="AW349" s="127"/>
      <c r="AX349" s="127"/>
      <c r="AY349" s="127"/>
      <c r="AZ349" s="145"/>
      <c r="BA349" s="145"/>
      <c r="BB349" s="274"/>
      <c r="BD349" s="274"/>
      <c r="BF349" s="274"/>
      <c r="BH349" s="274"/>
      <c r="BJ349" s="274"/>
      <c r="BL349" s="274"/>
      <c r="BN349" s="274"/>
      <c r="BP349" s="274"/>
      <c r="BR349" s="274"/>
      <c r="BT349" s="145"/>
      <c r="BU349" s="146"/>
      <c r="BV349" s="146"/>
      <c r="BW349" s="146"/>
      <c r="BX349" s="146"/>
      <c r="BY349" s="146"/>
      <c r="BZ349" s="146"/>
      <c r="CA349" s="146"/>
      <c r="CB349" s="146"/>
      <c r="CC349" s="146"/>
      <c r="CD349" s="277"/>
    </row>
    <row r="350" ht="18.0" customHeight="1">
      <c r="B350" s="462"/>
      <c r="D350" s="41"/>
      <c r="E350" s="272"/>
      <c r="F350" s="234"/>
      <c r="H350" s="89"/>
      <c r="L350" s="273"/>
      <c r="M350" s="1"/>
      <c r="N350" s="1"/>
      <c r="O350" s="1"/>
      <c r="P350" s="1"/>
      <c r="Q350" s="1"/>
      <c r="R350" s="1"/>
      <c r="S350" s="2"/>
      <c r="T350" s="2"/>
      <c r="U350" s="1"/>
      <c r="V350" s="1"/>
      <c r="W350" s="1"/>
      <c r="X350" s="1"/>
      <c r="Y350" s="1"/>
      <c r="Z350" s="43"/>
      <c r="AB350" s="44"/>
      <c r="AF350" s="45"/>
      <c r="AG350" s="45"/>
      <c r="AH350" s="45"/>
      <c r="AI350" s="45"/>
      <c r="AJ350" s="145"/>
      <c r="AK350" s="126"/>
      <c r="AL350" s="127"/>
      <c r="AM350" s="127"/>
      <c r="AN350" s="127"/>
      <c r="AO350" s="127"/>
      <c r="AP350" s="127"/>
      <c r="AQ350" s="127"/>
      <c r="AR350" s="127"/>
      <c r="AS350" s="127"/>
      <c r="AT350" s="127"/>
      <c r="AU350" s="127"/>
      <c r="AV350" s="127"/>
      <c r="AW350" s="127"/>
      <c r="AX350" s="127"/>
      <c r="AY350" s="127"/>
      <c r="AZ350" s="145"/>
      <c r="BA350" s="145"/>
      <c r="BB350" s="274"/>
      <c r="BD350" s="274"/>
      <c r="BF350" s="274"/>
      <c r="BH350" s="274"/>
      <c r="BJ350" s="274"/>
      <c r="BL350" s="274"/>
      <c r="BN350" s="274"/>
      <c r="BP350" s="274"/>
      <c r="BR350" s="274"/>
      <c r="BT350" s="145"/>
      <c r="BU350" s="146"/>
      <c r="BV350" s="146"/>
      <c r="BW350" s="146"/>
      <c r="BX350" s="146"/>
      <c r="BY350" s="146"/>
      <c r="BZ350" s="146"/>
      <c r="CA350" s="146"/>
      <c r="CB350" s="146"/>
      <c r="CC350" s="146"/>
      <c r="CD350" s="277"/>
    </row>
    <row r="351" ht="18.0" customHeight="1">
      <c r="B351" s="462"/>
      <c r="D351" s="41"/>
      <c r="E351" s="272"/>
      <c r="F351" s="234"/>
      <c r="H351" s="89"/>
      <c r="L351" s="273"/>
      <c r="M351" s="1"/>
      <c r="N351" s="1"/>
      <c r="O351" s="1"/>
      <c r="P351" s="1"/>
      <c r="Q351" s="1"/>
      <c r="R351" s="1"/>
      <c r="S351" s="2"/>
      <c r="T351" s="2"/>
      <c r="U351" s="1"/>
      <c r="V351" s="1"/>
      <c r="W351" s="1"/>
      <c r="X351" s="1"/>
      <c r="Y351" s="1"/>
      <c r="Z351" s="43"/>
      <c r="AB351" s="44"/>
      <c r="AF351" s="45"/>
      <c r="AG351" s="45"/>
      <c r="AH351" s="45"/>
      <c r="AI351" s="45"/>
      <c r="AJ351" s="145"/>
      <c r="AK351" s="126"/>
      <c r="AL351" s="127"/>
      <c r="AM351" s="127"/>
      <c r="AN351" s="127"/>
      <c r="AO351" s="127"/>
      <c r="AP351" s="127"/>
      <c r="AQ351" s="127"/>
      <c r="AR351" s="127"/>
      <c r="AS351" s="127"/>
      <c r="AT351" s="127"/>
      <c r="AU351" s="127"/>
      <c r="AV351" s="127"/>
      <c r="AW351" s="127"/>
      <c r="AX351" s="127"/>
      <c r="AY351" s="127"/>
      <c r="AZ351" s="145"/>
      <c r="BA351" s="145"/>
      <c r="BB351" s="274"/>
      <c r="BD351" s="274"/>
      <c r="BF351" s="274"/>
      <c r="BH351" s="274"/>
      <c r="BJ351" s="274"/>
      <c r="BL351" s="274"/>
      <c r="BN351" s="274"/>
      <c r="BP351" s="274"/>
      <c r="BR351" s="274"/>
      <c r="BT351" s="145"/>
      <c r="BU351" s="146"/>
      <c r="BV351" s="146"/>
      <c r="BW351" s="146"/>
      <c r="BX351" s="146"/>
      <c r="BY351" s="146"/>
      <c r="BZ351" s="146"/>
      <c r="CA351" s="146"/>
      <c r="CB351" s="146"/>
      <c r="CC351" s="146"/>
      <c r="CD351" s="277"/>
    </row>
    <row r="352" ht="18.0" customHeight="1">
      <c r="B352" s="462"/>
      <c r="D352" s="41"/>
      <c r="E352" s="272"/>
      <c r="F352" s="234"/>
      <c r="H352" s="89"/>
      <c r="L352" s="273"/>
      <c r="M352" s="1"/>
      <c r="N352" s="1"/>
      <c r="O352" s="1"/>
      <c r="P352" s="1"/>
      <c r="Q352" s="1"/>
      <c r="R352" s="1"/>
      <c r="S352" s="2"/>
      <c r="T352" s="2"/>
      <c r="U352" s="1"/>
      <c r="V352" s="1"/>
      <c r="W352" s="1"/>
      <c r="X352" s="1"/>
      <c r="Y352" s="1"/>
      <c r="Z352" s="43"/>
      <c r="AB352" s="44"/>
      <c r="AF352" s="45"/>
      <c r="AG352" s="45"/>
      <c r="AH352" s="45"/>
      <c r="AI352" s="45"/>
      <c r="AJ352" s="145"/>
      <c r="AK352" s="126"/>
      <c r="AL352" s="127"/>
      <c r="AM352" s="127"/>
      <c r="AN352" s="127"/>
      <c r="AO352" s="127"/>
      <c r="AP352" s="127"/>
      <c r="AQ352" s="127"/>
      <c r="AR352" s="127"/>
      <c r="AS352" s="127"/>
      <c r="AT352" s="127"/>
      <c r="AU352" s="127"/>
      <c r="AV352" s="127"/>
      <c r="AW352" s="127"/>
      <c r="AX352" s="127"/>
      <c r="AY352" s="127"/>
      <c r="AZ352" s="145"/>
      <c r="BA352" s="145"/>
      <c r="BB352" s="274"/>
      <c r="BD352" s="274"/>
      <c r="BF352" s="274"/>
      <c r="BH352" s="274"/>
      <c r="BJ352" s="274"/>
      <c r="BL352" s="274"/>
      <c r="BN352" s="274"/>
      <c r="BP352" s="274"/>
      <c r="BR352" s="274"/>
      <c r="BT352" s="145"/>
      <c r="BU352" s="146"/>
      <c r="BV352" s="146"/>
      <c r="BW352" s="146"/>
      <c r="BX352" s="146"/>
      <c r="BY352" s="146"/>
      <c r="BZ352" s="146"/>
      <c r="CA352" s="146"/>
      <c r="CB352" s="146"/>
      <c r="CC352" s="146"/>
      <c r="CD352" s="277"/>
    </row>
    <row r="353" ht="18.0" customHeight="1">
      <c r="B353" s="462"/>
      <c r="D353" s="41"/>
      <c r="E353" s="272"/>
      <c r="F353" s="234"/>
      <c r="H353" s="89"/>
      <c r="L353" s="273"/>
      <c r="M353" s="1"/>
      <c r="N353" s="1"/>
      <c r="O353" s="1"/>
      <c r="P353" s="1"/>
      <c r="Q353" s="1"/>
      <c r="R353" s="1"/>
      <c r="S353" s="2"/>
      <c r="T353" s="2"/>
      <c r="U353" s="1"/>
      <c r="V353" s="1"/>
      <c r="W353" s="1"/>
      <c r="X353" s="1"/>
      <c r="Y353" s="1"/>
      <c r="Z353" s="43"/>
      <c r="AB353" s="44"/>
      <c r="AF353" s="45"/>
      <c r="AG353" s="45"/>
      <c r="AH353" s="45"/>
      <c r="AI353" s="45"/>
      <c r="AJ353" s="145"/>
      <c r="AK353" s="126"/>
      <c r="AL353" s="127"/>
      <c r="AM353" s="127"/>
      <c r="AN353" s="127"/>
      <c r="AO353" s="127"/>
      <c r="AP353" s="127"/>
      <c r="AQ353" s="127"/>
      <c r="AR353" s="127"/>
      <c r="AS353" s="127"/>
      <c r="AT353" s="127"/>
      <c r="AU353" s="127"/>
      <c r="AV353" s="127"/>
      <c r="AW353" s="127"/>
      <c r="AX353" s="127"/>
      <c r="AY353" s="127"/>
      <c r="AZ353" s="145"/>
      <c r="BA353" s="145"/>
      <c r="BB353" s="274"/>
      <c r="BD353" s="274"/>
      <c r="BF353" s="274"/>
      <c r="BH353" s="274"/>
      <c r="BJ353" s="274"/>
      <c r="BL353" s="274"/>
      <c r="BN353" s="274"/>
      <c r="BP353" s="274"/>
      <c r="BR353" s="274"/>
      <c r="BT353" s="145"/>
      <c r="BU353" s="146"/>
      <c r="BV353" s="146"/>
      <c r="BW353" s="146"/>
      <c r="BX353" s="146"/>
      <c r="BY353" s="146"/>
      <c r="BZ353" s="146"/>
      <c r="CA353" s="146"/>
      <c r="CB353" s="146"/>
      <c r="CC353" s="146"/>
      <c r="CD353" s="277"/>
    </row>
    <row r="354" ht="18.0" customHeight="1">
      <c r="B354" s="462"/>
      <c r="D354" s="41"/>
      <c r="E354" s="272"/>
      <c r="F354" s="234"/>
      <c r="H354" s="89"/>
      <c r="L354" s="273"/>
      <c r="M354" s="1"/>
      <c r="N354" s="1"/>
      <c r="O354" s="1"/>
      <c r="P354" s="1"/>
      <c r="Q354" s="1"/>
      <c r="R354" s="1"/>
      <c r="S354" s="2"/>
      <c r="T354" s="2"/>
      <c r="U354" s="1"/>
      <c r="V354" s="1"/>
      <c r="W354" s="1"/>
      <c r="X354" s="1"/>
      <c r="Y354" s="1"/>
      <c r="Z354" s="43"/>
      <c r="AB354" s="44"/>
      <c r="AF354" s="45"/>
      <c r="AG354" s="45"/>
      <c r="AH354" s="45"/>
      <c r="AI354" s="45"/>
      <c r="AJ354" s="145"/>
      <c r="AK354" s="126"/>
      <c r="AL354" s="127"/>
      <c r="AM354" s="127"/>
      <c r="AN354" s="127"/>
      <c r="AO354" s="127"/>
      <c r="AP354" s="127"/>
      <c r="AQ354" s="127"/>
      <c r="AR354" s="127"/>
      <c r="AS354" s="127"/>
      <c r="AT354" s="127"/>
      <c r="AU354" s="127"/>
      <c r="AV354" s="127"/>
      <c r="AW354" s="127"/>
      <c r="AX354" s="127"/>
      <c r="AY354" s="127"/>
      <c r="AZ354" s="145"/>
      <c r="BA354" s="145"/>
      <c r="BB354" s="274"/>
      <c r="BD354" s="274"/>
      <c r="BF354" s="274"/>
      <c r="BH354" s="274"/>
      <c r="BJ354" s="274"/>
      <c r="BL354" s="274"/>
      <c r="BN354" s="274"/>
      <c r="BP354" s="274"/>
      <c r="BR354" s="274"/>
      <c r="BT354" s="145"/>
      <c r="BU354" s="146"/>
      <c r="BV354" s="146"/>
      <c r="BW354" s="146"/>
      <c r="BX354" s="146"/>
      <c r="BY354" s="146"/>
      <c r="BZ354" s="146"/>
      <c r="CA354" s="146"/>
      <c r="CB354" s="146"/>
      <c r="CC354" s="146"/>
      <c r="CD354" s="277"/>
    </row>
    <row r="355" ht="18.0" customHeight="1">
      <c r="B355" s="462"/>
      <c r="D355" s="41"/>
      <c r="E355" s="272"/>
      <c r="F355" s="234"/>
      <c r="H355" s="89"/>
      <c r="L355" s="273"/>
      <c r="M355" s="1"/>
      <c r="N355" s="1"/>
      <c r="O355" s="1"/>
      <c r="P355" s="1"/>
      <c r="Q355" s="1"/>
      <c r="R355" s="1"/>
      <c r="S355" s="2"/>
      <c r="T355" s="2"/>
      <c r="U355" s="1"/>
      <c r="V355" s="1"/>
      <c r="W355" s="1"/>
      <c r="X355" s="1"/>
      <c r="Y355" s="1"/>
      <c r="Z355" s="43"/>
      <c r="AB355" s="44"/>
      <c r="AF355" s="45"/>
      <c r="AG355" s="45"/>
      <c r="AH355" s="45"/>
      <c r="AI355" s="45"/>
      <c r="AJ355" s="145"/>
      <c r="AK355" s="126"/>
      <c r="AL355" s="127"/>
      <c r="AM355" s="127"/>
      <c r="AN355" s="127"/>
      <c r="AO355" s="127"/>
      <c r="AP355" s="127"/>
      <c r="AQ355" s="127"/>
      <c r="AR355" s="127"/>
      <c r="AS355" s="127"/>
      <c r="AT355" s="127"/>
      <c r="AU355" s="127"/>
      <c r="AV355" s="127"/>
      <c r="AW355" s="127"/>
      <c r="AX355" s="127"/>
      <c r="AY355" s="127"/>
      <c r="AZ355" s="145"/>
      <c r="BA355" s="145"/>
      <c r="BB355" s="274"/>
      <c r="BD355" s="274"/>
      <c r="BF355" s="274"/>
      <c r="BH355" s="274"/>
      <c r="BJ355" s="274"/>
      <c r="BL355" s="274"/>
      <c r="BN355" s="274"/>
      <c r="BP355" s="274"/>
      <c r="BR355" s="274"/>
      <c r="BT355" s="145"/>
      <c r="BU355" s="146"/>
      <c r="BV355" s="146"/>
      <c r="BW355" s="146"/>
      <c r="BX355" s="146"/>
      <c r="BY355" s="146"/>
      <c r="BZ355" s="146"/>
      <c r="CA355" s="146"/>
      <c r="CB355" s="146"/>
      <c r="CC355" s="146"/>
      <c r="CD355" s="277"/>
    </row>
    <row r="356" ht="18.0" customHeight="1">
      <c r="B356" s="462"/>
      <c r="D356" s="41"/>
      <c r="E356" s="272"/>
      <c r="F356" s="234"/>
      <c r="H356" s="89"/>
      <c r="L356" s="273"/>
      <c r="M356" s="1"/>
      <c r="N356" s="1"/>
      <c r="O356" s="1"/>
      <c r="P356" s="1"/>
      <c r="Q356" s="1"/>
      <c r="R356" s="1"/>
      <c r="S356" s="2"/>
      <c r="T356" s="2"/>
      <c r="U356" s="1"/>
      <c r="V356" s="1"/>
      <c r="W356" s="1"/>
      <c r="X356" s="1"/>
      <c r="Y356" s="1"/>
      <c r="Z356" s="43"/>
      <c r="AB356" s="44"/>
      <c r="AF356" s="45"/>
      <c r="AG356" s="45"/>
      <c r="AH356" s="45"/>
      <c r="AI356" s="45"/>
      <c r="AJ356" s="145"/>
      <c r="AK356" s="126"/>
      <c r="AL356" s="127"/>
      <c r="AM356" s="127"/>
      <c r="AN356" s="127"/>
      <c r="AO356" s="127"/>
      <c r="AP356" s="127"/>
      <c r="AQ356" s="127"/>
      <c r="AR356" s="127"/>
      <c r="AS356" s="127"/>
      <c r="AT356" s="127"/>
      <c r="AU356" s="127"/>
      <c r="AV356" s="127"/>
      <c r="AW356" s="127"/>
      <c r="AX356" s="127"/>
      <c r="AY356" s="127"/>
      <c r="AZ356" s="145"/>
      <c r="BA356" s="145"/>
      <c r="BB356" s="274"/>
      <c r="BD356" s="274"/>
      <c r="BF356" s="274"/>
      <c r="BH356" s="274"/>
      <c r="BJ356" s="274"/>
      <c r="BL356" s="274"/>
      <c r="BN356" s="274"/>
      <c r="BP356" s="274"/>
      <c r="BR356" s="274"/>
      <c r="BT356" s="145"/>
      <c r="BU356" s="146"/>
      <c r="BV356" s="146"/>
      <c r="BW356" s="146"/>
      <c r="BX356" s="146"/>
      <c r="BY356" s="146"/>
      <c r="BZ356" s="146"/>
      <c r="CA356" s="146"/>
      <c r="CB356" s="146"/>
      <c r="CC356" s="146"/>
      <c r="CD356" s="277"/>
    </row>
    <row r="357" ht="18.0" customHeight="1">
      <c r="B357" s="462"/>
      <c r="D357" s="41"/>
      <c r="E357" s="272"/>
      <c r="F357" s="234"/>
      <c r="H357" s="89"/>
      <c r="L357" s="273"/>
      <c r="M357" s="1"/>
      <c r="N357" s="1"/>
      <c r="O357" s="1"/>
      <c r="P357" s="1"/>
      <c r="Q357" s="1"/>
      <c r="R357" s="1"/>
      <c r="S357" s="2"/>
      <c r="T357" s="2"/>
      <c r="U357" s="1"/>
      <c r="V357" s="1"/>
      <c r="W357" s="1"/>
      <c r="X357" s="1"/>
      <c r="Y357" s="1"/>
      <c r="Z357" s="43"/>
      <c r="AB357" s="44"/>
      <c r="AF357" s="45"/>
      <c r="AG357" s="45"/>
      <c r="AH357" s="45"/>
      <c r="AI357" s="45"/>
      <c r="AJ357" s="145"/>
      <c r="AK357" s="126"/>
      <c r="AL357" s="127"/>
      <c r="AM357" s="127"/>
      <c r="AN357" s="127"/>
      <c r="AO357" s="127"/>
      <c r="AP357" s="127"/>
      <c r="AQ357" s="127"/>
      <c r="AR357" s="127"/>
      <c r="AS357" s="127"/>
      <c r="AT357" s="127"/>
      <c r="AU357" s="127"/>
      <c r="AV357" s="127"/>
      <c r="AW357" s="127"/>
      <c r="AX357" s="127"/>
      <c r="AY357" s="127"/>
      <c r="AZ357" s="145"/>
      <c r="BA357" s="145"/>
      <c r="BB357" s="274"/>
      <c r="BD357" s="274"/>
      <c r="BF357" s="274"/>
      <c r="BH357" s="274"/>
      <c r="BJ357" s="274"/>
      <c r="BL357" s="274"/>
      <c r="BN357" s="274"/>
      <c r="BP357" s="274"/>
      <c r="BR357" s="274"/>
      <c r="BT357" s="145"/>
      <c r="BU357" s="146"/>
      <c r="BV357" s="146"/>
      <c r="BW357" s="146"/>
      <c r="BX357" s="146"/>
      <c r="BY357" s="146"/>
      <c r="BZ357" s="146"/>
      <c r="CA357" s="146"/>
      <c r="CB357" s="146"/>
      <c r="CC357" s="146"/>
      <c r="CD357" s="277"/>
    </row>
    <row r="358" ht="18.0" customHeight="1">
      <c r="B358" s="462"/>
      <c r="D358" s="41"/>
      <c r="E358" s="272"/>
      <c r="F358" s="234"/>
      <c r="H358" s="89"/>
      <c r="L358" s="273"/>
      <c r="M358" s="1"/>
      <c r="N358" s="1"/>
      <c r="O358" s="1"/>
      <c r="P358" s="1"/>
      <c r="Q358" s="1"/>
      <c r="R358" s="1"/>
      <c r="S358" s="2"/>
      <c r="T358" s="2"/>
      <c r="U358" s="1"/>
      <c r="V358" s="1"/>
      <c r="W358" s="1"/>
      <c r="X358" s="1"/>
      <c r="Y358" s="1"/>
      <c r="Z358" s="43"/>
      <c r="AB358" s="44"/>
      <c r="AF358" s="45"/>
      <c r="AG358" s="45"/>
      <c r="AH358" s="45"/>
      <c r="AI358" s="45"/>
      <c r="AJ358" s="145"/>
      <c r="AK358" s="126"/>
      <c r="AL358" s="127"/>
      <c r="AM358" s="127"/>
      <c r="AN358" s="127"/>
      <c r="AO358" s="127"/>
      <c r="AP358" s="127"/>
      <c r="AQ358" s="127"/>
      <c r="AR358" s="127"/>
      <c r="AS358" s="127"/>
      <c r="AT358" s="127"/>
      <c r="AU358" s="127"/>
      <c r="AV358" s="127"/>
      <c r="AW358" s="127"/>
      <c r="AX358" s="127"/>
      <c r="AY358" s="127"/>
      <c r="AZ358" s="145"/>
      <c r="BA358" s="145"/>
      <c r="BB358" s="274"/>
      <c r="BD358" s="274"/>
      <c r="BF358" s="274"/>
      <c r="BH358" s="274"/>
      <c r="BJ358" s="274"/>
      <c r="BL358" s="274"/>
      <c r="BN358" s="274"/>
      <c r="BP358" s="274"/>
      <c r="BR358" s="274"/>
      <c r="BT358" s="145"/>
      <c r="BU358" s="146"/>
      <c r="BV358" s="146"/>
      <c r="BW358" s="146"/>
      <c r="BX358" s="146"/>
      <c r="BY358" s="146"/>
      <c r="BZ358" s="146"/>
      <c r="CA358" s="146"/>
      <c r="CB358" s="146"/>
      <c r="CC358" s="146"/>
      <c r="CD358" s="277"/>
    </row>
    <row r="359" ht="18.0" customHeight="1">
      <c r="B359" s="462"/>
      <c r="D359" s="41"/>
      <c r="E359" s="272"/>
      <c r="F359" s="234"/>
      <c r="H359" s="89"/>
      <c r="L359" s="273"/>
      <c r="M359" s="1"/>
      <c r="N359" s="1"/>
      <c r="O359" s="1"/>
      <c r="P359" s="1"/>
      <c r="Q359" s="1"/>
      <c r="R359" s="1"/>
      <c r="S359" s="2"/>
      <c r="T359" s="2"/>
      <c r="U359" s="1"/>
      <c r="V359" s="1"/>
      <c r="W359" s="1"/>
      <c r="X359" s="1"/>
      <c r="Y359" s="1"/>
      <c r="Z359" s="43"/>
      <c r="AB359" s="44"/>
      <c r="AF359" s="45"/>
      <c r="AG359" s="45"/>
      <c r="AH359" s="45"/>
      <c r="AI359" s="45"/>
      <c r="AJ359" s="145"/>
      <c r="AK359" s="126"/>
      <c r="AL359" s="127"/>
      <c r="AM359" s="127"/>
      <c r="AN359" s="127"/>
      <c r="AO359" s="127"/>
      <c r="AP359" s="127"/>
      <c r="AQ359" s="127"/>
      <c r="AR359" s="127"/>
      <c r="AS359" s="127"/>
      <c r="AT359" s="127"/>
      <c r="AU359" s="127"/>
      <c r="AV359" s="127"/>
      <c r="AW359" s="127"/>
      <c r="AX359" s="127"/>
      <c r="AY359" s="127"/>
      <c r="AZ359" s="145"/>
      <c r="BA359" s="145"/>
      <c r="BB359" s="274"/>
      <c r="BD359" s="274"/>
      <c r="BF359" s="274"/>
      <c r="BH359" s="274"/>
      <c r="BJ359" s="274"/>
      <c r="BL359" s="274"/>
      <c r="BN359" s="274"/>
      <c r="BP359" s="274"/>
      <c r="BR359" s="274"/>
      <c r="BT359" s="145"/>
      <c r="BU359" s="146"/>
      <c r="BV359" s="146"/>
      <c r="BW359" s="146"/>
      <c r="BX359" s="146"/>
      <c r="BY359" s="146"/>
      <c r="BZ359" s="146"/>
      <c r="CA359" s="146"/>
      <c r="CB359" s="146"/>
      <c r="CC359" s="146"/>
      <c r="CD359" s="277"/>
    </row>
    <row r="360" ht="18.0" customHeight="1">
      <c r="B360" s="462"/>
      <c r="D360" s="41"/>
      <c r="E360" s="272"/>
      <c r="F360" s="234"/>
      <c r="H360" s="89"/>
      <c r="L360" s="273"/>
      <c r="M360" s="1"/>
      <c r="N360" s="1"/>
      <c r="O360" s="1"/>
      <c r="P360" s="1"/>
      <c r="Q360" s="1"/>
      <c r="R360" s="1"/>
      <c r="S360" s="2"/>
      <c r="T360" s="2"/>
      <c r="U360" s="1"/>
      <c r="V360" s="1"/>
      <c r="W360" s="1"/>
      <c r="X360" s="1"/>
      <c r="Y360" s="1"/>
      <c r="Z360" s="43"/>
      <c r="AB360" s="44"/>
      <c r="AF360" s="45"/>
      <c r="AG360" s="45"/>
      <c r="AH360" s="45"/>
      <c r="AI360" s="45"/>
      <c r="AJ360" s="145"/>
      <c r="AK360" s="126"/>
      <c r="AL360" s="127"/>
      <c r="AM360" s="127"/>
      <c r="AN360" s="127"/>
      <c r="AO360" s="127"/>
      <c r="AP360" s="127"/>
      <c r="AQ360" s="127"/>
      <c r="AR360" s="127"/>
      <c r="AS360" s="127"/>
      <c r="AT360" s="127"/>
      <c r="AU360" s="127"/>
      <c r="AV360" s="127"/>
      <c r="AW360" s="127"/>
      <c r="AX360" s="127"/>
      <c r="AY360" s="127"/>
      <c r="AZ360" s="145"/>
      <c r="BA360" s="145"/>
      <c r="BB360" s="274"/>
      <c r="BD360" s="274"/>
      <c r="BF360" s="274"/>
      <c r="BH360" s="274"/>
      <c r="BJ360" s="274"/>
      <c r="BL360" s="274"/>
      <c r="BN360" s="274"/>
      <c r="BP360" s="274"/>
      <c r="BR360" s="274"/>
      <c r="BT360" s="145"/>
      <c r="BU360" s="146"/>
      <c r="BV360" s="146"/>
      <c r="BW360" s="146"/>
      <c r="BX360" s="146"/>
      <c r="BY360" s="146"/>
      <c r="BZ360" s="146"/>
      <c r="CA360" s="146"/>
      <c r="CB360" s="146"/>
      <c r="CC360" s="146"/>
      <c r="CD360" s="277"/>
    </row>
    <row r="361" ht="18.0" customHeight="1">
      <c r="B361" s="462"/>
      <c r="D361" s="41"/>
      <c r="E361" s="272"/>
      <c r="F361" s="234"/>
      <c r="H361" s="89"/>
      <c r="L361" s="273"/>
      <c r="M361" s="1"/>
      <c r="N361" s="1"/>
      <c r="O361" s="1"/>
      <c r="P361" s="1"/>
      <c r="Q361" s="1"/>
      <c r="R361" s="1"/>
      <c r="S361" s="2"/>
      <c r="T361" s="2"/>
      <c r="U361" s="1"/>
      <c r="V361" s="1"/>
      <c r="W361" s="1"/>
      <c r="X361" s="1"/>
      <c r="Y361" s="1"/>
      <c r="Z361" s="43"/>
      <c r="AB361" s="44"/>
      <c r="AF361" s="45"/>
      <c r="AG361" s="45"/>
      <c r="AH361" s="45"/>
      <c r="AI361" s="45"/>
      <c r="AJ361" s="145"/>
      <c r="AK361" s="126"/>
      <c r="AL361" s="127"/>
      <c r="AM361" s="127"/>
      <c r="AN361" s="127"/>
      <c r="AO361" s="127"/>
      <c r="AP361" s="127"/>
      <c r="AQ361" s="127"/>
      <c r="AR361" s="127"/>
      <c r="AS361" s="127"/>
      <c r="AT361" s="127"/>
      <c r="AU361" s="127"/>
      <c r="AV361" s="127"/>
      <c r="AW361" s="127"/>
      <c r="AX361" s="127"/>
      <c r="AY361" s="127"/>
      <c r="AZ361" s="145"/>
      <c r="BA361" s="145"/>
      <c r="BB361" s="274"/>
      <c r="BD361" s="274"/>
      <c r="BF361" s="274"/>
      <c r="BH361" s="274"/>
      <c r="BJ361" s="274"/>
      <c r="BL361" s="274"/>
      <c r="BN361" s="274"/>
      <c r="BP361" s="274"/>
      <c r="BR361" s="274"/>
      <c r="BT361" s="145"/>
      <c r="BU361" s="146"/>
      <c r="BV361" s="146"/>
      <c r="BW361" s="146"/>
      <c r="BX361" s="146"/>
      <c r="BY361" s="146"/>
      <c r="BZ361" s="146"/>
      <c r="CA361" s="146"/>
      <c r="CB361" s="146"/>
      <c r="CC361" s="146"/>
      <c r="CD361" s="277"/>
    </row>
    <row r="362" ht="18.0" customHeight="1">
      <c r="B362" s="462"/>
      <c r="D362" s="41"/>
      <c r="E362" s="272"/>
      <c r="F362" s="234"/>
      <c r="H362" s="89"/>
      <c r="L362" s="273"/>
      <c r="M362" s="1"/>
      <c r="N362" s="1"/>
      <c r="O362" s="1"/>
      <c r="P362" s="1"/>
      <c r="Q362" s="1"/>
      <c r="R362" s="1"/>
      <c r="S362" s="2"/>
      <c r="T362" s="2"/>
      <c r="U362" s="1"/>
      <c r="V362" s="1"/>
      <c r="W362" s="1"/>
      <c r="X362" s="1"/>
      <c r="Y362" s="1"/>
      <c r="Z362" s="43"/>
      <c r="AB362" s="44"/>
      <c r="AF362" s="45"/>
      <c r="AG362" s="45"/>
      <c r="AH362" s="45"/>
      <c r="AI362" s="45"/>
      <c r="AJ362" s="145"/>
      <c r="AK362" s="126"/>
      <c r="AL362" s="127"/>
      <c r="AM362" s="127"/>
      <c r="AN362" s="127"/>
      <c r="AO362" s="127"/>
      <c r="AP362" s="127"/>
      <c r="AQ362" s="127"/>
      <c r="AR362" s="127"/>
      <c r="AS362" s="127"/>
      <c r="AT362" s="127"/>
      <c r="AU362" s="127"/>
      <c r="AV362" s="127"/>
      <c r="AW362" s="127"/>
      <c r="AX362" s="127"/>
      <c r="AY362" s="127"/>
      <c r="AZ362" s="145"/>
      <c r="BA362" s="145"/>
      <c r="BB362" s="274"/>
      <c r="BD362" s="274"/>
      <c r="BF362" s="274"/>
      <c r="BH362" s="274"/>
      <c r="BJ362" s="274"/>
      <c r="BL362" s="274"/>
      <c r="BN362" s="274"/>
      <c r="BP362" s="274"/>
      <c r="BR362" s="274"/>
      <c r="BT362" s="145"/>
      <c r="BU362" s="146"/>
      <c r="BV362" s="146"/>
      <c r="BW362" s="146"/>
      <c r="BX362" s="146"/>
      <c r="BY362" s="146"/>
      <c r="BZ362" s="146"/>
      <c r="CA362" s="146"/>
      <c r="CB362" s="146"/>
      <c r="CC362" s="146"/>
      <c r="CD362" s="277"/>
    </row>
    <row r="363" ht="18.0" customHeight="1">
      <c r="B363" s="462"/>
      <c r="D363" s="41"/>
      <c r="E363" s="272"/>
      <c r="F363" s="234"/>
      <c r="H363" s="89"/>
      <c r="L363" s="273"/>
      <c r="M363" s="1"/>
      <c r="N363" s="1"/>
      <c r="O363" s="1"/>
      <c r="P363" s="1"/>
      <c r="Q363" s="1"/>
      <c r="R363" s="1"/>
      <c r="S363" s="2"/>
      <c r="T363" s="2"/>
      <c r="U363" s="1"/>
      <c r="V363" s="1"/>
      <c r="W363" s="1"/>
      <c r="X363" s="1"/>
      <c r="Y363" s="1"/>
      <c r="Z363" s="43"/>
      <c r="AB363" s="44"/>
      <c r="AF363" s="45"/>
      <c r="AG363" s="45"/>
      <c r="AH363" s="45"/>
      <c r="AI363" s="45"/>
      <c r="AJ363" s="145"/>
      <c r="AK363" s="126"/>
      <c r="AL363" s="127"/>
      <c r="AM363" s="127"/>
      <c r="AN363" s="127"/>
      <c r="AO363" s="127"/>
      <c r="AP363" s="127"/>
      <c r="AQ363" s="127"/>
      <c r="AR363" s="127"/>
      <c r="AS363" s="127"/>
      <c r="AT363" s="127"/>
      <c r="AU363" s="127"/>
      <c r="AV363" s="127"/>
      <c r="AW363" s="127"/>
      <c r="AX363" s="127"/>
      <c r="AY363" s="127"/>
      <c r="AZ363" s="145"/>
      <c r="BA363" s="145"/>
      <c r="BB363" s="274"/>
      <c r="BD363" s="274"/>
      <c r="BF363" s="274"/>
      <c r="BH363" s="274"/>
      <c r="BJ363" s="274"/>
      <c r="BL363" s="274"/>
      <c r="BN363" s="274"/>
      <c r="BP363" s="274"/>
      <c r="BR363" s="274"/>
      <c r="BT363" s="145"/>
      <c r="BU363" s="146"/>
      <c r="BV363" s="146"/>
      <c r="BW363" s="146"/>
      <c r="BX363" s="146"/>
      <c r="BY363" s="146"/>
      <c r="BZ363" s="146"/>
      <c r="CA363" s="146"/>
      <c r="CB363" s="146"/>
      <c r="CC363" s="146"/>
      <c r="CD363" s="277"/>
    </row>
    <row r="364" ht="18.0" customHeight="1">
      <c r="B364" s="462"/>
      <c r="D364" s="41"/>
      <c r="E364" s="272"/>
      <c r="F364" s="234"/>
      <c r="H364" s="89"/>
      <c r="L364" s="273"/>
      <c r="M364" s="1"/>
      <c r="N364" s="1"/>
      <c r="O364" s="1"/>
      <c r="P364" s="1"/>
      <c r="Q364" s="1"/>
      <c r="R364" s="1"/>
      <c r="S364" s="2"/>
      <c r="T364" s="2"/>
      <c r="U364" s="1"/>
      <c r="V364" s="1"/>
      <c r="W364" s="1"/>
      <c r="X364" s="1"/>
      <c r="Y364" s="1"/>
      <c r="Z364" s="43"/>
      <c r="AB364" s="44"/>
      <c r="AF364" s="45"/>
      <c r="AG364" s="45"/>
      <c r="AH364" s="45"/>
      <c r="AI364" s="45"/>
      <c r="AJ364" s="145"/>
      <c r="AK364" s="126"/>
      <c r="AL364" s="127"/>
      <c r="AM364" s="127"/>
      <c r="AN364" s="127"/>
      <c r="AO364" s="127"/>
      <c r="AP364" s="127"/>
      <c r="AQ364" s="127"/>
      <c r="AR364" s="127"/>
      <c r="AS364" s="127"/>
      <c r="AT364" s="127"/>
      <c r="AU364" s="127"/>
      <c r="AV364" s="127"/>
      <c r="AW364" s="127"/>
      <c r="AX364" s="127"/>
      <c r="AY364" s="127"/>
      <c r="AZ364" s="145"/>
      <c r="BA364" s="145"/>
      <c r="BB364" s="274"/>
      <c r="BD364" s="274"/>
      <c r="BF364" s="274"/>
      <c r="BH364" s="274"/>
      <c r="BJ364" s="274"/>
      <c r="BL364" s="274"/>
      <c r="BN364" s="274"/>
      <c r="BP364" s="274"/>
      <c r="BR364" s="274"/>
      <c r="BT364" s="145"/>
      <c r="BU364" s="146"/>
      <c r="BV364" s="146"/>
      <c r="BW364" s="146"/>
      <c r="BX364" s="146"/>
      <c r="BY364" s="146"/>
      <c r="BZ364" s="146"/>
      <c r="CA364" s="146"/>
      <c r="CB364" s="146"/>
      <c r="CC364" s="146"/>
      <c r="CD364" s="277"/>
    </row>
    <row r="365" ht="18.0" customHeight="1">
      <c r="B365" s="462"/>
      <c r="D365" s="41"/>
      <c r="E365" s="272"/>
      <c r="F365" s="234"/>
      <c r="H365" s="89"/>
      <c r="L365" s="273"/>
      <c r="M365" s="1"/>
      <c r="N365" s="1"/>
      <c r="O365" s="1"/>
      <c r="P365" s="1"/>
      <c r="Q365" s="1"/>
      <c r="R365" s="1"/>
      <c r="S365" s="2"/>
      <c r="T365" s="2"/>
      <c r="U365" s="1"/>
      <c r="V365" s="1"/>
      <c r="W365" s="1"/>
      <c r="X365" s="1"/>
      <c r="Y365" s="1"/>
      <c r="Z365" s="43"/>
      <c r="AB365" s="44"/>
      <c r="AF365" s="45"/>
      <c r="AG365" s="45"/>
      <c r="AH365" s="45"/>
      <c r="AI365" s="45"/>
      <c r="AJ365" s="145"/>
      <c r="AK365" s="126"/>
      <c r="AL365" s="127"/>
      <c r="AM365" s="127"/>
      <c r="AN365" s="127"/>
      <c r="AO365" s="127"/>
      <c r="AP365" s="127"/>
      <c r="AQ365" s="127"/>
      <c r="AR365" s="127"/>
      <c r="AS365" s="127"/>
      <c r="AT365" s="127"/>
      <c r="AU365" s="127"/>
      <c r="AV365" s="127"/>
      <c r="AW365" s="127"/>
      <c r="AX365" s="127"/>
      <c r="AY365" s="127"/>
      <c r="AZ365" s="145"/>
      <c r="BA365" s="145"/>
      <c r="BB365" s="274"/>
      <c r="BD365" s="274"/>
      <c r="BF365" s="274"/>
      <c r="BH365" s="274"/>
      <c r="BJ365" s="274"/>
      <c r="BL365" s="274"/>
      <c r="BN365" s="274"/>
      <c r="BP365" s="274"/>
      <c r="BR365" s="274"/>
      <c r="BT365" s="145"/>
      <c r="BU365" s="146"/>
      <c r="BV365" s="146"/>
      <c r="BW365" s="146"/>
      <c r="BX365" s="146"/>
      <c r="BY365" s="146"/>
      <c r="BZ365" s="146"/>
      <c r="CA365" s="146"/>
      <c r="CB365" s="146"/>
      <c r="CC365" s="146"/>
      <c r="CD365" s="277"/>
    </row>
    <row r="366" ht="18.0" customHeight="1">
      <c r="B366" s="462"/>
      <c r="D366" s="41"/>
      <c r="E366" s="272"/>
      <c r="F366" s="234"/>
      <c r="H366" s="89"/>
      <c r="L366" s="273"/>
      <c r="M366" s="1"/>
      <c r="N366" s="1"/>
      <c r="O366" s="1"/>
      <c r="P366" s="1"/>
      <c r="Q366" s="1"/>
      <c r="R366" s="1"/>
      <c r="S366" s="2"/>
      <c r="T366" s="2"/>
      <c r="U366" s="1"/>
      <c r="V366" s="1"/>
      <c r="W366" s="1"/>
      <c r="X366" s="1"/>
      <c r="Y366" s="1"/>
      <c r="Z366" s="43"/>
      <c r="AB366" s="44"/>
      <c r="AF366" s="45"/>
      <c r="AG366" s="45"/>
      <c r="AH366" s="45"/>
      <c r="AI366" s="45"/>
      <c r="AJ366" s="145"/>
      <c r="AK366" s="126"/>
      <c r="AL366" s="127"/>
      <c r="AM366" s="127"/>
      <c r="AN366" s="127"/>
      <c r="AO366" s="127"/>
      <c r="AP366" s="127"/>
      <c r="AQ366" s="127"/>
      <c r="AR366" s="127"/>
      <c r="AS366" s="127"/>
      <c r="AT366" s="127"/>
      <c r="AU366" s="127"/>
      <c r="AV366" s="127"/>
      <c r="AW366" s="127"/>
      <c r="AX366" s="127"/>
      <c r="AY366" s="127"/>
      <c r="AZ366" s="145"/>
      <c r="BA366" s="145"/>
      <c r="BB366" s="274"/>
      <c r="BD366" s="274"/>
      <c r="BF366" s="274"/>
      <c r="BH366" s="274"/>
      <c r="BJ366" s="274"/>
      <c r="BL366" s="274"/>
      <c r="BN366" s="274"/>
      <c r="BP366" s="274"/>
      <c r="BR366" s="274"/>
      <c r="BT366" s="145"/>
      <c r="BU366" s="146"/>
      <c r="BV366" s="146"/>
      <c r="BW366" s="146"/>
      <c r="BX366" s="146"/>
      <c r="BY366" s="146"/>
      <c r="BZ366" s="146"/>
      <c r="CA366" s="146"/>
      <c r="CB366" s="146"/>
      <c r="CC366" s="146"/>
      <c r="CD366" s="277"/>
    </row>
    <row r="367" ht="18.0" customHeight="1">
      <c r="B367" s="462"/>
      <c r="D367" s="41"/>
      <c r="E367" s="272"/>
      <c r="F367" s="234"/>
      <c r="H367" s="89"/>
      <c r="L367" s="273"/>
      <c r="M367" s="1"/>
      <c r="N367" s="1"/>
      <c r="O367" s="1"/>
      <c r="P367" s="1"/>
      <c r="Q367" s="1"/>
      <c r="R367" s="1"/>
      <c r="S367" s="2"/>
      <c r="T367" s="2"/>
      <c r="U367" s="1"/>
      <c r="V367" s="1"/>
      <c r="W367" s="1"/>
      <c r="X367" s="1"/>
      <c r="Y367" s="1"/>
      <c r="Z367" s="43"/>
      <c r="AB367" s="44"/>
      <c r="AF367" s="45"/>
      <c r="AG367" s="45"/>
      <c r="AH367" s="45"/>
      <c r="AI367" s="45"/>
      <c r="AJ367" s="145"/>
      <c r="AK367" s="126"/>
      <c r="AL367" s="127"/>
      <c r="AM367" s="127"/>
      <c r="AN367" s="127"/>
      <c r="AO367" s="127"/>
      <c r="AP367" s="127"/>
      <c r="AQ367" s="127"/>
      <c r="AR367" s="127"/>
      <c r="AS367" s="127"/>
      <c r="AT367" s="127"/>
      <c r="AU367" s="127"/>
      <c r="AV367" s="127"/>
      <c r="AW367" s="127"/>
      <c r="AX367" s="127"/>
      <c r="AY367" s="127"/>
      <c r="AZ367" s="145"/>
      <c r="BA367" s="145"/>
      <c r="BB367" s="274"/>
      <c r="BD367" s="274"/>
      <c r="BF367" s="274"/>
      <c r="BH367" s="274"/>
      <c r="BJ367" s="274"/>
      <c r="BL367" s="274"/>
      <c r="BN367" s="274"/>
      <c r="BP367" s="274"/>
      <c r="BR367" s="274"/>
      <c r="BT367" s="145"/>
      <c r="BU367" s="146"/>
      <c r="BV367" s="146"/>
      <c r="BW367" s="146"/>
      <c r="BX367" s="146"/>
      <c r="BY367" s="146"/>
      <c r="BZ367" s="146"/>
      <c r="CA367" s="146"/>
      <c r="CB367" s="146"/>
      <c r="CC367" s="146"/>
      <c r="CD367" s="277"/>
    </row>
    <row r="368" ht="18.0" customHeight="1">
      <c r="B368" s="462"/>
      <c r="D368" s="41"/>
      <c r="E368" s="272"/>
      <c r="F368" s="234"/>
      <c r="H368" s="89"/>
      <c r="L368" s="273"/>
      <c r="M368" s="1"/>
      <c r="N368" s="1"/>
      <c r="O368" s="1"/>
      <c r="P368" s="1"/>
      <c r="Q368" s="1"/>
      <c r="R368" s="1"/>
      <c r="S368" s="2"/>
      <c r="T368" s="2"/>
      <c r="U368" s="1"/>
      <c r="V368" s="1"/>
      <c r="W368" s="1"/>
      <c r="X368" s="1"/>
      <c r="Y368" s="1"/>
      <c r="Z368" s="43"/>
      <c r="AB368" s="44"/>
      <c r="AF368" s="45"/>
      <c r="AG368" s="45"/>
      <c r="AH368" s="45"/>
      <c r="AI368" s="45"/>
      <c r="AJ368" s="145"/>
      <c r="AK368" s="126"/>
      <c r="AL368" s="127"/>
      <c r="AM368" s="127"/>
      <c r="AN368" s="127"/>
      <c r="AO368" s="127"/>
      <c r="AP368" s="127"/>
      <c r="AQ368" s="127"/>
      <c r="AR368" s="127"/>
      <c r="AS368" s="127"/>
      <c r="AT368" s="127"/>
      <c r="AU368" s="127"/>
      <c r="AV368" s="127"/>
      <c r="AW368" s="127"/>
      <c r="AX368" s="127"/>
      <c r="AY368" s="127"/>
      <c r="AZ368" s="145"/>
      <c r="BA368" s="145"/>
      <c r="BB368" s="274"/>
      <c r="BD368" s="274"/>
      <c r="BF368" s="274"/>
      <c r="BH368" s="274"/>
      <c r="BJ368" s="274"/>
      <c r="BL368" s="274"/>
      <c r="BN368" s="274"/>
      <c r="BP368" s="274"/>
      <c r="BR368" s="274"/>
      <c r="BT368" s="145"/>
      <c r="BU368" s="146"/>
      <c r="BV368" s="146"/>
      <c r="BW368" s="146"/>
      <c r="BX368" s="146"/>
      <c r="BY368" s="146"/>
      <c r="BZ368" s="146"/>
      <c r="CA368" s="146"/>
      <c r="CB368" s="146"/>
      <c r="CC368" s="146"/>
      <c r="CD368" s="277"/>
    </row>
    <row r="369" ht="18.0" customHeight="1">
      <c r="B369" s="462"/>
      <c r="D369" s="41"/>
      <c r="E369" s="272"/>
      <c r="F369" s="234"/>
      <c r="H369" s="89"/>
      <c r="L369" s="273"/>
      <c r="M369" s="1"/>
      <c r="N369" s="1"/>
      <c r="O369" s="1"/>
      <c r="P369" s="1"/>
      <c r="Q369" s="1"/>
      <c r="R369" s="1"/>
      <c r="S369" s="2"/>
      <c r="T369" s="2"/>
      <c r="U369" s="1"/>
      <c r="V369" s="1"/>
      <c r="W369" s="1"/>
      <c r="X369" s="1"/>
      <c r="Y369" s="1"/>
      <c r="Z369" s="43"/>
      <c r="AB369" s="44"/>
      <c r="AF369" s="45"/>
      <c r="AG369" s="45"/>
      <c r="AH369" s="45"/>
      <c r="AI369" s="45"/>
      <c r="AJ369" s="145"/>
      <c r="AK369" s="126"/>
      <c r="AL369" s="127"/>
      <c r="AM369" s="127"/>
      <c r="AN369" s="127"/>
      <c r="AO369" s="127"/>
      <c r="AP369" s="127"/>
      <c r="AQ369" s="127"/>
      <c r="AR369" s="127"/>
      <c r="AS369" s="127"/>
      <c r="AT369" s="127"/>
      <c r="AU369" s="127"/>
      <c r="AV369" s="127"/>
      <c r="AW369" s="127"/>
      <c r="AX369" s="127"/>
      <c r="AY369" s="127"/>
      <c r="AZ369" s="145"/>
      <c r="BA369" s="145"/>
      <c r="BB369" s="274"/>
      <c r="BD369" s="274"/>
      <c r="BF369" s="274"/>
      <c r="BH369" s="274"/>
      <c r="BJ369" s="274"/>
      <c r="BL369" s="274"/>
      <c r="BN369" s="274"/>
      <c r="BP369" s="274"/>
      <c r="BR369" s="274"/>
      <c r="BT369" s="145"/>
      <c r="BU369" s="146"/>
      <c r="BV369" s="146"/>
      <c r="BW369" s="146"/>
      <c r="BX369" s="146"/>
      <c r="BY369" s="146"/>
      <c r="BZ369" s="146"/>
      <c r="CA369" s="146"/>
      <c r="CB369" s="146"/>
      <c r="CC369" s="146"/>
      <c r="CD369" s="277"/>
    </row>
    <row r="370" ht="18.0" customHeight="1">
      <c r="B370" s="462"/>
      <c r="D370" s="41"/>
      <c r="E370" s="272"/>
      <c r="F370" s="234"/>
      <c r="H370" s="89"/>
      <c r="L370" s="273"/>
      <c r="M370" s="1"/>
      <c r="N370" s="1"/>
      <c r="O370" s="1"/>
      <c r="P370" s="1"/>
      <c r="Q370" s="1"/>
      <c r="R370" s="1"/>
      <c r="S370" s="2"/>
      <c r="T370" s="2"/>
      <c r="U370" s="1"/>
      <c r="V370" s="1"/>
      <c r="W370" s="1"/>
      <c r="X370" s="1"/>
      <c r="Y370" s="1"/>
      <c r="Z370" s="43"/>
      <c r="AB370" s="44"/>
      <c r="AF370" s="45"/>
      <c r="AG370" s="45"/>
      <c r="AH370" s="45"/>
      <c r="AI370" s="45"/>
      <c r="AJ370" s="145"/>
      <c r="AK370" s="126"/>
      <c r="AL370" s="127"/>
      <c r="AM370" s="127"/>
      <c r="AN370" s="127"/>
      <c r="AO370" s="127"/>
      <c r="AP370" s="127"/>
      <c r="AQ370" s="127"/>
      <c r="AR370" s="127"/>
      <c r="AS370" s="127"/>
      <c r="AT370" s="127"/>
      <c r="AU370" s="127"/>
      <c r="AV370" s="127"/>
      <c r="AW370" s="127"/>
      <c r="AX370" s="127"/>
      <c r="AY370" s="127"/>
      <c r="AZ370" s="145"/>
      <c r="BA370" s="145"/>
      <c r="BB370" s="274"/>
      <c r="BD370" s="274"/>
      <c r="BF370" s="274"/>
      <c r="BH370" s="274"/>
      <c r="BJ370" s="274"/>
      <c r="BL370" s="274"/>
      <c r="BN370" s="274"/>
      <c r="BP370" s="274"/>
      <c r="BR370" s="274"/>
      <c r="BT370" s="145"/>
      <c r="BU370" s="146"/>
      <c r="BV370" s="146"/>
      <c r="BW370" s="146"/>
      <c r="BX370" s="146"/>
      <c r="BY370" s="146"/>
      <c r="BZ370" s="146"/>
      <c r="CA370" s="146"/>
      <c r="CB370" s="146"/>
      <c r="CC370" s="146"/>
      <c r="CD370" s="277"/>
    </row>
    <row r="371" ht="18.0" customHeight="1">
      <c r="B371" s="462"/>
      <c r="D371" s="41"/>
      <c r="E371" s="272"/>
      <c r="F371" s="234"/>
      <c r="H371" s="89"/>
      <c r="L371" s="273"/>
      <c r="M371" s="1"/>
      <c r="N371" s="1"/>
      <c r="O371" s="1"/>
      <c r="P371" s="1"/>
      <c r="Q371" s="1"/>
      <c r="R371" s="1"/>
      <c r="S371" s="2"/>
      <c r="T371" s="2"/>
      <c r="U371" s="1"/>
      <c r="V371" s="1"/>
      <c r="W371" s="1"/>
      <c r="X371" s="1"/>
      <c r="Y371" s="1"/>
      <c r="Z371" s="43"/>
      <c r="AB371" s="44"/>
      <c r="AF371" s="45"/>
      <c r="AG371" s="45"/>
      <c r="AH371" s="45"/>
      <c r="AI371" s="45"/>
      <c r="AJ371" s="145"/>
      <c r="AK371" s="126"/>
      <c r="AL371" s="127"/>
      <c r="AM371" s="127"/>
      <c r="AN371" s="127"/>
      <c r="AO371" s="127"/>
      <c r="AP371" s="127"/>
      <c r="AQ371" s="127"/>
      <c r="AR371" s="127"/>
      <c r="AS371" s="127"/>
      <c r="AT371" s="127"/>
      <c r="AU371" s="127"/>
      <c r="AV371" s="127"/>
      <c r="AW371" s="127"/>
      <c r="AX371" s="127"/>
      <c r="AY371" s="127"/>
      <c r="AZ371" s="145"/>
      <c r="BA371" s="145"/>
      <c r="BB371" s="274"/>
      <c r="BD371" s="274"/>
      <c r="BF371" s="274"/>
      <c r="BH371" s="274"/>
      <c r="BJ371" s="274"/>
      <c r="BL371" s="274"/>
      <c r="BN371" s="274"/>
      <c r="BP371" s="274"/>
      <c r="BR371" s="274"/>
      <c r="BT371" s="145"/>
      <c r="BU371" s="146"/>
      <c r="BV371" s="146"/>
      <c r="BW371" s="146"/>
      <c r="BX371" s="146"/>
      <c r="BY371" s="146"/>
      <c r="BZ371" s="146"/>
      <c r="CA371" s="146"/>
      <c r="CB371" s="146"/>
      <c r="CC371" s="146"/>
      <c r="CD371" s="277"/>
    </row>
    <row r="372" ht="18.0" customHeight="1">
      <c r="B372" s="462"/>
      <c r="D372" s="41"/>
      <c r="E372" s="272"/>
      <c r="F372" s="234"/>
      <c r="H372" s="89"/>
      <c r="L372" s="273"/>
      <c r="M372" s="1"/>
      <c r="N372" s="1"/>
      <c r="O372" s="1"/>
      <c r="P372" s="1"/>
      <c r="Q372" s="1"/>
      <c r="R372" s="1"/>
      <c r="S372" s="2"/>
      <c r="T372" s="2"/>
      <c r="U372" s="1"/>
      <c r="V372" s="1"/>
      <c r="W372" s="1"/>
      <c r="X372" s="1"/>
      <c r="Y372" s="1"/>
      <c r="Z372" s="43"/>
      <c r="AB372" s="44"/>
      <c r="AF372" s="45"/>
      <c r="AG372" s="45"/>
      <c r="AH372" s="45"/>
      <c r="AI372" s="45"/>
      <c r="AJ372" s="145"/>
      <c r="AK372" s="126"/>
      <c r="AL372" s="127"/>
      <c r="AM372" s="127"/>
      <c r="AN372" s="127"/>
      <c r="AO372" s="127"/>
      <c r="AP372" s="127"/>
      <c r="AQ372" s="127"/>
      <c r="AR372" s="127"/>
      <c r="AS372" s="127"/>
      <c r="AT372" s="127"/>
      <c r="AU372" s="127"/>
      <c r="AV372" s="127"/>
      <c r="AW372" s="127"/>
      <c r="AX372" s="127"/>
      <c r="AY372" s="127"/>
      <c r="AZ372" s="145"/>
      <c r="BA372" s="145"/>
      <c r="BB372" s="274"/>
      <c r="BD372" s="274"/>
      <c r="BF372" s="274"/>
      <c r="BH372" s="274"/>
      <c r="BJ372" s="274"/>
      <c r="BL372" s="274"/>
      <c r="BN372" s="274"/>
      <c r="BP372" s="274"/>
      <c r="BR372" s="274"/>
      <c r="BT372" s="145"/>
      <c r="BU372" s="146"/>
      <c r="BV372" s="146"/>
      <c r="BW372" s="146"/>
      <c r="BX372" s="146"/>
      <c r="BY372" s="146"/>
      <c r="BZ372" s="146"/>
      <c r="CA372" s="146"/>
      <c r="CB372" s="146"/>
      <c r="CC372" s="146"/>
      <c r="CD372" s="277"/>
    </row>
    <row r="373" ht="18.0" customHeight="1">
      <c r="B373" s="462"/>
      <c r="D373" s="41"/>
      <c r="E373" s="272"/>
      <c r="F373" s="234"/>
      <c r="H373" s="89"/>
      <c r="L373" s="273"/>
      <c r="M373" s="1"/>
      <c r="N373" s="1"/>
      <c r="O373" s="1"/>
      <c r="P373" s="1"/>
      <c r="Q373" s="1"/>
      <c r="R373" s="1"/>
      <c r="S373" s="2"/>
      <c r="T373" s="2"/>
      <c r="U373" s="1"/>
      <c r="V373" s="1"/>
      <c r="W373" s="1"/>
      <c r="X373" s="1"/>
      <c r="Y373" s="1"/>
      <c r="Z373" s="43"/>
      <c r="AB373" s="44"/>
      <c r="AF373" s="45"/>
      <c r="AG373" s="45"/>
      <c r="AH373" s="45"/>
      <c r="AI373" s="45"/>
      <c r="AJ373" s="145"/>
      <c r="AK373" s="126"/>
      <c r="AL373" s="127"/>
      <c r="AM373" s="127"/>
      <c r="AN373" s="127"/>
      <c r="AO373" s="127"/>
      <c r="AP373" s="127"/>
      <c r="AQ373" s="127"/>
      <c r="AR373" s="127"/>
      <c r="AS373" s="127"/>
      <c r="AT373" s="127"/>
      <c r="AU373" s="127"/>
      <c r="AV373" s="127"/>
      <c r="AW373" s="127"/>
      <c r="AX373" s="127"/>
      <c r="AY373" s="127"/>
      <c r="AZ373" s="145"/>
      <c r="BA373" s="145"/>
      <c r="BB373" s="274"/>
      <c r="BD373" s="274"/>
      <c r="BF373" s="274"/>
      <c r="BH373" s="274"/>
      <c r="BJ373" s="274"/>
      <c r="BL373" s="274"/>
      <c r="BN373" s="274"/>
      <c r="BP373" s="274"/>
      <c r="BR373" s="274"/>
      <c r="BT373" s="145"/>
      <c r="BU373" s="146"/>
      <c r="BV373" s="146"/>
      <c r="BW373" s="146"/>
      <c r="BX373" s="146"/>
      <c r="BY373" s="146"/>
      <c r="BZ373" s="146"/>
      <c r="CA373" s="146"/>
      <c r="CB373" s="146"/>
      <c r="CC373" s="146"/>
      <c r="CD373" s="277"/>
    </row>
    <row r="374" ht="18.0" customHeight="1">
      <c r="B374" s="462"/>
      <c r="D374" s="41"/>
      <c r="E374" s="272"/>
      <c r="F374" s="234"/>
      <c r="H374" s="89"/>
      <c r="L374" s="273"/>
      <c r="M374" s="1"/>
      <c r="N374" s="1"/>
      <c r="O374" s="1"/>
      <c r="P374" s="1"/>
      <c r="Q374" s="1"/>
      <c r="R374" s="1"/>
      <c r="S374" s="2"/>
      <c r="T374" s="2"/>
      <c r="U374" s="1"/>
      <c r="V374" s="1"/>
      <c r="W374" s="1"/>
      <c r="X374" s="1"/>
      <c r="Y374" s="1"/>
      <c r="Z374" s="43"/>
      <c r="AB374" s="44"/>
      <c r="AF374" s="45"/>
      <c r="AG374" s="45"/>
      <c r="AH374" s="45"/>
      <c r="AI374" s="45"/>
      <c r="AJ374" s="145"/>
      <c r="AK374" s="126"/>
      <c r="AL374" s="127"/>
      <c r="AM374" s="127"/>
      <c r="AN374" s="127"/>
      <c r="AO374" s="127"/>
      <c r="AP374" s="127"/>
      <c r="AQ374" s="127"/>
      <c r="AR374" s="127"/>
      <c r="AS374" s="127"/>
      <c r="AT374" s="127"/>
      <c r="AU374" s="127"/>
      <c r="AV374" s="127"/>
      <c r="AW374" s="127"/>
      <c r="AX374" s="127"/>
      <c r="AY374" s="127"/>
      <c r="AZ374" s="145"/>
      <c r="BA374" s="145"/>
      <c r="BB374" s="274"/>
      <c r="BD374" s="274"/>
      <c r="BF374" s="274"/>
      <c r="BH374" s="274"/>
      <c r="BJ374" s="274"/>
      <c r="BL374" s="274"/>
      <c r="BN374" s="274"/>
      <c r="BP374" s="274"/>
      <c r="BR374" s="274"/>
      <c r="BT374" s="145"/>
      <c r="BU374" s="146"/>
      <c r="BV374" s="146"/>
      <c r="BW374" s="146"/>
      <c r="BX374" s="146"/>
      <c r="BY374" s="146"/>
      <c r="BZ374" s="146"/>
      <c r="CA374" s="146"/>
      <c r="CB374" s="146"/>
      <c r="CC374" s="146"/>
      <c r="CD374" s="277"/>
    </row>
    <row r="375" ht="18.0" customHeight="1">
      <c r="B375" s="462"/>
      <c r="D375" s="41"/>
      <c r="E375" s="272"/>
      <c r="F375" s="234"/>
      <c r="H375" s="89"/>
      <c r="L375" s="273"/>
      <c r="M375" s="1"/>
      <c r="N375" s="1"/>
      <c r="O375" s="1"/>
      <c r="P375" s="1"/>
      <c r="Q375" s="1"/>
      <c r="R375" s="1"/>
      <c r="S375" s="2"/>
      <c r="T375" s="2"/>
      <c r="U375" s="1"/>
      <c r="V375" s="1"/>
      <c r="W375" s="1"/>
      <c r="X375" s="1"/>
      <c r="Y375" s="1"/>
      <c r="Z375" s="43"/>
      <c r="AB375" s="44"/>
      <c r="AF375" s="45"/>
      <c r="AG375" s="45"/>
      <c r="AH375" s="45"/>
      <c r="AI375" s="45"/>
      <c r="AJ375" s="145"/>
      <c r="AK375" s="126"/>
      <c r="AL375" s="127"/>
      <c r="AM375" s="127"/>
      <c r="AN375" s="127"/>
      <c r="AO375" s="127"/>
      <c r="AP375" s="127"/>
      <c r="AQ375" s="127"/>
      <c r="AR375" s="127"/>
      <c r="AS375" s="127"/>
      <c r="AT375" s="127"/>
      <c r="AU375" s="127"/>
      <c r="AV375" s="127"/>
      <c r="AW375" s="127"/>
      <c r="AX375" s="127"/>
      <c r="AY375" s="127"/>
      <c r="AZ375" s="145"/>
      <c r="BA375" s="145"/>
      <c r="BB375" s="274"/>
      <c r="BD375" s="274"/>
      <c r="BF375" s="274"/>
      <c r="BH375" s="274"/>
      <c r="BJ375" s="274"/>
      <c r="BL375" s="274"/>
      <c r="BN375" s="274"/>
      <c r="BP375" s="274"/>
      <c r="BR375" s="274"/>
      <c r="BT375" s="145"/>
      <c r="BU375" s="146"/>
      <c r="BV375" s="146"/>
      <c r="BW375" s="146"/>
      <c r="BX375" s="146"/>
      <c r="BY375" s="146"/>
      <c r="BZ375" s="146"/>
      <c r="CA375" s="146"/>
      <c r="CB375" s="146"/>
      <c r="CC375" s="146"/>
      <c r="CD375" s="277"/>
    </row>
    <row r="376" ht="18.0" customHeight="1">
      <c r="B376" s="462"/>
      <c r="D376" s="41"/>
      <c r="E376" s="272"/>
      <c r="F376" s="234"/>
      <c r="H376" s="89"/>
      <c r="L376" s="273"/>
      <c r="M376" s="1"/>
      <c r="N376" s="1"/>
      <c r="O376" s="1"/>
      <c r="P376" s="1"/>
      <c r="Q376" s="1"/>
      <c r="R376" s="1"/>
      <c r="S376" s="2"/>
      <c r="T376" s="2"/>
      <c r="U376" s="1"/>
      <c r="V376" s="1"/>
      <c r="W376" s="1"/>
      <c r="X376" s="1"/>
      <c r="Y376" s="1"/>
      <c r="Z376" s="43"/>
      <c r="AB376" s="44"/>
      <c r="AF376" s="45"/>
      <c r="AG376" s="45"/>
      <c r="AH376" s="45"/>
      <c r="AI376" s="45"/>
      <c r="AJ376" s="145"/>
      <c r="AK376" s="126"/>
      <c r="AL376" s="127"/>
      <c r="AM376" s="127"/>
      <c r="AN376" s="127"/>
      <c r="AO376" s="127"/>
      <c r="AP376" s="127"/>
      <c r="AQ376" s="127"/>
      <c r="AR376" s="127"/>
      <c r="AS376" s="127"/>
      <c r="AT376" s="127"/>
      <c r="AU376" s="127"/>
      <c r="AV376" s="127"/>
      <c r="AW376" s="127"/>
      <c r="AX376" s="127"/>
      <c r="AY376" s="127"/>
      <c r="AZ376" s="145"/>
      <c r="BA376" s="145"/>
      <c r="BB376" s="274"/>
      <c r="BD376" s="274"/>
      <c r="BF376" s="274"/>
      <c r="BH376" s="274"/>
      <c r="BJ376" s="274"/>
      <c r="BL376" s="274"/>
      <c r="BN376" s="274"/>
      <c r="BP376" s="274"/>
      <c r="BR376" s="274"/>
      <c r="BT376" s="145"/>
      <c r="BU376" s="146"/>
      <c r="BV376" s="146"/>
      <c r="BW376" s="146"/>
      <c r="BX376" s="146"/>
      <c r="BY376" s="146"/>
      <c r="BZ376" s="146"/>
      <c r="CA376" s="146"/>
      <c r="CB376" s="146"/>
      <c r="CC376" s="146"/>
      <c r="CD376" s="277"/>
    </row>
    <row r="377" ht="18.0" customHeight="1">
      <c r="B377" s="462"/>
      <c r="D377" s="41"/>
      <c r="E377" s="272"/>
      <c r="F377" s="234"/>
      <c r="H377" s="89"/>
      <c r="L377" s="273"/>
      <c r="M377" s="1"/>
      <c r="N377" s="1"/>
      <c r="O377" s="1"/>
      <c r="P377" s="1"/>
      <c r="Q377" s="1"/>
      <c r="R377" s="1"/>
      <c r="S377" s="2"/>
      <c r="T377" s="2"/>
      <c r="U377" s="1"/>
      <c r="V377" s="1"/>
      <c r="W377" s="1"/>
      <c r="X377" s="1"/>
      <c r="Y377" s="1"/>
      <c r="Z377" s="43"/>
      <c r="AB377" s="44"/>
      <c r="AF377" s="45"/>
      <c r="AG377" s="45"/>
      <c r="AH377" s="45"/>
      <c r="AI377" s="45"/>
      <c r="AJ377" s="145"/>
      <c r="AK377" s="126"/>
      <c r="AL377" s="127"/>
      <c r="AM377" s="127"/>
      <c r="AN377" s="127"/>
      <c r="AO377" s="127"/>
      <c r="AP377" s="127"/>
      <c r="AQ377" s="127"/>
      <c r="AR377" s="127"/>
      <c r="AS377" s="127"/>
      <c r="AT377" s="127"/>
      <c r="AU377" s="127"/>
      <c r="AV377" s="127"/>
      <c r="AW377" s="127"/>
      <c r="AX377" s="127"/>
      <c r="AY377" s="127"/>
      <c r="AZ377" s="145"/>
      <c r="BA377" s="145"/>
      <c r="BB377" s="274"/>
      <c r="BD377" s="274"/>
      <c r="BF377" s="274"/>
      <c r="BH377" s="274"/>
      <c r="BJ377" s="274"/>
      <c r="BL377" s="274"/>
      <c r="BN377" s="274"/>
      <c r="BP377" s="274"/>
      <c r="BR377" s="274"/>
      <c r="BT377" s="145"/>
      <c r="BU377" s="146"/>
      <c r="BV377" s="146"/>
      <c r="BW377" s="146"/>
      <c r="BX377" s="146"/>
      <c r="BY377" s="146"/>
      <c r="BZ377" s="146"/>
      <c r="CA377" s="146"/>
      <c r="CB377" s="146"/>
      <c r="CC377" s="146"/>
      <c r="CD377" s="277"/>
    </row>
    <row r="378" ht="18.0" customHeight="1">
      <c r="B378" s="462"/>
      <c r="D378" s="41"/>
      <c r="E378" s="272"/>
      <c r="F378" s="234"/>
      <c r="H378" s="89"/>
      <c r="L378" s="273"/>
      <c r="M378" s="1"/>
      <c r="N378" s="1"/>
      <c r="O378" s="1"/>
      <c r="P378" s="1"/>
      <c r="Q378" s="1"/>
      <c r="R378" s="1"/>
      <c r="S378" s="2"/>
      <c r="T378" s="2"/>
      <c r="U378" s="1"/>
      <c r="V378" s="1"/>
      <c r="W378" s="1"/>
      <c r="X378" s="1"/>
      <c r="Y378" s="1"/>
      <c r="Z378" s="43"/>
      <c r="AB378" s="44"/>
      <c r="AF378" s="45"/>
      <c r="AG378" s="45"/>
      <c r="AH378" s="45"/>
      <c r="AI378" s="45"/>
      <c r="AJ378" s="145"/>
      <c r="AK378" s="126"/>
      <c r="AL378" s="127"/>
      <c r="AM378" s="127"/>
      <c r="AN378" s="127"/>
      <c r="AO378" s="127"/>
      <c r="AP378" s="127"/>
      <c r="AQ378" s="127"/>
      <c r="AR378" s="127"/>
      <c r="AS378" s="127"/>
      <c r="AT378" s="127"/>
      <c r="AU378" s="127"/>
      <c r="AV378" s="127"/>
      <c r="AW378" s="127"/>
      <c r="AX378" s="127"/>
      <c r="AY378" s="127"/>
      <c r="AZ378" s="145"/>
      <c r="BA378" s="145"/>
      <c r="BB378" s="274"/>
      <c r="BD378" s="274"/>
      <c r="BF378" s="274"/>
      <c r="BH378" s="274"/>
      <c r="BJ378" s="274"/>
      <c r="BL378" s="274"/>
      <c r="BN378" s="274"/>
      <c r="BP378" s="274"/>
      <c r="BR378" s="274"/>
      <c r="BT378" s="145"/>
      <c r="BU378" s="146"/>
      <c r="BV378" s="146"/>
      <c r="BW378" s="146"/>
      <c r="BX378" s="146"/>
      <c r="BY378" s="146"/>
      <c r="BZ378" s="146"/>
      <c r="CA378" s="146"/>
      <c r="CB378" s="146"/>
      <c r="CC378" s="146"/>
      <c r="CD378" s="277"/>
    </row>
    <row r="379" ht="18.0" customHeight="1">
      <c r="B379" s="462"/>
      <c r="D379" s="41"/>
      <c r="E379" s="272"/>
      <c r="F379" s="234"/>
      <c r="H379" s="89"/>
      <c r="L379" s="273"/>
      <c r="M379" s="1"/>
      <c r="N379" s="1"/>
      <c r="O379" s="1"/>
      <c r="P379" s="1"/>
      <c r="Q379" s="1"/>
      <c r="R379" s="1"/>
      <c r="S379" s="2"/>
      <c r="T379" s="2"/>
      <c r="U379" s="1"/>
      <c r="V379" s="1"/>
      <c r="W379" s="1"/>
      <c r="X379" s="1"/>
      <c r="Y379" s="1"/>
      <c r="Z379" s="43"/>
      <c r="AB379" s="44"/>
      <c r="AF379" s="45"/>
      <c r="AG379" s="45"/>
      <c r="AH379" s="45"/>
      <c r="AI379" s="45"/>
      <c r="AJ379" s="145"/>
      <c r="AK379" s="126"/>
      <c r="AL379" s="127"/>
      <c r="AM379" s="127"/>
      <c r="AN379" s="127"/>
      <c r="AO379" s="127"/>
      <c r="AP379" s="127"/>
      <c r="AQ379" s="127"/>
      <c r="AR379" s="127"/>
      <c r="AS379" s="127"/>
      <c r="AT379" s="127"/>
      <c r="AU379" s="127"/>
      <c r="AV379" s="127"/>
      <c r="AW379" s="127"/>
      <c r="AX379" s="127"/>
      <c r="AY379" s="127"/>
      <c r="AZ379" s="145"/>
      <c r="BA379" s="145"/>
      <c r="BB379" s="274"/>
      <c r="BD379" s="274"/>
      <c r="BF379" s="274"/>
      <c r="BH379" s="274"/>
      <c r="BJ379" s="274"/>
      <c r="BL379" s="274"/>
      <c r="BN379" s="274"/>
      <c r="BP379" s="274"/>
      <c r="BR379" s="274"/>
      <c r="BT379" s="145"/>
      <c r="BU379" s="146"/>
      <c r="BV379" s="146"/>
      <c r="BW379" s="146"/>
      <c r="BX379" s="146"/>
      <c r="BY379" s="146"/>
      <c r="BZ379" s="146"/>
      <c r="CA379" s="146"/>
      <c r="CB379" s="146"/>
      <c r="CC379" s="146"/>
      <c r="CD379" s="277"/>
    </row>
    <row r="380" ht="18.0" customHeight="1">
      <c r="B380" s="462"/>
      <c r="D380" s="41"/>
      <c r="E380" s="272"/>
      <c r="F380" s="234"/>
      <c r="H380" s="89"/>
      <c r="L380" s="273"/>
      <c r="M380" s="1"/>
      <c r="N380" s="1"/>
      <c r="O380" s="1"/>
      <c r="P380" s="1"/>
      <c r="Q380" s="1"/>
      <c r="R380" s="1"/>
      <c r="S380" s="2"/>
      <c r="T380" s="2"/>
      <c r="U380" s="1"/>
      <c r="V380" s="1"/>
      <c r="W380" s="1"/>
      <c r="X380" s="1"/>
      <c r="Y380" s="1"/>
      <c r="Z380" s="43"/>
      <c r="AB380" s="44"/>
      <c r="AF380" s="45"/>
      <c r="AG380" s="45"/>
      <c r="AH380" s="45"/>
      <c r="AI380" s="45"/>
      <c r="AJ380" s="145"/>
      <c r="AK380" s="126"/>
      <c r="AL380" s="127"/>
      <c r="AM380" s="127"/>
      <c r="AN380" s="127"/>
      <c r="AO380" s="127"/>
      <c r="AP380" s="127"/>
      <c r="AQ380" s="127"/>
      <c r="AR380" s="127"/>
      <c r="AS380" s="127"/>
      <c r="AT380" s="127"/>
      <c r="AU380" s="127"/>
      <c r="AV380" s="127"/>
      <c r="AW380" s="127"/>
      <c r="AX380" s="127"/>
      <c r="AY380" s="127"/>
      <c r="AZ380" s="145"/>
      <c r="BA380" s="145"/>
      <c r="BB380" s="274"/>
      <c r="BD380" s="274"/>
      <c r="BF380" s="274"/>
      <c r="BH380" s="274"/>
      <c r="BJ380" s="274"/>
      <c r="BL380" s="274"/>
      <c r="BN380" s="274"/>
      <c r="BP380" s="274"/>
      <c r="BR380" s="274"/>
      <c r="BT380" s="145"/>
      <c r="BU380" s="146"/>
      <c r="BV380" s="146"/>
      <c r="BW380" s="146"/>
      <c r="BX380" s="146"/>
      <c r="BY380" s="146"/>
      <c r="BZ380" s="146"/>
      <c r="CA380" s="146"/>
      <c r="CB380" s="146"/>
      <c r="CC380" s="146"/>
      <c r="CD380" s="277"/>
    </row>
    <row r="381" ht="18.0" customHeight="1">
      <c r="B381" s="462"/>
      <c r="D381" s="41"/>
      <c r="E381" s="272"/>
      <c r="F381" s="234"/>
      <c r="H381" s="89"/>
      <c r="L381" s="273"/>
      <c r="M381" s="1"/>
      <c r="N381" s="1"/>
      <c r="O381" s="1"/>
      <c r="P381" s="1"/>
      <c r="Q381" s="1"/>
      <c r="R381" s="1"/>
      <c r="S381" s="2"/>
      <c r="T381" s="2"/>
      <c r="U381" s="1"/>
      <c r="V381" s="1"/>
      <c r="W381" s="1"/>
      <c r="X381" s="1"/>
      <c r="Y381" s="1"/>
      <c r="Z381" s="43"/>
      <c r="AB381" s="44"/>
      <c r="AF381" s="45"/>
      <c r="AG381" s="45"/>
      <c r="AH381" s="45"/>
      <c r="AI381" s="45"/>
      <c r="AJ381" s="145"/>
      <c r="AK381" s="126"/>
      <c r="AL381" s="127"/>
      <c r="AM381" s="127"/>
      <c r="AN381" s="127"/>
      <c r="AO381" s="127"/>
      <c r="AP381" s="127"/>
      <c r="AQ381" s="127"/>
      <c r="AR381" s="127"/>
      <c r="AS381" s="127"/>
      <c r="AT381" s="127"/>
      <c r="AU381" s="127"/>
      <c r="AV381" s="127"/>
      <c r="AW381" s="127"/>
      <c r="AX381" s="127"/>
      <c r="AY381" s="127"/>
      <c r="AZ381" s="145"/>
      <c r="BA381" s="145"/>
      <c r="BB381" s="274"/>
      <c r="BD381" s="274"/>
      <c r="BF381" s="274"/>
      <c r="BH381" s="274"/>
      <c r="BJ381" s="274"/>
      <c r="BL381" s="274"/>
      <c r="BN381" s="274"/>
      <c r="BP381" s="274"/>
      <c r="BR381" s="274"/>
      <c r="BT381" s="145"/>
      <c r="BU381" s="146"/>
      <c r="BV381" s="146"/>
      <c r="BW381" s="146"/>
      <c r="BX381" s="146"/>
      <c r="BY381" s="146"/>
      <c r="BZ381" s="146"/>
      <c r="CA381" s="146"/>
      <c r="CB381" s="146"/>
      <c r="CC381" s="146"/>
      <c r="CD381" s="277"/>
    </row>
    <row r="382" ht="18.0" customHeight="1">
      <c r="B382" s="462"/>
      <c r="D382" s="41"/>
      <c r="E382" s="272"/>
      <c r="F382" s="234"/>
      <c r="H382" s="89"/>
      <c r="L382" s="273"/>
      <c r="M382" s="1"/>
      <c r="N382" s="1"/>
      <c r="O382" s="1"/>
      <c r="P382" s="1"/>
      <c r="Q382" s="1"/>
      <c r="R382" s="1"/>
      <c r="S382" s="2"/>
      <c r="T382" s="2"/>
      <c r="U382" s="1"/>
      <c r="V382" s="1"/>
      <c r="W382" s="1"/>
      <c r="X382" s="1"/>
      <c r="Y382" s="1"/>
      <c r="Z382" s="43"/>
      <c r="AB382" s="44"/>
      <c r="AF382" s="45"/>
      <c r="AG382" s="45"/>
      <c r="AH382" s="45"/>
      <c r="AI382" s="45"/>
      <c r="AJ382" s="145"/>
      <c r="AK382" s="126"/>
      <c r="AL382" s="127"/>
      <c r="AM382" s="127"/>
      <c r="AN382" s="127"/>
      <c r="AO382" s="127"/>
      <c r="AP382" s="127"/>
      <c r="AQ382" s="127"/>
      <c r="AR382" s="127"/>
      <c r="AS382" s="127"/>
      <c r="AT382" s="127"/>
      <c r="AU382" s="127"/>
      <c r="AV382" s="127"/>
      <c r="AW382" s="127"/>
      <c r="AX382" s="127"/>
      <c r="AY382" s="127"/>
      <c r="AZ382" s="145"/>
      <c r="BA382" s="145"/>
      <c r="BB382" s="274"/>
      <c r="BD382" s="274"/>
      <c r="BF382" s="274"/>
      <c r="BH382" s="274"/>
      <c r="BJ382" s="274"/>
      <c r="BL382" s="274"/>
      <c r="BN382" s="274"/>
      <c r="BP382" s="274"/>
      <c r="BR382" s="274"/>
      <c r="BT382" s="145"/>
      <c r="BU382" s="146"/>
      <c r="BV382" s="146"/>
      <c r="BW382" s="146"/>
      <c r="BX382" s="146"/>
      <c r="BY382" s="146"/>
      <c r="BZ382" s="146"/>
      <c r="CA382" s="146"/>
      <c r="CB382" s="146"/>
      <c r="CC382" s="146"/>
      <c r="CD382" s="277"/>
    </row>
    <row r="383" ht="18.0" customHeight="1">
      <c r="B383" s="462"/>
      <c r="D383" s="41"/>
      <c r="E383" s="272"/>
      <c r="F383" s="234"/>
      <c r="H383" s="89"/>
      <c r="L383" s="273"/>
      <c r="M383" s="1"/>
      <c r="N383" s="1"/>
      <c r="O383" s="1"/>
      <c r="P383" s="1"/>
      <c r="Q383" s="1"/>
      <c r="R383" s="1"/>
      <c r="S383" s="2"/>
      <c r="T383" s="2"/>
      <c r="U383" s="1"/>
      <c r="V383" s="1"/>
      <c r="W383" s="1"/>
      <c r="X383" s="1"/>
      <c r="Y383" s="1"/>
      <c r="Z383" s="43"/>
      <c r="AB383" s="44"/>
      <c r="AF383" s="45"/>
      <c r="AG383" s="45"/>
      <c r="AH383" s="45"/>
      <c r="AI383" s="45"/>
      <c r="AJ383" s="145"/>
      <c r="AK383" s="126"/>
      <c r="AL383" s="127"/>
      <c r="AM383" s="127"/>
      <c r="AN383" s="127"/>
      <c r="AO383" s="127"/>
      <c r="AP383" s="127"/>
      <c r="AQ383" s="127"/>
      <c r="AR383" s="127"/>
      <c r="AS383" s="127"/>
      <c r="AT383" s="127"/>
      <c r="AU383" s="127"/>
      <c r="AV383" s="127"/>
      <c r="AW383" s="127"/>
      <c r="AX383" s="127"/>
      <c r="AY383" s="127"/>
      <c r="AZ383" s="145"/>
      <c r="BA383" s="145"/>
      <c r="BB383" s="274"/>
      <c r="BD383" s="274"/>
      <c r="BF383" s="274"/>
      <c r="BH383" s="274"/>
      <c r="BJ383" s="274"/>
      <c r="BL383" s="274"/>
      <c r="BN383" s="274"/>
      <c r="BP383" s="274"/>
      <c r="BR383" s="274"/>
      <c r="BT383" s="145"/>
      <c r="BU383" s="146"/>
      <c r="BV383" s="146"/>
      <c r="BW383" s="146"/>
      <c r="BX383" s="146"/>
      <c r="BY383" s="146"/>
      <c r="BZ383" s="146"/>
      <c r="CA383" s="146"/>
      <c r="CB383" s="146"/>
      <c r="CC383" s="146"/>
      <c r="CD383" s="277"/>
    </row>
    <row r="384" ht="18.0" customHeight="1">
      <c r="B384" s="462"/>
      <c r="D384" s="41"/>
      <c r="E384" s="272"/>
      <c r="F384" s="234"/>
      <c r="H384" s="89"/>
      <c r="L384" s="273"/>
      <c r="M384" s="1"/>
      <c r="N384" s="1"/>
      <c r="O384" s="1"/>
      <c r="P384" s="1"/>
      <c r="Q384" s="1"/>
      <c r="R384" s="1"/>
      <c r="S384" s="2"/>
      <c r="T384" s="2"/>
      <c r="U384" s="1"/>
      <c r="V384" s="1"/>
      <c r="W384" s="1"/>
      <c r="X384" s="1"/>
      <c r="Y384" s="1"/>
      <c r="Z384" s="43"/>
      <c r="AB384" s="44"/>
      <c r="AF384" s="45"/>
      <c r="AG384" s="45"/>
      <c r="AH384" s="45"/>
      <c r="AI384" s="45"/>
      <c r="AJ384" s="145"/>
      <c r="AK384" s="126"/>
      <c r="AL384" s="127"/>
      <c r="AM384" s="127"/>
      <c r="AN384" s="127"/>
      <c r="AO384" s="127"/>
      <c r="AP384" s="127"/>
      <c r="AQ384" s="127"/>
      <c r="AR384" s="127"/>
      <c r="AS384" s="127"/>
      <c r="AT384" s="127"/>
      <c r="AU384" s="127"/>
      <c r="AV384" s="127"/>
      <c r="AW384" s="127"/>
      <c r="AX384" s="127"/>
      <c r="AY384" s="127"/>
      <c r="AZ384" s="145"/>
      <c r="BA384" s="145"/>
      <c r="BB384" s="274"/>
      <c r="BD384" s="274"/>
      <c r="BF384" s="274"/>
      <c r="BH384" s="274"/>
      <c r="BJ384" s="274"/>
      <c r="BL384" s="274"/>
      <c r="BN384" s="274"/>
      <c r="BP384" s="274"/>
      <c r="BR384" s="274"/>
      <c r="BT384" s="145"/>
      <c r="BU384" s="146"/>
      <c r="BV384" s="146"/>
      <c r="BW384" s="146"/>
      <c r="BX384" s="146"/>
      <c r="BY384" s="146"/>
      <c r="BZ384" s="146"/>
      <c r="CA384" s="146"/>
      <c r="CB384" s="146"/>
      <c r="CC384" s="146"/>
      <c r="CD384" s="277"/>
    </row>
    <row r="385" ht="18.0" customHeight="1">
      <c r="B385" s="462"/>
      <c r="D385" s="41"/>
      <c r="E385" s="272"/>
      <c r="F385" s="234"/>
      <c r="H385" s="89"/>
      <c r="L385" s="273"/>
      <c r="M385" s="1"/>
      <c r="N385" s="1"/>
      <c r="O385" s="1"/>
      <c r="P385" s="1"/>
      <c r="Q385" s="1"/>
      <c r="R385" s="1"/>
      <c r="S385" s="2"/>
      <c r="T385" s="2"/>
      <c r="U385" s="1"/>
      <c r="V385" s="1"/>
      <c r="W385" s="1"/>
      <c r="X385" s="1"/>
      <c r="Y385" s="1"/>
      <c r="Z385" s="43"/>
      <c r="AB385" s="44"/>
      <c r="AF385" s="45"/>
      <c r="AG385" s="45"/>
      <c r="AH385" s="45"/>
      <c r="AI385" s="45"/>
      <c r="AJ385" s="145"/>
      <c r="AK385" s="126"/>
      <c r="AL385" s="127"/>
      <c r="AM385" s="127"/>
      <c r="AN385" s="127"/>
      <c r="AO385" s="127"/>
      <c r="AP385" s="127"/>
      <c r="AQ385" s="127"/>
      <c r="AR385" s="127"/>
      <c r="AS385" s="127"/>
      <c r="AT385" s="127"/>
      <c r="AU385" s="127"/>
      <c r="AV385" s="127"/>
      <c r="AW385" s="127"/>
      <c r="AX385" s="127"/>
      <c r="AY385" s="127"/>
      <c r="AZ385" s="145"/>
      <c r="BA385" s="145"/>
      <c r="BB385" s="274"/>
      <c r="BD385" s="274"/>
      <c r="BF385" s="274"/>
      <c r="BH385" s="274"/>
      <c r="BJ385" s="274"/>
      <c r="BL385" s="274"/>
      <c r="BN385" s="274"/>
      <c r="BP385" s="274"/>
      <c r="BR385" s="274"/>
      <c r="BT385" s="145"/>
      <c r="BU385" s="146"/>
      <c r="BV385" s="146"/>
      <c r="BW385" s="146"/>
      <c r="BX385" s="146"/>
      <c r="BY385" s="146"/>
      <c r="BZ385" s="146"/>
      <c r="CA385" s="146"/>
      <c r="CB385" s="146"/>
      <c r="CC385" s="146"/>
      <c r="CD385" s="277"/>
    </row>
    <row r="386" ht="18.0" customHeight="1">
      <c r="B386" s="462"/>
      <c r="D386" s="41"/>
      <c r="E386" s="272"/>
      <c r="F386" s="234"/>
      <c r="H386" s="89"/>
      <c r="L386" s="273"/>
      <c r="M386" s="1"/>
      <c r="N386" s="1"/>
      <c r="O386" s="1"/>
      <c r="P386" s="1"/>
      <c r="Q386" s="1"/>
      <c r="R386" s="1"/>
      <c r="S386" s="2"/>
      <c r="T386" s="2"/>
      <c r="U386" s="1"/>
      <c r="V386" s="1"/>
      <c r="W386" s="1"/>
      <c r="X386" s="1"/>
      <c r="Y386" s="1"/>
      <c r="Z386" s="43"/>
      <c r="AB386" s="44"/>
      <c r="AF386" s="45"/>
      <c r="AG386" s="45"/>
      <c r="AH386" s="45"/>
      <c r="AI386" s="45"/>
      <c r="AJ386" s="145"/>
      <c r="AK386" s="126"/>
      <c r="AL386" s="127"/>
      <c r="AM386" s="127"/>
      <c r="AN386" s="127"/>
      <c r="AO386" s="127"/>
      <c r="AP386" s="127"/>
      <c r="AQ386" s="127"/>
      <c r="AR386" s="127"/>
      <c r="AS386" s="127"/>
      <c r="AT386" s="127"/>
      <c r="AU386" s="127"/>
      <c r="AV386" s="127"/>
      <c r="AW386" s="127"/>
      <c r="AX386" s="127"/>
      <c r="AY386" s="127"/>
      <c r="AZ386" s="145"/>
      <c r="BA386" s="145"/>
      <c r="BB386" s="274"/>
      <c r="BD386" s="274"/>
      <c r="BF386" s="274"/>
      <c r="BH386" s="274"/>
      <c r="BJ386" s="274"/>
      <c r="BL386" s="274"/>
      <c r="BN386" s="274"/>
      <c r="BP386" s="274"/>
      <c r="BR386" s="274"/>
      <c r="BT386" s="145"/>
      <c r="BU386" s="146"/>
      <c r="BV386" s="146"/>
      <c r="BW386" s="146"/>
      <c r="BX386" s="146"/>
      <c r="BY386" s="146"/>
      <c r="BZ386" s="146"/>
      <c r="CA386" s="146"/>
      <c r="CB386" s="146"/>
      <c r="CC386" s="146"/>
      <c r="CD386" s="277"/>
    </row>
    <row r="387" ht="18.0" customHeight="1">
      <c r="B387" s="462"/>
      <c r="D387" s="41"/>
      <c r="E387" s="272"/>
      <c r="F387" s="234"/>
      <c r="H387" s="89"/>
      <c r="L387" s="273"/>
      <c r="M387" s="1"/>
      <c r="N387" s="1"/>
      <c r="O387" s="1"/>
      <c r="P387" s="1"/>
      <c r="Q387" s="1"/>
      <c r="R387" s="1"/>
      <c r="S387" s="2"/>
      <c r="T387" s="2"/>
      <c r="U387" s="1"/>
      <c r="V387" s="1"/>
      <c r="W387" s="1"/>
      <c r="X387" s="1"/>
      <c r="Y387" s="1"/>
      <c r="Z387" s="43"/>
      <c r="AB387" s="44"/>
      <c r="AF387" s="45"/>
      <c r="AG387" s="45"/>
      <c r="AH387" s="45"/>
      <c r="AI387" s="45"/>
      <c r="AJ387" s="145"/>
      <c r="AK387" s="126"/>
      <c r="AL387" s="127"/>
      <c r="AM387" s="127"/>
      <c r="AN387" s="127"/>
      <c r="AO387" s="127"/>
      <c r="AP387" s="127"/>
      <c r="AQ387" s="127"/>
      <c r="AR387" s="127"/>
      <c r="AS387" s="127"/>
      <c r="AT387" s="127"/>
      <c r="AU387" s="127"/>
      <c r="AV387" s="127"/>
      <c r="AW387" s="127"/>
      <c r="AX387" s="127"/>
      <c r="AY387" s="127"/>
      <c r="AZ387" s="145"/>
      <c r="BA387" s="145"/>
      <c r="BB387" s="274"/>
      <c r="BD387" s="274"/>
      <c r="BF387" s="274"/>
      <c r="BH387" s="274"/>
      <c r="BJ387" s="274"/>
      <c r="BL387" s="274"/>
      <c r="BN387" s="274"/>
      <c r="BP387" s="274"/>
      <c r="BR387" s="274"/>
      <c r="BT387" s="145"/>
      <c r="BU387" s="146"/>
      <c r="BV387" s="146"/>
      <c r="BW387" s="146"/>
      <c r="BX387" s="146"/>
      <c r="BY387" s="146"/>
      <c r="BZ387" s="146"/>
      <c r="CA387" s="146"/>
      <c r="CB387" s="146"/>
      <c r="CC387" s="146"/>
      <c r="CD387" s="277"/>
    </row>
    <row r="388" ht="18.0" customHeight="1">
      <c r="B388" s="462"/>
      <c r="D388" s="41"/>
      <c r="E388" s="272"/>
      <c r="F388" s="234"/>
      <c r="H388" s="89"/>
      <c r="L388" s="273"/>
      <c r="M388" s="1"/>
      <c r="N388" s="1"/>
      <c r="O388" s="1"/>
      <c r="P388" s="1"/>
      <c r="Q388" s="1"/>
      <c r="R388" s="1"/>
      <c r="S388" s="2"/>
      <c r="T388" s="2"/>
      <c r="U388" s="1"/>
      <c r="V388" s="1"/>
      <c r="W388" s="1"/>
      <c r="X388" s="1"/>
      <c r="Y388" s="1"/>
      <c r="Z388" s="43"/>
      <c r="AB388" s="44"/>
      <c r="AF388" s="45"/>
      <c r="AG388" s="45"/>
      <c r="AH388" s="45"/>
      <c r="AI388" s="45"/>
      <c r="AJ388" s="145"/>
      <c r="AK388" s="126"/>
      <c r="AL388" s="127"/>
      <c r="AM388" s="127"/>
      <c r="AN388" s="127"/>
      <c r="AO388" s="127"/>
      <c r="AP388" s="127"/>
      <c r="AQ388" s="127"/>
      <c r="AR388" s="127"/>
      <c r="AS388" s="127"/>
      <c r="AT388" s="127"/>
      <c r="AU388" s="127"/>
      <c r="AV388" s="127"/>
      <c r="AW388" s="127"/>
      <c r="AX388" s="127"/>
      <c r="AY388" s="127"/>
      <c r="AZ388" s="145"/>
      <c r="BA388" s="145"/>
      <c r="BB388" s="274"/>
      <c r="BD388" s="274"/>
      <c r="BF388" s="274"/>
      <c r="BH388" s="274"/>
      <c r="BJ388" s="274"/>
      <c r="BL388" s="274"/>
      <c r="BN388" s="274"/>
      <c r="BP388" s="274"/>
      <c r="BR388" s="274"/>
      <c r="BT388" s="145"/>
      <c r="BU388" s="146"/>
      <c r="BV388" s="146"/>
      <c r="BW388" s="146"/>
      <c r="BX388" s="146"/>
      <c r="BY388" s="146"/>
      <c r="BZ388" s="146"/>
      <c r="CA388" s="146"/>
      <c r="CB388" s="146"/>
      <c r="CC388" s="146"/>
      <c r="CD388" s="277"/>
    </row>
    <row r="389" ht="18.0" customHeight="1">
      <c r="B389" s="462"/>
      <c r="D389" s="41"/>
      <c r="E389" s="272"/>
      <c r="F389" s="234"/>
      <c r="H389" s="89"/>
      <c r="L389" s="273"/>
      <c r="M389" s="1"/>
      <c r="N389" s="1"/>
      <c r="O389" s="1"/>
      <c r="P389" s="1"/>
      <c r="Q389" s="1"/>
      <c r="R389" s="1"/>
      <c r="S389" s="2"/>
      <c r="T389" s="2"/>
      <c r="U389" s="1"/>
      <c r="V389" s="1"/>
      <c r="W389" s="1"/>
      <c r="X389" s="1"/>
      <c r="Y389" s="1"/>
      <c r="Z389" s="43"/>
      <c r="AB389" s="44"/>
      <c r="AF389" s="45"/>
      <c r="AG389" s="45"/>
      <c r="AH389" s="45"/>
      <c r="AI389" s="45"/>
      <c r="AJ389" s="145"/>
      <c r="AK389" s="126"/>
      <c r="AL389" s="127"/>
      <c r="AM389" s="127"/>
      <c r="AN389" s="127"/>
      <c r="AO389" s="127"/>
      <c r="AP389" s="127"/>
      <c r="AQ389" s="127"/>
      <c r="AR389" s="127"/>
      <c r="AS389" s="127"/>
      <c r="AT389" s="127"/>
      <c r="AU389" s="127"/>
      <c r="AV389" s="127"/>
      <c r="AW389" s="127"/>
      <c r="AX389" s="127"/>
      <c r="AY389" s="127"/>
      <c r="AZ389" s="145"/>
      <c r="BA389" s="145"/>
      <c r="BB389" s="274"/>
      <c r="BD389" s="274"/>
      <c r="BF389" s="274"/>
      <c r="BH389" s="274"/>
      <c r="BJ389" s="274"/>
      <c r="BL389" s="274"/>
      <c r="BN389" s="274"/>
      <c r="BP389" s="274"/>
      <c r="BR389" s="274"/>
      <c r="BT389" s="145"/>
      <c r="BU389" s="146"/>
      <c r="BV389" s="146"/>
      <c r="BW389" s="146"/>
      <c r="BX389" s="146"/>
      <c r="BY389" s="146"/>
      <c r="BZ389" s="146"/>
      <c r="CA389" s="146"/>
      <c r="CB389" s="146"/>
      <c r="CC389" s="146"/>
      <c r="CD389" s="277"/>
    </row>
    <row r="390" ht="18.0" customHeight="1">
      <c r="B390" s="462"/>
      <c r="D390" s="41"/>
      <c r="E390" s="272"/>
      <c r="F390" s="234"/>
      <c r="H390" s="89"/>
      <c r="L390" s="273"/>
      <c r="M390" s="1"/>
      <c r="N390" s="1"/>
      <c r="O390" s="1"/>
      <c r="P390" s="1"/>
      <c r="Q390" s="1"/>
      <c r="R390" s="1"/>
      <c r="S390" s="2"/>
      <c r="T390" s="2"/>
      <c r="U390" s="1"/>
      <c r="V390" s="1"/>
      <c r="W390" s="1"/>
      <c r="X390" s="1"/>
      <c r="Y390" s="1"/>
      <c r="Z390" s="43"/>
      <c r="AB390" s="44"/>
      <c r="AF390" s="45"/>
      <c r="AG390" s="45"/>
      <c r="AH390" s="45"/>
      <c r="AI390" s="45"/>
      <c r="AJ390" s="145"/>
      <c r="AK390" s="126"/>
      <c r="AL390" s="127"/>
      <c r="AM390" s="127"/>
      <c r="AN390" s="127"/>
      <c r="AO390" s="127"/>
      <c r="AP390" s="127"/>
      <c r="AQ390" s="127"/>
      <c r="AR390" s="127"/>
      <c r="AS390" s="127"/>
      <c r="AT390" s="127"/>
      <c r="AU390" s="127"/>
      <c r="AV390" s="127"/>
      <c r="AW390" s="127"/>
      <c r="AX390" s="127"/>
      <c r="AY390" s="127"/>
      <c r="AZ390" s="145"/>
      <c r="BA390" s="145"/>
      <c r="BB390" s="274"/>
      <c r="BD390" s="274"/>
      <c r="BF390" s="274"/>
      <c r="BH390" s="274"/>
      <c r="BJ390" s="274"/>
      <c r="BL390" s="274"/>
      <c r="BN390" s="274"/>
      <c r="BP390" s="274"/>
      <c r="BR390" s="274"/>
      <c r="BT390" s="145"/>
      <c r="BU390" s="146"/>
      <c r="BV390" s="146"/>
      <c r="BW390" s="146"/>
      <c r="BX390" s="146"/>
      <c r="BY390" s="146"/>
      <c r="BZ390" s="146"/>
      <c r="CA390" s="146"/>
      <c r="CB390" s="146"/>
      <c r="CC390" s="146"/>
      <c r="CD390" s="277"/>
    </row>
    <row r="391" ht="18.0" customHeight="1">
      <c r="B391" s="462"/>
      <c r="D391" s="41"/>
      <c r="E391" s="272"/>
      <c r="F391" s="234"/>
      <c r="H391" s="89"/>
      <c r="L391" s="273"/>
      <c r="M391" s="1"/>
      <c r="N391" s="1"/>
      <c r="O391" s="1"/>
      <c r="P391" s="1"/>
      <c r="Q391" s="1"/>
      <c r="R391" s="1"/>
      <c r="S391" s="2"/>
      <c r="T391" s="2"/>
      <c r="U391" s="1"/>
      <c r="V391" s="1"/>
      <c r="W391" s="1"/>
      <c r="X391" s="1"/>
      <c r="Y391" s="1"/>
      <c r="Z391" s="43"/>
      <c r="AB391" s="44"/>
      <c r="AF391" s="45"/>
      <c r="AG391" s="45"/>
      <c r="AH391" s="45"/>
      <c r="AI391" s="45"/>
      <c r="AJ391" s="145"/>
      <c r="AK391" s="126"/>
      <c r="AL391" s="127"/>
      <c r="AM391" s="127"/>
      <c r="AN391" s="127"/>
      <c r="AO391" s="127"/>
      <c r="AP391" s="127"/>
      <c r="AQ391" s="127"/>
      <c r="AR391" s="127"/>
      <c r="AS391" s="127"/>
      <c r="AT391" s="127"/>
      <c r="AU391" s="127"/>
      <c r="AV391" s="127"/>
      <c r="AW391" s="127"/>
      <c r="AX391" s="127"/>
      <c r="AY391" s="127"/>
      <c r="AZ391" s="145"/>
      <c r="BA391" s="145"/>
      <c r="BB391" s="274"/>
      <c r="BD391" s="274"/>
      <c r="BF391" s="274"/>
      <c r="BH391" s="274"/>
      <c r="BJ391" s="274"/>
      <c r="BL391" s="274"/>
      <c r="BN391" s="274"/>
      <c r="BP391" s="274"/>
      <c r="BR391" s="274"/>
      <c r="BT391" s="145"/>
      <c r="BU391" s="146"/>
      <c r="BV391" s="146"/>
      <c r="BW391" s="146"/>
      <c r="BX391" s="146"/>
      <c r="BY391" s="146"/>
      <c r="BZ391" s="146"/>
      <c r="CA391" s="146"/>
      <c r="CB391" s="146"/>
      <c r="CC391" s="146"/>
      <c r="CD391" s="277"/>
    </row>
    <row r="392" ht="18.0" customHeight="1">
      <c r="B392" s="462"/>
      <c r="D392" s="41"/>
      <c r="E392" s="272"/>
      <c r="F392" s="234"/>
      <c r="H392" s="89"/>
      <c r="L392" s="273"/>
      <c r="M392" s="1"/>
      <c r="N392" s="1"/>
      <c r="O392" s="1"/>
      <c r="P392" s="1"/>
      <c r="Q392" s="1"/>
      <c r="R392" s="1"/>
      <c r="S392" s="2"/>
      <c r="T392" s="2"/>
      <c r="U392" s="1"/>
      <c r="V392" s="1"/>
      <c r="W392" s="1"/>
      <c r="X392" s="1"/>
      <c r="Y392" s="1"/>
      <c r="Z392" s="43"/>
      <c r="AB392" s="44"/>
      <c r="AF392" s="45"/>
      <c r="AG392" s="45"/>
      <c r="AH392" s="45"/>
      <c r="AI392" s="45"/>
      <c r="AJ392" s="145"/>
      <c r="AK392" s="126"/>
      <c r="AL392" s="127"/>
      <c r="AM392" s="127"/>
      <c r="AN392" s="127"/>
      <c r="AO392" s="127"/>
      <c r="AP392" s="127"/>
      <c r="AQ392" s="127"/>
      <c r="AR392" s="127"/>
      <c r="AS392" s="127"/>
      <c r="AT392" s="127"/>
      <c r="AU392" s="127"/>
      <c r="AV392" s="127"/>
      <c r="AW392" s="127"/>
      <c r="AX392" s="127"/>
      <c r="AY392" s="127"/>
      <c r="AZ392" s="145"/>
      <c r="BA392" s="145"/>
      <c r="BB392" s="274"/>
      <c r="BD392" s="274"/>
      <c r="BF392" s="274"/>
      <c r="BH392" s="274"/>
      <c r="BJ392" s="274"/>
      <c r="BL392" s="274"/>
      <c r="BN392" s="274"/>
      <c r="BP392" s="274"/>
      <c r="BR392" s="274"/>
      <c r="BT392" s="145"/>
      <c r="BU392" s="146"/>
      <c r="BV392" s="146"/>
      <c r="BW392" s="146"/>
      <c r="BX392" s="146"/>
      <c r="BY392" s="146"/>
      <c r="BZ392" s="146"/>
      <c r="CA392" s="146"/>
      <c r="CB392" s="146"/>
      <c r="CC392" s="146"/>
      <c r="CD392" s="277"/>
    </row>
    <row r="393" ht="18.0" customHeight="1">
      <c r="B393" s="462"/>
      <c r="D393" s="41"/>
      <c r="E393" s="272"/>
      <c r="F393" s="234"/>
      <c r="H393" s="89"/>
      <c r="L393" s="273"/>
      <c r="M393" s="1"/>
      <c r="N393" s="1"/>
      <c r="O393" s="1"/>
      <c r="P393" s="1"/>
      <c r="Q393" s="1"/>
      <c r="R393" s="1"/>
      <c r="S393" s="2"/>
      <c r="T393" s="2"/>
      <c r="U393" s="1"/>
      <c r="V393" s="1"/>
      <c r="W393" s="1"/>
      <c r="X393" s="1"/>
      <c r="Y393" s="1"/>
      <c r="Z393" s="43"/>
      <c r="AB393" s="44"/>
      <c r="AF393" s="45"/>
      <c r="AG393" s="45"/>
      <c r="AH393" s="45"/>
      <c r="AI393" s="45"/>
      <c r="AJ393" s="145"/>
      <c r="AK393" s="126"/>
      <c r="AL393" s="127"/>
      <c r="AM393" s="127"/>
      <c r="AN393" s="127"/>
      <c r="AO393" s="127"/>
      <c r="AP393" s="127"/>
      <c r="AQ393" s="127"/>
      <c r="AR393" s="127"/>
      <c r="AS393" s="127"/>
      <c r="AT393" s="127"/>
      <c r="AU393" s="127"/>
      <c r="AV393" s="127"/>
      <c r="AW393" s="127"/>
      <c r="AX393" s="127"/>
      <c r="AY393" s="127"/>
      <c r="AZ393" s="145"/>
      <c r="BA393" s="145"/>
      <c r="BB393" s="274"/>
      <c r="BD393" s="274"/>
      <c r="BF393" s="274"/>
      <c r="BH393" s="274"/>
      <c r="BJ393" s="274"/>
      <c r="BL393" s="274"/>
      <c r="BN393" s="274"/>
      <c r="BP393" s="274"/>
      <c r="BR393" s="274"/>
      <c r="BT393" s="145"/>
      <c r="BU393" s="146"/>
      <c r="BV393" s="146"/>
      <c r="BW393" s="146"/>
      <c r="BX393" s="146"/>
      <c r="BY393" s="146"/>
      <c r="BZ393" s="146"/>
      <c r="CA393" s="146"/>
      <c r="CB393" s="146"/>
      <c r="CC393" s="146"/>
      <c r="CD393" s="277"/>
    </row>
    <row r="394" ht="18.0" customHeight="1">
      <c r="B394" s="462"/>
      <c r="D394" s="41"/>
      <c r="E394" s="272"/>
      <c r="F394" s="234"/>
      <c r="H394" s="89"/>
      <c r="L394" s="273"/>
      <c r="M394" s="1"/>
      <c r="N394" s="1"/>
      <c r="O394" s="1"/>
      <c r="P394" s="1"/>
      <c r="Q394" s="1"/>
      <c r="R394" s="1"/>
      <c r="S394" s="2"/>
      <c r="T394" s="2"/>
      <c r="U394" s="1"/>
      <c r="V394" s="1"/>
      <c r="W394" s="1"/>
      <c r="X394" s="1"/>
      <c r="Y394" s="1"/>
      <c r="Z394" s="43"/>
      <c r="AB394" s="44"/>
      <c r="AF394" s="45"/>
      <c r="AG394" s="45"/>
      <c r="AH394" s="45"/>
      <c r="AI394" s="45"/>
      <c r="AJ394" s="145"/>
      <c r="AK394" s="126"/>
      <c r="AL394" s="127"/>
      <c r="AM394" s="127"/>
      <c r="AN394" s="127"/>
      <c r="AO394" s="127"/>
      <c r="AP394" s="127"/>
      <c r="AQ394" s="127"/>
      <c r="AR394" s="127"/>
      <c r="AS394" s="127"/>
      <c r="AT394" s="127"/>
      <c r="AU394" s="127"/>
      <c r="AV394" s="127"/>
      <c r="AW394" s="127"/>
      <c r="AX394" s="127"/>
      <c r="AY394" s="127"/>
      <c r="AZ394" s="145"/>
      <c r="BA394" s="145"/>
      <c r="BB394" s="274"/>
      <c r="BD394" s="274"/>
      <c r="BF394" s="274"/>
      <c r="BH394" s="274"/>
      <c r="BJ394" s="274"/>
      <c r="BL394" s="274"/>
      <c r="BN394" s="274"/>
      <c r="BP394" s="274"/>
      <c r="BR394" s="274"/>
      <c r="BT394" s="145"/>
      <c r="BU394" s="146"/>
      <c r="BV394" s="146"/>
      <c r="BW394" s="146"/>
      <c r="BX394" s="146"/>
      <c r="BY394" s="146"/>
      <c r="BZ394" s="146"/>
      <c r="CA394" s="146"/>
      <c r="CB394" s="146"/>
      <c r="CC394" s="146"/>
      <c r="CD394" s="277"/>
    </row>
    <row r="395" ht="18.0" customHeight="1">
      <c r="B395" s="462"/>
      <c r="D395" s="41"/>
      <c r="E395" s="272"/>
      <c r="F395" s="234"/>
      <c r="H395" s="89"/>
      <c r="L395" s="273"/>
      <c r="M395" s="1"/>
      <c r="N395" s="1"/>
      <c r="O395" s="1"/>
      <c r="P395" s="1"/>
      <c r="Q395" s="1"/>
      <c r="R395" s="1"/>
      <c r="S395" s="2"/>
      <c r="T395" s="2"/>
      <c r="U395" s="1"/>
      <c r="V395" s="1"/>
      <c r="W395" s="1"/>
      <c r="X395" s="1"/>
      <c r="Y395" s="1"/>
      <c r="Z395" s="43"/>
      <c r="AB395" s="44"/>
      <c r="AF395" s="45"/>
      <c r="AG395" s="45"/>
      <c r="AH395" s="45"/>
      <c r="AI395" s="45"/>
      <c r="AJ395" s="145"/>
      <c r="AK395" s="126"/>
      <c r="AL395" s="127"/>
      <c r="AM395" s="127"/>
      <c r="AN395" s="127"/>
      <c r="AO395" s="127"/>
      <c r="AP395" s="127"/>
      <c r="AQ395" s="127"/>
      <c r="AR395" s="127"/>
      <c r="AS395" s="127"/>
      <c r="AT395" s="127"/>
      <c r="AU395" s="127"/>
      <c r="AV395" s="127"/>
      <c r="AW395" s="127"/>
      <c r="AX395" s="127"/>
      <c r="AY395" s="127"/>
      <c r="AZ395" s="145"/>
      <c r="BA395" s="145"/>
      <c r="BB395" s="274"/>
      <c r="BD395" s="274"/>
      <c r="BF395" s="274"/>
      <c r="BH395" s="274"/>
      <c r="BJ395" s="274"/>
      <c r="BL395" s="274"/>
      <c r="BN395" s="274"/>
      <c r="BP395" s="274"/>
      <c r="BR395" s="274"/>
      <c r="BT395" s="145"/>
      <c r="BU395" s="146"/>
      <c r="BV395" s="146"/>
      <c r="BW395" s="146"/>
      <c r="BX395" s="146"/>
      <c r="BY395" s="146"/>
      <c r="BZ395" s="146"/>
      <c r="CA395" s="146"/>
      <c r="CB395" s="146"/>
      <c r="CC395" s="146"/>
      <c r="CD395" s="277"/>
    </row>
    <row r="396" ht="18.0" customHeight="1">
      <c r="B396" s="462"/>
      <c r="D396" s="41"/>
      <c r="E396" s="272"/>
      <c r="F396" s="234"/>
      <c r="H396" s="89"/>
      <c r="L396" s="273"/>
      <c r="M396" s="1"/>
      <c r="N396" s="1"/>
      <c r="O396" s="1"/>
      <c r="P396" s="1"/>
      <c r="Q396" s="1"/>
      <c r="R396" s="1"/>
      <c r="S396" s="2"/>
      <c r="T396" s="2"/>
      <c r="U396" s="1"/>
      <c r="V396" s="1"/>
      <c r="W396" s="1"/>
      <c r="X396" s="1"/>
      <c r="Y396" s="1"/>
      <c r="Z396" s="43"/>
      <c r="AB396" s="44"/>
      <c r="AF396" s="45"/>
      <c r="AG396" s="45"/>
      <c r="AH396" s="45"/>
      <c r="AI396" s="45"/>
      <c r="AJ396" s="145"/>
      <c r="AK396" s="126"/>
      <c r="AL396" s="127"/>
      <c r="AM396" s="127"/>
      <c r="AN396" s="127"/>
      <c r="AO396" s="127"/>
      <c r="AP396" s="127"/>
      <c r="AQ396" s="127"/>
      <c r="AR396" s="127"/>
      <c r="AS396" s="127"/>
      <c r="AT396" s="127"/>
      <c r="AU396" s="127"/>
      <c r="AV396" s="127"/>
      <c r="AW396" s="127"/>
      <c r="AX396" s="127"/>
      <c r="AY396" s="127"/>
      <c r="AZ396" s="145"/>
      <c r="BA396" s="145"/>
      <c r="BB396" s="274"/>
      <c r="BD396" s="274"/>
      <c r="BF396" s="274"/>
      <c r="BH396" s="274"/>
      <c r="BJ396" s="274"/>
      <c r="BL396" s="274"/>
      <c r="BN396" s="274"/>
      <c r="BP396" s="274"/>
      <c r="BR396" s="274"/>
      <c r="BT396" s="145"/>
      <c r="BU396" s="146"/>
      <c r="BV396" s="146"/>
      <c r="BW396" s="146"/>
      <c r="BX396" s="146"/>
      <c r="BY396" s="146"/>
      <c r="BZ396" s="146"/>
      <c r="CA396" s="146"/>
      <c r="CB396" s="146"/>
      <c r="CC396" s="146"/>
      <c r="CD396" s="277"/>
    </row>
    <row r="397" ht="18.0" customHeight="1">
      <c r="B397" s="462"/>
      <c r="D397" s="41"/>
      <c r="E397" s="272"/>
      <c r="F397" s="234"/>
      <c r="H397" s="89"/>
      <c r="L397" s="273"/>
      <c r="M397" s="1"/>
      <c r="N397" s="1"/>
      <c r="O397" s="1"/>
      <c r="P397" s="1"/>
      <c r="Q397" s="1"/>
      <c r="R397" s="1"/>
      <c r="S397" s="2"/>
      <c r="T397" s="2"/>
      <c r="U397" s="1"/>
      <c r="V397" s="1"/>
      <c r="W397" s="1"/>
      <c r="X397" s="1"/>
      <c r="Y397" s="1"/>
      <c r="Z397" s="43"/>
      <c r="AB397" s="44"/>
      <c r="AF397" s="45"/>
      <c r="AG397" s="45"/>
      <c r="AH397" s="45"/>
      <c r="AI397" s="45"/>
      <c r="AJ397" s="145"/>
      <c r="AK397" s="126"/>
      <c r="AL397" s="127"/>
      <c r="AM397" s="127"/>
      <c r="AN397" s="127"/>
      <c r="AO397" s="127"/>
      <c r="AP397" s="127"/>
      <c r="AQ397" s="127"/>
      <c r="AR397" s="127"/>
      <c r="AS397" s="127"/>
      <c r="AT397" s="127"/>
      <c r="AU397" s="127"/>
      <c r="AV397" s="127"/>
      <c r="AW397" s="127"/>
      <c r="AX397" s="127"/>
      <c r="AY397" s="127"/>
      <c r="AZ397" s="145"/>
      <c r="BA397" s="145"/>
      <c r="BB397" s="274"/>
      <c r="BD397" s="274"/>
      <c r="BF397" s="274"/>
      <c r="BH397" s="274"/>
      <c r="BJ397" s="274"/>
      <c r="BL397" s="274"/>
      <c r="BN397" s="274"/>
      <c r="BP397" s="274"/>
      <c r="BR397" s="274"/>
      <c r="BT397" s="145"/>
      <c r="BU397" s="146"/>
      <c r="BV397" s="146"/>
      <c r="BW397" s="146"/>
      <c r="BX397" s="146"/>
      <c r="BY397" s="146"/>
      <c r="BZ397" s="146"/>
      <c r="CA397" s="146"/>
      <c r="CB397" s="146"/>
      <c r="CC397" s="146"/>
      <c r="CD397" s="277"/>
    </row>
    <row r="398" ht="18.0" customHeight="1">
      <c r="B398" s="462"/>
      <c r="D398" s="41"/>
      <c r="E398" s="272"/>
      <c r="F398" s="234"/>
      <c r="H398" s="89"/>
      <c r="L398" s="273"/>
      <c r="M398" s="1"/>
      <c r="N398" s="1"/>
      <c r="O398" s="1"/>
      <c r="P398" s="1"/>
      <c r="Q398" s="1"/>
      <c r="R398" s="1"/>
      <c r="S398" s="2"/>
      <c r="T398" s="2"/>
      <c r="U398" s="1"/>
      <c r="V398" s="1"/>
      <c r="W398" s="1"/>
      <c r="X398" s="1"/>
      <c r="Y398" s="1"/>
      <c r="Z398" s="43"/>
      <c r="AB398" s="44"/>
      <c r="AF398" s="45"/>
      <c r="AG398" s="45"/>
      <c r="AH398" s="45"/>
      <c r="AI398" s="45"/>
      <c r="AJ398" s="145"/>
      <c r="AK398" s="126"/>
      <c r="AL398" s="127"/>
      <c r="AM398" s="127"/>
      <c r="AN398" s="127"/>
      <c r="AO398" s="127"/>
      <c r="AP398" s="127"/>
      <c r="AQ398" s="127"/>
      <c r="AR398" s="127"/>
      <c r="AS398" s="127"/>
      <c r="AT398" s="127"/>
      <c r="AU398" s="127"/>
      <c r="AV398" s="127"/>
      <c r="AW398" s="127"/>
      <c r="AX398" s="127"/>
      <c r="AY398" s="127"/>
      <c r="AZ398" s="145"/>
      <c r="BA398" s="145"/>
      <c r="BB398" s="274"/>
      <c r="BD398" s="274"/>
      <c r="BF398" s="274"/>
      <c r="BH398" s="274"/>
      <c r="BJ398" s="274"/>
      <c r="BL398" s="274"/>
      <c r="BN398" s="274"/>
      <c r="BP398" s="274"/>
      <c r="BR398" s="274"/>
      <c r="BT398" s="145"/>
      <c r="BU398" s="146"/>
      <c r="BV398" s="146"/>
      <c r="BW398" s="146"/>
      <c r="BX398" s="146"/>
      <c r="BY398" s="146"/>
      <c r="BZ398" s="146"/>
      <c r="CA398" s="146"/>
      <c r="CB398" s="146"/>
      <c r="CC398" s="146"/>
      <c r="CD398" s="277"/>
    </row>
    <row r="399" ht="18.0" customHeight="1">
      <c r="B399" s="462"/>
      <c r="D399" s="41"/>
      <c r="E399" s="272"/>
      <c r="F399" s="234"/>
      <c r="H399" s="89"/>
      <c r="L399" s="273"/>
      <c r="M399" s="1"/>
      <c r="N399" s="1"/>
      <c r="O399" s="1"/>
      <c r="P399" s="1"/>
      <c r="Q399" s="1"/>
      <c r="R399" s="1"/>
      <c r="S399" s="2"/>
      <c r="T399" s="2"/>
      <c r="U399" s="1"/>
      <c r="V399" s="1"/>
      <c r="W399" s="1"/>
      <c r="X399" s="1"/>
      <c r="Y399" s="1"/>
      <c r="Z399" s="43"/>
      <c r="AB399" s="44"/>
      <c r="AF399" s="45"/>
      <c r="AG399" s="45"/>
      <c r="AH399" s="45"/>
      <c r="AI399" s="45"/>
      <c r="AJ399" s="145"/>
      <c r="AK399" s="126"/>
      <c r="AL399" s="127"/>
      <c r="AM399" s="127"/>
      <c r="AN399" s="127"/>
      <c r="AO399" s="127"/>
      <c r="AP399" s="127"/>
      <c r="AQ399" s="127"/>
      <c r="AR399" s="127"/>
      <c r="AS399" s="127"/>
      <c r="AT399" s="127"/>
      <c r="AU399" s="127"/>
      <c r="AV399" s="127"/>
      <c r="AW399" s="127"/>
      <c r="AX399" s="127"/>
      <c r="AY399" s="127"/>
      <c r="AZ399" s="145"/>
      <c r="BA399" s="145"/>
      <c r="BB399" s="274"/>
      <c r="BD399" s="274"/>
      <c r="BF399" s="274"/>
      <c r="BH399" s="274"/>
      <c r="BJ399" s="274"/>
      <c r="BL399" s="274"/>
      <c r="BN399" s="274"/>
      <c r="BP399" s="274"/>
      <c r="BR399" s="274"/>
      <c r="BT399" s="145"/>
      <c r="BU399" s="146"/>
      <c r="BV399" s="146"/>
      <c r="BW399" s="146"/>
      <c r="BX399" s="146"/>
      <c r="BY399" s="146"/>
      <c r="BZ399" s="146"/>
      <c r="CA399" s="146"/>
      <c r="CB399" s="146"/>
      <c r="CC399" s="146"/>
      <c r="CD399" s="277"/>
    </row>
    <row r="400" ht="18.0" customHeight="1">
      <c r="B400" s="462"/>
      <c r="D400" s="41"/>
      <c r="E400" s="272"/>
      <c r="F400" s="234"/>
      <c r="H400" s="89"/>
      <c r="L400" s="273"/>
      <c r="M400" s="1"/>
      <c r="N400" s="1"/>
      <c r="O400" s="1"/>
      <c r="P400" s="1"/>
      <c r="Q400" s="1"/>
      <c r="R400" s="1"/>
      <c r="S400" s="2"/>
      <c r="T400" s="2"/>
      <c r="U400" s="1"/>
      <c r="V400" s="1"/>
      <c r="W400" s="1"/>
      <c r="X400" s="1"/>
      <c r="Y400" s="1"/>
      <c r="Z400" s="43"/>
      <c r="AB400" s="44"/>
      <c r="AF400" s="45"/>
      <c r="AG400" s="45"/>
      <c r="AH400" s="45"/>
      <c r="AI400" s="45"/>
      <c r="AJ400" s="145"/>
      <c r="AK400" s="126"/>
      <c r="AL400" s="127"/>
      <c r="AM400" s="127"/>
      <c r="AN400" s="127"/>
      <c r="AO400" s="127"/>
      <c r="AP400" s="127"/>
      <c r="AQ400" s="127"/>
      <c r="AR400" s="127"/>
      <c r="AS400" s="127"/>
      <c r="AT400" s="127"/>
      <c r="AU400" s="127"/>
      <c r="AV400" s="127"/>
      <c r="AW400" s="127"/>
      <c r="AX400" s="127"/>
      <c r="AY400" s="127"/>
      <c r="AZ400" s="145"/>
      <c r="BA400" s="145"/>
      <c r="BB400" s="274"/>
      <c r="BD400" s="274"/>
      <c r="BF400" s="274"/>
      <c r="BH400" s="274"/>
      <c r="BJ400" s="274"/>
      <c r="BL400" s="274"/>
      <c r="BN400" s="274"/>
      <c r="BP400" s="274"/>
      <c r="BR400" s="274"/>
      <c r="BT400" s="145"/>
      <c r="BU400" s="146"/>
      <c r="BV400" s="146"/>
      <c r="BW400" s="146"/>
      <c r="BX400" s="146"/>
      <c r="BY400" s="146"/>
      <c r="BZ400" s="146"/>
      <c r="CA400" s="146"/>
      <c r="CB400" s="146"/>
      <c r="CC400" s="146"/>
      <c r="CD400" s="277"/>
    </row>
    <row r="401" ht="18.0" customHeight="1">
      <c r="B401" s="462"/>
      <c r="D401" s="41"/>
      <c r="E401" s="272"/>
      <c r="F401" s="234"/>
      <c r="H401" s="89"/>
      <c r="L401" s="273"/>
      <c r="M401" s="1"/>
      <c r="N401" s="1"/>
      <c r="O401" s="1"/>
      <c r="P401" s="1"/>
      <c r="Q401" s="1"/>
      <c r="R401" s="1"/>
      <c r="S401" s="2"/>
      <c r="T401" s="2"/>
      <c r="U401" s="1"/>
      <c r="V401" s="1"/>
      <c r="W401" s="1"/>
      <c r="X401" s="1"/>
      <c r="Y401" s="1"/>
      <c r="Z401" s="43"/>
      <c r="AB401" s="44"/>
      <c r="AF401" s="45"/>
      <c r="AG401" s="45"/>
      <c r="AH401" s="45"/>
      <c r="AI401" s="45"/>
      <c r="AJ401" s="145"/>
      <c r="AK401" s="126"/>
      <c r="AL401" s="127"/>
      <c r="AM401" s="127"/>
      <c r="AN401" s="127"/>
      <c r="AO401" s="127"/>
      <c r="AP401" s="127"/>
      <c r="AQ401" s="127"/>
      <c r="AR401" s="127"/>
      <c r="AS401" s="127"/>
      <c r="AT401" s="127"/>
      <c r="AU401" s="127"/>
      <c r="AV401" s="127"/>
      <c r="AW401" s="127"/>
      <c r="AX401" s="127"/>
      <c r="AY401" s="127"/>
      <c r="AZ401" s="145"/>
      <c r="BA401" s="145"/>
      <c r="BB401" s="274"/>
      <c r="BD401" s="274"/>
      <c r="BF401" s="274"/>
      <c r="BH401" s="274"/>
      <c r="BJ401" s="274"/>
      <c r="BL401" s="274"/>
      <c r="BN401" s="274"/>
      <c r="BP401" s="274"/>
      <c r="BR401" s="274"/>
      <c r="BT401" s="145"/>
      <c r="BU401" s="146"/>
      <c r="BV401" s="146"/>
      <c r="BW401" s="146"/>
      <c r="BX401" s="146"/>
      <c r="BY401" s="146"/>
      <c r="BZ401" s="146"/>
      <c r="CA401" s="146"/>
      <c r="CB401" s="146"/>
      <c r="CC401" s="146"/>
      <c r="CD401" s="277"/>
    </row>
    <row r="402" ht="18.0" customHeight="1">
      <c r="B402" s="462"/>
      <c r="D402" s="41"/>
      <c r="E402" s="272"/>
      <c r="F402" s="234"/>
      <c r="H402" s="89"/>
      <c r="L402" s="273"/>
      <c r="M402" s="1"/>
      <c r="N402" s="1"/>
      <c r="O402" s="1"/>
      <c r="P402" s="1"/>
      <c r="Q402" s="1"/>
      <c r="R402" s="1"/>
      <c r="S402" s="2"/>
      <c r="T402" s="2"/>
      <c r="U402" s="1"/>
      <c r="V402" s="1"/>
      <c r="W402" s="1"/>
      <c r="X402" s="1"/>
      <c r="Y402" s="1"/>
      <c r="Z402" s="43"/>
      <c r="AB402" s="44"/>
      <c r="AF402" s="45"/>
      <c r="AG402" s="45"/>
      <c r="AH402" s="45"/>
      <c r="AI402" s="45"/>
      <c r="AJ402" s="145"/>
      <c r="AK402" s="126"/>
      <c r="AL402" s="127"/>
      <c r="AM402" s="127"/>
      <c r="AN402" s="127"/>
      <c r="AO402" s="127"/>
      <c r="AP402" s="127"/>
      <c r="AQ402" s="127"/>
      <c r="AR402" s="127"/>
      <c r="AS402" s="127"/>
      <c r="AT402" s="127"/>
      <c r="AU402" s="127"/>
      <c r="AV402" s="127"/>
      <c r="AW402" s="127"/>
      <c r="AX402" s="127"/>
      <c r="AY402" s="127"/>
      <c r="AZ402" s="145"/>
      <c r="BA402" s="145"/>
      <c r="BB402" s="274"/>
      <c r="BD402" s="274"/>
      <c r="BF402" s="274"/>
      <c r="BH402" s="274"/>
      <c r="BJ402" s="274"/>
      <c r="BL402" s="274"/>
      <c r="BN402" s="274"/>
      <c r="BP402" s="274"/>
      <c r="BR402" s="274"/>
      <c r="BT402" s="145"/>
      <c r="BU402" s="146"/>
      <c r="BV402" s="146"/>
      <c r="BW402" s="146"/>
      <c r="BX402" s="146"/>
      <c r="BY402" s="146"/>
      <c r="BZ402" s="146"/>
      <c r="CA402" s="146"/>
      <c r="CB402" s="146"/>
      <c r="CC402" s="146"/>
      <c r="CD402" s="277"/>
    </row>
    <row r="403" ht="18.0" customHeight="1">
      <c r="B403" s="462"/>
      <c r="D403" s="41"/>
      <c r="E403" s="272"/>
      <c r="F403" s="234"/>
      <c r="H403" s="89"/>
      <c r="L403" s="273"/>
      <c r="M403" s="1"/>
      <c r="N403" s="1"/>
      <c r="O403" s="1"/>
      <c r="P403" s="1"/>
      <c r="Q403" s="1"/>
      <c r="R403" s="1"/>
      <c r="S403" s="2"/>
      <c r="T403" s="2"/>
      <c r="U403" s="1"/>
      <c r="V403" s="1"/>
      <c r="W403" s="1"/>
      <c r="X403" s="1"/>
      <c r="Y403" s="1"/>
      <c r="Z403" s="43"/>
      <c r="AB403" s="44"/>
      <c r="AF403" s="45"/>
      <c r="AG403" s="45"/>
      <c r="AH403" s="45"/>
      <c r="AI403" s="45"/>
      <c r="AJ403" s="145"/>
      <c r="AK403" s="126"/>
      <c r="AL403" s="127"/>
      <c r="AM403" s="127"/>
      <c r="AN403" s="127"/>
      <c r="AO403" s="127"/>
      <c r="AP403" s="127"/>
      <c r="AQ403" s="127"/>
      <c r="AR403" s="127"/>
      <c r="AS403" s="127"/>
      <c r="AT403" s="127"/>
      <c r="AU403" s="127"/>
      <c r="AV403" s="127"/>
      <c r="AW403" s="127"/>
      <c r="AX403" s="127"/>
      <c r="AY403" s="127"/>
      <c r="AZ403" s="145"/>
      <c r="BA403" s="145"/>
      <c r="BB403" s="274"/>
      <c r="BD403" s="274"/>
      <c r="BF403" s="274"/>
      <c r="BH403" s="274"/>
      <c r="BJ403" s="274"/>
      <c r="BL403" s="274"/>
      <c r="BN403" s="274"/>
      <c r="BP403" s="274"/>
      <c r="BR403" s="274"/>
      <c r="BT403" s="145"/>
      <c r="BU403" s="146"/>
      <c r="BV403" s="146"/>
      <c r="BW403" s="146"/>
      <c r="BX403" s="146"/>
      <c r="BY403" s="146"/>
      <c r="BZ403" s="146"/>
      <c r="CA403" s="146"/>
      <c r="CB403" s="146"/>
      <c r="CC403" s="146"/>
      <c r="CD403" s="277"/>
    </row>
    <row r="404" ht="18.0" customHeight="1">
      <c r="B404" s="462"/>
      <c r="D404" s="41"/>
      <c r="E404" s="272"/>
      <c r="F404" s="234"/>
      <c r="H404" s="89"/>
      <c r="L404" s="273"/>
      <c r="M404" s="1"/>
      <c r="N404" s="1"/>
      <c r="O404" s="1"/>
      <c r="P404" s="1"/>
      <c r="Q404" s="1"/>
      <c r="R404" s="1"/>
      <c r="S404" s="2"/>
      <c r="T404" s="2"/>
      <c r="U404" s="1"/>
      <c r="V404" s="1"/>
      <c r="W404" s="1"/>
      <c r="X404" s="1"/>
      <c r="Y404" s="1"/>
      <c r="Z404" s="43"/>
      <c r="AB404" s="44"/>
      <c r="AF404" s="45"/>
      <c r="AG404" s="45"/>
      <c r="AH404" s="45"/>
      <c r="AI404" s="45"/>
      <c r="AJ404" s="145"/>
      <c r="AK404" s="126"/>
      <c r="AL404" s="127"/>
      <c r="AM404" s="127"/>
      <c r="AN404" s="127"/>
      <c r="AO404" s="127"/>
      <c r="AP404" s="127"/>
      <c r="AQ404" s="127"/>
      <c r="AR404" s="127"/>
      <c r="AS404" s="127"/>
      <c r="AT404" s="127"/>
      <c r="AU404" s="127"/>
      <c r="AV404" s="127"/>
      <c r="AW404" s="127"/>
      <c r="AX404" s="127"/>
      <c r="AY404" s="127"/>
      <c r="AZ404" s="145"/>
      <c r="BA404" s="145"/>
      <c r="BB404" s="274"/>
      <c r="BD404" s="274"/>
      <c r="BF404" s="274"/>
      <c r="BH404" s="274"/>
      <c r="BJ404" s="274"/>
      <c r="BL404" s="274"/>
      <c r="BN404" s="274"/>
      <c r="BP404" s="274"/>
      <c r="BR404" s="274"/>
      <c r="BT404" s="145"/>
      <c r="BU404" s="146"/>
      <c r="BV404" s="146"/>
      <c r="BW404" s="146"/>
      <c r="BX404" s="146"/>
      <c r="BY404" s="146"/>
      <c r="BZ404" s="146"/>
      <c r="CA404" s="146"/>
      <c r="CB404" s="146"/>
      <c r="CC404" s="146"/>
      <c r="CD404" s="277"/>
    </row>
    <row r="405" ht="18.0" customHeight="1">
      <c r="B405" s="462"/>
      <c r="D405" s="41"/>
      <c r="E405" s="272"/>
      <c r="F405" s="234"/>
      <c r="H405" s="89"/>
      <c r="L405" s="273"/>
      <c r="M405" s="1"/>
      <c r="N405" s="1"/>
      <c r="O405" s="1"/>
      <c r="P405" s="1"/>
      <c r="Q405" s="1"/>
      <c r="R405" s="1"/>
      <c r="S405" s="2"/>
      <c r="T405" s="2"/>
      <c r="U405" s="1"/>
      <c r="V405" s="1"/>
      <c r="W405" s="1"/>
      <c r="X405" s="1"/>
      <c r="Y405" s="1"/>
      <c r="Z405" s="43"/>
      <c r="AB405" s="44"/>
      <c r="AF405" s="45"/>
      <c r="AG405" s="45"/>
      <c r="AH405" s="45"/>
      <c r="AI405" s="45"/>
      <c r="AJ405" s="145"/>
      <c r="AK405" s="126"/>
      <c r="AL405" s="127"/>
      <c r="AM405" s="127"/>
      <c r="AN405" s="127"/>
      <c r="AO405" s="127"/>
      <c r="AP405" s="127"/>
      <c r="AQ405" s="127"/>
      <c r="AR405" s="127"/>
      <c r="AS405" s="127"/>
      <c r="AT405" s="127"/>
      <c r="AU405" s="127"/>
      <c r="AV405" s="127"/>
      <c r="AW405" s="127"/>
      <c r="AX405" s="127"/>
      <c r="AY405" s="127"/>
      <c r="AZ405" s="145"/>
      <c r="BA405" s="145"/>
      <c r="BB405" s="274"/>
      <c r="BD405" s="274"/>
      <c r="BF405" s="274"/>
      <c r="BH405" s="274"/>
      <c r="BJ405" s="274"/>
      <c r="BL405" s="274"/>
      <c r="BN405" s="274"/>
      <c r="BP405" s="274"/>
      <c r="BR405" s="274"/>
      <c r="BT405" s="145"/>
      <c r="BU405" s="146"/>
      <c r="BV405" s="146"/>
      <c r="BW405" s="146"/>
      <c r="BX405" s="146"/>
      <c r="BY405" s="146"/>
      <c r="BZ405" s="146"/>
      <c r="CA405" s="146"/>
      <c r="CB405" s="146"/>
      <c r="CC405" s="146"/>
      <c r="CD405" s="277"/>
    </row>
    <row r="406" ht="18.0" customHeight="1">
      <c r="B406" s="462"/>
      <c r="D406" s="41"/>
      <c r="E406" s="272"/>
      <c r="F406" s="234"/>
      <c r="H406" s="89"/>
      <c r="L406" s="273"/>
      <c r="M406" s="1"/>
      <c r="N406" s="1"/>
      <c r="O406" s="1"/>
      <c r="P406" s="1"/>
      <c r="Q406" s="1"/>
      <c r="R406" s="1"/>
      <c r="S406" s="2"/>
      <c r="T406" s="2"/>
      <c r="U406" s="1"/>
      <c r="V406" s="1"/>
      <c r="W406" s="1"/>
      <c r="X406" s="1"/>
      <c r="Y406" s="1"/>
      <c r="Z406" s="43"/>
      <c r="AB406" s="44"/>
      <c r="AF406" s="45"/>
      <c r="AG406" s="45"/>
      <c r="AH406" s="45"/>
      <c r="AI406" s="45"/>
      <c r="AJ406" s="145"/>
      <c r="AK406" s="126"/>
      <c r="AL406" s="127"/>
      <c r="AM406" s="127"/>
      <c r="AN406" s="127"/>
      <c r="AO406" s="127"/>
      <c r="AP406" s="127"/>
      <c r="AQ406" s="127"/>
      <c r="AR406" s="127"/>
      <c r="AS406" s="127"/>
      <c r="AT406" s="127"/>
      <c r="AU406" s="127"/>
      <c r="AV406" s="127"/>
      <c r="AW406" s="127"/>
      <c r="AX406" s="127"/>
      <c r="AY406" s="127"/>
      <c r="AZ406" s="145"/>
      <c r="BA406" s="145"/>
      <c r="BB406" s="274"/>
      <c r="BD406" s="274"/>
      <c r="BF406" s="274"/>
      <c r="BH406" s="274"/>
      <c r="BJ406" s="274"/>
      <c r="BL406" s="274"/>
      <c r="BN406" s="274"/>
      <c r="BP406" s="274"/>
      <c r="BR406" s="274"/>
      <c r="BT406" s="145"/>
      <c r="BU406" s="146"/>
      <c r="BV406" s="146"/>
      <c r="BW406" s="146"/>
      <c r="BX406" s="146"/>
      <c r="BY406" s="146"/>
      <c r="BZ406" s="146"/>
      <c r="CA406" s="146"/>
      <c r="CB406" s="146"/>
      <c r="CC406" s="146"/>
      <c r="CD406" s="277"/>
    </row>
    <row r="407" ht="18.0" customHeight="1">
      <c r="B407" s="462"/>
      <c r="D407" s="41"/>
      <c r="E407" s="272"/>
      <c r="F407" s="234"/>
      <c r="H407" s="89"/>
      <c r="L407" s="273"/>
      <c r="M407" s="1"/>
      <c r="N407" s="1"/>
      <c r="O407" s="1"/>
      <c r="P407" s="1"/>
      <c r="Q407" s="1"/>
      <c r="R407" s="1"/>
      <c r="S407" s="2"/>
      <c r="T407" s="2"/>
      <c r="U407" s="1"/>
      <c r="V407" s="1"/>
      <c r="W407" s="1"/>
      <c r="X407" s="1"/>
      <c r="Y407" s="1"/>
      <c r="Z407" s="43"/>
      <c r="AB407" s="44"/>
      <c r="AF407" s="45"/>
      <c r="AG407" s="45"/>
      <c r="AH407" s="45"/>
      <c r="AI407" s="45"/>
      <c r="AJ407" s="145"/>
      <c r="AK407" s="126"/>
      <c r="AL407" s="127"/>
      <c r="AM407" s="127"/>
      <c r="AN407" s="127"/>
      <c r="AO407" s="127"/>
      <c r="AP407" s="127"/>
      <c r="AQ407" s="127"/>
      <c r="AR407" s="127"/>
      <c r="AS407" s="127"/>
      <c r="AT407" s="127"/>
      <c r="AU407" s="127"/>
      <c r="AV407" s="127"/>
      <c r="AW407" s="127"/>
      <c r="AX407" s="127"/>
      <c r="AY407" s="127"/>
      <c r="AZ407" s="145"/>
      <c r="BA407" s="145"/>
      <c r="BB407" s="274"/>
      <c r="BD407" s="274"/>
      <c r="BF407" s="274"/>
      <c r="BH407" s="274"/>
      <c r="BJ407" s="274"/>
      <c r="BL407" s="274"/>
      <c r="BN407" s="274"/>
      <c r="BP407" s="274"/>
      <c r="BR407" s="274"/>
      <c r="BT407" s="145"/>
      <c r="BU407" s="146"/>
      <c r="BV407" s="146"/>
      <c r="BW407" s="146"/>
      <c r="BX407" s="146"/>
      <c r="BY407" s="146"/>
      <c r="BZ407" s="146"/>
      <c r="CA407" s="146"/>
      <c r="CB407" s="146"/>
      <c r="CC407" s="146"/>
      <c r="CD407" s="277"/>
    </row>
    <row r="408" ht="18.0" customHeight="1">
      <c r="B408" s="462"/>
      <c r="D408" s="41"/>
      <c r="E408" s="272"/>
      <c r="F408" s="234"/>
      <c r="H408" s="89"/>
      <c r="L408" s="273"/>
      <c r="M408" s="1"/>
      <c r="N408" s="1"/>
      <c r="O408" s="1"/>
      <c r="P408" s="1"/>
      <c r="Q408" s="1"/>
      <c r="R408" s="1"/>
      <c r="S408" s="2"/>
      <c r="T408" s="2"/>
      <c r="U408" s="1"/>
      <c r="V408" s="1"/>
      <c r="W408" s="1"/>
      <c r="X408" s="1"/>
      <c r="Y408" s="1"/>
      <c r="Z408" s="43"/>
      <c r="AB408" s="44"/>
      <c r="AF408" s="45"/>
      <c r="AG408" s="45"/>
      <c r="AH408" s="45"/>
      <c r="AI408" s="45"/>
      <c r="AJ408" s="145"/>
      <c r="AK408" s="126"/>
      <c r="AL408" s="127"/>
      <c r="AM408" s="127"/>
      <c r="AN408" s="127"/>
      <c r="AO408" s="127"/>
      <c r="AP408" s="127"/>
      <c r="AQ408" s="127"/>
      <c r="AR408" s="127"/>
      <c r="AS408" s="127"/>
      <c r="AT408" s="127"/>
      <c r="AU408" s="127"/>
      <c r="AV408" s="127"/>
      <c r="AW408" s="127"/>
      <c r="AX408" s="127"/>
      <c r="AY408" s="127"/>
      <c r="AZ408" s="145"/>
      <c r="BA408" s="145"/>
      <c r="BB408" s="274"/>
      <c r="BD408" s="274"/>
      <c r="BF408" s="274"/>
      <c r="BH408" s="274"/>
      <c r="BJ408" s="274"/>
      <c r="BL408" s="274"/>
      <c r="BN408" s="274"/>
      <c r="BP408" s="274"/>
      <c r="BR408" s="274"/>
      <c r="BT408" s="145"/>
      <c r="BU408" s="146"/>
      <c r="BV408" s="146"/>
      <c r="BW408" s="146"/>
      <c r="BX408" s="146"/>
      <c r="BY408" s="146"/>
      <c r="BZ408" s="146"/>
      <c r="CA408" s="146"/>
      <c r="CB408" s="146"/>
      <c r="CC408" s="146"/>
      <c r="CD408" s="277"/>
    </row>
    <row r="409" ht="18.0" customHeight="1">
      <c r="B409" s="462"/>
      <c r="D409" s="41"/>
      <c r="E409" s="272"/>
      <c r="F409" s="234"/>
      <c r="H409" s="89"/>
      <c r="L409" s="273"/>
      <c r="M409" s="1"/>
      <c r="N409" s="1"/>
      <c r="O409" s="1"/>
      <c r="P409" s="1"/>
      <c r="Q409" s="1"/>
      <c r="R409" s="1"/>
      <c r="S409" s="2"/>
      <c r="T409" s="2"/>
      <c r="U409" s="1"/>
      <c r="V409" s="1"/>
      <c r="W409" s="1"/>
      <c r="X409" s="1"/>
      <c r="Y409" s="1"/>
      <c r="Z409" s="43"/>
      <c r="AB409" s="44"/>
      <c r="AF409" s="45"/>
      <c r="AG409" s="45"/>
      <c r="AH409" s="45"/>
      <c r="AI409" s="45"/>
      <c r="AJ409" s="145"/>
      <c r="AK409" s="126"/>
      <c r="AL409" s="127"/>
      <c r="AM409" s="127"/>
      <c r="AN409" s="127"/>
      <c r="AO409" s="127"/>
      <c r="AP409" s="127"/>
      <c r="AQ409" s="127"/>
      <c r="AR409" s="127"/>
      <c r="AS409" s="127"/>
      <c r="AT409" s="127"/>
      <c r="AU409" s="127"/>
      <c r="AV409" s="127"/>
      <c r="AW409" s="127"/>
      <c r="AX409" s="127"/>
      <c r="AY409" s="127"/>
      <c r="AZ409" s="145"/>
      <c r="BA409" s="145"/>
      <c r="BB409" s="274"/>
      <c r="BD409" s="274"/>
      <c r="BF409" s="274"/>
      <c r="BH409" s="274"/>
      <c r="BJ409" s="274"/>
      <c r="BL409" s="274"/>
      <c r="BN409" s="274"/>
      <c r="BP409" s="274"/>
      <c r="BR409" s="274"/>
      <c r="BT409" s="145"/>
      <c r="BU409" s="146"/>
      <c r="BV409" s="146"/>
      <c r="BW409" s="146"/>
      <c r="BX409" s="146"/>
      <c r="BY409" s="146"/>
      <c r="BZ409" s="146"/>
      <c r="CA409" s="146"/>
      <c r="CB409" s="146"/>
      <c r="CC409" s="146"/>
      <c r="CD409" s="277"/>
    </row>
    <row r="410" ht="18.0" customHeight="1">
      <c r="B410" s="462"/>
      <c r="D410" s="41"/>
      <c r="E410" s="272"/>
      <c r="F410" s="234"/>
      <c r="H410" s="89"/>
      <c r="L410" s="273"/>
      <c r="M410" s="1"/>
      <c r="N410" s="1"/>
      <c r="O410" s="1"/>
      <c r="P410" s="1"/>
      <c r="Q410" s="1"/>
      <c r="R410" s="1"/>
      <c r="S410" s="2"/>
      <c r="T410" s="2"/>
      <c r="U410" s="1"/>
      <c r="V410" s="1"/>
      <c r="W410" s="1"/>
      <c r="X410" s="1"/>
      <c r="Y410" s="1"/>
      <c r="Z410" s="43"/>
      <c r="AB410" s="44"/>
      <c r="AF410" s="45"/>
      <c r="AG410" s="45"/>
      <c r="AH410" s="45"/>
      <c r="AI410" s="45"/>
      <c r="AJ410" s="145"/>
      <c r="AK410" s="126"/>
      <c r="AL410" s="127"/>
      <c r="AM410" s="127"/>
      <c r="AN410" s="127"/>
      <c r="AO410" s="127"/>
      <c r="AP410" s="127"/>
      <c r="AQ410" s="127"/>
      <c r="AR410" s="127"/>
      <c r="AS410" s="127"/>
      <c r="AT410" s="127"/>
      <c r="AU410" s="127"/>
      <c r="AV410" s="127"/>
      <c r="AW410" s="127"/>
      <c r="AX410" s="127"/>
      <c r="AY410" s="127"/>
      <c r="AZ410" s="145"/>
      <c r="BA410" s="145"/>
      <c r="BB410" s="274"/>
      <c r="BD410" s="274"/>
      <c r="BF410" s="274"/>
      <c r="BH410" s="274"/>
      <c r="BJ410" s="274"/>
      <c r="BL410" s="274"/>
      <c r="BN410" s="274"/>
      <c r="BP410" s="274"/>
      <c r="BR410" s="274"/>
      <c r="BT410" s="145"/>
      <c r="BU410" s="146"/>
      <c r="BV410" s="146"/>
      <c r="BW410" s="146"/>
      <c r="BX410" s="146"/>
      <c r="BY410" s="146"/>
      <c r="BZ410" s="146"/>
      <c r="CA410" s="146"/>
      <c r="CB410" s="146"/>
      <c r="CC410" s="146"/>
      <c r="CD410" s="277"/>
    </row>
    <row r="411" ht="18.0" customHeight="1">
      <c r="B411" s="462"/>
      <c r="D411" s="41"/>
      <c r="E411" s="272"/>
      <c r="F411" s="234"/>
      <c r="H411" s="89"/>
      <c r="L411" s="273"/>
      <c r="M411" s="1"/>
      <c r="N411" s="1"/>
      <c r="O411" s="1"/>
      <c r="P411" s="1"/>
      <c r="Q411" s="1"/>
      <c r="R411" s="1"/>
      <c r="S411" s="2"/>
      <c r="T411" s="2"/>
      <c r="U411" s="1"/>
      <c r="V411" s="1"/>
      <c r="W411" s="1"/>
      <c r="X411" s="1"/>
      <c r="Y411" s="1"/>
      <c r="Z411" s="43"/>
      <c r="AB411" s="44"/>
      <c r="AF411" s="45"/>
      <c r="AG411" s="45"/>
      <c r="AH411" s="45"/>
      <c r="AI411" s="45"/>
      <c r="AJ411" s="145"/>
      <c r="AK411" s="126"/>
      <c r="AL411" s="127"/>
      <c r="AM411" s="127"/>
      <c r="AN411" s="127"/>
      <c r="AO411" s="127"/>
      <c r="AP411" s="127"/>
      <c r="AQ411" s="127"/>
      <c r="AR411" s="127"/>
      <c r="AS411" s="127"/>
      <c r="AT411" s="127"/>
      <c r="AU411" s="127"/>
      <c r="AV411" s="127"/>
      <c r="AW411" s="127"/>
      <c r="AX411" s="127"/>
      <c r="AY411" s="127"/>
      <c r="AZ411" s="145"/>
      <c r="BA411" s="145"/>
      <c r="BB411" s="274"/>
      <c r="BD411" s="274"/>
      <c r="BF411" s="274"/>
      <c r="BH411" s="274"/>
      <c r="BJ411" s="274"/>
      <c r="BL411" s="274"/>
      <c r="BN411" s="274"/>
      <c r="BP411" s="274"/>
      <c r="BR411" s="274"/>
      <c r="BT411" s="145"/>
      <c r="BU411" s="146"/>
      <c r="BV411" s="146"/>
      <c r="BW411" s="146"/>
      <c r="BX411" s="146"/>
      <c r="BY411" s="146"/>
      <c r="BZ411" s="146"/>
      <c r="CA411" s="146"/>
      <c r="CB411" s="146"/>
      <c r="CC411" s="146"/>
      <c r="CD411" s="277"/>
    </row>
    <row r="412" ht="18.0" customHeight="1">
      <c r="B412" s="462"/>
      <c r="D412" s="41"/>
      <c r="E412" s="272"/>
      <c r="F412" s="234"/>
      <c r="H412" s="89"/>
      <c r="L412" s="273"/>
      <c r="M412" s="1"/>
      <c r="N412" s="1"/>
      <c r="O412" s="1"/>
      <c r="P412" s="1"/>
      <c r="Q412" s="1"/>
      <c r="R412" s="1"/>
      <c r="S412" s="2"/>
      <c r="T412" s="2"/>
      <c r="U412" s="1"/>
      <c r="V412" s="1"/>
      <c r="W412" s="1"/>
      <c r="X412" s="1"/>
      <c r="Y412" s="1"/>
      <c r="Z412" s="43"/>
      <c r="AB412" s="44"/>
      <c r="AF412" s="45"/>
      <c r="AG412" s="45"/>
      <c r="AH412" s="45"/>
      <c r="AI412" s="45"/>
      <c r="AJ412" s="145"/>
      <c r="AK412" s="126"/>
      <c r="AL412" s="127"/>
      <c r="AM412" s="127"/>
      <c r="AN412" s="127"/>
      <c r="AO412" s="127"/>
      <c r="AP412" s="127"/>
      <c r="AQ412" s="127"/>
      <c r="AR412" s="127"/>
      <c r="AS412" s="127"/>
      <c r="AT412" s="127"/>
      <c r="AU412" s="127"/>
      <c r="AV412" s="127"/>
      <c r="AW412" s="127"/>
      <c r="AX412" s="127"/>
      <c r="AY412" s="127"/>
      <c r="AZ412" s="145"/>
      <c r="BA412" s="145"/>
      <c r="BB412" s="274"/>
      <c r="BD412" s="274"/>
      <c r="BF412" s="274"/>
      <c r="BH412" s="274"/>
      <c r="BJ412" s="274"/>
      <c r="BL412" s="274"/>
      <c r="BN412" s="274"/>
      <c r="BP412" s="274"/>
      <c r="BR412" s="274"/>
      <c r="BT412" s="145"/>
      <c r="BU412" s="146"/>
      <c r="BV412" s="146"/>
      <c r="BW412" s="146"/>
      <c r="BX412" s="146"/>
      <c r="BY412" s="146"/>
      <c r="BZ412" s="146"/>
      <c r="CA412" s="146"/>
      <c r="CB412" s="146"/>
      <c r="CC412" s="146"/>
      <c r="CD412" s="277"/>
    </row>
    <row r="413" ht="18.0" customHeight="1">
      <c r="B413" s="462"/>
      <c r="D413" s="41"/>
      <c r="E413" s="272"/>
      <c r="F413" s="234"/>
      <c r="H413" s="89"/>
      <c r="L413" s="273"/>
      <c r="M413" s="1"/>
      <c r="N413" s="1"/>
      <c r="O413" s="1"/>
      <c r="P413" s="1"/>
      <c r="Q413" s="1"/>
      <c r="R413" s="1"/>
      <c r="S413" s="2"/>
      <c r="T413" s="2"/>
      <c r="U413" s="1"/>
      <c r="V413" s="1"/>
      <c r="W413" s="1"/>
      <c r="X413" s="1"/>
      <c r="Y413" s="1"/>
      <c r="Z413" s="43"/>
      <c r="AB413" s="44"/>
      <c r="AF413" s="45"/>
      <c r="AG413" s="45"/>
      <c r="AH413" s="45"/>
      <c r="AI413" s="45"/>
      <c r="AJ413" s="145"/>
      <c r="AK413" s="126"/>
      <c r="AL413" s="127"/>
      <c r="AM413" s="127"/>
      <c r="AN413" s="127"/>
      <c r="AO413" s="127"/>
      <c r="AP413" s="127"/>
      <c r="AQ413" s="127"/>
      <c r="AR413" s="127"/>
      <c r="AS413" s="127"/>
      <c r="AT413" s="127"/>
      <c r="AU413" s="127"/>
      <c r="AV413" s="127"/>
      <c r="AW413" s="127"/>
      <c r="AX413" s="127"/>
      <c r="AY413" s="127"/>
      <c r="AZ413" s="145"/>
      <c r="BA413" s="145"/>
      <c r="BB413" s="274"/>
      <c r="BD413" s="274"/>
      <c r="BF413" s="274"/>
      <c r="BH413" s="274"/>
      <c r="BJ413" s="274"/>
      <c r="BL413" s="274"/>
      <c r="BN413" s="274"/>
      <c r="BP413" s="274"/>
      <c r="BR413" s="274"/>
      <c r="BT413" s="145"/>
      <c r="BU413" s="146"/>
      <c r="BV413" s="146"/>
      <c r="BW413" s="146"/>
      <c r="BX413" s="146"/>
      <c r="BY413" s="146"/>
      <c r="BZ413" s="146"/>
      <c r="CA413" s="146"/>
      <c r="CB413" s="146"/>
      <c r="CC413" s="146"/>
      <c r="CD413" s="277"/>
    </row>
    <row r="414" ht="18.0" customHeight="1">
      <c r="B414" s="462"/>
      <c r="D414" s="41"/>
      <c r="E414" s="272"/>
      <c r="F414" s="234"/>
      <c r="H414" s="89"/>
      <c r="L414" s="273"/>
      <c r="M414" s="1"/>
      <c r="N414" s="1"/>
      <c r="O414" s="1"/>
      <c r="P414" s="1"/>
      <c r="Q414" s="1"/>
      <c r="R414" s="1"/>
      <c r="S414" s="2"/>
      <c r="T414" s="2"/>
      <c r="U414" s="1"/>
      <c r="V414" s="1"/>
      <c r="W414" s="1"/>
      <c r="X414" s="1"/>
      <c r="Y414" s="1"/>
      <c r="Z414" s="43"/>
      <c r="AB414" s="44"/>
      <c r="AF414" s="45"/>
      <c r="AG414" s="45"/>
      <c r="AH414" s="45"/>
      <c r="AI414" s="45"/>
      <c r="AJ414" s="145"/>
      <c r="AK414" s="126"/>
      <c r="AL414" s="127"/>
      <c r="AM414" s="127"/>
      <c r="AN414" s="127"/>
      <c r="AO414" s="127"/>
      <c r="AP414" s="127"/>
      <c r="AQ414" s="127"/>
      <c r="AR414" s="127"/>
      <c r="AS414" s="127"/>
      <c r="AT414" s="127"/>
      <c r="AU414" s="127"/>
      <c r="AV414" s="127"/>
      <c r="AW414" s="127"/>
      <c r="AX414" s="127"/>
      <c r="AY414" s="127"/>
      <c r="AZ414" s="145"/>
      <c r="BA414" s="145"/>
      <c r="BB414" s="274"/>
      <c r="BD414" s="274"/>
      <c r="BF414" s="274"/>
      <c r="BH414" s="274"/>
      <c r="BJ414" s="274"/>
      <c r="BL414" s="274"/>
      <c r="BN414" s="274"/>
      <c r="BP414" s="274"/>
      <c r="BR414" s="274"/>
      <c r="BT414" s="145"/>
      <c r="BU414" s="146"/>
      <c r="BV414" s="146"/>
      <c r="BW414" s="146"/>
      <c r="BX414" s="146"/>
      <c r="BY414" s="146"/>
      <c r="BZ414" s="146"/>
      <c r="CA414" s="146"/>
      <c r="CB414" s="146"/>
      <c r="CC414" s="146"/>
      <c r="CD414" s="277"/>
    </row>
    <row r="415" ht="18.0" customHeight="1">
      <c r="B415" s="462"/>
      <c r="D415" s="41"/>
      <c r="E415" s="272"/>
      <c r="F415" s="234"/>
      <c r="H415" s="89"/>
      <c r="L415" s="273"/>
      <c r="M415" s="1"/>
      <c r="N415" s="1"/>
      <c r="O415" s="1"/>
      <c r="P415" s="1"/>
      <c r="Q415" s="1"/>
      <c r="R415" s="1"/>
      <c r="S415" s="2"/>
      <c r="T415" s="2"/>
      <c r="U415" s="1"/>
      <c r="V415" s="1"/>
      <c r="W415" s="1"/>
      <c r="X415" s="1"/>
      <c r="Y415" s="1"/>
      <c r="Z415" s="43"/>
      <c r="AB415" s="44"/>
      <c r="AF415" s="45"/>
      <c r="AG415" s="45"/>
      <c r="AH415" s="45"/>
      <c r="AI415" s="45"/>
      <c r="AJ415" s="145"/>
      <c r="AK415" s="126"/>
      <c r="AL415" s="127"/>
      <c r="AM415" s="127"/>
      <c r="AN415" s="127"/>
      <c r="AO415" s="127"/>
      <c r="AP415" s="127"/>
      <c r="AQ415" s="127"/>
      <c r="AR415" s="127"/>
      <c r="AS415" s="127"/>
      <c r="AT415" s="127"/>
      <c r="AU415" s="127"/>
      <c r="AV415" s="127"/>
      <c r="AW415" s="127"/>
      <c r="AX415" s="127"/>
      <c r="AY415" s="127"/>
      <c r="AZ415" s="145"/>
      <c r="BA415" s="145"/>
      <c r="BB415" s="274"/>
      <c r="BD415" s="274"/>
      <c r="BF415" s="274"/>
      <c r="BH415" s="274"/>
      <c r="BJ415" s="274"/>
      <c r="BL415" s="274"/>
      <c r="BN415" s="274"/>
      <c r="BP415" s="274"/>
      <c r="BR415" s="274"/>
      <c r="BT415" s="145"/>
      <c r="BU415" s="146"/>
      <c r="BV415" s="146"/>
      <c r="BW415" s="146"/>
      <c r="BX415" s="146"/>
      <c r="BY415" s="146"/>
      <c r="BZ415" s="146"/>
      <c r="CA415" s="146"/>
      <c r="CB415" s="146"/>
      <c r="CC415" s="146"/>
      <c r="CD415" s="277"/>
    </row>
    <row r="416" ht="18.0" customHeight="1">
      <c r="B416" s="462"/>
      <c r="D416" s="41"/>
      <c r="E416" s="272"/>
      <c r="F416" s="234"/>
      <c r="H416" s="89"/>
      <c r="L416" s="273"/>
      <c r="M416" s="1"/>
      <c r="N416" s="1"/>
      <c r="O416" s="1"/>
      <c r="P416" s="1"/>
      <c r="Q416" s="1"/>
      <c r="R416" s="1"/>
      <c r="S416" s="2"/>
      <c r="T416" s="2"/>
      <c r="U416" s="1"/>
      <c r="V416" s="1"/>
      <c r="W416" s="1"/>
      <c r="X416" s="1"/>
      <c r="Y416" s="1"/>
      <c r="Z416" s="43"/>
      <c r="AB416" s="44"/>
      <c r="AF416" s="45"/>
      <c r="AG416" s="45"/>
      <c r="AH416" s="45"/>
      <c r="AI416" s="45"/>
      <c r="AJ416" s="145"/>
      <c r="AK416" s="126"/>
      <c r="AL416" s="127"/>
      <c r="AM416" s="127"/>
      <c r="AN416" s="127"/>
      <c r="AO416" s="127"/>
      <c r="AP416" s="127"/>
      <c r="AQ416" s="127"/>
      <c r="AR416" s="127"/>
      <c r="AS416" s="127"/>
      <c r="AT416" s="127"/>
      <c r="AU416" s="127"/>
      <c r="AV416" s="127"/>
      <c r="AW416" s="127"/>
      <c r="AX416" s="127"/>
      <c r="AY416" s="127"/>
      <c r="AZ416" s="145"/>
      <c r="BA416" s="145"/>
      <c r="BB416" s="274"/>
      <c r="BD416" s="274"/>
      <c r="BF416" s="274"/>
      <c r="BH416" s="274"/>
      <c r="BJ416" s="274"/>
      <c r="BL416" s="274"/>
      <c r="BN416" s="274"/>
      <c r="BP416" s="274"/>
      <c r="BR416" s="274"/>
      <c r="BT416" s="145"/>
      <c r="BU416" s="146"/>
      <c r="BV416" s="146"/>
      <c r="BW416" s="146"/>
      <c r="BX416" s="146"/>
      <c r="BY416" s="146"/>
      <c r="BZ416" s="146"/>
      <c r="CA416" s="146"/>
      <c r="CB416" s="146"/>
      <c r="CC416" s="146"/>
      <c r="CD416" s="277"/>
    </row>
    <row r="417" ht="18.0" customHeight="1">
      <c r="B417" s="462"/>
      <c r="D417" s="41"/>
      <c r="E417" s="272"/>
      <c r="F417" s="234"/>
      <c r="H417" s="89"/>
      <c r="L417" s="273"/>
      <c r="M417" s="1"/>
      <c r="N417" s="1"/>
      <c r="O417" s="1"/>
      <c r="P417" s="1"/>
      <c r="Q417" s="1"/>
      <c r="R417" s="1"/>
      <c r="S417" s="2"/>
      <c r="T417" s="2"/>
      <c r="U417" s="1"/>
      <c r="V417" s="1"/>
      <c r="W417" s="1"/>
      <c r="X417" s="1"/>
      <c r="Y417" s="1"/>
      <c r="Z417" s="43"/>
      <c r="AB417" s="44"/>
      <c r="AF417" s="45"/>
      <c r="AG417" s="45"/>
      <c r="AH417" s="45"/>
      <c r="AI417" s="45"/>
      <c r="AJ417" s="145"/>
      <c r="AK417" s="126"/>
      <c r="AL417" s="127"/>
      <c r="AM417" s="127"/>
      <c r="AN417" s="127"/>
      <c r="AO417" s="127"/>
      <c r="AP417" s="127"/>
      <c r="AQ417" s="127"/>
      <c r="AR417" s="127"/>
      <c r="AS417" s="127"/>
      <c r="AT417" s="127"/>
      <c r="AU417" s="127"/>
      <c r="AV417" s="127"/>
      <c r="AW417" s="127"/>
      <c r="AX417" s="127"/>
      <c r="AY417" s="127"/>
      <c r="AZ417" s="145"/>
      <c r="BA417" s="145"/>
      <c r="BB417" s="274"/>
      <c r="BD417" s="274"/>
      <c r="BF417" s="274"/>
      <c r="BH417" s="274"/>
      <c r="BJ417" s="274"/>
      <c r="BL417" s="274"/>
      <c r="BN417" s="274"/>
      <c r="BP417" s="274"/>
      <c r="BR417" s="274"/>
      <c r="BT417" s="145"/>
      <c r="BU417" s="146"/>
      <c r="BV417" s="146"/>
      <c r="BW417" s="146"/>
      <c r="BX417" s="146"/>
      <c r="BY417" s="146"/>
      <c r="BZ417" s="146"/>
      <c r="CA417" s="146"/>
      <c r="CB417" s="146"/>
      <c r="CC417" s="146"/>
      <c r="CD417" s="277"/>
    </row>
    <row r="418" ht="18.0" customHeight="1">
      <c r="B418" s="462"/>
      <c r="D418" s="41"/>
      <c r="E418" s="272"/>
      <c r="F418" s="234"/>
      <c r="H418" s="89"/>
      <c r="L418" s="273"/>
      <c r="M418" s="1"/>
      <c r="N418" s="1"/>
      <c r="O418" s="1"/>
      <c r="P418" s="1"/>
      <c r="Q418" s="1"/>
      <c r="R418" s="1"/>
      <c r="S418" s="2"/>
      <c r="T418" s="2"/>
      <c r="U418" s="1"/>
      <c r="V418" s="1"/>
      <c r="W418" s="1"/>
      <c r="X418" s="1"/>
      <c r="Y418" s="1"/>
      <c r="Z418" s="43"/>
      <c r="AB418" s="44"/>
      <c r="AF418" s="45"/>
      <c r="AG418" s="45"/>
      <c r="AH418" s="45"/>
      <c r="AI418" s="45"/>
      <c r="AJ418" s="145"/>
      <c r="AK418" s="126"/>
      <c r="AL418" s="127"/>
      <c r="AM418" s="127"/>
      <c r="AN418" s="127"/>
      <c r="AO418" s="127"/>
      <c r="AP418" s="127"/>
      <c r="AQ418" s="127"/>
      <c r="AR418" s="127"/>
      <c r="AS418" s="127"/>
      <c r="AT418" s="127"/>
      <c r="AU418" s="127"/>
      <c r="AV418" s="127"/>
      <c r="AW418" s="127"/>
      <c r="AX418" s="127"/>
      <c r="AY418" s="127"/>
      <c r="AZ418" s="145"/>
      <c r="BA418" s="145"/>
      <c r="BB418" s="274"/>
      <c r="BD418" s="274"/>
      <c r="BF418" s="274"/>
      <c r="BH418" s="274"/>
      <c r="BJ418" s="274"/>
      <c r="BL418" s="274"/>
      <c r="BN418" s="274"/>
      <c r="BP418" s="274"/>
      <c r="BR418" s="274"/>
      <c r="BT418" s="145"/>
      <c r="BU418" s="146"/>
      <c r="BV418" s="146"/>
      <c r="BW418" s="146"/>
      <c r="BX418" s="146"/>
      <c r="BY418" s="146"/>
      <c r="BZ418" s="146"/>
      <c r="CA418" s="146"/>
      <c r="CB418" s="146"/>
      <c r="CC418" s="146"/>
      <c r="CD418" s="277"/>
    </row>
    <row r="419" ht="18.0" customHeight="1">
      <c r="B419" s="462"/>
      <c r="D419" s="41"/>
      <c r="E419" s="272"/>
      <c r="F419" s="234"/>
      <c r="H419" s="89"/>
      <c r="L419" s="273"/>
      <c r="M419" s="1"/>
      <c r="N419" s="1"/>
      <c r="O419" s="1"/>
      <c r="P419" s="1"/>
      <c r="Q419" s="1"/>
      <c r="R419" s="1"/>
      <c r="S419" s="2"/>
      <c r="T419" s="2"/>
      <c r="U419" s="1"/>
      <c r="V419" s="1"/>
      <c r="W419" s="1"/>
      <c r="X419" s="1"/>
      <c r="Y419" s="1"/>
      <c r="Z419" s="43"/>
      <c r="AB419" s="44"/>
      <c r="AF419" s="45"/>
      <c r="AG419" s="45"/>
      <c r="AH419" s="45"/>
      <c r="AI419" s="45"/>
      <c r="AJ419" s="145"/>
      <c r="AK419" s="126"/>
      <c r="AL419" s="127"/>
      <c r="AM419" s="127"/>
      <c r="AN419" s="127"/>
      <c r="AO419" s="127"/>
      <c r="AP419" s="127"/>
      <c r="AQ419" s="127"/>
      <c r="AR419" s="127"/>
      <c r="AS419" s="127"/>
      <c r="AT419" s="127"/>
      <c r="AU419" s="127"/>
      <c r="AV419" s="127"/>
      <c r="AW419" s="127"/>
      <c r="AX419" s="127"/>
      <c r="AY419" s="127"/>
      <c r="AZ419" s="145"/>
      <c r="BA419" s="145"/>
      <c r="BB419" s="274"/>
      <c r="BD419" s="274"/>
      <c r="BF419" s="274"/>
      <c r="BH419" s="274"/>
      <c r="BJ419" s="274"/>
      <c r="BL419" s="274"/>
      <c r="BN419" s="274"/>
      <c r="BP419" s="274"/>
      <c r="BR419" s="274"/>
      <c r="BT419" s="145"/>
      <c r="BU419" s="146"/>
      <c r="BV419" s="146"/>
      <c r="BW419" s="146"/>
      <c r="BX419" s="146"/>
      <c r="BY419" s="146"/>
      <c r="BZ419" s="146"/>
      <c r="CA419" s="146"/>
      <c r="CB419" s="146"/>
      <c r="CC419" s="146"/>
      <c r="CD419" s="277"/>
    </row>
    <row r="420" ht="18.0" customHeight="1">
      <c r="B420" s="462"/>
      <c r="D420" s="41"/>
      <c r="E420" s="272"/>
      <c r="F420" s="234"/>
      <c r="H420" s="89"/>
      <c r="L420" s="273"/>
      <c r="M420" s="1"/>
      <c r="N420" s="1"/>
      <c r="O420" s="1"/>
      <c r="P420" s="1"/>
      <c r="Q420" s="1"/>
      <c r="R420" s="1"/>
      <c r="S420" s="2"/>
      <c r="T420" s="2"/>
      <c r="U420" s="1"/>
      <c r="V420" s="1"/>
      <c r="W420" s="1"/>
      <c r="X420" s="1"/>
      <c r="Y420" s="1"/>
      <c r="Z420" s="43"/>
      <c r="AB420" s="44"/>
      <c r="AF420" s="45"/>
      <c r="AG420" s="45"/>
      <c r="AH420" s="45"/>
      <c r="AI420" s="45"/>
      <c r="AJ420" s="145"/>
      <c r="AK420" s="126"/>
      <c r="AL420" s="127"/>
      <c r="AM420" s="127"/>
      <c r="AN420" s="127"/>
      <c r="AO420" s="127"/>
      <c r="AP420" s="127"/>
      <c r="AQ420" s="127"/>
      <c r="AR420" s="127"/>
      <c r="AS420" s="127"/>
      <c r="AT420" s="127"/>
      <c r="AU420" s="127"/>
      <c r="AV420" s="127"/>
      <c r="AW420" s="127"/>
      <c r="AX420" s="127"/>
      <c r="AY420" s="127"/>
      <c r="AZ420" s="145"/>
      <c r="BA420" s="145"/>
      <c r="BB420" s="274"/>
      <c r="BD420" s="274"/>
      <c r="BF420" s="274"/>
      <c r="BH420" s="274"/>
      <c r="BJ420" s="274"/>
      <c r="BL420" s="274"/>
      <c r="BN420" s="274"/>
      <c r="BP420" s="274"/>
      <c r="BR420" s="274"/>
      <c r="BT420" s="145"/>
      <c r="BU420" s="146"/>
      <c r="BV420" s="146"/>
      <c r="BW420" s="146"/>
      <c r="BX420" s="146"/>
      <c r="BY420" s="146"/>
      <c r="BZ420" s="146"/>
      <c r="CA420" s="146"/>
      <c r="CB420" s="146"/>
      <c r="CC420" s="146"/>
      <c r="CD420" s="277"/>
    </row>
    <row r="421" ht="18.0" customHeight="1">
      <c r="B421" s="462"/>
      <c r="D421" s="41"/>
      <c r="E421" s="272"/>
      <c r="F421" s="234"/>
      <c r="H421" s="89"/>
      <c r="L421" s="273"/>
      <c r="M421" s="1"/>
      <c r="N421" s="1"/>
      <c r="O421" s="1"/>
      <c r="P421" s="1"/>
      <c r="Q421" s="1"/>
      <c r="R421" s="1"/>
      <c r="S421" s="2"/>
      <c r="T421" s="2"/>
      <c r="U421" s="1"/>
      <c r="V421" s="1"/>
      <c r="W421" s="1"/>
      <c r="X421" s="1"/>
      <c r="Y421" s="1"/>
      <c r="Z421" s="43"/>
      <c r="AB421" s="44"/>
      <c r="AF421" s="45"/>
      <c r="AG421" s="45"/>
      <c r="AH421" s="45"/>
      <c r="AI421" s="45"/>
      <c r="AJ421" s="145"/>
      <c r="AK421" s="126"/>
      <c r="AL421" s="127"/>
      <c r="AM421" s="127"/>
      <c r="AN421" s="127"/>
      <c r="AO421" s="127"/>
      <c r="AP421" s="127"/>
      <c r="AQ421" s="127"/>
      <c r="AR421" s="127"/>
      <c r="AS421" s="127"/>
      <c r="AT421" s="127"/>
      <c r="AU421" s="127"/>
      <c r="AV421" s="127"/>
      <c r="AW421" s="127"/>
      <c r="AX421" s="127"/>
      <c r="AY421" s="127"/>
      <c r="AZ421" s="145"/>
      <c r="BA421" s="145"/>
      <c r="BB421" s="274"/>
      <c r="BD421" s="274"/>
      <c r="BF421" s="274"/>
      <c r="BH421" s="274"/>
      <c r="BJ421" s="274"/>
      <c r="BL421" s="274"/>
      <c r="BN421" s="274"/>
      <c r="BP421" s="274"/>
      <c r="BR421" s="274"/>
      <c r="BT421" s="145"/>
      <c r="BU421" s="146"/>
      <c r="BV421" s="146"/>
      <c r="BW421" s="146"/>
      <c r="BX421" s="146"/>
      <c r="BY421" s="146"/>
      <c r="BZ421" s="146"/>
      <c r="CA421" s="146"/>
      <c r="CB421" s="146"/>
      <c r="CC421" s="146"/>
      <c r="CD421" s="277"/>
    </row>
    <row r="422" ht="18.0" customHeight="1">
      <c r="B422" s="462"/>
      <c r="D422" s="41"/>
      <c r="E422" s="272"/>
      <c r="F422" s="234"/>
      <c r="H422" s="89"/>
      <c r="L422" s="273"/>
      <c r="M422" s="1"/>
      <c r="N422" s="1"/>
      <c r="O422" s="1"/>
      <c r="P422" s="1"/>
      <c r="Q422" s="1"/>
      <c r="R422" s="1"/>
      <c r="S422" s="2"/>
      <c r="T422" s="2"/>
      <c r="U422" s="1"/>
      <c r="V422" s="1"/>
      <c r="W422" s="1"/>
      <c r="X422" s="1"/>
      <c r="Y422" s="1"/>
      <c r="Z422" s="43"/>
      <c r="AB422" s="44"/>
      <c r="AF422" s="45"/>
      <c r="AG422" s="45"/>
      <c r="AH422" s="45"/>
      <c r="AI422" s="45"/>
      <c r="AJ422" s="145"/>
      <c r="AK422" s="126"/>
      <c r="AL422" s="127"/>
      <c r="AM422" s="127"/>
      <c r="AN422" s="127"/>
      <c r="AO422" s="127"/>
      <c r="AP422" s="127"/>
      <c r="AQ422" s="127"/>
      <c r="AR422" s="127"/>
      <c r="AS422" s="127"/>
      <c r="AT422" s="127"/>
      <c r="AU422" s="127"/>
      <c r="AV422" s="127"/>
      <c r="AW422" s="127"/>
      <c r="AX422" s="127"/>
      <c r="AY422" s="127"/>
      <c r="AZ422" s="145"/>
      <c r="BA422" s="145"/>
      <c r="BB422" s="274"/>
      <c r="BD422" s="274"/>
      <c r="BF422" s="274"/>
      <c r="BH422" s="274"/>
      <c r="BJ422" s="274"/>
      <c r="BL422" s="274"/>
      <c r="BN422" s="274"/>
      <c r="BP422" s="274"/>
      <c r="BR422" s="274"/>
      <c r="BT422" s="145"/>
      <c r="BU422" s="146"/>
      <c r="BV422" s="146"/>
      <c r="BW422" s="146"/>
      <c r="BX422" s="146"/>
      <c r="BY422" s="146"/>
      <c r="BZ422" s="146"/>
      <c r="CA422" s="146"/>
      <c r="CB422" s="146"/>
      <c r="CC422" s="146"/>
      <c r="CD422" s="277"/>
    </row>
    <row r="423" ht="18.0" customHeight="1">
      <c r="B423" s="462"/>
      <c r="D423" s="41"/>
      <c r="E423" s="272"/>
      <c r="F423" s="234"/>
      <c r="H423" s="89"/>
      <c r="L423" s="273"/>
      <c r="M423" s="1"/>
      <c r="N423" s="1"/>
      <c r="O423" s="1"/>
      <c r="P423" s="1"/>
      <c r="Q423" s="1"/>
      <c r="R423" s="1"/>
      <c r="S423" s="2"/>
      <c r="T423" s="2"/>
      <c r="U423" s="1"/>
      <c r="V423" s="1"/>
      <c r="W423" s="1"/>
      <c r="X423" s="1"/>
      <c r="Y423" s="1"/>
      <c r="Z423" s="43"/>
      <c r="AB423" s="44"/>
      <c r="AF423" s="45"/>
      <c r="AG423" s="45"/>
      <c r="AH423" s="45"/>
      <c r="AI423" s="45"/>
      <c r="AJ423" s="145"/>
      <c r="AK423" s="126"/>
      <c r="AL423" s="127"/>
      <c r="AM423" s="127"/>
      <c r="AN423" s="127"/>
      <c r="AO423" s="127"/>
      <c r="AP423" s="127"/>
      <c r="AQ423" s="127"/>
      <c r="AR423" s="127"/>
      <c r="AS423" s="127"/>
      <c r="AT423" s="127"/>
      <c r="AU423" s="127"/>
      <c r="AV423" s="127"/>
      <c r="AW423" s="127"/>
      <c r="AX423" s="127"/>
      <c r="AY423" s="127"/>
      <c r="AZ423" s="145"/>
      <c r="BA423" s="145"/>
      <c r="BB423" s="274"/>
      <c r="BD423" s="274"/>
      <c r="BF423" s="274"/>
      <c r="BH423" s="274"/>
      <c r="BJ423" s="274"/>
      <c r="BL423" s="274"/>
      <c r="BN423" s="274"/>
      <c r="BP423" s="274"/>
      <c r="BR423" s="274"/>
      <c r="BT423" s="145"/>
      <c r="BU423" s="146"/>
      <c r="BV423" s="146"/>
      <c r="BW423" s="146"/>
      <c r="BX423" s="146"/>
      <c r="BY423" s="146"/>
      <c r="BZ423" s="146"/>
      <c r="CA423" s="146"/>
      <c r="CB423" s="146"/>
      <c r="CC423" s="146"/>
      <c r="CD423" s="277"/>
    </row>
    <row r="424" ht="18.0" customHeight="1">
      <c r="B424" s="462"/>
      <c r="D424" s="41"/>
      <c r="E424" s="272"/>
      <c r="F424" s="234"/>
      <c r="H424" s="89"/>
      <c r="L424" s="273"/>
      <c r="M424" s="1"/>
      <c r="N424" s="1"/>
      <c r="O424" s="1"/>
      <c r="P424" s="1"/>
      <c r="Q424" s="1"/>
      <c r="R424" s="1"/>
      <c r="S424" s="2"/>
      <c r="T424" s="2"/>
      <c r="U424" s="1"/>
      <c r="V424" s="1"/>
      <c r="W424" s="1"/>
      <c r="X424" s="1"/>
      <c r="Y424" s="1"/>
      <c r="Z424" s="43"/>
      <c r="AB424" s="44"/>
      <c r="AF424" s="45"/>
      <c r="AG424" s="45"/>
      <c r="AH424" s="45"/>
      <c r="AI424" s="45"/>
      <c r="AJ424" s="145"/>
      <c r="AK424" s="126"/>
      <c r="AL424" s="127"/>
      <c r="AM424" s="127"/>
      <c r="AN424" s="127"/>
      <c r="AO424" s="127"/>
      <c r="AP424" s="127"/>
      <c r="AQ424" s="127"/>
      <c r="AR424" s="127"/>
      <c r="AS424" s="127"/>
      <c r="AT424" s="127"/>
      <c r="AU424" s="127"/>
      <c r="AV424" s="127"/>
      <c r="AW424" s="127"/>
      <c r="AX424" s="127"/>
      <c r="AY424" s="127"/>
      <c r="AZ424" s="145"/>
      <c r="BA424" s="145"/>
      <c r="BB424" s="274"/>
      <c r="BD424" s="274"/>
      <c r="BF424" s="274"/>
      <c r="BH424" s="274"/>
      <c r="BJ424" s="274"/>
      <c r="BL424" s="274"/>
      <c r="BN424" s="274"/>
      <c r="BP424" s="274"/>
      <c r="BR424" s="274"/>
      <c r="BT424" s="145"/>
      <c r="BU424" s="146"/>
      <c r="BV424" s="146"/>
      <c r="BW424" s="146"/>
      <c r="BX424" s="146"/>
      <c r="BY424" s="146"/>
      <c r="BZ424" s="146"/>
      <c r="CA424" s="146"/>
      <c r="CB424" s="146"/>
      <c r="CC424" s="146"/>
      <c r="CD424" s="277"/>
    </row>
    <row r="425" ht="18.0" customHeight="1">
      <c r="B425" s="462"/>
      <c r="D425" s="41"/>
      <c r="E425" s="272"/>
      <c r="F425" s="234"/>
      <c r="H425" s="89"/>
      <c r="L425" s="273"/>
      <c r="M425" s="1"/>
      <c r="N425" s="1"/>
      <c r="O425" s="1"/>
      <c r="P425" s="1"/>
      <c r="Q425" s="1"/>
      <c r="R425" s="1"/>
      <c r="S425" s="2"/>
      <c r="T425" s="2"/>
      <c r="U425" s="1"/>
      <c r="V425" s="1"/>
      <c r="W425" s="1"/>
      <c r="X425" s="1"/>
      <c r="Y425" s="1"/>
      <c r="Z425" s="43"/>
      <c r="AB425" s="44"/>
      <c r="AF425" s="45"/>
      <c r="AG425" s="45"/>
      <c r="AH425" s="45"/>
      <c r="AI425" s="45"/>
      <c r="AJ425" s="145"/>
      <c r="AK425" s="126"/>
      <c r="AL425" s="127"/>
      <c r="AM425" s="127"/>
      <c r="AN425" s="127"/>
      <c r="AO425" s="127"/>
      <c r="AP425" s="127"/>
      <c r="AQ425" s="127"/>
      <c r="AR425" s="127"/>
      <c r="AS425" s="127"/>
      <c r="AT425" s="127"/>
      <c r="AU425" s="127"/>
      <c r="AV425" s="127"/>
      <c r="AW425" s="127"/>
      <c r="AX425" s="127"/>
      <c r="AY425" s="127"/>
      <c r="AZ425" s="145"/>
      <c r="BA425" s="145"/>
      <c r="BB425" s="274"/>
      <c r="BD425" s="274"/>
      <c r="BF425" s="274"/>
      <c r="BH425" s="274"/>
      <c r="BJ425" s="274"/>
      <c r="BL425" s="274"/>
      <c r="BN425" s="274"/>
      <c r="BP425" s="274"/>
      <c r="BR425" s="274"/>
      <c r="BT425" s="145"/>
      <c r="BU425" s="146"/>
      <c r="BV425" s="146"/>
      <c r="BW425" s="146"/>
      <c r="BX425" s="146"/>
      <c r="BY425" s="146"/>
      <c r="BZ425" s="146"/>
      <c r="CA425" s="146"/>
      <c r="CB425" s="146"/>
      <c r="CC425" s="146"/>
      <c r="CD425" s="277"/>
    </row>
    <row r="426" ht="18.0" customHeight="1">
      <c r="B426" s="462"/>
      <c r="D426" s="41"/>
      <c r="E426" s="272"/>
      <c r="F426" s="234"/>
      <c r="H426" s="89"/>
      <c r="L426" s="273"/>
      <c r="M426" s="1"/>
      <c r="N426" s="1"/>
      <c r="O426" s="1"/>
      <c r="P426" s="1"/>
      <c r="Q426" s="1"/>
      <c r="R426" s="1"/>
      <c r="S426" s="2"/>
      <c r="T426" s="2"/>
      <c r="U426" s="1"/>
      <c r="V426" s="1"/>
      <c r="W426" s="1"/>
      <c r="X426" s="1"/>
      <c r="Y426" s="1"/>
      <c r="Z426" s="43"/>
      <c r="AB426" s="44"/>
      <c r="AF426" s="45"/>
      <c r="AG426" s="45"/>
      <c r="AH426" s="45"/>
      <c r="AI426" s="45"/>
      <c r="AJ426" s="145"/>
      <c r="AK426" s="126"/>
      <c r="AL426" s="127"/>
      <c r="AM426" s="127"/>
      <c r="AN426" s="127"/>
      <c r="AO426" s="127"/>
      <c r="AP426" s="127"/>
      <c r="AQ426" s="127"/>
      <c r="AR426" s="127"/>
      <c r="AS426" s="127"/>
      <c r="AT426" s="127"/>
      <c r="AU426" s="127"/>
      <c r="AV426" s="127"/>
      <c r="AW426" s="127"/>
      <c r="AX426" s="127"/>
      <c r="AY426" s="127"/>
      <c r="AZ426" s="145"/>
      <c r="BA426" s="145"/>
      <c r="BB426" s="274"/>
      <c r="BD426" s="274"/>
      <c r="BF426" s="274"/>
      <c r="BH426" s="274"/>
      <c r="BJ426" s="274"/>
      <c r="BL426" s="274"/>
      <c r="BN426" s="274"/>
      <c r="BP426" s="274"/>
      <c r="BR426" s="274"/>
      <c r="BT426" s="145"/>
      <c r="BU426" s="146"/>
      <c r="BV426" s="146"/>
      <c r="BW426" s="146"/>
      <c r="BX426" s="146"/>
      <c r="BY426" s="146"/>
      <c r="BZ426" s="146"/>
      <c r="CA426" s="146"/>
      <c r="CB426" s="146"/>
      <c r="CC426" s="146"/>
      <c r="CD426" s="277"/>
    </row>
    <row r="427" ht="18.0" customHeight="1">
      <c r="B427" s="462"/>
      <c r="D427" s="41"/>
      <c r="E427" s="272"/>
      <c r="F427" s="234"/>
      <c r="H427" s="89"/>
      <c r="L427" s="273"/>
      <c r="M427" s="1"/>
      <c r="N427" s="1"/>
      <c r="O427" s="1"/>
      <c r="P427" s="1"/>
      <c r="Q427" s="1"/>
      <c r="R427" s="1"/>
      <c r="S427" s="2"/>
      <c r="T427" s="2"/>
      <c r="U427" s="1"/>
      <c r="V427" s="1"/>
      <c r="W427" s="1"/>
      <c r="X427" s="1"/>
      <c r="Y427" s="1"/>
      <c r="Z427" s="43"/>
      <c r="AB427" s="44"/>
      <c r="AF427" s="45"/>
      <c r="AG427" s="45"/>
      <c r="AH427" s="45"/>
      <c r="AI427" s="45"/>
      <c r="AJ427" s="145"/>
      <c r="AK427" s="126"/>
      <c r="AL427" s="127"/>
      <c r="AM427" s="127"/>
      <c r="AN427" s="127"/>
      <c r="AO427" s="127"/>
      <c r="AP427" s="127"/>
      <c r="AQ427" s="127"/>
      <c r="AR427" s="127"/>
      <c r="AS427" s="127"/>
      <c r="AT427" s="127"/>
      <c r="AU427" s="127"/>
      <c r="AV427" s="127"/>
      <c r="AW427" s="127"/>
      <c r="AX427" s="127"/>
      <c r="AY427" s="127"/>
      <c r="AZ427" s="145"/>
      <c r="BA427" s="145"/>
      <c r="BB427" s="274"/>
      <c r="BD427" s="274"/>
      <c r="BF427" s="274"/>
      <c r="BH427" s="274"/>
      <c r="BJ427" s="274"/>
      <c r="BL427" s="274"/>
      <c r="BN427" s="274"/>
      <c r="BP427" s="274"/>
      <c r="BR427" s="274"/>
      <c r="BT427" s="145"/>
      <c r="BU427" s="146"/>
      <c r="BV427" s="146"/>
      <c r="BW427" s="146"/>
      <c r="BX427" s="146"/>
      <c r="BY427" s="146"/>
      <c r="BZ427" s="146"/>
      <c r="CA427" s="146"/>
      <c r="CB427" s="146"/>
      <c r="CC427" s="146"/>
      <c r="CD427" s="277"/>
    </row>
    <row r="428" ht="18.0" customHeight="1">
      <c r="B428" s="462"/>
      <c r="D428" s="41"/>
      <c r="E428" s="272"/>
      <c r="F428" s="234"/>
      <c r="H428" s="89"/>
      <c r="L428" s="273"/>
      <c r="M428" s="1"/>
      <c r="N428" s="1"/>
      <c r="O428" s="1"/>
      <c r="P428" s="1"/>
      <c r="Q428" s="1"/>
      <c r="R428" s="1"/>
      <c r="S428" s="2"/>
      <c r="T428" s="2"/>
      <c r="U428" s="1"/>
      <c r="V428" s="1"/>
      <c r="W428" s="1"/>
      <c r="X428" s="1"/>
      <c r="Y428" s="1"/>
      <c r="Z428" s="43"/>
      <c r="AB428" s="44"/>
      <c r="AF428" s="45"/>
      <c r="AG428" s="45"/>
      <c r="AH428" s="45"/>
      <c r="AI428" s="45"/>
      <c r="AJ428" s="145"/>
      <c r="AK428" s="126"/>
      <c r="AL428" s="127"/>
      <c r="AM428" s="127"/>
      <c r="AN428" s="127"/>
      <c r="AO428" s="127"/>
      <c r="AP428" s="127"/>
      <c r="AQ428" s="127"/>
      <c r="AR428" s="127"/>
      <c r="AS428" s="127"/>
      <c r="AT428" s="127"/>
      <c r="AU428" s="127"/>
      <c r="AV428" s="127"/>
      <c r="AW428" s="127"/>
      <c r="AX428" s="127"/>
      <c r="AY428" s="127"/>
      <c r="AZ428" s="145"/>
      <c r="BA428" s="145"/>
      <c r="BB428" s="274"/>
      <c r="BD428" s="274"/>
      <c r="BF428" s="274"/>
      <c r="BH428" s="274"/>
      <c r="BJ428" s="274"/>
      <c r="BL428" s="274"/>
      <c r="BN428" s="274"/>
      <c r="BP428" s="274"/>
      <c r="BR428" s="274"/>
      <c r="BT428" s="145"/>
      <c r="BU428" s="146"/>
      <c r="BV428" s="146"/>
      <c r="BW428" s="146"/>
      <c r="BX428" s="146"/>
      <c r="BY428" s="146"/>
      <c r="BZ428" s="146"/>
      <c r="CA428" s="146"/>
      <c r="CB428" s="146"/>
      <c r="CC428" s="146"/>
      <c r="CD428" s="277"/>
    </row>
    <row r="429" ht="18.0" customHeight="1">
      <c r="B429" s="462"/>
      <c r="D429" s="41"/>
      <c r="E429" s="272"/>
      <c r="F429" s="234"/>
      <c r="H429" s="89"/>
      <c r="L429" s="273"/>
      <c r="M429" s="1"/>
      <c r="N429" s="1"/>
      <c r="O429" s="1"/>
      <c r="P429" s="1"/>
      <c r="Q429" s="1"/>
      <c r="R429" s="1"/>
      <c r="S429" s="2"/>
      <c r="T429" s="2"/>
      <c r="U429" s="1"/>
      <c r="V429" s="1"/>
      <c r="W429" s="1"/>
      <c r="X429" s="1"/>
      <c r="Y429" s="1"/>
      <c r="Z429" s="43"/>
      <c r="AB429" s="44"/>
      <c r="AF429" s="45"/>
      <c r="AG429" s="45"/>
      <c r="AH429" s="45"/>
      <c r="AI429" s="45"/>
      <c r="AJ429" s="145"/>
      <c r="AK429" s="126"/>
      <c r="AL429" s="127"/>
      <c r="AM429" s="127"/>
      <c r="AN429" s="127"/>
      <c r="AO429" s="127"/>
      <c r="AP429" s="127"/>
      <c r="AQ429" s="127"/>
      <c r="AR429" s="127"/>
      <c r="AS429" s="127"/>
      <c r="AT429" s="127"/>
      <c r="AU429" s="127"/>
      <c r="AV429" s="127"/>
      <c r="AW429" s="127"/>
      <c r="AX429" s="127"/>
      <c r="AY429" s="127"/>
      <c r="AZ429" s="145"/>
      <c r="BA429" s="145"/>
      <c r="BB429" s="274"/>
      <c r="BD429" s="274"/>
      <c r="BF429" s="274"/>
      <c r="BH429" s="274"/>
      <c r="BJ429" s="274"/>
      <c r="BL429" s="274"/>
      <c r="BN429" s="274"/>
      <c r="BP429" s="274"/>
      <c r="BR429" s="274"/>
      <c r="BT429" s="145"/>
      <c r="BU429" s="146"/>
      <c r="BV429" s="146"/>
      <c r="BW429" s="146"/>
      <c r="BX429" s="146"/>
      <c r="BY429" s="146"/>
      <c r="BZ429" s="146"/>
      <c r="CA429" s="146"/>
      <c r="CB429" s="146"/>
      <c r="CC429" s="146"/>
      <c r="CD429" s="277"/>
    </row>
    <row r="430" ht="18.0" customHeight="1">
      <c r="B430" s="462"/>
      <c r="D430" s="41"/>
      <c r="E430" s="272"/>
      <c r="F430" s="234"/>
      <c r="H430" s="89"/>
      <c r="L430" s="273"/>
      <c r="M430" s="1"/>
      <c r="N430" s="1"/>
      <c r="O430" s="1"/>
      <c r="P430" s="1"/>
      <c r="Q430" s="1"/>
      <c r="R430" s="1"/>
      <c r="S430" s="2"/>
      <c r="T430" s="2"/>
      <c r="U430" s="1"/>
      <c r="V430" s="1"/>
      <c r="W430" s="1"/>
      <c r="X430" s="1"/>
      <c r="Y430" s="1"/>
      <c r="Z430" s="43"/>
      <c r="AB430" s="44"/>
      <c r="AF430" s="45"/>
      <c r="AG430" s="45"/>
      <c r="AH430" s="45"/>
      <c r="AI430" s="45"/>
      <c r="AJ430" s="145"/>
      <c r="AK430" s="126"/>
      <c r="AL430" s="127"/>
      <c r="AM430" s="127"/>
      <c r="AN430" s="127"/>
      <c r="AO430" s="127"/>
      <c r="AP430" s="127"/>
      <c r="AQ430" s="127"/>
      <c r="AR430" s="127"/>
      <c r="AS430" s="127"/>
      <c r="AT430" s="127"/>
      <c r="AU430" s="127"/>
      <c r="AV430" s="127"/>
      <c r="AW430" s="127"/>
      <c r="AX430" s="127"/>
      <c r="AY430" s="127"/>
      <c r="AZ430" s="145"/>
      <c r="BA430" s="145"/>
      <c r="BB430" s="274"/>
      <c r="BD430" s="274"/>
      <c r="BF430" s="274"/>
      <c r="BH430" s="274"/>
      <c r="BJ430" s="274"/>
      <c r="BL430" s="274"/>
      <c r="BN430" s="274"/>
      <c r="BP430" s="274"/>
      <c r="BR430" s="274"/>
      <c r="BT430" s="145"/>
      <c r="BU430" s="146"/>
      <c r="BV430" s="146"/>
      <c r="BW430" s="146"/>
      <c r="BX430" s="146"/>
      <c r="BY430" s="146"/>
      <c r="BZ430" s="146"/>
      <c r="CA430" s="146"/>
      <c r="CB430" s="146"/>
      <c r="CC430" s="146"/>
      <c r="CD430" s="277"/>
    </row>
    <row r="431" ht="18.0" customHeight="1">
      <c r="B431" s="462"/>
      <c r="D431" s="41"/>
      <c r="E431" s="272"/>
      <c r="F431" s="234"/>
      <c r="H431" s="89"/>
      <c r="L431" s="273"/>
      <c r="M431" s="1"/>
      <c r="N431" s="1"/>
      <c r="O431" s="1"/>
      <c r="P431" s="1"/>
      <c r="Q431" s="1"/>
      <c r="R431" s="1"/>
      <c r="S431" s="2"/>
      <c r="T431" s="2"/>
      <c r="U431" s="1"/>
      <c r="V431" s="1"/>
      <c r="W431" s="1"/>
      <c r="X431" s="1"/>
      <c r="Y431" s="1"/>
      <c r="Z431" s="43"/>
      <c r="AB431" s="44"/>
      <c r="AF431" s="45"/>
      <c r="AG431" s="45"/>
      <c r="AH431" s="45"/>
      <c r="AI431" s="45"/>
      <c r="AJ431" s="145"/>
      <c r="AK431" s="126"/>
      <c r="AL431" s="127"/>
      <c r="AM431" s="127"/>
      <c r="AN431" s="127"/>
      <c r="AO431" s="127"/>
      <c r="AP431" s="127"/>
      <c r="AQ431" s="127"/>
      <c r="AR431" s="127"/>
      <c r="AS431" s="127"/>
      <c r="AT431" s="127"/>
      <c r="AU431" s="127"/>
      <c r="AV431" s="127"/>
      <c r="AW431" s="127"/>
      <c r="AX431" s="127"/>
      <c r="AY431" s="127"/>
      <c r="AZ431" s="145"/>
      <c r="BA431" s="145"/>
      <c r="BB431" s="274"/>
      <c r="BD431" s="274"/>
      <c r="BF431" s="274"/>
      <c r="BH431" s="274"/>
      <c r="BJ431" s="274"/>
      <c r="BL431" s="274"/>
      <c r="BN431" s="274"/>
      <c r="BP431" s="274"/>
      <c r="BR431" s="274"/>
      <c r="BT431" s="145"/>
      <c r="BU431" s="146"/>
      <c r="BV431" s="146"/>
      <c r="BW431" s="146"/>
      <c r="BX431" s="146"/>
      <c r="BY431" s="146"/>
      <c r="BZ431" s="146"/>
      <c r="CA431" s="146"/>
      <c r="CB431" s="146"/>
      <c r="CC431" s="146"/>
      <c r="CD431" s="277"/>
    </row>
    <row r="432" ht="18.0" customHeight="1">
      <c r="B432" s="462"/>
      <c r="D432" s="41"/>
      <c r="E432" s="272"/>
      <c r="F432" s="234"/>
      <c r="H432" s="89"/>
      <c r="L432" s="273"/>
      <c r="M432" s="1"/>
      <c r="N432" s="1"/>
      <c r="O432" s="1"/>
      <c r="P432" s="1"/>
      <c r="Q432" s="1"/>
      <c r="R432" s="1"/>
      <c r="S432" s="2"/>
      <c r="T432" s="2"/>
      <c r="U432" s="1"/>
      <c r="V432" s="1"/>
      <c r="W432" s="1"/>
      <c r="X432" s="1"/>
      <c r="Y432" s="1"/>
      <c r="Z432" s="43"/>
      <c r="AB432" s="44"/>
      <c r="AF432" s="45"/>
      <c r="AG432" s="45"/>
      <c r="AH432" s="45"/>
      <c r="AI432" s="45"/>
      <c r="AJ432" s="145"/>
      <c r="AK432" s="126"/>
      <c r="AL432" s="127"/>
      <c r="AM432" s="127"/>
      <c r="AN432" s="127"/>
      <c r="AO432" s="127"/>
      <c r="AP432" s="127"/>
      <c r="AQ432" s="127"/>
      <c r="AR432" s="127"/>
      <c r="AS432" s="127"/>
      <c r="AT432" s="127"/>
      <c r="AU432" s="127"/>
      <c r="AV432" s="127"/>
      <c r="AW432" s="127"/>
      <c r="AX432" s="127"/>
      <c r="AY432" s="127"/>
      <c r="AZ432" s="145"/>
      <c r="BA432" s="145"/>
      <c r="BB432" s="274"/>
      <c r="BD432" s="274"/>
      <c r="BF432" s="274"/>
      <c r="BH432" s="274"/>
      <c r="BJ432" s="274"/>
      <c r="BL432" s="274"/>
      <c r="BN432" s="274"/>
      <c r="BP432" s="274"/>
      <c r="BR432" s="274"/>
      <c r="BT432" s="145"/>
      <c r="BU432" s="146"/>
      <c r="BV432" s="146"/>
      <c r="BW432" s="146"/>
      <c r="BX432" s="146"/>
      <c r="BY432" s="146"/>
      <c r="BZ432" s="146"/>
      <c r="CA432" s="146"/>
      <c r="CB432" s="146"/>
      <c r="CC432" s="146"/>
      <c r="CD432" s="277"/>
    </row>
    <row r="433" ht="18.0" customHeight="1">
      <c r="B433" s="462"/>
      <c r="D433" s="41"/>
      <c r="E433" s="272"/>
      <c r="F433" s="234"/>
      <c r="H433" s="89"/>
      <c r="L433" s="273"/>
      <c r="M433" s="1"/>
      <c r="N433" s="1"/>
      <c r="O433" s="1"/>
      <c r="P433" s="1"/>
      <c r="Q433" s="1"/>
      <c r="R433" s="1"/>
      <c r="S433" s="2"/>
      <c r="T433" s="2"/>
      <c r="U433" s="1"/>
      <c r="V433" s="1"/>
      <c r="W433" s="1"/>
      <c r="X433" s="1"/>
      <c r="Y433" s="1"/>
      <c r="Z433" s="43"/>
      <c r="AB433" s="44"/>
      <c r="AF433" s="45"/>
      <c r="AG433" s="45"/>
      <c r="AH433" s="45"/>
      <c r="AI433" s="45"/>
      <c r="AJ433" s="145"/>
      <c r="AK433" s="126"/>
      <c r="AL433" s="127"/>
      <c r="AM433" s="127"/>
      <c r="AN433" s="127"/>
      <c r="AO433" s="127"/>
      <c r="AP433" s="127"/>
      <c r="AQ433" s="127"/>
      <c r="AR433" s="127"/>
      <c r="AS433" s="127"/>
      <c r="AT433" s="127"/>
      <c r="AU433" s="127"/>
      <c r="AV433" s="127"/>
      <c r="AW433" s="127"/>
      <c r="AX433" s="127"/>
      <c r="AY433" s="127"/>
      <c r="AZ433" s="145"/>
      <c r="BA433" s="145"/>
      <c r="BB433" s="274"/>
      <c r="BD433" s="274"/>
      <c r="BF433" s="274"/>
      <c r="BH433" s="274"/>
      <c r="BJ433" s="274"/>
      <c r="BL433" s="274"/>
      <c r="BN433" s="274"/>
      <c r="BP433" s="274"/>
      <c r="BR433" s="274"/>
      <c r="BT433" s="145"/>
      <c r="BU433" s="146"/>
      <c r="BV433" s="146"/>
      <c r="BW433" s="146"/>
      <c r="BX433" s="146"/>
      <c r="BY433" s="146"/>
      <c r="BZ433" s="146"/>
      <c r="CA433" s="146"/>
      <c r="CB433" s="146"/>
      <c r="CC433" s="146"/>
      <c r="CD433" s="277"/>
    </row>
    <row r="434" ht="18.0" customHeight="1">
      <c r="B434" s="462"/>
      <c r="D434" s="41"/>
      <c r="E434" s="272"/>
      <c r="F434" s="234"/>
      <c r="H434" s="89"/>
      <c r="L434" s="273"/>
      <c r="M434" s="1"/>
      <c r="N434" s="1"/>
      <c r="O434" s="1"/>
      <c r="P434" s="1"/>
      <c r="Q434" s="1"/>
      <c r="R434" s="1"/>
      <c r="S434" s="2"/>
      <c r="T434" s="2"/>
      <c r="U434" s="1"/>
      <c r="V434" s="1"/>
      <c r="W434" s="1"/>
      <c r="X434" s="1"/>
      <c r="Y434" s="1"/>
      <c r="Z434" s="43"/>
      <c r="AB434" s="44"/>
      <c r="AF434" s="45"/>
      <c r="AG434" s="45"/>
      <c r="AH434" s="45"/>
      <c r="AI434" s="45"/>
      <c r="AJ434" s="145"/>
      <c r="AK434" s="126"/>
      <c r="AL434" s="127"/>
      <c r="AM434" s="127"/>
      <c r="AN434" s="127"/>
      <c r="AO434" s="127"/>
      <c r="AP434" s="127"/>
      <c r="AQ434" s="127"/>
      <c r="AR434" s="127"/>
      <c r="AS434" s="127"/>
      <c r="AT434" s="127"/>
      <c r="AU434" s="127"/>
      <c r="AV434" s="127"/>
      <c r="AW434" s="127"/>
      <c r="AX434" s="127"/>
      <c r="AY434" s="127"/>
      <c r="AZ434" s="145"/>
      <c r="BA434" s="145"/>
      <c r="BB434" s="274"/>
      <c r="BD434" s="274"/>
      <c r="BF434" s="274"/>
      <c r="BH434" s="274"/>
      <c r="BJ434" s="274"/>
      <c r="BL434" s="274"/>
      <c r="BN434" s="274"/>
      <c r="BP434" s="274"/>
      <c r="BR434" s="274"/>
      <c r="BT434" s="145"/>
      <c r="BU434" s="146"/>
      <c r="BV434" s="146"/>
      <c r="BW434" s="146"/>
      <c r="BX434" s="146"/>
      <c r="BY434" s="146"/>
      <c r="BZ434" s="146"/>
      <c r="CA434" s="146"/>
      <c r="CB434" s="146"/>
      <c r="CC434" s="146"/>
      <c r="CD434" s="277"/>
    </row>
    <row r="435" ht="18.0" customHeight="1">
      <c r="B435" s="462"/>
      <c r="D435" s="41"/>
      <c r="E435" s="272"/>
      <c r="F435" s="234"/>
      <c r="H435" s="89"/>
      <c r="L435" s="273"/>
      <c r="M435" s="1"/>
      <c r="N435" s="1"/>
      <c r="O435" s="1"/>
      <c r="P435" s="1"/>
      <c r="Q435" s="1"/>
      <c r="R435" s="1"/>
      <c r="S435" s="2"/>
      <c r="T435" s="2"/>
      <c r="U435" s="1"/>
      <c r="V435" s="1"/>
      <c r="W435" s="1"/>
      <c r="X435" s="1"/>
      <c r="Y435" s="1"/>
      <c r="Z435" s="43"/>
      <c r="AB435" s="44"/>
      <c r="AF435" s="45"/>
      <c r="AG435" s="45"/>
      <c r="AH435" s="45"/>
      <c r="AI435" s="45"/>
      <c r="AJ435" s="145"/>
      <c r="AK435" s="126"/>
      <c r="AL435" s="127"/>
      <c r="AM435" s="127"/>
      <c r="AN435" s="127"/>
      <c r="AO435" s="127"/>
      <c r="AP435" s="127"/>
      <c r="AQ435" s="127"/>
      <c r="AR435" s="127"/>
      <c r="AS435" s="127"/>
      <c r="AT435" s="127"/>
      <c r="AU435" s="127"/>
      <c r="AV435" s="127"/>
      <c r="AW435" s="127"/>
      <c r="AX435" s="127"/>
      <c r="AY435" s="127"/>
      <c r="AZ435" s="145"/>
      <c r="BA435" s="145"/>
      <c r="BB435" s="274"/>
      <c r="BD435" s="274"/>
      <c r="BF435" s="274"/>
      <c r="BH435" s="274"/>
      <c r="BJ435" s="274"/>
      <c r="BL435" s="274"/>
      <c r="BN435" s="274"/>
      <c r="BP435" s="274"/>
      <c r="BR435" s="274"/>
      <c r="BT435" s="145"/>
      <c r="BU435" s="146"/>
      <c r="BV435" s="146"/>
      <c r="BW435" s="146"/>
      <c r="BX435" s="146"/>
      <c r="BY435" s="146"/>
      <c r="BZ435" s="146"/>
      <c r="CA435" s="146"/>
      <c r="CB435" s="146"/>
      <c r="CC435" s="146"/>
      <c r="CD435" s="277"/>
    </row>
    <row r="436" ht="18.0" customHeight="1">
      <c r="B436" s="462"/>
      <c r="D436" s="41"/>
      <c r="E436" s="272"/>
      <c r="F436" s="234"/>
      <c r="H436" s="89"/>
      <c r="L436" s="273"/>
      <c r="M436" s="1"/>
      <c r="N436" s="1"/>
      <c r="O436" s="1"/>
      <c r="P436" s="1"/>
      <c r="Q436" s="1"/>
      <c r="R436" s="1"/>
      <c r="S436" s="2"/>
      <c r="T436" s="2"/>
      <c r="U436" s="1"/>
      <c r="V436" s="1"/>
      <c r="W436" s="1"/>
      <c r="X436" s="1"/>
      <c r="Y436" s="1"/>
      <c r="Z436" s="43"/>
      <c r="AB436" s="44"/>
      <c r="AF436" s="45"/>
      <c r="AG436" s="45"/>
      <c r="AH436" s="45"/>
      <c r="AI436" s="45"/>
      <c r="AJ436" s="145"/>
      <c r="AK436" s="126"/>
      <c r="AL436" s="127"/>
      <c r="AM436" s="127"/>
      <c r="AN436" s="127"/>
      <c r="AO436" s="127"/>
      <c r="AP436" s="127"/>
      <c r="AQ436" s="127"/>
      <c r="AR436" s="127"/>
      <c r="AS436" s="127"/>
      <c r="AT436" s="127"/>
      <c r="AU436" s="127"/>
      <c r="AV436" s="127"/>
      <c r="AW436" s="127"/>
      <c r="AX436" s="127"/>
      <c r="AY436" s="127"/>
      <c r="AZ436" s="145"/>
      <c r="BA436" s="145"/>
      <c r="BB436" s="274"/>
      <c r="BD436" s="274"/>
      <c r="BF436" s="274"/>
      <c r="BH436" s="274"/>
      <c r="BJ436" s="274"/>
      <c r="BL436" s="274"/>
      <c r="BN436" s="274"/>
      <c r="BP436" s="274"/>
      <c r="BR436" s="274"/>
      <c r="BT436" s="145"/>
      <c r="BU436" s="146"/>
      <c r="BV436" s="146"/>
      <c r="BW436" s="146"/>
      <c r="BX436" s="146"/>
      <c r="BY436" s="146"/>
      <c r="BZ436" s="146"/>
      <c r="CA436" s="146"/>
      <c r="CB436" s="146"/>
      <c r="CC436" s="146"/>
      <c r="CD436" s="277"/>
    </row>
    <row r="437" ht="18.0" customHeight="1">
      <c r="B437" s="462"/>
      <c r="D437" s="41"/>
      <c r="E437" s="272"/>
      <c r="F437" s="234"/>
      <c r="H437" s="89"/>
      <c r="L437" s="273"/>
      <c r="M437" s="1"/>
      <c r="N437" s="1"/>
      <c r="O437" s="1"/>
      <c r="P437" s="1"/>
      <c r="Q437" s="1"/>
      <c r="R437" s="1"/>
      <c r="S437" s="2"/>
      <c r="T437" s="2"/>
      <c r="U437" s="1"/>
      <c r="V437" s="1"/>
      <c r="W437" s="1"/>
      <c r="X437" s="1"/>
      <c r="Y437" s="1"/>
      <c r="Z437" s="43"/>
      <c r="AB437" s="44"/>
      <c r="AF437" s="45"/>
      <c r="AG437" s="45"/>
      <c r="AH437" s="45"/>
      <c r="AI437" s="45"/>
      <c r="AJ437" s="145"/>
      <c r="AK437" s="126"/>
      <c r="AL437" s="127"/>
      <c r="AM437" s="127"/>
      <c r="AN437" s="127"/>
      <c r="AO437" s="127"/>
      <c r="AP437" s="127"/>
      <c r="AQ437" s="127"/>
      <c r="AR437" s="127"/>
      <c r="AS437" s="127"/>
      <c r="AT437" s="127"/>
      <c r="AU437" s="127"/>
      <c r="AV437" s="127"/>
      <c r="AW437" s="127"/>
      <c r="AX437" s="127"/>
      <c r="AY437" s="127"/>
      <c r="AZ437" s="145"/>
      <c r="BA437" s="145"/>
      <c r="BB437" s="274"/>
      <c r="BD437" s="274"/>
      <c r="BF437" s="274"/>
      <c r="BH437" s="274"/>
      <c r="BJ437" s="274"/>
      <c r="BL437" s="274"/>
      <c r="BN437" s="274"/>
      <c r="BP437" s="274"/>
      <c r="BR437" s="274"/>
      <c r="BT437" s="145"/>
      <c r="BU437" s="146"/>
      <c r="BV437" s="146"/>
      <c r="BW437" s="146"/>
      <c r="BX437" s="146"/>
      <c r="BY437" s="146"/>
      <c r="BZ437" s="146"/>
      <c r="CA437" s="146"/>
      <c r="CB437" s="146"/>
      <c r="CC437" s="146"/>
      <c r="CD437" s="277"/>
    </row>
    <row r="438" ht="18.0" customHeight="1">
      <c r="B438" s="462"/>
      <c r="D438" s="41"/>
      <c r="E438" s="272"/>
      <c r="F438" s="234"/>
      <c r="H438" s="89"/>
      <c r="L438" s="273"/>
      <c r="M438" s="1"/>
      <c r="N438" s="1"/>
      <c r="O438" s="1"/>
      <c r="P438" s="1"/>
      <c r="Q438" s="1"/>
      <c r="R438" s="1"/>
      <c r="S438" s="2"/>
      <c r="T438" s="2"/>
      <c r="U438" s="1"/>
      <c r="V438" s="1"/>
      <c r="W438" s="1"/>
      <c r="X438" s="1"/>
      <c r="Y438" s="1"/>
      <c r="Z438" s="43"/>
      <c r="AB438" s="44"/>
      <c r="AF438" s="45"/>
      <c r="AG438" s="45"/>
      <c r="AH438" s="45"/>
      <c r="AI438" s="45"/>
      <c r="AJ438" s="145"/>
      <c r="AK438" s="126"/>
      <c r="AL438" s="127"/>
      <c r="AM438" s="127"/>
      <c r="AN438" s="127"/>
      <c r="AO438" s="127"/>
      <c r="AP438" s="127"/>
      <c r="AQ438" s="127"/>
      <c r="AR438" s="127"/>
      <c r="AS438" s="127"/>
      <c r="AT438" s="127"/>
      <c r="AU438" s="127"/>
      <c r="AV438" s="127"/>
      <c r="AW438" s="127"/>
      <c r="AX438" s="127"/>
      <c r="AY438" s="127"/>
      <c r="AZ438" s="145"/>
      <c r="BA438" s="145"/>
      <c r="BB438" s="274"/>
      <c r="BD438" s="274"/>
      <c r="BF438" s="274"/>
      <c r="BH438" s="274"/>
      <c r="BJ438" s="274"/>
      <c r="BL438" s="274"/>
      <c r="BN438" s="274"/>
      <c r="BP438" s="274"/>
      <c r="BR438" s="274"/>
      <c r="BT438" s="145"/>
      <c r="BU438" s="146"/>
      <c r="BV438" s="146"/>
      <c r="BW438" s="146"/>
      <c r="BX438" s="146"/>
      <c r="BY438" s="146"/>
      <c r="BZ438" s="146"/>
      <c r="CA438" s="146"/>
      <c r="CB438" s="146"/>
      <c r="CC438" s="146"/>
      <c r="CD438" s="277"/>
    </row>
    <row r="439" ht="18.0" customHeight="1">
      <c r="B439" s="462"/>
      <c r="D439" s="41"/>
      <c r="E439" s="272"/>
      <c r="F439" s="234"/>
      <c r="H439" s="89"/>
      <c r="L439" s="273"/>
      <c r="M439" s="1"/>
      <c r="N439" s="1"/>
      <c r="O439" s="1"/>
      <c r="P439" s="1"/>
      <c r="Q439" s="1"/>
      <c r="R439" s="1"/>
      <c r="S439" s="2"/>
      <c r="T439" s="2"/>
      <c r="U439" s="1"/>
      <c r="V439" s="1"/>
      <c r="W439" s="1"/>
      <c r="X439" s="1"/>
      <c r="Y439" s="1"/>
      <c r="Z439" s="43"/>
      <c r="AB439" s="44"/>
      <c r="AF439" s="45"/>
      <c r="AG439" s="45"/>
      <c r="AH439" s="45"/>
      <c r="AI439" s="45"/>
      <c r="AJ439" s="145"/>
      <c r="AK439" s="126"/>
      <c r="AL439" s="127"/>
      <c r="AM439" s="127"/>
      <c r="AN439" s="127"/>
      <c r="AO439" s="127"/>
      <c r="AP439" s="127"/>
      <c r="AQ439" s="127"/>
      <c r="AR439" s="127"/>
      <c r="AS439" s="127"/>
      <c r="AT439" s="127"/>
      <c r="AU439" s="127"/>
      <c r="AV439" s="127"/>
      <c r="AW439" s="127"/>
      <c r="AX439" s="127"/>
      <c r="AY439" s="127"/>
      <c r="AZ439" s="145"/>
      <c r="BA439" s="145"/>
      <c r="BB439" s="274"/>
      <c r="BD439" s="274"/>
      <c r="BF439" s="274"/>
      <c r="BH439" s="274"/>
      <c r="BJ439" s="274"/>
      <c r="BL439" s="274"/>
      <c r="BN439" s="274"/>
      <c r="BP439" s="274"/>
      <c r="BR439" s="274"/>
      <c r="BT439" s="145"/>
      <c r="BU439" s="146"/>
      <c r="BV439" s="146"/>
      <c r="BW439" s="146"/>
      <c r="BX439" s="146"/>
      <c r="BY439" s="146"/>
      <c r="BZ439" s="146"/>
      <c r="CA439" s="146"/>
      <c r="CB439" s="146"/>
      <c r="CC439" s="146"/>
      <c r="CD439" s="277"/>
    </row>
    <row r="440" ht="18.0" customHeight="1">
      <c r="B440" s="462"/>
      <c r="D440" s="41"/>
      <c r="E440" s="272"/>
      <c r="F440" s="234"/>
      <c r="H440" s="89"/>
      <c r="L440" s="273"/>
      <c r="M440" s="1"/>
      <c r="N440" s="1"/>
      <c r="O440" s="1"/>
      <c r="P440" s="1"/>
      <c r="Q440" s="1"/>
      <c r="R440" s="1"/>
      <c r="S440" s="2"/>
      <c r="T440" s="2"/>
      <c r="U440" s="1"/>
      <c r="V440" s="1"/>
      <c r="W440" s="1"/>
      <c r="X440" s="1"/>
      <c r="Y440" s="1"/>
      <c r="Z440" s="43"/>
      <c r="AB440" s="44"/>
      <c r="AF440" s="45"/>
      <c r="AG440" s="45"/>
      <c r="AH440" s="45"/>
      <c r="AI440" s="45"/>
      <c r="AJ440" s="145"/>
      <c r="AK440" s="126"/>
      <c r="AL440" s="127"/>
      <c r="AM440" s="127"/>
      <c r="AN440" s="127"/>
      <c r="AO440" s="127"/>
      <c r="AP440" s="127"/>
      <c r="AQ440" s="127"/>
      <c r="AR440" s="127"/>
      <c r="AS440" s="127"/>
      <c r="AT440" s="127"/>
      <c r="AU440" s="127"/>
      <c r="AV440" s="127"/>
      <c r="AW440" s="127"/>
      <c r="AX440" s="127"/>
      <c r="AY440" s="127"/>
      <c r="AZ440" s="145"/>
      <c r="BA440" s="145"/>
      <c r="BB440" s="274"/>
      <c r="BD440" s="274"/>
      <c r="BF440" s="274"/>
      <c r="BH440" s="274"/>
      <c r="BJ440" s="274"/>
      <c r="BL440" s="274"/>
      <c r="BN440" s="274"/>
      <c r="BP440" s="274"/>
      <c r="BR440" s="274"/>
      <c r="BT440" s="145"/>
      <c r="BU440" s="146"/>
      <c r="BV440" s="146"/>
      <c r="BW440" s="146"/>
      <c r="BX440" s="146"/>
      <c r="BY440" s="146"/>
      <c r="BZ440" s="146"/>
      <c r="CA440" s="146"/>
      <c r="CB440" s="146"/>
      <c r="CC440" s="146"/>
      <c r="CD440" s="277"/>
    </row>
    <row r="441" ht="18.0" customHeight="1">
      <c r="B441" s="462"/>
      <c r="D441" s="41"/>
      <c r="E441" s="272"/>
      <c r="F441" s="234"/>
      <c r="H441" s="89"/>
      <c r="L441" s="273"/>
      <c r="M441" s="1"/>
      <c r="N441" s="1"/>
      <c r="O441" s="1"/>
      <c r="P441" s="1"/>
      <c r="Q441" s="1"/>
      <c r="R441" s="1"/>
      <c r="S441" s="2"/>
      <c r="T441" s="2"/>
      <c r="U441" s="1"/>
      <c r="V441" s="1"/>
      <c r="W441" s="1"/>
      <c r="X441" s="1"/>
      <c r="Y441" s="1"/>
      <c r="Z441" s="43"/>
      <c r="AB441" s="44"/>
      <c r="AF441" s="45"/>
      <c r="AG441" s="45"/>
      <c r="AH441" s="45"/>
      <c r="AI441" s="45"/>
      <c r="AJ441" s="145"/>
      <c r="AK441" s="126"/>
      <c r="AL441" s="127"/>
      <c r="AM441" s="127"/>
      <c r="AN441" s="127"/>
      <c r="AO441" s="127"/>
      <c r="AP441" s="127"/>
      <c r="AQ441" s="127"/>
      <c r="AR441" s="127"/>
      <c r="AS441" s="127"/>
      <c r="AT441" s="127"/>
      <c r="AU441" s="127"/>
      <c r="AV441" s="127"/>
      <c r="AW441" s="127"/>
      <c r="AX441" s="127"/>
      <c r="AY441" s="127"/>
      <c r="AZ441" s="145"/>
      <c r="BA441" s="145"/>
      <c r="BB441" s="274"/>
      <c r="BD441" s="274"/>
      <c r="BF441" s="274"/>
      <c r="BH441" s="274"/>
      <c r="BJ441" s="274"/>
      <c r="BL441" s="274"/>
      <c r="BN441" s="274"/>
      <c r="BP441" s="274"/>
      <c r="BR441" s="274"/>
      <c r="BT441" s="145"/>
      <c r="BU441" s="146"/>
      <c r="BV441" s="146"/>
      <c r="BW441" s="146"/>
      <c r="BX441" s="146"/>
      <c r="BY441" s="146"/>
      <c r="BZ441" s="146"/>
      <c r="CA441" s="146"/>
      <c r="CB441" s="146"/>
      <c r="CC441" s="146"/>
      <c r="CD441" s="277"/>
    </row>
    <row r="442" ht="18.0" customHeight="1">
      <c r="B442" s="462"/>
      <c r="D442" s="41"/>
      <c r="E442" s="272"/>
      <c r="F442" s="234"/>
      <c r="H442" s="89"/>
      <c r="L442" s="273"/>
      <c r="M442" s="1"/>
      <c r="N442" s="1"/>
      <c r="O442" s="1"/>
      <c r="P442" s="1"/>
      <c r="Q442" s="1"/>
      <c r="R442" s="1"/>
      <c r="S442" s="2"/>
      <c r="T442" s="2"/>
      <c r="U442" s="1"/>
      <c r="V442" s="1"/>
      <c r="W442" s="1"/>
      <c r="X442" s="1"/>
      <c r="Y442" s="1"/>
      <c r="Z442" s="43"/>
      <c r="AB442" s="44"/>
      <c r="AF442" s="45"/>
      <c r="AG442" s="45"/>
      <c r="AH442" s="45"/>
      <c r="AI442" s="45"/>
      <c r="AJ442" s="145"/>
      <c r="AK442" s="126"/>
      <c r="AL442" s="127"/>
      <c r="AM442" s="127"/>
      <c r="AN442" s="127"/>
      <c r="AO442" s="127"/>
      <c r="AP442" s="127"/>
      <c r="AQ442" s="127"/>
      <c r="AR442" s="127"/>
      <c r="AS442" s="127"/>
      <c r="AT442" s="127"/>
      <c r="AU442" s="127"/>
      <c r="AV442" s="127"/>
      <c r="AW442" s="127"/>
      <c r="AX442" s="127"/>
      <c r="AY442" s="127"/>
      <c r="AZ442" s="145"/>
      <c r="BA442" s="145"/>
      <c r="BB442" s="274"/>
      <c r="BD442" s="274"/>
      <c r="BF442" s="274"/>
      <c r="BH442" s="274"/>
      <c r="BJ442" s="274"/>
      <c r="BL442" s="274"/>
      <c r="BN442" s="274"/>
      <c r="BP442" s="274"/>
      <c r="BR442" s="274"/>
      <c r="BT442" s="145"/>
      <c r="BU442" s="146"/>
      <c r="BV442" s="146"/>
      <c r="BW442" s="146"/>
      <c r="BX442" s="146"/>
      <c r="BY442" s="146"/>
      <c r="BZ442" s="146"/>
      <c r="CA442" s="146"/>
      <c r="CB442" s="146"/>
      <c r="CC442" s="146"/>
      <c r="CD442" s="277"/>
    </row>
    <row r="443" ht="18.0" customHeight="1">
      <c r="B443" s="462"/>
      <c r="D443" s="41"/>
      <c r="E443" s="272"/>
      <c r="F443" s="234"/>
      <c r="H443" s="89"/>
      <c r="L443" s="273"/>
      <c r="M443" s="1"/>
      <c r="N443" s="1"/>
      <c r="O443" s="1"/>
      <c r="P443" s="1"/>
      <c r="Q443" s="1"/>
      <c r="R443" s="1"/>
      <c r="S443" s="2"/>
      <c r="T443" s="2"/>
      <c r="U443" s="1"/>
      <c r="V443" s="1"/>
      <c r="W443" s="1"/>
      <c r="X443" s="1"/>
      <c r="Y443" s="1"/>
      <c r="Z443" s="43"/>
      <c r="AB443" s="44"/>
      <c r="AF443" s="45"/>
      <c r="AG443" s="45"/>
      <c r="AH443" s="45"/>
      <c r="AI443" s="45"/>
      <c r="AJ443" s="145"/>
      <c r="AK443" s="126"/>
      <c r="AL443" s="127"/>
      <c r="AM443" s="127"/>
      <c r="AN443" s="127"/>
      <c r="AO443" s="127"/>
      <c r="AP443" s="127"/>
      <c r="AQ443" s="127"/>
      <c r="AR443" s="127"/>
      <c r="AS443" s="127"/>
      <c r="AT443" s="127"/>
      <c r="AU443" s="127"/>
      <c r="AV443" s="127"/>
      <c r="AW443" s="127"/>
      <c r="AX443" s="127"/>
      <c r="AY443" s="127"/>
      <c r="AZ443" s="145"/>
      <c r="BA443" s="145"/>
      <c r="BB443" s="274"/>
      <c r="BD443" s="274"/>
      <c r="BF443" s="274"/>
      <c r="BH443" s="274"/>
      <c r="BJ443" s="274"/>
      <c r="BL443" s="274"/>
      <c r="BN443" s="274"/>
      <c r="BP443" s="274"/>
      <c r="BR443" s="274"/>
      <c r="BT443" s="145"/>
      <c r="BU443" s="146"/>
      <c r="BV443" s="146"/>
      <c r="BW443" s="146"/>
      <c r="BX443" s="146"/>
      <c r="BY443" s="146"/>
      <c r="BZ443" s="146"/>
      <c r="CA443" s="146"/>
      <c r="CB443" s="146"/>
      <c r="CC443" s="146"/>
      <c r="CD443" s="277"/>
    </row>
    <row r="444" ht="18.0" customHeight="1">
      <c r="B444" s="462"/>
      <c r="D444" s="41"/>
      <c r="E444" s="272"/>
      <c r="F444" s="234"/>
      <c r="H444" s="89"/>
      <c r="L444" s="273"/>
      <c r="M444" s="1"/>
      <c r="N444" s="1"/>
      <c r="O444" s="1"/>
      <c r="P444" s="1"/>
      <c r="Q444" s="1"/>
      <c r="R444" s="1"/>
      <c r="S444" s="2"/>
      <c r="T444" s="2"/>
      <c r="U444" s="1"/>
      <c r="V444" s="1"/>
      <c r="W444" s="1"/>
      <c r="X444" s="1"/>
      <c r="Y444" s="1"/>
      <c r="Z444" s="43"/>
      <c r="AB444" s="44"/>
      <c r="AF444" s="45"/>
      <c r="AG444" s="45"/>
      <c r="AH444" s="45"/>
      <c r="AI444" s="45"/>
      <c r="AJ444" s="145"/>
      <c r="AK444" s="126"/>
      <c r="AL444" s="127"/>
      <c r="AM444" s="127"/>
      <c r="AN444" s="127"/>
      <c r="AO444" s="127"/>
      <c r="AP444" s="127"/>
      <c r="AQ444" s="127"/>
      <c r="AR444" s="127"/>
      <c r="AS444" s="127"/>
      <c r="AT444" s="127"/>
      <c r="AU444" s="127"/>
      <c r="AV444" s="127"/>
      <c r="AW444" s="127"/>
      <c r="AX444" s="127"/>
      <c r="AY444" s="127"/>
      <c r="AZ444" s="145"/>
      <c r="BA444" s="145"/>
      <c r="BB444" s="274"/>
      <c r="BD444" s="274"/>
      <c r="BF444" s="274"/>
      <c r="BH444" s="274"/>
      <c r="BJ444" s="274"/>
      <c r="BL444" s="274"/>
      <c r="BN444" s="274"/>
      <c r="BP444" s="274"/>
      <c r="BR444" s="274"/>
      <c r="BT444" s="145"/>
      <c r="BU444" s="146"/>
      <c r="BV444" s="146"/>
      <c r="BW444" s="146"/>
      <c r="BX444" s="146"/>
      <c r="BY444" s="146"/>
      <c r="BZ444" s="146"/>
      <c r="CA444" s="146"/>
      <c r="CB444" s="146"/>
      <c r="CC444" s="146"/>
      <c r="CD444" s="277"/>
    </row>
  </sheetData>
  <autoFilter ref="$AA$9:$AB$241"/>
  <mergeCells count="16">
    <mergeCell ref="D2:D6"/>
    <mergeCell ref="Q2:W2"/>
    <mergeCell ref="X2:AH2"/>
    <mergeCell ref="A12:A21"/>
    <mergeCell ref="A22:A31"/>
    <mergeCell ref="A34:A53"/>
    <mergeCell ref="A54:A73"/>
    <mergeCell ref="A163:A164"/>
    <mergeCell ref="A165:A167"/>
    <mergeCell ref="A113:A120"/>
    <mergeCell ref="A121:A128"/>
    <mergeCell ref="A130:A134"/>
    <mergeCell ref="A135:A139"/>
    <mergeCell ref="A141:A147"/>
    <mergeCell ref="A148:A156"/>
    <mergeCell ref="A160:A162"/>
  </mergeCells>
  <conditionalFormatting sqref="M22:M31 M34:M40 M42:M47 M51:M53 M64:M65 M75:M91 M93:M105 M107:M111 M113:M128 M130:M139 M141:M157 M159:M167 M169:M199 M201:M204 M206:M208 M210:M221 M223 M226:M234 M236:M239 M241">
    <cfRule type="notContainsBlanks" dxfId="4" priority="1">
      <formula>LEN(TRIM(M22))&gt;0</formula>
    </cfRule>
  </conditionalFormatting>
  <conditionalFormatting sqref="N22:N31 N34:N40 N42:N47 N51:N53 N64:N65 N75:N91 N93:N105 N107:N111 N113:N128 N130:N139 N141:N157 N159:N167 N169:N199 N201:N204 N206:N208 N210:N221 N224 N226:N234 N236:N238 N241">
    <cfRule type="notContainsBlanks" dxfId="0" priority="2">
      <formula>LEN(TRIM(N22))&gt;0</formula>
    </cfRule>
  </conditionalFormatting>
  <conditionalFormatting sqref="O22:O31 O34:O40 O42:O47 O51:O53 O64:O65 O75:O91 O93:O105 O107:O111 O113:O128 O130:O139 O141:O157 O159:O167 O169:O199 O201:O204 O206:O208 O210:O221 O226:O234 O236:O238 O241">
    <cfRule type="notContainsBlanks" dxfId="3" priority="3">
      <formula>LEN(TRIM(O22))&gt;0</formula>
    </cfRule>
  </conditionalFormatting>
  <conditionalFormatting sqref="P22:P31 P34:P40 P42:P47 P51:P53 P64:P65 P75:P91 P93:P105 P107:P111 P113:P128 P130:P139 P141:P157 P159:P167 P169:P199 P201:P204 P206:P208 P210:P221 P226:P234 P236:P238 P241">
    <cfRule type="notContainsBlanks" dxfId="2" priority="4">
      <formula>LEN(TRIM(P22))&gt;0</formula>
    </cfRule>
  </conditionalFormatting>
  <conditionalFormatting sqref="Q22:Q31 Q34:Q40 Q42:Q47 Q51:Q53 Q64:Q65 Q75:Q91 Q93:Q105 Q107:Q111 Q113:Q128 Q130:Q139 Q141:Q157 Q159:Q167 Q169:Q199 Q201:Q204 Q206:Q208 Q210:Q221 Q226:Q234 Q236:Q239 Q241">
    <cfRule type="notContainsBlanks" dxfId="10" priority="5">
      <formula>LEN(TRIM(Q22))&gt;0</formula>
    </cfRule>
  </conditionalFormatting>
  <conditionalFormatting sqref="R22:R31 R34:R40 R42:R47 R51:R53 R64:R65 R75:R91 R93:R105 R107:R111 R113:R128 R130:R139 R141:R157 R159:R167 R169:R199 R201:R204 R206:R208 R210:R221 R226:R234 R236:R238 R241">
    <cfRule type="notContainsBlanks" dxfId="5" priority="6">
      <formula>LEN(TRIM(R22))&gt;0</formula>
    </cfRule>
  </conditionalFormatting>
  <conditionalFormatting sqref="S22:T31 S34:T40 S42:T47 S51:T53 S64:T65 S75:T91 S93:T105 S107:T111 S113:T128 S130:T139 S141:T157 S159:T167 S169:T199 S201:T204 S206:T208 S210:T221 S226:T234 S236:T238 S239 S241:T241">
    <cfRule type="notContainsBlanks" dxfId="11" priority="7">
      <formula>LEN(TRIM(S22))&gt;0</formula>
    </cfRule>
  </conditionalFormatting>
  <conditionalFormatting sqref="U22:U31 U34:U40 U42:U47 U51:U53 U64:U65 U75:U91 U93:U105 U107:U111 U113:U128 U130:U139 U141:U157 U159:U167 U169:U199 U201:U204 U206:U208 U210:U221 U226:U234 U236:U238 U241">
    <cfRule type="notContainsBlanks" dxfId="6" priority="8">
      <formula>LEN(TRIM(U22))&gt;0</formula>
    </cfRule>
  </conditionalFormatting>
  <conditionalFormatting sqref="V22:V31 V34:V40 V42:V47 V51:V53 V64:V65 V75:V91 V93:V105 V107:V111 V113:V128 V130:V139 V141:V157 V159:V167 V169:V199 V201:V204 V206:V208 V210:V221 V226:V234 V236:V238 V241">
    <cfRule type="notContainsBlanks" dxfId="12" priority="9">
      <formula>LEN(TRIM(V22))&gt;0</formula>
    </cfRule>
  </conditionalFormatting>
  <conditionalFormatting sqref="W22:W31 W34:W40 W42:W47 W51:W53 W64:W65 W75:W91 W93:W105 W107:W111 W113:W128 W130:W139 W141:W157 W159:W167 W169:W199 W201:W204 W206:W208 W210:W221 W226:W234 W236:W238 W241">
    <cfRule type="notContainsBlanks" dxfId="7" priority="10">
      <formula>LEN(TRIM(W22))&gt;0</formula>
    </cfRule>
  </conditionalFormatting>
  <conditionalFormatting sqref="X22:X31 X34:X40 X42:X47 X51:X53 X64:X65 X75:X91 X93:X105 X107:X111 X113:X128 X130:X139 X141:X157 X159:X167 X169:X199 X201:X204 X206:X208 X210:X221 X226:X234 X236:X238 X241">
    <cfRule type="notContainsBlanks" dxfId="8" priority="11">
      <formula>LEN(TRIM(X22))&gt;0</formula>
    </cfRule>
  </conditionalFormatting>
  <conditionalFormatting sqref="Y22:Y31 Y34:Y40 Y42:Y47 Y51:Y53 Y64:Y65 Y75:Y91 Y93:Y105 Y107:Y111 Y113:Y128 Y130:Y139 Y141:Y157 Y159:Y167 Y169:Y199 Y201:Y204 Y206:Y208 Y210:Y221 Y226:Y234 Y236:Y238 Y241">
    <cfRule type="notContainsBlanks" dxfId="13" priority="12">
      <formula>LEN(TRIM(Y22))&gt;0</formula>
    </cfRule>
  </conditionalFormatting>
  <conditionalFormatting sqref="T22:T31 T34:T40 T42:T47 T51:T53 T64:T65 T75:T91 T93:T105 T107:T128 T130:T139 T141:T157 T159:T167 T169:T199 T201:T204 T206:T208 T210:T221 T226:T234 T236:T238 T241">
    <cfRule type="notContainsBlanks" dxfId="14" priority="13">
      <formula>LEN(TRIM(T22))&gt;0</formula>
    </cfRule>
  </conditionalFormatting>
  <conditionalFormatting sqref="T22:T40 T42:T47 T51:T53 T64:T65 T75:T91 T93:T105 T107:T111 T113:T128 T130:T139 T141:T157 T159:T167 T169:T199 T201:T204 T206:T208 T210:T221 T226:T234 T236:T238 T241">
    <cfRule type="notContainsBlanks" dxfId="15" priority="14">
      <formula>LEN(TRIM(T22))&gt;0</formula>
    </cfRule>
  </conditionalFormatting>
  <conditionalFormatting sqref="M17:M19">
    <cfRule type="notContainsBlanks" dxfId="4" priority="15">
      <formula>LEN(TRIM(M17))&gt;0</formula>
    </cfRule>
  </conditionalFormatting>
  <conditionalFormatting sqref="N17:N19">
    <cfRule type="notContainsBlanks" dxfId="0" priority="16">
      <formula>LEN(TRIM(N17))&gt;0</formula>
    </cfRule>
  </conditionalFormatting>
  <conditionalFormatting sqref="O17:O19">
    <cfRule type="notContainsBlanks" dxfId="3" priority="17">
      <formula>LEN(TRIM(O17))&gt;0</formula>
    </cfRule>
  </conditionalFormatting>
  <conditionalFormatting sqref="P17:P19">
    <cfRule type="notContainsBlanks" dxfId="2" priority="18">
      <formula>LEN(TRIM(P17))&gt;0</formula>
    </cfRule>
  </conditionalFormatting>
  <conditionalFormatting sqref="Q17:Q19">
    <cfRule type="notContainsBlanks" dxfId="10" priority="19">
      <formula>LEN(TRIM(Q17))&gt;0</formula>
    </cfRule>
  </conditionalFormatting>
  <conditionalFormatting sqref="R17:R19">
    <cfRule type="notContainsBlanks" dxfId="5" priority="20">
      <formula>LEN(TRIM(R17))&gt;0</formula>
    </cfRule>
  </conditionalFormatting>
  <conditionalFormatting sqref="S17:T19">
    <cfRule type="notContainsBlanks" dxfId="11" priority="21">
      <formula>LEN(TRIM(S17))&gt;0</formula>
    </cfRule>
  </conditionalFormatting>
  <conditionalFormatting sqref="U17:U19">
    <cfRule type="notContainsBlanks" dxfId="6" priority="22">
      <formula>LEN(TRIM(U17))&gt;0</formula>
    </cfRule>
  </conditionalFormatting>
  <conditionalFormatting sqref="V17:V19">
    <cfRule type="notContainsBlanks" dxfId="12" priority="23">
      <formula>LEN(TRIM(V17))&gt;0</formula>
    </cfRule>
  </conditionalFormatting>
  <conditionalFormatting sqref="W17:W19">
    <cfRule type="notContainsBlanks" dxfId="7" priority="24">
      <formula>LEN(TRIM(W17))&gt;0</formula>
    </cfRule>
  </conditionalFormatting>
  <conditionalFormatting sqref="X17:X19">
    <cfRule type="notContainsBlanks" dxfId="8" priority="25">
      <formula>LEN(TRIM(X17))&gt;0</formula>
    </cfRule>
  </conditionalFormatting>
  <conditionalFormatting sqref="Y17:Y19">
    <cfRule type="notContainsBlanks" dxfId="13" priority="26">
      <formula>LEN(TRIM(Y17))&gt;0</formula>
    </cfRule>
  </conditionalFormatting>
  <conditionalFormatting sqref="T17:T19">
    <cfRule type="notContainsBlanks" dxfId="14" priority="27">
      <formula>LEN(TRIM(T17))&gt;0</formula>
    </cfRule>
  </conditionalFormatting>
  <conditionalFormatting sqref="T17:T19">
    <cfRule type="notContainsBlanks" dxfId="15" priority="28">
      <formula>LEN(TRIM(T17))&gt;0</formula>
    </cfRule>
  </conditionalFormatting>
  <conditionalFormatting sqref="M12">
    <cfRule type="notContainsBlanks" dxfId="4" priority="29">
      <formula>LEN(TRIM(M12))&gt;0</formula>
    </cfRule>
  </conditionalFormatting>
  <conditionalFormatting sqref="N12">
    <cfRule type="notContainsBlanks" dxfId="0" priority="30">
      <formula>LEN(TRIM(N12))&gt;0</formula>
    </cfRule>
  </conditionalFormatting>
  <conditionalFormatting sqref="O12">
    <cfRule type="notContainsBlanks" dxfId="3" priority="31">
      <formula>LEN(TRIM(O12))&gt;0</formula>
    </cfRule>
  </conditionalFormatting>
  <conditionalFormatting sqref="P12">
    <cfRule type="notContainsBlanks" dxfId="2" priority="32">
      <formula>LEN(TRIM(P12))&gt;0</formula>
    </cfRule>
  </conditionalFormatting>
  <conditionalFormatting sqref="Q12">
    <cfRule type="notContainsBlanks" dxfId="10" priority="33">
      <formula>LEN(TRIM(Q12))&gt;0</formula>
    </cfRule>
  </conditionalFormatting>
  <conditionalFormatting sqref="R12">
    <cfRule type="notContainsBlanks" dxfId="5" priority="34">
      <formula>LEN(TRIM(R12))&gt;0</formula>
    </cfRule>
  </conditionalFormatting>
  <conditionalFormatting sqref="S12:T12">
    <cfRule type="notContainsBlanks" dxfId="11" priority="35">
      <formula>LEN(TRIM(S12))&gt;0</formula>
    </cfRule>
  </conditionalFormatting>
  <conditionalFormatting sqref="U12">
    <cfRule type="notContainsBlanks" dxfId="6" priority="36">
      <formula>LEN(TRIM(U12))&gt;0</formula>
    </cfRule>
  </conditionalFormatting>
  <conditionalFormatting sqref="V12">
    <cfRule type="notContainsBlanks" dxfId="12" priority="37">
      <formula>LEN(TRIM(V12))&gt;0</formula>
    </cfRule>
  </conditionalFormatting>
  <conditionalFormatting sqref="W12">
    <cfRule type="notContainsBlanks" dxfId="7" priority="38">
      <formula>LEN(TRIM(W12))&gt;0</formula>
    </cfRule>
  </conditionalFormatting>
  <conditionalFormatting sqref="X12">
    <cfRule type="notContainsBlanks" dxfId="8" priority="39">
      <formula>LEN(TRIM(X12))&gt;0</formula>
    </cfRule>
  </conditionalFormatting>
  <conditionalFormatting sqref="Y12">
    <cfRule type="notContainsBlanks" dxfId="13" priority="40">
      <formula>LEN(TRIM(Y12))&gt;0</formula>
    </cfRule>
  </conditionalFormatting>
  <conditionalFormatting sqref="T12">
    <cfRule type="notContainsBlanks" dxfId="14" priority="41">
      <formula>LEN(TRIM(T12))&gt;0</formula>
    </cfRule>
  </conditionalFormatting>
  <conditionalFormatting sqref="T12">
    <cfRule type="notContainsBlanks" dxfId="15" priority="42">
      <formula>LEN(TRIM(T12))&gt;0</formula>
    </cfRule>
  </conditionalFormatting>
  <conditionalFormatting sqref="M14:M16">
    <cfRule type="notContainsBlanks" dxfId="4" priority="43">
      <formula>LEN(TRIM(M14))&gt;0</formula>
    </cfRule>
  </conditionalFormatting>
  <conditionalFormatting sqref="N14:N16">
    <cfRule type="notContainsBlanks" dxfId="0" priority="44">
      <formula>LEN(TRIM(N14))&gt;0</formula>
    </cfRule>
  </conditionalFormatting>
  <conditionalFormatting sqref="O14:O16">
    <cfRule type="notContainsBlanks" dxfId="3" priority="45">
      <formula>LEN(TRIM(O14))&gt;0</formula>
    </cfRule>
  </conditionalFormatting>
  <conditionalFormatting sqref="P14:P16">
    <cfRule type="notContainsBlanks" dxfId="2" priority="46">
      <formula>LEN(TRIM(P14))&gt;0</formula>
    </cfRule>
  </conditionalFormatting>
  <conditionalFormatting sqref="Q14:Q16">
    <cfRule type="notContainsBlanks" dxfId="10" priority="47">
      <formula>LEN(TRIM(Q14))&gt;0</formula>
    </cfRule>
  </conditionalFormatting>
  <conditionalFormatting sqref="R14:R16">
    <cfRule type="notContainsBlanks" dxfId="5" priority="48">
      <formula>LEN(TRIM(R14))&gt;0</formula>
    </cfRule>
  </conditionalFormatting>
  <conditionalFormatting sqref="S14:T16">
    <cfRule type="notContainsBlanks" dxfId="11" priority="49">
      <formula>LEN(TRIM(S14))&gt;0</formula>
    </cfRule>
  </conditionalFormatting>
  <conditionalFormatting sqref="U14:U16">
    <cfRule type="notContainsBlanks" dxfId="6" priority="50">
      <formula>LEN(TRIM(U14))&gt;0</formula>
    </cfRule>
  </conditionalFormatting>
  <conditionalFormatting sqref="V14:V16">
    <cfRule type="notContainsBlanks" dxfId="12" priority="51">
      <formula>LEN(TRIM(V14))&gt;0</formula>
    </cfRule>
  </conditionalFormatting>
  <conditionalFormatting sqref="W14:W16">
    <cfRule type="notContainsBlanks" dxfId="7" priority="52">
      <formula>LEN(TRIM(W14))&gt;0</formula>
    </cfRule>
  </conditionalFormatting>
  <conditionalFormatting sqref="X14:X16">
    <cfRule type="notContainsBlanks" dxfId="8" priority="53">
      <formula>LEN(TRIM(X14))&gt;0</formula>
    </cfRule>
  </conditionalFormatting>
  <conditionalFormatting sqref="Y14:Y16">
    <cfRule type="notContainsBlanks" dxfId="13" priority="54">
      <formula>LEN(TRIM(Y14))&gt;0</formula>
    </cfRule>
  </conditionalFormatting>
  <conditionalFormatting sqref="T14:T16">
    <cfRule type="notContainsBlanks" dxfId="14" priority="55">
      <formula>LEN(TRIM(T14))&gt;0</formula>
    </cfRule>
  </conditionalFormatting>
  <conditionalFormatting sqref="T14:T16">
    <cfRule type="notContainsBlanks" dxfId="15" priority="56">
      <formula>LEN(TRIM(T14))&gt;0</formula>
    </cfRule>
  </conditionalFormatting>
  <conditionalFormatting sqref="M41">
    <cfRule type="notContainsBlanks" dxfId="4" priority="57">
      <formula>LEN(TRIM(M41))&gt;0</formula>
    </cfRule>
  </conditionalFormatting>
  <conditionalFormatting sqref="N41">
    <cfRule type="notContainsBlanks" dxfId="0" priority="58">
      <formula>LEN(TRIM(N41))&gt;0</formula>
    </cfRule>
  </conditionalFormatting>
  <conditionalFormatting sqref="O41">
    <cfRule type="notContainsBlanks" dxfId="3" priority="59">
      <formula>LEN(TRIM(O41))&gt;0</formula>
    </cfRule>
  </conditionalFormatting>
  <conditionalFormatting sqref="P41">
    <cfRule type="notContainsBlanks" dxfId="2" priority="60">
      <formula>LEN(TRIM(P41))&gt;0</formula>
    </cfRule>
  </conditionalFormatting>
  <conditionalFormatting sqref="Q41">
    <cfRule type="notContainsBlanks" dxfId="10" priority="61">
      <formula>LEN(TRIM(Q41))&gt;0</formula>
    </cfRule>
  </conditionalFormatting>
  <conditionalFormatting sqref="R41">
    <cfRule type="notContainsBlanks" dxfId="5" priority="62">
      <formula>LEN(TRIM(R41))&gt;0</formula>
    </cfRule>
  </conditionalFormatting>
  <conditionalFormatting sqref="S41:T41">
    <cfRule type="notContainsBlanks" dxfId="11" priority="63">
      <formula>LEN(TRIM(S41))&gt;0</formula>
    </cfRule>
  </conditionalFormatting>
  <conditionalFormatting sqref="U41">
    <cfRule type="notContainsBlanks" dxfId="6" priority="64">
      <formula>LEN(TRIM(U41))&gt;0</formula>
    </cfRule>
  </conditionalFormatting>
  <conditionalFormatting sqref="V41">
    <cfRule type="notContainsBlanks" dxfId="12" priority="65">
      <formula>LEN(TRIM(V41))&gt;0</formula>
    </cfRule>
  </conditionalFormatting>
  <conditionalFormatting sqref="W41">
    <cfRule type="notContainsBlanks" dxfId="7" priority="66">
      <formula>LEN(TRIM(W41))&gt;0</formula>
    </cfRule>
  </conditionalFormatting>
  <conditionalFormatting sqref="X41">
    <cfRule type="notContainsBlanks" dxfId="8" priority="67">
      <formula>LEN(TRIM(X41))&gt;0</formula>
    </cfRule>
  </conditionalFormatting>
  <conditionalFormatting sqref="Y41">
    <cfRule type="notContainsBlanks" dxfId="13" priority="68">
      <formula>LEN(TRIM(Y41))&gt;0</formula>
    </cfRule>
  </conditionalFormatting>
  <conditionalFormatting sqref="T41">
    <cfRule type="notContainsBlanks" dxfId="14" priority="69">
      <formula>LEN(TRIM(T41))&gt;0</formula>
    </cfRule>
  </conditionalFormatting>
  <conditionalFormatting sqref="T41">
    <cfRule type="notContainsBlanks" dxfId="15" priority="70">
      <formula>LEN(TRIM(T41))&gt;0</formula>
    </cfRule>
  </conditionalFormatting>
  <conditionalFormatting sqref="T62:T63">
    <cfRule type="notContainsBlanks" dxfId="15" priority="71">
      <formula>LEN(TRIM(T62))&gt;0</formula>
    </cfRule>
  </conditionalFormatting>
  <conditionalFormatting sqref="M48:M49">
    <cfRule type="notContainsBlanks" dxfId="4" priority="72">
      <formula>LEN(TRIM(M48))&gt;0</formula>
    </cfRule>
  </conditionalFormatting>
  <conditionalFormatting sqref="N48:N49">
    <cfRule type="notContainsBlanks" dxfId="0" priority="73">
      <formula>LEN(TRIM(N48))&gt;0</formula>
    </cfRule>
  </conditionalFormatting>
  <conditionalFormatting sqref="O48:O49">
    <cfRule type="notContainsBlanks" dxfId="3" priority="74">
      <formula>LEN(TRIM(O48))&gt;0</formula>
    </cfRule>
  </conditionalFormatting>
  <conditionalFormatting sqref="P48:P49">
    <cfRule type="notContainsBlanks" dxfId="2" priority="75">
      <formula>LEN(TRIM(P48))&gt;0</formula>
    </cfRule>
  </conditionalFormatting>
  <conditionalFormatting sqref="Q48:Q49">
    <cfRule type="notContainsBlanks" dxfId="10" priority="76">
      <formula>LEN(TRIM(Q48))&gt;0</formula>
    </cfRule>
  </conditionalFormatting>
  <conditionalFormatting sqref="R48:R49">
    <cfRule type="notContainsBlanks" dxfId="5" priority="77">
      <formula>LEN(TRIM(R48))&gt;0</formula>
    </cfRule>
  </conditionalFormatting>
  <conditionalFormatting sqref="S48:T49">
    <cfRule type="notContainsBlanks" dxfId="11" priority="78">
      <formula>LEN(TRIM(S48))&gt;0</formula>
    </cfRule>
  </conditionalFormatting>
  <conditionalFormatting sqref="U48:U49">
    <cfRule type="notContainsBlanks" dxfId="6" priority="79">
      <formula>LEN(TRIM(U48))&gt;0</formula>
    </cfRule>
  </conditionalFormatting>
  <conditionalFormatting sqref="V48:V49">
    <cfRule type="notContainsBlanks" dxfId="12" priority="80">
      <formula>LEN(TRIM(V48))&gt;0</formula>
    </cfRule>
  </conditionalFormatting>
  <conditionalFormatting sqref="W48:W49">
    <cfRule type="notContainsBlanks" dxfId="7" priority="81">
      <formula>LEN(TRIM(W48))&gt;0</formula>
    </cfRule>
  </conditionalFormatting>
  <conditionalFormatting sqref="X48:X49">
    <cfRule type="notContainsBlanks" dxfId="8" priority="82">
      <formula>LEN(TRIM(X48))&gt;0</formula>
    </cfRule>
  </conditionalFormatting>
  <conditionalFormatting sqref="Y48:Y49">
    <cfRule type="notContainsBlanks" dxfId="13" priority="83">
      <formula>LEN(TRIM(Y48))&gt;0</formula>
    </cfRule>
  </conditionalFormatting>
  <conditionalFormatting sqref="T48:T49">
    <cfRule type="notContainsBlanks" dxfId="14" priority="84">
      <formula>LEN(TRIM(T48))&gt;0</formula>
    </cfRule>
  </conditionalFormatting>
  <conditionalFormatting sqref="T48:T49">
    <cfRule type="notContainsBlanks" dxfId="15" priority="85">
      <formula>LEN(TRIM(T48))&gt;0</formula>
    </cfRule>
  </conditionalFormatting>
  <conditionalFormatting sqref="M54:M55">
    <cfRule type="notContainsBlanks" dxfId="4" priority="86">
      <formula>LEN(TRIM(M54))&gt;0</formula>
    </cfRule>
  </conditionalFormatting>
  <conditionalFormatting sqref="N54:N55">
    <cfRule type="notContainsBlanks" dxfId="0" priority="87">
      <formula>LEN(TRIM(N54))&gt;0</formula>
    </cfRule>
  </conditionalFormatting>
  <conditionalFormatting sqref="O54:O55">
    <cfRule type="notContainsBlanks" dxfId="3" priority="88">
      <formula>LEN(TRIM(O54))&gt;0</formula>
    </cfRule>
  </conditionalFormatting>
  <conditionalFormatting sqref="P54:P55">
    <cfRule type="notContainsBlanks" dxfId="2" priority="89">
      <formula>LEN(TRIM(P54))&gt;0</formula>
    </cfRule>
  </conditionalFormatting>
  <conditionalFormatting sqref="Q54:Q55">
    <cfRule type="notContainsBlanks" dxfId="10" priority="90">
      <formula>LEN(TRIM(Q54))&gt;0</formula>
    </cfRule>
  </conditionalFormatting>
  <conditionalFormatting sqref="R54:R55">
    <cfRule type="notContainsBlanks" dxfId="5" priority="91">
      <formula>LEN(TRIM(R54))&gt;0</formula>
    </cfRule>
  </conditionalFormatting>
  <conditionalFormatting sqref="S54:T55">
    <cfRule type="notContainsBlanks" dxfId="11" priority="92">
      <formula>LEN(TRIM(S54))&gt;0</formula>
    </cfRule>
  </conditionalFormatting>
  <conditionalFormatting sqref="U54:U55">
    <cfRule type="notContainsBlanks" dxfId="6" priority="93">
      <formula>LEN(TRIM(U54))&gt;0</formula>
    </cfRule>
  </conditionalFormatting>
  <conditionalFormatting sqref="V54:V55">
    <cfRule type="notContainsBlanks" dxfId="12" priority="94">
      <formula>LEN(TRIM(V54))&gt;0</formula>
    </cfRule>
  </conditionalFormatting>
  <conditionalFormatting sqref="W54:W55">
    <cfRule type="notContainsBlanks" dxfId="7" priority="95">
      <formula>LEN(TRIM(W54))&gt;0</formula>
    </cfRule>
  </conditionalFormatting>
  <conditionalFormatting sqref="X54:X55">
    <cfRule type="notContainsBlanks" dxfId="8" priority="96">
      <formula>LEN(TRIM(X54))&gt;0</formula>
    </cfRule>
  </conditionalFormatting>
  <conditionalFormatting sqref="Y54:Y55">
    <cfRule type="notContainsBlanks" dxfId="13" priority="97">
      <formula>LEN(TRIM(Y54))&gt;0</formula>
    </cfRule>
  </conditionalFormatting>
  <conditionalFormatting sqref="T54:T55">
    <cfRule type="notContainsBlanks" dxfId="14" priority="98">
      <formula>LEN(TRIM(T54))&gt;0</formula>
    </cfRule>
  </conditionalFormatting>
  <conditionalFormatting sqref="T54:T55">
    <cfRule type="notContainsBlanks" dxfId="15" priority="99">
      <formula>LEN(TRIM(T54))&gt;0</formula>
    </cfRule>
  </conditionalFormatting>
  <conditionalFormatting sqref="M58:M59">
    <cfRule type="notContainsBlanks" dxfId="4" priority="100">
      <formula>LEN(TRIM(M58))&gt;0</formula>
    </cfRule>
  </conditionalFormatting>
  <conditionalFormatting sqref="N58:N59">
    <cfRule type="notContainsBlanks" dxfId="0" priority="101">
      <formula>LEN(TRIM(N58))&gt;0</formula>
    </cfRule>
  </conditionalFormatting>
  <conditionalFormatting sqref="O58:O59">
    <cfRule type="notContainsBlanks" dxfId="3" priority="102">
      <formula>LEN(TRIM(O58))&gt;0</formula>
    </cfRule>
  </conditionalFormatting>
  <conditionalFormatting sqref="P58:P59">
    <cfRule type="notContainsBlanks" dxfId="2" priority="103">
      <formula>LEN(TRIM(P58))&gt;0</formula>
    </cfRule>
  </conditionalFormatting>
  <conditionalFormatting sqref="Q58:Q59">
    <cfRule type="notContainsBlanks" dxfId="10" priority="104">
      <formula>LEN(TRIM(Q58))&gt;0</formula>
    </cfRule>
  </conditionalFormatting>
  <conditionalFormatting sqref="R58:R59">
    <cfRule type="notContainsBlanks" dxfId="5" priority="105">
      <formula>LEN(TRIM(R58))&gt;0</formula>
    </cfRule>
  </conditionalFormatting>
  <conditionalFormatting sqref="S58:T59">
    <cfRule type="notContainsBlanks" dxfId="11" priority="106">
      <formula>LEN(TRIM(S58))&gt;0</formula>
    </cfRule>
  </conditionalFormatting>
  <conditionalFormatting sqref="U58:U59">
    <cfRule type="notContainsBlanks" dxfId="6" priority="107">
      <formula>LEN(TRIM(U58))&gt;0</formula>
    </cfRule>
  </conditionalFormatting>
  <conditionalFormatting sqref="V58:V59">
    <cfRule type="notContainsBlanks" dxfId="12" priority="108">
      <formula>LEN(TRIM(V58))&gt;0</formula>
    </cfRule>
  </conditionalFormatting>
  <conditionalFormatting sqref="W58:W59">
    <cfRule type="notContainsBlanks" dxfId="7" priority="109">
      <formula>LEN(TRIM(W58))&gt;0</formula>
    </cfRule>
  </conditionalFormatting>
  <conditionalFormatting sqref="X58:X59">
    <cfRule type="notContainsBlanks" dxfId="8" priority="110">
      <formula>LEN(TRIM(X58))&gt;0</formula>
    </cfRule>
  </conditionalFormatting>
  <conditionalFormatting sqref="Y58:Y59">
    <cfRule type="notContainsBlanks" dxfId="13" priority="111">
      <formula>LEN(TRIM(Y58))&gt;0</formula>
    </cfRule>
  </conditionalFormatting>
  <conditionalFormatting sqref="T58:T59">
    <cfRule type="notContainsBlanks" dxfId="14" priority="112">
      <formula>LEN(TRIM(T58))&gt;0</formula>
    </cfRule>
  </conditionalFormatting>
  <conditionalFormatting sqref="T58:T59">
    <cfRule type="notContainsBlanks" dxfId="15" priority="113">
      <formula>LEN(TRIM(T58))&gt;0</formula>
    </cfRule>
  </conditionalFormatting>
  <conditionalFormatting sqref="M56:M57">
    <cfRule type="notContainsBlanks" dxfId="4" priority="114">
      <formula>LEN(TRIM(M56))&gt;0</formula>
    </cfRule>
  </conditionalFormatting>
  <conditionalFormatting sqref="N56:N57">
    <cfRule type="notContainsBlanks" dxfId="0" priority="115">
      <formula>LEN(TRIM(N56))&gt;0</formula>
    </cfRule>
  </conditionalFormatting>
  <conditionalFormatting sqref="O56:O57">
    <cfRule type="notContainsBlanks" dxfId="3" priority="116">
      <formula>LEN(TRIM(O56))&gt;0</formula>
    </cfRule>
  </conditionalFormatting>
  <conditionalFormatting sqref="P56:P57">
    <cfRule type="notContainsBlanks" dxfId="2" priority="117">
      <formula>LEN(TRIM(P56))&gt;0</formula>
    </cfRule>
  </conditionalFormatting>
  <conditionalFormatting sqref="Q56:Q57">
    <cfRule type="notContainsBlanks" dxfId="10" priority="118">
      <formula>LEN(TRIM(Q56))&gt;0</formula>
    </cfRule>
  </conditionalFormatting>
  <conditionalFormatting sqref="R56:R57">
    <cfRule type="notContainsBlanks" dxfId="5" priority="119">
      <formula>LEN(TRIM(R56))&gt;0</formula>
    </cfRule>
  </conditionalFormatting>
  <conditionalFormatting sqref="S56:T57">
    <cfRule type="notContainsBlanks" dxfId="11" priority="120">
      <formula>LEN(TRIM(S56))&gt;0</formula>
    </cfRule>
  </conditionalFormatting>
  <conditionalFormatting sqref="U56:U57">
    <cfRule type="notContainsBlanks" dxfId="6" priority="121">
      <formula>LEN(TRIM(U56))&gt;0</formula>
    </cfRule>
  </conditionalFormatting>
  <conditionalFormatting sqref="V56:V57">
    <cfRule type="notContainsBlanks" dxfId="12" priority="122">
      <formula>LEN(TRIM(V56))&gt;0</formula>
    </cfRule>
  </conditionalFormatting>
  <conditionalFormatting sqref="W56:W57">
    <cfRule type="notContainsBlanks" dxfId="7" priority="123">
      <formula>LEN(TRIM(W56))&gt;0</formula>
    </cfRule>
  </conditionalFormatting>
  <conditionalFormatting sqref="X56:X57">
    <cfRule type="notContainsBlanks" dxfId="8" priority="124">
      <formula>LEN(TRIM(X56))&gt;0</formula>
    </cfRule>
  </conditionalFormatting>
  <conditionalFormatting sqref="Y56:Y57">
    <cfRule type="notContainsBlanks" dxfId="13" priority="125">
      <formula>LEN(TRIM(Y56))&gt;0</formula>
    </cfRule>
  </conditionalFormatting>
  <conditionalFormatting sqref="T56:T57">
    <cfRule type="notContainsBlanks" dxfId="14" priority="126">
      <formula>LEN(TRIM(T56))&gt;0</formula>
    </cfRule>
  </conditionalFormatting>
  <conditionalFormatting sqref="T56:T57">
    <cfRule type="notContainsBlanks" dxfId="15" priority="127">
      <formula>LEN(TRIM(T56))&gt;0</formula>
    </cfRule>
  </conditionalFormatting>
  <conditionalFormatting sqref="M60:M61">
    <cfRule type="notContainsBlanks" dxfId="4" priority="128">
      <formula>LEN(TRIM(M60))&gt;0</formula>
    </cfRule>
  </conditionalFormatting>
  <conditionalFormatting sqref="N60:N61">
    <cfRule type="notContainsBlanks" dxfId="0" priority="129">
      <formula>LEN(TRIM(N60))&gt;0</formula>
    </cfRule>
  </conditionalFormatting>
  <conditionalFormatting sqref="O60:O61">
    <cfRule type="notContainsBlanks" dxfId="3" priority="130">
      <formula>LEN(TRIM(O60))&gt;0</formula>
    </cfRule>
  </conditionalFormatting>
  <conditionalFormatting sqref="P60:P61">
    <cfRule type="notContainsBlanks" dxfId="2" priority="131">
      <formula>LEN(TRIM(P60))&gt;0</formula>
    </cfRule>
  </conditionalFormatting>
  <conditionalFormatting sqref="Q60:Q61">
    <cfRule type="notContainsBlanks" dxfId="10" priority="132">
      <formula>LEN(TRIM(Q60))&gt;0</formula>
    </cfRule>
  </conditionalFormatting>
  <conditionalFormatting sqref="R60:R61">
    <cfRule type="notContainsBlanks" dxfId="5" priority="133">
      <formula>LEN(TRIM(R60))&gt;0</formula>
    </cfRule>
  </conditionalFormatting>
  <conditionalFormatting sqref="S60:T61">
    <cfRule type="notContainsBlanks" dxfId="11" priority="134">
      <formula>LEN(TRIM(S60))&gt;0</formula>
    </cfRule>
  </conditionalFormatting>
  <conditionalFormatting sqref="U60:U61">
    <cfRule type="notContainsBlanks" dxfId="6" priority="135">
      <formula>LEN(TRIM(U60))&gt;0</formula>
    </cfRule>
  </conditionalFormatting>
  <conditionalFormatting sqref="V60:V61">
    <cfRule type="notContainsBlanks" dxfId="12" priority="136">
      <formula>LEN(TRIM(V60))&gt;0</formula>
    </cfRule>
  </conditionalFormatting>
  <conditionalFormatting sqref="W60:W61">
    <cfRule type="notContainsBlanks" dxfId="7" priority="137">
      <formula>LEN(TRIM(W60))&gt;0</formula>
    </cfRule>
  </conditionalFormatting>
  <conditionalFormatting sqref="X60:X61">
    <cfRule type="notContainsBlanks" dxfId="8" priority="138">
      <formula>LEN(TRIM(X60))&gt;0</formula>
    </cfRule>
  </conditionalFormatting>
  <conditionalFormatting sqref="Y60:Y61">
    <cfRule type="notContainsBlanks" dxfId="13" priority="139">
      <formula>LEN(TRIM(Y60))&gt;0</formula>
    </cfRule>
  </conditionalFormatting>
  <conditionalFormatting sqref="T60:T61">
    <cfRule type="notContainsBlanks" dxfId="14" priority="140">
      <formula>LEN(TRIM(T60))&gt;0</formula>
    </cfRule>
  </conditionalFormatting>
  <conditionalFormatting sqref="T60:T61">
    <cfRule type="notContainsBlanks" dxfId="15" priority="141">
      <formula>LEN(TRIM(T60))&gt;0</formula>
    </cfRule>
  </conditionalFormatting>
  <conditionalFormatting sqref="M62:M63">
    <cfRule type="notContainsBlanks" dxfId="4" priority="142">
      <formula>LEN(TRIM(M62))&gt;0</formula>
    </cfRule>
  </conditionalFormatting>
  <conditionalFormatting sqref="N62:N63">
    <cfRule type="notContainsBlanks" dxfId="0" priority="143">
      <formula>LEN(TRIM(N62))&gt;0</formula>
    </cfRule>
  </conditionalFormatting>
  <conditionalFormatting sqref="O62:O63">
    <cfRule type="notContainsBlanks" dxfId="3" priority="144">
      <formula>LEN(TRIM(O62))&gt;0</formula>
    </cfRule>
  </conditionalFormatting>
  <conditionalFormatting sqref="P62:P63">
    <cfRule type="notContainsBlanks" dxfId="2" priority="145">
      <formula>LEN(TRIM(P62))&gt;0</formula>
    </cfRule>
  </conditionalFormatting>
  <conditionalFormatting sqref="Q62:Q63">
    <cfRule type="notContainsBlanks" dxfId="10" priority="146">
      <formula>LEN(TRIM(Q62))&gt;0</formula>
    </cfRule>
  </conditionalFormatting>
  <conditionalFormatting sqref="R62:R63">
    <cfRule type="notContainsBlanks" dxfId="5" priority="147">
      <formula>LEN(TRIM(R62))&gt;0</formula>
    </cfRule>
  </conditionalFormatting>
  <conditionalFormatting sqref="S62:T63">
    <cfRule type="notContainsBlanks" dxfId="11" priority="148">
      <formula>LEN(TRIM(S62))&gt;0</formula>
    </cfRule>
  </conditionalFormatting>
  <conditionalFormatting sqref="U62:U63">
    <cfRule type="notContainsBlanks" dxfId="6" priority="149">
      <formula>LEN(TRIM(U62))&gt;0</formula>
    </cfRule>
  </conditionalFormatting>
  <conditionalFormatting sqref="V62:V63">
    <cfRule type="notContainsBlanks" dxfId="12" priority="150">
      <formula>LEN(TRIM(V62))&gt;0</formula>
    </cfRule>
  </conditionalFormatting>
  <conditionalFormatting sqref="W62:W63">
    <cfRule type="notContainsBlanks" dxfId="7" priority="151">
      <formula>LEN(TRIM(W62))&gt;0</formula>
    </cfRule>
  </conditionalFormatting>
  <conditionalFormatting sqref="X62:X63">
    <cfRule type="notContainsBlanks" dxfId="8" priority="152">
      <formula>LEN(TRIM(X62))&gt;0</formula>
    </cfRule>
  </conditionalFormatting>
  <conditionalFormatting sqref="Y62:Y63">
    <cfRule type="notContainsBlanks" dxfId="13" priority="153">
      <formula>LEN(TRIM(Y62))&gt;0</formula>
    </cfRule>
  </conditionalFormatting>
  <conditionalFormatting sqref="T62:T63">
    <cfRule type="notContainsBlanks" dxfId="14" priority="154">
      <formula>LEN(TRIM(T62))&gt;0</formula>
    </cfRule>
  </conditionalFormatting>
  <conditionalFormatting sqref="M50">
    <cfRule type="notContainsBlanks" dxfId="4" priority="155">
      <formula>LEN(TRIM(M50))&gt;0</formula>
    </cfRule>
  </conditionalFormatting>
  <conditionalFormatting sqref="N50">
    <cfRule type="notContainsBlanks" dxfId="0" priority="156">
      <formula>LEN(TRIM(N50))&gt;0</formula>
    </cfRule>
  </conditionalFormatting>
  <conditionalFormatting sqref="O50">
    <cfRule type="notContainsBlanks" dxfId="3" priority="157">
      <formula>LEN(TRIM(O50))&gt;0</formula>
    </cfRule>
  </conditionalFormatting>
  <conditionalFormatting sqref="P50">
    <cfRule type="notContainsBlanks" dxfId="2" priority="158">
      <formula>LEN(TRIM(P50))&gt;0</formula>
    </cfRule>
  </conditionalFormatting>
  <conditionalFormatting sqref="Q50">
    <cfRule type="notContainsBlanks" dxfId="10" priority="159">
      <formula>LEN(TRIM(Q50))&gt;0</formula>
    </cfRule>
  </conditionalFormatting>
  <conditionalFormatting sqref="R50">
    <cfRule type="notContainsBlanks" dxfId="5" priority="160">
      <formula>LEN(TRIM(R50))&gt;0</formula>
    </cfRule>
  </conditionalFormatting>
  <conditionalFormatting sqref="S50:T50">
    <cfRule type="notContainsBlanks" dxfId="11" priority="161">
      <formula>LEN(TRIM(S50))&gt;0</formula>
    </cfRule>
  </conditionalFormatting>
  <conditionalFormatting sqref="U50">
    <cfRule type="notContainsBlanks" dxfId="6" priority="162">
      <formula>LEN(TRIM(U50))&gt;0</formula>
    </cfRule>
  </conditionalFormatting>
  <conditionalFormatting sqref="V50">
    <cfRule type="notContainsBlanks" dxfId="12" priority="163">
      <formula>LEN(TRIM(V50))&gt;0</formula>
    </cfRule>
  </conditionalFormatting>
  <conditionalFormatting sqref="W50">
    <cfRule type="notContainsBlanks" dxfId="7" priority="164">
      <formula>LEN(TRIM(W50))&gt;0</formula>
    </cfRule>
  </conditionalFormatting>
  <conditionalFormatting sqref="X50">
    <cfRule type="notContainsBlanks" dxfId="8" priority="165">
      <formula>LEN(TRIM(X50))&gt;0</formula>
    </cfRule>
  </conditionalFormatting>
  <conditionalFormatting sqref="Y50">
    <cfRule type="notContainsBlanks" dxfId="13" priority="166">
      <formula>LEN(TRIM(Y50))&gt;0</formula>
    </cfRule>
  </conditionalFormatting>
  <conditionalFormatting sqref="T50">
    <cfRule type="notContainsBlanks" dxfId="14" priority="167">
      <formula>LEN(TRIM(T50))&gt;0</formula>
    </cfRule>
  </conditionalFormatting>
  <conditionalFormatting sqref="T50">
    <cfRule type="notContainsBlanks" dxfId="15" priority="168">
      <formula>LEN(TRIM(T50))&gt;0</formula>
    </cfRule>
  </conditionalFormatting>
  <conditionalFormatting sqref="T20">
    <cfRule type="notContainsBlanks" dxfId="15" priority="169">
      <formula>LEN(TRIM(T20))&gt;0</formula>
    </cfRule>
  </conditionalFormatting>
  <conditionalFormatting sqref="M21">
    <cfRule type="notContainsBlanks" dxfId="4" priority="170">
      <formula>LEN(TRIM(M21))&gt;0</formula>
    </cfRule>
  </conditionalFormatting>
  <conditionalFormatting sqref="N21">
    <cfRule type="notContainsBlanks" dxfId="0" priority="171">
      <formula>LEN(TRIM(N21))&gt;0</formula>
    </cfRule>
  </conditionalFormatting>
  <conditionalFormatting sqref="O21">
    <cfRule type="notContainsBlanks" dxfId="3" priority="172">
      <formula>LEN(TRIM(O21))&gt;0</formula>
    </cfRule>
  </conditionalFormatting>
  <conditionalFormatting sqref="P21">
    <cfRule type="notContainsBlanks" dxfId="2" priority="173">
      <formula>LEN(TRIM(P21))&gt;0</formula>
    </cfRule>
  </conditionalFormatting>
  <conditionalFormatting sqref="Q21">
    <cfRule type="notContainsBlanks" dxfId="10" priority="174">
      <formula>LEN(TRIM(Q21))&gt;0</formula>
    </cfRule>
  </conditionalFormatting>
  <conditionalFormatting sqref="R21">
    <cfRule type="notContainsBlanks" dxfId="5" priority="175">
      <formula>LEN(TRIM(R21))&gt;0</formula>
    </cfRule>
  </conditionalFormatting>
  <conditionalFormatting sqref="S21:T21">
    <cfRule type="notContainsBlanks" dxfId="11" priority="176">
      <formula>LEN(TRIM(S21))&gt;0</formula>
    </cfRule>
  </conditionalFormatting>
  <conditionalFormatting sqref="U21">
    <cfRule type="notContainsBlanks" dxfId="6" priority="177">
      <formula>LEN(TRIM(U21))&gt;0</formula>
    </cfRule>
  </conditionalFormatting>
  <conditionalFormatting sqref="V21">
    <cfRule type="notContainsBlanks" dxfId="12" priority="178">
      <formula>LEN(TRIM(V21))&gt;0</formula>
    </cfRule>
  </conditionalFormatting>
  <conditionalFormatting sqref="W21">
    <cfRule type="notContainsBlanks" dxfId="7" priority="179">
      <formula>LEN(TRIM(W21))&gt;0</formula>
    </cfRule>
  </conditionalFormatting>
  <conditionalFormatting sqref="X21">
    <cfRule type="notContainsBlanks" dxfId="8" priority="180">
      <formula>LEN(TRIM(X21))&gt;0</formula>
    </cfRule>
  </conditionalFormatting>
  <conditionalFormatting sqref="Y21">
    <cfRule type="notContainsBlanks" dxfId="13" priority="181">
      <formula>LEN(TRIM(Y21))&gt;0</formula>
    </cfRule>
  </conditionalFormatting>
  <conditionalFormatting sqref="T21">
    <cfRule type="notContainsBlanks" dxfId="14" priority="182">
      <formula>LEN(TRIM(T21))&gt;0</formula>
    </cfRule>
  </conditionalFormatting>
  <conditionalFormatting sqref="T21">
    <cfRule type="notContainsBlanks" dxfId="15" priority="183">
      <formula>LEN(TRIM(T21))&gt;0</formula>
    </cfRule>
  </conditionalFormatting>
  <conditionalFormatting sqref="M20">
    <cfRule type="notContainsBlanks" dxfId="4" priority="184">
      <formula>LEN(TRIM(M20))&gt;0</formula>
    </cfRule>
  </conditionalFormatting>
  <conditionalFormatting sqref="N20">
    <cfRule type="notContainsBlanks" dxfId="0" priority="185">
      <formula>LEN(TRIM(N20))&gt;0</formula>
    </cfRule>
  </conditionalFormatting>
  <conditionalFormatting sqref="O20">
    <cfRule type="notContainsBlanks" dxfId="3" priority="186">
      <formula>LEN(TRIM(O20))&gt;0</formula>
    </cfRule>
  </conditionalFormatting>
  <conditionalFormatting sqref="P20">
    <cfRule type="notContainsBlanks" dxfId="2" priority="187">
      <formula>LEN(TRIM(P20))&gt;0</formula>
    </cfRule>
  </conditionalFormatting>
  <conditionalFormatting sqref="Q20">
    <cfRule type="notContainsBlanks" dxfId="10" priority="188">
      <formula>LEN(TRIM(Q20))&gt;0</formula>
    </cfRule>
  </conditionalFormatting>
  <conditionalFormatting sqref="R20">
    <cfRule type="notContainsBlanks" dxfId="5" priority="189">
      <formula>LEN(TRIM(R20))&gt;0</formula>
    </cfRule>
  </conditionalFormatting>
  <conditionalFormatting sqref="S20:T20">
    <cfRule type="notContainsBlanks" dxfId="11" priority="190">
      <formula>LEN(TRIM(S20))&gt;0</formula>
    </cfRule>
  </conditionalFormatting>
  <conditionalFormatting sqref="U20">
    <cfRule type="notContainsBlanks" dxfId="6" priority="191">
      <formula>LEN(TRIM(U20))&gt;0</formula>
    </cfRule>
  </conditionalFormatting>
  <conditionalFormatting sqref="V20">
    <cfRule type="notContainsBlanks" dxfId="12" priority="192">
      <formula>LEN(TRIM(V20))&gt;0</formula>
    </cfRule>
  </conditionalFormatting>
  <conditionalFormatting sqref="W20">
    <cfRule type="notContainsBlanks" dxfId="7" priority="193">
      <formula>LEN(TRIM(W20))&gt;0</formula>
    </cfRule>
  </conditionalFormatting>
  <conditionalFormatting sqref="X20">
    <cfRule type="notContainsBlanks" dxfId="8" priority="194">
      <formula>LEN(TRIM(X20))&gt;0</formula>
    </cfRule>
  </conditionalFormatting>
  <conditionalFormatting sqref="Y20">
    <cfRule type="notContainsBlanks" dxfId="13" priority="195">
      <formula>LEN(TRIM(Y20))&gt;0</formula>
    </cfRule>
  </conditionalFormatting>
  <conditionalFormatting sqref="T20">
    <cfRule type="notContainsBlanks" dxfId="14" priority="196">
      <formula>LEN(TRIM(T20))&gt;0</formula>
    </cfRule>
  </conditionalFormatting>
  <conditionalFormatting sqref="M66:M67">
    <cfRule type="notContainsBlanks" dxfId="4" priority="197">
      <formula>LEN(TRIM(M66))&gt;0</formula>
    </cfRule>
  </conditionalFormatting>
  <conditionalFormatting sqref="N66:N67">
    <cfRule type="notContainsBlanks" dxfId="0" priority="198">
      <formula>LEN(TRIM(N66))&gt;0</formula>
    </cfRule>
  </conditionalFormatting>
  <conditionalFormatting sqref="O66:O67">
    <cfRule type="notContainsBlanks" dxfId="3" priority="199">
      <formula>LEN(TRIM(O66))&gt;0</formula>
    </cfRule>
  </conditionalFormatting>
  <conditionalFormatting sqref="P66:P67">
    <cfRule type="notContainsBlanks" dxfId="2" priority="200">
      <formula>LEN(TRIM(P66))&gt;0</formula>
    </cfRule>
  </conditionalFormatting>
  <conditionalFormatting sqref="Q66:Q67">
    <cfRule type="notContainsBlanks" dxfId="10" priority="201">
      <formula>LEN(TRIM(Q66))&gt;0</formula>
    </cfRule>
  </conditionalFormatting>
  <conditionalFormatting sqref="R66:R67">
    <cfRule type="notContainsBlanks" dxfId="5" priority="202">
      <formula>LEN(TRIM(R66))&gt;0</formula>
    </cfRule>
  </conditionalFormatting>
  <conditionalFormatting sqref="S66:T67">
    <cfRule type="notContainsBlanks" dxfId="11" priority="203">
      <formula>LEN(TRIM(S66))&gt;0</formula>
    </cfRule>
  </conditionalFormatting>
  <conditionalFormatting sqref="U66:U67">
    <cfRule type="notContainsBlanks" dxfId="6" priority="204">
      <formula>LEN(TRIM(U66))&gt;0</formula>
    </cfRule>
  </conditionalFormatting>
  <conditionalFormatting sqref="V66:V67">
    <cfRule type="notContainsBlanks" dxfId="12" priority="205">
      <formula>LEN(TRIM(V66))&gt;0</formula>
    </cfRule>
  </conditionalFormatting>
  <conditionalFormatting sqref="W66:W67">
    <cfRule type="notContainsBlanks" dxfId="7" priority="206">
      <formula>LEN(TRIM(W66))&gt;0</formula>
    </cfRule>
  </conditionalFormatting>
  <conditionalFormatting sqref="X66:X67">
    <cfRule type="notContainsBlanks" dxfId="8" priority="207">
      <formula>LEN(TRIM(X66))&gt;0</formula>
    </cfRule>
  </conditionalFormatting>
  <conditionalFormatting sqref="Y66:Y67">
    <cfRule type="notContainsBlanks" dxfId="13" priority="208">
      <formula>LEN(TRIM(Y66))&gt;0</formula>
    </cfRule>
  </conditionalFormatting>
  <conditionalFormatting sqref="T66:T67">
    <cfRule type="notContainsBlanks" dxfId="14" priority="209">
      <formula>LEN(TRIM(T66))&gt;0</formula>
    </cfRule>
  </conditionalFormatting>
  <conditionalFormatting sqref="T66:T67">
    <cfRule type="notContainsBlanks" dxfId="15" priority="210">
      <formula>LEN(TRIM(T66))&gt;0</formula>
    </cfRule>
  </conditionalFormatting>
  <conditionalFormatting sqref="T68:T69">
    <cfRule type="notContainsBlanks" dxfId="15" priority="211">
      <formula>LEN(TRIM(T68))&gt;0</formula>
    </cfRule>
  </conditionalFormatting>
  <conditionalFormatting sqref="M68:M69">
    <cfRule type="notContainsBlanks" dxfId="4" priority="212">
      <formula>LEN(TRIM(M68))&gt;0</formula>
    </cfRule>
  </conditionalFormatting>
  <conditionalFormatting sqref="N68:N69">
    <cfRule type="notContainsBlanks" dxfId="0" priority="213">
      <formula>LEN(TRIM(N68))&gt;0</formula>
    </cfRule>
  </conditionalFormatting>
  <conditionalFormatting sqref="O68:O69">
    <cfRule type="notContainsBlanks" dxfId="3" priority="214">
      <formula>LEN(TRIM(O68))&gt;0</formula>
    </cfRule>
  </conditionalFormatting>
  <conditionalFormatting sqref="P68:P69">
    <cfRule type="notContainsBlanks" dxfId="2" priority="215">
      <formula>LEN(TRIM(P68))&gt;0</formula>
    </cfRule>
  </conditionalFormatting>
  <conditionalFormatting sqref="Q68:Q69">
    <cfRule type="notContainsBlanks" dxfId="10" priority="216">
      <formula>LEN(TRIM(Q68))&gt;0</formula>
    </cfRule>
  </conditionalFormatting>
  <conditionalFormatting sqref="R68:R69">
    <cfRule type="notContainsBlanks" dxfId="5" priority="217">
      <formula>LEN(TRIM(R68))&gt;0</formula>
    </cfRule>
  </conditionalFormatting>
  <conditionalFormatting sqref="S68:T69">
    <cfRule type="notContainsBlanks" dxfId="11" priority="218">
      <formula>LEN(TRIM(S68))&gt;0</formula>
    </cfRule>
  </conditionalFormatting>
  <conditionalFormatting sqref="U68:U69">
    <cfRule type="notContainsBlanks" dxfId="6" priority="219">
      <formula>LEN(TRIM(U68))&gt;0</formula>
    </cfRule>
  </conditionalFormatting>
  <conditionalFormatting sqref="V68:V69">
    <cfRule type="notContainsBlanks" dxfId="12" priority="220">
      <formula>LEN(TRIM(V68))&gt;0</formula>
    </cfRule>
  </conditionalFormatting>
  <conditionalFormatting sqref="W68:W69">
    <cfRule type="notContainsBlanks" dxfId="7" priority="221">
      <formula>LEN(TRIM(W68))&gt;0</formula>
    </cfRule>
  </conditionalFormatting>
  <conditionalFormatting sqref="X68:X69">
    <cfRule type="notContainsBlanks" dxfId="8" priority="222">
      <formula>LEN(TRIM(X68))&gt;0</formula>
    </cfRule>
  </conditionalFormatting>
  <conditionalFormatting sqref="Y68:Y69">
    <cfRule type="notContainsBlanks" dxfId="13" priority="223">
      <formula>LEN(TRIM(Y68))&gt;0</formula>
    </cfRule>
  </conditionalFormatting>
  <conditionalFormatting sqref="T68:T69">
    <cfRule type="notContainsBlanks" dxfId="14" priority="224">
      <formula>LEN(TRIM(T68))&gt;0</formula>
    </cfRule>
  </conditionalFormatting>
  <conditionalFormatting sqref="M72:M73">
    <cfRule type="notContainsBlanks" dxfId="4" priority="225">
      <formula>LEN(TRIM(M72))&gt;0</formula>
    </cfRule>
  </conditionalFormatting>
  <conditionalFormatting sqref="N72:N73">
    <cfRule type="notContainsBlanks" dxfId="0" priority="226">
      <formula>LEN(TRIM(N72))&gt;0</formula>
    </cfRule>
  </conditionalFormatting>
  <conditionalFormatting sqref="O72:O73">
    <cfRule type="notContainsBlanks" dxfId="3" priority="227">
      <formula>LEN(TRIM(O72))&gt;0</formula>
    </cfRule>
  </conditionalFormatting>
  <conditionalFormatting sqref="P72:P73">
    <cfRule type="notContainsBlanks" dxfId="2" priority="228">
      <formula>LEN(TRIM(P72))&gt;0</formula>
    </cfRule>
  </conditionalFormatting>
  <conditionalFormatting sqref="Q72:Q73">
    <cfRule type="notContainsBlanks" dxfId="10" priority="229">
      <formula>LEN(TRIM(Q72))&gt;0</formula>
    </cfRule>
  </conditionalFormatting>
  <conditionalFormatting sqref="R72:R73">
    <cfRule type="notContainsBlanks" dxfId="5" priority="230">
      <formula>LEN(TRIM(R72))&gt;0</formula>
    </cfRule>
  </conditionalFormatting>
  <conditionalFormatting sqref="S72:T73">
    <cfRule type="notContainsBlanks" dxfId="11" priority="231">
      <formula>LEN(TRIM(S72))&gt;0</formula>
    </cfRule>
  </conditionalFormatting>
  <conditionalFormatting sqref="U72:U73">
    <cfRule type="notContainsBlanks" dxfId="6" priority="232">
      <formula>LEN(TRIM(U72))&gt;0</formula>
    </cfRule>
  </conditionalFormatting>
  <conditionalFormatting sqref="V72:V73">
    <cfRule type="notContainsBlanks" dxfId="12" priority="233">
      <formula>LEN(TRIM(V72))&gt;0</formula>
    </cfRule>
  </conditionalFormatting>
  <conditionalFormatting sqref="W72:W73">
    <cfRule type="notContainsBlanks" dxfId="7" priority="234">
      <formula>LEN(TRIM(W72))&gt;0</formula>
    </cfRule>
  </conditionalFormatting>
  <conditionalFormatting sqref="X72:X73">
    <cfRule type="notContainsBlanks" dxfId="8" priority="235">
      <formula>LEN(TRIM(X72))&gt;0</formula>
    </cfRule>
  </conditionalFormatting>
  <conditionalFormatting sqref="Y72:Y73">
    <cfRule type="notContainsBlanks" dxfId="13" priority="236">
      <formula>LEN(TRIM(Y72))&gt;0</formula>
    </cfRule>
  </conditionalFormatting>
  <conditionalFormatting sqref="T72:T73">
    <cfRule type="notContainsBlanks" dxfId="14" priority="237">
      <formula>LEN(TRIM(T72))&gt;0</formula>
    </cfRule>
  </conditionalFormatting>
  <conditionalFormatting sqref="T72:T73">
    <cfRule type="notContainsBlanks" dxfId="15" priority="238">
      <formula>LEN(TRIM(T72))&gt;0</formula>
    </cfRule>
  </conditionalFormatting>
  <conditionalFormatting sqref="T70:T71">
    <cfRule type="notContainsBlanks" dxfId="15" priority="239">
      <formula>LEN(TRIM(T70))&gt;0</formula>
    </cfRule>
  </conditionalFormatting>
  <conditionalFormatting sqref="M70:M71">
    <cfRule type="notContainsBlanks" dxfId="4" priority="240">
      <formula>LEN(TRIM(M70))&gt;0</formula>
    </cfRule>
  </conditionalFormatting>
  <conditionalFormatting sqref="N70:N71">
    <cfRule type="notContainsBlanks" dxfId="0" priority="241">
      <formula>LEN(TRIM(N70))&gt;0</formula>
    </cfRule>
  </conditionalFormatting>
  <conditionalFormatting sqref="O70:O71">
    <cfRule type="notContainsBlanks" dxfId="3" priority="242">
      <formula>LEN(TRIM(O70))&gt;0</formula>
    </cfRule>
  </conditionalFormatting>
  <conditionalFormatting sqref="P70:P71">
    <cfRule type="notContainsBlanks" dxfId="2" priority="243">
      <formula>LEN(TRIM(P70))&gt;0</formula>
    </cfRule>
  </conditionalFormatting>
  <conditionalFormatting sqref="Q70:Q71">
    <cfRule type="notContainsBlanks" dxfId="10" priority="244">
      <formula>LEN(TRIM(Q70))&gt;0</formula>
    </cfRule>
  </conditionalFormatting>
  <conditionalFormatting sqref="R70:R71">
    <cfRule type="notContainsBlanks" dxfId="5" priority="245">
      <formula>LEN(TRIM(R70))&gt;0</formula>
    </cfRule>
  </conditionalFormatting>
  <conditionalFormatting sqref="S70:T71">
    <cfRule type="notContainsBlanks" dxfId="11" priority="246">
      <formula>LEN(TRIM(S70))&gt;0</formula>
    </cfRule>
  </conditionalFormatting>
  <conditionalFormatting sqref="U70:U71">
    <cfRule type="notContainsBlanks" dxfId="6" priority="247">
      <formula>LEN(TRIM(U70))&gt;0</formula>
    </cfRule>
  </conditionalFormatting>
  <conditionalFormatting sqref="V70:V71">
    <cfRule type="notContainsBlanks" dxfId="12" priority="248">
      <formula>LEN(TRIM(V70))&gt;0</formula>
    </cfRule>
  </conditionalFormatting>
  <conditionalFormatting sqref="W70:W71">
    <cfRule type="notContainsBlanks" dxfId="7" priority="249">
      <formula>LEN(TRIM(W70))&gt;0</formula>
    </cfRule>
  </conditionalFormatting>
  <conditionalFormatting sqref="X70:X71">
    <cfRule type="notContainsBlanks" dxfId="8" priority="250">
      <formula>LEN(TRIM(X70))&gt;0</formula>
    </cfRule>
  </conditionalFormatting>
  <conditionalFormatting sqref="Y70:Y71">
    <cfRule type="notContainsBlanks" dxfId="13" priority="251">
      <formula>LEN(TRIM(Y70))&gt;0</formula>
    </cfRule>
  </conditionalFormatting>
  <conditionalFormatting sqref="T70:T71">
    <cfRule type="notContainsBlanks" dxfId="14" priority="252">
      <formula>LEN(TRIM(T70))&gt;0</formula>
    </cfRule>
  </conditionalFormatting>
  <conditionalFormatting sqref="M13">
    <cfRule type="notContainsBlanks" dxfId="4" priority="253">
      <formula>LEN(TRIM(M13))&gt;0</formula>
    </cfRule>
  </conditionalFormatting>
  <conditionalFormatting sqref="N13">
    <cfRule type="notContainsBlanks" dxfId="0" priority="254">
      <formula>LEN(TRIM(N13))&gt;0</formula>
    </cfRule>
  </conditionalFormatting>
  <conditionalFormatting sqref="O13">
    <cfRule type="notContainsBlanks" dxfId="3" priority="255">
      <formula>LEN(TRIM(O13))&gt;0</formula>
    </cfRule>
  </conditionalFormatting>
  <conditionalFormatting sqref="P13">
    <cfRule type="notContainsBlanks" dxfId="2" priority="256">
      <formula>LEN(TRIM(P13))&gt;0</formula>
    </cfRule>
  </conditionalFormatting>
  <conditionalFormatting sqref="Q13">
    <cfRule type="notContainsBlanks" dxfId="10" priority="257">
      <formula>LEN(TRIM(Q13))&gt;0</formula>
    </cfRule>
  </conditionalFormatting>
  <conditionalFormatting sqref="R13">
    <cfRule type="notContainsBlanks" dxfId="5" priority="258">
      <formula>LEN(TRIM(R13))&gt;0</formula>
    </cfRule>
  </conditionalFormatting>
  <conditionalFormatting sqref="S13:T13">
    <cfRule type="notContainsBlanks" dxfId="11" priority="259">
      <formula>LEN(TRIM(S13))&gt;0</formula>
    </cfRule>
  </conditionalFormatting>
  <conditionalFormatting sqref="U13">
    <cfRule type="notContainsBlanks" dxfId="6" priority="260">
      <formula>LEN(TRIM(U13))&gt;0</formula>
    </cfRule>
  </conditionalFormatting>
  <conditionalFormatting sqref="V13">
    <cfRule type="notContainsBlanks" dxfId="12" priority="261">
      <formula>LEN(TRIM(V13))&gt;0</formula>
    </cfRule>
  </conditionalFormatting>
  <conditionalFormatting sqref="W13">
    <cfRule type="notContainsBlanks" dxfId="7" priority="262">
      <formula>LEN(TRIM(W13))&gt;0</formula>
    </cfRule>
  </conditionalFormatting>
  <conditionalFormatting sqref="X13">
    <cfRule type="notContainsBlanks" dxfId="8" priority="263">
      <formula>LEN(TRIM(X13))&gt;0</formula>
    </cfRule>
  </conditionalFormatting>
  <conditionalFormatting sqref="Y13">
    <cfRule type="notContainsBlanks" dxfId="13" priority="264">
      <formula>LEN(TRIM(Y13))&gt;0</formula>
    </cfRule>
  </conditionalFormatting>
  <conditionalFormatting sqref="T13">
    <cfRule type="notContainsBlanks" dxfId="14" priority="265">
      <formula>LEN(TRIM(T13))&gt;0</formula>
    </cfRule>
  </conditionalFormatting>
  <conditionalFormatting sqref="T13">
    <cfRule type="notContainsBlanks" dxfId="15" priority="266">
      <formula>LEN(TRIM(T13))&gt;0</formula>
    </cfRule>
  </conditionalFormatting>
  <printOptions/>
  <pageMargins bottom="1.0" footer="0.0" header="0.0" left="0.7500000000000001" right="0.7500000000000001" top="1.0"/>
  <pageSetup paperSize="9" orientation="landscape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" width="25.78"/>
    <col customWidth="1" min="2" max="2" width="9.33"/>
    <col customWidth="1" min="3" max="3" width="14.44"/>
    <col customWidth="1" min="4" max="4" width="9.33"/>
    <col customWidth="1" min="5" max="5" width="16.22"/>
    <col customWidth="1" min="6" max="6" width="16.56"/>
    <col customWidth="1" min="7" max="7" width="20.33"/>
    <col customWidth="1" min="8" max="10" width="9.33"/>
  </cols>
  <sheetData>
    <row r="1">
      <c r="A1" s="463" t="s">
        <v>814</v>
      </c>
      <c r="B1" s="463" t="s">
        <v>815</v>
      </c>
      <c r="C1" s="463" t="s">
        <v>816</v>
      </c>
      <c r="D1" s="464">
        <f t="shared" ref="D1:D2" si="1">INDIRECT(A1&amp;B1)</f>
        <v>0</v>
      </c>
      <c r="F1" s="463" t="s">
        <v>817</v>
      </c>
      <c r="G1" s="463">
        <f>SUMIF(B8:B10002,0,E8:E10002)</f>
        <v>0</v>
      </c>
      <c r="I1" s="463" t="s">
        <v>818</v>
      </c>
      <c r="J1" s="465">
        <f t="shared" ref="J1:J2" si="2">+G1-D1</f>
        <v>0</v>
      </c>
    </row>
    <row r="2">
      <c r="A2" s="463" t="s">
        <v>819</v>
      </c>
      <c r="B2" s="463" t="s">
        <v>820</v>
      </c>
      <c r="C2" s="463" t="s">
        <v>821</v>
      </c>
      <c r="D2" s="464">
        <f t="shared" si="1"/>
        <v>0</v>
      </c>
      <c r="F2" s="463" t="s">
        <v>822</v>
      </c>
      <c r="G2" s="463">
        <f>SUMIF(B8:B10002,"PU",E8:E10002)</f>
        <v>0</v>
      </c>
      <c r="I2" s="463" t="s">
        <v>823</v>
      </c>
      <c r="J2" s="465">
        <f t="shared" si="2"/>
        <v>0</v>
      </c>
    </row>
    <row r="3">
      <c r="D3" s="464"/>
    </row>
    <row r="4">
      <c r="G4" s="463" t="s">
        <v>814</v>
      </c>
      <c r="H4" s="466" t="s">
        <v>824</v>
      </c>
      <c r="I4" s="466" t="s">
        <v>825</v>
      </c>
    </row>
    <row r="5">
      <c r="G5" s="463" t="s">
        <v>819</v>
      </c>
      <c r="H5" s="466" t="s">
        <v>824</v>
      </c>
      <c r="I5" s="466" t="s">
        <v>826</v>
      </c>
    </row>
    <row r="7">
      <c r="A7" s="463" t="s">
        <v>827</v>
      </c>
      <c r="B7" s="463" t="s">
        <v>828</v>
      </c>
      <c r="C7" s="463" t="s">
        <v>829</v>
      </c>
      <c r="D7" s="463" t="s">
        <v>830</v>
      </c>
      <c r="E7" s="463" t="s">
        <v>831</v>
      </c>
    </row>
    <row r="8" ht="12.0" customHeight="1">
      <c r="A8" s="463" t="str">
        <f t="shared" ref="A8:A4267" si="3">MID(D8,LEN(C8)+2,LEN(D8)-LEN(C8))</f>
        <v>01</v>
      </c>
      <c r="B8" s="463">
        <f t="shared" ref="B8:B4267" si="4">IF(IFERROR(FIND("PU",D8,1),0)&lt;&gt;0,"PU",0)</f>
        <v>0</v>
      </c>
      <c r="C8" s="463" t="s">
        <v>665</v>
      </c>
      <c r="D8" s="1" t="s">
        <v>832</v>
      </c>
      <c r="E8" s="463" t="str">
        <f t="shared" ref="E8:E4267" si="5">IFERROR(IF(B8=0,VLOOKUP(C8,INDIRECT($G$4&amp;$H$4),MATCH($A8,INDIRECT($G$4&amp;$I$4),0),0),VLOOKUP(C8,INDIRECT($G$5&amp;$H$5),MATCH($A8,INDIRECT($G$5&amp;$I$5),0),FALSE)),0)</f>
        <v/>
      </c>
    </row>
    <row r="9" ht="12.0" customHeight="1">
      <c r="A9" s="463" t="str">
        <f t="shared" si="3"/>
        <v>02</v>
      </c>
      <c r="B9" s="463">
        <f t="shared" si="4"/>
        <v>0</v>
      </c>
      <c r="C9" s="463" t="s">
        <v>665</v>
      </c>
      <c r="D9" s="1" t="s">
        <v>833</v>
      </c>
      <c r="E9" s="463" t="str">
        <f t="shared" si="5"/>
        <v/>
      </c>
    </row>
    <row r="10" ht="12.0" customHeight="1">
      <c r="A10" s="463" t="str">
        <f t="shared" si="3"/>
        <v>03</v>
      </c>
      <c r="B10" s="463">
        <f t="shared" si="4"/>
        <v>0</v>
      </c>
      <c r="C10" s="463" t="s">
        <v>665</v>
      </c>
      <c r="D10" s="1" t="s">
        <v>834</v>
      </c>
      <c r="E10" s="463" t="str">
        <f t="shared" si="5"/>
        <v/>
      </c>
    </row>
    <row r="11" ht="12.0" customHeight="1">
      <c r="A11" s="463" t="str">
        <f t="shared" si="3"/>
        <v>04</v>
      </c>
      <c r="B11" s="463">
        <f t="shared" si="4"/>
        <v>0</v>
      </c>
      <c r="C11" s="463" t="s">
        <v>665</v>
      </c>
      <c r="D11" s="1" t="s">
        <v>835</v>
      </c>
      <c r="E11" s="463" t="str">
        <f t="shared" si="5"/>
        <v/>
      </c>
    </row>
    <row r="12" ht="12.0" customHeight="1">
      <c r="A12" s="463" t="str">
        <f t="shared" si="3"/>
        <v>05</v>
      </c>
      <c r="B12" s="463">
        <f t="shared" si="4"/>
        <v>0</v>
      </c>
      <c r="C12" s="463" t="s">
        <v>665</v>
      </c>
      <c r="D12" s="1" t="s">
        <v>836</v>
      </c>
      <c r="E12" s="463" t="str">
        <f t="shared" si="5"/>
        <v/>
      </c>
    </row>
    <row r="13" ht="12.0" customHeight="1">
      <c r="A13" s="463" t="str">
        <f t="shared" si="3"/>
        <v>06</v>
      </c>
      <c r="B13" s="463">
        <f t="shared" si="4"/>
        <v>0</v>
      </c>
      <c r="C13" s="463" t="s">
        <v>665</v>
      </c>
      <c r="D13" s="1" t="s">
        <v>837</v>
      </c>
      <c r="E13" s="463" t="str">
        <f t="shared" si="5"/>
        <v/>
      </c>
    </row>
    <row r="14" ht="12.0" customHeight="1">
      <c r="A14" s="463" t="str">
        <f t="shared" si="3"/>
        <v>07</v>
      </c>
      <c r="B14" s="463">
        <f t="shared" si="4"/>
        <v>0</v>
      </c>
      <c r="C14" s="463" t="s">
        <v>665</v>
      </c>
      <c r="D14" s="1" t="s">
        <v>838</v>
      </c>
      <c r="E14" s="463" t="str">
        <f t="shared" si="5"/>
        <v/>
      </c>
    </row>
    <row r="15" ht="12.0" customHeight="1">
      <c r="A15" s="463" t="str">
        <f t="shared" si="3"/>
        <v>08</v>
      </c>
      <c r="B15" s="463">
        <f t="shared" si="4"/>
        <v>0</v>
      </c>
      <c r="C15" s="463" t="s">
        <v>665</v>
      </c>
      <c r="D15" s="1" t="s">
        <v>839</v>
      </c>
      <c r="E15" s="463" t="str">
        <f t="shared" si="5"/>
        <v/>
      </c>
    </row>
    <row r="16" ht="12.0" customHeight="1">
      <c r="A16" s="463" t="str">
        <f t="shared" si="3"/>
        <v>09</v>
      </c>
      <c r="B16" s="463">
        <f t="shared" si="4"/>
        <v>0</v>
      </c>
      <c r="C16" s="463" t="s">
        <v>665</v>
      </c>
      <c r="D16" s="1" t="s">
        <v>840</v>
      </c>
      <c r="E16" s="463" t="str">
        <f t="shared" si="5"/>
        <v/>
      </c>
    </row>
    <row r="17" ht="12.0" customHeight="1">
      <c r="A17" s="463" t="str">
        <f t="shared" si="3"/>
        <v>10</v>
      </c>
      <c r="B17" s="463">
        <f t="shared" si="4"/>
        <v>0</v>
      </c>
      <c r="C17" s="463" t="s">
        <v>665</v>
      </c>
      <c r="D17" s="1" t="s">
        <v>841</v>
      </c>
      <c r="E17" s="463" t="str">
        <f t="shared" si="5"/>
        <v/>
      </c>
    </row>
    <row r="18" ht="12.0" customHeight="1">
      <c r="A18" s="463" t="str">
        <f t="shared" si="3"/>
        <v>11</v>
      </c>
      <c r="B18" s="463">
        <f t="shared" si="4"/>
        <v>0</v>
      </c>
      <c r="C18" s="463" t="s">
        <v>665</v>
      </c>
      <c r="D18" s="1" t="s">
        <v>842</v>
      </c>
      <c r="E18" s="463" t="str">
        <f t="shared" si="5"/>
        <v/>
      </c>
    </row>
    <row r="19" ht="12.0" customHeight="1">
      <c r="A19" s="463" t="str">
        <f t="shared" si="3"/>
        <v>12</v>
      </c>
      <c r="B19" s="463">
        <f t="shared" si="4"/>
        <v>0</v>
      </c>
      <c r="C19" s="463" t="s">
        <v>665</v>
      </c>
      <c r="D19" s="1" t="s">
        <v>843</v>
      </c>
      <c r="E19" s="463" t="str">
        <f t="shared" si="5"/>
        <v/>
      </c>
    </row>
    <row r="20" ht="12.0" customHeight="1">
      <c r="A20" s="463" t="str">
        <f t="shared" si="3"/>
        <v>13</v>
      </c>
      <c r="B20" s="463">
        <f t="shared" si="4"/>
        <v>0</v>
      </c>
      <c r="C20" s="463" t="s">
        <v>665</v>
      </c>
      <c r="D20" s="1" t="s">
        <v>844</v>
      </c>
      <c r="E20" s="463" t="str">
        <f t="shared" si="5"/>
        <v/>
      </c>
    </row>
    <row r="21" ht="12.0" customHeight="1">
      <c r="A21" s="463" t="str">
        <f t="shared" si="3"/>
        <v>100</v>
      </c>
      <c r="B21" s="463">
        <f t="shared" si="4"/>
        <v>0</v>
      </c>
      <c r="C21" s="463" t="s">
        <v>665</v>
      </c>
      <c r="D21" s="1" t="s">
        <v>845</v>
      </c>
      <c r="E21" s="463">
        <f t="shared" si="5"/>
        <v>0</v>
      </c>
    </row>
    <row r="22" ht="12.0" customHeight="1">
      <c r="A22" s="463" t="str">
        <f t="shared" si="3"/>
        <v>01</v>
      </c>
      <c r="B22" s="463">
        <f t="shared" si="4"/>
        <v>0</v>
      </c>
      <c r="C22" s="463" t="s">
        <v>669</v>
      </c>
      <c r="D22" s="1" t="s">
        <v>846</v>
      </c>
      <c r="E22" s="463" t="str">
        <f t="shared" si="5"/>
        <v/>
      </c>
    </row>
    <row r="23">
      <c r="A23" s="463" t="str">
        <f t="shared" si="3"/>
        <v>02</v>
      </c>
      <c r="B23" s="463">
        <f t="shared" si="4"/>
        <v>0</v>
      </c>
      <c r="C23" s="463" t="s">
        <v>669</v>
      </c>
      <c r="D23" s="1" t="s">
        <v>847</v>
      </c>
      <c r="E23" s="463" t="str">
        <f t="shared" si="5"/>
        <v/>
      </c>
    </row>
    <row r="24">
      <c r="A24" s="463" t="str">
        <f t="shared" si="3"/>
        <v>03</v>
      </c>
      <c r="B24" s="463">
        <f t="shared" si="4"/>
        <v>0</v>
      </c>
      <c r="C24" s="463" t="s">
        <v>669</v>
      </c>
      <c r="D24" s="1" t="s">
        <v>848</v>
      </c>
      <c r="E24" s="463" t="str">
        <f t="shared" si="5"/>
        <v/>
      </c>
    </row>
    <row r="25">
      <c r="A25" s="463" t="str">
        <f t="shared" si="3"/>
        <v>04</v>
      </c>
      <c r="B25" s="463">
        <f t="shared" si="4"/>
        <v>0</v>
      </c>
      <c r="C25" s="463" t="s">
        <v>669</v>
      </c>
      <c r="D25" s="1" t="s">
        <v>849</v>
      </c>
      <c r="E25" s="463" t="str">
        <f t="shared" si="5"/>
        <v/>
      </c>
    </row>
    <row r="26">
      <c r="A26" s="463" t="str">
        <f t="shared" si="3"/>
        <v>05</v>
      </c>
      <c r="B26" s="463">
        <f t="shared" si="4"/>
        <v>0</v>
      </c>
      <c r="C26" s="463" t="s">
        <v>669</v>
      </c>
      <c r="D26" s="1" t="s">
        <v>850</v>
      </c>
      <c r="E26" s="463" t="str">
        <f t="shared" si="5"/>
        <v/>
      </c>
    </row>
    <row r="27">
      <c r="A27" s="463" t="str">
        <f t="shared" si="3"/>
        <v>06</v>
      </c>
      <c r="B27" s="463">
        <f t="shared" si="4"/>
        <v>0</v>
      </c>
      <c r="C27" s="463" t="s">
        <v>669</v>
      </c>
      <c r="D27" s="1" t="s">
        <v>851</v>
      </c>
      <c r="E27" s="463" t="str">
        <f t="shared" si="5"/>
        <v/>
      </c>
    </row>
    <row r="28">
      <c r="A28" s="463" t="str">
        <f t="shared" si="3"/>
        <v>07</v>
      </c>
      <c r="B28" s="463">
        <f t="shared" si="4"/>
        <v>0</v>
      </c>
      <c r="C28" s="463" t="s">
        <v>669</v>
      </c>
      <c r="D28" s="1" t="s">
        <v>852</v>
      </c>
      <c r="E28" s="463" t="str">
        <f t="shared" si="5"/>
        <v/>
      </c>
    </row>
    <row r="29">
      <c r="A29" s="463" t="str">
        <f t="shared" si="3"/>
        <v>08</v>
      </c>
      <c r="B29" s="463">
        <f t="shared" si="4"/>
        <v>0</v>
      </c>
      <c r="C29" s="463" t="s">
        <v>669</v>
      </c>
      <c r="D29" s="1" t="s">
        <v>853</v>
      </c>
      <c r="E29" s="463" t="str">
        <f t="shared" si="5"/>
        <v/>
      </c>
    </row>
    <row r="30">
      <c r="A30" s="463" t="str">
        <f t="shared" si="3"/>
        <v>09</v>
      </c>
      <c r="B30" s="463">
        <f t="shared" si="4"/>
        <v>0</v>
      </c>
      <c r="C30" s="463" t="s">
        <v>669</v>
      </c>
      <c r="D30" s="1" t="s">
        <v>854</v>
      </c>
      <c r="E30" s="463" t="str">
        <f t="shared" si="5"/>
        <v/>
      </c>
    </row>
    <row r="31">
      <c r="A31" s="463" t="str">
        <f t="shared" si="3"/>
        <v>10</v>
      </c>
      <c r="B31" s="463">
        <f t="shared" si="4"/>
        <v>0</v>
      </c>
      <c r="C31" s="463" t="s">
        <v>669</v>
      </c>
      <c r="D31" s="1" t="s">
        <v>855</v>
      </c>
      <c r="E31" s="463" t="str">
        <f t="shared" si="5"/>
        <v/>
      </c>
    </row>
    <row r="32">
      <c r="A32" s="463" t="str">
        <f t="shared" si="3"/>
        <v>11</v>
      </c>
      <c r="B32" s="463">
        <f t="shared" si="4"/>
        <v>0</v>
      </c>
      <c r="C32" s="463" t="s">
        <v>669</v>
      </c>
      <c r="D32" s="1" t="s">
        <v>856</v>
      </c>
      <c r="E32" s="463" t="str">
        <f t="shared" si="5"/>
        <v/>
      </c>
    </row>
    <row r="33">
      <c r="A33" s="463" t="str">
        <f t="shared" si="3"/>
        <v>12</v>
      </c>
      <c r="B33" s="463">
        <f t="shared" si="4"/>
        <v>0</v>
      </c>
      <c r="C33" s="463" t="s">
        <v>669</v>
      </c>
      <c r="D33" s="1" t="s">
        <v>857</v>
      </c>
      <c r="E33" s="463" t="str">
        <f t="shared" si="5"/>
        <v/>
      </c>
    </row>
    <row r="34">
      <c r="A34" s="463" t="str">
        <f t="shared" si="3"/>
        <v>13</v>
      </c>
      <c r="B34" s="463">
        <f t="shared" si="4"/>
        <v>0</v>
      </c>
      <c r="C34" s="463" t="s">
        <v>669</v>
      </c>
      <c r="D34" s="1" t="s">
        <v>858</v>
      </c>
      <c r="E34" s="463" t="str">
        <f t="shared" si="5"/>
        <v/>
      </c>
    </row>
    <row r="35">
      <c r="A35" s="463" t="str">
        <f t="shared" si="3"/>
        <v>100</v>
      </c>
      <c r="B35" s="463">
        <f t="shared" si="4"/>
        <v>0</v>
      </c>
      <c r="C35" s="463" t="s">
        <v>669</v>
      </c>
      <c r="D35" s="1" t="s">
        <v>859</v>
      </c>
      <c r="E35" s="463">
        <f t="shared" si="5"/>
        <v>0</v>
      </c>
    </row>
    <row r="36">
      <c r="A36" s="463" t="str">
        <f t="shared" si="3"/>
        <v>01</v>
      </c>
      <c r="B36" s="463">
        <f t="shared" si="4"/>
        <v>0</v>
      </c>
      <c r="C36" s="463" t="s">
        <v>671</v>
      </c>
      <c r="D36" s="1" t="s">
        <v>860</v>
      </c>
      <c r="E36" s="463" t="str">
        <f t="shared" si="5"/>
        <v/>
      </c>
    </row>
    <row r="37">
      <c r="A37" s="463" t="str">
        <f t="shared" si="3"/>
        <v>02</v>
      </c>
      <c r="B37" s="463">
        <f t="shared" si="4"/>
        <v>0</v>
      </c>
      <c r="C37" s="463" t="s">
        <v>671</v>
      </c>
      <c r="D37" s="1" t="s">
        <v>861</v>
      </c>
      <c r="E37" s="463" t="str">
        <f t="shared" si="5"/>
        <v/>
      </c>
    </row>
    <row r="38">
      <c r="A38" s="463" t="str">
        <f t="shared" si="3"/>
        <v>03</v>
      </c>
      <c r="B38" s="463">
        <f t="shared" si="4"/>
        <v>0</v>
      </c>
      <c r="C38" s="463" t="s">
        <v>671</v>
      </c>
      <c r="D38" s="1" t="s">
        <v>862</v>
      </c>
      <c r="E38" s="463" t="str">
        <f t="shared" si="5"/>
        <v/>
      </c>
    </row>
    <row r="39">
      <c r="A39" s="463" t="str">
        <f t="shared" si="3"/>
        <v>04</v>
      </c>
      <c r="B39" s="463">
        <f t="shared" si="4"/>
        <v>0</v>
      </c>
      <c r="C39" s="463" t="s">
        <v>671</v>
      </c>
      <c r="D39" s="1" t="s">
        <v>863</v>
      </c>
      <c r="E39" s="463" t="str">
        <f t="shared" si="5"/>
        <v/>
      </c>
    </row>
    <row r="40">
      <c r="A40" s="463" t="str">
        <f t="shared" si="3"/>
        <v>05</v>
      </c>
      <c r="B40" s="463">
        <f t="shared" si="4"/>
        <v>0</v>
      </c>
      <c r="C40" s="463" t="s">
        <v>671</v>
      </c>
      <c r="D40" s="1" t="s">
        <v>864</v>
      </c>
      <c r="E40" s="463" t="str">
        <f t="shared" si="5"/>
        <v/>
      </c>
    </row>
    <row r="41">
      <c r="A41" s="463" t="str">
        <f t="shared" si="3"/>
        <v>06</v>
      </c>
      <c r="B41" s="463">
        <f t="shared" si="4"/>
        <v>0</v>
      </c>
      <c r="C41" s="463" t="s">
        <v>671</v>
      </c>
      <c r="D41" s="1" t="s">
        <v>865</v>
      </c>
      <c r="E41" s="463" t="str">
        <f t="shared" si="5"/>
        <v/>
      </c>
    </row>
    <row r="42">
      <c r="A42" s="463" t="str">
        <f t="shared" si="3"/>
        <v>07</v>
      </c>
      <c r="B42" s="463">
        <f t="shared" si="4"/>
        <v>0</v>
      </c>
      <c r="C42" s="463" t="s">
        <v>671</v>
      </c>
      <c r="D42" s="1" t="s">
        <v>866</v>
      </c>
      <c r="E42" s="463" t="str">
        <f t="shared" si="5"/>
        <v/>
      </c>
    </row>
    <row r="43">
      <c r="A43" s="463" t="str">
        <f t="shared" si="3"/>
        <v>08</v>
      </c>
      <c r="B43" s="463">
        <f t="shared" si="4"/>
        <v>0</v>
      </c>
      <c r="C43" s="463" t="s">
        <v>671</v>
      </c>
      <c r="D43" s="1" t="s">
        <v>867</v>
      </c>
      <c r="E43" s="463" t="str">
        <f t="shared" si="5"/>
        <v/>
      </c>
    </row>
    <row r="44">
      <c r="A44" s="463" t="str">
        <f t="shared" si="3"/>
        <v>09</v>
      </c>
      <c r="B44" s="463">
        <f t="shared" si="4"/>
        <v>0</v>
      </c>
      <c r="C44" s="463" t="s">
        <v>671</v>
      </c>
      <c r="D44" s="1" t="s">
        <v>868</v>
      </c>
      <c r="E44" s="463" t="str">
        <f t="shared" si="5"/>
        <v/>
      </c>
    </row>
    <row r="45">
      <c r="A45" s="463" t="str">
        <f t="shared" si="3"/>
        <v>10</v>
      </c>
      <c r="B45" s="463">
        <f t="shared" si="4"/>
        <v>0</v>
      </c>
      <c r="C45" s="463" t="s">
        <v>671</v>
      </c>
      <c r="D45" s="1" t="s">
        <v>869</v>
      </c>
      <c r="E45" s="463" t="str">
        <f t="shared" si="5"/>
        <v/>
      </c>
    </row>
    <row r="46">
      <c r="A46" s="463" t="str">
        <f t="shared" si="3"/>
        <v>11</v>
      </c>
      <c r="B46" s="463">
        <f t="shared" si="4"/>
        <v>0</v>
      </c>
      <c r="C46" s="463" t="s">
        <v>671</v>
      </c>
      <c r="D46" s="1" t="s">
        <v>870</v>
      </c>
      <c r="E46" s="463" t="str">
        <f t="shared" si="5"/>
        <v/>
      </c>
    </row>
    <row r="47">
      <c r="A47" s="463" t="str">
        <f t="shared" si="3"/>
        <v>12</v>
      </c>
      <c r="B47" s="463">
        <f t="shared" si="4"/>
        <v>0</v>
      </c>
      <c r="C47" s="463" t="s">
        <v>671</v>
      </c>
      <c r="D47" s="1" t="s">
        <v>871</v>
      </c>
      <c r="E47" s="463" t="str">
        <f t="shared" si="5"/>
        <v/>
      </c>
    </row>
    <row r="48">
      <c r="A48" s="463" t="str">
        <f t="shared" si="3"/>
        <v>13</v>
      </c>
      <c r="B48" s="463">
        <f t="shared" si="4"/>
        <v>0</v>
      </c>
      <c r="C48" s="463" t="s">
        <v>671</v>
      </c>
      <c r="D48" s="1" t="s">
        <v>872</v>
      </c>
      <c r="E48" s="463" t="str">
        <f t="shared" si="5"/>
        <v/>
      </c>
    </row>
    <row r="49">
      <c r="A49" s="463" t="str">
        <f t="shared" si="3"/>
        <v>100</v>
      </c>
      <c r="B49" s="463">
        <f t="shared" si="4"/>
        <v>0</v>
      </c>
      <c r="C49" s="463" t="s">
        <v>671</v>
      </c>
      <c r="D49" s="1" t="s">
        <v>873</v>
      </c>
      <c r="E49" s="463">
        <f t="shared" si="5"/>
        <v>0</v>
      </c>
    </row>
    <row r="50">
      <c r="A50" s="463" t="str">
        <f t="shared" si="3"/>
        <v>01</v>
      </c>
      <c r="B50" s="463">
        <f t="shared" si="4"/>
        <v>0</v>
      </c>
      <c r="C50" s="463" t="s">
        <v>673</v>
      </c>
      <c r="D50" s="1" t="s">
        <v>874</v>
      </c>
      <c r="E50" s="463" t="str">
        <f t="shared" si="5"/>
        <v/>
      </c>
    </row>
    <row r="51">
      <c r="A51" s="463" t="str">
        <f t="shared" si="3"/>
        <v>02</v>
      </c>
      <c r="B51" s="463">
        <f t="shared" si="4"/>
        <v>0</v>
      </c>
      <c r="C51" s="463" t="s">
        <v>673</v>
      </c>
      <c r="D51" s="1" t="s">
        <v>875</v>
      </c>
      <c r="E51" s="463" t="str">
        <f t="shared" si="5"/>
        <v/>
      </c>
    </row>
    <row r="52">
      <c r="A52" s="463" t="str">
        <f t="shared" si="3"/>
        <v>03</v>
      </c>
      <c r="B52" s="463">
        <f t="shared" si="4"/>
        <v>0</v>
      </c>
      <c r="C52" s="463" t="s">
        <v>673</v>
      </c>
      <c r="D52" s="1" t="s">
        <v>876</v>
      </c>
      <c r="E52" s="463" t="str">
        <f t="shared" si="5"/>
        <v/>
      </c>
    </row>
    <row r="53">
      <c r="A53" s="463" t="str">
        <f t="shared" si="3"/>
        <v>04</v>
      </c>
      <c r="B53" s="463">
        <f t="shared" si="4"/>
        <v>0</v>
      </c>
      <c r="C53" s="463" t="s">
        <v>673</v>
      </c>
      <c r="D53" s="1" t="s">
        <v>877</v>
      </c>
      <c r="E53" s="463" t="str">
        <f t="shared" si="5"/>
        <v/>
      </c>
    </row>
    <row r="54">
      <c r="A54" s="463" t="str">
        <f t="shared" si="3"/>
        <v>05</v>
      </c>
      <c r="B54" s="463">
        <f t="shared" si="4"/>
        <v>0</v>
      </c>
      <c r="C54" s="463" t="s">
        <v>673</v>
      </c>
      <c r="D54" s="1" t="s">
        <v>878</v>
      </c>
      <c r="E54" s="463" t="str">
        <f t="shared" si="5"/>
        <v/>
      </c>
    </row>
    <row r="55">
      <c r="A55" s="463" t="str">
        <f t="shared" si="3"/>
        <v>06</v>
      </c>
      <c r="B55" s="463">
        <f t="shared" si="4"/>
        <v>0</v>
      </c>
      <c r="C55" s="463" t="s">
        <v>673</v>
      </c>
      <c r="D55" s="1" t="s">
        <v>879</v>
      </c>
      <c r="E55" s="463" t="str">
        <f t="shared" si="5"/>
        <v/>
      </c>
    </row>
    <row r="56">
      <c r="A56" s="463" t="str">
        <f t="shared" si="3"/>
        <v>07</v>
      </c>
      <c r="B56" s="463">
        <f t="shared" si="4"/>
        <v>0</v>
      </c>
      <c r="C56" s="463" t="s">
        <v>673</v>
      </c>
      <c r="D56" s="1" t="s">
        <v>880</v>
      </c>
      <c r="E56" s="463" t="str">
        <f t="shared" si="5"/>
        <v/>
      </c>
    </row>
    <row r="57">
      <c r="A57" s="463" t="str">
        <f t="shared" si="3"/>
        <v>08</v>
      </c>
      <c r="B57" s="463">
        <f t="shared" si="4"/>
        <v>0</v>
      </c>
      <c r="C57" s="463" t="s">
        <v>673</v>
      </c>
      <c r="D57" s="1" t="s">
        <v>881</v>
      </c>
      <c r="E57" s="463" t="str">
        <f t="shared" si="5"/>
        <v/>
      </c>
    </row>
    <row r="58">
      <c r="A58" s="463" t="str">
        <f t="shared" si="3"/>
        <v>09</v>
      </c>
      <c r="B58" s="463">
        <f t="shared" si="4"/>
        <v>0</v>
      </c>
      <c r="C58" s="463" t="s">
        <v>673</v>
      </c>
      <c r="D58" s="1" t="s">
        <v>882</v>
      </c>
      <c r="E58" s="463" t="str">
        <f t="shared" si="5"/>
        <v/>
      </c>
    </row>
    <row r="59">
      <c r="A59" s="463" t="str">
        <f t="shared" si="3"/>
        <v>10</v>
      </c>
      <c r="B59" s="463">
        <f t="shared" si="4"/>
        <v>0</v>
      </c>
      <c r="C59" s="463" t="s">
        <v>673</v>
      </c>
      <c r="D59" s="1" t="s">
        <v>883</v>
      </c>
      <c r="E59" s="463" t="str">
        <f t="shared" si="5"/>
        <v/>
      </c>
    </row>
    <row r="60">
      <c r="A60" s="463" t="str">
        <f t="shared" si="3"/>
        <v>11</v>
      </c>
      <c r="B60" s="463">
        <f t="shared" si="4"/>
        <v>0</v>
      </c>
      <c r="C60" s="463" t="s">
        <v>673</v>
      </c>
      <c r="D60" s="1" t="s">
        <v>884</v>
      </c>
      <c r="E60" s="463" t="str">
        <f t="shared" si="5"/>
        <v/>
      </c>
    </row>
    <row r="61">
      <c r="A61" s="463" t="str">
        <f t="shared" si="3"/>
        <v>12</v>
      </c>
      <c r="B61" s="463">
        <f t="shared" si="4"/>
        <v>0</v>
      </c>
      <c r="C61" s="463" t="s">
        <v>673</v>
      </c>
      <c r="D61" s="1" t="s">
        <v>885</v>
      </c>
      <c r="E61" s="463" t="str">
        <f t="shared" si="5"/>
        <v/>
      </c>
    </row>
    <row r="62">
      <c r="A62" s="463" t="str">
        <f t="shared" si="3"/>
        <v>13</v>
      </c>
      <c r="B62" s="463">
        <f t="shared" si="4"/>
        <v>0</v>
      </c>
      <c r="C62" s="463" t="s">
        <v>673</v>
      </c>
      <c r="D62" s="1" t="s">
        <v>886</v>
      </c>
      <c r="E62" s="463" t="str">
        <f t="shared" si="5"/>
        <v/>
      </c>
    </row>
    <row r="63">
      <c r="A63" s="463" t="str">
        <f t="shared" si="3"/>
        <v>100</v>
      </c>
      <c r="B63" s="463">
        <f t="shared" si="4"/>
        <v>0</v>
      </c>
      <c r="C63" s="463" t="s">
        <v>673</v>
      </c>
      <c r="D63" s="1" t="s">
        <v>887</v>
      </c>
      <c r="E63" s="463">
        <f t="shared" si="5"/>
        <v>0</v>
      </c>
    </row>
    <row r="64">
      <c r="A64" s="463" t="str">
        <f t="shared" si="3"/>
        <v>01</v>
      </c>
      <c r="B64" s="463">
        <f t="shared" si="4"/>
        <v>0</v>
      </c>
      <c r="C64" s="463" t="s">
        <v>676</v>
      </c>
      <c r="D64" s="1" t="s">
        <v>888</v>
      </c>
      <c r="E64" s="463" t="str">
        <f t="shared" si="5"/>
        <v/>
      </c>
    </row>
    <row r="65">
      <c r="A65" s="463" t="str">
        <f t="shared" si="3"/>
        <v>02</v>
      </c>
      <c r="B65" s="463">
        <f t="shared" si="4"/>
        <v>0</v>
      </c>
      <c r="C65" s="463" t="s">
        <v>676</v>
      </c>
      <c r="D65" s="1" t="s">
        <v>889</v>
      </c>
      <c r="E65" s="463" t="str">
        <f t="shared" si="5"/>
        <v/>
      </c>
    </row>
    <row r="66">
      <c r="A66" s="463" t="str">
        <f t="shared" si="3"/>
        <v>03</v>
      </c>
      <c r="B66" s="463">
        <f t="shared" si="4"/>
        <v>0</v>
      </c>
      <c r="C66" s="463" t="s">
        <v>676</v>
      </c>
      <c r="D66" s="1" t="s">
        <v>890</v>
      </c>
      <c r="E66" s="463" t="str">
        <f t="shared" si="5"/>
        <v/>
      </c>
    </row>
    <row r="67">
      <c r="A67" s="463" t="str">
        <f t="shared" si="3"/>
        <v>04</v>
      </c>
      <c r="B67" s="463">
        <f t="shared" si="4"/>
        <v>0</v>
      </c>
      <c r="C67" s="463" t="s">
        <v>676</v>
      </c>
      <c r="D67" s="1" t="s">
        <v>891</v>
      </c>
      <c r="E67" s="463" t="str">
        <f t="shared" si="5"/>
        <v/>
      </c>
    </row>
    <row r="68">
      <c r="A68" s="463" t="str">
        <f t="shared" si="3"/>
        <v>05</v>
      </c>
      <c r="B68" s="463">
        <f t="shared" si="4"/>
        <v>0</v>
      </c>
      <c r="C68" s="463" t="s">
        <v>676</v>
      </c>
      <c r="D68" s="1" t="s">
        <v>892</v>
      </c>
      <c r="E68" s="463" t="str">
        <f t="shared" si="5"/>
        <v/>
      </c>
    </row>
    <row r="69">
      <c r="A69" s="463" t="str">
        <f t="shared" si="3"/>
        <v>06</v>
      </c>
      <c r="B69" s="463">
        <f t="shared" si="4"/>
        <v>0</v>
      </c>
      <c r="C69" s="463" t="s">
        <v>676</v>
      </c>
      <c r="D69" s="1" t="s">
        <v>893</v>
      </c>
      <c r="E69" s="463" t="str">
        <f t="shared" si="5"/>
        <v/>
      </c>
    </row>
    <row r="70">
      <c r="A70" s="463" t="str">
        <f t="shared" si="3"/>
        <v>07</v>
      </c>
      <c r="B70" s="463">
        <f t="shared" si="4"/>
        <v>0</v>
      </c>
      <c r="C70" s="463" t="s">
        <v>676</v>
      </c>
      <c r="D70" s="1" t="s">
        <v>894</v>
      </c>
      <c r="E70" s="463" t="str">
        <f t="shared" si="5"/>
        <v/>
      </c>
    </row>
    <row r="71">
      <c r="A71" s="463" t="str">
        <f t="shared" si="3"/>
        <v>08</v>
      </c>
      <c r="B71" s="463">
        <f t="shared" si="4"/>
        <v>0</v>
      </c>
      <c r="C71" s="463" t="s">
        <v>676</v>
      </c>
      <c r="D71" s="1" t="s">
        <v>895</v>
      </c>
      <c r="E71" s="463" t="str">
        <f t="shared" si="5"/>
        <v/>
      </c>
    </row>
    <row r="72">
      <c r="A72" s="463" t="str">
        <f t="shared" si="3"/>
        <v>09</v>
      </c>
      <c r="B72" s="463">
        <f t="shared" si="4"/>
        <v>0</v>
      </c>
      <c r="C72" s="463" t="s">
        <v>676</v>
      </c>
      <c r="D72" s="1" t="s">
        <v>896</v>
      </c>
      <c r="E72" s="463" t="str">
        <f t="shared" si="5"/>
        <v/>
      </c>
    </row>
    <row r="73">
      <c r="A73" s="463" t="str">
        <f t="shared" si="3"/>
        <v>10</v>
      </c>
      <c r="B73" s="463">
        <f t="shared" si="4"/>
        <v>0</v>
      </c>
      <c r="C73" s="463" t="s">
        <v>676</v>
      </c>
      <c r="D73" s="1" t="s">
        <v>897</v>
      </c>
      <c r="E73" s="463" t="str">
        <f t="shared" si="5"/>
        <v/>
      </c>
    </row>
    <row r="74">
      <c r="A74" s="463" t="str">
        <f t="shared" si="3"/>
        <v>11</v>
      </c>
      <c r="B74" s="463">
        <f t="shared" si="4"/>
        <v>0</v>
      </c>
      <c r="C74" s="463" t="s">
        <v>676</v>
      </c>
      <c r="D74" s="1" t="s">
        <v>898</v>
      </c>
      <c r="E74" s="463" t="str">
        <f t="shared" si="5"/>
        <v/>
      </c>
    </row>
    <row r="75">
      <c r="A75" s="463" t="str">
        <f t="shared" si="3"/>
        <v>12</v>
      </c>
      <c r="B75" s="463">
        <f t="shared" si="4"/>
        <v>0</v>
      </c>
      <c r="C75" s="463" t="s">
        <v>676</v>
      </c>
      <c r="D75" s="1" t="s">
        <v>899</v>
      </c>
      <c r="E75" s="463" t="str">
        <f t="shared" si="5"/>
        <v/>
      </c>
    </row>
    <row r="76">
      <c r="A76" s="463" t="str">
        <f t="shared" si="3"/>
        <v>13</v>
      </c>
      <c r="B76" s="463">
        <f t="shared" si="4"/>
        <v>0</v>
      </c>
      <c r="C76" s="463" t="s">
        <v>676</v>
      </c>
      <c r="D76" s="1" t="s">
        <v>900</v>
      </c>
      <c r="E76" s="463" t="str">
        <f t="shared" si="5"/>
        <v/>
      </c>
    </row>
    <row r="77">
      <c r="A77" s="463" t="str">
        <f t="shared" si="3"/>
        <v>100</v>
      </c>
      <c r="B77" s="463">
        <f t="shared" si="4"/>
        <v>0</v>
      </c>
      <c r="C77" s="463" t="s">
        <v>676</v>
      </c>
      <c r="D77" s="1" t="s">
        <v>901</v>
      </c>
      <c r="E77" s="463">
        <f t="shared" si="5"/>
        <v>0</v>
      </c>
    </row>
    <row r="78">
      <c r="A78" s="463" t="str">
        <f t="shared" si="3"/>
        <v>01</v>
      </c>
      <c r="B78" s="463">
        <f t="shared" si="4"/>
        <v>0</v>
      </c>
      <c r="C78" s="463" t="s">
        <v>678</v>
      </c>
      <c r="D78" s="1" t="s">
        <v>902</v>
      </c>
      <c r="E78" s="463" t="str">
        <f t="shared" si="5"/>
        <v/>
      </c>
    </row>
    <row r="79">
      <c r="A79" s="463" t="str">
        <f t="shared" si="3"/>
        <v>02</v>
      </c>
      <c r="B79" s="463">
        <f t="shared" si="4"/>
        <v>0</v>
      </c>
      <c r="C79" s="463" t="s">
        <v>678</v>
      </c>
      <c r="D79" s="1" t="s">
        <v>903</v>
      </c>
      <c r="E79" s="463" t="str">
        <f t="shared" si="5"/>
        <v/>
      </c>
    </row>
    <row r="80">
      <c r="A80" s="463" t="str">
        <f t="shared" si="3"/>
        <v>03</v>
      </c>
      <c r="B80" s="463">
        <f t="shared" si="4"/>
        <v>0</v>
      </c>
      <c r="C80" s="463" t="s">
        <v>678</v>
      </c>
      <c r="D80" s="1" t="s">
        <v>904</v>
      </c>
      <c r="E80" s="463" t="str">
        <f t="shared" si="5"/>
        <v/>
      </c>
    </row>
    <row r="81">
      <c r="A81" s="463" t="str">
        <f t="shared" si="3"/>
        <v>04</v>
      </c>
      <c r="B81" s="463">
        <f t="shared" si="4"/>
        <v>0</v>
      </c>
      <c r="C81" s="463" t="s">
        <v>678</v>
      </c>
      <c r="D81" s="1" t="s">
        <v>905</v>
      </c>
      <c r="E81" s="463" t="str">
        <f t="shared" si="5"/>
        <v/>
      </c>
    </row>
    <row r="82">
      <c r="A82" s="463" t="str">
        <f t="shared" si="3"/>
        <v>05</v>
      </c>
      <c r="B82" s="463">
        <f t="shared" si="4"/>
        <v>0</v>
      </c>
      <c r="C82" s="463" t="s">
        <v>678</v>
      </c>
      <c r="D82" s="1" t="s">
        <v>906</v>
      </c>
      <c r="E82" s="463" t="str">
        <f t="shared" si="5"/>
        <v/>
      </c>
    </row>
    <row r="83">
      <c r="A83" s="463" t="str">
        <f t="shared" si="3"/>
        <v>06</v>
      </c>
      <c r="B83" s="463">
        <f t="shared" si="4"/>
        <v>0</v>
      </c>
      <c r="C83" s="463" t="s">
        <v>678</v>
      </c>
      <c r="D83" s="1" t="s">
        <v>907</v>
      </c>
      <c r="E83" s="463" t="str">
        <f t="shared" si="5"/>
        <v/>
      </c>
    </row>
    <row r="84">
      <c r="A84" s="463" t="str">
        <f t="shared" si="3"/>
        <v>07</v>
      </c>
      <c r="B84" s="463">
        <f t="shared" si="4"/>
        <v>0</v>
      </c>
      <c r="C84" s="463" t="s">
        <v>678</v>
      </c>
      <c r="D84" s="1" t="s">
        <v>908</v>
      </c>
      <c r="E84" s="463" t="str">
        <f t="shared" si="5"/>
        <v/>
      </c>
    </row>
    <row r="85">
      <c r="A85" s="463" t="str">
        <f t="shared" si="3"/>
        <v>08</v>
      </c>
      <c r="B85" s="463">
        <f t="shared" si="4"/>
        <v>0</v>
      </c>
      <c r="C85" s="463" t="s">
        <v>678</v>
      </c>
      <c r="D85" s="1" t="s">
        <v>909</v>
      </c>
      <c r="E85" s="463" t="str">
        <f t="shared" si="5"/>
        <v/>
      </c>
    </row>
    <row r="86">
      <c r="A86" s="463" t="str">
        <f t="shared" si="3"/>
        <v>09</v>
      </c>
      <c r="B86" s="463">
        <f t="shared" si="4"/>
        <v>0</v>
      </c>
      <c r="C86" s="463" t="s">
        <v>678</v>
      </c>
      <c r="D86" s="1" t="s">
        <v>910</v>
      </c>
      <c r="E86" s="463" t="str">
        <f t="shared" si="5"/>
        <v/>
      </c>
    </row>
    <row r="87">
      <c r="A87" s="463" t="str">
        <f t="shared" si="3"/>
        <v>10</v>
      </c>
      <c r="B87" s="463">
        <f t="shared" si="4"/>
        <v>0</v>
      </c>
      <c r="C87" s="463" t="s">
        <v>678</v>
      </c>
      <c r="D87" s="1" t="s">
        <v>911</v>
      </c>
      <c r="E87" s="463" t="str">
        <f t="shared" si="5"/>
        <v/>
      </c>
    </row>
    <row r="88">
      <c r="A88" s="463" t="str">
        <f t="shared" si="3"/>
        <v>11</v>
      </c>
      <c r="B88" s="463">
        <f t="shared" si="4"/>
        <v>0</v>
      </c>
      <c r="C88" s="463" t="s">
        <v>678</v>
      </c>
      <c r="D88" s="1" t="s">
        <v>912</v>
      </c>
      <c r="E88" s="463" t="str">
        <f t="shared" si="5"/>
        <v/>
      </c>
    </row>
    <row r="89">
      <c r="A89" s="463" t="str">
        <f t="shared" si="3"/>
        <v>12</v>
      </c>
      <c r="B89" s="463">
        <f t="shared" si="4"/>
        <v>0</v>
      </c>
      <c r="C89" s="463" t="s">
        <v>678</v>
      </c>
      <c r="D89" s="1" t="s">
        <v>913</v>
      </c>
      <c r="E89" s="463" t="str">
        <f t="shared" si="5"/>
        <v/>
      </c>
    </row>
    <row r="90">
      <c r="A90" s="463" t="str">
        <f t="shared" si="3"/>
        <v>13</v>
      </c>
      <c r="B90" s="463">
        <f t="shared" si="4"/>
        <v>0</v>
      </c>
      <c r="C90" s="463" t="s">
        <v>678</v>
      </c>
      <c r="D90" s="1" t="s">
        <v>914</v>
      </c>
      <c r="E90" s="463" t="str">
        <f t="shared" si="5"/>
        <v/>
      </c>
    </row>
    <row r="91">
      <c r="A91" s="463" t="str">
        <f t="shared" si="3"/>
        <v>100</v>
      </c>
      <c r="B91" s="463">
        <f t="shared" si="4"/>
        <v>0</v>
      </c>
      <c r="C91" s="463" t="s">
        <v>678</v>
      </c>
      <c r="D91" s="1" t="s">
        <v>915</v>
      </c>
      <c r="E91" s="463">
        <f t="shared" si="5"/>
        <v>0</v>
      </c>
    </row>
    <row r="92">
      <c r="A92" s="463" t="str">
        <f t="shared" si="3"/>
        <v>01</v>
      </c>
      <c r="B92" s="463">
        <f t="shared" si="4"/>
        <v>0</v>
      </c>
      <c r="C92" s="463" t="s">
        <v>680</v>
      </c>
      <c r="D92" s="1" t="s">
        <v>916</v>
      </c>
      <c r="E92" s="463" t="str">
        <f t="shared" si="5"/>
        <v/>
      </c>
    </row>
    <row r="93">
      <c r="A93" s="463" t="str">
        <f t="shared" si="3"/>
        <v>02</v>
      </c>
      <c r="B93" s="463">
        <f t="shared" si="4"/>
        <v>0</v>
      </c>
      <c r="C93" s="463" t="s">
        <v>680</v>
      </c>
      <c r="D93" s="1" t="s">
        <v>917</v>
      </c>
      <c r="E93" s="463" t="str">
        <f t="shared" si="5"/>
        <v/>
      </c>
    </row>
    <row r="94">
      <c r="A94" s="463" t="str">
        <f t="shared" si="3"/>
        <v>03</v>
      </c>
      <c r="B94" s="463">
        <f t="shared" si="4"/>
        <v>0</v>
      </c>
      <c r="C94" s="463" t="s">
        <v>680</v>
      </c>
      <c r="D94" s="1" t="s">
        <v>918</v>
      </c>
      <c r="E94" s="463" t="str">
        <f t="shared" si="5"/>
        <v/>
      </c>
    </row>
    <row r="95">
      <c r="A95" s="463" t="str">
        <f t="shared" si="3"/>
        <v>04</v>
      </c>
      <c r="B95" s="463">
        <f t="shared" si="4"/>
        <v>0</v>
      </c>
      <c r="C95" s="463" t="s">
        <v>680</v>
      </c>
      <c r="D95" s="1" t="s">
        <v>919</v>
      </c>
      <c r="E95" s="463" t="str">
        <f t="shared" si="5"/>
        <v/>
      </c>
    </row>
    <row r="96">
      <c r="A96" s="463" t="str">
        <f t="shared" si="3"/>
        <v>05</v>
      </c>
      <c r="B96" s="463">
        <f t="shared" si="4"/>
        <v>0</v>
      </c>
      <c r="C96" s="463" t="s">
        <v>680</v>
      </c>
      <c r="D96" s="1" t="s">
        <v>920</v>
      </c>
      <c r="E96" s="463" t="str">
        <f t="shared" si="5"/>
        <v/>
      </c>
    </row>
    <row r="97">
      <c r="A97" s="463" t="str">
        <f t="shared" si="3"/>
        <v>06</v>
      </c>
      <c r="B97" s="463">
        <f t="shared" si="4"/>
        <v>0</v>
      </c>
      <c r="C97" s="463" t="s">
        <v>680</v>
      </c>
      <c r="D97" s="1" t="s">
        <v>921</v>
      </c>
      <c r="E97" s="463" t="str">
        <f t="shared" si="5"/>
        <v/>
      </c>
    </row>
    <row r="98">
      <c r="A98" s="463" t="str">
        <f t="shared" si="3"/>
        <v>07</v>
      </c>
      <c r="B98" s="463">
        <f t="shared" si="4"/>
        <v>0</v>
      </c>
      <c r="C98" s="463" t="s">
        <v>680</v>
      </c>
      <c r="D98" s="1" t="s">
        <v>922</v>
      </c>
      <c r="E98" s="463" t="str">
        <f t="shared" si="5"/>
        <v/>
      </c>
    </row>
    <row r="99">
      <c r="A99" s="463" t="str">
        <f t="shared" si="3"/>
        <v>08</v>
      </c>
      <c r="B99" s="463">
        <f t="shared" si="4"/>
        <v>0</v>
      </c>
      <c r="C99" s="463" t="s">
        <v>680</v>
      </c>
      <c r="D99" s="1" t="s">
        <v>923</v>
      </c>
      <c r="E99" s="463" t="str">
        <f t="shared" si="5"/>
        <v/>
      </c>
    </row>
    <row r="100">
      <c r="A100" s="463" t="str">
        <f t="shared" si="3"/>
        <v>09</v>
      </c>
      <c r="B100" s="463">
        <f t="shared" si="4"/>
        <v>0</v>
      </c>
      <c r="C100" s="463" t="s">
        <v>680</v>
      </c>
      <c r="D100" s="1" t="s">
        <v>924</v>
      </c>
      <c r="E100" s="463" t="str">
        <f t="shared" si="5"/>
        <v/>
      </c>
    </row>
    <row r="101">
      <c r="A101" s="463" t="str">
        <f t="shared" si="3"/>
        <v>10</v>
      </c>
      <c r="B101" s="463">
        <f t="shared" si="4"/>
        <v>0</v>
      </c>
      <c r="C101" s="463" t="s">
        <v>680</v>
      </c>
      <c r="D101" s="1" t="s">
        <v>925</v>
      </c>
      <c r="E101" s="463" t="str">
        <f t="shared" si="5"/>
        <v/>
      </c>
    </row>
    <row r="102">
      <c r="A102" s="463" t="str">
        <f t="shared" si="3"/>
        <v>11</v>
      </c>
      <c r="B102" s="463">
        <f t="shared" si="4"/>
        <v>0</v>
      </c>
      <c r="C102" s="463" t="s">
        <v>680</v>
      </c>
      <c r="D102" s="1" t="s">
        <v>926</v>
      </c>
      <c r="E102" s="463" t="str">
        <f t="shared" si="5"/>
        <v/>
      </c>
    </row>
    <row r="103">
      <c r="A103" s="463" t="str">
        <f t="shared" si="3"/>
        <v>12</v>
      </c>
      <c r="B103" s="463">
        <f t="shared" si="4"/>
        <v>0</v>
      </c>
      <c r="C103" s="463" t="s">
        <v>680</v>
      </c>
      <c r="D103" s="1" t="s">
        <v>927</v>
      </c>
      <c r="E103" s="463" t="str">
        <f t="shared" si="5"/>
        <v/>
      </c>
    </row>
    <row r="104">
      <c r="A104" s="463" t="str">
        <f t="shared" si="3"/>
        <v>13</v>
      </c>
      <c r="B104" s="463">
        <f t="shared" si="4"/>
        <v>0</v>
      </c>
      <c r="C104" s="463" t="s">
        <v>680</v>
      </c>
      <c r="D104" s="1" t="s">
        <v>928</v>
      </c>
      <c r="E104" s="463" t="str">
        <f t="shared" si="5"/>
        <v/>
      </c>
    </row>
    <row r="105">
      <c r="A105" s="463" t="str">
        <f t="shared" si="3"/>
        <v>100</v>
      </c>
      <c r="B105" s="463">
        <f t="shared" si="4"/>
        <v>0</v>
      </c>
      <c r="C105" s="463" t="s">
        <v>680</v>
      </c>
      <c r="D105" s="1" t="s">
        <v>929</v>
      </c>
      <c r="E105" s="463">
        <f t="shared" si="5"/>
        <v>0</v>
      </c>
    </row>
    <row r="106">
      <c r="A106" s="463" t="str">
        <f t="shared" si="3"/>
        <v>01</v>
      </c>
      <c r="B106" s="463">
        <f t="shared" si="4"/>
        <v>0</v>
      </c>
      <c r="C106" s="463" t="s">
        <v>683</v>
      </c>
      <c r="D106" s="1" t="s">
        <v>930</v>
      </c>
      <c r="E106" s="463" t="str">
        <f t="shared" si="5"/>
        <v/>
      </c>
    </row>
    <row r="107">
      <c r="A107" s="463" t="str">
        <f t="shared" si="3"/>
        <v>02</v>
      </c>
      <c r="B107" s="463">
        <f t="shared" si="4"/>
        <v>0</v>
      </c>
      <c r="C107" s="463" t="s">
        <v>683</v>
      </c>
      <c r="D107" s="1" t="s">
        <v>931</v>
      </c>
      <c r="E107" s="463" t="str">
        <f t="shared" si="5"/>
        <v/>
      </c>
    </row>
    <row r="108">
      <c r="A108" s="463" t="str">
        <f t="shared" si="3"/>
        <v>03</v>
      </c>
      <c r="B108" s="463">
        <f t="shared" si="4"/>
        <v>0</v>
      </c>
      <c r="C108" s="463" t="s">
        <v>683</v>
      </c>
      <c r="D108" s="1" t="s">
        <v>932</v>
      </c>
      <c r="E108" s="463" t="str">
        <f t="shared" si="5"/>
        <v/>
      </c>
    </row>
    <row r="109">
      <c r="A109" s="463" t="str">
        <f t="shared" si="3"/>
        <v>04</v>
      </c>
      <c r="B109" s="463">
        <f t="shared" si="4"/>
        <v>0</v>
      </c>
      <c r="C109" s="463" t="s">
        <v>683</v>
      </c>
      <c r="D109" s="1" t="s">
        <v>933</v>
      </c>
      <c r="E109" s="463" t="str">
        <f t="shared" si="5"/>
        <v/>
      </c>
    </row>
    <row r="110">
      <c r="A110" s="463" t="str">
        <f t="shared" si="3"/>
        <v>05</v>
      </c>
      <c r="B110" s="463">
        <f t="shared" si="4"/>
        <v>0</v>
      </c>
      <c r="C110" s="463" t="s">
        <v>683</v>
      </c>
      <c r="D110" s="1" t="s">
        <v>934</v>
      </c>
      <c r="E110" s="463" t="str">
        <f t="shared" si="5"/>
        <v/>
      </c>
    </row>
    <row r="111">
      <c r="A111" s="463" t="str">
        <f t="shared" si="3"/>
        <v>06</v>
      </c>
      <c r="B111" s="463">
        <f t="shared" si="4"/>
        <v>0</v>
      </c>
      <c r="C111" s="463" t="s">
        <v>683</v>
      </c>
      <c r="D111" s="1" t="s">
        <v>935</v>
      </c>
      <c r="E111" s="463" t="str">
        <f t="shared" si="5"/>
        <v/>
      </c>
    </row>
    <row r="112">
      <c r="A112" s="463" t="str">
        <f t="shared" si="3"/>
        <v>07</v>
      </c>
      <c r="B112" s="463">
        <f t="shared" si="4"/>
        <v>0</v>
      </c>
      <c r="C112" s="463" t="s">
        <v>683</v>
      </c>
      <c r="D112" s="1" t="s">
        <v>936</v>
      </c>
      <c r="E112" s="463" t="str">
        <f t="shared" si="5"/>
        <v/>
      </c>
    </row>
    <row r="113">
      <c r="A113" s="463" t="str">
        <f t="shared" si="3"/>
        <v>08</v>
      </c>
      <c r="B113" s="463">
        <f t="shared" si="4"/>
        <v>0</v>
      </c>
      <c r="C113" s="463" t="s">
        <v>683</v>
      </c>
      <c r="D113" s="1" t="s">
        <v>937</v>
      </c>
      <c r="E113" s="463" t="str">
        <f t="shared" si="5"/>
        <v/>
      </c>
    </row>
    <row r="114">
      <c r="A114" s="463" t="str">
        <f t="shared" si="3"/>
        <v>09</v>
      </c>
      <c r="B114" s="463">
        <f t="shared" si="4"/>
        <v>0</v>
      </c>
      <c r="C114" s="463" t="s">
        <v>683</v>
      </c>
      <c r="D114" s="1" t="s">
        <v>938</v>
      </c>
      <c r="E114" s="463" t="str">
        <f t="shared" si="5"/>
        <v/>
      </c>
    </row>
    <row r="115">
      <c r="A115" s="463" t="str">
        <f t="shared" si="3"/>
        <v>10</v>
      </c>
      <c r="B115" s="463">
        <f t="shared" si="4"/>
        <v>0</v>
      </c>
      <c r="C115" s="463" t="s">
        <v>683</v>
      </c>
      <c r="D115" s="1" t="s">
        <v>939</v>
      </c>
      <c r="E115" s="463" t="str">
        <f t="shared" si="5"/>
        <v/>
      </c>
    </row>
    <row r="116">
      <c r="A116" s="463" t="str">
        <f t="shared" si="3"/>
        <v>11</v>
      </c>
      <c r="B116" s="463">
        <f t="shared" si="4"/>
        <v>0</v>
      </c>
      <c r="C116" s="463" t="s">
        <v>683</v>
      </c>
      <c r="D116" s="1" t="s">
        <v>940</v>
      </c>
      <c r="E116" s="463" t="str">
        <f t="shared" si="5"/>
        <v/>
      </c>
    </row>
    <row r="117">
      <c r="A117" s="463" t="str">
        <f t="shared" si="3"/>
        <v>12</v>
      </c>
      <c r="B117" s="463">
        <f t="shared" si="4"/>
        <v>0</v>
      </c>
      <c r="C117" s="463" t="s">
        <v>683</v>
      </c>
      <c r="D117" s="1" t="s">
        <v>941</v>
      </c>
      <c r="E117" s="463" t="str">
        <f t="shared" si="5"/>
        <v/>
      </c>
    </row>
    <row r="118">
      <c r="A118" s="463" t="str">
        <f t="shared" si="3"/>
        <v>13</v>
      </c>
      <c r="B118" s="463">
        <f t="shared" si="4"/>
        <v>0</v>
      </c>
      <c r="C118" s="463" t="s">
        <v>683</v>
      </c>
      <c r="D118" s="1" t="s">
        <v>942</v>
      </c>
      <c r="E118" s="463" t="str">
        <f t="shared" si="5"/>
        <v/>
      </c>
    </row>
    <row r="119">
      <c r="A119" s="463" t="str">
        <f t="shared" si="3"/>
        <v>100</v>
      </c>
      <c r="B119" s="463">
        <f t="shared" si="4"/>
        <v>0</v>
      </c>
      <c r="C119" s="463" t="s">
        <v>683</v>
      </c>
      <c r="D119" s="1" t="s">
        <v>943</v>
      </c>
      <c r="E119" s="463">
        <f t="shared" si="5"/>
        <v>0</v>
      </c>
    </row>
    <row r="120">
      <c r="A120" s="463" t="str">
        <f t="shared" si="3"/>
        <v>01</v>
      </c>
      <c r="B120" s="463">
        <f t="shared" si="4"/>
        <v>0</v>
      </c>
      <c r="C120" s="463" t="s">
        <v>685</v>
      </c>
      <c r="D120" s="1" t="s">
        <v>944</v>
      </c>
      <c r="E120" s="463" t="str">
        <f t="shared" si="5"/>
        <v/>
      </c>
    </row>
    <row r="121">
      <c r="A121" s="463" t="str">
        <f t="shared" si="3"/>
        <v>02</v>
      </c>
      <c r="B121" s="463">
        <f t="shared" si="4"/>
        <v>0</v>
      </c>
      <c r="C121" s="463" t="s">
        <v>685</v>
      </c>
      <c r="D121" s="1" t="s">
        <v>945</v>
      </c>
      <c r="E121" s="463" t="str">
        <f t="shared" si="5"/>
        <v/>
      </c>
    </row>
    <row r="122">
      <c r="A122" s="463" t="str">
        <f t="shared" si="3"/>
        <v>03</v>
      </c>
      <c r="B122" s="463">
        <f t="shared" si="4"/>
        <v>0</v>
      </c>
      <c r="C122" s="463" t="s">
        <v>685</v>
      </c>
      <c r="D122" s="1" t="s">
        <v>946</v>
      </c>
      <c r="E122" s="463" t="str">
        <f t="shared" si="5"/>
        <v/>
      </c>
    </row>
    <row r="123">
      <c r="A123" s="463" t="str">
        <f t="shared" si="3"/>
        <v>04</v>
      </c>
      <c r="B123" s="463">
        <f t="shared" si="4"/>
        <v>0</v>
      </c>
      <c r="C123" s="463" t="s">
        <v>685</v>
      </c>
      <c r="D123" s="1" t="s">
        <v>947</v>
      </c>
      <c r="E123" s="463" t="str">
        <f t="shared" si="5"/>
        <v/>
      </c>
    </row>
    <row r="124">
      <c r="A124" s="463" t="str">
        <f t="shared" si="3"/>
        <v>05</v>
      </c>
      <c r="B124" s="463">
        <f t="shared" si="4"/>
        <v>0</v>
      </c>
      <c r="C124" s="463" t="s">
        <v>685</v>
      </c>
      <c r="D124" s="1" t="s">
        <v>948</v>
      </c>
      <c r="E124" s="463" t="str">
        <f t="shared" si="5"/>
        <v/>
      </c>
    </row>
    <row r="125">
      <c r="A125" s="463" t="str">
        <f t="shared" si="3"/>
        <v>06</v>
      </c>
      <c r="B125" s="463">
        <f t="shared" si="4"/>
        <v>0</v>
      </c>
      <c r="C125" s="463" t="s">
        <v>685</v>
      </c>
      <c r="D125" s="1" t="s">
        <v>949</v>
      </c>
      <c r="E125" s="463" t="str">
        <f t="shared" si="5"/>
        <v/>
      </c>
    </row>
    <row r="126">
      <c r="A126" s="463" t="str">
        <f t="shared" si="3"/>
        <v>07</v>
      </c>
      <c r="B126" s="463">
        <f t="shared" si="4"/>
        <v>0</v>
      </c>
      <c r="C126" s="463" t="s">
        <v>685</v>
      </c>
      <c r="D126" s="1" t="s">
        <v>950</v>
      </c>
      <c r="E126" s="463" t="str">
        <f t="shared" si="5"/>
        <v/>
      </c>
    </row>
    <row r="127">
      <c r="A127" s="463" t="str">
        <f t="shared" si="3"/>
        <v>08</v>
      </c>
      <c r="B127" s="463">
        <f t="shared" si="4"/>
        <v>0</v>
      </c>
      <c r="C127" s="463" t="s">
        <v>685</v>
      </c>
      <c r="D127" s="1" t="s">
        <v>951</v>
      </c>
      <c r="E127" s="463" t="str">
        <f t="shared" si="5"/>
        <v/>
      </c>
    </row>
    <row r="128">
      <c r="A128" s="463" t="str">
        <f t="shared" si="3"/>
        <v>09</v>
      </c>
      <c r="B128" s="463">
        <f t="shared" si="4"/>
        <v>0</v>
      </c>
      <c r="C128" s="463" t="s">
        <v>685</v>
      </c>
      <c r="D128" s="1" t="s">
        <v>952</v>
      </c>
      <c r="E128" s="463" t="str">
        <f t="shared" si="5"/>
        <v/>
      </c>
    </row>
    <row r="129">
      <c r="A129" s="463" t="str">
        <f t="shared" si="3"/>
        <v>10</v>
      </c>
      <c r="B129" s="463">
        <f t="shared" si="4"/>
        <v>0</v>
      </c>
      <c r="C129" s="463" t="s">
        <v>685</v>
      </c>
      <c r="D129" s="1" t="s">
        <v>953</v>
      </c>
      <c r="E129" s="463" t="str">
        <f t="shared" si="5"/>
        <v/>
      </c>
    </row>
    <row r="130">
      <c r="A130" s="463" t="str">
        <f t="shared" si="3"/>
        <v>11</v>
      </c>
      <c r="B130" s="463">
        <f t="shared" si="4"/>
        <v>0</v>
      </c>
      <c r="C130" s="463" t="s">
        <v>685</v>
      </c>
      <c r="D130" s="1" t="s">
        <v>954</v>
      </c>
      <c r="E130" s="463" t="str">
        <f t="shared" si="5"/>
        <v/>
      </c>
    </row>
    <row r="131">
      <c r="A131" s="463" t="str">
        <f t="shared" si="3"/>
        <v>12</v>
      </c>
      <c r="B131" s="463">
        <f t="shared" si="4"/>
        <v>0</v>
      </c>
      <c r="C131" s="463" t="s">
        <v>685</v>
      </c>
      <c r="D131" s="1" t="s">
        <v>955</v>
      </c>
      <c r="E131" s="463" t="str">
        <f t="shared" si="5"/>
        <v/>
      </c>
    </row>
    <row r="132">
      <c r="A132" s="463" t="str">
        <f t="shared" si="3"/>
        <v>13</v>
      </c>
      <c r="B132" s="463">
        <f t="shared" si="4"/>
        <v>0</v>
      </c>
      <c r="C132" s="463" t="s">
        <v>685</v>
      </c>
      <c r="D132" s="1" t="s">
        <v>956</v>
      </c>
      <c r="E132" s="463" t="str">
        <f t="shared" si="5"/>
        <v/>
      </c>
    </row>
    <row r="133">
      <c r="A133" s="463" t="str">
        <f t="shared" si="3"/>
        <v>100</v>
      </c>
      <c r="B133" s="463">
        <f t="shared" si="4"/>
        <v>0</v>
      </c>
      <c r="C133" s="463" t="s">
        <v>685</v>
      </c>
      <c r="D133" s="1" t="s">
        <v>957</v>
      </c>
      <c r="E133" s="463">
        <f t="shared" si="5"/>
        <v>0</v>
      </c>
    </row>
    <row r="134">
      <c r="A134" s="463" t="str">
        <f t="shared" si="3"/>
        <v>01</v>
      </c>
      <c r="B134" s="463">
        <f t="shared" si="4"/>
        <v>0</v>
      </c>
      <c r="C134" s="463" t="s">
        <v>754</v>
      </c>
      <c r="D134" s="1" t="s">
        <v>958</v>
      </c>
      <c r="E134" s="463" t="str">
        <f t="shared" si="5"/>
        <v/>
      </c>
    </row>
    <row r="135">
      <c r="A135" s="463" t="str">
        <f t="shared" si="3"/>
        <v>02</v>
      </c>
      <c r="B135" s="463">
        <f t="shared" si="4"/>
        <v>0</v>
      </c>
      <c r="C135" s="463" t="s">
        <v>754</v>
      </c>
      <c r="D135" s="1" t="s">
        <v>959</v>
      </c>
      <c r="E135" s="463" t="str">
        <f t="shared" si="5"/>
        <v/>
      </c>
    </row>
    <row r="136">
      <c r="A136" s="463" t="str">
        <f t="shared" si="3"/>
        <v>03</v>
      </c>
      <c r="B136" s="463">
        <f t="shared" si="4"/>
        <v>0</v>
      </c>
      <c r="C136" s="463" t="s">
        <v>754</v>
      </c>
      <c r="D136" s="1" t="s">
        <v>960</v>
      </c>
      <c r="E136" s="463" t="str">
        <f t="shared" si="5"/>
        <v/>
      </c>
    </row>
    <row r="137">
      <c r="A137" s="463" t="str">
        <f t="shared" si="3"/>
        <v>04</v>
      </c>
      <c r="B137" s="463">
        <f t="shared" si="4"/>
        <v>0</v>
      </c>
      <c r="C137" s="463" t="s">
        <v>754</v>
      </c>
      <c r="D137" s="1" t="s">
        <v>961</v>
      </c>
      <c r="E137" s="463" t="str">
        <f t="shared" si="5"/>
        <v/>
      </c>
    </row>
    <row r="138">
      <c r="A138" s="463" t="str">
        <f t="shared" si="3"/>
        <v>05</v>
      </c>
      <c r="B138" s="463">
        <f t="shared" si="4"/>
        <v>0</v>
      </c>
      <c r="C138" s="463" t="s">
        <v>754</v>
      </c>
      <c r="D138" s="1" t="s">
        <v>962</v>
      </c>
      <c r="E138" s="463" t="str">
        <f t="shared" si="5"/>
        <v/>
      </c>
    </row>
    <row r="139">
      <c r="A139" s="463" t="str">
        <f t="shared" si="3"/>
        <v>06</v>
      </c>
      <c r="B139" s="463">
        <f t="shared" si="4"/>
        <v>0</v>
      </c>
      <c r="C139" s="463" t="s">
        <v>754</v>
      </c>
      <c r="D139" s="1" t="s">
        <v>963</v>
      </c>
      <c r="E139" s="463" t="str">
        <f t="shared" si="5"/>
        <v/>
      </c>
    </row>
    <row r="140">
      <c r="A140" s="463" t="str">
        <f t="shared" si="3"/>
        <v>07</v>
      </c>
      <c r="B140" s="463">
        <f t="shared" si="4"/>
        <v>0</v>
      </c>
      <c r="C140" s="463" t="s">
        <v>754</v>
      </c>
      <c r="D140" s="1" t="s">
        <v>964</v>
      </c>
      <c r="E140" s="463" t="str">
        <f t="shared" si="5"/>
        <v/>
      </c>
    </row>
    <row r="141">
      <c r="A141" s="463" t="str">
        <f t="shared" si="3"/>
        <v>08</v>
      </c>
      <c r="B141" s="463">
        <f t="shared" si="4"/>
        <v>0</v>
      </c>
      <c r="C141" s="463" t="s">
        <v>754</v>
      </c>
      <c r="D141" s="1" t="s">
        <v>965</v>
      </c>
      <c r="E141" s="463" t="str">
        <f t="shared" si="5"/>
        <v/>
      </c>
    </row>
    <row r="142">
      <c r="A142" s="463" t="str">
        <f t="shared" si="3"/>
        <v>09</v>
      </c>
      <c r="B142" s="463">
        <f t="shared" si="4"/>
        <v>0</v>
      </c>
      <c r="C142" s="463" t="s">
        <v>754</v>
      </c>
      <c r="D142" s="1" t="s">
        <v>966</v>
      </c>
      <c r="E142" s="463" t="str">
        <f t="shared" si="5"/>
        <v/>
      </c>
    </row>
    <row r="143">
      <c r="A143" s="463" t="str">
        <f t="shared" si="3"/>
        <v>10</v>
      </c>
      <c r="B143" s="463">
        <f t="shared" si="4"/>
        <v>0</v>
      </c>
      <c r="C143" s="463" t="s">
        <v>754</v>
      </c>
      <c r="D143" s="1" t="s">
        <v>967</v>
      </c>
      <c r="E143" s="463" t="str">
        <f t="shared" si="5"/>
        <v/>
      </c>
    </row>
    <row r="144">
      <c r="A144" s="463" t="str">
        <f t="shared" si="3"/>
        <v>11</v>
      </c>
      <c r="B144" s="463">
        <f t="shared" si="4"/>
        <v>0</v>
      </c>
      <c r="C144" s="463" t="s">
        <v>754</v>
      </c>
      <c r="D144" s="1" t="s">
        <v>968</v>
      </c>
      <c r="E144" s="463" t="str">
        <f t="shared" si="5"/>
        <v/>
      </c>
    </row>
    <row r="145">
      <c r="A145" s="463" t="str">
        <f t="shared" si="3"/>
        <v>12</v>
      </c>
      <c r="B145" s="463">
        <f t="shared" si="4"/>
        <v>0</v>
      </c>
      <c r="C145" s="463" t="s">
        <v>754</v>
      </c>
      <c r="D145" s="1" t="s">
        <v>969</v>
      </c>
      <c r="E145" s="463" t="str">
        <f t="shared" si="5"/>
        <v/>
      </c>
    </row>
    <row r="146">
      <c r="A146" s="463" t="str">
        <f t="shared" si="3"/>
        <v>13</v>
      </c>
      <c r="B146" s="463">
        <f t="shared" si="4"/>
        <v>0</v>
      </c>
      <c r="C146" s="463" t="s">
        <v>754</v>
      </c>
      <c r="D146" s="1" t="s">
        <v>970</v>
      </c>
      <c r="E146" s="463" t="str">
        <f t="shared" si="5"/>
        <v/>
      </c>
    </row>
    <row r="147">
      <c r="A147" s="463" t="str">
        <f t="shared" si="3"/>
        <v>100</v>
      </c>
      <c r="B147" s="463">
        <f t="shared" si="4"/>
        <v>0</v>
      </c>
      <c r="C147" s="463" t="s">
        <v>754</v>
      </c>
      <c r="D147" s="1" t="s">
        <v>971</v>
      </c>
      <c r="E147" s="463">
        <f t="shared" si="5"/>
        <v>0</v>
      </c>
    </row>
    <row r="148">
      <c r="A148" s="463" t="str">
        <f t="shared" si="3"/>
        <v>01</v>
      </c>
      <c r="B148" s="463">
        <f t="shared" si="4"/>
        <v>0</v>
      </c>
      <c r="C148" s="463" t="s">
        <v>757</v>
      </c>
      <c r="D148" s="1" t="s">
        <v>972</v>
      </c>
      <c r="E148" s="463" t="str">
        <f t="shared" si="5"/>
        <v/>
      </c>
    </row>
    <row r="149">
      <c r="A149" s="463" t="str">
        <f t="shared" si="3"/>
        <v>02</v>
      </c>
      <c r="B149" s="463">
        <f t="shared" si="4"/>
        <v>0</v>
      </c>
      <c r="C149" s="463" t="s">
        <v>757</v>
      </c>
      <c r="D149" s="1" t="s">
        <v>973</v>
      </c>
      <c r="E149" s="463" t="str">
        <f t="shared" si="5"/>
        <v/>
      </c>
    </row>
    <row r="150">
      <c r="A150" s="463" t="str">
        <f t="shared" si="3"/>
        <v>03</v>
      </c>
      <c r="B150" s="463">
        <f t="shared" si="4"/>
        <v>0</v>
      </c>
      <c r="C150" s="463" t="s">
        <v>757</v>
      </c>
      <c r="D150" s="1" t="s">
        <v>974</v>
      </c>
      <c r="E150" s="463" t="str">
        <f t="shared" si="5"/>
        <v/>
      </c>
    </row>
    <row r="151">
      <c r="A151" s="463" t="str">
        <f t="shared" si="3"/>
        <v>04</v>
      </c>
      <c r="B151" s="463">
        <f t="shared" si="4"/>
        <v>0</v>
      </c>
      <c r="C151" s="463" t="s">
        <v>757</v>
      </c>
      <c r="D151" s="1" t="s">
        <v>975</v>
      </c>
      <c r="E151" s="463" t="str">
        <f t="shared" si="5"/>
        <v/>
      </c>
    </row>
    <row r="152">
      <c r="A152" s="463" t="str">
        <f t="shared" si="3"/>
        <v>05</v>
      </c>
      <c r="B152" s="463">
        <f t="shared" si="4"/>
        <v>0</v>
      </c>
      <c r="C152" s="463" t="s">
        <v>757</v>
      </c>
      <c r="D152" s="1" t="s">
        <v>976</v>
      </c>
      <c r="E152" s="463" t="str">
        <f t="shared" si="5"/>
        <v/>
      </c>
    </row>
    <row r="153">
      <c r="A153" s="463" t="str">
        <f t="shared" si="3"/>
        <v>06</v>
      </c>
      <c r="B153" s="463">
        <f t="shared" si="4"/>
        <v>0</v>
      </c>
      <c r="C153" s="463" t="s">
        <v>757</v>
      </c>
      <c r="D153" s="1" t="s">
        <v>977</v>
      </c>
      <c r="E153" s="463" t="str">
        <f t="shared" si="5"/>
        <v/>
      </c>
    </row>
    <row r="154">
      <c r="A154" s="463" t="str">
        <f t="shared" si="3"/>
        <v>07</v>
      </c>
      <c r="B154" s="463">
        <f t="shared" si="4"/>
        <v>0</v>
      </c>
      <c r="C154" s="463" t="s">
        <v>757</v>
      </c>
      <c r="D154" s="1" t="s">
        <v>978</v>
      </c>
      <c r="E154" s="463" t="str">
        <f t="shared" si="5"/>
        <v/>
      </c>
    </row>
    <row r="155">
      <c r="A155" s="463" t="str">
        <f t="shared" si="3"/>
        <v>08</v>
      </c>
      <c r="B155" s="463">
        <f t="shared" si="4"/>
        <v>0</v>
      </c>
      <c r="C155" s="463" t="s">
        <v>757</v>
      </c>
      <c r="D155" s="1" t="s">
        <v>979</v>
      </c>
      <c r="E155" s="463" t="str">
        <f t="shared" si="5"/>
        <v/>
      </c>
    </row>
    <row r="156">
      <c r="A156" s="463" t="str">
        <f t="shared" si="3"/>
        <v>09</v>
      </c>
      <c r="B156" s="463">
        <f t="shared" si="4"/>
        <v>0</v>
      </c>
      <c r="C156" s="463" t="s">
        <v>757</v>
      </c>
      <c r="D156" s="1" t="s">
        <v>980</v>
      </c>
      <c r="E156" s="463" t="str">
        <f t="shared" si="5"/>
        <v/>
      </c>
    </row>
    <row r="157">
      <c r="A157" s="463" t="str">
        <f t="shared" si="3"/>
        <v>10</v>
      </c>
      <c r="B157" s="463">
        <f t="shared" si="4"/>
        <v>0</v>
      </c>
      <c r="C157" s="463" t="s">
        <v>757</v>
      </c>
      <c r="D157" s="1" t="s">
        <v>981</v>
      </c>
      <c r="E157" s="463" t="str">
        <f t="shared" si="5"/>
        <v/>
      </c>
    </row>
    <row r="158">
      <c r="A158" s="463" t="str">
        <f t="shared" si="3"/>
        <v>11</v>
      </c>
      <c r="B158" s="463">
        <f t="shared" si="4"/>
        <v>0</v>
      </c>
      <c r="C158" s="463" t="s">
        <v>757</v>
      </c>
      <c r="D158" s="1" t="s">
        <v>982</v>
      </c>
      <c r="E158" s="463" t="str">
        <f t="shared" si="5"/>
        <v/>
      </c>
    </row>
    <row r="159">
      <c r="A159" s="463" t="str">
        <f t="shared" si="3"/>
        <v>12</v>
      </c>
      <c r="B159" s="463">
        <f t="shared" si="4"/>
        <v>0</v>
      </c>
      <c r="C159" s="463" t="s">
        <v>757</v>
      </c>
      <c r="D159" s="1" t="s">
        <v>983</v>
      </c>
      <c r="E159" s="463" t="str">
        <f t="shared" si="5"/>
        <v/>
      </c>
    </row>
    <row r="160">
      <c r="A160" s="463" t="str">
        <f t="shared" si="3"/>
        <v>13</v>
      </c>
      <c r="B160" s="463">
        <f t="shared" si="4"/>
        <v>0</v>
      </c>
      <c r="C160" s="463" t="s">
        <v>757</v>
      </c>
      <c r="D160" s="1" t="s">
        <v>984</v>
      </c>
      <c r="E160" s="463" t="str">
        <f t="shared" si="5"/>
        <v/>
      </c>
    </row>
    <row r="161">
      <c r="A161" s="463" t="str">
        <f t="shared" si="3"/>
        <v>100</v>
      </c>
      <c r="B161" s="463">
        <f t="shared" si="4"/>
        <v>0</v>
      </c>
      <c r="C161" s="463" t="s">
        <v>757</v>
      </c>
      <c r="D161" s="1" t="s">
        <v>985</v>
      </c>
      <c r="E161" s="463">
        <f t="shared" si="5"/>
        <v>0</v>
      </c>
    </row>
    <row r="162">
      <c r="A162" s="463" t="str">
        <f t="shared" si="3"/>
        <v>01</v>
      </c>
      <c r="B162" s="463">
        <f t="shared" si="4"/>
        <v>0</v>
      </c>
      <c r="C162" s="463" t="s">
        <v>760</v>
      </c>
      <c r="D162" s="1" t="s">
        <v>986</v>
      </c>
      <c r="E162" s="463" t="str">
        <f t="shared" si="5"/>
        <v/>
      </c>
    </row>
    <row r="163">
      <c r="A163" s="463" t="str">
        <f t="shared" si="3"/>
        <v>02</v>
      </c>
      <c r="B163" s="463">
        <f t="shared" si="4"/>
        <v>0</v>
      </c>
      <c r="C163" s="463" t="s">
        <v>760</v>
      </c>
      <c r="D163" s="1" t="s">
        <v>987</v>
      </c>
      <c r="E163" s="463" t="str">
        <f t="shared" si="5"/>
        <v/>
      </c>
    </row>
    <row r="164">
      <c r="A164" s="463" t="str">
        <f t="shared" si="3"/>
        <v>03</v>
      </c>
      <c r="B164" s="463">
        <f t="shared" si="4"/>
        <v>0</v>
      </c>
      <c r="C164" s="463" t="s">
        <v>760</v>
      </c>
      <c r="D164" s="1" t="s">
        <v>988</v>
      </c>
      <c r="E164" s="463" t="str">
        <f t="shared" si="5"/>
        <v/>
      </c>
    </row>
    <row r="165">
      <c r="A165" s="463" t="str">
        <f t="shared" si="3"/>
        <v>04</v>
      </c>
      <c r="B165" s="463">
        <f t="shared" si="4"/>
        <v>0</v>
      </c>
      <c r="C165" s="463" t="s">
        <v>760</v>
      </c>
      <c r="D165" s="1" t="s">
        <v>989</v>
      </c>
      <c r="E165" s="463" t="str">
        <f t="shared" si="5"/>
        <v/>
      </c>
    </row>
    <row r="166">
      <c r="A166" s="463" t="str">
        <f t="shared" si="3"/>
        <v>05</v>
      </c>
      <c r="B166" s="463">
        <f t="shared" si="4"/>
        <v>0</v>
      </c>
      <c r="C166" s="463" t="s">
        <v>760</v>
      </c>
      <c r="D166" s="1" t="s">
        <v>990</v>
      </c>
      <c r="E166" s="463" t="str">
        <f t="shared" si="5"/>
        <v/>
      </c>
    </row>
    <row r="167">
      <c r="A167" s="463" t="str">
        <f t="shared" si="3"/>
        <v>06</v>
      </c>
      <c r="B167" s="463">
        <f t="shared" si="4"/>
        <v>0</v>
      </c>
      <c r="C167" s="463" t="s">
        <v>760</v>
      </c>
      <c r="D167" s="1" t="s">
        <v>991</v>
      </c>
      <c r="E167" s="463" t="str">
        <f t="shared" si="5"/>
        <v/>
      </c>
    </row>
    <row r="168">
      <c r="A168" s="463" t="str">
        <f t="shared" si="3"/>
        <v>07</v>
      </c>
      <c r="B168" s="463">
        <f t="shared" si="4"/>
        <v>0</v>
      </c>
      <c r="C168" s="463" t="s">
        <v>760</v>
      </c>
      <c r="D168" s="1" t="s">
        <v>992</v>
      </c>
      <c r="E168" s="463" t="str">
        <f t="shared" si="5"/>
        <v/>
      </c>
    </row>
    <row r="169">
      <c r="A169" s="463" t="str">
        <f t="shared" si="3"/>
        <v>08</v>
      </c>
      <c r="B169" s="463">
        <f t="shared" si="4"/>
        <v>0</v>
      </c>
      <c r="C169" s="463" t="s">
        <v>760</v>
      </c>
      <c r="D169" s="1" t="s">
        <v>993</v>
      </c>
      <c r="E169" s="463" t="str">
        <f t="shared" si="5"/>
        <v/>
      </c>
    </row>
    <row r="170">
      <c r="A170" s="463" t="str">
        <f t="shared" si="3"/>
        <v>09</v>
      </c>
      <c r="B170" s="463">
        <f t="shared" si="4"/>
        <v>0</v>
      </c>
      <c r="C170" s="463" t="s">
        <v>760</v>
      </c>
      <c r="D170" s="1" t="s">
        <v>994</v>
      </c>
      <c r="E170" s="463" t="str">
        <f t="shared" si="5"/>
        <v/>
      </c>
    </row>
    <row r="171">
      <c r="A171" s="463" t="str">
        <f t="shared" si="3"/>
        <v>10</v>
      </c>
      <c r="B171" s="463">
        <f t="shared" si="4"/>
        <v>0</v>
      </c>
      <c r="C171" s="463" t="s">
        <v>760</v>
      </c>
      <c r="D171" s="1" t="s">
        <v>995</v>
      </c>
      <c r="E171" s="463" t="str">
        <f t="shared" si="5"/>
        <v/>
      </c>
    </row>
    <row r="172">
      <c r="A172" s="463" t="str">
        <f t="shared" si="3"/>
        <v>11</v>
      </c>
      <c r="B172" s="463">
        <f t="shared" si="4"/>
        <v>0</v>
      </c>
      <c r="C172" s="463" t="s">
        <v>760</v>
      </c>
      <c r="D172" s="1" t="s">
        <v>996</v>
      </c>
      <c r="E172" s="463" t="str">
        <f t="shared" si="5"/>
        <v/>
      </c>
    </row>
    <row r="173">
      <c r="A173" s="463" t="str">
        <f t="shared" si="3"/>
        <v>12</v>
      </c>
      <c r="B173" s="463">
        <f t="shared" si="4"/>
        <v>0</v>
      </c>
      <c r="C173" s="463" t="s">
        <v>760</v>
      </c>
      <c r="D173" s="1" t="s">
        <v>997</v>
      </c>
      <c r="E173" s="463" t="str">
        <f t="shared" si="5"/>
        <v/>
      </c>
    </row>
    <row r="174">
      <c r="A174" s="463" t="str">
        <f t="shared" si="3"/>
        <v>13</v>
      </c>
      <c r="B174" s="463">
        <f t="shared" si="4"/>
        <v>0</v>
      </c>
      <c r="C174" s="463" t="s">
        <v>760</v>
      </c>
      <c r="D174" s="1" t="s">
        <v>998</v>
      </c>
      <c r="E174" s="463" t="str">
        <f t="shared" si="5"/>
        <v/>
      </c>
    </row>
    <row r="175">
      <c r="A175" s="463" t="str">
        <f t="shared" si="3"/>
        <v>100</v>
      </c>
      <c r="B175" s="463">
        <f t="shared" si="4"/>
        <v>0</v>
      </c>
      <c r="C175" s="463" t="s">
        <v>760</v>
      </c>
      <c r="D175" s="1" t="s">
        <v>999</v>
      </c>
      <c r="E175" s="463">
        <f t="shared" si="5"/>
        <v>0</v>
      </c>
    </row>
    <row r="176">
      <c r="A176" s="463" t="str">
        <f t="shared" si="3"/>
        <v>01</v>
      </c>
      <c r="B176" s="463">
        <f t="shared" si="4"/>
        <v>0</v>
      </c>
      <c r="C176" s="463" t="s">
        <v>762</v>
      </c>
      <c r="D176" s="1" t="s">
        <v>1000</v>
      </c>
      <c r="E176" s="463" t="str">
        <f t="shared" si="5"/>
        <v/>
      </c>
    </row>
    <row r="177">
      <c r="A177" s="463" t="str">
        <f t="shared" si="3"/>
        <v>02</v>
      </c>
      <c r="B177" s="463">
        <f t="shared" si="4"/>
        <v>0</v>
      </c>
      <c r="C177" s="463" t="s">
        <v>762</v>
      </c>
      <c r="D177" s="1" t="s">
        <v>1001</v>
      </c>
      <c r="E177" s="463" t="str">
        <f t="shared" si="5"/>
        <v/>
      </c>
    </row>
    <row r="178">
      <c r="A178" s="463" t="str">
        <f t="shared" si="3"/>
        <v>03</v>
      </c>
      <c r="B178" s="463">
        <f t="shared" si="4"/>
        <v>0</v>
      </c>
      <c r="C178" s="463" t="s">
        <v>762</v>
      </c>
      <c r="D178" s="1" t="s">
        <v>1002</v>
      </c>
      <c r="E178" s="463" t="str">
        <f t="shared" si="5"/>
        <v/>
      </c>
    </row>
    <row r="179">
      <c r="A179" s="463" t="str">
        <f t="shared" si="3"/>
        <v>04</v>
      </c>
      <c r="B179" s="463">
        <f t="shared" si="4"/>
        <v>0</v>
      </c>
      <c r="C179" s="463" t="s">
        <v>762</v>
      </c>
      <c r="D179" s="1" t="s">
        <v>1003</v>
      </c>
      <c r="E179" s="463" t="str">
        <f t="shared" si="5"/>
        <v/>
      </c>
    </row>
    <row r="180">
      <c r="A180" s="463" t="str">
        <f t="shared" si="3"/>
        <v>05</v>
      </c>
      <c r="B180" s="463">
        <f t="shared" si="4"/>
        <v>0</v>
      </c>
      <c r="C180" s="463" t="s">
        <v>762</v>
      </c>
      <c r="D180" s="1" t="s">
        <v>1004</v>
      </c>
      <c r="E180" s="463" t="str">
        <f t="shared" si="5"/>
        <v/>
      </c>
    </row>
    <row r="181">
      <c r="A181" s="463" t="str">
        <f t="shared" si="3"/>
        <v>06</v>
      </c>
      <c r="B181" s="463">
        <f t="shared" si="4"/>
        <v>0</v>
      </c>
      <c r="C181" s="463" t="s">
        <v>762</v>
      </c>
      <c r="D181" s="1" t="s">
        <v>1005</v>
      </c>
      <c r="E181" s="463" t="str">
        <f t="shared" si="5"/>
        <v/>
      </c>
    </row>
    <row r="182">
      <c r="A182" s="463" t="str">
        <f t="shared" si="3"/>
        <v>07</v>
      </c>
      <c r="B182" s="463">
        <f t="shared" si="4"/>
        <v>0</v>
      </c>
      <c r="C182" s="463" t="s">
        <v>762</v>
      </c>
      <c r="D182" s="1" t="s">
        <v>1006</v>
      </c>
      <c r="E182" s="463" t="str">
        <f t="shared" si="5"/>
        <v/>
      </c>
    </row>
    <row r="183">
      <c r="A183" s="463" t="str">
        <f t="shared" si="3"/>
        <v>08</v>
      </c>
      <c r="B183" s="463">
        <f t="shared" si="4"/>
        <v>0</v>
      </c>
      <c r="C183" s="463" t="s">
        <v>762</v>
      </c>
      <c r="D183" s="1" t="s">
        <v>1007</v>
      </c>
      <c r="E183" s="463" t="str">
        <f t="shared" si="5"/>
        <v/>
      </c>
    </row>
    <row r="184">
      <c r="A184" s="463" t="str">
        <f t="shared" si="3"/>
        <v>09</v>
      </c>
      <c r="B184" s="463">
        <f t="shared" si="4"/>
        <v>0</v>
      </c>
      <c r="C184" s="463" t="s">
        <v>762</v>
      </c>
      <c r="D184" s="1" t="s">
        <v>1008</v>
      </c>
      <c r="E184" s="463" t="str">
        <f t="shared" si="5"/>
        <v/>
      </c>
    </row>
    <row r="185">
      <c r="A185" s="463" t="str">
        <f t="shared" si="3"/>
        <v>10</v>
      </c>
      <c r="B185" s="463">
        <f t="shared" si="4"/>
        <v>0</v>
      </c>
      <c r="C185" s="463" t="s">
        <v>762</v>
      </c>
      <c r="D185" s="1" t="s">
        <v>1009</v>
      </c>
      <c r="E185" s="463" t="str">
        <f t="shared" si="5"/>
        <v/>
      </c>
    </row>
    <row r="186">
      <c r="A186" s="463" t="str">
        <f t="shared" si="3"/>
        <v>11</v>
      </c>
      <c r="B186" s="463">
        <f t="shared" si="4"/>
        <v>0</v>
      </c>
      <c r="C186" s="463" t="s">
        <v>762</v>
      </c>
      <c r="D186" s="1" t="s">
        <v>1010</v>
      </c>
      <c r="E186" s="463" t="str">
        <f t="shared" si="5"/>
        <v/>
      </c>
    </row>
    <row r="187">
      <c r="A187" s="463" t="str">
        <f t="shared" si="3"/>
        <v>12</v>
      </c>
      <c r="B187" s="463">
        <f t="shared" si="4"/>
        <v>0</v>
      </c>
      <c r="C187" s="463" t="s">
        <v>762</v>
      </c>
      <c r="D187" s="1" t="s">
        <v>1011</v>
      </c>
      <c r="E187" s="463" t="str">
        <f t="shared" si="5"/>
        <v/>
      </c>
    </row>
    <row r="188">
      <c r="A188" s="463" t="str">
        <f t="shared" si="3"/>
        <v>13</v>
      </c>
      <c r="B188" s="463">
        <f t="shared" si="4"/>
        <v>0</v>
      </c>
      <c r="C188" s="463" t="s">
        <v>762</v>
      </c>
      <c r="D188" s="1" t="s">
        <v>1012</v>
      </c>
      <c r="E188" s="463" t="str">
        <f t="shared" si="5"/>
        <v/>
      </c>
    </row>
    <row r="189">
      <c r="A189" s="463" t="str">
        <f t="shared" si="3"/>
        <v>100</v>
      </c>
      <c r="B189" s="463">
        <f t="shared" si="4"/>
        <v>0</v>
      </c>
      <c r="C189" s="463" t="s">
        <v>762</v>
      </c>
      <c r="D189" s="1" t="s">
        <v>1013</v>
      </c>
      <c r="E189" s="463">
        <f t="shared" si="5"/>
        <v>0</v>
      </c>
    </row>
    <row r="190">
      <c r="A190" s="463" t="str">
        <f t="shared" si="3"/>
        <v>01</v>
      </c>
      <c r="B190" s="463">
        <f t="shared" si="4"/>
        <v>0</v>
      </c>
      <c r="C190" s="463" t="s">
        <v>765</v>
      </c>
      <c r="D190" s="1" t="s">
        <v>1014</v>
      </c>
      <c r="E190" s="463" t="str">
        <f t="shared" si="5"/>
        <v/>
      </c>
    </row>
    <row r="191">
      <c r="A191" s="463" t="str">
        <f t="shared" si="3"/>
        <v>02</v>
      </c>
      <c r="B191" s="463">
        <f t="shared" si="4"/>
        <v>0</v>
      </c>
      <c r="C191" s="463" t="s">
        <v>765</v>
      </c>
      <c r="D191" s="1" t="s">
        <v>1015</v>
      </c>
      <c r="E191" s="463" t="str">
        <f t="shared" si="5"/>
        <v/>
      </c>
    </row>
    <row r="192">
      <c r="A192" s="463" t="str">
        <f t="shared" si="3"/>
        <v>03</v>
      </c>
      <c r="B192" s="463">
        <f t="shared" si="4"/>
        <v>0</v>
      </c>
      <c r="C192" s="463" t="s">
        <v>765</v>
      </c>
      <c r="D192" s="1" t="s">
        <v>1016</v>
      </c>
      <c r="E192" s="463" t="str">
        <f t="shared" si="5"/>
        <v/>
      </c>
    </row>
    <row r="193">
      <c r="A193" s="463" t="str">
        <f t="shared" si="3"/>
        <v>04</v>
      </c>
      <c r="B193" s="463">
        <f t="shared" si="4"/>
        <v>0</v>
      </c>
      <c r="C193" s="463" t="s">
        <v>765</v>
      </c>
      <c r="D193" s="1" t="s">
        <v>1017</v>
      </c>
      <c r="E193" s="463" t="str">
        <f t="shared" si="5"/>
        <v/>
      </c>
    </row>
    <row r="194">
      <c r="A194" s="463" t="str">
        <f t="shared" si="3"/>
        <v>05</v>
      </c>
      <c r="B194" s="463">
        <f t="shared" si="4"/>
        <v>0</v>
      </c>
      <c r="C194" s="463" t="s">
        <v>765</v>
      </c>
      <c r="D194" s="1" t="s">
        <v>1018</v>
      </c>
      <c r="E194" s="463" t="str">
        <f t="shared" si="5"/>
        <v/>
      </c>
    </row>
    <row r="195">
      <c r="A195" s="463" t="str">
        <f t="shared" si="3"/>
        <v>06</v>
      </c>
      <c r="B195" s="463">
        <f t="shared" si="4"/>
        <v>0</v>
      </c>
      <c r="C195" s="463" t="s">
        <v>765</v>
      </c>
      <c r="D195" s="1" t="s">
        <v>1019</v>
      </c>
      <c r="E195" s="463" t="str">
        <f t="shared" si="5"/>
        <v/>
      </c>
    </row>
    <row r="196">
      <c r="A196" s="463" t="str">
        <f t="shared" si="3"/>
        <v>07</v>
      </c>
      <c r="B196" s="463">
        <f t="shared" si="4"/>
        <v>0</v>
      </c>
      <c r="C196" s="463" t="s">
        <v>765</v>
      </c>
      <c r="D196" s="1" t="s">
        <v>1020</v>
      </c>
      <c r="E196" s="463" t="str">
        <f t="shared" si="5"/>
        <v/>
      </c>
    </row>
    <row r="197">
      <c r="A197" s="463" t="str">
        <f t="shared" si="3"/>
        <v>08</v>
      </c>
      <c r="B197" s="463">
        <f t="shared" si="4"/>
        <v>0</v>
      </c>
      <c r="C197" s="463" t="s">
        <v>765</v>
      </c>
      <c r="D197" s="1" t="s">
        <v>1021</v>
      </c>
      <c r="E197" s="463" t="str">
        <f t="shared" si="5"/>
        <v/>
      </c>
    </row>
    <row r="198">
      <c r="A198" s="463" t="str">
        <f t="shared" si="3"/>
        <v>09</v>
      </c>
      <c r="B198" s="463">
        <f t="shared" si="4"/>
        <v>0</v>
      </c>
      <c r="C198" s="463" t="s">
        <v>765</v>
      </c>
      <c r="D198" s="1" t="s">
        <v>1022</v>
      </c>
      <c r="E198" s="463" t="str">
        <f t="shared" si="5"/>
        <v/>
      </c>
    </row>
    <row r="199">
      <c r="A199" s="463" t="str">
        <f t="shared" si="3"/>
        <v>10</v>
      </c>
      <c r="B199" s="463">
        <f t="shared" si="4"/>
        <v>0</v>
      </c>
      <c r="C199" s="463" t="s">
        <v>765</v>
      </c>
      <c r="D199" s="1" t="s">
        <v>1023</v>
      </c>
      <c r="E199" s="463" t="str">
        <f t="shared" si="5"/>
        <v/>
      </c>
    </row>
    <row r="200">
      <c r="A200" s="463" t="str">
        <f t="shared" si="3"/>
        <v>11</v>
      </c>
      <c r="B200" s="463">
        <f t="shared" si="4"/>
        <v>0</v>
      </c>
      <c r="C200" s="463" t="s">
        <v>765</v>
      </c>
      <c r="D200" s="1" t="s">
        <v>1024</v>
      </c>
      <c r="E200" s="463" t="str">
        <f t="shared" si="5"/>
        <v/>
      </c>
    </row>
    <row r="201">
      <c r="A201" s="463" t="str">
        <f t="shared" si="3"/>
        <v>12</v>
      </c>
      <c r="B201" s="463">
        <f t="shared" si="4"/>
        <v>0</v>
      </c>
      <c r="C201" s="463" t="s">
        <v>765</v>
      </c>
      <c r="D201" s="1" t="s">
        <v>1025</v>
      </c>
      <c r="E201" s="463" t="str">
        <f t="shared" si="5"/>
        <v/>
      </c>
    </row>
    <row r="202">
      <c r="A202" s="463" t="str">
        <f t="shared" si="3"/>
        <v>13</v>
      </c>
      <c r="B202" s="463">
        <f t="shared" si="4"/>
        <v>0</v>
      </c>
      <c r="C202" s="463" t="s">
        <v>765</v>
      </c>
      <c r="D202" s="1" t="s">
        <v>1026</v>
      </c>
      <c r="E202" s="463" t="str">
        <f t="shared" si="5"/>
        <v/>
      </c>
    </row>
    <row r="203">
      <c r="A203" s="463" t="str">
        <f t="shared" si="3"/>
        <v>100</v>
      </c>
      <c r="B203" s="463">
        <f t="shared" si="4"/>
        <v>0</v>
      </c>
      <c r="C203" s="463" t="s">
        <v>765</v>
      </c>
      <c r="D203" s="1" t="s">
        <v>1027</v>
      </c>
      <c r="E203" s="463">
        <f t="shared" si="5"/>
        <v>0</v>
      </c>
    </row>
    <row r="204">
      <c r="A204" s="463" t="str">
        <f t="shared" si="3"/>
        <v>01</v>
      </c>
      <c r="B204" s="463">
        <f t="shared" si="4"/>
        <v>0</v>
      </c>
      <c r="C204" s="463" t="s">
        <v>767</v>
      </c>
      <c r="D204" s="1" t="s">
        <v>1028</v>
      </c>
      <c r="E204" s="463" t="str">
        <f t="shared" si="5"/>
        <v/>
      </c>
    </row>
    <row r="205">
      <c r="A205" s="463" t="str">
        <f t="shared" si="3"/>
        <v>02</v>
      </c>
      <c r="B205" s="463">
        <f t="shared" si="4"/>
        <v>0</v>
      </c>
      <c r="C205" s="463" t="s">
        <v>767</v>
      </c>
      <c r="D205" s="1" t="s">
        <v>1029</v>
      </c>
      <c r="E205" s="463" t="str">
        <f t="shared" si="5"/>
        <v/>
      </c>
    </row>
    <row r="206">
      <c r="A206" s="463" t="str">
        <f t="shared" si="3"/>
        <v>03</v>
      </c>
      <c r="B206" s="463">
        <f t="shared" si="4"/>
        <v>0</v>
      </c>
      <c r="C206" s="463" t="s">
        <v>767</v>
      </c>
      <c r="D206" s="1" t="s">
        <v>1030</v>
      </c>
      <c r="E206" s="463" t="str">
        <f t="shared" si="5"/>
        <v/>
      </c>
    </row>
    <row r="207">
      <c r="A207" s="463" t="str">
        <f t="shared" si="3"/>
        <v>04</v>
      </c>
      <c r="B207" s="463">
        <f t="shared" si="4"/>
        <v>0</v>
      </c>
      <c r="C207" s="463" t="s">
        <v>767</v>
      </c>
      <c r="D207" s="1" t="s">
        <v>1031</v>
      </c>
      <c r="E207" s="463" t="str">
        <f t="shared" si="5"/>
        <v/>
      </c>
    </row>
    <row r="208">
      <c r="A208" s="463" t="str">
        <f t="shared" si="3"/>
        <v>05</v>
      </c>
      <c r="B208" s="463">
        <f t="shared" si="4"/>
        <v>0</v>
      </c>
      <c r="C208" s="463" t="s">
        <v>767</v>
      </c>
      <c r="D208" s="1" t="s">
        <v>1032</v>
      </c>
      <c r="E208" s="463" t="str">
        <f t="shared" si="5"/>
        <v/>
      </c>
    </row>
    <row r="209">
      <c r="A209" s="463" t="str">
        <f t="shared" si="3"/>
        <v>06</v>
      </c>
      <c r="B209" s="463">
        <f t="shared" si="4"/>
        <v>0</v>
      </c>
      <c r="C209" s="463" t="s">
        <v>767</v>
      </c>
      <c r="D209" s="1" t="s">
        <v>1033</v>
      </c>
      <c r="E209" s="463" t="str">
        <f t="shared" si="5"/>
        <v/>
      </c>
    </row>
    <row r="210">
      <c r="A210" s="463" t="str">
        <f t="shared" si="3"/>
        <v>07</v>
      </c>
      <c r="B210" s="463">
        <f t="shared" si="4"/>
        <v>0</v>
      </c>
      <c r="C210" s="463" t="s">
        <v>767</v>
      </c>
      <c r="D210" s="1" t="s">
        <v>1034</v>
      </c>
      <c r="E210" s="463" t="str">
        <f t="shared" si="5"/>
        <v/>
      </c>
    </row>
    <row r="211">
      <c r="A211" s="463" t="str">
        <f t="shared" si="3"/>
        <v>08</v>
      </c>
      <c r="B211" s="463">
        <f t="shared" si="4"/>
        <v>0</v>
      </c>
      <c r="C211" s="463" t="s">
        <v>767</v>
      </c>
      <c r="D211" s="1" t="s">
        <v>1035</v>
      </c>
      <c r="E211" s="463" t="str">
        <f t="shared" si="5"/>
        <v/>
      </c>
    </row>
    <row r="212">
      <c r="A212" s="463" t="str">
        <f t="shared" si="3"/>
        <v>09</v>
      </c>
      <c r="B212" s="463">
        <f t="shared" si="4"/>
        <v>0</v>
      </c>
      <c r="C212" s="463" t="s">
        <v>767</v>
      </c>
      <c r="D212" s="1" t="s">
        <v>1036</v>
      </c>
      <c r="E212" s="463" t="str">
        <f t="shared" si="5"/>
        <v/>
      </c>
    </row>
    <row r="213">
      <c r="A213" s="463" t="str">
        <f t="shared" si="3"/>
        <v>10</v>
      </c>
      <c r="B213" s="463">
        <f t="shared" si="4"/>
        <v>0</v>
      </c>
      <c r="C213" s="463" t="s">
        <v>767</v>
      </c>
      <c r="D213" s="1" t="s">
        <v>1037</v>
      </c>
      <c r="E213" s="463" t="str">
        <f t="shared" si="5"/>
        <v/>
      </c>
    </row>
    <row r="214">
      <c r="A214" s="463" t="str">
        <f t="shared" si="3"/>
        <v>11</v>
      </c>
      <c r="B214" s="463">
        <f t="shared" si="4"/>
        <v>0</v>
      </c>
      <c r="C214" s="463" t="s">
        <v>767</v>
      </c>
      <c r="D214" s="1" t="s">
        <v>1038</v>
      </c>
      <c r="E214" s="463" t="str">
        <f t="shared" si="5"/>
        <v/>
      </c>
    </row>
    <row r="215">
      <c r="A215" s="463" t="str">
        <f t="shared" si="3"/>
        <v>12</v>
      </c>
      <c r="B215" s="463">
        <f t="shared" si="4"/>
        <v>0</v>
      </c>
      <c r="C215" s="463" t="s">
        <v>767</v>
      </c>
      <c r="D215" s="1" t="s">
        <v>1039</v>
      </c>
      <c r="E215" s="463" t="str">
        <f t="shared" si="5"/>
        <v/>
      </c>
    </row>
    <row r="216">
      <c r="A216" s="463" t="str">
        <f t="shared" si="3"/>
        <v>13</v>
      </c>
      <c r="B216" s="463">
        <f t="shared" si="4"/>
        <v>0</v>
      </c>
      <c r="C216" s="463" t="s">
        <v>767</v>
      </c>
      <c r="D216" s="1" t="s">
        <v>1040</v>
      </c>
      <c r="E216" s="463" t="str">
        <f t="shared" si="5"/>
        <v/>
      </c>
    </row>
    <row r="217">
      <c r="A217" s="463" t="str">
        <f t="shared" si="3"/>
        <v>100</v>
      </c>
      <c r="B217" s="463">
        <f t="shared" si="4"/>
        <v>0</v>
      </c>
      <c r="C217" s="463" t="s">
        <v>767</v>
      </c>
      <c r="D217" s="1" t="s">
        <v>1041</v>
      </c>
      <c r="E217" s="463">
        <f t="shared" si="5"/>
        <v>0</v>
      </c>
    </row>
    <row r="218">
      <c r="A218" s="463" t="str">
        <f t="shared" si="3"/>
        <v>01</v>
      </c>
      <c r="B218" s="463">
        <f t="shared" si="4"/>
        <v>0</v>
      </c>
      <c r="C218" s="463" t="s">
        <v>769</v>
      </c>
      <c r="D218" s="1" t="s">
        <v>1042</v>
      </c>
      <c r="E218" s="463" t="str">
        <f t="shared" si="5"/>
        <v/>
      </c>
    </row>
    <row r="219">
      <c r="A219" s="463" t="str">
        <f t="shared" si="3"/>
        <v>02</v>
      </c>
      <c r="B219" s="463">
        <f t="shared" si="4"/>
        <v>0</v>
      </c>
      <c r="C219" s="463" t="s">
        <v>769</v>
      </c>
      <c r="D219" s="1" t="s">
        <v>1043</v>
      </c>
      <c r="E219" s="463" t="str">
        <f t="shared" si="5"/>
        <v/>
      </c>
    </row>
    <row r="220">
      <c r="A220" s="463" t="str">
        <f t="shared" si="3"/>
        <v>03</v>
      </c>
      <c r="B220" s="463">
        <f t="shared" si="4"/>
        <v>0</v>
      </c>
      <c r="C220" s="463" t="s">
        <v>769</v>
      </c>
      <c r="D220" s="1" t="s">
        <v>1044</v>
      </c>
      <c r="E220" s="463" t="str">
        <f t="shared" si="5"/>
        <v/>
      </c>
    </row>
    <row r="221">
      <c r="A221" s="463" t="str">
        <f t="shared" si="3"/>
        <v>04</v>
      </c>
      <c r="B221" s="463">
        <f t="shared" si="4"/>
        <v>0</v>
      </c>
      <c r="C221" s="463" t="s">
        <v>769</v>
      </c>
      <c r="D221" s="1" t="s">
        <v>1045</v>
      </c>
      <c r="E221" s="463" t="str">
        <f t="shared" si="5"/>
        <v/>
      </c>
    </row>
    <row r="222">
      <c r="A222" s="463" t="str">
        <f t="shared" si="3"/>
        <v>05</v>
      </c>
      <c r="B222" s="463">
        <f t="shared" si="4"/>
        <v>0</v>
      </c>
      <c r="C222" s="463" t="s">
        <v>769</v>
      </c>
      <c r="D222" s="1" t="s">
        <v>1046</v>
      </c>
      <c r="E222" s="463" t="str">
        <f t="shared" si="5"/>
        <v/>
      </c>
    </row>
    <row r="223">
      <c r="A223" s="463" t="str">
        <f t="shared" si="3"/>
        <v>06</v>
      </c>
      <c r="B223" s="463">
        <f t="shared" si="4"/>
        <v>0</v>
      </c>
      <c r="C223" s="463" t="s">
        <v>769</v>
      </c>
      <c r="D223" s="1" t="s">
        <v>1047</v>
      </c>
      <c r="E223" s="463" t="str">
        <f t="shared" si="5"/>
        <v/>
      </c>
    </row>
    <row r="224">
      <c r="A224" s="463" t="str">
        <f t="shared" si="3"/>
        <v>07</v>
      </c>
      <c r="B224" s="463">
        <f t="shared" si="4"/>
        <v>0</v>
      </c>
      <c r="C224" s="463" t="s">
        <v>769</v>
      </c>
      <c r="D224" s="1" t="s">
        <v>1048</v>
      </c>
      <c r="E224" s="463" t="str">
        <f t="shared" si="5"/>
        <v/>
      </c>
    </row>
    <row r="225">
      <c r="A225" s="463" t="str">
        <f t="shared" si="3"/>
        <v>08</v>
      </c>
      <c r="B225" s="463">
        <f t="shared" si="4"/>
        <v>0</v>
      </c>
      <c r="C225" s="463" t="s">
        <v>769</v>
      </c>
      <c r="D225" s="1" t="s">
        <v>1049</v>
      </c>
      <c r="E225" s="463" t="str">
        <f t="shared" si="5"/>
        <v/>
      </c>
    </row>
    <row r="226">
      <c r="A226" s="463" t="str">
        <f t="shared" si="3"/>
        <v>09</v>
      </c>
      <c r="B226" s="463">
        <f t="shared" si="4"/>
        <v>0</v>
      </c>
      <c r="C226" s="463" t="s">
        <v>769</v>
      </c>
      <c r="D226" s="1" t="s">
        <v>1050</v>
      </c>
      <c r="E226" s="463" t="str">
        <f t="shared" si="5"/>
        <v/>
      </c>
    </row>
    <row r="227">
      <c r="A227" s="463" t="str">
        <f t="shared" si="3"/>
        <v>10</v>
      </c>
      <c r="B227" s="463">
        <f t="shared" si="4"/>
        <v>0</v>
      </c>
      <c r="C227" s="463" t="s">
        <v>769</v>
      </c>
      <c r="D227" s="1" t="s">
        <v>1051</v>
      </c>
      <c r="E227" s="463" t="str">
        <f t="shared" si="5"/>
        <v/>
      </c>
    </row>
    <row r="228">
      <c r="A228" s="463" t="str">
        <f t="shared" si="3"/>
        <v>11</v>
      </c>
      <c r="B228" s="463">
        <f t="shared" si="4"/>
        <v>0</v>
      </c>
      <c r="C228" s="463" t="s">
        <v>769</v>
      </c>
      <c r="D228" s="1" t="s">
        <v>1052</v>
      </c>
      <c r="E228" s="463" t="str">
        <f t="shared" si="5"/>
        <v/>
      </c>
    </row>
    <row r="229">
      <c r="A229" s="463" t="str">
        <f t="shared" si="3"/>
        <v>12</v>
      </c>
      <c r="B229" s="463">
        <f t="shared" si="4"/>
        <v>0</v>
      </c>
      <c r="C229" s="463" t="s">
        <v>769</v>
      </c>
      <c r="D229" s="1" t="s">
        <v>1053</v>
      </c>
      <c r="E229" s="463" t="str">
        <f t="shared" si="5"/>
        <v/>
      </c>
    </row>
    <row r="230">
      <c r="A230" s="463" t="str">
        <f t="shared" si="3"/>
        <v>13</v>
      </c>
      <c r="B230" s="463">
        <f t="shared" si="4"/>
        <v>0</v>
      </c>
      <c r="C230" s="463" t="s">
        <v>769</v>
      </c>
      <c r="D230" s="1" t="s">
        <v>1054</v>
      </c>
      <c r="E230" s="463" t="str">
        <f t="shared" si="5"/>
        <v/>
      </c>
    </row>
    <row r="231">
      <c r="A231" s="463" t="str">
        <f t="shared" si="3"/>
        <v>100</v>
      </c>
      <c r="B231" s="463">
        <f t="shared" si="4"/>
        <v>0</v>
      </c>
      <c r="C231" s="463" t="s">
        <v>769</v>
      </c>
      <c r="D231" s="1" t="s">
        <v>1055</v>
      </c>
      <c r="E231" s="463">
        <f t="shared" si="5"/>
        <v>0</v>
      </c>
    </row>
    <row r="232">
      <c r="A232" s="463" t="str">
        <f t="shared" si="3"/>
        <v>01</v>
      </c>
      <c r="B232" s="463">
        <f t="shared" si="4"/>
        <v>0</v>
      </c>
      <c r="C232" s="463" t="s">
        <v>772</v>
      </c>
      <c r="D232" s="1" t="s">
        <v>1056</v>
      </c>
      <c r="E232" s="463" t="str">
        <f t="shared" si="5"/>
        <v/>
      </c>
    </row>
    <row r="233">
      <c r="A233" s="463" t="str">
        <f t="shared" si="3"/>
        <v>02</v>
      </c>
      <c r="B233" s="463">
        <f t="shared" si="4"/>
        <v>0</v>
      </c>
      <c r="C233" s="463" t="s">
        <v>772</v>
      </c>
      <c r="D233" s="1" t="s">
        <v>1057</v>
      </c>
      <c r="E233" s="463" t="str">
        <f t="shared" si="5"/>
        <v/>
      </c>
    </row>
    <row r="234">
      <c r="A234" s="463" t="str">
        <f t="shared" si="3"/>
        <v>03</v>
      </c>
      <c r="B234" s="463">
        <f t="shared" si="4"/>
        <v>0</v>
      </c>
      <c r="C234" s="463" t="s">
        <v>772</v>
      </c>
      <c r="D234" s="1" t="s">
        <v>1058</v>
      </c>
      <c r="E234" s="463" t="str">
        <f t="shared" si="5"/>
        <v/>
      </c>
    </row>
    <row r="235">
      <c r="A235" s="463" t="str">
        <f t="shared" si="3"/>
        <v>04</v>
      </c>
      <c r="B235" s="463">
        <f t="shared" si="4"/>
        <v>0</v>
      </c>
      <c r="C235" s="463" t="s">
        <v>772</v>
      </c>
      <c r="D235" s="1" t="s">
        <v>1059</v>
      </c>
      <c r="E235" s="463" t="str">
        <f t="shared" si="5"/>
        <v/>
      </c>
    </row>
    <row r="236">
      <c r="A236" s="463" t="str">
        <f t="shared" si="3"/>
        <v>05</v>
      </c>
      <c r="B236" s="463">
        <f t="shared" si="4"/>
        <v>0</v>
      </c>
      <c r="C236" s="463" t="s">
        <v>772</v>
      </c>
      <c r="D236" s="1" t="s">
        <v>1060</v>
      </c>
      <c r="E236" s="463" t="str">
        <f t="shared" si="5"/>
        <v/>
      </c>
    </row>
    <row r="237">
      <c r="A237" s="463" t="str">
        <f t="shared" si="3"/>
        <v>06</v>
      </c>
      <c r="B237" s="463">
        <f t="shared" si="4"/>
        <v>0</v>
      </c>
      <c r="C237" s="463" t="s">
        <v>772</v>
      </c>
      <c r="D237" s="1" t="s">
        <v>1061</v>
      </c>
      <c r="E237" s="463" t="str">
        <f t="shared" si="5"/>
        <v/>
      </c>
    </row>
    <row r="238">
      <c r="A238" s="463" t="str">
        <f t="shared" si="3"/>
        <v>07</v>
      </c>
      <c r="B238" s="463">
        <f t="shared" si="4"/>
        <v>0</v>
      </c>
      <c r="C238" s="463" t="s">
        <v>772</v>
      </c>
      <c r="D238" s="1" t="s">
        <v>1062</v>
      </c>
      <c r="E238" s="463" t="str">
        <f t="shared" si="5"/>
        <v/>
      </c>
    </row>
    <row r="239">
      <c r="A239" s="463" t="str">
        <f t="shared" si="3"/>
        <v>08</v>
      </c>
      <c r="B239" s="463">
        <f t="shared" si="4"/>
        <v>0</v>
      </c>
      <c r="C239" s="463" t="s">
        <v>772</v>
      </c>
      <c r="D239" s="1" t="s">
        <v>1063</v>
      </c>
      <c r="E239" s="463" t="str">
        <f t="shared" si="5"/>
        <v/>
      </c>
    </row>
    <row r="240">
      <c r="A240" s="463" t="str">
        <f t="shared" si="3"/>
        <v>09</v>
      </c>
      <c r="B240" s="463">
        <f t="shared" si="4"/>
        <v>0</v>
      </c>
      <c r="C240" s="463" t="s">
        <v>772</v>
      </c>
      <c r="D240" s="1" t="s">
        <v>1064</v>
      </c>
      <c r="E240" s="463" t="str">
        <f t="shared" si="5"/>
        <v/>
      </c>
    </row>
    <row r="241">
      <c r="A241" s="463" t="str">
        <f t="shared" si="3"/>
        <v>10</v>
      </c>
      <c r="B241" s="463">
        <f t="shared" si="4"/>
        <v>0</v>
      </c>
      <c r="C241" s="463" t="s">
        <v>772</v>
      </c>
      <c r="D241" s="1" t="s">
        <v>1065</v>
      </c>
      <c r="E241" s="463" t="str">
        <f t="shared" si="5"/>
        <v/>
      </c>
    </row>
    <row r="242">
      <c r="A242" s="463" t="str">
        <f t="shared" si="3"/>
        <v>11</v>
      </c>
      <c r="B242" s="463">
        <f t="shared" si="4"/>
        <v>0</v>
      </c>
      <c r="C242" s="463" t="s">
        <v>772</v>
      </c>
      <c r="D242" s="1" t="s">
        <v>1066</v>
      </c>
      <c r="E242" s="463" t="str">
        <f t="shared" si="5"/>
        <v/>
      </c>
    </row>
    <row r="243">
      <c r="A243" s="463" t="str">
        <f t="shared" si="3"/>
        <v>12</v>
      </c>
      <c r="B243" s="463">
        <f t="shared" si="4"/>
        <v>0</v>
      </c>
      <c r="C243" s="463" t="s">
        <v>772</v>
      </c>
      <c r="D243" s="1" t="s">
        <v>1067</v>
      </c>
      <c r="E243" s="463" t="str">
        <f t="shared" si="5"/>
        <v/>
      </c>
    </row>
    <row r="244">
      <c r="A244" s="463" t="str">
        <f t="shared" si="3"/>
        <v>13</v>
      </c>
      <c r="B244" s="463">
        <f t="shared" si="4"/>
        <v>0</v>
      </c>
      <c r="C244" s="463" t="s">
        <v>772</v>
      </c>
      <c r="D244" s="1" t="s">
        <v>1068</v>
      </c>
      <c r="E244" s="463" t="str">
        <f t="shared" si="5"/>
        <v/>
      </c>
    </row>
    <row r="245">
      <c r="A245" s="463" t="str">
        <f t="shared" si="3"/>
        <v>100</v>
      </c>
      <c r="B245" s="463">
        <f t="shared" si="4"/>
        <v>0</v>
      </c>
      <c r="C245" s="463" t="s">
        <v>772</v>
      </c>
      <c r="D245" s="1" t="s">
        <v>1069</v>
      </c>
      <c r="E245" s="463">
        <f t="shared" si="5"/>
        <v>0</v>
      </c>
    </row>
    <row r="246">
      <c r="A246" s="463" t="str">
        <f t="shared" si="3"/>
        <v>01</v>
      </c>
      <c r="B246" s="463">
        <f t="shared" si="4"/>
        <v>0</v>
      </c>
      <c r="C246" s="463" t="s">
        <v>774</v>
      </c>
      <c r="D246" s="1" t="s">
        <v>1070</v>
      </c>
      <c r="E246" s="463" t="str">
        <f t="shared" si="5"/>
        <v/>
      </c>
    </row>
    <row r="247">
      <c r="A247" s="463" t="str">
        <f t="shared" si="3"/>
        <v>02</v>
      </c>
      <c r="B247" s="463">
        <f t="shared" si="4"/>
        <v>0</v>
      </c>
      <c r="C247" s="463" t="s">
        <v>774</v>
      </c>
      <c r="D247" s="1" t="s">
        <v>1071</v>
      </c>
      <c r="E247" s="463" t="str">
        <f t="shared" si="5"/>
        <v/>
      </c>
    </row>
    <row r="248">
      <c r="A248" s="463" t="str">
        <f t="shared" si="3"/>
        <v>03</v>
      </c>
      <c r="B248" s="463">
        <f t="shared" si="4"/>
        <v>0</v>
      </c>
      <c r="C248" s="463" t="s">
        <v>774</v>
      </c>
      <c r="D248" s="1" t="s">
        <v>1072</v>
      </c>
      <c r="E248" s="463" t="str">
        <f t="shared" si="5"/>
        <v/>
      </c>
    </row>
    <row r="249">
      <c r="A249" s="463" t="str">
        <f t="shared" si="3"/>
        <v>04</v>
      </c>
      <c r="B249" s="463">
        <f t="shared" si="4"/>
        <v>0</v>
      </c>
      <c r="C249" s="463" t="s">
        <v>774</v>
      </c>
      <c r="D249" s="1" t="s">
        <v>1073</v>
      </c>
      <c r="E249" s="463" t="str">
        <f t="shared" si="5"/>
        <v/>
      </c>
    </row>
    <row r="250">
      <c r="A250" s="463" t="str">
        <f t="shared" si="3"/>
        <v>05</v>
      </c>
      <c r="B250" s="463">
        <f t="shared" si="4"/>
        <v>0</v>
      </c>
      <c r="C250" s="463" t="s">
        <v>774</v>
      </c>
      <c r="D250" s="1" t="s">
        <v>1074</v>
      </c>
      <c r="E250" s="463" t="str">
        <f t="shared" si="5"/>
        <v/>
      </c>
    </row>
    <row r="251">
      <c r="A251" s="463" t="str">
        <f t="shared" si="3"/>
        <v>06</v>
      </c>
      <c r="B251" s="463">
        <f t="shared" si="4"/>
        <v>0</v>
      </c>
      <c r="C251" s="463" t="s">
        <v>774</v>
      </c>
      <c r="D251" s="1" t="s">
        <v>1075</v>
      </c>
      <c r="E251" s="463" t="str">
        <f t="shared" si="5"/>
        <v/>
      </c>
    </row>
    <row r="252">
      <c r="A252" s="463" t="str">
        <f t="shared" si="3"/>
        <v>07</v>
      </c>
      <c r="B252" s="463">
        <f t="shared" si="4"/>
        <v>0</v>
      </c>
      <c r="C252" s="463" t="s">
        <v>774</v>
      </c>
      <c r="D252" s="1" t="s">
        <v>1076</v>
      </c>
      <c r="E252" s="463" t="str">
        <f t="shared" si="5"/>
        <v/>
      </c>
    </row>
    <row r="253">
      <c r="A253" s="463" t="str">
        <f t="shared" si="3"/>
        <v>08</v>
      </c>
      <c r="B253" s="463">
        <f t="shared" si="4"/>
        <v>0</v>
      </c>
      <c r="C253" s="463" t="s">
        <v>774</v>
      </c>
      <c r="D253" s="1" t="s">
        <v>1077</v>
      </c>
      <c r="E253" s="463" t="str">
        <f t="shared" si="5"/>
        <v/>
      </c>
    </row>
    <row r="254">
      <c r="A254" s="463" t="str">
        <f t="shared" si="3"/>
        <v>09</v>
      </c>
      <c r="B254" s="463">
        <f t="shared" si="4"/>
        <v>0</v>
      </c>
      <c r="C254" s="463" t="s">
        <v>774</v>
      </c>
      <c r="D254" s="1" t="s">
        <v>1078</v>
      </c>
      <c r="E254" s="463" t="str">
        <f t="shared" si="5"/>
        <v/>
      </c>
    </row>
    <row r="255">
      <c r="A255" s="463" t="str">
        <f t="shared" si="3"/>
        <v>10</v>
      </c>
      <c r="B255" s="463">
        <f t="shared" si="4"/>
        <v>0</v>
      </c>
      <c r="C255" s="463" t="s">
        <v>774</v>
      </c>
      <c r="D255" s="1" t="s">
        <v>1079</v>
      </c>
      <c r="E255" s="463" t="str">
        <f t="shared" si="5"/>
        <v/>
      </c>
    </row>
    <row r="256">
      <c r="A256" s="463" t="str">
        <f t="shared" si="3"/>
        <v>11</v>
      </c>
      <c r="B256" s="463">
        <f t="shared" si="4"/>
        <v>0</v>
      </c>
      <c r="C256" s="463" t="s">
        <v>774</v>
      </c>
      <c r="D256" s="1" t="s">
        <v>1080</v>
      </c>
      <c r="E256" s="463" t="str">
        <f t="shared" si="5"/>
        <v/>
      </c>
    </row>
    <row r="257">
      <c r="A257" s="463" t="str">
        <f t="shared" si="3"/>
        <v>12</v>
      </c>
      <c r="B257" s="463">
        <f t="shared" si="4"/>
        <v>0</v>
      </c>
      <c r="C257" s="463" t="s">
        <v>774</v>
      </c>
      <c r="D257" s="1" t="s">
        <v>1081</v>
      </c>
      <c r="E257" s="463" t="str">
        <f t="shared" si="5"/>
        <v/>
      </c>
    </row>
    <row r="258">
      <c r="A258" s="463" t="str">
        <f t="shared" si="3"/>
        <v>13</v>
      </c>
      <c r="B258" s="463">
        <f t="shared" si="4"/>
        <v>0</v>
      </c>
      <c r="C258" s="463" t="s">
        <v>774</v>
      </c>
      <c r="D258" s="1" t="s">
        <v>1082</v>
      </c>
      <c r="E258" s="463" t="str">
        <f t="shared" si="5"/>
        <v/>
      </c>
    </row>
    <row r="259">
      <c r="A259" s="463" t="str">
        <f t="shared" si="3"/>
        <v>100</v>
      </c>
      <c r="B259" s="463">
        <f t="shared" si="4"/>
        <v>0</v>
      </c>
      <c r="C259" s="463" t="s">
        <v>774</v>
      </c>
      <c r="D259" s="1" t="s">
        <v>1083</v>
      </c>
      <c r="E259" s="463">
        <f t="shared" si="5"/>
        <v>0</v>
      </c>
    </row>
    <row r="260">
      <c r="A260" s="463" t="str">
        <f t="shared" si="3"/>
        <v>01</v>
      </c>
      <c r="B260" s="463">
        <f t="shared" si="4"/>
        <v>0</v>
      </c>
      <c r="C260" s="463" t="s">
        <v>776</v>
      </c>
      <c r="D260" s="1" t="s">
        <v>1084</v>
      </c>
      <c r="E260" s="463" t="str">
        <f t="shared" si="5"/>
        <v/>
      </c>
    </row>
    <row r="261">
      <c r="A261" s="463" t="str">
        <f t="shared" si="3"/>
        <v>02</v>
      </c>
      <c r="B261" s="463">
        <f t="shared" si="4"/>
        <v>0</v>
      </c>
      <c r="C261" s="463" t="s">
        <v>776</v>
      </c>
      <c r="D261" s="1" t="s">
        <v>1085</v>
      </c>
      <c r="E261" s="463" t="str">
        <f t="shared" si="5"/>
        <v/>
      </c>
    </row>
    <row r="262">
      <c r="A262" s="463" t="str">
        <f t="shared" si="3"/>
        <v>03</v>
      </c>
      <c r="B262" s="463">
        <f t="shared" si="4"/>
        <v>0</v>
      </c>
      <c r="C262" s="463" t="s">
        <v>776</v>
      </c>
      <c r="D262" s="1" t="s">
        <v>1086</v>
      </c>
      <c r="E262" s="463" t="str">
        <f t="shared" si="5"/>
        <v/>
      </c>
    </row>
    <row r="263">
      <c r="A263" s="463" t="str">
        <f t="shared" si="3"/>
        <v>04</v>
      </c>
      <c r="B263" s="463">
        <f t="shared" si="4"/>
        <v>0</v>
      </c>
      <c r="C263" s="463" t="s">
        <v>776</v>
      </c>
      <c r="D263" s="1" t="s">
        <v>1087</v>
      </c>
      <c r="E263" s="463" t="str">
        <f t="shared" si="5"/>
        <v/>
      </c>
    </row>
    <row r="264">
      <c r="A264" s="463" t="str">
        <f t="shared" si="3"/>
        <v>05</v>
      </c>
      <c r="B264" s="463">
        <f t="shared" si="4"/>
        <v>0</v>
      </c>
      <c r="C264" s="463" t="s">
        <v>776</v>
      </c>
      <c r="D264" s="1" t="s">
        <v>1088</v>
      </c>
      <c r="E264" s="463" t="str">
        <f t="shared" si="5"/>
        <v/>
      </c>
    </row>
    <row r="265">
      <c r="A265" s="463" t="str">
        <f t="shared" si="3"/>
        <v>06</v>
      </c>
      <c r="B265" s="463">
        <f t="shared" si="4"/>
        <v>0</v>
      </c>
      <c r="C265" s="463" t="s">
        <v>776</v>
      </c>
      <c r="D265" s="1" t="s">
        <v>1089</v>
      </c>
      <c r="E265" s="463" t="str">
        <f t="shared" si="5"/>
        <v/>
      </c>
    </row>
    <row r="266">
      <c r="A266" s="463" t="str">
        <f t="shared" si="3"/>
        <v>07</v>
      </c>
      <c r="B266" s="463">
        <f t="shared" si="4"/>
        <v>0</v>
      </c>
      <c r="C266" s="463" t="s">
        <v>776</v>
      </c>
      <c r="D266" s="1" t="s">
        <v>1090</v>
      </c>
      <c r="E266" s="463" t="str">
        <f t="shared" si="5"/>
        <v/>
      </c>
    </row>
    <row r="267">
      <c r="A267" s="463" t="str">
        <f t="shared" si="3"/>
        <v>08</v>
      </c>
      <c r="B267" s="463">
        <f t="shared" si="4"/>
        <v>0</v>
      </c>
      <c r="C267" s="463" t="s">
        <v>776</v>
      </c>
      <c r="D267" s="1" t="s">
        <v>1091</v>
      </c>
      <c r="E267" s="463" t="str">
        <f t="shared" si="5"/>
        <v/>
      </c>
    </row>
    <row r="268">
      <c r="A268" s="463" t="str">
        <f t="shared" si="3"/>
        <v>09</v>
      </c>
      <c r="B268" s="463">
        <f t="shared" si="4"/>
        <v>0</v>
      </c>
      <c r="C268" s="463" t="s">
        <v>776</v>
      </c>
      <c r="D268" s="1" t="s">
        <v>1092</v>
      </c>
      <c r="E268" s="463" t="str">
        <f t="shared" si="5"/>
        <v/>
      </c>
    </row>
    <row r="269">
      <c r="A269" s="463" t="str">
        <f t="shared" si="3"/>
        <v>10</v>
      </c>
      <c r="B269" s="463">
        <f t="shared" si="4"/>
        <v>0</v>
      </c>
      <c r="C269" s="463" t="s">
        <v>776</v>
      </c>
      <c r="D269" s="1" t="s">
        <v>1093</v>
      </c>
      <c r="E269" s="463" t="str">
        <f t="shared" si="5"/>
        <v/>
      </c>
    </row>
    <row r="270">
      <c r="A270" s="463" t="str">
        <f t="shared" si="3"/>
        <v>11</v>
      </c>
      <c r="B270" s="463">
        <f t="shared" si="4"/>
        <v>0</v>
      </c>
      <c r="C270" s="463" t="s">
        <v>776</v>
      </c>
      <c r="D270" s="1" t="s">
        <v>1094</v>
      </c>
      <c r="E270" s="463" t="str">
        <f t="shared" si="5"/>
        <v/>
      </c>
    </row>
    <row r="271">
      <c r="A271" s="463" t="str">
        <f t="shared" si="3"/>
        <v>12</v>
      </c>
      <c r="B271" s="463">
        <f t="shared" si="4"/>
        <v>0</v>
      </c>
      <c r="C271" s="463" t="s">
        <v>776</v>
      </c>
      <c r="D271" s="1" t="s">
        <v>1095</v>
      </c>
      <c r="E271" s="463" t="str">
        <f t="shared" si="5"/>
        <v/>
      </c>
    </row>
    <row r="272">
      <c r="A272" s="463" t="str">
        <f t="shared" si="3"/>
        <v>13</v>
      </c>
      <c r="B272" s="463">
        <f t="shared" si="4"/>
        <v>0</v>
      </c>
      <c r="C272" s="463" t="s">
        <v>776</v>
      </c>
      <c r="D272" s="1" t="s">
        <v>1096</v>
      </c>
      <c r="E272" s="463" t="str">
        <f t="shared" si="5"/>
        <v/>
      </c>
    </row>
    <row r="273">
      <c r="A273" s="463" t="str">
        <f t="shared" si="3"/>
        <v>100</v>
      </c>
      <c r="B273" s="463">
        <f t="shared" si="4"/>
        <v>0</v>
      </c>
      <c r="C273" s="463" t="s">
        <v>776</v>
      </c>
      <c r="D273" s="1" t="s">
        <v>1097</v>
      </c>
      <c r="E273" s="463">
        <f t="shared" si="5"/>
        <v>0</v>
      </c>
    </row>
    <row r="274">
      <c r="A274" s="463" t="str">
        <f t="shared" si="3"/>
        <v>01</v>
      </c>
      <c r="B274" s="463">
        <f t="shared" si="4"/>
        <v>0</v>
      </c>
      <c r="C274" s="463" t="s">
        <v>779</v>
      </c>
      <c r="D274" s="1" t="s">
        <v>1098</v>
      </c>
      <c r="E274" s="463" t="str">
        <f t="shared" si="5"/>
        <v/>
      </c>
    </row>
    <row r="275">
      <c r="A275" s="463" t="str">
        <f t="shared" si="3"/>
        <v>02</v>
      </c>
      <c r="B275" s="463">
        <f t="shared" si="4"/>
        <v>0</v>
      </c>
      <c r="C275" s="463" t="s">
        <v>779</v>
      </c>
      <c r="D275" s="1" t="s">
        <v>1099</v>
      </c>
      <c r="E275" s="463" t="str">
        <f t="shared" si="5"/>
        <v/>
      </c>
    </row>
    <row r="276">
      <c r="A276" s="463" t="str">
        <f t="shared" si="3"/>
        <v>03</v>
      </c>
      <c r="B276" s="463">
        <f t="shared" si="4"/>
        <v>0</v>
      </c>
      <c r="C276" s="463" t="s">
        <v>779</v>
      </c>
      <c r="D276" s="1" t="s">
        <v>1100</v>
      </c>
      <c r="E276" s="463" t="str">
        <f t="shared" si="5"/>
        <v/>
      </c>
    </row>
    <row r="277">
      <c r="A277" s="463" t="str">
        <f t="shared" si="3"/>
        <v>04</v>
      </c>
      <c r="B277" s="463">
        <f t="shared" si="4"/>
        <v>0</v>
      </c>
      <c r="C277" s="463" t="s">
        <v>779</v>
      </c>
      <c r="D277" s="1" t="s">
        <v>1101</v>
      </c>
      <c r="E277" s="463" t="str">
        <f t="shared" si="5"/>
        <v/>
      </c>
    </row>
    <row r="278">
      <c r="A278" s="463" t="str">
        <f t="shared" si="3"/>
        <v>05</v>
      </c>
      <c r="B278" s="463">
        <f t="shared" si="4"/>
        <v>0</v>
      </c>
      <c r="C278" s="463" t="s">
        <v>779</v>
      </c>
      <c r="D278" s="1" t="s">
        <v>1102</v>
      </c>
      <c r="E278" s="463" t="str">
        <f t="shared" si="5"/>
        <v/>
      </c>
    </row>
    <row r="279">
      <c r="A279" s="463" t="str">
        <f t="shared" si="3"/>
        <v>06</v>
      </c>
      <c r="B279" s="463">
        <f t="shared" si="4"/>
        <v>0</v>
      </c>
      <c r="C279" s="463" t="s">
        <v>779</v>
      </c>
      <c r="D279" s="1" t="s">
        <v>1103</v>
      </c>
      <c r="E279" s="463" t="str">
        <f t="shared" si="5"/>
        <v/>
      </c>
    </row>
    <row r="280">
      <c r="A280" s="463" t="str">
        <f t="shared" si="3"/>
        <v>07</v>
      </c>
      <c r="B280" s="463">
        <f t="shared" si="4"/>
        <v>0</v>
      </c>
      <c r="C280" s="463" t="s">
        <v>779</v>
      </c>
      <c r="D280" s="1" t="s">
        <v>1104</v>
      </c>
      <c r="E280" s="463" t="str">
        <f t="shared" si="5"/>
        <v/>
      </c>
    </row>
    <row r="281">
      <c r="A281" s="463" t="str">
        <f t="shared" si="3"/>
        <v>08</v>
      </c>
      <c r="B281" s="463">
        <f t="shared" si="4"/>
        <v>0</v>
      </c>
      <c r="C281" s="463" t="s">
        <v>779</v>
      </c>
      <c r="D281" s="1" t="s">
        <v>1105</v>
      </c>
      <c r="E281" s="463" t="str">
        <f t="shared" si="5"/>
        <v/>
      </c>
    </row>
    <row r="282">
      <c r="A282" s="463" t="str">
        <f t="shared" si="3"/>
        <v>09</v>
      </c>
      <c r="B282" s="463">
        <f t="shared" si="4"/>
        <v>0</v>
      </c>
      <c r="C282" s="463" t="s">
        <v>779</v>
      </c>
      <c r="D282" s="1" t="s">
        <v>1106</v>
      </c>
      <c r="E282" s="463" t="str">
        <f t="shared" si="5"/>
        <v/>
      </c>
    </row>
    <row r="283">
      <c r="A283" s="463" t="str">
        <f t="shared" si="3"/>
        <v>10</v>
      </c>
      <c r="B283" s="463">
        <f t="shared" si="4"/>
        <v>0</v>
      </c>
      <c r="C283" s="463" t="s">
        <v>779</v>
      </c>
      <c r="D283" s="1" t="s">
        <v>1107</v>
      </c>
      <c r="E283" s="463" t="str">
        <f t="shared" si="5"/>
        <v/>
      </c>
    </row>
    <row r="284">
      <c r="A284" s="463" t="str">
        <f t="shared" si="3"/>
        <v>11</v>
      </c>
      <c r="B284" s="463">
        <f t="shared" si="4"/>
        <v>0</v>
      </c>
      <c r="C284" s="463" t="s">
        <v>779</v>
      </c>
      <c r="D284" s="1" t="s">
        <v>1108</v>
      </c>
      <c r="E284" s="463" t="str">
        <f t="shared" si="5"/>
        <v/>
      </c>
    </row>
    <row r="285">
      <c r="A285" s="463" t="str">
        <f t="shared" si="3"/>
        <v>12</v>
      </c>
      <c r="B285" s="463">
        <f t="shared" si="4"/>
        <v>0</v>
      </c>
      <c r="C285" s="463" t="s">
        <v>779</v>
      </c>
      <c r="D285" s="1" t="s">
        <v>1109</v>
      </c>
      <c r="E285" s="463" t="str">
        <f t="shared" si="5"/>
        <v/>
      </c>
    </row>
    <row r="286">
      <c r="A286" s="463" t="str">
        <f t="shared" si="3"/>
        <v>13</v>
      </c>
      <c r="B286" s="463">
        <f t="shared" si="4"/>
        <v>0</v>
      </c>
      <c r="C286" s="463" t="s">
        <v>779</v>
      </c>
      <c r="D286" s="1" t="s">
        <v>1110</v>
      </c>
      <c r="E286" s="463" t="str">
        <f t="shared" si="5"/>
        <v/>
      </c>
    </row>
    <row r="287">
      <c r="A287" s="463" t="str">
        <f t="shared" si="3"/>
        <v>100</v>
      </c>
      <c r="B287" s="463">
        <f t="shared" si="4"/>
        <v>0</v>
      </c>
      <c r="C287" s="463" t="s">
        <v>779</v>
      </c>
      <c r="D287" s="1" t="s">
        <v>1111</v>
      </c>
      <c r="E287" s="463">
        <f t="shared" si="5"/>
        <v>0</v>
      </c>
    </row>
    <row r="288">
      <c r="A288" s="463" t="str">
        <f t="shared" si="3"/>
        <v>01</v>
      </c>
      <c r="B288" s="463">
        <f t="shared" si="4"/>
        <v>0</v>
      </c>
      <c r="C288" s="463" t="s">
        <v>781</v>
      </c>
      <c r="D288" s="1" t="s">
        <v>1112</v>
      </c>
      <c r="E288" s="463" t="str">
        <f t="shared" si="5"/>
        <v/>
      </c>
    </row>
    <row r="289">
      <c r="A289" s="463" t="str">
        <f t="shared" si="3"/>
        <v>02</v>
      </c>
      <c r="B289" s="463">
        <f t="shared" si="4"/>
        <v>0</v>
      </c>
      <c r="C289" s="463" t="s">
        <v>781</v>
      </c>
      <c r="D289" s="1" t="s">
        <v>1113</v>
      </c>
      <c r="E289" s="463" t="str">
        <f t="shared" si="5"/>
        <v/>
      </c>
    </row>
    <row r="290">
      <c r="A290" s="463" t="str">
        <f t="shared" si="3"/>
        <v>03</v>
      </c>
      <c r="B290" s="463">
        <f t="shared" si="4"/>
        <v>0</v>
      </c>
      <c r="C290" s="463" t="s">
        <v>781</v>
      </c>
      <c r="D290" s="1" t="s">
        <v>1114</v>
      </c>
      <c r="E290" s="463" t="str">
        <f t="shared" si="5"/>
        <v/>
      </c>
    </row>
    <row r="291">
      <c r="A291" s="463" t="str">
        <f t="shared" si="3"/>
        <v>04</v>
      </c>
      <c r="B291" s="463">
        <f t="shared" si="4"/>
        <v>0</v>
      </c>
      <c r="C291" s="463" t="s">
        <v>781</v>
      </c>
      <c r="D291" s="1" t="s">
        <v>1115</v>
      </c>
      <c r="E291" s="463" t="str">
        <f t="shared" si="5"/>
        <v/>
      </c>
    </row>
    <row r="292">
      <c r="A292" s="463" t="str">
        <f t="shared" si="3"/>
        <v>05</v>
      </c>
      <c r="B292" s="463">
        <f t="shared" si="4"/>
        <v>0</v>
      </c>
      <c r="C292" s="463" t="s">
        <v>781</v>
      </c>
      <c r="D292" s="1" t="s">
        <v>1116</v>
      </c>
      <c r="E292" s="463" t="str">
        <f t="shared" si="5"/>
        <v/>
      </c>
    </row>
    <row r="293">
      <c r="A293" s="463" t="str">
        <f t="shared" si="3"/>
        <v>06</v>
      </c>
      <c r="B293" s="463">
        <f t="shared" si="4"/>
        <v>0</v>
      </c>
      <c r="C293" s="463" t="s">
        <v>781</v>
      </c>
      <c r="D293" s="1" t="s">
        <v>1117</v>
      </c>
      <c r="E293" s="463" t="str">
        <f t="shared" si="5"/>
        <v/>
      </c>
    </row>
    <row r="294">
      <c r="A294" s="463" t="str">
        <f t="shared" si="3"/>
        <v>07</v>
      </c>
      <c r="B294" s="463">
        <f t="shared" si="4"/>
        <v>0</v>
      </c>
      <c r="C294" s="463" t="s">
        <v>781</v>
      </c>
      <c r="D294" s="1" t="s">
        <v>1118</v>
      </c>
      <c r="E294" s="463" t="str">
        <f t="shared" si="5"/>
        <v/>
      </c>
    </row>
    <row r="295">
      <c r="A295" s="463" t="str">
        <f t="shared" si="3"/>
        <v>08</v>
      </c>
      <c r="B295" s="463">
        <f t="shared" si="4"/>
        <v>0</v>
      </c>
      <c r="C295" s="463" t="s">
        <v>781</v>
      </c>
      <c r="D295" s="1" t="s">
        <v>1119</v>
      </c>
      <c r="E295" s="463" t="str">
        <f t="shared" si="5"/>
        <v/>
      </c>
    </row>
    <row r="296">
      <c r="A296" s="463" t="str">
        <f t="shared" si="3"/>
        <v>09</v>
      </c>
      <c r="B296" s="463">
        <f t="shared" si="4"/>
        <v>0</v>
      </c>
      <c r="C296" s="463" t="s">
        <v>781</v>
      </c>
      <c r="D296" s="1" t="s">
        <v>1120</v>
      </c>
      <c r="E296" s="463" t="str">
        <f t="shared" si="5"/>
        <v/>
      </c>
    </row>
    <row r="297">
      <c r="A297" s="463" t="str">
        <f t="shared" si="3"/>
        <v>10</v>
      </c>
      <c r="B297" s="463">
        <f t="shared" si="4"/>
        <v>0</v>
      </c>
      <c r="C297" s="463" t="s">
        <v>781</v>
      </c>
      <c r="D297" s="1" t="s">
        <v>1121</v>
      </c>
      <c r="E297" s="463" t="str">
        <f t="shared" si="5"/>
        <v/>
      </c>
    </row>
    <row r="298">
      <c r="A298" s="463" t="str">
        <f t="shared" si="3"/>
        <v>11</v>
      </c>
      <c r="B298" s="463">
        <f t="shared" si="4"/>
        <v>0</v>
      </c>
      <c r="C298" s="463" t="s">
        <v>781</v>
      </c>
      <c r="D298" s="1" t="s">
        <v>1122</v>
      </c>
      <c r="E298" s="463" t="str">
        <f t="shared" si="5"/>
        <v/>
      </c>
    </row>
    <row r="299">
      <c r="A299" s="463" t="str">
        <f t="shared" si="3"/>
        <v>12</v>
      </c>
      <c r="B299" s="463">
        <f t="shared" si="4"/>
        <v>0</v>
      </c>
      <c r="C299" s="463" t="s">
        <v>781</v>
      </c>
      <c r="D299" s="1" t="s">
        <v>1123</v>
      </c>
      <c r="E299" s="463" t="str">
        <f t="shared" si="5"/>
        <v/>
      </c>
    </row>
    <row r="300">
      <c r="A300" s="463" t="str">
        <f t="shared" si="3"/>
        <v>13</v>
      </c>
      <c r="B300" s="463">
        <f t="shared" si="4"/>
        <v>0</v>
      </c>
      <c r="C300" s="463" t="s">
        <v>781</v>
      </c>
      <c r="D300" s="1" t="s">
        <v>1124</v>
      </c>
      <c r="E300" s="463" t="str">
        <f t="shared" si="5"/>
        <v/>
      </c>
    </row>
    <row r="301">
      <c r="A301" s="463" t="str">
        <f t="shared" si="3"/>
        <v>100</v>
      </c>
      <c r="B301" s="463">
        <f t="shared" si="4"/>
        <v>0</v>
      </c>
      <c r="C301" s="463" t="s">
        <v>781</v>
      </c>
      <c r="D301" s="1" t="s">
        <v>1125</v>
      </c>
      <c r="E301" s="463">
        <f t="shared" si="5"/>
        <v>0</v>
      </c>
    </row>
    <row r="302">
      <c r="A302" s="463" t="str">
        <f t="shared" si="3"/>
        <v>01</v>
      </c>
      <c r="B302" s="463">
        <f t="shared" si="4"/>
        <v>0</v>
      </c>
      <c r="C302" s="463" t="s">
        <v>576</v>
      </c>
      <c r="D302" s="1" t="s">
        <v>1126</v>
      </c>
      <c r="E302" s="463" t="str">
        <f t="shared" si="5"/>
        <v/>
      </c>
    </row>
    <row r="303">
      <c r="A303" s="463" t="str">
        <f t="shared" si="3"/>
        <v>02</v>
      </c>
      <c r="B303" s="463">
        <f t="shared" si="4"/>
        <v>0</v>
      </c>
      <c r="C303" s="463" t="s">
        <v>576</v>
      </c>
      <c r="D303" s="1" t="s">
        <v>1127</v>
      </c>
      <c r="E303" s="463" t="str">
        <f t="shared" si="5"/>
        <v/>
      </c>
    </row>
    <row r="304">
      <c r="A304" s="463" t="str">
        <f t="shared" si="3"/>
        <v>03</v>
      </c>
      <c r="B304" s="463">
        <f t="shared" si="4"/>
        <v>0</v>
      </c>
      <c r="C304" s="463" t="s">
        <v>576</v>
      </c>
      <c r="D304" s="1" t="s">
        <v>1128</v>
      </c>
      <c r="E304" s="463" t="str">
        <f t="shared" si="5"/>
        <v/>
      </c>
    </row>
    <row r="305">
      <c r="A305" s="463" t="str">
        <f t="shared" si="3"/>
        <v>04</v>
      </c>
      <c r="B305" s="463">
        <f t="shared" si="4"/>
        <v>0</v>
      </c>
      <c r="C305" s="463" t="s">
        <v>576</v>
      </c>
      <c r="D305" s="1" t="s">
        <v>1129</v>
      </c>
      <c r="E305" s="463" t="str">
        <f t="shared" si="5"/>
        <v/>
      </c>
    </row>
    <row r="306">
      <c r="A306" s="463" t="str">
        <f t="shared" si="3"/>
        <v>05</v>
      </c>
      <c r="B306" s="463">
        <f t="shared" si="4"/>
        <v>0</v>
      </c>
      <c r="C306" s="463" t="s">
        <v>576</v>
      </c>
      <c r="D306" s="1" t="s">
        <v>1130</v>
      </c>
      <c r="E306" s="463" t="str">
        <f t="shared" si="5"/>
        <v/>
      </c>
    </row>
    <row r="307">
      <c r="A307" s="463" t="str">
        <f t="shared" si="3"/>
        <v>06</v>
      </c>
      <c r="B307" s="463">
        <f t="shared" si="4"/>
        <v>0</v>
      </c>
      <c r="C307" s="463" t="s">
        <v>576</v>
      </c>
      <c r="D307" s="1" t="s">
        <v>1131</v>
      </c>
      <c r="E307" s="463" t="str">
        <f t="shared" si="5"/>
        <v/>
      </c>
    </row>
    <row r="308">
      <c r="A308" s="463" t="str">
        <f t="shared" si="3"/>
        <v>07</v>
      </c>
      <c r="B308" s="463">
        <f t="shared" si="4"/>
        <v>0</v>
      </c>
      <c r="C308" s="463" t="s">
        <v>576</v>
      </c>
      <c r="D308" s="1" t="s">
        <v>1132</v>
      </c>
      <c r="E308" s="463" t="str">
        <f t="shared" si="5"/>
        <v/>
      </c>
    </row>
    <row r="309">
      <c r="A309" s="463" t="str">
        <f t="shared" si="3"/>
        <v>08</v>
      </c>
      <c r="B309" s="463">
        <f t="shared" si="4"/>
        <v>0</v>
      </c>
      <c r="C309" s="463" t="s">
        <v>576</v>
      </c>
      <c r="D309" s="1" t="s">
        <v>1133</v>
      </c>
      <c r="E309" s="463" t="str">
        <f t="shared" si="5"/>
        <v/>
      </c>
    </row>
    <row r="310">
      <c r="A310" s="463" t="str">
        <f t="shared" si="3"/>
        <v>09</v>
      </c>
      <c r="B310" s="463">
        <f t="shared" si="4"/>
        <v>0</v>
      </c>
      <c r="C310" s="463" t="s">
        <v>576</v>
      </c>
      <c r="D310" s="1" t="s">
        <v>1134</v>
      </c>
      <c r="E310" s="463" t="str">
        <f t="shared" si="5"/>
        <v/>
      </c>
    </row>
    <row r="311">
      <c r="A311" s="463" t="str">
        <f t="shared" si="3"/>
        <v>10</v>
      </c>
      <c r="B311" s="463">
        <f t="shared" si="4"/>
        <v>0</v>
      </c>
      <c r="C311" s="463" t="s">
        <v>576</v>
      </c>
      <c r="D311" s="1" t="s">
        <v>1135</v>
      </c>
      <c r="E311" s="463" t="str">
        <f t="shared" si="5"/>
        <v/>
      </c>
    </row>
    <row r="312">
      <c r="A312" s="463" t="str">
        <f t="shared" si="3"/>
        <v>11</v>
      </c>
      <c r="B312" s="463">
        <f t="shared" si="4"/>
        <v>0</v>
      </c>
      <c r="C312" s="463" t="s">
        <v>576</v>
      </c>
      <c r="D312" s="1" t="s">
        <v>1136</v>
      </c>
      <c r="E312" s="463" t="str">
        <f t="shared" si="5"/>
        <v/>
      </c>
    </row>
    <row r="313">
      <c r="A313" s="463" t="str">
        <f t="shared" si="3"/>
        <v>12</v>
      </c>
      <c r="B313" s="463">
        <f t="shared" si="4"/>
        <v>0</v>
      </c>
      <c r="C313" s="463" t="s">
        <v>576</v>
      </c>
      <c r="D313" s="1" t="s">
        <v>1137</v>
      </c>
      <c r="E313" s="463" t="str">
        <f t="shared" si="5"/>
        <v/>
      </c>
    </row>
    <row r="314">
      <c r="A314" s="463" t="str">
        <f t="shared" si="3"/>
        <v>13</v>
      </c>
      <c r="B314" s="463">
        <f t="shared" si="4"/>
        <v>0</v>
      </c>
      <c r="C314" s="463" t="s">
        <v>576</v>
      </c>
      <c r="D314" s="1" t="s">
        <v>1138</v>
      </c>
      <c r="E314" s="463" t="str">
        <f t="shared" si="5"/>
        <v/>
      </c>
    </row>
    <row r="315">
      <c r="A315" s="463" t="str">
        <f t="shared" si="3"/>
        <v>100</v>
      </c>
      <c r="B315" s="463">
        <f t="shared" si="4"/>
        <v>0</v>
      </c>
      <c r="C315" s="463" t="s">
        <v>576</v>
      </c>
      <c r="D315" s="1" t="s">
        <v>1139</v>
      </c>
      <c r="E315" s="463">
        <f t="shared" si="5"/>
        <v>0</v>
      </c>
    </row>
    <row r="316">
      <c r="A316" s="463" t="str">
        <f t="shared" si="3"/>
        <v>01</v>
      </c>
      <c r="B316" s="463">
        <f t="shared" si="4"/>
        <v>0</v>
      </c>
      <c r="C316" s="463" t="s">
        <v>578</v>
      </c>
      <c r="D316" s="1" t="s">
        <v>1140</v>
      </c>
      <c r="E316" s="463" t="str">
        <f t="shared" si="5"/>
        <v/>
      </c>
    </row>
    <row r="317">
      <c r="A317" s="463" t="str">
        <f t="shared" si="3"/>
        <v>02</v>
      </c>
      <c r="B317" s="463">
        <f t="shared" si="4"/>
        <v>0</v>
      </c>
      <c r="C317" s="463" t="s">
        <v>578</v>
      </c>
      <c r="D317" s="1" t="s">
        <v>1141</v>
      </c>
      <c r="E317" s="463" t="str">
        <f t="shared" si="5"/>
        <v/>
      </c>
    </row>
    <row r="318">
      <c r="A318" s="463" t="str">
        <f t="shared" si="3"/>
        <v>03</v>
      </c>
      <c r="B318" s="463">
        <f t="shared" si="4"/>
        <v>0</v>
      </c>
      <c r="C318" s="463" t="s">
        <v>578</v>
      </c>
      <c r="D318" s="1" t="s">
        <v>1142</v>
      </c>
      <c r="E318" s="463" t="str">
        <f t="shared" si="5"/>
        <v/>
      </c>
    </row>
    <row r="319">
      <c r="A319" s="463" t="str">
        <f t="shared" si="3"/>
        <v>04</v>
      </c>
      <c r="B319" s="463">
        <f t="shared" si="4"/>
        <v>0</v>
      </c>
      <c r="C319" s="463" t="s">
        <v>578</v>
      </c>
      <c r="D319" s="1" t="s">
        <v>1143</v>
      </c>
      <c r="E319" s="463" t="str">
        <f t="shared" si="5"/>
        <v/>
      </c>
    </row>
    <row r="320">
      <c r="A320" s="463" t="str">
        <f t="shared" si="3"/>
        <v>05</v>
      </c>
      <c r="B320" s="463">
        <f t="shared" si="4"/>
        <v>0</v>
      </c>
      <c r="C320" s="463" t="s">
        <v>578</v>
      </c>
      <c r="D320" s="1" t="s">
        <v>1144</v>
      </c>
      <c r="E320" s="463" t="str">
        <f t="shared" si="5"/>
        <v/>
      </c>
    </row>
    <row r="321">
      <c r="A321" s="463" t="str">
        <f t="shared" si="3"/>
        <v>06</v>
      </c>
      <c r="B321" s="463">
        <f t="shared" si="4"/>
        <v>0</v>
      </c>
      <c r="C321" s="463" t="s">
        <v>578</v>
      </c>
      <c r="D321" s="1" t="s">
        <v>1145</v>
      </c>
      <c r="E321" s="463" t="str">
        <f t="shared" si="5"/>
        <v/>
      </c>
    </row>
    <row r="322">
      <c r="A322" s="463" t="str">
        <f t="shared" si="3"/>
        <v>07</v>
      </c>
      <c r="B322" s="463">
        <f t="shared" si="4"/>
        <v>0</v>
      </c>
      <c r="C322" s="463" t="s">
        <v>578</v>
      </c>
      <c r="D322" s="1" t="s">
        <v>1146</v>
      </c>
      <c r="E322" s="463" t="str">
        <f t="shared" si="5"/>
        <v/>
      </c>
    </row>
    <row r="323">
      <c r="A323" s="463" t="str">
        <f t="shared" si="3"/>
        <v>08</v>
      </c>
      <c r="B323" s="463">
        <f t="shared" si="4"/>
        <v>0</v>
      </c>
      <c r="C323" s="463" t="s">
        <v>578</v>
      </c>
      <c r="D323" s="1" t="s">
        <v>1147</v>
      </c>
      <c r="E323" s="463" t="str">
        <f t="shared" si="5"/>
        <v/>
      </c>
    </row>
    <row r="324">
      <c r="A324" s="463" t="str">
        <f t="shared" si="3"/>
        <v>09</v>
      </c>
      <c r="B324" s="463">
        <f t="shared" si="4"/>
        <v>0</v>
      </c>
      <c r="C324" s="463" t="s">
        <v>578</v>
      </c>
      <c r="D324" s="1" t="s">
        <v>1148</v>
      </c>
      <c r="E324" s="463" t="str">
        <f t="shared" si="5"/>
        <v/>
      </c>
    </row>
    <row r="325">
      <c r="A325" s="463" t="str">
        <f t="shared" si="3"/>
        <v>10</v>
      </c>
      <c r="B325" s="463">
        <f t="shared" si="4"/>
        <v>0</v>
      </c>
      <c r="C325" s="463" t="s">
        <v>578</v>
      </c>
      <c r="D325" s="1" t="s">
        <v>1149</v>
      </c>
      <c r="E325" s="463" t="str">
        <f t="shared" si="5"/>
        <v/>
      </c>
    </row>
    <row r="326">
      <c r="A326" s="463" t="str">
        <f t="shared" si="3"/>
        <v>11</v>
      </c>
      <c r="B326" s="463">
        <f t="shared" si="4"/>
        <v>0</v>
      </c>
      <c r="C326" s="463" t="s">
        <v>578</v>
      </c>
      <c r="D326" s="1" t="s">
        <v>1150</v>
      </c>
      <c r="E326" s="463" t="str">
        <f t="shared" si="5"/>
        <v/>
      </c>
    </row>
    <row r="327">
      <c r="A327" s="463" t="str">
        <f t="shared" si="3"/>
        <v>12</v>
      </c>
      <c r="B327" s="463">
        <f t="shared" si="4"/>
        <v>0</v>
      </c>
      <c r="C327" s="463" t="s">
        <v>578</v>
      </c>
      <c r="D327" s="1" t="s">
        <v>1151</v>
      </c>
      <c r="E327" s="463" t="str">
        <f t="shared" si="5"/>
        <v/>
      </c>
    </row>
    <row r="328">
      <c r="A328" s="463" t="str">
        <f t="shared" si="3"/>
        <v>13</v>
      </c>
      <c r="B328" s="463">
        <f t="shared" si="4"/>
        <v>0</v>
      </c>
      <c r="C328" s="463" t="s">
        <v>578</v>
      </c>
      <c r="D328" s="1" t="s">
        <v>1152</v>
      </c>
      <c r="E328" s="463" t="str">
        <f t="shared" si="5"/>
        <v/>
      </c>
    </row>
    <row r="329">
      <c r="A329" s="463" t="str">
        <f t="shared" si="3"/>
        <v>100</v>
      </c>
      <c r="B329" s="463">
        <f t="shared" si="4"/>
        <v>0</v>
      </c>
      <c r="C329" s="463" t="s">
        <v>578</v>
      </c>
      <c r="D329" s="1" t="s">
        <v>1153</v>
      </c>
      <c r="E329" s="463">
        <f t="shared" si="5"/>
        <v>0</v>
      </c>
    </row>
    <row r="330">
      <c r="A330" s="463" t="str">
        <f t="shared" si="3"/>
        <v>01</v>
      </c>
      <c r="B330" s="463">
        <f t="shared" si="4"/>
        <v>0</v>
      </c>
      <c r="C330" s="463" t="s">
        <v>581</v>
      </c>
      <c r="D330" s="1" t="s">
        <v>1154</v>
      </c>
      <c r="E330" s="463" t="str">
        <f t="shared" si="5"/>
        <v/>
      </c>
    </row>
    <row r="331">
      <c r="A331" s="463" t="str">
        <f t="shared" si="3"/>
        <v>02</v>
      </c>
      <c r="B331" s="463">
        <f t="shared" si="4"/>
        <v>0</v>
      </c>
      <c r="C331" s="463" t="s">
        <v>581</v>
      </c>
      <c r="D331" s="1" t="s">
        <v>1155</v>
      </c>
      <c r="E331" s="463" t="str">
        <f t="shared" si="5"/>
        <v/>
      </c>
    </row>
    <row r="332">
      <c r="A332" s="463" t="str">
        <f t="shared" si="3"/>
        <v>03</v>
      </c>
      <c r="B332" s="463">
        <f t="shared" si="4"/>
        <v>0</v>
      </c>
      <c r="C332" s="463" t="s">
        <v>581</v>
      </c>
      <c r="D332" s="1" t="s">
        <v>1156</v>
      </c>
      <c r="E332" s="463" t="str">
        <f t="shared" si="5"/>
        <v/>
      </c>
    </row>
    <row r="333">
      <c r="A333" s="463" t="str">
        <f t="shared" si="3"/>
        <v>04</v>
      </c>
      <c r="B333" s="463">
        <f t="shared" si="4"/>
        <v>0</v>
      </c>
      <c r="C333" s="463" t="s">
        <v>581</v>
      </c>
      <c r="D333" s="1" t="s">
        <v>1157</v>
      </c>
      <c r="E333" s="463" t="str">
        <f t="shared" si="5"/>
        <v/>
      </c>
    </row>
    <row r="334">
      <c r="A334" s="463" t="str">
        <f t="shared" si="3"/>
        <v>05</v>
      </c>
      <c r="B334" s="463">
        <f t="shared" si="4"/>
        <v>0</v>
      </c>
      <c r="C334" s="463" t="s">
        <v>581</v>
      </c>
      <c r="D334" s="1" t="s">
        <v>1158</v>
      </c>
      <c r="E334" s="463" t="str">
        <f t="shared" si="5"/>
        <v/>
      </c>
    </row>
    <row r="335">
      <c r="A335" s="463" t="str">
        <f t="shared" si="3"/>
        <v>06</v>
      </c>
      <c r="B335" s="463">
        <f t="shared" si="4"/>
        <v>0</v>
      </c>
      <c r="C335" s="463" t="s">
        <v>581</v>
      </c>
      <c r="D335" s="1" t="s">
        <v>1159</v>
      </c>
      <c r="E335" s="463" t="str">
        <f t="shared" si="5"/>
        <v/>
      </c>
    </row>
    <row r="336">
      <c r="A336" s="463" t="str">
        <f t="shared" si="3"/>
        <v>07</v>
      </c>
      <c r="B336" s="463">
        <f t="shared" si="4"/>
        <v>0</v>
      </c>
      <c r="C336" s="463" t="s">
        <v>581</v>
      </c>
      <c r="D336" s="1" t="s">
        <v>1160</v>
      </c>
      <c r="E336" s="463" t="str">
        <f t="shared" si="5"/>
        <v/>
      </c>
    </row>
    <row r="337">
      <c r="A337" s="463" t="str">
        <f t="shared" si="3"/>
        <v>08</v>
      </c>
      <c r="B337" s="463">
        <f t="shared" si="4"/>
        <v>0</v>
      </c>
      <c r="C337" s="463" t="s">
        <v>581</v>
      </c>
      <c r="D337" s="1" t="s">
        <v>1161</v>
      </c>
      <c r="E337" s="463" t="str">
        <f t="shared" si="5"/>
        <v/>
      </c>
    </row>
    <row r="338">
      <c r="A338" s="463" t="str">
        <f t="shared" si="3"/>
        <v>09</v>
      </c>
      <c r="B338" s="463">
        <f t="shared" si="4"/>
        <v>0</v>
      </c>
      <c r="C338" s="463" t="s">
        <v>581</v>
      </c>
      <c r="D338" s="1" t="s">
        <v>1162</v>
      </c>
      <c r="E338" s="463" t="str">
        <f t="shared" si="5"/>
        <v/>
      </c>
    </row>
    <row r="339">
      <c r="A339" s="463" t="str">
        <f t="shared" si="3"/>
        <v>10</v>
      </c>
      <c r="B339" s="463">
        <f t="shared" si="4"/>
        <v>0</v>
      </c>
      <c r="C339" s="463" t="s">
        <v>581</v>
      </c>
      <c r="D339" s="1" t="s">
        <v>1163</v>
      </c>
      <c r="E339" s="463" t="str">
        <f t="shared" si="5"/>
        <v/>
      </c>
    </row>
    <row r="340">
      <c r="A340" s="463" t="str">
        <f t="shared" si="3"/>
        <v>11</v>
      </c>
      <c r="B340" s="463">
        <f t="shared" si="4"/>
        <v>0</v>
      </c>
      <c r="C340" s="463" t="s">
        <v>581</v>
      </c>
      <c r="D340" s="1" t="s">
        <v>1164</v>
      </c>
      <c r="E340" s="463" t="str">
        <f t="shared" si="5"/>
        <v/>
      </c>
    </row>
    <row r="341">
      <c r="A341" s="463" t="str">
        <f t="shared" si="3"/>
        <v>12</v>
      </c>
      <c r="B341" s="463">
        <f t="shared" si="4"/>
        <v>0</v>
      </c>
      <c r="C341" s="463" t="s">
        <v>581</v>
      </c>
      <c r="D341" s="1" t="s">
        <v>1165</v>
      </c>
      <c r="E341" s="463" t="str">
        <f t="shared" si="5"/>
        <v/>
      </c>
    </row>
    <row r="342">
      <c r="A342" s="463" t="str">
        <f t="shared" si="3"/>
        <v>13</v>
      </c>
      <c r="B342" s="463">
        <f t="shared" si="4"/>
        <v>0</v>
      </c>
      <c r="C342" s="463" t="s">
        <v>581</v>
      </c>
      <c r="D342" s="1" t="s">
        <v>1166</v>
      </c>
      <c r="E342" s="463" t="str">
        <f t="shared" si="5"/>
        <v/>
      </c>
    </row>
    <row r="343">
      <c r="A343" s="463" t="str">
        <f t="shared" si="3"/>
        <v>100</v>
      </c>
      <c r="B343" s="463">
        <f t="shared" si="4"/>
        <v>0</v>
      </c>
      <c r="C343" s="463" t="s">
        <v>581</v>
      </c>
      <c r="D343" s="1" t="s">
        <v>1167</v>
      </c>
      <c r="E343" s="463">
        <f t="shared" si="5"/>
        <v>0</v>
      </c>
    </row>
    <row r="344">
      <c r="A344" s="463" t="str">
        <f t="shared" si="3"/>
        <v>01</v>
      </c>
      <c r="B344" s="463">
        <f t="shared" si="4"/>
        <v>0</v>
      </c>
      <c r="C344" s="463" t="s">
        <v>584</v>
      </c>
      <c r="D344" s="1" t="s">
        <v>1168</v>
      </c>
      <c r="E344" s="463" t="str">
        <f t="shared" si="5"/>
        <v/>
      </c>
    </row>
    <row r="345">
      <c r="A345" s="463" t="str">
        <f t="shared" si="3"/>
        <v>02</v>
      </c>
      <c r="B345" s="463">
        <f t="shared" si="4"/>
        <v>0</v>
      </c>
      <c r="C345" s="463" t="s">
        <v>584</v>
      </c>
      <c r="D345" s="1" t="s">
        <v>1169</v>
      </c>
      <c r="E345" s="463" t="str">
        <f t="shared" si="5"/>
        <v/>
      </c>
    </row>
    <row r="346">
      <c r="A346" s="463" t="str">
        <f t="shared" si="3"/>
        <v>03</v>
      </c>
      <c r="B346" s="463">
        <f t="shared" si="4"/>
        <v>0</v>
      </c>
      <c r="C346" s="463" t="s">
        <v>584</v>
      </c>
      <c r="D346" s="1" t="s">
        <v>1170</v>
      </c>
      <c r="E346" s="463" t="str">
        <f t="shared" si="5"/>
        <v/>
      </c>
    </row>
    <row r="347">
      <c r="A347" s="463" t="str">
        <f t="shared" si="3"/>
        <v>04</v>
      </c>
      <c r="B347" s="463">
        <f t="shared" si="4"/>
        <v>0</v>
      </c>
      <c r="C347" s="463" t="s">
        <v>584</v>
      </c>
      <c r="D347" s="1" t="s">
        <v>1171</v>
      </c>
      <c r="E347" s="463" t="str">
        <f t="shared" si="5"/>
        <v/>
      </c>
    </row>
    <row r="348">
      <c r="A348" s="463" t="str">
        <f t="shared" si="3"/>
        <v>05</v>
      </c>
      <c r="B348" s="463">
        <f t="shared" si="4"/>
        <v>0</v>
      </c>
      <c r="C348" s="463" t="s">
        <v>584</v>
      </c>
      <c r="D348" s="1" t="s">
        <v>1172</v>
      </c>
      <c r="E348" s="463" t="str">
        <f t="shared" si="5"/>
        <v/>
      </c>
    </row>
    <row r="349">
      <c r="A349" s="463" t="str">
        <f t="shared" si="3"/>
        <v>06</v>
      </c>
      <c r="B349" s="463">
        <f t="shared" si="4"/>
        <v>0</v>
      </c>
      <c r="C349" s="463" t="s">
        <v>584</v>
      </c>
      <c r="D349" s="1" t="s">
        <v>1173</v>
      </c>
      <c r="E349" s="463" t="str">
        <f t="shared" si="5"/>
        <v/>
      </c>
    </row>
    <row r="350">
      <c r="A350" s="463" t="str">
        <f t="shared" si="3"/>
        <v>07</v>
      </c>
      <c r="B350" s="463">
        <f t="shared" si="4"/>
        <v>0</v>
      </c>
      <c r="C350" s="463" t="s">
        <v>584</v>
      </c>
      <c r="D350" s="1" t="s">
        <v>1174</v>
      </c>
      <c r="E350" s="463" t="str">
        <f t="shared" si="5"/>
        <v/>
      </c>
    </row>
    <row r="351">
      <c r="A351" s="463" t="str">
        <f t="shared" si="3"/>
        <v>08</v>
      </c>
      <c r="B351" s="463">
        <f t="shared" si="4"/>
        <v>0</v>
      </c>
      <c r="C351" s="463" t="s">
        <v>584</v>
      </c>
      <c r="D351" s="1" t="s">
        <v>1175</v>
      </c>
      <c r="E351" s="463" t="str">
        <f t="shared" si="5"/>
        <v/>
      </c>
    </row>
    <row r="352">
      <c r="A352" s="463" t="str">
        <f t="shared" si="3"/>
        <v>09</v>
      </c>
      <c r="B352" s="463">
        <f t="shared" si="4"/>
        <v>0</v>
      </c>
      <c r="C352" s="463" t="s">
        <v>584</v>
      </c>
      <c r="D352" s="1" t="s">
        <v>1176</v>
      </c>
      <c r="E352" s="463" t="str">
        <f t="shared" si="5"/>
        <v/>
      </c>
    </row>
    <row r="353">
      <c r="A353" s="463" t="str">
        <f t="shared" si="3"/>
        <v>10</v>
      </c>
      <c r="B353" s="463">
        <f t="shared" si="4"/>
        <v>0</v>
      </c>
      <c r="C353" s="463" t="s">
        <v>584</v>
      </c>
      <c r="D353" s="1" t="s">
        <v>1177</v>
      </c>
      <c r="E353" s="463" t="str">
        <f t="shared" si="5"/>
        <v/>
      </c>
    </row>
    <row r="354">
      <c r="A354" s="463" t="str">
        <f t="shared" si="3"/>
        <v>11</v>
      </c>
      <c r="B354" s="463">
        <f t="shared" si="4"/>
        <v>0</v>
      </c>
      <c r="C354" s="463" t="s">
        <v>584</v>
      </c>
      <c r="D354" s="1" t="s">
        <v>1178</v>
      </c>
      <c r="E354" s="463" t="str">
        <f t="shared" si="5"/>
        <v/>
      </c>
    </row>
    <row r="355">
      <c r="A355" s="463" t="str">
        <f t="shared" si="3"/>
        <v>12</v>
      </c>
      <c r="B355" s="463">
        <f t="shared" si="4"/>
        <v>0</v>
      </c>
      <c r="C355" s="463" t="s">
        <v>584</v>
      </c>
      <c r="D355" s="1" t="s">
        <v>1179</v>
      </c>
      <c r="E355" s="463" t="str">
        <f t="shared" si="5"/>
        <v/>
      </c>
    </row>
    <row r="356">
      <c r="A356" s="463" t="str">
        <f t="shared" si="3"/>
        <v>13</v>
      </c>
      <c r="B356" s="463">
        <f t="shared" si="4"/>
        <v>0</v>
      </c>
      <c r="C356" s="463" t="s">
        <v>584</v>
      </c>
      <c r="D356" s="1" t="s">
        <v>1180</v>
      </c>
      <c r="E356" s="463" t="str">
        <f t="shared" si="5"/>
        <v/>
      </c>
    </row>
    <row r="357">
      <c r="A357" s="463" t="str">
        <f t="shared" si="3"/>
        <v>100</v>
      </c>
      <c r="B357" s="463">
        <f t="shared" si="4"/>
        <v>0</v>
      </c>
      <c r="C357" s="463" t="s">
        <v>584</v>
      </c>
      <c r="D357" s="1" t="s">
        <v>1181</v>
      </c>
      <c r="E357" s="463">
        <f t="shared" si="5"/>
        <v>0</v>
      </c>
    </row>
    <row r="358">
      <c r="A358" s="463" t="str">
        <f t="shared" si="3"/>
        <v>01</v>
      </c>
      <c r="B358" s="463">
        <f t="shared" si="4"/>
        <v>0</v>
      </c>
      <c r="C358" s="463" t="s">
        <v>587</v>
      </c>
      <c r="D358" s="1" t="s">
        <v>1182</v>
      </c>
      <c r="E358" s="463" t="str">
        <f t="shared" si="5"/>
        <v/>
      </c>
    </row>
    <row r="359">
      <c r="A359" s="463" t="str">
        <f t="shared" si="3"/>
        <v>02</v>
      </c>
      <c r="B359" s="463">
        <f t="shared" si="4"/>
        <v>0</v>
      </c>
      <c r="C359" s="463" t="s">
        <v>587</v>
      </c>
      <c r="D359" s="1" t="s">
        <v>1183</v>
      </c>
      <c r="E359" s="463" t="str">
        <f t="shared" si="5"/>
        <v/>
      </c>
    </row>
    <row r="360">
      <c r="A360" s="463" t="str">
        <f t="shared" si="3"/>
        <v>03</v>
      </c>
      <c r="B360" s="463">
        <f t="shared" si="4"/>
        <v>0</v>
      </c>
      <c r="C360" s="463" t="s">
        <v>587</v>
      </c>
      <c r="D360" s="1" t="s">
        <v>1184</v>
      </c>
      <c r="E360" s="463" t="str">
        <f t="shared" si="5"/>
        <v/>
      </c>
    </row>
    <row r="361">
      <c r="A361" s="463" t="str">
        <f t="shared" si="3"/>
        <v>04</v>
      </c>
      <c r="B361" s="463">
        <f t="shared" si="4"/>
        <v>0</v>
      </c>
      <c r="C361" s="463" t="s">
        <v>587</v>
      </c>
      <c r="D361" s="1" t="s">
        <v>1185</v>
      </c>
      <c r="E361" s="463" t="str">
        <f t="shared" si="5"/>
        <v/>
      </c>
    </row>
    <row r="362">
      <c r="A362" s="463" t="str">
        <f t="shared" si="3"/>
        <v>05</v>
      </c>
      <c r="B362" s="463">
        <f t="shared" si="4"/>
        <v>0</v>
      </c>
      <c r="C362" s="463" t="s">
        <v>587</v>
      </c>
      <c r="D362" s="1" t="s">
        <v>1186</v>
      </c>
      <c r="E362" s="463" t="str">
        <f t="shared" si="5"/>
        <v/>
      </c>
    </row>
    <row r="363">
      <c r="A363" s="463" t="str">
        <f t="shared" si="3"/>
        <v>06</v>
      </c>
      <c r="B363" s="463">
        <f t="shared" si="4"/>
        <v>0</v>
      </c>
      <c r="C363" s="463" t="s">
        <v>587</v>
      </c>
      <c r="D363" s="1" t="s">
        <v>1187</v>
      </c>
      <c r="E363" s="463" t="str">
        <f t="shared" si="5"/>
        <v/>
      </c>
    </row>
    <row r="364">
      <c r="A364" s="463" t="str">
        <f t="shared" si="3"/>
        <v>07</v>
      </c>
      <c r="B364" s="463">
        <f t="shared" si="4"/>
        <v>0</v>
      </c>
      <c r="C364" s="463" t="s">
        <v>587</v>
      </c>
      <c r="D364" s="1" t="s">
        <v>1188</v>
      </c>
      <c r="E364" s="463" t="str">
        <f t="shared" si="5"/>
        <v/>
      </c>
    </row>
    <row r="365">
      <c r="A365" s="463" t="str">
        <f t="shared" si="3"/>
        <v>08</v>
      </c>
      <c r="B365" s="463">
        <f t="shared" si="4"/>
        <v>0</v>
      </c>
      <c r="C365" s="463" t="s">
        <v>587</v>
      </c>
      <c r="D365" s="1" t="s">
        <v>1189</v>
      </c>
      <c r="E365" s="463" t="str">
        <f t="shared" si="5"/>
        <v/>
      </c>
    </row>
    <row r="366">
      <c r="A366" s="463" t="str">
        <f t="shared" si="3"/>
        <v>09</v>
      </c>
      <c r="B366" s="463">
        <f t="shared" si="4"/>
        <v>0</v>
      </c>
      <c r="C366" s="463" t="s">
        <v>587</v>
      </c>
      <c r="D366" s="1" t="s">
        <v>1190</v>
      </c>
      <c r="E366" s="463" t="str">
        <f t="shared" si="5"/>
        <v/>
      </c>
    </row>
    <row r="367">
      <c r="A367" s="463" t="str">
        <f t="shared" si="3"/>
        <v>10</v>
      </c>
      <c r="B367" s="463">
        <f t="shared" si="4"/>
        <v>0</v>
      </c>
      <c r="C367" s="463" t="s">
        <v>587</v>
      </c>
      <c r="D367" s="1" t="s">
        <v>1191</v>
      </c>
      <c r="E367" s="463" t="str">
        <f t="shared" si="5"/>
        <v/>
      </c>
    </row>
    <row r="368">
      <c r="A368" s="463" t="str">
        <f t="shared" si="3"/>
        <v>11</v>
      </c>
      <c r="B368" s="463">
        <f t="shared" si="4"/>
        <v>0</v>
      </c>
      <c r="C368" s="463" t="s">
        <v>587</v>
      </c>
      <c r="D368" s="1" t="s">
        <v>1192</v>
      </c>
      <c r="E368" s="463" t="str">
        <f t="shared" si="5"/>
        <v/>
      </c>
    </row>
    <row r="369">
      <c r="A369" s="463" t="str">
        <f t="shared" si="3"/>
        <v>12</v>
      </c>
      <c r="B369" s="463">
        <f t="shared" si="4"/>
        <v>0</v>
      </c>
      <c r="C369" s="463" t="s">
        <v>587</v>
      </c>
      <c r="D369" s="1" t="s">
        <v>1193</v>
      </c>
      <c r="E369" s="463" t="str">
        <f t="shared" si="5"/>
        <v/>
      </c>
    </row>
    <row r="370">
      <c r="A370" s="463" t="str">
        <f t="shared" si="3"/>
        <v>13</v>
      </c>
      <c r="B370" s="463">
        <f t="shared" si="4"/>
        <v>0</v>
      </c>
      <c r="C370" s="463" t="s">
        <v>587</v>
      </c>
      <c r="D370" s="1" t="s">
        <v>1194</v>
      </c>
      <c r="E370" s="463" t="str">
        <f t="shared" si="5"/>
        <v/>
      </c>
    </row>
    <row r="371">
      <c r="A371" s="463" t="str">
        <f t="shared" si="3"/>
        <v>100</v>
      </c>
      <c r="B371" s="463">
        <f t="shared" si="4"/>
        <v>0</v>
      </c>
      <c r="C371" s="463" t="s">
        <v>587</v>
      </c>
      <c r="D371" s="1" t="s">
        <v>1195</v>
      </c>
      <c r="E371" s="463">
        <f t="shared" si="5"/>
        <v>0</v>
      </c>
    </row>
    <row r="372">
      <c r="A372" s="463" t="str">
        <f t="shared" si="3"/>
        <v>01</v>
      </c>
      <c r="B372" s="463">
        <f t="shared" si="4"/>
        <v>0</v>
      </c>
      <c r="C372" s="463" t="s">
        <v>812</v>
      </c>
      <c r="D372" s="1" t="s">
        <v>1196</v>
      </c>
      <c r="E372" s="463" t="str">
        <f t="shared" si="5"/>
        <v/>
      </c>
    </row>
    <row r="373">
      <c r="A373" s="463" t="str">
        <f t="shared" si="3"/>
        <v>02</v>
      </c>
      <c r="B373" s="463">
        <f t="shared" si="4"/>
        <v>0</v>
      </c>
      <c r="C373" s="463" t="s">
        <v>812</v>
      </c>
      <c r="D373" s="1" t="s">
        <v>1197</v>
      </c>
      <c r="E373" s="463" t="str">
        <f t="shared" si="5"/>
        <v/>
      </c>
    </row>
    <row r="374">
      <c r="A374" s="463" t="str">
        <f t="shared" si="3"/>
        <v>03</v>
      </c>
      <c r="B374" s="463">
        <f t="shared" si="4"/>
        <v>0</v>
      </c>
      <c r="C374" s="463" t="s">
        <v>812</v>
      </c>
      <c r="D374" s="1" t="s">
        <v>1198</v>
      </c>
      <c r="E374" s="463" t="str">
        <f t="shared" si="5"/>
        <v/>
      </c>
    </row>
    <row r="375">
      <c r="A375" s="463" t="str">
        <f t="shared" si="3"/>
        <v>04</v>
      </c>
      <c r="B375" s="463">
        <f t="shared" si="4"/>
        <v>0</v>
      </c>
      <c r="C375" s="463" t="s">
        <v>812</v>
      </c>
      <c r="D375" s="1" t="s">
        <v>1199</v>
      </c>
      <c r="E375" s="463" t="str">
        <f t="shared" si="5"/>
        <v/>
      </c>
    </row>
    <row r="376">
      <c r="A376" s="463" t="str">
        <f t="shared" si="3"/>
        <v>05</v>
      </c>
      <c r="B376" s="463">
        <f t="shared" si="4"/>
        <v>0</v>
      </c>
      <c r="C376" s="463" t="s">
        <v>812</v>
      </c>
      <c r="D376" s="1" t="s">
        <v>1200</v>
      </c>
      <c r="E376" s="463" t="str">
        <f t="shared" si="5"/>
        <v/>
      </c>
    </row>
    <row r="377">
      <c r="A377" s="463" t="str">
        <f t="shared" si="3"/>
        <v>06</v>
      </c>
      <c r="B377" s="463">
        <f t="shared" si="4"/>
        <v>0</v>
      </c>
      <c r="C377" s="463" t="s">
        <v>812</v>
      </c>
      <c r="D377" s="1" t="s">
        <v>1201</v>
      </c>
      <c r="E377" s="463" t="str">
        <f t="shared" si="5"/>
        <v/>
      </c>
    </row>
    <row r="378">
      <c r="A378" s="463" t="str">
        <f t="shared" si="3"/>
        <v>07</v>
      </c>
      <c r="B378" s="463">
        <f t="shared" si="4"/>
        <v>0</v>
      </c>
      <c r="C378" s="463" t="s">
        <v>812</v>
      </c>
      <c r="D378" s="1" t="s">
        <v>1202</v>
      </c>
      <c r="E378" s="463" t="str">
        <f t="shared" si="5"/>
        <v/>
      </c>
    </row>
    <row r="379">
      <c r="A379" s="463" t="str">
        <f t="shared" si="3"/>
        <v>08</v>
      </c>
      <c r="B379" s="463">
        <f t="shared" si="4"/>
        <v>0</v>
      </c>
      <c r="C379" s="463" t="s">
        <v>812</v>
      </c>
      <c r="D379" s="1" t="s">
        <v>1203</v>
      </c>
      <c r="E379" s="463" t="str">
        <f t="shared" si="5"/>
        <v/>
      </c>
    </row>
    <row r="380">
      <c r="A380" s="463" t="str">
        <f t="shared" si="3"/>
        <v>09</v>
      </c>
      <c r="B380" s="463">
        <f t="shared" si="4"/>
        <v>0</v>
      </c>
      <c r="C380" s="463" t="s">
        <v>812</v>
      </c>
      <c r="D380" s="1" t="s">
        <v>1204</v>
      </c>
      <c r="E380" s="463" t="str">
        <f t="shared" si="5"/>
        <v/>
      </c>
    </row>
    <row r="381">
      <c r="A381" s="463" t="str">
        <f t="shared" si="3"/>
        <v>10</v>
      </c>
      <c r="B381" s="463">
        <f t="shared" si="4"/>
        <v>0</v>
      </c>
      <c r="C381" s="463" t="s">
        <v>812</v>
      </c>
      <c r="D381" s="1" t="s">
        <v>1205</v>
      </c>
      <c r="E381" s="463" t="str">
        <f t="shared" si="5"/>
        <v/>
      </c>
    </row>
    <row r="382">
      <c r="A382" s="463" t="str">
        <f t="shared" si="3"/>
        <v>11</v>
      </c>
      <c r="B382" s="463">
        <f t="shared" si="4"/>
        <v>0</v>
      </c>
      <c r="C382" s="463" t="s">
        <v>812</v>
      </c>
      <c r="D382" s="1" t="s">
        <v>1206</v>
      </c>
      <c r="E382" s="463" t="str">
        <f t="shared" si="5"/>
        <v/>
      </c>
    </row>
    <row r="383">
      <c r="A383" s="463" t="str">
        <f t="shared" si="3"/>
        <v>12</v>
      </c>
      <c r="B383" s="463">
        <f t="shared" si="4"/>
        <v>0</v>
      </c>
      <c r="C383" s="463" t="s">
        <v>812</v>
      </c>
      <c r="D383" s="1" t="s">
        <v>1207</v>
      </c>
      <c r="E383" s="463" t="str">
        <f t="shared" si="5"/>
        <v/>
      </c>
    </row>
    <row r="384">
      <c r="A384" s="463" t="str">
        <f t="shared" si="3"/>
        <v>13</v>
      </c>
      <c r="B384" s="463">
        <f t="shared" si="4"/>
        <v>0</v>
      </c>
      <c r="C384" s="463" t="s">
        <v>812</v>
      </c>
      <c r="D384" s="1" t="s">
        <v>1208</v>
      </c>
      <c r="E384" s="463" t="str">
        <f t="shared" si="5"/>
        <v/>
      </c>
    </row>
    <row r="385">
      <c r="A385" s="463" t="str">
        <f t="shared" si="3"/>
        <v>100</v>
      </c>
      <c r="B385" s="463">
        <f t="shared" si="4"/>
        <v>0</v>
      </c>
      <c r="C385" s="463" t="s">
        <v>812</v>
      </c>
      <c r="D385" s="1" t="s">
        <v>1209</v>
      </c>
      <c r="E385" s="463">
        <f t="shared" si="5"/>
        <v>0</v>
      </c>
    </row>
    <row r="386">
      <c r="A386" s="463" t="str">
        <f t="shared" si="3"/>
        <v>01</v>
      </c>
      <c r="B386" s="463">
        <f t="shared" si="4"/>
        <v>0</v>
      </c>
      <c r="C386" s="463" t="s">
        <v>635</v>
      </c>
      <c r="D386" s="1" t="s">
        <v>1210</v>
      </c>
      <c r="E386" s="463" t="str">
        <f t="shared" si="5"/>
        <v/>
      </c>
    </row>
    <row r="387">
      <c r="A387" s="463" t="str">
        <f t="shared" si="3"/>
        <v>02</v>
      </c>
      <c r="B387" s="463">
        <f t="shared" si="4"/>
        <v>0</v>
      </c>
      <c r="C387" s="463" t="s">
        <v>635</v>
      </c>
      <c r="D387" s="1" t="s">
        <v>1211</v>
      </c>
      <c r="E387" s="463" t="str">
        <f t="shared" si="5"/>
        <v/>
      </c>
    </row>
    <row r="388">
      <c r="A388" s="463" t="str">
        <f t="shared" si="3"/>
        <v>03</v>
      </c>
      <c r="B388" s="463">
        <f t="shared" si="4"/>
        <v>0</v>
      </c>
      <c r="C388" s="463" t="s">
        <v>635</v>
      </c>
      <c r="D388" s="1" t="s">
        <v>1212</v>
      </c>
      <c r="E388" s="463" t="str">
        <f t="shared" si="5"/>
        <v/>
      </c>
    </row>
    <row r="389">
      <c r="A389" s="463" t="str">
        <f t="shared" si="3"/>
        <v>04</v>
      </c>
      <c r="B389" s="463">
        <f t="shared" si="4"/>
        <v>0</v>
      </c>
      <c r="C389" s="463" t="s">
        <v>635</v>
      </c>
      <c r="D389" s="1" t="s">
        <v>1213</v>
      </c>
      <c r="E389" s="463" t="str">
        <f t="shared" si="5"/>
        <v/>
      </c>
    </row>
    <row r="390">
      <c r="A390" s="463" t="str">
        <f t="shared" si="3"/>
        <v>05</v>
      </c>
      <c r="B390" s="463">
        <f t="shared" si="4"/>
        <v>0</v>
      </c>
      <c r="C390" s="463" t="s">
        <v>635</v>
      </c>
      <c r="D390" s="1" t="s">
        <v>1214</v>
      </c>
      <c r="E390" s="463" t="str">
        <f t="shared" si="5"/>
        <v/>
      </c>
    </row>
    <row r="391">
      <c r="A391" s="463" t="str">
        <f t="shared" si="3"/>
        <v>06</v>
      </c>
      <c r="B391" s="463">
        <f t="shared" si="4"/>
        <v>0</v>
      </c>
      <c r="C391" s="463" t="s">
        <v>635</v>
      </c>
      <c r="D391" s="1" t="s">
        <v>1215</v>
      </c>
      <c r="E391" s="463" t="str">
        <f t="shared" si="5"/>
        <v/>
      </c>
    </row>
    <row r="392">
      <c r="A392" s="463" t="str">
        <f t="shared" si="3"/>
        <v>07</v>
      </c>
      <c r="B392" s="463">
        <f t="shared" si="4"/>
        <v>0</v>
      </c>
      <c r="C392" s="463" t="s">
        <v>635</v>
      </c>
      <c r="D392" s="1" t="s">
        <v>1216</v>
      </c>
      <c r="E392" s="463" t="str">
        <f t="shared" si="5"/>
        <v/>
      </c>
    </row>
    <row r="393">
      <c r="A393" s="463" t="str">
        <f t="shared" si="3"/>
        <v>08</v>
      </c>
      <c r="B393" s="463">
        <f t="shared" si="4"/>
        <v>0</v>
      </c>
      <c r="C393" s="463" t="s">
        <v>635</v>
      </c>
      <c r="D393" s="1" t="s">
        <v>1217</v>
      </c>
      <c r="E393" s="463" t="str">
        <f t="shared" si="5"/>
        <v/>
      </c>
    </row>
    <row r="394">
      <c r="A394" s="463" t="str">
        <f t="shared" si="3"/>
        <v>09</v>
      </c>
      <c r="B394" s="463">
        <f t="shared" si="4"/>
        <v>0</v>
      </c>
      <c r="C394" s="463" t="s">
        <v>635</v>
      </c>
      <c r="D394" s="1" t="s">
        <v>1218</v>
      </c>
      <c r="E394" s="463" t="str">
        <f t="shared" si="5"/>
        <v/>
      </c>
    </row>
    <row r="395">
      <c r="A395" s="463" t="str">
        <f t="shared" si="3"/>
        <v>10</v>
      </c>
      <c r="B395" s="463">
        <f t="shared" si="4"/>
        <v>0</v>
      </c>
      <c r="C395" s="463" t="s">
        <v>635</v>
      </c>
      <c r="D395" s="1" t="s">
        <v>1219</v>
      </c>
      <c r="E395" s="463" t="str">
        <f t="shared" si="5"/>
        <v/>
      </c>
    </row>
    <row r="396">
      <c r="A396" s="463" t="str">
        <f t="shared" si="3"/>
        <v>11</v>
      </c>
      <c r="B396" s="463">
        <f t="shared" si="4"/>
        <v>0</v>
      </c>
      <c r="C396" s="463" t="s">
        <v>635</v>
      </c>
      <c r="D396" s="1" t="s">
        <v>1220</v>
      </c>
      <c r="E396" s="463" t="str">
        <f t="shared" si="5"/>
        <v/>
      </c>
    </row>
    <row r="397">
      <c r="A397" s="463" t="str">
        <f t="shared" si="3"/>
        <v>12</v>
      </c>
      <c r="B397" s="463">
        <f t="shared" si="4"/>
        <v>0</v>
      </c>
      <c r="C397" s="463" t="s">
        <v>635</v>
      </c>
      <c r="D397" s="1" t="s">
        <v>1221</v>
      </c>
      <c r="E397" s="463" t="str">
        <f t="shared" si="5"/>
        <v/>
      </c>
    </row>
    <row r="398">
      <c r="A398" s="463" t="str">
        <f t="shared" si="3"/>
        <v>13</v>
      </c>
      <c r="B398" s="463">
        <f t="shared" si="4"/>
        <v>0</v>
      </c>
      <c r="C398" s="463" t="s">
        <v>635</v>
      </c>
      <c r="D398" s="1" t="s">
        <v>1222</v>
      </c>
      <c r="E398" s="463" t="str">
        <f t="shared" si="5"/>
        <v/>
      </c>
    </row>
    <row r="399">
      <c r="A399" s="463" t="str">
        <f t="shared" si="3"/>
        <v>100</v>
      </c>
      <c r="B399" s="463">
        <f t="shared" si="4"/>
        <v>0</v>
      </c>
      <c r="C399" s="463" t="s">
        <v>635</v>
      </c>
      <c r="D399" s="1" t="s">
        <v>1223</v>
      </c>
      <c r="E399" s="463">
        <f t="shared" si="5"/>
        <v>0</v>
      </c>
    </row>
    <row r="400">
      <c r="A400" s="463" t="str">
        <f t="shared" si="3"/>
        <v>01</v>
      </c>
      <c r="B400" s="463">
        <f t="shared" si="4"/>
        <v>0</v>
      </c>
      <c r="C400" s="463" t="s">
        <v>638</v>
      </c>
      <c r="D400" s="1" t="s">
        <v>1224</v>
      </c>
      <c r="E400" s="463" t="str">
        <f t="shared" si="5"/>
        <v/>
      </c>
    </row>
    <row r="401">
      <c r="A401" s="463" t="str">
        <f t="shared" si="3"/>
        <v>02</v>
      </c>
      <c r="B401" s="463">
        <f t="shared" si="4"/>
        <v>0</v>
      </c>
      <c r="C401" s="463" t="s">
        <v>638</v>
      </c>
      <c r="D401" s="1" t="s">
        <v>1225</v>
      </c>
      <c r="E401" s="463" t="str">
        <f t="shared" si="5"/>
        <v/>
      </c>
    </row>
    <row r="402">
      <c r="A402" s="463" t="str">
        <f t="shared" si="3"/>
        <v>03</v>
      </c>
      <c r="B402" s="463">
        <f t="shared" si="4"/>
        <v>0</v>
      </c>
      <c r="C402" s="463" t="s">
        <v>638</v>
      </c>
      <c r="D402" s="1" t="s">
        <v>1226</v>
      </c>
      <c r="E402" s="463" t="str">
        <f t="shared" si="5"/>
        <v/>
      </c>
    </row>
    <row r="403">
      <c r="A403" s="463" t="str">
        <f t="shared" si="3"/>
        <v>04</v>
      </c>
      <c r="B403" s="463">
        <f t="shared" si="4"/>
        <v>0</v>
      </c>
      <c r="C403" s="463" t="s">
        <v>638</v>
      </c>
      <c r="D403" s="1" t="s">
        <v>1227</v>
      </c>
      <c r="E403" s="463" t="str">
        <f t="shared" si="5"/>
        <v/>
      </c>
    </row>
    <row r="404">
      <c r="A404" s="463" t="str">
        <f t="shared" si="3"/>
        <v>05</v>
      </c>
      <c r="B404" s="463">
        <f t="shared" si="4"/>
        <v>0</v>
      </c>
      <c r="C404" s="463" t="s">
        <v>638</v>
      </c>
      <c r="D404" s="1" t="s">
        <v>1228</v>
      </c>
      <c r="E404" s="463" t="str">
        <f t="shared" si="5"/>
        <v/>
      </c>
    </row>
    <row r="405">
      <c r="A405" s="463" t="str">
        <f t="shared" si="3"/>
        <v>06</v>
      </c>
      <c r="B405" s="463">
        <f t="shared" si="4"/>
        <v>0</v>
      </c>
      <c r="C405" s="463" t="s">
        <v>638</v>
      </c>
      <c r="D405" s="1" t="s">
        <v>1229</v>
      </c>
      <c r="E405" s="463" t="str">
        <f t="shared" si="5"/>
        <v/>
      </c>
    </row>
    <row r="406">
      <c r="A406" s="463" t="str">
        <f t="shared" si="3"/>
        <v>07</v>
      </c>
      <c r="B406" s="463">
        <f t="shared" si="4"/>
        <v>0</v>
      </c>
      <c r="C406" s="463" t="s">
        <v>638</v>
      </c>
      <c r="D406" s="1" t="s">
        <v>1230</v>
      </c>
      <c r="E406" s="463" t="str">
        <f t="shared" si="5"/>
        <v/>
      </c>
    </row>
    <row r="407">
      <c r="A407" s="463" t="str">
        <f t="shared" si="3"/>
        <v>08</v>
      </c>
      <c r="B407" s="463">
        <f t="shared" si="4"/>
        <v>0</v>
      </c>
      <c r="C407" s="463" t="s">
        <v>638</v>
      </c>
      <c r="D407" s="1" t="s">
        <v>1231</v>
      </c>
      <c r="E407" s="463" t="str">
        <f t="shared" si="5"/>
        <v/>
      </c>
    </row>
    <row r="408">
      <c r="A408" s="463" t="str">
        <f t="shared" si="3"/>
        <v>09</v>
      </c>
      <c r="B408" s="463">
        <f t="shared" si="4"/>
        <v>0</v>
      </c>
      <c r="C408" s="463" t="s">
        <v>638</v>
      </c>
      <c r="D408" s="1" t="s">
        <v>1232</v>
      </c>
      <c r="E408" s="463" t="str">
        <f t="shared" si="5"/>
        <v/>
      </c>
    </row>
    <row r="409">
      <c r="A409" s="463" t="str">
        <f t="shared" si="3"/>
        <v>10</v>
      </c>
      <c r="B409" s="463">
        <f t="shared" si="4"/>
        <v>0</v>
      </c>
      <c r="C409" s="463" t="s">
        <v>638</v>
      </c>
      <c r="D409" s="1" t="s">
        <v>1233</v>
      </c>
      <c r="E409" s="463" t="str">
        <f t="shared" si="5"/>
        <v/>
      </c>
    </row>
    <row r="410">
      <c r="A410" s="463" t="str">
        <f t="shared" si="3"/>
        <v>11</v>
      </c>
      <c r="B410" s="463">
        <f t="shared" si="4"/>
        <v>0</v>
      </c>
      <c r="C410" s="463" t="s">
        <v>638</v>
      </c>
      <c r="D410" s="1" t="s">
        <v>1234</v>
      </c>
      <c r="E410" s="463" t="str">
        <f t="shared" si="5"/>
        <v/>
      </c>
    </row>
    <row r="411">
      <c r="A411" s="463" t="str">
        <f t="shared" si="3"/>
        <v>12</v>
      </c>
      <c r="B411" s="463">
        <f t="shared" si="4"/>
        <v>0</v>
      </c>
      <c r="C411" s="463" t="s">
        <v>638</v>
      </c>
      <c r="D411" s="1" t="s">
        <v>1235</v>
      </c>
      <c r="E411" s="463" t="str">
        <f t="shared" si="5"/>
        <v/>
      </c>
    </row>
    <row r="412">
      <c r="A412" s="463" t="str">
        <f t="shared" si="3"/>
        <v>13</v>
      </c>
      <c r="B412" s="463">
        <f t="shared" si="4"/>
        <v>0</v>
      </c>
      <c r="C412" s="463" t="s">
        <v>638</v>
      </c>
      <c r="D412" s="1" t="s">
        <v>1236</v>
      </c>
      <c r="E412" s="463" t="str">
        <f t="shared" si="5"/>
        <v/>
      </c>
    </row>
    <row r="413">
      <c r="A413" s="463" t="str">
        <f t="shared" si="3"/>
        <v>100</v>
      </c>
      <c r="B413" s="463">
        <f t="shared" si="4"/>
        <v>0</v>
      </c>
      <c r="C413" s="463" t="s">
        <v>638</v>
      </c>
      <c r="D413" s="1" t="s">
        <v>1237</v>
      </c>
      <c r="E413" s="463">
        <f t="shared" si="5"/>
        <v>0</v>
      </c>
    </row>
    <row r="414">
      <c r="A414" s="463" t="str">
        <f t="shared" si="3"/>
        <v>01</v>
      </c>
      <c r="B414" s="463">
        <f t="shared" si="4"/>
        <v>0</v>
      </c>
      <c r="C414" s="463" t="s">
        <v>639</v>
      </c>
      <c r="D414" s="1" t="s">
        <v>1238</v>
      </c>
      <c r="E414" s="463" t="str">
        <f t="shared" si="5"/>
        <v/>
      </c>
    </row>
    <row r="415">
      <c r="A415" s="463" t="str">
        <f t="shared" si="3"/>
        <v>02</v>
      </c>
      <c r="B415" s="463">
        <f t="shared" si="4"/>
        <v>0</v>
      </c>
      <c r="C415" s="463" t="s">
        <v>639</v>
      </c>
      <c r="D415" s="1" t="s">
        <v>1239</v>
      </c>
      <c r="E415" s="463" t="str">
        <f t="shared" si="5"/>
        <v/>
      </c>
    </row>
    <row r="416">
      <c r="A416" s="463" t="str">
        <f t="shared" si="3"/>
        <v>03</v>
      </c>
      <c r="B416" s="463">
        <f t="shared" si="4"/>
        <v>0</v>
      </c>
      <c r="C416" s="463" t="s">
        <v>639</v>
      </c>
      <c r="D416" s="1" t="s">
        <v>1240</v>
      </c>
      <c r="E416" s="463" t="str">
        <f t="shared" si="5"/>
        <v/>
      </c>
    </row>
    <row r="417">
      <c r="A417" s="463" t="str">
        <f t="shared" si="3"/>
        <v>04</v>
      </c>
      <c r="B417" s="463">
        <f t="shared" si="4"/>
        <v>0</v>
      </c>
      <c r="C417" s="463" t="s">
        <v>639</v>
      </c>
      <c r="D417" s="1" t="s">
        <v>1241</v>
      </c>
      <c r="E417" s="463" t="str">
        <f t="shared" si="5"/>
        <v/>
      </c>
    </row>
    <row r="418">
      <c r="A418" s="463" t="str">
        <f t="shared" si="3"/>
        <v>05</v>
      </c>
      <c r="B418" s="463">
        <f t="shared" si="4"/>
        <v>0</v>
      </c>
      <c r="C418" s="463" t="s">
        <v>639</v>
      </c>
      <c r="D418" s="1" t="s">
        <v>1242</v>
      </c>
      <c r="E418" s="463" t="str">
        <f t="shared" si="5"/>
        <v/>
      </c>
    </row>
    <row r="419">
      <c r="A419" s="463" t="str">
        <f t="shared" si="3"/>
        <v>06</v>
      </c>
      <c r="B419" s="463">
        <f t="shared" si="4"/>
        <v>0</v>
      </c>
      <c r="C419" s="463" t="s">
        <v>639</v>
      </c>
      <c r="D419" s="1" t="s">
        <v>1243</v>
      </c>
      <c r="E419" s="463" t="str">
        <f t="shared" si="5"/>
        <v/>
      </c>
    </row>
    <row r="420">
      <c r="A420" s="463" t="str">
        <f t="shared" si="3"/>
        <v>07</v>
      </c>
      <c r="B420" s="463">
        <f t="shared" si="4"/>
        <v>0</v>
      </c>
      <c r="C420" s="463" t="s">
        <v>639</v>
      </c>
      <c r="D420" s="1" t="s">
        <v>1244</v>
      </c>
      <c r="E420" s="463" t="str">
        <f t="shared" si="5"/>
        <v/>
      </c>
    </row>
    <row r="421">
      <c r="A421" s="463" t="str">
        <f t="shared" si="3"/>
        <v>08</v>
      </c>
      <c r="B421" s="463">
        <f t="shared" si="4"/>
        <v>0</v>
      </c>
      <c r="C421" s="463" t="s">
        <v>639</v>
      </c>
      <c r="D421" s="1" t="s">
        <v>1245</v>
      </c>
      <c r="E421" s="463" t="str">
        <f t="shared" si="5"/>
        <v/>
      </c>
    </row>
    <row r="422">
      <c r="A422" s="463" t="str">
        <f t="shared" si="3"/>
        <v>09</v>
      </c>
      <c r="B422" s="463">
        <f t="shared" si="4"/>
        <v>0</v>
      </c>
      <c r="C422" s="463" t="s">
        <v>639</v>
      </c>
      <c r="D422" s="1" t="s">
        <v>1246</v>
      </c>
      <c r="E422" s="463" t="str">
        <f t="shared" si="5"/>
        <v/>
      </c>
    </row>
    <row r="423">
      <c r="A423" s="463" t="str">
        <f t="shared" si="3"/>
        <v>10</v>
      </c>
      <c r="B423" s="463">
        <f t="shared" si="4"/>
        <v>0</v>
      </c>
      <c r="C423" s="463" t="s">
        <v>639</v>
      </c>
      <c r="D423" s="1" t="s">
        <v>1247</v>
      </c>
      <c r="E423" s="463" t="str">
        <f t="shared" si="5"/>
        <v/>
      </c>
    </row>
    <row r="424">
      <c r="A424" s="463" t="str">
        <f t="shared" si="3"/>
        <v>11</v>
      </c>
      <c r="B424" s="463">
        <f t="shared" si="4"/>
        <v>0</v>
      </c>
      <c r="C424" s="463" t="s">
        <v>639</v>
      </c>
      <c r="D424" s="1" t="s">
        <v>1248</v>
      </c>
      <c r="E424" s="463" t="str">
        <f t="shared" si="5"/>
        <v/>
      </c>
    </row>
    <row r="425">
      <c r="A425" s="463" t="str">
        <f t="shared" si="3"/>
        <v>12</v>
      </c>
      <c r="B425" s="463">
        <f t="shared" si="4"/>
        <v>0</v>
      </c>
      <c r="C425" s="463" t="s">
        <v>639</v>
      </c>
      <c r="D425" s="1" t="s">
        <v>1249</v>
      </c>
      <c r="E425" s="463" t="str">
        <f t="shared" si="5"/>
        <v/>
      </c>
    </row>
    <row r="426">
      <c r="A426" s="463" t="str">
        <f t="shared" si="3"/>
        <v>13</v>
      </c>
      <c r="B426" s="463">
        <f t="shared" si="4"/>
        <v>0</v>
      </c>
      <c r="C426" s="463" t="s">
        <v>639</v>
      </c>
      <c r="D426" s="1" t="s">
        <v>1250</v>
      </c>
      <c r="E426" s="463" t="str">
        <f t="shared" si="5"/>
        <v/>
      </c>
    </row>
    <row r="427">
      <c r="A427" s="463" t="str">
        <f t="shared" si="3"/>
        <v>100</v>
      </c>
      <c r="B427" s="463">
        <f t="shared" si="4"/>
        <v>0</v>
      </c>
      <c r="C427" s="463" t="s">
        <v>639</v>
      </c>
      <c r="D427" s="1" t="s">
        <v>1251</v>
      </c>
      <c r="E427" s="463">
        <f t="shared" si="5"/>
        <v>0</v>
      </c>
    </row>
    <row r="428">
      <c r="A428" s="463" t="str">
        <f t="shared" si="3"/>
        <v>01</v>
      </c>
      <c r="B428" s="463">
        <f t="shared" si="4"/>
        <v>0</v>
      </c>
      <c r="C428" s="463" t="s">
        <v>641</v>
      </c>
      <c r="D428" s="1" t="s">
        <v>1252</v>
      </c>
      <c r="E428" s="463" t="str">
        <f t="shared" si="5"/>
        <v/>
      </c>
    </row>
    <row r="429">
      <c r="A429" s="463" t="str">
        <f t="shared" si="3"/>
        <v>02</v>
      </c>
      <c r="B429" s="463">
        <f t="shared" si="4"/>
        <v>0</v>
      </c>
      <c r="C429" s="463" t="s">
        <v>641</v>
      </c>
      <c r="D429" s="1" t="s">
        <v>1253</v>
      </c>
      <c r="E429" s="463" t="str">
        <f t="shared" si="5"/>
        <v/>
      </c>
    </row>
    <row r="430">
      <c r="A430" s="463" t="str">
        <f t="shared" si="3"/>
        <v>03</v>
      </c>
      <c r="B430" s="463">
        <f t="shared" si="4"/>
        <v>0</v>
      </c>
      <c r="C430" s="463" t="s">
        <v>641</v>
      </c>
      <c r="D430" s="1" t="s">
        <v>1254</v>
      </c>
      <c r="E430" s="463" t="str">
        <f t="shared" si="5"/>
        <v/>
      </c>
    </row>
    <row r="431">
      <c r="A431" s="463" t="str">
        <f t="shared" si="3"/>
        <v>04</v>
      </c>
      <c r="B431" s="463">
        <f t="shared" si="4"/>
        <v>0</v>
      </c>
      <c r="C431" s="463" t="s">
        <v>641</v>
      </c>
      <c r="D431" s="1" t="s">
        <v>1255</v>
      </c>
      <c r="E431" s="463" t="str">
        <f t="shared" si="5"/>
        <v/>
      </c>
    </row>
    <row r="432">
      <c r="A432" s="463" t="str">
        <f t="shared" si="3"/>
        <v>05</v>
      </c>
      <c r="B432" s="463">
        <f t="shared" si="4"/>
        <v>0</v>
      </c>
      <c r="C432" s="463" t="s">
        <v>641</v>
      </c>
      <c r="D432" s="1" t="s">
        <v>1256</v>
      </c>
      <c r="E432" s="463" t="str">
        <f t="shared" si="5"/>
        <v/>
      </c>
    </row>
    <row r="433">
      <c r="A433" s="463" t="str">
        <f t="shared" si="3"/>
        <v>06</v>
      </c>
      <c r="B433" s="463">
        <f t="shared" si="4"/>
        <v>0</v>
      </c>
      <c r="C433" s="463" t="s">
        <v>641</v>
      </c>
      <c r="D433" s="1" t="s">
        <v>1257</v>
      </c>
      <c r="E433" s="463" t="str">
        <f t="shared" si="5"/>
        <v/>
      </c>
    </row>
    <row r="434">
      <c r="A434" s="463" t="str">
        <f t="shared" si="3"/>
        <v>07</v>
      </c>
      <c r="B434" s="463">
        <f t="shared" si="4"/>
        <v>0</v>
      </c>
      <c r="C434" s="463" t="s">
        <v>641</v>
      </c>
      <c r="D434" s="1" t="s">
        <v>1258</v>
      </c>
      <c r="E434" s="463" t="str">
        <f t="shared" si="5"/>
        <v/>
      </c>
    </row>
    <row r="435">
      <c r="A435" s="463" t="str">
        <f t="shared" si="3"/>
        <v>08</v>
      </c>
      <c r="B435" s="463">
        <f t="shared" si="4"/>
        <v>0</v>
      </c>
      <c r="C435" s="463" t="s">
        <v>641</v>
      </c>
      <c r="D435" s="1" t="s">
        <v>1259</v>
      </c>
      <c r="E435" s="463" t="str">
        <f t="shared" si="5"/>
        <v/>
      </c>
    </row>
    <row r="436">
      <c r="A436" s="463" t="str">
        <f t="shared" si="3"/>
        <v>09</v>
      </c>
      <c r="B436" s="463">
        <f t="shared" si="4"/>
        <v>0</v>
      </c>
      <c r="C436" s="463" t="s">
        <v>641</v>
      </c>
      <c r="D436" s="1" t="s">
        <v>1260</v>
      </c>
      <c r="E436" s="463" t="str">
        <f t="shared" si="5"/>
        <v/>
      </c>
    </row>
    <row r="437">
      <c r="A437" s="463" t="str">
        <f t="shared" si="3"/>
        <v>10</v>
      </c>
      <c r="B437" s="463">
        <f t="shared" si="4"/>
        <v>0</v>
      </c>
      <c r="C437" s="463" t="s">
        <v>641</v>
      </c>
      <c r="D437" s="1" t="s">
        <v>1261</v>
      </c>
      <c r="E437" s="463" t="str">
        <f t="shared" si="5"/>
        <v/>
      </c>
    </row>
    <row r="438">
      <c r="A438" s="463" t="str">
        <f t="shared" si="3"/>
        <v>11</v>
      </c>
      <c r="B438" s="463">
        <f t="shared" si="4"/>
        <v>0</v>
      </c>
      <c r="C438" s="463" t="s">
        <v>641</v>
      </c>
      <c r="D438" s="1" t="s">
        <v>1262</v>
      </c>
      <c r="E438" s="463" t="str">
        <f t="shared" si="5"/>
        <v/>
      </c>
    </row>
    <row r="439">
      <c r="A439" s="463" t="str">
        <f t="shared" si="3"/>
        <v>12</v>
      </c>
      <c r="B439" s="463">
        <f t="shared" si="4"/>
        <v>0</v>
      </c>
      <c r="C439" s="463" t="s">
        <v>641</v>
      </c>
      <c r="D439" s="1" t="s">
        <v>1263</v>
      </c>
      <c r="E439" s="463" t="str">
        <f t="shared" si="5"/>
        <v/>
      </c>
    </row>
    <row r="440">
      <c r="A440" s="463" t="str">
        <f t="shared" si="3"/>
        <v>13</v>
      </c>
      <c r="B440" s="463">
        <f t="shared" si="4"/>
        <v>0</v>
      </c>
      <c r="C440" s="463" t="s">
        <v>641</v>
      </c>
      <c r="D440" s="1" t="s">
        <v>1264</v>
      </c>
      <c r="E440" s="463" t="str">
        <f t="shared" si="5"/>
        <v/>
      </c>
    </row>
    <row r="441">
      <c r="A441" s="463" t="str">
        <f t="shared" si="3"/>
        <v>100</v>
      </c>
      <c r="B441" s="463">
        <f t="shared" si="4"/>
        <v>0</v>
      </c>
      <c r="C441" s="463" t="s">
        <v>641</v>
      </c>
      <c r="D441" s="1" t="s">
        <v>1265</v>
      </c>
      <c r="E441" s="463">
        <f t="shared" si="5"/>
        <v>0</v>
      </c>
    </row>
    <row r="442">
      <c r="A442" s="463" t="str">
        <f t="shared" si="3"/>
        <v>01</v>
      </c>
      <c r="B442" s="463">
        <f t="shared" si="4"/>
        <v>0</v>
      </c>
      <c r="C442" s="463" t="s">
        <v>642</v>
      </c>
      <c r="D442" s="1" t="s">
        <v>1266</v>
      </c>
      <c r="E442" s="463" t="str">
        <f t="shared" si="5"/>
        <v/>
      </c>
    </row>
    <row r="443">
      <c r="A443" s="463" t="str">
        <f t="shared" si="3"/>
        <v>02</v>
      </c>
      <c r="B443" s="463">
        <f t="shared" si="4"/>
        <v>0</v>
      </c>
      <c r="C443" s="463" t="s">
        <v>642</v>
      </c>
      <c r="D443" s="1" t="s">
        <v>1267</v>
      </c>
      <c r="E443" s="463" t="str">
        <f t="shared" si="5"/>
        <v/>
      </c>
    </row>
    <row r="444">
      <c r="A444" s="463" t="str">
        <f t="shared" si="3"/>
        <v>03</v>
      </c>
      <c r="B444" s="463">
        <f t="shared" si="4"/>
        <v>0</v>
      </c>
      <c r="C444" s="463" t="s">
        <v>642</v>
      </c>
      <c r="D444" s="1" t="s">
        <v>1268</v>
      </c>
      <c r="E444" s="463" t="str">
        <f t="shared" si="5"/>
        <v/>
      </c>
    </row>
    <row r="445">
      <c r="A445" s="463" t="str">
        <f t="shared" si="3"/>
        <v>04</v>
      </c>
      <c r="B445" s="463">
        <f t="shared" si="4"/>
        <v>0</v>
      </c>
      <c r="C445" s="463" t="s">
        <v>642</v>
      </c>
      <c r="D445" s="1" t="s">
        <v>1269</v>
      </c>
      <c r="E445" s="463" t="str">
        <f t="shared" si="5"/>
        <v/>
      </c>
    </row>
    <row r="446">
      <c r="A446" s="463" t="str">
        <f t="shared" si="3"/>
        <v>05</v>
      </c>
      <c r="B446" s="463">
        <f t="shared" si="4"/>
        <v>0</v>
      </c>
      <c r="C446" s="463" t="s">
        <v>642</v>
      </c>
      <c r="D446" s="1" t="s">
        <v>1270</v>
      </c>
      <c r="E446" s="463" t="str">
        <f t="shared" si="5"/>
        <v/>
      </c>
    </row>
    <row r="447">
      <c r="A447" s="463" t="str">
        <f t="shared" si="3"/>
        <v>06</v>
      </c>
      <c r="B447" s="463">
        <f t="shared" si="4"/>
        <v>0</v>
      </c>
      <c r="C447" s="463" t="s">
        <v>642</v>
      </c>
      <c r="D447" s="1" t="s">
        <v>1271</v>
      </c>
      <c r="E447" s="463" t="str">
        <f t="shared" si="5"/>
        <v/>
      </c>
    </row>
    <row r="448">
      <c r="A448" s="463" t="str">
        <f t="shared" si="3"/>
        <v>07</v>
      </c>
      <c r="B448" s="463">
        <f t="shared" si="4"/>
        <v>0</v>
      </c>
      <c r="C448" s="463" t="s">
        <v>642</v>
      </c>
      <c r="D448" s="1" t="s">
        <v>1272</v>
      </c>
      <c r="E448" s="463" t="str">
        <f t="shared" si="5"/>
        <v/>
      </c>
    </row>
    <row r="449">
      <c r="A449" s="463" t="str">
        <f t="shared" si="3"/>
        <v>08</v>
      </c>
      <c r="B449" s="463">
        <f t="shared" si="4"/>
        <v>0</v>
      </c>
      <c r="C449" s="463" t="s">
        <v>642</v>
      </c>
      <c r="D449" s="1" t="s">
        <v>1273</v>
      </c>
      <c r="E449" s="463" t="str">
        <f t="shared" si="5"/>
        <v/>
      </c>
    </row>
    <row r="450">
      <c r="A450" s="463" t="str">
        <f t="shared" si="3"/>
        <v>09</v>
      </c>
      <c r="B450" s="463">
        <f t="shared" si="4"/>
        <v>0</v>
      </c>
      <c r="C450" s="463" t="s">
        <v>642</v>
      </c>
      <c r="D450" s="1" t="s">
        <v>1274</v>
      </c>
      <c r="E450" s="463" t="str">
        <f t="shared" si="5"/>
        <v/>
      </c>
    </row>
    <row r="451">
      <c r="A451" s="463" t="str">
        <f t="shared" si="3"/>
        <v>10</v>
      </c>
      <c r="B451" s="463">
        <f t="shared" si="4"/>
        <v>0</v>
      </c>
      <c r="C451" s="463" t="s">
        <v>642</v>
      </c>
      <c r="D451" s="1" t="s">
        <v>1275</v>
      </c>
      <c r="E451" s="463" t="str">
        <f t="shared" si="5"/>
        <v/>
      </c>
    </row>
    <row r="452">
      <c r="A452" s="463" t="str">
        <f t="shared" si="3"/>
        <v>11</v>
      </c>
      <c r="B452" s="463">
        <f t="shared" si="4"/>
        <v>0</v>
      </c>
      <c r="C452" s="463" t="s">
        <v>642</v>
      </c>
      <c r="D452" s="1" t="s">
        <v>1276</v>
      </c>
      <c r="E452" s="463" t="str">
        <f t="shared" si="5"/>
        <v/>
      </c>
    </row>
    <row r="453">
      <c r="A453" s="463" t="str">
        <f t="shared" si="3"/>
        <v>12</v>
      </c>
      <c r="B453" s="463">
        <f t="shared" si="4"/>
        <v>0</v>
      </c>
      <c r="C453" s="463" t="s">
        <v>642</v>
      </c>
      <c r="D453" s="1" t="s">
        <v>1277</v>
      </c>
      <c r="E453" s="463" t="str">
        <f t="shared" si="5"/>
        <v/>
      </c>
    </row>
    <row r="454">
      <c r="A454" s="463" t="str">
        <f t="shared" si="3"/>
        <v>13</v>
      </c>
      <c r="B454" s="463">
        <f t="shared" si="4"/>
        <v>0</v>
      </c>
      <c r="C454" s="463" t="s">
        <v>642</v>
      </c>
      <c r="D454" s="1" t="s">
        <v>1278</v>
      </c>
      <c r="E454" s="463" t="str">
        <f t="shared" si="5"/>
        <v/>
      </c>
    </row>
    <row r="455">
      <c r="A455" s="463" t="str">
        <f t="shared" si="3"/>
        <v>100</v>
      </c>
      <c r="B455" s="463">
        <f t="shared" si="4"/>
        <v>0</v>
      </c>
      <c r="C455" s="463" t="s">
        <v>642</v>
      </c>
      <c r="D455" s="1" t="s">
        <v>1279</v>
      </c>
      <c r="E455" s="463">
        <f t="shared" si="5"/>
        <v>0</v>
      </c>
    </row>
    <row r="456">
      <c r="A456" s="463" t="str">
        <f t="shared" si="3"/>
        <v>01</v>
      </c>
      <c r="B456" s="463">
        <f t="shared" si="4"/>
        <v>0</v>
      </c>
      <c r="C456" s="463" t="s">
        <v>644</v>
      </c>
      <c r="D456" s="1" t="s">
        <v>1280</v>
      </c>
      <c r="E456" s="463" t="str">
        <f t="shared" si="5"/>
        <v/>
      </c>
    </row>
    <row r="457">
      <c r="A457" s="463" t="str">
        <f t="shared" si="3"/>
        <v>02</v>
      </c>
      <c r="B457" s="463">
        <f t="shared" si="4"/>
        <v>0</v>
      </c>
      <c r="C457" s="463" t="s">
        <v>644</v>
      </c>
      <c r="D457" s="1" t="s">
        <v>1281</v>
      </c>
      <c r="E457" s="463" t="str">
        <f t="shared" si="5"/>
        <v/>
      </c>
    </row>
    <row r="458">
      <c r="A458" s="463" t="str">
        <f t="shared" si="3"/>
        <v>03</v>
      </c>
      <c r="B458" s="463">
        <f t="shared" si="4"/>
        <v>0</v>
      </c>
      <c r="C458" s="463" t="s">
        <v>644</v>
      </c>
      <c r="D458" s="1" t="s">
        <v>1282</v>
      </c>
      <c r="E458" s="463" t="str">
        <f t="shared" si="5"/>
        <v/>
      </c>
    </row>
    <row r="459">
      <c r="A459" s="463" t="str">
        <f t="shared" si="3"/>
        <v>04</v>
      </c>
      <c r="B459" s="463">
        <f t="shared" si="4"/>
        <v>0</v>
      </c>
      <c r="C459" s="463" t="s">
        <v>644</v>
      </c>
      <c r="D459" s="1" t="s">
        <v>1283</v>
      </c>
      <c r="E459" s="463" t="str">
        <f t="shared" si="5"/>
        <v/>
      </c>
    </row>
    <row r="460">
      <c r="A460" s="463" t="str">
        <f t="shared" si="3"/>
        <v>05</v>
      </c>
      <c r="B460" s="463">
        <f t="shared" si="4"/>
        <v>0</v>
      </c>
      <c r="C460" s="463" t="s">
        <v>644</v>
      </c>
      <c r="D460" s="1" t="s">
        <v>1284</v>
      </c>
      <c r="E460" s="463" t="str">
        <f t="shared" si="5"/>
        <v/>
      </c>
    </row>
    <row r="461">
      <c r="A461" s="463" t="str">
        <f t="shared" si="3"/>
        <v>06</v>
      </c>
      <c r="B461" s="463">
        <f t="shared" si="4"/>
        <v>0</v>
      </c>
      <c r="C461" s="463" t="s">
        <v>644</v>
      </c>
      <c r="D461" s="1" t="s">
        <v>1285</v>
      </c>
      <c r="E461" s="463" t="str">
        <f t="shared" si="5"/>
        <v/>
      </c>
    </row>
    <row r="462">
      <c r="A462" s="463" t="str">
        <f t="shared" si="3"/>
        <v>07</v>
      </c>
      <c r="B462" s="463">
        <f t="shared" si="4"/>
        <v>0</v>
      </c>
      <c r="C462" s="463" t="s">
        <v>644</v>
      </c>
      <c r="D462" s="1" t="s">
        <v>1286</v>
      </c>
      <c r="E462" s="463" t="str">
        <f t="shared" si="5"/>
        <v/>
      </c>
    </row>
    <row r="463">
      <c r="A463" s="463" t="str">
        <f t="shared" si="3"/>
        <v>08</v>
      </c>
      <c r="B463" s="463">
        <f t="shared" si="4"/>
        <v>0</v>
      </c>
      <c r="C463" s="463" t="s">
        <v>644</v>
      </c>
      <c r="D463" s="1" t="s">
        <v>1287</v>
      </c>
      <c r="E463" s="463" t="str">
        <f t="shared" si="5"/>
        <v/>
      </c>
    </row>
    <row r="464">
      <c r="A464" s="463" t="str">
        <f t="shared" si="3"/>
        <v>09</v>
      </c>
      <c r="B464" s="463">
        <f t="shared" si="4"/>
        <v>0</v>
      </c>
      <c r="C464" s="463" t="s">
        <v>644</v>
      </c>
      <c r="D464" s="1" t="s">
        <v>1288</v>
      </c>
      <c r="E464" s="463" t="str">
        <f t="shared" si="5"/>
        <v/>
      </c>
    </row>
    <row r="465">
      <c r="A465" s="463" t="str">
        <f t="shared" si="3"/>
        <v>10</v>
      </c>
      <c r="B465" s="463">
        <f t="shared" si="4"/>
        <v>0</v>
      </c>
      <c r="C465" s="463" t="s">
        <v>644</v>
      </c>
      <c r="D465" s="1" t="s">
        <v>1289</v>
      </c>
      <c r="E465" s="463" t="str">
        <f t="shared" si="5"/>
        <v/>
      </c>
    </row>
    <row r="466">
      <c r="A466" s="463" t="str">
        <f t="shared" si="3"/>
        <v>11</v>
      </c>
      <c r="B466" s="463">
        <f t="shared" si="4"/>
        <v>0</v>
      </c>
      <c r="C466" s="463" t="s">
        <v>644</v>
      </c>
      <c r="D466" s="1" t="s">
        <v>1290</v>
      </c>
      <c r="E466" s="463" t="str">
        <f t="shared" si="5"/>
        <v/>
      </c>
    </row>
    <row r="467">
      <c r="A467" s="463" t="str">
        <f t="shared" si="3"/>
        <v>12</v>
      </c>
      <c r="B467" s="463">
        <f t="shared" si="4"/>
        <v>0</v>
      </c>
      <c r="C467" s="463" t="s">
        <v>644</v>
      </c>
      <c r="D467" s="1" t="s">
        <v>1291</v>
      </c>
      <c r="E467" s="463" t="str">
        <f t="shared" si="5"/>
        <v/>
      </c>
    </row>
    <row r="468">
      <c r="A468" s="463" t="str">
        <f t="shared" si="3"/>
        <v>13</v>
      </c>
      <c r="B468" s="463">
        <f t="shared" si="4"/>
        <v>0</v>
      </c>
      <c r="C468" s="463" t="s">
        <v>644</v>
      </c>
      <c r="D468" s="1" t="s">
        <v>1292</v>
      </c>
      <c r="E468" s="463" t="str">
        <f t="shared" si="5"/>
        <v/>
      </c>
    </row>
    <row r="469">
      <c r="A469" s="463" t="str">
        <f t="shared" si="3"/>
        <v>100</v>
      </c>
      <c r="B469" s="463">
        <f t="shared" si="4"/>
        <v>0</v>
      </c>
      <c r="C469" s="463" t="s">
        <v>644</v>
      </c>
      <c r="D469" s="1" t="s">
        <v>1293</v>
      </c>
      <c r="E469" s="463">
        <f t="shared" si="5"/>
        <v>0</v>
      </c>
    </row>
    <row r="470">
      <c r="A470" s="463" t="str">
        <f t="shared" si="3"/>
        <v>01</v>
      </c>
      <c r="B470" s="463">
        <f t="shared" si="4"/>
        <v>0</v>
      </c>
      <c r="C470" s="463" t="s">
        <v>645</v>
      </c>
      <c r="D470" s="1" t="s">
        <v>1294</v>
      </c>
      <c r="E470" s="463" t="str">
        <f t="shared" si="5"/>
        <v/>
      </c>
    </row>
    <row r="471">
      <c r="A471" s="463" t="str">
        <f t="shared" si="3"/>
        <v>02</v>
      </c>
      <c r="B471" s="463">
        <f t="shared" si="4"/>
        <v>0</v>
      </c>
      <c r="C471" s="463" t="s">
        <v>645</v>
      </c>
      <c r="D471" s="1" t="s">
        <v>1295</v>
      </c>
      <c r="E471" s="463" t="str">
        <f t="shared" si="5"/>
        <v/>
      </c>
    </row>
    <row r="472">
      <c r="A472" s="463" t="str">
        <f t="shared" si="3"/>
        <v>03</v>
      </c>
      <c r="B472" s="463">
        <f t="shared" si="4"/>
        <v>0</v>
      </c>
      <c r="C472" s="463" t="s">
        <v>645</v>
      </c>
      <c r="D472" s="1" t="s">
        <v>1296</v>
      </c>
      <c r="E472" s="463" t="str">
        <f t="shared" si="5"/>
        <v/>
      </c>
    </row>
    <row r="473">
      <c r="A473" s="463" t="str">
        <f t="shared" si="3"/>
        <v>04</v>
      </c>
      <c r="B473" s="463">
        <f t="shared" si="4"/>
        <v>0</v>
      </c>
      <c r="C473" s="463" t="s">
        <v>645</v>
      </c>
      <c r="D473" s="1" t="s">
        <v>1297</v>
      </c>
      <c r="E473" s="463" t="str">
        <f t="shared" si="5"/>
        <v/>
      </c>
    </row>
    <row r="474">
      <c r="A474" s="463" t="str">
        <f t="shared" si="3"/>
        <v>05</v>
      </c>
      <c r="B474" s="463">
        <f t="shared" si="4"/>
        <v>0</v>
      </c>
      <c r="C474" s="463" t="s">
        <v>645</v>
      </c>
      <c r="D474" s="1" t="s">
        <v>1298</v>
      </c>
      <c r="E474" s="463" t="str">
        <f t="shared" si="5"/>
        <v/>
      </c>
    </row>
    <row r="475">
      <c r="A475" s="463" t="str">
        <f t="shared" si="3"/>
        <v>06</v>
      </c>
      <c r="B475" s="463">
        <f t="shared" si="4"/>
        <v>0</v>
      </c>
      <c r="C475" s="463" t="s">
        <v>645</v>
      </c>
      <c r="D475" s="1" t="s">
        <v>1299</v>
      </c>
      <c r="E475" s="463" t="str">
        <f t="shared" si="5"/>
        <v/>
      </c>
    </row>
    <row r="476">
      <c r="A476" s="463" t="str">
        <f t="shared" si="3"/>
        <v>07</v>
      </c>
      <c r="B476" s="463">
        <f t="shared" si="4"/>
        <v>0</v>
      </c>
      <c r="C476" s="463" t="s">
        <v>645</v>
      </c>
      <c r="D476" s="1" t="s">
        <v>1300</v>
      </c>
      <c r="E476" s="463" t="str">
        <f t="shared" si="5"/>
        <v/>
      </c>
    </row>
    <row r="477">
      <c r="A477" s="463" t="str">
        <f t="shared" si="3"/>
        <v>08</v>
      </c>
      <c r="B477" s="463">
        <f t="shared" si="4"/>
        <v>0</v>
      </c>
      <c r="C477" s="463" t="s">
        <v>645</v>
      </c>
      <c r="D477" s="1" t="s">
        <v>1301</v>
      </c>
      <c r="E477" s="463" t="str">
        <f t="shared" si="5"/>
        <v/>
      </c>
    </row>
    <row r="478">
      <c r="A478" s="463" t="str">
        <f t="shared" si="3"/>
        <v>09</v>
      </c>
      <c r="B478" s="463">
        <f t="shared" si="4"/>
        <v>0</v>
      </c>
      <c r="C478" s="463" t="s">
        <v>645</v>
      </c>
      <c r="D478" s="1" t="s">
        <v>1302</v>
      </c>
      <c r="E478" s="463" t="str">
        <f t="shared" si="5"/>
        <v/>
      </c>
    </row>
    <row r="479">
      <c r="A479" s="463" t="str">
        <f t="shared" si="3"/>
        <v>10</v>
      </c>
      <c r="B479" s="463">
        <f t="shared" si="4"/>
        <v>0</v>
      </c>
      <c r="C479" s="463" t="s">
        <v>645</v>
      </c>
      <c r="D479" s="1" t="s">
        <v>1303</v>
      </c>
      <c r="E479" s="463" t="str">
        <f t="shared" si="5"/>
        <v/>
      </c>
    </row>
    <row r="480">
      <c r="A480" s="463" t="str">
        <f t="shared" si="3"/>
        <v>11</v>
      </c>
      <c r="B480" s="463">
        <f t="shared" si="4"/>
        <v>0</v>
      </c>
      <c r="C480" s="463" t="s">
        <v>645</v>
      </c>
      <c r="D480" s="1" t="s">
        <v>1304</v>
      </c>
      <c r="E480" s="463" t="str">
        <f t="shared" si="5"/>
        <v/>
      </c>
    </row>
    <row r="481">
      <c r="A481" s="463" t="str">
        <f t="shared" si="3"/>
        <v>12</v>
      </c>
      <c r="B481" s="463">
        <f t="shared" si="4"/>
        <v>0</v>
      </c>
      <c r="C481" s="463" t="s">
        <v>645</v>
      </c>
      <c r="D481" s="1" t="s">
        <v>1305</v>
      </c>
      <c r="E481" s="463" t="str">
        <f t="shared" si="5"/>
        <v/>
      </c>
    </row>
    <row r="482">
      <c r="A482" s="463" t="str">
        <f t="shared" si="3"/>
        <v>13</v>
      </c>
      <c r="B482" s="463">
        <f t="shared" si="4"/>
        <v>0</v>
      </c>
      <c r="C482" s="463" t="s">
        <v>645</v>
      </c>
      <c r="D482" s="1" t="s">
        <v>1306</v>
      </c>
      <c r="E482" s="463" t="str">
        <f t="shared" si="5"/>
        <v/>
      </c>
    </row>
    <row r="483">
      <c r="A483" s="463" t="str">
        <f t="shared" si="3"/>
        <v>100</v>
      </c>
      <c r="B483" s="463">
        <f t="shared" si="4"/>
        <v>0</v>
      </c>
      <c r="C483" s="463" t="s">
        <v>645</v>
      </c>
      <c r="D483" s="1" t="s">
        <v>1307</v>
      </c>
      <c r="E483" s="463">
        <f t="shared" si="5"/>
        <v>0</v>
      </c>
    </row>
    <row r="484">
      <c r="A484" s="463" t="str">
        <f t="shared" si="3"/>
        <v>01</v>
      </c>
      <c r="B484" s="463">
        <f t="shared" si="4"/>
        <v>0</v>
      </c>
      <c r="C484" s="463" t="s">
        <v>649</v>
      </c>
      <c r="D484" s="1" t="s">
        <v>1308</v>
      </c>
      <c r="E484" s="463" t="str">
        <f t="shared" si="5"/>
        <v/>
      </c>
    </row>
    <row r="485">
      <c r="A485" s="463" t="str">
        <f t="shared" si="3"/>
        <v>02</v>
      </c>
      <c r="B485" s="463">
        <f t="shared" si="4"/>
        <v>0</v>
      </c>
      <c r="C485" s="463" t="s">
        <v>649</v>
      </c>
      <c r="D485" s="1" t="s">
        <v>1309</v>
      </c>
      <c r="E485" s="463" t="str">
        <f t="shared" si="5"/>
        <v/>
      </c>
    </row>
    <row r="486">
      <c r="A486" s="463" t="str">
        <f t="shared" si="3"/>
        <v>03</v>
      </c>
      <c r="B486" s="463">
        <f t="shared" si="4"/>
        <v>0</v>
      </c>
      <c r="C486" s="463" t="s">
        <v>649</v>
      </c>
      <c r="D486" s="1" t="s">
        <v>1310</v>
      </c>
      <c r="E486" s="463" t="str">
        <f t="shared" si="5"/>
        <v/>
      </c>
    </row>
    <row r="487">
      <c r="A487" s="463" t="str">
        <f t="shared" si="3"/>
        <v>04</v>
      </c>
      <c r="B487" s="463">
        <f t="shared" si="4"/>
        <v>0</v>
      </c>
      <c r="C487" s="463" t="s">
        <v>649</v>
      </c>
      <c r="D487" s="1" t="s">
        <v>1311</v>
      </c>
      <c r="E487" s="463" t="str">
        <f t="shared" si="5"/>
        <v/>
      </c>
    </row>
    <row r="488">
      <c r="A488" s="463" t="str">
        <f t="shared" si="3"/>
        <v>05</v>
      </c>
      <c r="B488" s="463">
        <f t="shared" si="4"/>
        <v>0</v>
      </c>
      <c r="C488" s="463" t="s">
        <v>649</v>
      </c>
      <c r="D488" s="1" t="s">
        <v>1312</v>
      </c>
      <c r="E488" s="463" t="str">
        <f t="shared" si="5"/>
        <v/>
      </c>
    </row>
    <row r="489">
      <c r="A489" s="463" t="str">
        <f t="shared" si="3"/>
        <v>06</v>
      </c>
      <c r="B489" s="463">
        <f t="shared" si="4"/>
        <v>0</v>
      </c>
      <c r="C489" s="463" t="s">
        <v>649</v>
      </c>
      <c r="D489" s="1" t="s">
        <v>1313</v>
      </c>
      <c r="E489" s="463" t="str">
        <f t="shared" si="5"/>
        <v/>
      </c>
    </row>
    <row r="490">
      <c r="A490" s="463" t="str">
        <f t="shared" si="3"/>
        <v>07</v>
      </c>
      <c r="B490" s="463">
        <f t="shared" si="4"/>
        <v>0</v>
      </c>
      <c r="C490" s="463" t="s">
        <v>649</v>
      </c>
      <c r="D490" s="1" t="s">
        <v>1314</v>
      </c>
      <c r="E490" s="463" t="str">
        <f t="shared" si="5"/>
        <v/>
      </c>
    </row>
    <row r="491">
      <c r="A491" s="463" t="str">
        <f t="shared" si="3"/>
        <v>08</v>
      </c>
      <c r="B491" s="463">
        <f t="shared" si="4"/>
        <v>0</v>
      </c>
      <c r="C491" s="463" t="s">
        <v>649</v>
      </c>
      <c r="D491" s="1" t="s">
        <v>1315</v>
      </c>
      <c r="E491" s="463" t="str">
        <f t="shared" si="5"/>
        <v/>
      </c>
    </row>
    <row r="492">
      <c r="A492" s="463" t="str">
        <f t="shared" si="3"/>
        <v>09</v>
      </c>
      <c r="B492" s="463">
        <f t="shared" si="4"/>
        <v>0</v>
      </c>
      <c r="C492" s="463" t="s">
        <v>649</v>
      </c>
      <c r="D492" s="1" t="s">
        <v>1316</v>
      </c>
      <c r="E492" s="463" t="str">
        <f t="shared" si="5"/>
        <v/>
      </c>
    </row>
    <row r="493">
      <c r="A493" s="463" t="str">
        <f t="shared" si="3"/>
        <v>10</v>
      </c>
      <c r="B493" s="463">
        <f t="shared" si="4"/>
        <v>0</v>
      </c>
      <c r="C493" s="463" t="s">
        <v>649</v>
      </c>
      <c r="D493" s="1" t="s">
        <v>1317</v>
      </c>
      <c r="E493" s="463" t="str">
        <f t="shared" si="5"/>
        <v/>
      </c>
    </row>
    <row r="494">
      <c r="A494" s="463" t="str">
        <f t="shared" si="3"/>
        <v>11</v>
      </c>
      <c r="B494" s="463">
        <f t="shared" si="4"/>
        <v>0</v>
      </c>
      <c r="C494" s="463" t="s">
        <v>649</v>
      </c>
      <c r="D494" s="1" t="s">
        <v>1318</v>
      </c>
      <c r="E494" s="463" t="str">
        <f t="shared" si="5"/>
        <v/>
      </c>
    </row>
    <row r="495">
      <c r="A495" s="463" t="str">
        <f t="shared" si="3"/>
        <v>12</v>
      </c>
      <c r="B495" s="463">
        <f t="shared" si="4"/>
        <v>0</v>
      </c>
      <c r="C495" s="463" t="s">
        <v>649</v>
      </c>
      <c r="D495" s="1" t="s">
        <v>1319</v>
      </c>
      <c r="E495" s="463" t="str">
        <f t="shared" si="5"/>
        <v/>
      </c>
    </row>
    <row r="496">
      <c r="A496" s="463" t="str">
        <f t="shared" si="3"/>
        <v>13</v>
      </c>
      <c r="B496" s="463">
        <f t="shared" si="4"/>
        <v>0</v>
      </c>
      <c r="C496" s="463" t="s">
        <v>649</v>
      </c>
      <c r="D496" s="1" t="s">
        <v>1320</v>
      </c>
      <c r="E496" s="463" t="str">
        <f t="shared" si="5"/>
        <v/>
      </c>
    </row>
    <row r="497">
      <c r="A497" s="463" t="str">
        <f t="shared" si="3"/>
        <v>100</v>
      </c>
      <c r="B497" s="463">
        <f t="shared" si="4"/>
        <v>0</v>
      </c>
      <c r="C497" s="463" t="s">
        <v>649</v>
      </c>
      <c r="D497" s="1" t="s">
        <v>1321</v>
      </c>
      <c r="E497" s="463">
        <f t="shared" si="5"/>
        <v>0</v>
      </c>
    </row>
    <row r="498">
      <c r="A498" s="463" t="str">
        <f t="shared" si="3"/>
        <v>01</v>
      </c>
      <c r="B498" s="463">
        <f t="shared" si="4"/>
        <v>0</v>
      </c>
      <c r="C498" s="463" t="s">
        <v>651</v>
      </c>
      <c r="D498" s="1" t="s">
        <v>1322</v>
      </c>
      <c r="E498" s="463" t="str">
        <f t="shared" si="5"/>
        <v/>
      </c>
    </row>
    <row r="499">
      <c r="A499" s="463" t="str">
        <f t="shared" si="3"/>
        <v>01</v>
      </c>
      <c r="B499" s="463">
        <f t="shared" si="4"/>
        <v>0</v>
      </c>
      <c r="C499" s="463" t="s">
        <v>651</v>
      </c>
      <c r="D499" s="1" t="s">
        <v>1322</v>
      </c>
      <c r="E499" s="463" t="str">
        <f t="shared" si="5"/>
        <v/>
      </c>
    </row>
    <row r="500">
      <c r="A500" s="463" t="str">
        <f t="shared" si="3"/>
        <v>01</v>
      </c>
      <c r="B500" s="463">
        <f t="shared" si="4"/>
        <v>0</v>
      </c>
      <c r="C500" s="463" t="s">
        <v>651</v>
      </c>
      <c r="D500" s="1" t="s">
        <v>1322</v>
      </c>
      <c r="E500" s="463" t="str">
        <f t="shared" si="5"/>
        <v/>
      </c>
    </row>
    <row r="501">
      <c r="A501" s="463" t="str">
        <f t="shared" si="3"/>
        <v>01</v>
      </c>
      <c r="B501" s="463">
        <f t="shared" si="4"/>
        <v>0</v>
      </c>
      <c r="C501" s="463" t="s">
        <v>651</v>
      </c>
      <c r="D501" s="1" t="s">
        <v>1322</v>
      </c>
      <c r="E501" s="463" t="str">
        <f t="shared" si="5"/>
        <v/>
      </c>
    </row>
    <row r="502">
      <c r="A502" s="463" t="str">
        <f t="shared" si="3"/>
        <v>01</v>
      </c>
      <c r="B502" s="463">
        <f t="shared" si="4"/>
        <v>0</v>
      </c>
      <c r="C502" s="463" t="s">
        <v>651</v>
      </c>
      <c r="D502" s="1" t="s">
        <v>1322</v>
      </c>
      <c r="E502" s="463" t="str">
        <f t="shared" si="5"/>
        <v/>
      </c>
    </row>
    <row r="503">
      <c r="A503" s="463" t="str">
        <f t="shared" si="3"/>
        <v>01</v>
      </c>
      <c r="B503" s="463">
        <f t="shared" si="4"/>
        <v>0</v>
      </c>
      <c r="C503" s="463" t="s">
        <v>651</v>
      </c>
      <c r="D503" s="1" t="s">
        <v>1322</v>
      </c>
      <c r="E503" s="463" t="str">
        <f t="shared" si="5"/>
        <v/>
      </c>
    </row>
    <row r="504">
      <c r="A504" s="463" t="str">
        <f t="shared" si="3"/>
        <v>01</v>
      </c>
      <c r="B504" s="463">
        <f t="shared" si="4"/>
        <v>0</v>
      </c>
      <c r="C504" s="463" t="s">
        <v>651</v>
      </c>
      <c r="D504" s="1" t="s">
        <v>1322</v>
      </c>
      <c r="E504" s="463" t="str">
        <f t="shared" si="5"/>
        <v/>
      </c>
    </row>
    <row r="505">
      <c r="A505" s="463" t="str">
        <f t="shared" si="3"/>
        <v>01</v>
      </c>
      <c r="B505" s="463">
        <f t="shared" si="4"/>
        <v>0</v>
      </c>
      <c r="C505" s="463" t="s">
        <v>651</v>
      </c>
      <c r="D505" s="1" t="s">
        <v>1322</v>
      </c>
      <c r="E505" s="463" t="str">
        <f t="shared" si="5"/>
        <v/>
      </c>
    </row>
    <row r="506">
      <c r="A506" s="463" t="str">
        <f t="shared" si="3"/>
        <v>01</v>
      </c>
      <c r="B506" s="463">
        <f t="shared" si="4"/>
        <v>0</v>
      </c>
      <c r="C506" s="463" t="s">
        <v>651</v>
      </c>
      <c r="D506" s="1" t="s">
        <v>1322</v>
      </c>
      <c r="E506" s="463" t="str">
        <f t="shared" si="5"/>
        <v/>
      </c>
    </row>
    <row r="507">
      <c r="A507" s="463" t="str">
        <f t="shared" si="3"/>
        <v>01</v>
      </c>
      <c r="B507" s="463">
        <f t="shared" si="4"/>
        <v>0</v>
      </c>
      <c r="C507" s="463" t="s">
        <v>651</v>
      </c>
      <c r="D507" s="1" t="s">
        <v>1322</v>
      </c>
      <c r="E507" s="463" t="str">
        <f t="shared" si="5"/>
        <v/>
      </c>
    </row>
    <row r="508">
      <c r="A508" s="463" t="str">
        <f t="shared" si="3"/>
        <v>01</v>
      </c>
      <c r="B508" s="463">
        <f t="shared" si="4"/>
        <v>0</v>
      </c>
      <c r="C508" s="463" t="s">
        <v>651</v>
      </c>
      <c r="D508" s="1" t="s">
        <v>1322</v>
      </c>
      <c r="E508" s="463" t="str">
        <f t="shared" si="5"/>
        <v/>
      </c>
    </row>
    <row r="509">
      <c r="A509" s="463" t="str">
        <f t="shared" si="3"/>
        <v>01</v>
      </c>
      <c r="B509" s="463">
        <f t="shared" si="4"/>
        <v>0</v>
      </c>
      <c r="C509" s="463" t="s">
        <v>651</v>
      </c>
      <c r="D509" s="1" t="s">
        <v>1322</v>
      </c>
      <c r="E509" s="463" t="str">
        <f t="shared" si="5"/>
        <v/>
      </c>
    </row>
    <row r="510">
      <c r="A510" s="463" t="str">
        <f t="shared" si="3"/>
        <v>01</v>
      </c>
      <c r="B510" s="463">
        <f t="shared" si="4"/>
        <v>0</v>
      </c>
      <c r="C510" s="463" t="s">
        <v>651</v>
      </c>
      <c r="D510" s="1" t="s">
        <v>1322</v>
      </c>
      <c r="E510" s="463" t="str">
        <f t="shared" si="5"/>
        <v/>
      </c>
    </row>
    <row r="511">
      <c r="A511" s="463" t="str">
        <f t="shared" si="3"/>
        <v>01</v>
      </c>
      <c r="B511" s="463">
        <f t="shared" si="4"/>
        <v>0</v>
      </c>
      <c r="C511" s="463" t="s">
        <v>651</v>
      </c>
      <c r="D511" s="1" t="s">
        <v>1322</v>
      </c>
      <c r="E511" s="463" t="str">
        <f t="shared" si="5"/>
        <v/>
      </c>
    </row>
    <row r="512">
      <c r="A512" s="463" t="str">
        <f t="shared" si="3"/>
        <v>01</v>
      </c>
      <c r="B512" s="463">
        <f t="shared" si="4"/>
        <v>0</v>
      </c>
      <c r="C512" s="463" t="s">
        <v>653</v>
      </c>
      <c r="D512" s="1" t="s">
        <v>1323</v>
      </c>
      <c r="E512" s="463" t="str">
        <f t="shared" si="5"/>
        <v/>
      </c>
    </row>
    <row r="513">
      <c r="A513" s="463" t="str">
        <f t="shared" si="3"/>
        <v>02</v>
      </c>
      <c r="B513" s="463">
        <f t="shared" si="4"/>
        <v>0</v>
      </c>
      <c r="C513" s="463" t="s">
        <v>653</v>
      </c>
      <c r="D513" s="1" t="s">
        <v>1324</v>
      </c>
      <c r="E513" s="463" t="str">
        <f t="shared" si="5"/>
        <v/>
      </c>
    </row>
    <row r="514">
      <c r="A514" s="463" t="str">
        <f t="shared" si="3"/>
        <v>03</v>
      </c>
      <c r="B514" s="463">
        <f t="shared" si="4"/>
        <v>0</v>
      </c>
      <c r="C514" s="463" t="s">
        <v>653</v>
      </c>
      <c r="D514" s="1" t="s">
        <v>1325</v>
      </c>
      <c r="E514" s="463" t="str">
        <f t="shared" si="5"/>
        <v/>
      </c>
    </row>
    <row r="515">
      <c r="A515" s="463" t="str">
        <f t="shared" si="3"/>
        <v>04</v>
      </c>
      <c r="B515" s="463">
        <f t="shared" si="4"/>
        <v>0</v>
      </c>
      <c r="C515" s="463" t="s">
        <v>653</v>
      </c>
      <c r="D515" s="1" t="s">
        <v>1326</v>
      </c>
      <c r="E515" s="463" t="str">
        <f t="shared" si="5"/>
        <v/>
      </c>
    </row>
    <row r="516">
      <c r="A516" s="463" t="str">
        <f t="shared" si="3"/>
        <v>05</v>
      </c>
      <c r="B516" s="463">
        <f t="shared" si="4"/>
        <v>0</v>
      </c>
      <c r="C516" s="463" t="s">
        <v>653</v>
      </c>
      <c r="D516" s="1" t="s">
        <v>1327</v>
      </c>
      <c r="E516" s="463" t="str">
        <f t="shared" si="5"/>
        <v/>
      </c>
    </row>
    <row r="517">
      <c r="A517" s="463" t="str">
        <f t="shared" si="3"/>
        <v>06</v>
      </c>
      <c r="B517" s="463">
        <f t="shared" si="4"/>
        <v>0</v>
      </c>
      <c r="C517" s="463" t="s">
        <v>653</v>
      </c>
      <c r="D517" s="1" t="s">
        <v>1328</v>
      </c>
      <c r="E517" s="463" t="str">
        <f t="shared" si="5"/>
        <v/>
      </c>
    </row>
    <row r="518">
      <c r="A518" s="463" t="str">
        <f t="shared" si="3"/>
        <v>07</v>
      </c>
      <c r="B518" s="463">
        <f t="shared" si="4"/>
        <v>0</v>
      </c>
      <c r="C518" s="463" t="s">
        <v>653</v>
      </c>
      <c r="D518" s="1" t="s">
        <v>1329</v>
      </c>
      <c r="E518" s="463" t="str">
        <f t="shared" si="5"/>
        <v/>
      </c>
    </row>
    <row r="519">
      <c r="A519" s="463" t="str">
        <f t="shared" si="3"/>
        <v>08</v>
      </c>
      <c r="B519" s="463">
        <f t="shared" si="4"/>
        <v>0</v>
      </c>
      <c r="C519" s="463" t="s">
        <v>653</v>
      </c>
      <c r="D519" s="1" t="s">
        <v>1330</v>
      </c>
      <c r="E519" s="463" t="str">
        <f t="shared" si="5"/>
        <v/>
      </c>
    </row>
    <row r="520">
      <c r="A520" s="463" t="str">
        <f t="shared" si="3"/>
        <v>09</v>
      </c>
      <c r="B520" s="463">
        <f t="shared" si="4"/>
        <v>0</v>
      </c>
      <c r="C520" s="463" t="s">
        <v>653</v>
      </c>
      <c r="D520" s="1" t="s">
        <v>1331</v>
      </c>
      <c r="E520" s="463" t="str">
        <f t="shared" si="5"/>
        <v/>
      </c>
    </row>
    <row r="521">
      <c r="A521" s="463" t="str">
        <f t="shared" si="3"/>
        <v>10</v>
      </c>
      <c r="B521" s="463">
        <f t="shared" si="4"/>
        <v>0</v>
      </c>
      <c r="C521" s="463" t="s">
        <v>653</v>
      </c>
      <c r="D521" s="1" t="s">
        <v>1332</v>
      </c>
      <c r="E521" s="463" t="str">
        <f t="shared" si="5"/>
        <v/>
      </c>
    </row>
    <row r="522">
      <c r="A522" s="463" t="str">
        <f t="shared" si="3"/>
        <v>11</v>
      </c>
      <c r="B522" s="463">
        <f t="shared" si="4"/>
        <v>0</v>
      </c>
      <c r="C522" s="463" t="s">
        <v>653</v>
      </c>
      <c r="D522" s="1" t="s">
        <v>1333</v>
      </c>
      <c r="E522" s="463" t="str">
        <f t="shared" si="5"/>
        <v/>
      </c>
    </row>
    <row r="523">
      <c r="A523" s="463" t="str">
        <f t="shared" si="3"/>
        <v>12</v>
      </c>
      <c r="B523" s="463">
        <f t="shared" si="4"/>
        <v>0</v>
      </c>
      <c r="C523" s="463" t="s">
        <v>653</v>
      </c>
      <c r="D523" s="1" t="s">
        <v>1334</v>
      </c>
      <c r="E523" s="463" t="str">
        <f t="shared" si="5"/>
        <v/>
      </c>
    </row>
    <row r="524">
      <c r="A524" s="463" t="str">
        <f t="shared" si="3"/>
        <v>13</v>
      </c>
      <c r="B524" s="463">
        <f t="shared" si="4"/>
        <v>0</v>
      </c>
      <c r="C524" s="463" t="s">
        <v>653</v>
      </c>
      <c r="D524" s="1" t="s">
        <v>1335</v>
      </c>
      <c r="E524" s="463" t="str">
        <f t="shared" si="5"/>
        <v/>
      </c>
    </row>
    <row r="525">
      <c r="A525" s="463" t="str">
        <f t="shared" si="3"/>
        <v>100</v>
      </c>
      <c r="B525" s="463">
        <f t="shared" si="4"/>
        <v>0</v>
      </c>
      <c r="C525" s="463" t="s">
        <v>653</v>
      </c>
      <c r="D525" s="1" t="s">
        <v>1336</v>
      </c>
      <c r="E525" s="463">
        <f t="shared" si="5"/>
        <v>0</v>
      </c>
    </row>
    <row r="526">
      <c r="A526" s="463" t="str">
        <f t="shared" si="3"/>
        <v>01</v>
      </c>
      <c r="B526" s="463">
        <f t="shared" si="4"/>
        <v>0</v>
      </c>
      <c r="C526" s="463" t="s">
        <v>655</v>
      </c>
      <c r="D526" s="1" t="s">
        <v>1337</v>
      </c>
      <c r="E526" s="463" t="str">
        <f t="shared" si="5"/>
        <v/>
      </c>
    </row>
    <row r="527">
      <c r="A527" s="463" t="str">
        <f t="shared" si="3"/>
        <v>02</v>
      </c>
      <c r="B527" s="463">
        <f t="shared" si="4"/>
        <v>0</v>
      </c>
      <c r="C527" s="463" t="s">
        <v>655</v>
      </c>
      <c r="D527" s="1" t="s">
        <v>1338</v>
      </c>
      <c r="E527" s="463" t="str">
        <f t="shared" si="5"/>
        <v/>
      </c>
    </row>
    <row r="528">
      <c r="A528" s="463" t="str">
        <f t="shared" si="3"/>
        <v>03</v>
      </c>
      <c r="B528" s="463">
        <f t="shared" si="4"/>
        <v>0</v>
      </c>
      <c r="C528" s="463" t="s">
        <v>655</v>
      </c>
      <c r="D528" s="1" t="s">
        <v>1339</v>
      </c>
      <c r="E528" s="463" t="str">
        <f t="shared" si="5"/>
        <v/>
      </c>
    </row>
    <row r="529">
      <c r="A529" s="463" t="str">
        <f t="shared" si="3"/>
        <v>04</v>
      </c>
      <c r="B529" s="463">
        <f t="shared" si="4"/>
        <v>0</v>
      </c>
      <c r="C529" s="463" t="s">
        <v>655</v>
      </c>
      <c r="D529" s="1" t="s">
        <v>1340</v>
      </c>
      <c r="E529" s="463" t="str">
        <f t="shared" si="5"/>
        <v/>
      </c>
    </row>
    <row r="530">
      <c r="A530" s="463" t="str">
        <f t="shared" si="3"/>
        <v>05</v>
      </c>
      <c r="B530" s="463">
        <f t="shared" si="4"/>
        <v>0</v>
      </c>
      <c r="C530" s="463" t="s">
        <v>655</v>
      </c>
      <c r="D530" s="1" t="s">
        <v>1341</v>
      </c>
      <c r="E530" s="463" t="str">
        <f t="shared" si="5"/>
        <v/>
      </c>
    </row>
    <row r="531">
      <c r="A531" s="463" t="str">
        <f t="shared" si="3"/>
        <v>06</v>
      </c>
      <c r="B531" s="463">
        <f t="shared" si="4"/>
        <v>0</v>
      </c>
      <c r="C531" s="463" t="s">
        <v>655</v>
      </c>
      <c r="D531" s="1" t="s">
        <v>1342</v>
      </c>
      <c r="E531" s="463" t="str">
        <f t="shared" si="5"/>
        <v/>
      </c>
    </row>
    <row r="532">
      <c r="A532" s="463" t="str">
        <f t="shared" si="3"/>
        <v>07</v>
      </c>
      <c r="B532" s="463">
        <f t="shared" si="4"/>
        <v>0</v>
      </c>
      <c r="C532" s="463" t="s">
        <v>655</v>
      </c>
      <c r="D532" s="1" t="s">
        <v>1343</v>
      </c>
      <c r="E532" s="463" t="str">
        <f t="shared" si="5"/>
        <v/>
      </c>
    </row>
    <row r="533">
      <c r="A533" s="463" t="str">
        <f t="shared" si="3"/>
        <v>08</v>
      </c>
      <c r="B533" s="463">
        <f t="shared" si="4"/>
        <v>0</v>
      </c>
      <c r="C533" s="463" t="s">
        <v>655</v>
      </c>
      <c r="D533" s="1" t="s">
        <v>1344</v>
      </c>
      <c r="E533" s="463" t="str">
        <f t="shared" si="5"/>
        <v/>
      </c>
    </row>
    <row r="534">
      <c r="A534" s="463" t="str">
        <f t="shared" si="3"/>
        <v>09</v>
      </c>
      <c r="B534" s="463">
        <f t="shared" si="4"/>
        <v>0</v>
      </c>
      <c r="C534" s="463" t="s">
        <v>655</v>
      </c>
      <c r="D534" s="1" t="s">
        <v>1345</v>
      </c>
      <c r="E534" s="463" t="str">
        <f t="shared" si="5"/>
        <v/>
      </c>
    </row>
    <row r="535">
      <c r="A535" s="463" t="str">
        <f t="shared" si="3"/>
        <v>10</v>
      </c>
      <c r="B535" s="463">
        <f t="shared" si="4"/>
        <v>0</v>
      </c>
      <c r="C535" s="463" t="s">
        <v>655</v>
      </c>
      <c r="D535" s="1" t="s">
        <v>1346</v>
      </c>
      <c r="E535" s="463" t="str">
        <f t="shared" si="5"/>
        <v/>
      </c>
    </row>
    <row r="536">
      <c r="A536" s="463" t="str">
        <f t="shared" si="3"/>
        <v>11</v>
      </c>
      <c r="B536" s="463">
        <f t="shared" si="4"/>
        <v>0</v>
      </c>
      <c r="C536" s="463" t="s">
        <v>655</v>
      </c>
      <c r="D536" s="1" t="s">
        <v>1347</v>
      </c>
      <c r="E536" s="463" t="str">
        <f t="shared" si="5"/>
        <v/>
      </c>
    </row>
    <row r="537">
      <c r="A537" s="463" t="str">
        <f t="shared" si="3"/>
        <v>12</v>
      </c>
      <c r="B537" s="463">
        <f t="shared" si="4"/>
        <v>0</v>
      </c>
      <c r="C537" s="463" t="s">
        <v>655</v>
      </c>
      <c r="D537" s="1" t="s">
        <v>1348</v>
      </c>
      <c r="E537" s="463" t="str">
        <f t="shared" si="5"/>
        <v/>
      </c>
    </row>
    <row r="538">
      <c r="A538" s="463" t="str">
        <f t="shared" si="3"/>
        <v>13</v>
      </c>
      <c r="B538" s="463">
        <f t="shared" si="4"/>
        <v>0</v>
      </c>
      <c r="C538" s="463" t="s">
        <v>655</v>
      </c>
      <c r="D538" s="1" t="s">
        <v>1349</v>
      </c>
      <c r="E538" s="463" t="str">
        <f t="shared" si="5"/>
        <v/>
      </c>
    </row>
    <row r="539">
      <c r="A539" s="463" t="str">
        <f t="shared" si="3"/>
        <v>100</v>
      </c>
      <c r="B539" s="463">
        <f t="shared" si="4"/>
        <v>0</v>
      </c>
      <c r="C539" s="463" t="s">
        <v>655</v>
      </c>
      <c r="D539" s="1" t="s">
        <v>1350</v>
      </c>
      <c r="E539" s="463">
        <f t="shared" si="5"/>
        <v>0</v>
      </c>
    </row>
    <row r="540">
      <c r="A540" s="463" t="str">
        <f t="shared" si="3"/>
        <v>01</v>
      </c>
      <c r="B540" s="463">
        <f t="shared" si="4"/>
        <v>0</v>
      </c>
      <c r="C540" s="463" t="s">
        <v>656</v>
      </c>
      <c r="D540" s="1" t="s">
        <v>1351</v>
      </c>
      <c r="E540" s="463" t="str">
        <f t="shared" si="5"/>
        <v/>
      </c>
    </row>
    <row r="541">
      <c r="A541" s="463" t="str">
        <f t="shared" si="3"/>
        <v>02</v>
      </c>
      <c r="B541" s="463">
        <f t="shared" si="4"/>
        <v>0</v>
      </c>
      <c r="C541" s="463" t="s">
        <v>656</v>
      </c>
      <c r="D541" s="1" t="s">
        <v>1352</v>
      </c>
      <c r="E541" s="463" t="str">
        <f t="shared" si="5"/>
        <v/>
      </c>
    </row>
    <row r="542">
      <c r="A542" s="463" t="str">
        <f t="shared" si="3"/>
        <v>03</v>
      </c>
      <c r="B542" s="463">
        <f t="shared" si="4"/>
        <v>0</v>
      </c>
      <c r="C542" s="463" t="s">
        <v>656</v>
      </c>
      <c r="D542" s="1" t="s">
        <v>1353</v>
      </c>
      <c r="E542" s="463" t="str">
        <f t="shared" si="5"/>
        <v/>
      </c>
    </row>
    <row r="543">
      <c r="A543" s="463" t="str">
        <f t="shared" si="3"/>
        <v>04</v>
      </c>
      <c r="B543" s="463">
        <f t="shared" si="4"/>
        <v>0</v>
      </c>
      <c r="C543" s="463" t="s">
        <v>656</v>
      </c>
      <c r="D543" s="1" t="s">
        <v>1354</v>
      </c>
      <c r="E543" s="463" t="str">
        <f t="shared" si="5"/>
        <v/>
      </c>
    </row>
    <row r="544">
      <c r="A544" s="463" t="str">
        <f t="shared" si="3"/>
        <v>05</v>
      </c>
      <c r="B544" s="463">
        <f t="shared" si="4"/>
        <v>0</v>
      </c>
      <c r="C544" s="463" t="s">
        <v>656</v>
      </c>
      <c r="D544" s="1" t="s">
        <v>1355</v>
      </c>
      <c r="E544" s="463" t="str">
        <f t="shared" si="5"/>
        <v/>
      </c>
    </row>
    <row r="545">
      <c r="A545" s="463" t="str">
        <f t="shared" si="3"/>
        <v>06</v>
      </c>
      <c r="B545" s="463">
        <f t="shared" si="4"/>
        <v>0</v>
      </c>
      <c r="C545" s="463" t="s">
        <v>656</v>
      </c>
      <c r="D545" s="1" t="s">
        <v>1356</v>
      </c>
      <c r="E545" s="463" t="str">
        <f t="shared" si="5"/>
        <v/>
      </c>
    </row>
    <row r="546">
      <c r="A546" s="463" t="str">
        <f t="shared" si="3"/>
        <v>07</v>
      </c>
      <c r="B546" s="463">
        <f t="shared" si="4"/>
        <v>0</v>
      </c>
      <c r="C546" s="463" t="s">
        <v>656</v>
      </c>
      <c r="D546" s="1" t="s">
        <v>1357</v>
      </c>
      <c r="E546" s="463" t="str">
        <f t="shared" si="5"/>
        <v/>
      </c>
    </row>
    <row r="547">
      <c r="A547" s="463" t="str">
        <f t="shared" si="3"/>
        <v>08</v>
      </c>
      <c r="B547" s="463">
        <f t="shared" si="4"/>
        <v>0</v>
      </c>
      <c r="C547" s="463" t="s">
        <v>656</v>
      </c>
      <c r="D547" s="1" t="s">
        <v>1358</v>
      </c>
      <c r="E547" s="463" t="str">
        <f t="shared" si="5"/>
        <v/>
      </c>
    </row>
    <row r="548">
      <c r="A548" s="463" t="str">
        <f t="shared" si="3"/>
        <v>09</v>
      </c>
      <c r="B548" s="463">
        <f t="shared" si="4"/>
        <v>0</v>
      </c>
      <c r="C548" s="463" t="s">
        <v>656</v>
      </c>
      <c r="D548" s="1" t="s">
        <v>1359</v>
      </c>
      <c r="E548" s="463" t="str">
        <f t="shared" si="5"/>
        <v/>
      </c>
    </row>
    <row r="549">
      <c r="A549" s="463" t="str">
        <f t="shared" si="3"/>
        <v>10</v>
      </c>
      <c r="B549" s="463">
        <f t="shared" si="4"/>
        <v>0</v>
      </c>
      <c r="C549" s="463" t="s">
        <v>656</v>
      </c>
      <c r="D549" s="1" t="s">
        <v>1360</v>
      </c>
      <c r="E549" s="463" t="str">
        <f t="shared" si="5"/>
        <v/>
      </c>
    </row>
    <row r="550">
      <c r="A550" s="463" t="str">
        <f t="shared" si="3"/>
        <v>11</v>
      </c>
      <c r="B550" s="463">
        <f t="shared" si="4"/>
        <v>0</v>
      </c>
      <c r="C550" s="463" t="s">
        <v>656</v>
      </c>
      <c r="D550" s="1" t="s">
        <v>1361</v>
      </c>
      <c r="E550" s="463" t="str">
        <f t="shared" si="5"/>
        <v/>
      </c>
    </row>
    <row r="551">
      <c r="A551" s="463" t="str">
        <f t="shared" si="3"/>
        <v>12</v>
      </c>
      <c r="B551" s="463">
        <f t="shared" si="4"/>
        <v>0</v>
      </c>
      <c r="C551" s="463" t="s">
        <v>656</v>
      </c>
      <c r="D551" s="1" t="s">
        <v>1362</v>
      </c>
      <c r="E551" s="463" t="str">
        <f t="shared" si="5"/>
        <v/>
      </c>
    </row>
    <row r="552">
      <c r="A552" s="463" t="str">
        <f t="shared" si="3"/>
        <v>13</v>
      </c>
      <c r="B552" s="463">
        <f t="shared" si="4"/>
        <v>0</v>
      </c>
      <c r="C552" s="463" t="s">
        <v>656</v>
      </c>
      <c r="D552" s="1" t="s">
        <v>1363</v>
      </c>
      <c r="E552" s="463" t="str">
        <f t="shared" si="5"/>
        <v/>
      </c>
    </row>
    <row r="553">
      <c r="A553" s="463" t="str">
        <f t="shared" si="3"/>
        <v>100</v>
      </c>
      <c r="B553" s="463">
        <f t="shared" si="4"/>
        <v>0</v>
      </c>
      <c r="C553" s="463" t="s">
        <v>656</v>
      </c>
      <c r="D553" s="1" t="s">
        <v>1364</v>
      </c>
      <c r="E553" s="463">
        <f t="shared" si="5"/>
        <v>0</v>
      </c>
    </row>
    <row r="554">
      <c r="A554" s="463" t="str">
        <f t="shared" si="3"/>
        <v>01</v>
      </c>
      <c r="B554" s="463">
        <f t="shared" si="4"/>
        <v>0</v>
      </c>
      <c r="C554" s="463" t="s">
        <v>658</v>
      </c>
      <c r="D554" s="1" t="s">
        <v>1365</v>
      </c>
      <c r="E554" s="463" t="str">
        <f t="shared" si="5"/>
        <v/>
      </c>
    </row>
    <row r="555">
      <c r="A555" s="463" t="str">
        <f t="shared" si="3"/>
        <v>02</v>
      </c>
      <c r="B555" s="463">
        <f t="shared" si="4"/>
        <v>0</v>
      </c>
      <c r="C555" s="463" t="s">
        <v>658</v>
      </c>
      <c r="D555" s="1" t="s">
        <v>1366</v>
      </c>
      <c r="E555" s="463" t="str">
        <f t="shared" si="5"/>
        <v/>
      </c>
    </row>
    <row r="556">
      <c r="A556" s="463" t="str">
        <f t="shared" si="3"/>
        <v>03</v>
      </c>
      <c r="B556" s="463">
        <f t="shared" si="4"/>
        <v>0</v>
      </c>
      <c r="C556" s="463" t="s">
        <v>658</v>
      </c>
      <c r="D556" s="1" t="s">
        <v>1367</v>
      </c>
      <c r="E556" s="463" t="str">
        <f t="shared" si="5"/>
        <v/>
      </c>
    </row>
    <row r="557">
      <c r="A557" s="463" t="str">
        <f t="shared" si="3"/>
        <v>04</v>
      </c>
      <c r="B557" s="463">
        <f t="shared" si="4"/>
        <v>0</v>
      </c>
      <c r="C557" s="463" t="s">
        <v>658</v>
      </c>
      <c r="D557" s="1" t="s">
        <v>1368</v>
      </c>
      <c r="E557" s="463" t="str">
        <f t="shared" si="5"/>
        <v/>
      </c>
    </row>
    <row r="558">
      <c r="A558" s="463" t="str">
        <f t="shared" si="3"/>
        <v>05</v>
      </c>
      <c r="B558" s="463">
        <f t="shared" si="4"/>
        <v>0</v>
      </c>
      <c r="C558" s="463" t="s">
        <v>658</v>
      </c>
      <c r="D558" s="1" t="s">
        <v>1369</v>
      </c>
      <c r="E558" s="463" t="str">
        <f t="shared" si="5"/>
        <v/>
      </c>
    </row>
    <row r="559">
      <c r="A559" s="463" t="str">
        <f t="shared" si="3"/>
        <v>06</v>
      </c>
      <c r="B559" s="463">
        <f t="shared" si="4"/>
        <v>0</v>
      </c>
      <c r="C559" s="463" t="s">
        <v>658</v>
      </c>
      <c r="D559" s="1" t="s">
        <v>1370</v>
      </c>
      <c r="E559" s="463" t="str">
        <f t="shared" si="5"/>
        <v/>
      </c>
    </row>
    <row r="560">
      <c r="A560" s="463" t="str">
        <f t="shared" si="3"/>
        <v>07</v>
      </c>
      <c r="B560" s="463">
        <f t="shared" si="4"/>
        <v>0</v>
      </c>
      <c r="C560" s="463" t="s">
        <v>658</v>
      </c>
      <c r="D560" s="1" t="s">
        <v>1371</v>
      </c>
      <c r="E560" s="463" t="str">
        <f t="shared" si="5"/>
        <v/>
      </c>
    </row>
    <row r="561">
      <c r="A561" s="463" t="str">
        <f t="shared" si="3"/>
        <v>08</v>
      </c>
      <c r="B561" s="463">
        <f t="shared" si="4"/>
        <v>0</v>
      </c>
      <c r="C561" s="463" t="s">
        <v>658</v>
      </c>
      <c r="D561" s="1" t="s">
        <v>1372</v>
      </c>
      <c r="E561" s="463" t="str">
        <f t="shared" si="5"/>
        <v/>
      </c>
    </row>
    <row r="562">
      <c r="A562" s="463" t="str">
        <f t="shared" si="3"/>
        <v>09</v>
      </c>
      <c r="B562" s="463">
        <f t="shared" si="4"/>
        <v>0</v>
      </c>
      <c r="C562" s="463" t="s">
        <v>658</v>
      </c>
      <c r="D562" s="1" t="s">
        <v>1373</v>
      </c>
      <c r="E562" s="463" t="str">
        <f t="shared" si="5"/>
        <v/>
      </c>
    </row>
    <row r="563">
      <c r="A563" s="463" t="str">
        <f t="shared" si="3"/>
        <v>10</v>
      </c>
      <c r="B563" s="463">
        <f t="shared" si="4"/>
        <v>0</v>
      </c>
      <c r="C563" s="463" t="s">
        <v>658</v>
      </c>
      <c r="D563" s="1" t="s">
        <v>1374</v>
      </c>
      <c r="E563" s="463" t="str">
        <f t="shared" si="5"/>
        <v/>
      </c>
    </row>
    <row r="564">
      <c r="A564" s="463" t="str">
        <f t="shared" si="3"/>
        <v>11</v>
      </c>
      <c r="B564" s="463">
        <f t="shared" si="4"/>
        <v>0</v>
      </c>
      <c r="C564" s="463" t="s">
        <v>658</v>
      </c>
      <c r="D564" s="1" t="s">
        <v>1375</v>
      </c>
      <c r="E564" s="463" t="str">
        <f t="shared" si="5"/>
        <v/>
      </c>
    </row>
    <row r="565">
      <c r="A565" s="463" t="str">
        <f t="shared" si="3"/>
        <v>12</v>
      </c>
      <c r="B565" s="463">
        <f t="shared" si="4"/>
        <v>0</v>
      </c>
      <c r="C565" s="463" t="s">
        <v>658</v>
      </c>
      <c r="D565" s="1" t="s">
        <v>1376</v>
      </c>
      <c r="E565" s="463" t="str">
        <f t="shared" si="5"/>
        <v/>
      </c>
    </row>
    <row r="566">
      <c r="A566" s="463" t="str">
        <f t="shared" si="3"/>
        <v>13</v>
      </c>
      <c r="B566" s="463">
        <f t="shared" si="4"/>
        <v>0</v>
      </c>
      <c r="C566" s="463" t="s">
        <v>658</v>
      </c>
      <c r="D566" s="1" t="s">
        <v>1377</v>
      </c>
      <c r="E566" s="463" t="str">
        <f t="shared" si="5"/>
        <v/>
      </c>
    </row>
    <row r="567">
      <c r="A567" s="463" t="str">
        <f t="shared" si="3"/>
        <v>100</v>
      </c>
      <c r="B567" s="463">
        <f t="shared" si="4"/>
        <v>0</v>
      </c>
      <c r="C567" s="463" t="s">
        <v>658</v>
      </c>
      <c r="D567" s="1" t="s">
        <v>1378</v>
      </c>
      <c r="E567" s="463">
        <f t="shared" si="5"/>
        <v>0</v>
      </c>
    </row>
    <row r="568">
      <c r="A568" s="463" t="str">
        <f t="shared" si="3"/>
        <v>01</v>
      </c>
      <c r="B568" s="463">
        <f t="shared" si="4"/>
        <v>0</v>
      </c>
      <c r="C568" s="463" t="s">
        <v>659</v>
      </c>
      <c r="D568" s="1" t="s">
        <v>1379</v>
      </c>
      <c r="E568" s="463" t="str">
        <f t="shared" si="5"/>
        <v/>
      </c>
    </row>
    <row r="569">
      <c r="A569" s="463" t="str">
        <f t="shared" si="3"/>
        <v>02</v>
      </c>
      <c r="B569" s="463">
        <f t="shared" si="4"/>
        <v>0</v>
      </c>
      <c r="C569" s="463" t="s">
        <v>659</v>
      </c>
      <c r="D569" s="1" t="s">
        <v>1380</v>
      </c>
      <c r="E569" s="463" t="str">
        <f t="shared" si="5"/>
        <v/>
      </c>
    </row>
    <row r="570">
      <c r="A570" s="463" t="str">
        <f t="shared" si="3"/>
        <v>03</v>
      </c>
      <c r="B570" s="463">
        <f t="shared" si="4"/>
        <v>0</v>
      </c>
      <c r="C570" s="463" t="s">
        <v>659</v>
      </c>
      <c r="D570" s="1" t="s">
        <v>1381</v>
      </c>
      <c r="E570" s="463" t="str">
        <f t="shared" si="5"/>
        <v/>
      </c>
    </row>
    <row r="571">
      <c r="A571" s="463" t="str">
        <f t="shared" si="3"/>
        <v>04</v>
      </c>
      <c r="B571" s="463">
        <f t="shared" si="4"/>
        <v>0</v>
      </c>
      <c r="C571" s="463" t="s">
        <v>659</v>
      </c>
      <c r="D571" s="1" t="s">
        <v>1382</v>
      </c>
      <c r="E571" s="463" t="str">
        <f t="shared" si="5"/>
        <v/>
      </c>
    </row>
    <row r="572">
      <c r="A572" s="463" t="str">
        <f t="shared" si="3"/>
        <v>05</v>
      </c>
      <c r="B572" s="463">
        <f t="shared" si="4"/>
        <v>0</v>
      </c>
      <c r="C572" s="463" t="s">
        <v>659</v>
      </c>
      <c r="D572" s="1" t="s">
        <v>1383</v>
      </c>
      <c r="E572" s="463" t="str">
        <f t="shared" si="5"/>
        <v/>
      </c>
    </row>
    <row r="573">
      <c r="A573" s="463" t="str">
        <f t="shared" si="3"/>
        <v>06</v>
      </c>
      <c r="B573" s="463">
        <f t="shared" si="4"/>
        <v>0</v>
      </c>
      <c r="C573" s="463" t="s">
        <v>659</v>
      </c>
      <c r="D573" s="1" t="s">
        <v>1384</v>
      </c>
      <c r="E573" s="463" t="str">
        <f t="shared" si="5"/>
        <v/>
      </c>
    </row>
    <row r="574">
      <c r="A574" s="463" t="str">
        <f t="shared" si="3"/>
        <v>07</v>
      </c>
      <c r="B574" s="463">
        <f t="shared" si="4"/>
        <v>0</v>
      </c>
      <c r="C574" s="463" t="s">
        <v>659</v>
      </c>
      <c r="D574" s="1" t="s">
        <v>1385</v>
      </c>
      <c r="E574" s="463" t="str">
        <f t="shared" si="5"/>
        <v/>
      </c>
    </row>
    <row r="575">
      <c r="A575" s="463" t="str">
        <f t="shared" si="3"/>
        <v>08</v>
      </c>
      <c r="B575" s="463">
        <f t="shared" si="4"/>
        <v>0</v>
      </c>
      <c r="C575" s="463" t="s">
        <v>659</v>
      </c>
      <c r="D575" s="1" t="s">
        <v>1386</v>
      </c>
      <c r="E575" s="463" t="str">
        <f t="shared" si="5"/>
        <v/>
      </c>
    </row>
    <row r="576">
      <c r="A576" s="463" t="str">
        <f t="shared" si="3"/>
        <v>09</v>
      </c>
      <c r="B576" s="463">
        <f t="shared" si="4"/>
        <v>0</v>
      </c>
      <c r="C576" s="463" t="s">
        <v>659</v>
      </c>
      <c r="D576" s="1" t="s">
        <v>1387</v>
      </c>
      <c r="E576" s="463" t="str">
        <f t="shared" si="5"/>
        <v/>
      </c>
    </row>
    <row r="577">
      <c r="A577" s="463" t="str">
        <f t="shared" si="3"/>
        <v>10</v>
      </c>
      <c r="B577" s="463">
        <f t="shared" si="4"/>
        <v>0</v>
      </c>
      <c r="C577" s="463" t="s">
        <v>659</v>
      </c>
      <c r="D577" s="1" t="s">
        <v>1388</v>
      </c>
      <c r="E577" s="463" t="str">
        <f t="shared" si="5"/>
        <v/>
      </c>
    </row>
    <row r="578">
      <c r="A578" s="463" t="str">
        <f t="shared" si="3"/>
        <v>11</v>
      </c>
      <c r="B578" s="463">
        <f t="shared" si="4"/>
        <v>0</v>
      </c>
      <c r="C578" s="463" t="s">
        <v>659</v>
      </c>
      <c r="D578" s="1" t="s">
        <v>1389</v>
      </c>
      <c r="E578" s="463" t="str">
        <f t="shared" si="5"/>
        <v/>
      </c>
    </row>
    <row r="579">
      <c r="A579" s="463" t="str">
        <f t="shared" si="3"/>
        <v>12</v>
      </c>
      <c r="B579" s="463">
        <f t="shared" si="4"/>
        <v>0</v>
      </c>
      <c r="C579" s="463" t="s">
        <v>659</v>
      </c>
      <c r="D579" s="1" t="s">
        <v>1390</v>
      </c>
      <c r="E579" s="463" t="str">
        <f t="shared" si="5"/>
        <v/>
      </c>
    </row>
    <row r="580">
      <c r="A580" s="463" t="str">
        <f t="shared" si="3"/>
        <v>13</v>
      </c>
      <c r="B580" s="463">
        <f t="shared" si="4"/>
        <v>0</v>
      </c>
      <c r="C580" s="463" t="s">
        <v>659</v>
      </c>
      <c r="D580" s="1" t="s">
        <v>1391</v>
      </c>
      <c r="E580" s="463" t="str">
        <f t="shared" si="5"/>
        <v/>
      </c>
    </row>
    <row r="581">
      <c r="A581" s="463" t="str">
        <f t="shared" si="3"/>
        <v>100</v>
      </c>
      <c r="B581" s="463">
        <f t="shared" si="4"/>
        <v>0</v>
      </c>
      <c r="C581" s="463" t="s">
        <v>659</v>
      </c>
      <c r="D581" s="1" t="s">
        <v>1392</v>
      </c>
      <c r="E581" s="463">
        <f t="shared" si="5"/>
        <v>0</v>
      </c>
    </row>
    <row r="582">
      <c r="A582" s="463" t="str">
        <f t="shared" si="3"/>
        <v>01</v>
      </c>
      <c r="B582" s="463">
        <f t="shared" si="4"/>
        <v>0</v>
      </c>
      <c r="C582" s="463" t="s">
        <v>661</v>
      </c>
      <c r="D582" s="1" t="s">
        <v>1393</v>
      </c>
      <c r="E582" s="463" t="str">
        <f t="shared" si="5"/>
        <v/>
      </c>
    </row>
    <row r="583">
      <c r="A583" s="463" t="str">
        <f t="shared" si="3"/>
        <v>02</v>
      </c>
      <c r="B583" s="463">
        <f t="shared" si="4"/>
        <v>0</v>
      </c>
      <c r="C583" s="463" t="s">
        <v>661</v>
      </c>
      <c r="D583" s="1" t="s">
        <v>1394</v>
      </c>
      <c r="E583" s="463" t="str">
        <f t="shared" si="5"/>
        <v/>
      </c>
    </row>
    <row r="584">
      <c r="A584" s="463" t="str">
        <f t="shared" si="3"/>
        <v>03</v>
      </c>
      <c r="B584" s="463">
        <f t="shared" si="4"/>
        <v>0</v>
      </c>
      <c r="C584" s="463" t="s">
        <v>661</v>
      </c>
      <c r="D584" s="1" t="s">
        <v>1395</v>
      </c>
      <c r="E584" s="463" t="str">
        <f t="shared" si="5"/>
        <v/>
      </c>
    </row>
    <row r="585">
      <c r="A585" s="463" t="str">
        <f t="shared" si="3"/>
        <v>04</v>
      </c>
      <c r="B585" s="463">
        <f t="shared" si="4"/>
        <v>0</v>
      </c>
      <c r="C585" s="463" t="s">
        <v>661</v>
      </c>
      <c r="D585" s="1" t="s">
        <v>1396</v>
      </c>
      <c r="E585" s="463" t="str">
        <f t="shared" si="5"/>
        <v/>
      </c>
    </row>
    <row r="586">
      <c r="A586" s="463" t="str">
        <f t="shared" si="3"/>
        <v>05</v>
      </c>
      <c r="B586" s="463">
        <f t="shared" si="4"/>
        <v>0</v>
      </c>
      <c r="C586" s="463" t="s">
        <v>661</v>
      </c>
      <c r="D586" s="1" t="s">
        <v>1397</v>
      </c>
      <c r="E586" s="463" t="str">
        <f t="shared" si="5"/>
        <v/>
      </c>
    </row>
    <row r="587">
      <c r="A587" s="463" t="str">
        <f t="shared" si="3"/>
        <v>06</v>
      </c>
      <c r="B587" s="463">
        <f t="shared" si="4"/>
        <v>0</v>
      </c>
      <c r="C587" s="463" t="s">
        <v>661</v>
      </c>
      <c r="D587" s="1" t="s">
        <v>1398</v>
      </c>
      <c r="E587" s="463" t="str">
        <f t="shared" si="5"/>
        <v/>
      </c>
    </row>
    <row r="588">
      <c r="A588" s="463" t="str">
        <f t="shared" si="3"/>
        <v>07</v>
      </c>
      <c r="B588" s="463">
        <f t="shared" si="4"/>
        <v>0</v>
      </c>
      <c r="C588" s="463" t="s">
        <v>661</v>
      </c>
      <c r="D588" s="1" t="s">
        <v>1399</v>
      </c>
      <c r="E588" s="463" t="str">
        <f t="shared" si="5"/>
        <v/>
      </c>
    </row>
    <row r="589">
      <c r="A589" s="463" t="str">
        <f t="shared" si="3"/>
        <v>08</v>
      </c>
      <c r="B589" s="463">
        <f t="shared" si="4"/>
        <v>0</v>
      </c>
      <c r="C589" s="463" t="s">
        <v>661</v>
      </c>
      <c r="D589" s="1" t="s">
        <v>1400</v>
      </c>
      <c r="E589" s="463" t="str">
        <f t="shared" si="5"/>
        <v/>
      </c>
    </row>
    <row r="590">
      <c r="A590" s="463" t="str">
        <f t="shared" si="3"/>
        <v>09</v>
      </c>
      <c r="B590" s="463">
        <f t="shared" si="4"/>
        <v>0</v>
      </c>
      <c r="C590" s="463" t="s">
        <v>661</v>
      </c>
      <c r="D590" s="1" t="s">
        <v>1401</v>
      </c>
      <c r="E590" s="463" t="str">
        <f t="shared" si="5"/>
        <v/>
      </c>
    </row>
    <row r="591">
      <c r="A591" s="463" t="str">
        <f t="shared" si="3"/>
        <v>10</v>
      </c>
      <c r="B591" s="463">
        <f t="shared" si="4"/>
        <v>0</v>
      </c>
      <c r="C591" s="463" t="s">
        <v>661</v>
      </c>
      <c r="D591" s="1" t="s">
        <v>1402</v>
      </c>
      <c r="E591" s="463" t="str">
        <f t="shared" si="5"/>
        <v/>
      </c>
    </row>
    <row r="592">
      <c r="A592" s="463" t="str">
        <f t="shared" si="3"/>
        <v>11</v>
      </c>
      <c r="B592" s="463">
        <f t="shared" si="4"/>
        <v>0</v>
      </c>
      <c r="C592" s="463" t="s">
        <v>661</v>
      </c>
      <c r="D592" s="1" t="s">
        <v>1403</v>
      </c>
      <c r="E592" s="463" t="str">
        <f t="shared" si="5"/>
        <v/>
      </c>
    </row>
    <row r="593">
      <c r="A593" s="463" t="str">
        <f t="shared" si="3"/>
        <v>12</v>
      </c>
      <c r="B593" s="463">
        <f t="shared" si="4"/>
        <v>0</v>
      </c>
      <c r="C593" s="463" t="s">
        <v>661</v>
      </c>
      <c r="D593" s="1" t="s">
        <v>1404</v>
      </c>
      <c r="E593" s="463" t="str">
        <f t="shared" si="5"/>
        <v/>
      </c>
    </row>
    <row r="594">
      <c r="A594" s="463" t="str">
        <f t="shared" si="3"/>
        <v>13</v>
      </c>
      <c r="B594" s="463">
        <f t="shared" si="4"/>
        <v>0</v>
      </c>
      <c r="C594" s="463" t="s">
        <v>661</v>
      </c>
      <c r="D594" s="1" t="s">
        <v>1405</v>
      </c>
      <c r="E594" s="463" t="str">
        <f t="shared" si="5"/>
        <v/>
      </c>
    </row>
    <row r="595">
      <c r="A595" s="463" t="str">
        <f t="shared" si="3"/>
        <v>100</v>
      </c>
      <c r="B595" s="463">
        <f t="shared" si="4"/>
        <v>0</v>
      </c>
      <c r="C595" s="463" t="s">
        <v>661</v>
      </c>
      <c r="D595" s="1" t="s">
        <v>1406</v>
      </c>
      <c r="E595" s="463">
        <f t="shared" si="5"/>
        <v>0</v>
      </c>
    </row>
    <row r="596">
      <c r="A596" s="463" t="str">
        <f t="shared" si="3"/>
        <v>01</v>
      </c>
      <c r="B596" s="463">
        <f t="shared" si="4"/>
        <v>0</v>
      </c>
      <c r="C596" s="463" t="s">
        <v>662</v>
      </c>
      <c r="D596" s="1" t="s">
        <v>1407</v>
      </c>
      <c r="E596" s="463" t="str">
        <f t="shared" si="5"/>
        <v/>
      </c>
    </row>
    <row r="597">
      <c r="A597" s="463" t="str">
        <f t="shared" si="3"/>
        <v>02</v>
      </c>
      <c r="B597" s="463">
        <f t="shared" si="4"/>
        <v>0</v>
      </c>
      <c r="C597" s="463" t="s">
        <v>662</v>
      </c>
      <c r="D597" s="1" t="s">
        <v>1408</v>
      </c>
      <c r="E597" s="463" t="str">
        <f t="shared" si="5"/>
        <v/>
      </c>
    </row>
    <row r="598">
      <c r="A598" s="463" t="str">
        <f t="shared" si="3"/>
        <v>03</v>
      </c>
      <c r="B598" s="463">
        <f t="shared" si="4"/>
        <v>0</v>
      </c>
      <c r="C598" s="463" t="s">
        <v>662</v>
      </c>
      <c r="D598" s="1" t="s">
        <v>1409</v>
      </c>
      <c r="E598" s="463" t="str">
        <f t="shared" si="5"/>
        <v/>
      </c>
    </row>
    <row r="599">
      <c r="A599" s="463" t="str">
        <f t="shared" si="3"/>
        <v>04</v>
      </c>
      <c r="B599" s="463">
        <f t="shared" si="4"/>
        <v>0</v>
      </c>
      <c r="C599" s="463" t="s">
        <v>662</v>
      </c>
      <c r="D599" s="1" t="s">
        <v>1410</v>
      </c>
      <c r="E599" s="463" t="str">
        <f t="shared" si="5"/>
        <v/>
      </c>
    </row>
    <row r="600">
      <c r="A600" s="463" t="str">
        <f t="shared" si="3"/>
        <v>05</v>
      </c>
      <c r="B600" s="463">
        <f t="shared" si="4"/>
        <v>0</v>
      </c>
      <c r="C600" s="463" t="s">
        <v>662</v>
      </c>
      <c r="D600" s="1" t="s">
        <v>1411</v>
      </c>
      <c r="E600" s="463" t="str">
        <f t="shared" si="5"/>
        <v/>
      </c>
    </row>
    <row r="601">
      <c r="A601" s="463" t="str">
        <f t="shared" si="3"/>
        <v>06</v>
      </c>
      <c r="B601" s="463">
        <f t="shared" si="4"/>
        <v>0</v>
      </c>
      <c r="C601" s="463" t="s">
        <v>662</v>
      </c>
      <c r="D601" s="1" t="s">
        <v>1412</v>
      </c>
      <c r="E601" s="463" t="str">
        <f t="shared" si="5"/>
        <v/>
      </c>
    </row>
    <row r="602">
      <c r="A602" s="463" t="str">
        <f t="shared" si="3"/>
        <v>07</v>
      </c>
      <c r="B602" s="463">
        <f t="shared" si="4"/>
        <v>0</v>
      </c>
      <c r="C602" s="463" t="s">
        <v>662</v>
      </c>
      <c r="D602" s="1" t="s">
        <v>1413</v>
      </c>
      <c r="E602" s="463" t="str">
        <f t="shared" si="5"/>
        <v/>
      </c>
    </row>
    <row r="603">
      <c r="A603" s="463" t="str">
        <f t="shared" si="3"/>
        <v>08</v>
      </c>
      <c r="B603" s="463">
        <f t="shared" si="4"/>
        <v>0</v>
      </c>
      <c r="C603" s="463" t="s">
        <v>662</v>
      </c>
      <c r="D603" s="1" t="s">
        <v>1414</v>
      </c>
      <c r="E603" s="463" t="str">
        <f t="shared" si="5"/>
        <v/>
      </c>
    </row>
    <row r="604">
      <c r="A604" s="463" t="str">
        <f t="shared" si="3"/>
        <v>09</v>
      </c>
      <c r="B604" s="463">
        <f t="shared" si="4"/>
        <v>0</v>
      </c>
      <c r="C604" s="463" t="s">
        <v>662</v>
      </c>
      <c r="D604" s="1" t="s">
        <v>1415</v>
      </c>
      <c r="E604" s="463" t="str">
        <f t="shared" si="5"/>
        <v/>
      </c>
    </row>
    <row r="605">
      <c r="A605" s="463" t="str">
        <f t="shared" si="3"/>
        <v>10</v>
      </c>
      <c r="B605" s="463">
        <f t="shared" si="4"/>
        <v>0</v>
      </c>
      <c r="C605" s="463" t="s">
        <v>662</v>
      </c>
      <c r="D605" s="1" t="s">
        <v>1416</v>
      </c>
      <c r="E605" s="463" t="str">
        <f t="shared" si="5"/>
        <v/>
      </c>
    </row>
    <row r="606">
      <c r="A606" s="463" t="str">
        <f t="shared" si="3"/>
        <v>11</v>
      </c>
      <c r="B606" s="463">
        <f t="shared" si="4"/>
        <v>0</v>
      </c>
      <c r="C606" s="463" t="s">
        <v>662</v>
      </c>
      <c r="D606" s="1" t="s">
        <v>1417</v>
      </c>
      <c r="E606" s="463" t="str">
        <f t="shared" si="5"/>
        <v/>
      </c>
    </row>
    <row r="607">
      <c r="A607" s="463" t="str">
        <f t="shared" si="3"/>
        <v>12</v>
      </c>
      <c r="B607" s="463">
        <f t="shared" si="4"/>
        <v>0</v>
      </c>
      <c r="C607" s="463" t="s">
        <v>662</v>
      </c>
      <c r="D607" s="1" t="s">
        <v>1418</v>
      </c>
      <c r="E607" s="463" t="str">
        <f t="shared" si="5"/>
        <v/>
      </c>
    </row>
    <row r="608">
      <c r="A608" s="463" t="str">
        <f t="shared" si="3"/>
        <v>13</v>
      </c>
      <c r="B608" s="463">
        <f t="shared" si="4"/>
        <v>0</v>
      </c>
      <c r="C608" s="463" t="s">
        <v>662</v>
      </c>
      <c r="D608" s="1" t="s">
        <v>1419</v>
      </c>
      <c r="E608" s="463" t="str">
        <f t="shared" si="5"/>
        <v/>
      </c>
    </row>
    <row r="609">
      <c r="A609" s="463" t="str">
        <f t="shared" si="3"/>
        <v>100</v>
      </c>
      <c r="B609" s="463">
        <f t="shared" si="4"/>
        <v>0</v>
      </c>
      <c r="C609" s="463" t="s">
        <v>662</v>
      </c>
      <c r="D609" s="1" t="s">
        <v>1420</v>
      </c>
      <c r="E609" s="463">
        <f t="shared" si="5"/>
        <v>0</v>
      </c>
    </row>
    <row r="610">
      <c r="A610" s="463" t="str">
        <f t="shared" si="3"/>
        <v>01</v>
      </c>
      <c r="B610" s="463">
        <f t="shared" si="4"/>
        <v>0</v>
      </c>
      <c r="C610" s="463" t="s">
        <v>664</v>
      </c>
      <c r="D610" s="1" t="s">
        <v>1421</v>
      </c>
      <c r="E610" s="463" t="str">
        <f t="shared" si="5"/>
        <v/>
      </c>
    </row>
    <row r="611">
      <c r="A611" s="463" t="str">
        <f t="shared" si="3"/>
        <v>02</v>
      </c>
      <c r="B611" s="463">
        <f t="shared" si="4"/>
        <v>0</v>
      </c>
      <c r="C611" s="463" t="s">
        <v>664</v>
      </c>
      <c r="D611" s="1" t="s">
        <v>1422</v>
      </c>
      <c r="E611" s="463" t="str">
        <f t="shared" si="5"/>
        <v/>
      </c>
    </row>
    <row r="612">
      <c r="A612" s="463" t="str">
        <f t="shared" si="3"/>
        <v>03</v>
      </c>
      <c r="B612" s="463">
        <f t="shared" si="4"/>
        <v>0</v>
      </c>
      <c r="C612" s="463" t="s">
        <v>664</v>
      </c>
      <c r="D612" s="1" t="s">
        <v>1423</v>
      </c>
      <c r="E612" s="463" t="str">
        <f t="shared" si="5"/>
        <v/>
      </c>
    </row>
    <row r="613">
      <c r="A613" s="463" t="str">
        <f t="shared" si="3"/>
        <v>04</v>
      </c>
      <c r="B613" s="463">
        <f t="shared" si="4"/>
        <v>0</v>
      </c>
      <c r="C613" s="463" t="s">
        <v>664</v>
      </c>
      <c r="D613" s="1" t="s">
        <v>1424</v>
      </c>
      <c r="E613" s="463" t="str">
        <f t="shared" si="5"/>
        <v/>
      </c>
    </row>
    <row r="614">
      <c r="A614" s="463" t="str">
        <f t="shared" si="3"/>
        <v>05</v>
      </c>
      <c r="B614" s="463">
        <f t="shared" si="4"/>
        <v>0</v>
      </c>
      <c r="C614" s="463" t="s">
        <v>664</v>
      </c>
      <c r="D614" s="1" t="s">
        <v>1425</v>
      </c>
      <c r="E614" s="463" t="str">
        <f t="shared" si="5"/>
        <v/>
      </c>
    </row>
    <row r="615">
      <c r="A615" s="463" t="str">
        <f t="shared" si="3"/>
        <v>06</v>
      </c>
      <c r="B615" s="463">
        <f t="shared" si="4"/>
        <v>0</v>
      </c>
      <c r="C615" s="463" t="s">
        <v>664</v>
      </c>
      <c r="D615" s="1" t="s">
        <v>1426</v>
      </c>
      <c r="E615" s="463" t="str">
        <f t="shared" si="5"/>
        <v/>
      </c>
    </row>
    <row r="616">
      <c r="A616" s="463" t="str">
        <f t="shared" si="3"/>
        <v>07</v>
      </c>
      <c r="B616" s="463">
        <f t="shared" si="4"/>
        <v>0</v>
      </c>
      <c r="C616" s="463" t="s">
        <v>664</v>
      </c>
      <c r="D616" s="1" t="s">
        <v>1427</v>
      </c>
      <c r="E616" s="463" t="str">
        <f t="shared" si="5"/>
        <v/>
      </c>
    </row>
    <row r="617">
      <c r="A617" s="463" t="str">
        <f t="shared" si="3"/>
        <v>08</v>
      </c>
      <c r="B617" s="463">
        <f t="shared" si="4"/>
        <v>0</v>
      </c>
      <c r="C617" s="463" t="s">
        <v>664</v>
      </c>
      <c r="D617" s="1" t="s">
        <v>1428</v>
      </c>
      <c r="E617" s="463" t="str">
        <f t="shared" si="5"/>
        <v/>
      </c>
    </row>
    <row r="618">
      <c r="A618" s="463" t="str">
        <f t="shared" si="3"/>
        <v>09</v>
      </c>
      <c r="B618" s="463">
        <f t="shared" si="4"/>
        <v>0</v>
      </c>
      <c r="C618" s="463" t="s">
        <v>664</v>
      </c>
      <c r="D618" s="1" t="s">
        <v>1429</v>
      </c>
      <c r="E618" s="463" t="str">
        <f t="shared" si="5"/>
        <v/>
      </c>
    </row>
    <row r="619">
      <c r="A619" s="463" t="str">
        <f t="shared" si="3"/>
        <v>10</v>
      </c>
      <c r="B619" s="463">
        <f t="shared" si="4"/>
        <v>0</v>
      </c>
      <c r="C619" s="463" t="s">
        <v>664</v>
      </c>
      <c r="D619" s="1" t="s">
        <v>1430</v>
      </c>
      <c r="E619" s="463" t="str">
        <f t="shared" si="5"/>
        <v/>
      </c>
    </row>
    <row r="620">
      <c r="A620" s="463" t="str">
        <f t="shared" si="3"/>
        <v>11</v>
      </c>
      <c r="B620" s="463">
        <f t="shared" si="4"/>
        <v>0</v>
      </c>
      <c r="C620" s="463" t="s">
        <v>664</v>
      </c>
      <c r="D620" s="1" t="s">
        <v>1431</v>
      </c>
      <c r="E620" s="463" t="str">
        <f t="shared" si="5"/>
        <v/>
      </c>
    </row>
    <row r="621">
      <c r="A621" s="463" t="str">
        <f t="shared" si="3"/>
        <v>12</v>
      </c>
      <c r="B621" s="463">
        <f t="shared" si="4"/>
        <v>0</v>
      </c>
      <c r="C621" s="463" t="s">
        <v>664</v>
      </c>
      <c r="D621" s="1" t="s">
        <v>1432</v>
      </c>
      <c r="E621" s="463" t="str">
        <f t="shared" si="5"/>
        <v/>
      </c>
    </row>
    <row r="622">
      <c r="A622" s="463" t="str">
        <f t="shared" si="3"/>
        <v>13</v>
      </c>
      <c r="B622" s="463">
        <f t="shared" si="4"/>
        <v>0</v>
      </c>
      <c r="C622" s="463" t="s">
        <v>664</v>
      </c>
      <c r="D622" s="1" t="s">
        <v>1433</v>
      </c>
      <c r="E622" s="463" t="str">
        <f t="shared" si="5"/>
        <v/>
      </c>
    </row>
    <row r="623">
      <c r="A623" s="463" t="str">
        <f t="shared" si="3"/>
        <v>100</v>
      </c>
      <c r="B623" s="463">
        <f t="shared" si="4"/>
        <v>0</v>
      </c>
      <c r="C623" s="463" t="s">
        <v>664</v>
      </c>
      <c r="D623" s="1" t="s">
        <v>1434</v>
      </c>
      <c r="E623" s="463">
        <f t="shared" si="5"/>
        <v>0</v>
      </c>
    </row>
    <row r="624">
      <c r="A624" s="463" t="str">
        <f t="shared" si="3"/>
        <v>01</v>
      </c>
      <c r="B624" s="463">
        <f t="shared" si="4"/>
        <v>0</v>
      </c>
      <c r="C624" s="463" t="s">
        <v>521</v>
      </c>
      <c r="D624" s="1" t="s">
        <v>1435</v>
      </c>
      <c r="E624" s="463" t="str">
        <f t="shared" si="5"/>
        <v/>
      </c>
    </row>
    <row r="625">
      <c r="A625" s="463" t="str">
        <f t="shared" si="3"/>
        <v>02</v>
      </c>
      <c r="B625" s="463">
        <f t="shared" si="4"/>
        <v>0</v>
      </c>
      <c r="C625" s="463" t="s">
        <v>521</v>
      </c>
      <c r="D625" s="1" t="s">
        <v>1436</v>
      </c>
      <c r="E625" s="463" t="str">
        <f t="shared" si="5"/>
        <v/>
      </c>
    </row>
    <row r="626">
      <c r="A626" s="463" t="str">
        <f t="shared" si="3"/>
        <v>03</v>
      </c>
      <c r="B626" s="463">
        <f t="shared" si="4"/>
        <v>0</v>
      </c>
      <c r="C626" s="463" t="s">
        <v>521</v>
      </c>
      <c r="D626" s="1" t="s">
        <v>1437</v>
      </c>
      <c r="E626" s="463" t="str">
        <f t="shared" si="5"/>
        <v/>
      </c>
    </row>
    <row r="627">
      <c r="A627" s="463" t="str">
        <f t="shared" si="3"/>
        <v>04</v>
      </c>
      <c r="B627" s="463">
        <f t="shared" si="4"/>
        <v>0</v>
      </c>
      <c r="C627" s="463" t="s">
        <v>521</v>
      </c>
      <c r="D627" s="1" t="s">
        <v>1438</v>
      </c>
      <c r="E627" s="463" t="str">
        <f t="shared" si="5"/>
        <v/>
      </c>
    </row>
    <row r="628">
      <c r="A628" s="463" t="str">
        <f t="shared" si="3"/>
        <v>05</v>
      </c>
      <c r="B628" s="463">
        <f t="shared" si="4"/>
        <v>0</v>
      </c>
      <c r="C628" s="463" t="s">
        <v>521</v>
      </c>
      <c r="D628" s="1" t="s">
        <v>1439</v>
      </c>
      <c r="E628" s="463" t="str">
        <f t="shared" si="5"/>
        <v/>
      </c>
    </row>
    <row r="629">
      <c r="A629" s="463" t="str">
        <f t="shared" si="3"/>
        <v>06</v>
      </c>
      <c r="B629" s="463">
        <f t="shared" si="4"/>
        <v>0</v>
      </c>
      <c r="C629" s="463" t="s">
        <v>521</v>
      </c>
      <c r="D629" s="1" t="s">
        <v>1440</v>
      </c>
      <c r="E629" s="463" t="str">
        <f t="shared" si="5"/>
        <v/>
      </c>
    </row>
    <row r="630">
      <c r="A630" s="463" t="str">
        <f t="shared" si="3"/>
        <v>07</v>
      </c>
      <c r="B630" s="463">
        <f t="shared" si="4"/>
        <v>0</v>
      </c>
      <c r="C630" s="463" t="s">
        <v>521</v>
      </c>
      <c r="D630" s="1" t="s">
        <v>1441</v>
      </c>
      <c r="E630" s="463" t="str">
        <f t="shared" si="5"/>
        <v/>
      </c>
    </row>
    <row r="631">
      <c r="A631" s="463" t="str">
        <f t="shared" si="3"/>
        <v>08</v>
      </c>
      <c r="B631" s="463">
        <f t="shared" si="4"/>
        <v>0</v>
      </c>
      <c r="C631" s="463" t="s">
        <v>521</v>
      </c>
      <c r="D631" s="1" t="s">
        <v>1442</v>
      </c>
      <c r="E631" s="463" t="str">
        <f t="shared" si="5"/>
        <v/>
      </c>
    </row>
    <row r="632">
      <c r="A632" s="463" t="str">
        <f t="shared" si="3"/>
        <v>09</v>
      </c>
      <c r="B632" s="463">
        <f t="shared" si="4"/>
        <v>0</v>
      </c>
      <c r="C632" s="463" t="s">
        <v>521</v>
      </c>
      <c r="D632" s="1" t="s">
        <v>1443</v>
      </c>
      <c r="E632" s="463" t="str">
        <f t="shared" si="5"/>
        <v/>
      </c>
    </row>
    <row r="633">
      <c r="A633" s="463" t="str">
        <f t="shared" si="3"/>
        <v>10</v>
      </c>
      <c r="B633" s="463">
        <f t="shared" si="4"/>
        <v>0</v>
      </c>
      <c r="C633" s="463" t="s">
        <v>521</v>
      </c>
      <c r="D633" s="1" t="s">
        <v>1444</v>
      </c>
      <c r="E633" s="463" t="str">
        <f t="shared" si="5"/>
        <v/>
      </c>
    </row>
    <row r="634">
      <c r="A634" s="463" t="str">
        <f t="shared" si="3"/>
        <v>11</v>
      </c>
      <c r="B634" s="463">
        <f t="shared" si="4"/>
        <v>0</v>
      </c>
      <c r="C634" s="463" t="s">
        <v>521</v>
      </c>
      <c r="D634" s="1" t="s">
        <v>1445</v>
      </c>
      <c r="E634" s="463" t="str">
        <f t="shared" si="5"/>
        <v/>
      </c>
    </row>
    <row r="635">
      <c r="A635" s="463" t="str">
        <f t="shared" si="3"/>
        <v>12</v>
      </c>
      <c r="B635" s="463">
        <f t="shared" si="4"/>
        <v>0</v>
      </c>
      <c r="C635" s="463" t="s">
        <v>521</v>
      </c>
      <c r="D635" s="1" t="s">
        <v>1446</v>
      </c>
      <c r="E635" s="463" t="str">
        <f t="shared" si="5"/>
        <v/>
      </c>
    </row>
    <row r="636">
      <c r="A636" s="463" t="str">
        <f t="shared" si="3"/>
        <v>13</v>
      </c>
      <c r="B636" s="463">
        <f t="shared" si="4"/>
        <v>0</v>
      </c>
      <c r="C636" s="463" t="s">
        <v>521</v>
      </c>
      <c r="D636" s="1" t="s">
        <v>1447</v>
      </c>
      <c r="E636" s="463" t="str">
        <f t="shared" si="5"/>
        <v/>
      </c>
    </row>
    <row r="637">
      <c r="A637" s="463" t="str">
        <f t="shared" si="3"/>
        <v>100</v>
      </c>
      <c r="B637" s="463">
        <f t="shared" si="4"/>
        <v>0</v>
      </c>
      <c r="C637" s="463" t="s">
        <v>521</v>
      </c>
      <c r="D637" s="1" t="s">
        <v>1448</v>
      </c>
      <c r="E637" s="463">
        <f t="shared" si="5"/>
        <v>0</v>
      </c>
    </row>
    <row r="638">
      <c r="A638" s="463" t="str">
        <f t="shared" si="3"/>
        <v>01</v>
      </c>
      <c r="B638" s="463">
        <f t="shared" si="4"/>
        <v>0</v>
      </c>
      <c r="C638" s="463" t="s">
        <v>523</v>
      </c>
      <c r="D638" s="1" t="s">
        <v>1449</v>
      </c>
      <c r="E638" s="463" t="str">
        <f t="shared" si="5"/>
        <v/>
      </c>
    </row>
    <row r="639">
      <c r="A639" s="463" t="str">
        <f t="shared" si="3"/>
        <v>02</v>
      </c>
      <c r="B639" s="463">
        <f t="shared" si="4"/>
        <v>0</v>
      </c>
      <c r="C639" s="463" t="s">
        <v>523</v>
      </c>
      <c r="D639" s="1" t="s">
        <v>1450</v>
      </c>
      <c r="E639" s="463" t="str">
        <f t="shared" si="5"/>
        <v/>
      </c>
    </row>
    <row r="640">
      <c r="A640" s="463" t="str">
        <f t="shared" si="3"/>
        <v>03</v>
      </c>
      <c r="B640" s="463">
        <f t="shared" si="4"/>
        <v>0</v>
      </c>
      <c r="C640" s="463" t="s">
        <v>523</v>
      </c>
      <c r="D640" s="1" t="s">
        <v>1451</v>
      </c>
      <c r="E640" s="463" t="str">
        <f t="shared" si="5"/>
        <v/>
      </c>
    </row>
    <row r="641">
      <c r="A641" s="463" t="str">
        <f t="shared" si="3"/>
        <v>04</v>
      </c>
      <c r="B641" s="463">
        <f t="shared" si="4"/>
        <v>0</v>
      </c>
      <c r="C641" s="463" t="s">
        <v>523</v>
      </c>
      <c r="D641" s="1" t="s">
        <v>1452</v>
      </c>
      <c r="E641" s="463" t="str">
        <f t="shared" si="5"/>
        <v/>
      </c>
    </row>
    <row r="642">
      <c r="A642" s="463" t="str">
        <f t="shared" si="3"/>
        <v>05</v>
      </c>
      <c r="B642" s="463">
        <f t="shared" si="4"/>
        <v>0</v>
      </c>
      <c r="C642" s="463" t="s">
        <v>523</v>
      </c>
      <c r="D642" s="1" t="s">
        <v>1453</v>
      </c>
      <c r="E642" s="463" t="str">
        <f t="shared" si="5"/>
        <v/>
      </c>
    </row>
    <row r="643">
      <c r="A643" s="463" t="str">
        <f t="shared" si="3"/>
        <v>06</v>
      </c>
      <c r="B643" s="463">
        <f t="shared" si="4"/>
        <v>0</v>
      </c>
      <c r="C643" s="463" t="s">
        <v>523</v>
      </c>
      <c r="D643" s="1" t="s">
        <v>1454</v>
      </c>
      <c r="E643" s="463" t="str">
        <f t="shared" si="5"/>
        <v/>
      </c>
    </row>
    <row r="644">
      <c r="A644" s="463" t="str">
        <f t="shared" si="3"/>
        <v>07</v>
      </c>
      <c r="B644" s="463">
        <f t="shared" si="4"/>
        <v>0</v>
      </c>
      <c r="C644" s="463" t="s">
        <v>523</v>
      </c>
      <c r="D644" s="1" t="s">
        <v>1455</v>
      </c>
      <c r="E644" s="463" t="str">
        <f t="shared" si="5"/>
        <v/>
      </c>
    </row>
    <row r="645">
      <c r="A645" s="463" t="str">
        <f t="shared" si="3"/>
        <v>08</v>
      </c>
      <c r="B645" s="463">
        <f t="shared" si="4"/>
        <v>0</v>
      </c>
      <c r="C645" s="463" t="s">
        <v>523</v>
      </c>
      <c r="D645" s="1" t="s">
        <v>1456</v>
      </c>
      <c r="E645" s="463" t="str">
        <f t="shared" si="5"/>
        <v/>
      </c>
    </row>
    <row r="646">
      <c r="A646" s="463" t="str">
        <f t="shared" si="3"/>
        <v>09</v>
      </c>
      <c r="B646" s="463">
        <f t="shared" si="4"/>
        <v>0</v>
      </c>
      <c r="C646" s="463" t="s">
        <v>523</v>
      </c>
      <c r="D646" s="1" t="s">
        <v>1457</v>
      </c>
      <c r="E646" s="463" t="str">
        <f t="shared" si="5"/>
        <v/>
      </c>
    </row>
    <row r="647">
      <c r="A647" s="463" t="str">
        <f t="shared" si="3"/>
        <v>10</v>
      </c>
      <c r="B647" s="463">
        <f t="shared" si="4"/>
        <v>0</v>
      </c>
      <c r="C647" s="463" t="s">
        <v>523</v>
      </c>
      <c r="D647" s="1" t="s">
        <v>1458</v>
      </c>
      <c r="E647" s="463" t="str">
        <f t="shared" si="5"/>
        <v/>
      </c>
    </row>
    <row r="648">
      <c r="A648" s="463" t="str">
        <f t="shared" si="3"/>
        <v>11</v>
      </c>
      <c r="B648" s="463">
        <f t="shared" si="4"/>
        <v>0</v>
      </c>
      <c r="C648" s="463" t="s">
        <v>523</v>
      </c>
      <c r="D648" s="1" t="s">
        <v>1459</v>
      </c>
      <c r="E648" s="463" t="str">
        <f t="shared" si="5"/>
        <v/>
      </c>
    </row>
    <row r="649">
      <c r="A649" s="463" t="str">
        <f t="shared" si="3"/>
        <v>12</v>
      </c>
      <c r="B649" s="463">
        <f t="shared" si="4"/>
        <v>0</v>
      </c>
      <c r="C649" s="463" t="s">
        <v>523</v>
      </c>
      <c r="D649" s="1" t="s">
        <v>1460</v>
      </c>
      <c r="E649" s="463" t="str">
        <f t="shared" si="5"/>
        <v/>
      </c>
    </row>
    <row r="650">
      <c r="A650" s="463" t="str">
        <f t="shared" si="3"/>
        <v>13</v>
      </c>
      <c r="B650" s="463">
        <f t="shared" si="4"/>
        <v>0</v>
      </c>
      <c r="C650" s="463" t="s">
        <v>523</v>
      </c>
      <c r="D650" s="1" t="s">
        <v>1461</v>
      </c>
      <c r="E650" s="463" t="str">
        <f t="shared" si="5"/>
        <v/>
      </c>
    </row>
    <row r="651">
      <c r="A651" s="463" t="str">
        <f t="shared" si="3"/>
        <v>100</v>
      </c>
      <c r="B651" s="463">
        <f t="shared" si="4"/>
        <v>0</v>
      </c>
      <c r="C651" s="463" t="s">
        <v>523</v>
      </c>
      <c r="D651" s="1" t="s">
        <v>1462</v>
      </c>
      <c r="E651" s="463">
        <f t="shared" si="5"/>
        <v>0</v>
      </c>
    </row>
    <row r="652">
      <c r="A652" s="463" t="str">
        <f t="shared" si="3"/>
        <v>01</v>
      </c>
      <c r="B652" s="463">
        <f t="shared" si="4"/>
        <v>0</v>
      </c>
      <c r="C652" s="463" t="s">
        <v>525</v>
      </c>
      <c r="D652" s="1" t="s">
        <v>1463</v>
      </c>
      <c r="E652" s="463" t="str">
        <f t="shared" si="5"/>
        <v/>
      </c>
    </row>
    <row r="653">
      <c r="A653" s="463" t="str">
        <f t="shared" si="3"/>
        <v>02</v>
      </c>
      <c r="B653" s="463">
        <f t="shared" si="4"/>
        <v>0</v>
      </c>
      <c r="C653" s="463" t="s">
        <v>525</v>
      </c>
      <c r="D653" s="1" t="s">
        <v>1464</v>
      </c>
      <c r="E653" s="463" t="str">
        <f t="shared" si="5"/>
        <v/>
      </c>
    </row>
    <row r="654">
      <c r="A654" s="463" t="str">
        <f t="shared" si="3"/>
        <v>03</v>
      </c>
      <c r="B654" s="463">
        <f t="shared" si="4"/>
        <v>0</v>
      </c>
      <c r="C654" s="463" t="s">
        <v>525</v>
      </c>
      <c r="D654" s="1" t="s">
        <v>1465</v>
      </c>
      <c r="E654" s="463" t="str">
        <f t="shared" si="5"/>
        <v/>
      </c>
    </row>
    <row r="655">
      <c r="A655" s="463" t="str">
        <f t="shared" si="3"/>
        <v>04</v>
      </c>
      <c r="B655" s="463">
        <f t="shared" si="4"/>
        <v>0</v>
      </c>
      <c r="C655" s="463" t="s">
        <v>525</v>
      </c>
      <c r="D655" s="1" t="s">
        <v>1466</v>
      </c>
      <c r="E655" s="463" t="str">
        <f t="shared" si="5"/>
        <v/>
      </c>
    </row>
    <row r="656">
      <c r="A656" s="463" t="str">
        <f t="shared" si="3"/>
        <v>05</v>
      </c>
      <c r="B656" s="463">
        <f t="shared" si="4"/>
        <v>0</v>
      </c>
      <c r="C656" s="463" t="s">
        <v>525</v>
      </c>
      <c r="D656" s="1" t="s">
        <v>1467</v>
      </c>
      <c r="E656" s="463" t="str">
        <f t="shared" si="5"/>
        <v/>
      </c>
    </row>
    <row r="657">
      <c r="A657" s="463" t="str">
        <f t="shared" si="3"/>
        <v>06</v>
      </c>
      <c r="B657" s="463">
        <f t="shared" si="4"/>
        <v>0</v>
      </c>
      <c r="C657" s="463" t="s">
        <v>525</v>
      </c>
      <c r="D657" s="1" t="s">
        <v>1468</v>
      </c>
      <c r="E657" s="463" t="str">
        <f t="shared" si="5"/>
        <v/>
      </c>
    </row>
    <row r="658">
      <c r="A658" s="463" t="str">
        <f t="shared" si="3"/>
        <v>07</v>
      </c>
      <c r="B658" s="463">
        <f t="shared" si="4"/>
        <v>0</v>
      </c>
      <c r="C658" s="463" t="s">
        <v>525</v>
      </c>
      <c r="D658" s="1" t="s">
        <v>1469</v>
      </c>
      <c r="E658" s="463" t="str">
        <f t="shared" si="5"/>
        <v/>
      </c>
    </row>
    <row r="659">
      <c r="A659" s="463" t="str">
        <f t="shared" si="3"/>
        <v>08</v>
      </c>
      <c r="B659" s="463">
        <f t="shared" si="4"/>
        <v>0</v>
      </c>
      <c r="C659" s="463" t="s">
        <v>525</v>
      </c>
      <c r="D659" s="1" t="s">
        <v>1470</v>
      </c>
      <c r="E659" s="463" t="str">
        <f t="shared" si="5"/>
        <v/>
      </c>
    </row>
    <row r="660">
      <c r="A660" s="463" t="str">
        <f t="shared" si="3"/>
        <v>09</v>
      </c>
      <c r="B660" s="463">
        <f t="shared" si="4"/>
        <v>0</v>
      </c>
      <c r="C660" s="463" t="s">
        <v>525</v>
      </c>
      <c r="D660" s="1" t="s">
        <v>1471</v>
      </c>
      <c r="E660" s="463" t="str">
        <f t="shared" si="5"/>
        <v/>
      </c>
    </row>
    <row r="661">
      <c r="A661" s="463" t="str">
        <f t="shared" si="3"/>
        <v>10</v>
      </c>
      <c r="B661" s="463">
        <f t="shared" si="4"/>
        <v>0</v>
      </c>
      <c r="C661" s="463" t="s">
        <v>525</v>
      </c>
      <c r="D661" s="1" t="s">
        <v>1472</v>
      </c>
      <c r="E661" s="463" t="str">
        <f t="shared" si="5"/>
        <v/>
      </c>
    </row>
    <row r="662">
      <c r="A662" s="463" t="str">
        <f t="shared" si="3"/>
        <v>11</v>
      </c>
      <c r="B662" s="463">
        <f t="shared" si="4"/>
        <v>0</v>
      </c>
      <c r="C662" s="463" t="s">
        <v>525</v>
      </c>
      <c r="D662" s="1" t="s">
        <v>1473</v>
      </c>
      <c r="E662" s="463" t="str">
        <f t="shared" si="5"/>
        <v/>
      </c>
    </row>
    <row r="663">
      <c r="A663" s="463" t="str">
        <f t="shared" si="3"/>
        <v>12</v>
      </c>
      <c r="B663" s="463">
        <f t="shared" si="4"/>
        <v>0</v>
      </c>
      <c r="C663" s="463" t="s">
        <v>525</v>
      </c>
      <c r="D663" s="1" t="s">
        <v>1474</v>
      </c>
      <c r="E663" s="463" t="str">
        <f t="shared" si="5"/>
        <v/>
      </c>
    </row>
    <row r="664">
      <c r="A664" s="463" t="str">
        <f t="shared" si="3"/>
        <v>13</v>
      </c>
      <c r="B664" s="463">
        <f t="shared" si="4"/>
        <v>0</v>
      </c>
      <c r="C664" s="463" t="s">
        <v>525</v>
      </c>
      <c r="D664" s="1" t="s">
        <v>1475</v>
      </c>
      <c r="E664" s="463" t="str">
        <f t="shared" si="5"/>
        <v/>
      </c>
    </row>
    <row r="665">
      <c r="A665" s="463" t="str">
        <f t="shared" si="3"/>
        <v>100</v>
      </c>
      <c r="B665" s="463">
        <f t="shared" si="4"/>
        <v>0</v>
      </c>
      <c r="C665" s="463" t="s">
        <v>525</v>
      </c>
      <c r="D665" s="1" t="s">
        <v>1476</v>
      </c>
      <c r="E665" s="463">
        <f t="shared" si="5"/>
        <v>0</v>
      </c>
    </row>
    <row r="666">
      <c r="A666" s="463" t="str">
        <f t="shared" si="3"/>
        <v>01</v>
      </c>
      <c r="B666" s="463">
        <f t="shared" si="4"/>
        <v>0</v>
      </c>
      <c r="C666" s="463" t="s">
        <v>527</v>
      </c>
      <c r="D666" s="1" t="s">
        <v>1477</v>
      </c>
      <c r="E666" s="463" t="str">
        <f t="shared" si="5"/>
        <v/>
      </c>
    </row>
    <row r="667">
      <c r="A667" s="463" t="str">
        <f t="shared" si="3"/>
        <v>02</v>
      </c>
      <c r="B667" s="463">
        <f t="shared" si="4"/>
        <v>0</v>
      </c>
      <c r="C667" s="463" t="s">
        <v>527</v>
      </c>
      <c r="D667" s="1" t="s">
        <v>1478</v>
      </c>
      <c r="E667" s="463" t="str">
        <f t="shared" si="5"/>
        <v/>
      </c>
    </row>
    <row r="668">
      <c r="A668" s="463" t="str">
        <f t="shared" si="3"/>
        <v>03</v>
      </c>
      <c r="B668" s="463">
        <f t="shared" si="4"/>
        <v>0</v>
      </c>
      <c r="C668" s="463" t="s">
        <v>527</v>
      </c>
      <c r="D668" s="1" t="s">
        <v>1479</v>
      </c>
      <c r="E668" s="463" t="str">
        <f t="shared" si="5"/>
        <v/>
      </c>
    </row>
    <row r="669">
      <c r="A669" s="463" t="str">
        <f t="shared" si="3"/>
        <v>04</v>
      </c>
      <c r="B669" s="463">
        <f t="shared" si="4"/>
        <v>0</v>
      </c>
      <c r="C669" s="463" t="s">
        <v>527</v>
      </c>
      <c r="D669" s="1" t="s">
        <v>1480</v>
      </c>
      <c r="E669" s="463" t="str">
        <f t="shared" si="5"/>
        <v/>
      </c>
    </row>
    <row r="670">
      <c r="A670" s="463" t="str">
        <f t="shared" si="3"/>
        <v>05</v>
      </c>
      <c r="B670" s="463">
        <f t="shared" si="4"/>
        <v>0</v>
      </c>
      <c r="C670" s="463" t="s">
        <v>527</v>
      </c>
      <c r="D670" s="1" t="s">
        <v>1481</v>
      </c>
      <c r="E670" s="463" t="str">
        <f t="shared" si="5"/>
        <v/>
      </c>
    </row>
    <row r="671">
      <c r="A671" s="463" t="str">
        <f t="shared" si="3"/>
        <v>06</v>
      </c>
      <c r="B671" s="463">
        <f t="shared" si="4"/>
        <v>0</v>
      </c>
      <c r="C671" s="463" t="s">
        <v>527</v>
      </c>
      <c r="D671" s="1" t="s">
        <v>1482</v>
      </c>
      <c r="E671" s="463" t="str">
        <f t="shared" si="5"/>
        <v/>
      </c>
    </row>
    <row r="672">
      <c r="A672" s="463" t="str">
        <f t="shared" si="3"/>
        <v>07</v>
      </c>
      <c r="B672" s="463">
        <f t="shared" si="4"/>
        <v>0</v>
      </c>
      <c r="C672" s="463" t="s">
        <v>527</v>
      </c>
      <c r="D672" s="1" t="s">
        <v>1483</v>
      </c>
      <c r="E672" s="463" t="str">
        <f t="shared" si="5"/>
        <v/>
      </c>
    </row>
    <row r="673">
      <c r="A673" s="463" t="str">
        <f t="shared" si="3"/>
        <v>08</v>
      </c>
      <c r="B673" s="463">
        <f t="shared" si="4"/>
        <v>0</v>
      </c>
      <c r="C673" s="463" t="s">
        <v>527</v>
      </c>
      <c r="D673" s="1" t="s">
        <v>1484</v>
      </c>
      <c r="E673" s="463" t="str">
        <f t="shared" si="5"/>
        <v/>
      </c>
    </row>
    <row r="674">
      <c r="A674" s="463" t="str">
        <f t="shared" si="3"/>
        <v>09</v>
      </c>
      <c r="B674" s="463">
        <f t="shared" si="4"/>
        <v>0</v>
      </c>
      <c r="C674" s="463" t="s">
        <v>527</v>
      </c>
      <c r="D674" s="1" t="s">
        <v>1485</v>
      </c>
      <c r="E674" s="463" t="str">
        <f t="shared" si="5"/>
        <v/>
      </c>
    </row>
    <row r="675">
      <c r="A675" s="463" t="str">
        <f t="shared" si="3"/>
        <v>10</v>
      </c>
      <c r="B675" s="463">
        <f t="shared" si="4"/>
        <v>0</v>
      </c>
      <c r="C675" s="463" t="s">
        <v>527</v>
      </c>
      <c r="D675" s="1" t="s">
        <v>1486</v>
      </c>
      <c r="E675" s="463" t="str">
        <f t="shared" si="5"/>
        <v/>
      </c>
    </row>
    <row r="676">
      <c r="A676" s="463" t="str">
        <f t="shared" si="3"/>
        <v>11</v>
      </c>
      <c r="B676" s="463">
        <f t="shared" si="4"/>
        <v>0</v>
      </c>
      <c r="C676" s="463" t="s">
        <v>527</v>
      </c>
      <c r="D676" s="1" t="s">
        <v>1487</v>
      </c>
      <c r="E676" s="463" t="str">
        <f t="shared" si="5"/>
        <v/>
      </c>
    </row>
    <row r="677">
      <c r="A677" s="463" t="str">
        <f t="shared" si="3"/>
        <v>12</v>
      </c>
      <c r="B677" s="463">
        <f t="shared" si="4"/>
        <v>0</v>
      </c>
      <c r="C677" s="463" t="s">
        <v>527</v>
      </c>
      <c r="D677" s="1" t="s">
        <v>1488</v>
      </c>
      <c r="E677" s="463" t="str">
        <f t="shared" si="5"/>
        <v/>
      </c>
    </row>
    <row r="678">
      <c r="A678" s="463" t="str">
        <f t="shared" si="3"/>
        <v>13</v>
      </c>
      <c r="B678" s="463">
        <f t="shared" si="4"/>
        <v>0</v>
      </c>
      <c r="C678" s="463" t="s">
        <v>527</v>
      </c>
      <c r="D678" s="1" t="s">
        <v>1489</v>
      </c>
      <c r="E678" s="463" t="str">
        <f t="shared" si="5"/>
        <v/>
      </c>
    </row>
    <row r="679">
      <c r="A679" s="463" t="str">
        <f t="shared" si="3"/>
        <v>100</v>
      </c>
      <c r="B679" s="463">
        <f t="shared" si="4"/>
        <v>0</v>
      </c>
      <c r="C679" s="463" t="s">
        <v>527</v>
      </c>
      <c r="D679" s="1" t="s">
        <v>1490</v>
      </c>
      <c r="E679" s="463">
        <f t="shared" si="5"/>
        <v>0</v>
      </c>
    </row>
    <row r="680">
      <c r="A680" s="463" t="str">
        <f t="shared" si="3"/>
        <v>01</v>
      </c>
      <c r="B680" s="463">
        <f t="shared" si="4"/>
        <v>0</v>
      </c>
      <c r="C680" s="463" t="s">
        <v>529</v>
      </c>
      <c r="D680" s="1" t="s">
        <v>1491</v>
      </c>
      <c r="E680" s="463" t="str">
        <f t="shared" si="5"/>
        <v/>
      </c>
    </row>
    <row r="681">
      <c r="A681" s="463" t="str">
        <f t="shared" si="3"/>
        <v>02</v>
      </c>
      <c r="B681" s="463">
        <f t="shared" si="4"/>
        <v>0</v>
      </c>
      <c r="C681" s="463" t="s">
        <v>529</v>
      </c>
      <c r="D681" s="1" t="s">
        <v>1492</v>
      </c>
      <c r="E681" s="463" t="str">
        <f t="shared" si="5"/>
        <v/>
      </c>
    </row>
    <row r="682">
      <c r="A682" s="463" t="str">
        <f t="shared" si="3"/>
        <v>03</v>
      </c>
      <c r="B682" s="463">
        <f t="shared" si="4"/>
        <v>0</v>
      </c>
      <c r="C682" s="463" t="s">
        <v>529</v>
      </c>
      <c r="D682" s="1" t="s">
        <v>1493</v>
      </c>
      <c r="E682" s="463" t="str">
        <f t="shared" si="5"/>
        <v/>
      </c>
    </row>
    <row r="683">
      <c r="A683" s="463" t="str">
        <f t="shared" si="3"/>
        <v>04</v>
      </c>
      <c r="B683" s="463">
        <f t="shared" si="4"/>
        <v>0</v>
      </c>
      <c r="C683" s="463" t="s">
        <v>529</v>
      </c>
      <c r="D683" s="1" t="s">
        <v>1494</v>
      </c>
      <c r="E683" s="463" t="str">
        <f t="shared" si="5"/>
        <v/>
      </c>
    </row>
    <row r="684">
      <c r="A684" s="463" t="str">
        <f t="shared" si="3"/>
        <v>05</v>
      </c>
      <c r="B684" s="463">
        <f t="shared" si="4"/>
        <v>0</v>
      </c>
      <c r="C684" s="463" t="s">
        <v>529</v>
      </c>
      <c r="D684" s="1" t="s">
        <v>1495</v>
      </c>
      <c r="E684" s="463" t="str">
        <f t="shared" si="5"/>
        <v/>
      </c>
    </row>
    <row r="685">
      <c r="A685" s="463" t="str">
        <f t="shared" si="3"/>
        <v>06</v>
      </c>
      <c r="B685" s="463">
        <f t="shared" si="4"/>
        <v>0</v>
      </c>
      <c r="C685" s="463" t="s">
        <v>529</v>
      </c>
      <c r="D685" s="1" t="s">
        <v>1496</v>
      </c>
      <c r="E685" s="463" t="str">
        <f t="shared" si="5"/>
        <v/>
      </c>
    </row>
    <row r="686">
      <c r="A686" s="463" t="str">
        <f t="shared" si="3"/>
        <v>07</v>
      </c>
      <c r="B686" s="463">
        <f t="shared" si="4"/>
        <v>0</v>
      </c>
      <c r="C686" s="463" t="s">
        <v>529</v>
      </c>
      <c r="D686" s="1" t="s">
        <v>1497</v>
      </c>
      <c r="E686" s="463" t="str">
        <f t="shared" si="5"/>
        <v/>
      </c>
    </row>
    <row r="687">
      <c r="A687" s="463" t="str">
        <f t="shared" si="3"/>
        <v>08</v>
      </c>
      <c r="B687" s="463">
        <f t="shared" si="4"/>
        <v>0</v>
      </c>
      <c r="C687" s="463" t="s">
        <v>529</v>
      </c>
      <c r="D687" s="1" t="s">
        <v>1498</v>
      </c>
      <c r="E687" s="463" t="str">
        <f t="shared" si="5"/>
        <v/>
      </c>
    </row>
    <row r="688">
      <c r="A688" s="463" t="str">
        <f t="shared" si="3"/>
        <v>09</v>
      </c>
      <c r="B688" s="463">
        <f t="shared" si="4"/>
        <v>0</v>
      </c>
      <c r="C688" s="463" t="s">
        <v>529</v>
      </c>
      <c r="D688" s="1" t="s">
        <v>1499</v>
      </c>
      <c r="E688" s="463" t="str">
        <f t="shared" si="5"/>
        <v/>
      </c>
    </row>
    <row r="689">
      <c r="A689" s="463" t="str">
        <f t="shared" si="3"/>
        <v>10</v>
      </c>
      <c r="B689" s="463">
        <f t="shared" si="4"/>
        <v>0</v>
      </c>
      <c r="C689" s="463" t="s">
        <v>529</v>
      </c>
      <c r="D689" s="1" t="s">
        <v>1500</v>
      </c>
      <c r="E689" s="463" t="str">
        <f t="shared" si="5"/>
        <v/>
      </c>
    </row>
    <row r="690">
      <c r="A690" s="463" t="str">
        <f t="shared" si="3"/>
        <v>11</v>
      </c>
      <c r="B690" s="463">
        <f t="shared" si="4"/>
        <v>0</v>
      </c>
      <c r="C690" s="463" t="s">
        <v>529</v>
      </c>
      <c r="D690" s="1" t="s">
        <v>1501</v>
      </c>
      <c r="E690" s="463" t="str">
        <f t="shared" si="5"/>
        <v/>
      </c>
    </row>
    <row r="691">
      <c r="A691" s="463" t="str">
        <f t="shared" si="3"/>
        <v>12</v>
      </c>
      <c r="B691" s="463">
        <f t="shared" si="4"/>
        <v>0</v>
      </c>
      <c r="C691" s="463" t="s">
        <v>529</v>
      </c>
      <c r="D691" s="1" t="s">
        <v>1502</v>
      </c>
      <c r="E691" s="463" t="str">
        <f t="shared" si="5"/>
        <v/>
      </c>
    </row>
    <row r="692">
      <c r="A692" s="463" t="str">
        <f t="shared" si="3"/>
        <v>13</v>
      </c>
      <c r="B692" s="463">
        <f t="shared" si="4"/>
        <v>0</v>
      </c>
      <c r="C692" s="463" t="s">
        <v>529</v>
      </c>
      <c r="D692" s="1" t="s">
        <v>1503</v>
      </c>
      <c r="E692" s="463" t="str">
        <f t="shared" si="5"/>
        <v/>
      </c>
    </row>
    <row r="693">
      <c r="A693" s="463" t="str">
        <f t="shared" si="3"/>
        <v>100</v>
      </c>
      <c r="B693" s="463">
        <f t="shared" si="4"/>
        <v>0</v>
      </c>
      <c r="C693" s="463" t="s">
        <v>529</v>
      </c>
      <c r="D693" s="1" t="s">
        <v>1504</v>
      </c>
      <c r="E693" s="463">
        <f t="shared" si="5"/>
        <v>0</v>
      </c>
    </row>
    <row r="694">
      <c r="A694" s="463" t="str">
        <f t="shared" si="3"/>
        <v>01</v>
      </c>
      <c r="B694" s="463">
        <f t="shared" si="4"/>
        <v>0</v>
      </c>
      <c r="C694" s="463" t="s">
        <v>531</v>
      </c>
      <c r="D694" s="1" t="s">
        <v>1505</v>
      </c>
      <c r="E694" s="463" t="str">
        <f t="shared" si="5"/>
        <v/>
      </c>
    </row>
    <row r="695">
      <c r="A695" s="463" t="str">
        <f t="shared" si="3"/>
        <v>02</v>
      </c>
      <c r="B695" s="463">
        <f t="shared" si="4"/>
        <v>0</v>
      </c>
      <c r="C695" s="463" t="s">
        <v>531</v>
      </c>
      <c r="D695" s="1" t="s">
        <v>1506</v>
      </c>
      <c r="E695" s="463" t="str">
        <f t="shared" si="5"/>
        <v/>
      </c>
    </row>
    <row r="696">
      <c r="A696" s="463" t="str">
        <f t="shared" si="3"/>
        <v>03</v>
      </c>
      <c r="B696" s="463">
        <f t="shared" si="4"/>
        <v>0</v>
      </c>
      <c r="C696" s="463" t="s">
        <v>531</v>
      </c>
      <c r="D696" s="1" t="s">
        <v>1507</v>
      </c>
      <c r="E696" s="463" t="str">
        <f t="shared" si="5"/>
        <v/>
      </c>
    </row>
    <row r="697">
      <c r="A697" s="463" t="str">
        <f t="shared" si="3"/>
        <v>04</v>
      </c>
      <c r="B697" s="463">
        <f t="shared" si="4"/>
        <v>0</v>
      </c>
      <c r="C697" s="463" t="s">
        <v>531</v>
      </c>
      <c r="D697" s="1" t="s">
        <v>1508</v>
      </c>
      <c r="E697" s="463" t="str">
        <f t="shared" si="5"/>
        <v/>
      </c>
    </row>
    <row r="698">
      <c r="A698" s="463" t="str">
        <f t="shared" si="3"/>
        <v>05</v>
      </c>
      <c r="B698" s="463">
        <f t="shared" si="4"/>
        <v>0</v>
      </c>
      <c r="C698" s="463" t="s">
        <v>531</v>
      </c>
      <c r="D698" s="1" t="s">
        <v>1509</v>
      </c>
      <c r="E698" s="463" t="str">
        <f t="shared" si="5"/>
        <v/>
      </c>
    </row>
    <row r="699">
      <c r="A699" s="463" t="str">
        <f t="shared" si="3"/>
        <v>06</v>
      </c>
      <c r="B699" s="463">
        <f t="shared" si="4"/>
        <v>0</v>
      </c>
      <c r="C699" s="463" t="s">
        <v>531</v>
      </c>
      <c r="D699" s="1" t="s">
        <v>1510</v>
      </c>
      <c r="E699" s="463" t="str">
        <f t="shared" si="5"/>
        <v/>
      </c>
    </row>
    <row r="700">
      <c r="A700" s="463" t="str">
        <f t="shared" si="3"/>
        <v>07</v>
      </c>
      <c r="B700" s="463">
        <f t="shared" si="4"/>
        <v>0</v>
      </c>
      <c r="C700" s="463" t="s">
        <v>531</v>
      </c>
      <c r="D700" s="1" t="s">
        <v>1511</v>
      </c>
      <c r="E700" s="463" t="str">
        <f t="shared" si="5"/>
        <v/>
      </c>
    </row>
    <row r="701">
      <c r="A701" s="463" t="str">
        <f t="shared" si="3"/>
        <v>08</v>
      </c>
      <c r="B701" s="463">
        <f t="shared" si="4"/>
        <v>0</v>
      </c>
      <c r="C701" s="463" t="s">
        <v>531</v>
      </c>
      <c r="D701" s="1" t="s">
        <v>1512</v>
      </c>
      <c r="E701" s="463" t="str">
        <f t="shared" si="5"/>
        <v/>
      </c>
    </row>
    <row r="702">
      <c r="A702" s="463" t="str">
        <f t="shared" si="3"/>
        <v>09</v>
      </c>
      <c r="B702" s="463">
        <f t="shared" si="4"/>
        <v>0</v>
      </c>
      <c r="C702" s="463" t="s">
        <v>531</v>
      </c>
      <c r="D702" s="1" t="s">
        <v>1513</v>
      </c>
      <c r="E702" s="463" t="str">
        <f t="shared" si="5"/>
        <v/>
      </c>
    </row>
    <row r="703">
      <c r="A703" s="463" t="str">
        <f t="shared" si="3"/>
        <v>10</v>
      </c>
      <c r="B703" s="463">
        <f t="shared" si="4"/>
        <v>0</v>
      </c>
      <c r="C703" s="463" t="s">
        <v>531</v>
      </c>
      <c r="D703" s="1" t="s">
        <v>1514</v>
      </c>
      <c r="E703" s="463" t="str">
        <f t="shared" si="5"/>
        <v/>
      </c>
    </row>
    <row r="704">
      <c r="A704" s="463" t="str">
        <f t="shared" si="3"/>
        <v>11</v>
      </c>
      <c r="B704" s="463">
        <f t="shared" si="4"/>
        <v>0</v>
      </c>
      <c r="C704" s="463" t="s">
        <v>531</v>
      </c>
      <c r="D704" s="1" t="s">
        <v>1515</v>
      </c>
      <c r="E704" s="463" t="str">
        <f t="shared" si="5"/>
        <v/>
      </c>
    </row>
    <row r="705">
      <c r="A705" s="463" t="str">
        <f t="shared" si="3"/>
        <v>12</v>
      </c>
      <c r="B705" s="463">
        <f t="shared" si="4"/>
        <v>0</v>
      </c>
      <c r="C705" s="463" t="s">
        <v>531</v>
      </c>
      <c r="D705" s="1" t="s">
        <v>1516</v>
      </c>
      <c r="E705" s="463" t="str">
        <f t="shared" si="5"/>
        <v/>
      </c>
    </row>
    <row r="706">
      <c r="A706" s="463" t="str">
        <f t="shared" si="3"/>
        <v>13</v>
      </c>
      <c r="B706" s="463">
        <f t="shared" si="4"/>
        <v>0</v>
      </c>
      <c r="C706" s="463" t="s">
        <v>531</v>
      </c>
      <c r="D706" s="1" t="s">
        <v>1517</v>
      </c>
      <c r="E706" s="463" t="str">
        <f t="shared" si="5"/>
        <v/>
      </c>
    </row>
    <row r="707">
      <c r="A707" s="463" t="str">
        <f t="shared" si="3"/>
        <v>100</v>
      </c>
      <c r="B707" s="463">
        <f t="shared" si="4"/>
        <v>0</v>
      </c>
      <c r="C707" s="463" t="s">
        <v>531</v>
      </c>
      <c r="D707" s="1" t="s">
        <v>1518</v>
      </c>
      <c r="E707" s="463">
        <f t="shared" si="5"/>
        <v>0</v>
      </c>
    </row>
    <row r="708">
      <c r="A708" s="463" t="str">
        <f t="shared" si="3"/>
        <v>01</v>
      </c>
      <c r="B708" s="463">
        <f t="shared" si="4"/>
        <v>0</v>
      </c>
      <c r="C708" s="463" t="s">
        <v>533</v>
      </c>
      <c r="D708" s="1" t="s">
        <v>1519</v>
      </c>
      <c r="E708" s="463" t="str">
        <f t="shared" si="5"/>
        <v/>
      </c>
    </row>
    <row r="709">
      <c r="A709" s="463" t="str">
        <f t="shared" si="3"/>
        <v>02</v>
      </c>
      <c r="B709" s="463">
        <f t="shared" si="4"/>
        <v>0</v>
      </c>
      <c r="C709" s="463" t="s">
        <v>533</v>
      </c>
      <c r="D709" s="1" t="s">
        <v>1520</v>
      </c>
      <c r="E709" s="463" t="str">
        <f t="shared" si="5"/>
        <v/>
      </c>
    </row>
    <row r="710">
      <c r="A710" s="463" t="str">
        <f t="shared" si="3"/>
        <v>03</v>
      </c>
      <c r="B710" s="463">
        <f t="shared" si="4"/>
        <v>0</v>
      </c>
      <c r="C710" s="463" t="s">
        <v>533</v>
      </c>
      <c r="D710" s="1" t="s">
        <v>1521</v>
      </c>
      <c r="E710" s="463" t="str">
        <f t="shared" si="5"/>
        <v/>
      </c>
    </row>
    <row r="711">
      <c r="A711" s="463" t="str">
        <f t="shared" si="3"/>
        <v>04</v>
      </c>
      <c r="B711" s="463">
        <f t="shared" si="4"/>
        <v>0</v>
      </c>
      <c r="C711" s="463" t="s">
        <v>533</v>
      </c>
      <c r="D711" s="1" t="s">
        <v>1522</v>
      </c>
      <c r="E711" s="463" t="str">
        <f t="shared" si="5"/>
        <v/>
      </c>
    </row>
    <row r="712">
      <c r="A712" s="463" t="str">
        <f t="shared" si="3"/>
        <v>05</v>
      </c>
      <c r="B712" s="463">
        <f t="shared" si="4"/>
        <v>0</v>
      </c>
      <c r="C712" s="463" t="s">
        <v>533</v>
      </c>
      <c r="D712" s="1" t="s">
        <v>1523</v>
      </c>
      <c r="E712" s="463" t="str">
        <f t="shared" si="5"/>
        <v/>
      </c>
    </row>
    <row r="713">
      <c r="A713" s="463" t="str">
        <f t="shared" si="3"/>
        <v>06</v>
      </c>
      <c r="B713" s="463">
        <f t="shared" si="4"/>
        <v>0</v>
      </c>
      <c r="C713" s="463" t="s">
        <v>533</v>
      </c>
      <c r="D713" s="1" t="s">
        <v>1524</v>
      </c>
      <c r="E713" s="463" t="str">
        <f t="shared" si="5"/>
        <v/>
      </c>
    </row>
    <row r="714">
      <c r="A714" s="463" t="str">
        <f t="shared" si="3"/>
        <v>07</v>
      </c>
      <c r="B714" s="463">
        <f t="shared" si="4"/>
        <v>0</v>
      </c>
      <c r="C714" s="463" t="s">
        <v>533</v>
      </c>
      <c r="D714" s="1" t="s">
        <v>1525</v>
      </c>
      <c r="E714" s="463" t="str">
        <f t="shared" si="5"/>
        <v/>
      </c>
    </row>
    <row r="715">
      <c r="A715" s="463" t="str">
        <f t="shared" si="3"/>
        <v>08</v>
      </c>
      <c r="B715" s="463">
        <f t="shared" si="4"/>
        <v>0</v>
      </c>
      <c r="C715" s="463" t="s">
        <v>533</v>
      </c>
      <c r="D715" s="1" t="s">
        <v>1526</v>
      </c>
      <c r="E715" s="463" t="str">
        <f t="shared" si="5"/>
        <v/>
      </c>
    </row>
    <row r="716">
      <c r="A716" s="463" t="str">
        <f t="shared" si="3"/>
        <v>09</v>
      </c>
      <c r="B716" s="463">
        <f t="shared" si="4"/>
        <v>0</v>
      </c>
      <c r="C716" s="463" t="s">
        <v>533</v>
      </c>
      <c r="D716" s="1" t="s">
        <v>1527</v>
      </c>
      <c r="E716" s="463" t="str">
        <f t="shared" si="5"/>
        <v/>
      </c>
    </row>
    <row r="717">
      <c r="A717" s="463" t="str">
        <f t="shared" si="3"/>
        <v>10</v>
      </c>
      <c r="B717" s="463">
        <f t="shared" si="4"/>
        <v>0</v>
      </c>
      <c r="C717" s="463" t="s">
        <v>533</v>
      </c>
      <c r="D717" s="1" t="s">
        <v>1528</v>
      </c>
      <c r="E717" s="463" t="str">
        <f t="shared" si="5"/>
        <v/>
      </c>
    </row>
    <row r="718">
      <c r="A718" s="463" t="str">
        <f t="shared" si="3"/>
        <v>11</v>
      </c>
      <c r="B718" s="463">
        <f t="shared" si="4"/>
        <v>0</v>
      </c>
      <c r="C718" s="463" t="s">
        <v>533</v>
      </c>
      <c r="D718" s="1" t="s">
        <v>1529</v>
      </c>
      <c r="E718" s="463" t="str">
        <f t="shared" si="5"/>
        <v/>
      </c>
    </row>
    <row r="719">
      <c r="A719" s="463" t="str">
        <f t="shared" si="3"/>
        <v>12</v>
      </c>
      <c r="B719" s="463">
        <f t="shared" si="4"/>
        <v>0</v>
      </c>
      <c r="C719" s="463" t="s">
        <v>533</v>
      </c>
      <c r="D719" s="1" t="s">
        <v>1530</v>
      </c>
      <c r="E719" s="463" t="str">
        <f t="shared" si="5"/>
        <v/>
      </c>
    </row>
    <row r="720">
      <c r="A720" s="463" t="str">
        <f t="shared" si="3"/>
        <v>13</v>
      </c>
      <c r="B720" s="463">
        <f t="shared" si="4"/>
        <v>0</v>
      </c>
      <c r="C720" s="463" t="s">
        <v>533</v>
      </c>
      <c r="D720" s="1" t="s">
        <v>1531</v>
      </c>
      <c r="E720" s="463" t="str">
        <f t="shared" si="5"/>
        <v/>
      </c>
    </row>
    <row r="721">
      <c r="A721" s="463" t="str">
        <f t="shared" si="3"/>
        <v>100</v>
      </c>
      <c r="B721" s="463">
        <f t="shared" si="4"/>
        <v>0</v>
      </c>
      <c r="C721" s="463" t="s">
        <v>533</v>
      </c>
      <c r="D721" s="1" t="s">
        <v>1532</v>
      </c>
      <c r="E721" s="463">
        <f t="shared" si="5"/>
        <v>0</v>
      </c>
    </row>
    <row r="722">
      <c r="A722" s="463" t="str">
        <f t="shared" si="3"/>
        <v>01</v>
      </c>
      <c r="B722" s="463">
        <f t="shared" si="4"/>
        <v>0</v>
      </c>
      <c r="C722" s="463" t="s">
        <v>535</v>
      </c>
      <c r="D722" s="1" t="s">
        <v>1533</v>
      </c>
      <c r="E722" s="463" t="str">
        <f t="shared" si="5"/>
        <v/>
      </c>
    </row>
    <row r="723">
      <c r="A723" s="463" t="str">
        <f t="shared" si="3"/>
        <v>02</v>
      </c>
      <c r="B723" s="463">
        <f t="shared" si="4"/>
        <v>0</v>
      </c>
      <c r="C723" s="463" t="s">
        <v>535</v>
      </c>
      <c r="D723" s="1" t="s">
        <v>1534</v>
      </c>
      <c r="E723" s="463" t="str">
        <f t="shared" si="5"/>
        <v/>
      </c>
    </row>
    <row r="724">
      <c r="A724" s="463" t="str">
        <f t="shared" si="3"/>
        <v>03</v>
      </c>
      <c r="B724" s="463">
        <f t="shared" si="4"/>
        <v>0</v>
      </c>
      <c r="C724" s="463" t="s">
        <v>535</v>
      </c>
      <c r="D724" s="1" t="s">
        <v>1535</v>
      </c>
      <c r="E724" s="463" t="str">
        <f t="shared" si="5"/>
        <v/>
      </c>
    </row>
    <row r="725">
      <c r="A725" s="463" t="str">
        <f t="shared" si="3"/>
        <v>04</v>
      </c>
      <c r="B725" s="463">
        <f t="shared" si="4"/>
        <v>0</v>
      </c>
      <c r="C725" s="463" t="s">
        <v>535</v>
      </c>
      <c r="D725" s="1" t="s">
        <v>1536</v>
      </c>
      <c r="E725" s="463" t="str">
        <f t="shared" si="5"/>
        <v/>
      </c>
    </row>
    <row r="726">
      <c r="A726" s="463" t="str">
        <f t="shared" si="3"/>
        <v>05</v>
      </c>
      <c r="B726" s="463">
        <f t="shared" si="4"/>
        <v>0</v>
      </c>
      <c r="C726" s="463" t="s">
        <v>535</v>
      </c>
      <c r="D726" s="1" t="s">
        <v>1537</v>
      </c>
      <c r="E726" s="463" t="str">
        <f t="shared" si="5"/>
        <v/>
      </c>
    </row>
    <row r="727">
      <c r="A727" s="463" t="str">
        <f t="shared" si="3"/>
        <v>06</v>
      </c>
      <c r="B727" s="463">
        <f t="shared" si="4"/>
        <v>0</v>
      </c>
      <c r="C727" s="463" t="s">
        <v>535</v>
      </c>
      <c r="D727" s="1" t="s">
        <v>1538</v>
      </c>
      <c r="E727" s="463" t="str">
        <f t="shared" si="5"/>
        <v/>
      </c>
    </row>
    <row r="728">
      <c r="A728" s="463" t="str">
        <f t="shared" si="3"/>
        <v>07</v>
      </c>
      <c r="B728" s="463">
        <f t="shared" si="4"/>
        <v>0</v>
      </c>
      <c r="C728" s="463" t="s">
        <v>535</v>
      </c>
      <c r="D728" s="1" t="s">
        <v>1539</v>
      </c>
      <c r="E728" s="463" t="str">
        <f t="shared" si="5"/>
        <v/>
      </c>
    </row>
    <row r="729">
      <c r="A729" s="463" t="str">
        <f t="shared" si="3"/>
        <v>08</v>
      </c>
      <c r="B729" s="463">
        <f t="shared" si="4"/>
        <v>0</v>
      </c>
      <c r="C729" s="463" t="s">
        <v>535</v>
      </c>
      <c r="D729" s="1" t="s">
        <v>1540</v>
      </c>
      <c r="E729" s="463" t="str">
        <f t="shared" si="5"/>
        <v/>
      </c>
    </row>
    <row r="730">
      <c r="A730" s="463" t="str">
        <f t="shared" si="3"/>
        <v>09</v>
      </c>
      <c r="B730" s="463">
        <f t="shared" si="4"/>
        <v>0</v>
      </c>
      <c r="C730" s="463" t="s">
        <v>535</v>
      </c>
      <c r="D730" s="1" t="s">
        <v>1541</v>
      </c>
      <c r="E730" s="463" t="str">
        <f t="shared" si="5"/>
        <v/>
      </c>
    </row>
    <row r="731">
      <c r="A731" s="463" t="str">
        <f t="shared" si="3"/>
        <v>10</v>
      </c>
      <c r="B731" s="463">
        <f t="shared" si="4"/>
        <v>0</v>
      </c>
      <c r="C731" s="463" t="s">
        <v>535</v>
      </c>
      <c r="D731" s="1" t="s">
        <v>1542</v>
      </c>
      <c r="E731" s="463" t="str">
        <f t="shared" si="5"/>
        <v/>
      </c>
    </row>
    <row r="732">
      <c r="A732" s="463" t="str">
        <f t="shared" si="3"/>
        <v>11</v>
      </c>
      <c r="B732" s="463">
        <f t="shared" si="4"/>
        <v>0</v>
      </c>
      <c r="C732" s="463" t="s">
        <v>535</v>
      </c>
      <c r="D732" s="1" t="s">
        <v>1543</v>
      </c>
      <c r="E732" s="463" t="str">
        <f t="shared" si="5"/>
        <v/>
      </c>
    </row>
    <row r="733">
      <c r="A733" s="463" t="str">
        <f t="shared" si="3"/>
        <v>12</v>
      </c>
      <c r="B733" s="463">
        <f t="shared" si="4"/>
        <v>0</v>
      </c>
      <c r="C733" s="463" t="s">
        <v>535</v>
      </c>
      <c r="D733" s="1" t="s">
        <v>1544</v>
      </c>
      <c r="E733" s="463" t="str">
        <f t="shared" si="5"/>
        <v/>
      </c>
    </row>
    <row r="734">
      <c r="A734" s="463" t="str">
        <f t="shared" si="3"/>
        <v>13</v>
      </c>
      <c r="B734" s="463">
        <f t="shared" si="4"/>
        <v>0</v>
      </c>
      <c r="C734" s="463" t="s">
        <v>535</v>
      </c>
      <c r="D734" s="1" t="s">
        <v>1545</v>
      </c>
      <c r="E734" s="463" t="str">
        <f t="shared" si="5"/>
        <v/>
      </c>
    </row>
    <row r="735">
      <c r="A735" s="463" t="str">
        <f t="shared" si="3"/>
        <v>100</v>
      </c>
      <c r="B735" s="463">
        <f t="shared" si="4"/>
        <v>0</v>
      </c>
      <c r="C735" s="463" t="s">
        <v>535</v>
      </c>
      <c r="D735" s="1" t="s">
        <v>1546</v>
      </c>
      <c r="E735" s="463">
        <f t="shared" si="5"/>
        <v>0</v>
      </c>
    </row>
    <row r="736">
      <c r="A736" s="463" t="str">
        <f t="shared" si="3"/>
        <v>01</v>
      </c>
      <c r="B736" s="463">
        <f t="shared" si="4"/>
        <v>0</v>
      </c>
      <c r="C736" s="463" t="s">
        <v>537</v>
      </c>
      <c r="D736" s="1" t="s">
        <v>1547</v>
      </c>
      <c r="E736" s="463" t="str">
        <f t="shared" si="5"/>
        <v/>
      </c>
    </row>
    <row r="737">
      <c r="A737" s="463" t="str">
        <f t="shared" si="3"/>
        <v>02</v>
      </c>
      <c r="B737" s="463">
        <f t="shared" si="4"/>
        <v>0</v>
      </c>
      <c r="C737" s="463" t="s">
        <v>537</v>
      </c>
      <c r="D737" s="1" t="s">
        <v>1548</v>
      </c>
      <c r="E737" s="463" t="str">
        <f t="shared" si="5"/>
        <v/>
      </c>
    </row>
    <row r="738">
      <c r="A738" s="463" t="str">
        <f t="shared" si="3"/>
        <v>03</v>
      </c>
      <c r="B738" s="463">
        <f t="shared" si="4"/>
        <v>0</v>
      </c>
      <c r="C738" s="463" t="s">
        <v>537</v>
      </c>
      <c r="D738" s="1" t="s">
        <v>1549</v>
      </c>
      <c r="E738" s="463" t="str">
        <f t="shared" si="5"/>
        <v/>
      </c>
    </row>
    <row r="739">
      <c r="A739" s="463" t="str">
        <f t="shared" si="3"/>
        <v>04</v>
      </c>
      <c r="B739" s="463">
        <f t="shared" si="4"/>
        <v>0</v>
      </c>
      <c r="C739" s="463" t="s">
        <v>537</v>
      </c>
      <c r="D739" s="1" t="s">
        <v>1550</v>
      </c>
      <c r="E739" s="463" t="str">
        <f t="shared" si="5"/>
        <v/>
      </c>
    </row>
    <row r="740">
      <c r="A740" s="463" t="str">
        <f t="shared" si="3"/>
        <v>05</v>
      </c>
      <c r="B740" s="463">
        <f t="shared" si="4"/>
        <v>0</v>
      </c>
      <c r="C740" s="463" t="s">
        <v>537</v>
      </c>
      <c r="D740" s="1" t="s">
        <v>1551</v>
      </c>
      <c r="E740" s="463" t="str">
        <f t="shared" si="5"/>
        <v/>
      </c>
    </row>
    <row r="741">
      <c r="A741" s="463" t="str">
        <f t="shared" si="3"/>
        <v>06</v>
      </c>
      <c r="B741" s="463">
        <f t="shared" si="4"/>
        <v>0</v>
      </c>
      <c r="C741" s="463" t="s">
        <v>537</v>
      </c>
      <c r="D741" s="1" t="s">
        <v>1552</v>
      </c>
      <c r="E741" s="463" t="str">
        <f t="shared" si="5"/>
        <v/>
      </c>
    </row>
    <row r="742">
      <c r="A742" s="463" t="str">
        <f t="shared" si="3"/>
        <v>07</v>
      </c>
      <c r="B742" s="463">
        <f t="shared" si="4"/>
        <v>0</v>
      </c>
      <c r="C742" s="463" t="s">
        <v>537</v>
      </c>
      <c r="D742" s="1" t="s">
        <v>1553</v>
      </c>
      <c r="E742" s="463" t="str">
        <f t="shared" si="5"/>
        <v/>
      </c>
    </row>
    <row r="743">
      <c r="A743" s="463" t="str">
        <f t="shared" si="3"/>
        <v>08</v>
      </c>
      <c r="B743" s="463">
        <f t="shared" si="4"/>
        <v>0</v>
      </c>
      <c r="C743" s="463" t="s">
        <v>537</v>
      </c>
      <c r="D743" s="1" t="s">
        <v>1554</v>
      </c>
      <c r="E743" s="463" t="str">
        <f t="shared" si="5"/>
        <v/>
      </c>
    </row>
    <row r="744">
      <c r="A744" s="463" t="str">
        <f t="shared" si="3"/>
        <v>09</v>
      </c>
      <c r="B744" s="463">
        <f t="shared" si="4"/>
        <v>0</v>
      </c>
      <c r="C744" s="463" t="s">
        <v>537</v>
      </c>
      <c r="D744" s="1" t="s">
        <v>1555</v>
      </c>
      <c r="E744" s="463" t="str">
        <f t="shared" si="5"/>
        <v/>
      </c>
    </row>
    <row r="745">
      <c r="A745" s="463" t="str">
        <f t="shared" si="3"/>
        <v>10</v>
      </c>
      <c r="B745" s="463">
        <f t="shared" si="4"/>
        <v>0</v>
      </c>
      <c r="C745" s="463" t="s">
        <v>537</v>
      </c>
      <c r="D745" s="1" t="s">
        <v>1556</v>
      </c>
      <c r="E745" s="463" t="str">
        <f t="shared" si="5"/>
        <v/>
      </c>
    </row>
    <row r="746">
      <c r="A746" s="463" t="str">
        <f t="shared" si="3"/>
        <v>11</v>
      </c>
      <c r="B746" s="463">
        <f t="shared" si="4"/>
        <v>0</v>
      </c>
      <c r="C746" s="463" t="s">
        <v>537</v>
      </c>
      <c r="D746" s="1" t="s">
        <v>1557</v>
      </c>
      <c r="E746" s="463" t="str">
        <f t="shared" si="5"/>
        <v/>
      </c>
    </row>
    <row r="747">
      <c r="A747" s="463" t="str">
        <f t="shared" si="3"/>
        <v>12</v>
      </c>
      <c r="B747" s="463">
        <f t="shared" si="4"/>
        <v>0</v>
      </c>
      <c r="C747" s="463" t="s">
        <v>537</v>
      </c>
      <c r="D747" s="1" t="s">
        <v>1558</v>
      </c>
      <c r="E747" s="463" t="str">
        <f t="shared" si="5"/>
        <v/>
      </c>
    </row>
    <row r="748">
      <c r="A748" s="463" t="str">
        <f t="shared" si="3"/>
        <v>13</v>
      </c>
      <c r="B748" s="463">
        <f t="shared" si="4"/>
        <v>0</v>
      </c>
      <c r="C748" s="463" t="s">
        <v>537</v>
      </c>
      <c r="D748" s="1" t="s">
        <v>1559</v>
      </c>
      <c r="E748" s="463" t="str">
        <f t="shared" si="5"/>
        <v/>
      </c>
    </row>
    <row r="749">
      <c r="A749" s="463" t="str">
        <f t="shared" si="3"/>
        <v>100</v>
      </c>
      <c r="B749" s="463">
        <f t="shared" si="4"/>
        <v>0</v>
      </c>
      <c r="C749" s="463" t="s">
        <v>537</v>
      </c>
      <c r="D749" s="1" t="s">
        <v>1560</v>
      </c>
      <c r="E749" s="463">
        <f t="shared" si="5"/>
        <v>0</v>
      </c>
    </row>
    <row r="750">
      <c r="A750" s="463" t="str">
        <f t="shared" si="3"/>
        <v>01</v>
      </c>
      <c r="B750" s="463">
        <f t="shared" si="4"/>
        <v>0</v>
      </c>
      <c r="C750" s="463" t="s">
        <v>539</v>
      </c>
      <c r="D750" s="1" t="s">
        <v>1561</v>
      </c>
      <c r="E750" s="463" t="str">
        <f t="shared" si="5"/>
        <v/>
      </c>
    </row>
    <row r="751">
      <c r="A751" s="463" t="str">
        <f t="shared" si="3"/>
        <v>02</v>
      </c>
      <c r="B751" s="463">
        <f t="shared" si="4"/>
        <v>0</v>
      </c>
      <c r="C751" s="463" t="s">
        <v>539</v>
      </c>
      <c r="D751" s="1" t="s">
        <v>1562</v>
      </c>
      <c r="E751" s="463" t="str">
        <f t="shared" si="5"/>
        <v/>
      </c>
    </row>
    <row r="752">
      <c r="A752" s="463" t="str">
        <f t="shared" si="3"/>
        <v>03</v>
      </c>
      <c r="B752" s="463">
        <f t="shared" si="4"/>
        <v>0</v>
      </c>
      <c r="C752" s="463" t="s">
        <v>539</v>
      </c>
      <c r="D752" s="1" t="s">
        <v>1563</v>
      </c>
      <c r="E752" s="463" t="str">
        <f t="shared" si="5"/>
        <v/>
      </c>
    </row>
    <row r="753">
      <c r="A753" s="463" t="str">
        <f t="shared" si="3"/>
        <v>04</v>
      </c>
      <c r="B753" s="463">
        <f t="shared" si="4"/>
        <v>0</v>
      </c>
      <c r="C753" s="463" t="s">
        <v>539</v>
      </c>
      <c r="D753" s="1" t="s">
        <v>1564</v>
      </c>
      <c r="E753" s="463" t="str">
        <f t="shared" si="5"/>
        <v/>
      </c>
    </row>
    <row r="754">
      <c r="A754" s="463" t="str">
        <f t="shared" si="3"/>
        <v>05</v>
      </c>
      <c r="B754" s="463">
        <f t="shared" si="4"/>
        <v>0</v>
      </c>
      <c r="C754" s="463" t="s">
        <v>539</v>
      </c>
      <c r="D754" s="1" t="s">
        <v>1565</v>
      </c>
      <c r="E754" s="463" t="str">
        <f t="shared" si="5"/>
        <v/>
      </c>
    </row>
    <row r="755">
      <c r="A755" s="463" t="str">
        <f t="shared" si="3"/>
        <v>06</v>
      </c>
      <c r="B755" s="463">
        <f t="shared" si="4"/>
        <v>0</v>
      </c>
      <c r="C755" s="463" t="s">
        <v>539</v>
      </c>
      <c r="D755" s="1" t="s">
        <v>1566</v>
      </c>
      <c r="E755" s="463" t="str">
        <f t="shared" si="5"/>
        <v/>
      </c>
    </row>
    <row r="756">
      <c r="A756" s="463" t="str">
        <f t="shared" si="3"/>
        <v>07</v>
      </c>
      <c r="B756" s="463">
        <f t="shared" si="4"/>
        <v>0</v>
      </c>
      <c r="C756" s="463" t="s">
        <v>539</v>
      </c>
      <c r="D756" s="1" t="s">
        <v>1567</v>
      </c>
      <c r="E756" s="463" t="str">
        <f t="shared" si="5"/>
        <v/>
      </c>
    </row>
    <row r="757">
      <c r="A757" s="463" t="str">
        <f t="shared" si="3"/>
        <v>08</v>
      </c>
      <c r="B757" s="463">
        <f t="shared" si="4"/>
        <v>0</v>
      </c>
      <c r="C757" s="463" t="s">
        <v>539</v>
      </c>
      <c r="D757" s="1" t="s">
        <v>1568</v>
      </c>
      <c r="E757" s="463" t="str">
        <f t="shared" si="5"/>
        <v/>
      </c>
    </row>
    <row r="758">
      <c r="A758" s="463" t="str">
        <f t="shared" si="3"/>
        <v>09</v>
      </c>
      <c r="B758" s="463">
        <f t="shared" si="4"/>
        <v>0</v>
      </c>
      <c r="C758" s="463" t="s">
        <v>539</v>
      </c>
      <c r="D758" s="1" t="s">
        <v>1569</v>
      </c>
      <c r="E758" s="463" t="str">
        <f t="shared" si="5"/>
        <v/>
      </c>
    </row>
    <row r="759">
      <c r="A759" s="463" t="str">
        <f t="shared" si="3"/>
        <v>10</v>
      </c>
      <c r="B759" s="463">
        <f t="shared" si="4"/>
        <v>0</v>
      </c>
      <c r="C759" s="463" t="s">
        <v>539</v>
      </c>
      <c r="D759" s="1" t="s">
        <v>1570</v>
      </c>
      <c r="E759" s="463" t="str">
        <f t="shared" si="5"/>
        <v/>
      </c>
    </row>
    <row r="760">
      <c r="A760" s="463" t="str">
        <f t="shared" si="3"/>
        <v>11</v>
      </c>
      <c r="B760" s="463">
        <f t="shared" si="4"/>
        <v>0</v>
      </c>
      <c r="C760" s="463" t="s">
        <v>539</v>
      </c>
      <c r="D760" s="1" t="s">
        <v>1571</v>
      </c>
      <c r="E760" s="463" t="str">
        <f t="shared" si="5"/>
        <v/>
      </c>
    </row>
    <row r="761">
      <c r="A761" s="463" t="str">
        <f t="shared" si="3"/>
        <v>12</v>
      </c>
      <c r="B761" s="463">
        <f t="shared" si="4"/>
        <v>0</v>
      </c>
      <c r="C761" s="463" t="s">
        <v>539</v>
      </c>
      <c r="D761" s="1" t="s">
        <v>1572</v>
      </c>
      <c r="E761" s="463" t="str">
        <f t="shared" si="5"/>
        <v/>
      </c>
    </row>
    <row r="762">
      <c r="A762" s="463" t="str">
        <f t="shared" si="3"/>
        <v>13</v>
      </c>
      <c r="B762" s="463">
        <f t="shared" si="4"/>
        <v>0</v>
      </c>
      <c r="C762" s="463" t="s">
        <v>539</v>
      </c>
      <c r="D762" s="1" t="s">
        <v>1573</v>
      </c>
      <c r="E762" s="463" t="str">
        <f t="shared" si="5"/>
        <v/>
      </c>
    </row>
    <row r="763">
      <c r="A763" s="463" t="str">
        <f t="shared" si="3"/>
        <v>100</v>
      </c>
      <c r="B763" s="463">
        <f t="shared" si="4"/>
        <v>0</v>
      </c>
      <c r="C763" s="463" t="s">
        <v>539</v>
      </c>
      <c r="D763" s="1" t="s">
        <v>1574</v>
      </c>
      <c r="E763" s="463">
        <f t="shared" si="5"/>
        <v>0</v>
      </c>
    </row>
    <row r="764">
      <c r="A764" s="463" t="str">
        <f t="shared" si="3"/>
        <v>01</v>
      </c>
      <c r="B764" s="463">
        <f t="shared" si="4"/>
        <v>0</v>
      </c>
      <c r="C764" s="463" t="s">
        <v>541</v>
      </c>
      <c r="D764" s="1" t="s">
        <v>1575</v>
      </c>
      <c r="E764" s="463" t="str">
        <f t="shared" si="5"/>
        <v/>
      </c>
    </row>
    <row r="765">
      <c r="A765" s="463" t="str">
        <f t="shared" si="3"/>
        <v>02</v>
      </c>
      <c r="B765" s="463">
        <f t="shared" si="4"/>
        <v>0</v>
      </c>
      <c r="C765" s="463" t="s">
        <v>541</v>
      </c>
      <c r="D765" s="1" t="s">
        <v>1576</v>
      </c>
      <c r="E765" s="463" t="str">
        <f t="shared" si="5"/>
        <v/>
      </c>
    </row>
    <row r="766">
      <c r="A766" s="463" t="str">
        <f t="shared" si="3"/>
        <v>03</v>
      </c>
      <c r="B766" s="463">
        <f t="shared" si="4"/>
        <v>0</v>
      </c>
      <c r="C766" s="463" t="s">
        <v>541</v>
      </c>
      <c r="D766" s="1" t="s">
        <v>1577</v>
      </c>
      <c r="E766" s="463" t="str">
        <f t="shared" si="5"/>
        <v/>
      </c>
    </row>
    <row r="767">
      <c r="A767" s="463" t="str">
        <f t="shared" si="3"/>
        <v>04</v>
      </c>
      <c r="B767" s="463">
        <f t="shared" si="4"/>
        <v>0</v>
      </c>
      <c r="C767" s="463" t="s">
        <v>541</v>
      </c>
      <c r="D767" s="1" t="s">
        <v>1578</v>
      </c>
      <c r="E767" s="463" t="str">
        <f t="shared" si="5"/>
        <v/>
      </c>
    </row>
    <row r="768">
      <c r="A768" s="463" t="str">
        <f t="shared" si="3"/>
        <v>05</v>
      </c>
      <c r="B768" s="463">
        <f t="shared" si="4"/>
        <v>0</v>
      </c>
      <c r="C768" s="463" t="s">
        <v>541</v>
      </c>
      <c r="D768" s="1" t="s">
        <v>1579</v>
      </c>
      <c r="E768" s="463" t="str">
        <f t="shared" si="5"/>
        <v/>
      </c>
    </row>
    <row r="769">
      <c r="A769" s="463" t="str">
        <f t="shared" si="3"/>
        <v>06</v>
      </c>
      <c r="B769" s="463">
        <f t="shared" si="4"/>
        <v>0</v>
      </c>
      <c r="C769" s="463" t="s">
        <v>541</v>
      </c>
      <c r="D769" s="1" t="s">
        <v>1580</v>
      </c>
      <c r="E769" s="463" t="str">
        <f t="shared" si="5"/>
        <v/>
      </c>
    </row>
    <row r="770">
      <c r="A770" s="463" t="str">
        <f t="shared" si="3"/>
        <v>07</v>
      </c>
      <c r="B770" s="463">
        <f t="shared" si="4"/>
        <v>0</v>
      </c>
      <c r="C770" s="463" t="s">
        <v>541</v>
      </c>
      <c r="D770" s="1" t="s">
        <v>1581</v>
      </c>
      <c r="E770" s="463" t="str">
        <f t="shared" si="5"/>
        <v/>
      </c>
    </row>
    <row r="771">
      <c r="A771" s="463" t="str">
        <f t="shared" si="3"/>
        <v>08</v>
      </c>
      <c r="B771" s="463">
        <f t="shared" si="4"/>
        <v>0</v>
      </c>
      <c r="C771" s="463" t="s">
        <v>541</v>
      </c>
      <c r="D771" s="1" t="s">
        <v>1582</v>
      </c>
      <c r="E771" s="463" t="str">
        <f t="shared" si="5"/>
        <v/>
      </c>
    </row>
    <row r="772">
      <c r="A772" s="463" t="str">
        <f t="shared" si="3"/>
        <v>09</v>
      </c>
      <c r="B772" s="463">
        <f t="shared" si="4"/>
        <v>0</v>
      </c>
      <c r="C772" s="463" t="s">
        <v>541</v>
      </c>
      <c r="D772" s="1" t="s">
        <v>1583</v>
      </c>
      <c r="E772" s="463" t="str">
        <f t="shared" si="5"/>
        <v/>
      </c>
    </row>
    <row r="773">
      <c r="A773" s="463" t="str">
        <f t="shared" si="3"/>
        <v>10</v>
      </c>
      <c r="B773" s="463">
        <f t="shared" si="4"/>
        <v>0</v>
      </c>
      <c r="C773" s="463" t="s">
        <v>541</v>
      </c>
      <c r="D773" s="1" t="s">
        <v>1584</v>
      </c>
      <c r="E773" s="463" t="str">
        <f t="shared" si="5"/>
        <v/>
      </c>
    </row>
    <row r="774">
      <c r="A774" s="463" t="str">
        <f t="shared" si="3"/>
        <v>11</v>
      </c>
      <c r="B774" s="463">
        <f t="shared" si="4"/>
        <v>0</v>
      </c>
      <c r="C774" s="463" t="s">
        <v>541</v>
      </c>
      <c r="D774" s="1" t="s">
        <v>1585</v>
      </c>
      <c r="E774" s="463" t="str">
        <f t="shared" si="5"/>
        <v/>
      </c>
    </row>
    <row r="775">
      <c r="A775" s="463" t="str">
        <f t="shared" si="3"/>
        <v>12</v>
      </c>
      <c r="B775" s="463">
        <f t="shared" si="4"/>
        <v>0</v>
      </c>
      <c r="C775" s="463" t="s">
        <v>541</v>
      </c>
      <c r="D775" s="1" t="s">
        <v>1586</v>
      </c>
      <c r="E775" s="463" t="str">
        <f t="shared" si="5"/>
        <v/>
      </c>
    </row>
    <row r="776">
      <c r="A776" s="463" t="str">
        <f t="shared" si="3"/>
        <v>13</v>
      </c>
      <c r="B776" s="463">
        <f t="shared" si="4"/>
        <v>0</v>
      </c>
      <c r="C776" s="463" t="s">
        <v>541</v>
      </c>
      <c r="D776" s="1" t="s">
        <v>1587</v>
      </c>
      <c r="E776" s="463" t="str">
        <f t="shared" si="5"/>
        <v/>
      </c>
    </row>
    <row r="777">
      <c r="A777" s="463" t="str">
        <f t="shared" si="3"/>
        <v>100</v>
      </c>
      <c r="B777" s="463">
        <f t="shared" si="4"/>
        <v>0</v>
      </c>
      <c r="C777" s="463" t="s">
        <v>541</v>
      </c>
      <c r="D777" s="1" t="s">
        <v>1588</v>
      </c>
      <c r="E777" s="463">
        <f t="shared" si="5"/>
        <v>0</v>
      </c>
    </row>
    <row r="778">
      <c r="A778" s="463" t="str">
        <f t="shared" si="3"/>
        <v>01</v>
      </c>
      <c r="B778" s="463">
        <f t="shared" si="4"/>
        <v>0</v>
      </c>
      <c r="C778" s="463" t="s">
        <v>542</v>
      </c>
      <c r="D778" s="1" t="s">
        <v>1589</v>
      </c>
      <c r="E778" s="463" t="str">
        <f t="shared" si="5"/>
        <v/>
      </c>
    </row>
    <row r="779">
      <c r="A779" s="463" t="str">
        <f t="shared" si="3"/>
        <v>02</v>
      </c>
      <c r="B779" s="463">
        <f t="shared" si="4"/>
        <v>0</v>
      </c>
      <c r="C779" s="463" t="s">
        <v>542</v>
      </c>
      <c r="D779" s="1" t="s">
        <v>1590</v>
      </c>
      <c r="E779" s="463" t="str">
        <f t="shared" si="5"/>
        <v/>
      </c>
    </row>
    <row r="780">
      <c r="A780" s="463" t="str">
        <f t="shared" si="3"/>
        <v>03</v>
      </c>
      <c r="B780" s="463">
        <f t="shared" si="4"/>
        <v>0</v>
      </c>
      <c r="C780" s="463" t="s">
        <v>542</v>
      </c>
      <c r="D780" s="1" t="s">
        <v>1591</v>
      </c>
      <c r="E780" s="463" t="str">
        <f t="shared" si="5"/>
        <v/>
      </c>
    </row>
    <row r="781">
      <c r="A781" s="463" t="str">
        <f t="shared" si="3"/>
        <v>04</v>
      </c>
      <c r="B781" s="463">
        <f t="shared" si="4"/>
        <v>0</v>
      </c>
      <c r="C781" s="463" t="s">
        <v>542</v>
      </c>
      <c r="D781" s="1" t="s">
        <v>1592</v>
      </c>
      <c r="E781" s="463" t="str">
        <f t="shared" si="5"/>
        <v/>
      </c>
    </row>
    <row r="782">
      <c r="A782" s="463" t="str">
        <f t="shared" si="3"/>
        <v>05</v>
      </c>
      <c r="B782" s="463">
        <f t="shared" si="4"/>
        <v>0</v>
      </c>
      <c r="C782" s="463" t="s">
        <v>542</v>
      </c>
      <c r="D782" s="1" t="s">
        <v>1593</v>
      </c>
      <c r="E782" s="463" t="str">
        <f t="shared" si="5"/>
        <v/>
      </c>
    </row>
    <row r="783">
      <c r="A783" s="463" t="str">
        <f t="shared" si="3"/>
        <v>06</v>
      </c>
      <c r="B783" s="463">
        <f t="shared" si="4"/>
        <v>0</v>
      </c>
      <c r="C783" s="463" t="s">
        <v>542</v>
      </c>
      <c r="D783" s="1" t="s">
        <v>1594</v>
      </c>
      <c r="E783" s="463" t="str">
        <f t="shared" si="5"/>
        <v/>
      </c>
    </row>
    <row r="784">
      <c r="A784" s="463" t="str">
        <f t="shared" si="3"/>
        <v>07</v>
      </c>
      <c r="B784" s="463">
        <f t="shared" si="4"/>
        <v>0</v>
      </c>
      <c r="C784" s="463" t="s">
        <v>542</v>
      </c>
      <c r="D784" s="1" t="s">
        <v>1595</v>
      </c>
      <c r="E784" s="463" t="str">
        <f t="shared" si="5"/>
        <v/>
      </c>
    </row>
    <row r="785">
      <c r="A785" s="463" t="str">
        <f t="shared" si="3"/>
        <v>08</v>
      </c>
      <c r="B785" s="463">
        <f t="shared" si="4"/>
        <v>0</v>
      </c>
      <c r="C785" s="463" t="s">
        <v>542</v>
      </c>
      <c r="D785" s="1" t="s">
        <v>1596</v>
      </c>
      <c r="E785" s="463" t="str">
        <f t="shared" si="5"/>
        <v/>
      </c>
    </row>
    <row r="786">
      <c r="A786" s="463" t="str">
        <f t="shared" si="3"/>
        <v>09</v>
      </c>
      <c r="B786" s="463">
        <f t="shared" si="4"/>
        <v>0</v>
      </c>
      <c r="C786" s="463" t="s">
        <v>542</v>
      </c>
      <c r="D786" s="1" t="s">
        <v>1597</v>
      </c>
      <c r="E786" s="463" t="str">
        <f t="shared" si="5"/>
        <v/>
      </c>
    </row>
    <row r="787">
      <c r="A787" s="463" t="str">
        <f t="shared" si="3"/>
        <v>10</v>
      </c>
      <c r="B787" s="463">
        <f t="shared" si="4"/>
        <v>0</v>
      </c>
      <c r="C787" s="463" t="s">
        <v>542</v>
      </c>
      <c r="D787" s="1" t="s">
        <v>1598</v>
      </c>
      <c r="E787" s="463" t="str">
        <f t="shared" si="5"/>
        <v/>
      </c>
    </row>
    <row r="788">
      <c r="A788" s="463" t="str">
        <f t="shared" si="3"/>
        <v>11</v>
      </c>
      <c r="B788" s="463">
        <f t="shared" si="4"/>
        <v>0</v>
      </c>
      <c r="C788" s="463" t="s">
        <v>542</v>
      </c>
      <c r="D788" s="1" t="s">
        <v>1599</v>
      </c>
      <c r="E788" s="463" t="str">
        <f t="shared" si="5"/>
        <v/>
      </c>
    </row>
    <row r="789">
      <c r="A789" s="463" t="str">
        <f t="shared" si="3"/>
        <v>12</v>
      </c>
      <c r="B789" s="463">
        <f t="shared" si="4"/>
        <v>0</v>
      </c>
      <c r="C789" s="463" t="s">
        <v>542</v>
      </c>
      <c r="D789" s="1" t="s">
        <v>1600</v>
      </c>
      <c r="E789" s="463" t="str">
        <f t="shared" si="5"/>
        <v/>
      </c>
    </row>
    <row r="790">
      <c r="A790" s="463" t="str">
        <f t="shared" si="3"/>
        <v>13</v>
      </c>
      <c r="B790" s="463">
        <f t="shared" si="4"/>
        <v>0</v>
      </c>
      <c r="C790" s="463" t="s">
        <v>542</v>
      </c>
      <c r="D790" s="1" t="s">
        <v>1601</v>
      </c>
      <c r="E790" s="463" t="str">
        <f t="shared" si="5"/>
        <v/>
      </c>
    </row>
    <row r="791">
      <c r="A791" s="463" t="str">
        <f t="shared" si="3"/>
        <v>100</v>
      </c>
      <c r="B791" s="463">
        <f t="shared" si="4"/>
        <v>0</v>
      </c>
      <c r="C791" s="463" t="s">
        <v>542</v>
      </c>
      <c r="D791" s="1" t="s">
        <v>1602</v>
      </c>
      <c r="E791" s="463">
        <f t="shared" si="5"/>
        <v>0</v>
      </c>
    </row>
    <row r="792">
      <c r="A792" s="463" t="str">
        <f t="shared" si="3"/>
        <v>01</v>
      </c>
      <c r="B792" s="463">
        <f t="shared" si="4"/>
        <v>0</v>
      </c>
      <c r="C792" s="463" t="s">
        <v>544</v>
      </c>
      <c r="D792" s="1" t="s">
        <v>1603</v>
      </c>
      <c r="E792" s="463" t="str">
        <f t="shared" si="5"/>
        <v/>
      </c>
    </row>
    <row r="793">
      <c r="A793" s="463" t="str">
        <f t="shared" si="3"/>
        <v>02</v>
      </c>
      <c r="B793" s="463">
        <f t="shared" si="4"/>
        <v>0</v>
      </c>
      <c r="C793" s="463" t="s">
        <v>544</v>
      </c>
      <c r="D793" s="1" t="s">
        <v>1604</v>
      </c>
      <c r="E793" s="463" t="str">
        <f t="shared" si="5"/>
        <v/>
      </c>
    </row>
    <row r="794">
      <c r="A794" s="463" t="str">
        <f t="shared" si="3"/>
        <v>03</v>
      </c>
      <c r="B794" s="463">
        <f t="shared" si="4"/>
        <v>0</v>
      </c>
      <c r="C794" s="463" t="s">
        <v>544</v>
      </c>
      <c r="D794" s="1" t="s">
        <v>1605</v>
      </c>
      <c r="E794" s="463" t="str">
        <f t="shared" si="5"/>
        <v/>
      </c>
    </row>
    <row r="795">
      <c r="A795" s="463" t="str">
        <f t="shared" si="3"/>
        <v>04</v>
      </c>
      <c r="B795" s="463">
        <f t="shared" si="4"/>
        <v>0</v>
      </c>
      <c r="C795" s="463" t="s">
        <v>544</v>
      </c>
      <c r="D795" s="1" t="s">
        <v>1606</v>
      </c>
      <c r="E795" s="463" t="str">
        <f t="shared" si="5"/>
        <v/>
      </c>
    </row>
    <row r="796">
      <c r="A796" s="463" t="str">
        <f t="shared" si="3"/>
        <v>05</v>
      </c>
      <c r="B796" s="463">
        <f t="shared" si="4"/>
        <v>0</v>
      </c>
      <c r="C796" s="463" t="s">
        <v>544</v>
      </c>
      <c r="D796" s="1" t="s">
        <v>1607</v>
      </c>
      <c r="E796" s="463" t="str">
        <f t="shared" si="5"/>
        <v/>
      </c>
    </row>
    <row r="797">
      <c r="A797" s="463" t="str">
        <f t="shared" si="3"/>
        <v>06</v>
      </c>
      <c r="B797" s="463">
        <f t="shared" si="4"/>
        <v>0</v>
      </c>
      <c r="C797" s="463" t="s">
        <v>544</v>
      </c>
      <c r="D797" s="1" t="s">
        <v>1608</v>
      </c>
      <c r="E797" s="463" t="str">
        <f t="shared" si="5"/>
        <v/>
      </c>
    </row>
    <row r="798">
      <c r="A798" s="463" t="str">
        <f t="shared" si="3"/>
        <v>07</v>
      </c>
      <c r="B798" s="463">
        <f t="shared" si="4"/>
        <v>0</v>
      </c>
      <c r="C798" s="463" t="s">
        <v>544</v>
      </c>
      <c r="D798" s="1" t="s">
        <v>1609</v>
      </c>
      <c r="E798" s="463" t="str">
        <f t="shared" si="5"/>
        <v/>
      </c>
    </row>
    <row r="799">
      <c r="A799" s="463" t="str">
        <f t="shared" si="3"/>
        <v>08</v>
      </c>
      <c r="B799" s="463">
        <f t="shared" si="4"/>
        <v>0</v>
      </c>
      <c r="C799" s="463" t="s">
        <v>544</v>
      </c>
      <c r="D799" s="1" t="s">
        <v>1610</v>
      </c>
      <c r="E799" s="463" t="str">
        <f t="shared" si="5"/>
        <v/>
      </c>
    </row>
    <row r="800">
      <c r="A800" s="463" t="str">
        <f t="shared" si="3"/>
        <v>09</v>
      </c>
      <c r="B800" s="463">
        <f t="shared" si="4"/>
        <v>0</v>
      </c>
      <c r="C800" s="463" t="s">
        <v>544</v>
      </c>
      <c r="D800" s="1" t="s">
        <v>1611</v>
      </c>
      <c r="E800" s="463" t="str">
        <f t="shared" si="5"/>
        <v/>
      </c>
    </row>
    <row r="801">
      <c r="A801" s="463" t="str">
        <f t="shared" si="3"/>
        <v>10</v>
      </c>
      <c r="B801" s="463">
        <f t="shared" si="4"/>
        <v>0</v>
      </c>
      <c r="C801" s="463" t="s">
        <v>544</v>
      </c>
      <c r="D801" s="1" t="s">
        <v>1612</v>
      </c>
      <c r="E801" s="463" t="str">
        <f t="shared" si="5"/>
        <v/>
      </c>
    </row>
    <row r="802">
      <c r="A802" s="463" t="str">
        <f t="shared" si="3"/>
        <v>11</v>
      </c>
      <c r="B802" s="463">
        <f t="shared" si="4"/>
        <v>0</v>
      </c>
      <c r="C802" s="463" t="s">
        <v>544</v>
      </c>
      <c r="D802" s="1" t="s">
        <v>1613</v>
      </c>
      <c r="E802" s="463" t="str">
        <f t="shared" si="5"/>
        <v/>
      </c>
    </row>
    <row r="803">
      <c r="A803" s="463" t="str">
        <f t="shared" si="3"/>
        <v>12</v>
      </c>
      <c r="B803" s="463">
        <f t="shared" si="4"/>
        <v>0</v>
      </c>
      <c r="C803" s="463" t="s">
        <v>544</v>
      </c>
      <c r="D803" s="1" t="s">
        <v>1614</v>
      </c>
      <c r="E803" s="463" t="str">
        <f t="shared" si="5"/>
        <v/>
      </c>
    </row>
    <row r="804">
      <c r="A804" s="463" t="str">
        <f t="shared" si="3"/>
        <v>13</v>
      </c>
      <c r="B804" s="463">
        <f t="shared" si="4"/>
        <v>0</v>
      </c>
      <c r="C804" s="463" t="s">
        <v>544</v>
      </c>
      <c r="D804" s="1" t="s">
        <v>1615</v>
      </c>
      <c r="E804" s="463" t="str">
        <f t="shared" si="5"/>
        <v/>
      </c>
    </row>
    <row r="805">
      <c r="A805" s="463" t="str">
        <f t="shared" si="3"/>
        <v>100</v>
      </c>
      <c r="B805" s="463">
        <f t="shared" si="4"/>
        <v>0</v>
      </c>
      <c r="C805" s="463" t="s">
        <v>544</v>
      </c>
      <c r="D805" s="1" t="s">
        <v>1616</v>
      </c>
      <c r="E805" s="463">
        <f t="shared" si="5"/>
        <v>0</v>
      </c>
    </row>
    <row r="806">
      <c r="A806" s="463" t="str">
        <f t="shared" si="3"/>
        <v>01</v>
      </c>
      <c r="B806" s="463">
        <f t="shared" si="4"/>
        <v>0</v>
      </c>
      <c r="C806" s="463" t="s">
        <v>545</v>
      </c>
      <c r="D806" s="1" t="s">
        <v>1617</v>
      </c>
      <c r="E806" s="463" t="str">
        <f t="shared" si="5"/>
        <v/>
      </c>
    </row>
    <row r="807">
      <c r="A807" s="463" t="str">
        <f t="shared" si="3"/>
        <v>02</v>
      </c>
      <c r="B807" s="463">
        <f t="shared" si="4"/>
        <v>0</v>
      </c>
      <c r="C807" s="463" t="s">
        <v>545</v>
      </c>
      <c r="D807" s="1" t="s">
        <v>1618</v>
      </c>
      <c r="E807" s="463" t="str">
        <f t="shared" si="5"/>
        <v/>
      </c>
    </row>
    <row r="808">
      <c r="A808" s="463" t="str">
        <f t="shared" si="3"/>
        <v>03</v>
      </c>
      <c r="B808" s="463">
        <f t="shared" si="4"/>
        <v>0</v>
      </c>
      <c r="C808" s="463" t="s">
        <v>545</v>
      </c>
      <c r="D808" s="1" t="s">
        <v>1619</v>
      </c>
      <c r="E808" s="463" t="str">
        <f t="shared" si="5"/>
        <v/>
      </c>
    </row>
    <row r="809">
      <c r="A809" s="463" t="str">
        <f t="shared" si="3"/>
        <v>04</v>
      </c>
      <c r="B809" s="463">
        <f t="shared" si="4"/>
        <v>0</v>
      </c>
      <c r="C809" s="463" t="s">
        <v>545</v>
      </c>
      <c r="D809" s="1" t="s">
        <v>1620</v>
      </c>
      <c r="E809" s="463" t="str">
        <f t="shared" si="5"/>
        <v/>
      </c>
    </row>
    <row r="810">
      <c r="A810" s="463" t="str">
        <f t="shared" si="3"/>
        <v>05</v>
      </c>
      <c r="B810" s="463">
        <f t="shared" si="4"/>
        <v>0</v>
      </c>
      <c r="C810" s="463" t="s">
        <v>545</v>
      </c>
      <c r="D810" s="1" t="s">
        <v>1621</v>
      </c>
      <c r="E810" s="463" t="str">
        <f t="shared" si="5"/>
        <v/>
      </c>
    </row>
    <row r="811">
      <c r="A811" s="463" t="str">
        <f t="shared" si="3"/>
        <v>06</v>
      </c>
      <c r="B811" s="463">
        <f t="shared" si="4"/>
        <v>0</v>
      </c>
      <c r="C811" s="463" t="s">
        <v>545</v>
      </c>
      <c r="D811" s="1" t="s">
        <v>1622</v>
      </c>
      <c r="E811" s="463" t="str">
        <f t="shared" si="5"/>
        <v/>
      </c>
    </row>
    <row r="812">
      <c r="A812" s="463" t="str">
        <f t="shared" si="3"/>
        <v>07</v>
      </c>
      <c r="B812" s="463">
        <f t="shared" si="4"/>
        <v>0</v>
      </c>
      <c r="C812" s="463" t="s">
        <v>545</v>
      </c>
      <c r="D812" s="1" t="s">
        <v>1623</v>
      </c>
      <c r="E812" s="463" t="str">
        <f t="shared" si="5"/>
        <v/>
      </c>
    </row>
    <row r="813">
      <c r="A813" s="463" t="str">
        <f t="shared" si="3"/>
        <v>08</v>
      </c>
      <c r="B813" s="463">
        <f t="shared" si="4"/>
        <v>0</v>
      </c>
      <c r="C813" s="463" t="s">
        <v>545</v>
      </c>
      <c r="D813" s="1" t="s">
        <v>1624</v>
      </c>
      <c r="E813" s="463" t="str">
        <f t="shared" si="5"/>
        <v/>
      </c>
    </row>
    <row r="814">
      <c r="A814" s="463" t="str">
        <f t="shared" si="3"/>
        <v>09</v>
      </c>
      <c r="B814" s="463">
        <f t="shared" si="4"/>
        <v>0</v>
      </c>
      <c r="C814" s="463" t="s">
        <v>545</v>
      </c>
      <c r="D814" s="1" t="s">
        <v>1625</v>
      </c>
      <c r="E814" s="463" t="str">
        <f t="shared" si="5"/>
        <v/>
      </c>
    </row>
    <row r="815">
      <c r="A815" s="463" t="str">
        <f t="shared" si="3"/>
        <v>10</v>
      </c>
      <c r="B815" s="463">
        <f t="shared" si="4"/>
        <v>0</v>
      </c>
      <c r="C815" s="463" t="s">
        <v>545</v>
      </c>
      <c r="D815" s="1" t="s">
        <v>1626</v>
      </c>
      <c r="E815" s="463" t="str">
        <f t="shared" si="5"/>
        <v/>
      </c>
    </row>
    <row r="816">
      <c r="A816" s="463" t="str">
        <f t="shared" si="3"/>
        <v>11</v>
      </c>
      <c r="B816" s="463">
        <f t="shared" si="4"/>
        <v>0</v>
      </c>
      <c r="C816" s="463" t="s">
        <v>545</v>
      </c>
      <c r="D816" s="1" t="s">
        <v>1627</v>
      </c>
      <c r="E816" s="463" t="str">
        <f t="shared" si="5"/>
        <v/>
      </c>
    </row>
    <row r="817">
      <c r="A817" s="463" t="str">
        <f t="shared" si="3"/>
        <v>12</v>
      </c>
      <c r="B817" s="463">
        <f t="shared" si="4"/>
        <v>0</v>
      </c>
      <c r="C817" s="463" t="s">
        <v>545</v>
      </c>
      <c r="D817" s="1" t="s">
        <v>1628</v>
      </c>
      <c r="E817" s="463" t="str">
        <f t="shared" si="5"/>
        <v/>
      </c>
    </row>
    <row r="818">
      <c r="A818" s="463" t="str">
        <f t="shared" si="3"/>
        <v>13</v>
      </c>
      <c r="B818" s="463">
        <f t="shared" si="4"/>
        <v>0</v>
      </c>
      <c r="C818" s="463" t="s">
        <v>545</v>
      </c>
      <c r="D818" s="1" t="s">
        <v>1629</v>
      </c>
      <c r="E818" s="463" t="str">
        <f t="shared" si="5"/>
        <v/>
      </c>
    </row>
    <row r="819">
      <c r="A819" s="463" t="str">
        <f t="shared" si="3"/>
        <v>100</v>
      </c>
      <c r="B819" s="463">
        <f t="shared" si="4"/>
        <v>0</v>
      </c>
      <c r="C819" s="463" t="s">
        <v>545</v>
      </c>
      <c r="D819" s="1" t="s">
        <v>1630</v>
      </c>
      <c r="E819" s="463">
        <f t="shared" si="5"/>
        <v>0</v>
      </c>
    </row>
    <row r="820">
      <c r="A820" s="463" t="str">
        <f t="shared" si="3"/>
        <v>01</v>
      </c>
      <c r="B820" s="463">
        <f t="shared" si="4"/>
        <v>0</v>
      </c>
      <c r="C820" s="463" t="s">
        <v>547</v>
      </c>
      <c r="D820" s="1" t="s">
        <v>1631</v>
      </c>
      <c r="E820" s="463" t="str">
        <f t="shared" si="5"/>
        <v/>
      </c>
    </row>
    <row r="821">
      <c r="A821" s="463" t="str">
        <f t="shared" si="3"/>
        <v>02</v>
      </c>
      <c r="B821" s="463">
        <f t="shared" si="4"/>
        <v>0</v>
      </c>
      <c r="C821" s="463" t="s">
        <v>547</v>
      </c>
      <c r="D821" s="1" t="s">
        <v>1632</v>
      </c>
      <c r="E821" s="463" t="str">
        <f t="shared" si="5"/>
        <v/>
      </c>
    </row>
    <row r="822">
      <c r="A822" s="463" t="str">
        <f t="shared" si="3"/>
        <v>03</v>
      </c>
      <c r="B822" s="463">
        <f t="shared" si="4"/>
        <v>0</v>
      </c>
      <c r="C822" s="463" t="s">
        <v>547</v>
      </c>
      <c r="D822" s="1" t="s">
        <v>1633</v>
      </c>
      <c r="E822" s="463" t="str">
        <f t="shared" si="5"/>
        <v/>
      </c>
    </row>
    <row r="823">
      <c r="A823" s="463" t="str">
        <f t="shared" si="3"/>
        <v>04</v>
      </c>
      <c r="B823" s="463">
        <f t="shared" si="4"/>
        <v>0</v>
      </c>
      <c r="C823" s="463" t="s">
        <v>547</v>
      </c>
      <c r="D823" s="1" t="s">
        <v>1634</v>
      </c>
      <c r="E823" s="463" t="str">
        <f t="shared" si="5"/>
        <v/>
      </c>
    </row>
    <row r="824">
      <c r="A824" s="463" t="str">
        <f t="shared" si="3"/>
        <v>05</v>
      </c>
      <c r="B824" s="463">
        <f t="shared" si="4"/>
        <v>0</v>
      </c>
      <c r="C824" s="463" t="s">
        <v>547</v>
      </c>
      <c r="D824" s="1" t="s">
        <v>1635</v>
      </c>
      <c r="E824" s="463" t="str">
        <f t="shared" si="5"/>
        <v/>
      </c>
    </row>
    <row r="825">
      <c r="A825" s="463" t="str">
        <f t="shared" si="3"/>
        <v>06</v>
      </c>
      <c r="B825" s="463">
        <f t="shared" si="4"/>
        <v>0</v>
      </c>
      <c r="C825" s="463" t="s">
        <v>547</v>
      </c>
      <c r="D825" s="1" t="s">
        <v>1636</v>
      </c>
      <c r="E825" s="463" t="str">
        <f t="shared" si="5"/>
        <v/>
      </c>
    </row>
    <row r="826">
      <c r="A826" s="463" t="str">
        <f t="shared" si="3"/>
        <v>07</v>
      </c>
      <c r="B826" s="463">
        <f t="shared" si="4"/>
        <v>0</v>
      </c>
      <c r="C826" s="463" t="s">
        <v>547</v>
      </c>
      <c r="D826" s="1" t="s">
        <v>1637</v>
      </c>
      <c r="E826" s="463" t="str">
        <f t="shared" si="5"/>
        <v/>
      </c>
    </row>
    <row r="827">
      <c r="A827" s="463" t="str">
        <f t="shared" si="3"/>
        <v>08</v>
      </c>
      <c r="B827" s="463">
        <f t="shared" si="4"/>
        <v>0</v>
      </c>
      <c r="C827" s="463" t="s">
        <v>547</v>
      </c>
      <c r="D827" s="1" t="s">
        <v>1638</v>
      </c>
      <c r="E827" s="463" t="str">
        <f t="shared" si="5"/>
        <v/>
      </c>
    </row>
    <row r="828">
      <c r="A828" s="463" t="str">
        <f t="shared" si="3"/>
        <v>09</v>
      </c>
      <c r="B828" s="463">
        <f t="shared" si="4"/>
        <v>0</v>
      </c>
      <c r="C828" s="463" t="s">
        <v>547</v>
      </c>
      <c r="D828" s="1" t="s">
        <v>1639</v>
      </c>
      <c r="E828" s="463" t="str">
        <f t="shared" si="5"/>
        <v/>
      </c>
    </row>
    <row r="829">
      <c r="A829" s="463" t="str">
        <f t="shared" si="3"/>
        <v>10</v>
      </c>
      <c r="B829" s="463">
        <f t="shared" si="4"/>
        <v>0</v>
      </c>
      <c r="C829" s="463" t="s">
        <v>547</v>
      </c>
      <c r="D829" s="1" t="s">
        <v>1640</v>
      </c>
      <c r="E829" s="463" t="str">
        <f t="shared" si="5"/>
        <v/>
      </c>
    </row>
    <row r="830">
      <c r="A830" s="463" t="str">
        <f t="shared" si="3"/>
        <v>11</v>
      </c>
      <c r="B830" s="463">
        <f t="shared" si="4"/>
        <v>0</v>
      </c>
      <c r="C830" s="463" t="s">
        <v>547</v>
      </c>
      <c r="D830" s="1" t="s">
        <v>1641</v>
      </c>
      <c r="E830" s="463" t="str">
        <f t="shared" si="5"/>
        <v/>
      </c>
    </row>
    <row r="831">
      <c r="A831" s="463" t="str">
        <f t="shared" si="3"/>
        <v>12</v>
      </c>
      <c r="B831" s="463">
        <f t="shared" si="4"/>
        <v>0</v>
      </c>
      <c r="C831" s="463" t="s">
        <v>547</v>
      </c>
      <c r="D831" s="1" t="s">
        <v>1642</v>
      </c>
      <c r="E831" s="463" t="str">
        <f t="shared" si="5"/>
        <v/>
      </c>
    </row>
    <row r="832">
      <c r="A832" s="463" t="str">
        <f t="shared" si="3"/>
        <v>13</v>
      </c>
      <c r="B832" s="463">
        <f t="shared" si="4"/>
        <v>0</v>
      </c>
      <c r="C832" s="463" t="s">
        <v>547</v>
      </c>
      <c r="D832" s="1" t="s">
        <v>1643</v>
      </c>
      <c r="E832" s="463" t="str">
        <f t="shared" si="5"/>
        <v/>
      </c>
    </row>
    <row r="833">
      <c r="A833" s="463" t="str">
        <f t="shared" si="3"/>
        <v>100</v>
      </c>
      <c r="B833" s="463">
        <f t="shared" si="4"/>
        <v>0</v>
      </c>
      <c r="C833" s="463" t="s">
        <v>547</v>
      </c>
      <c r="D833" s="1" t="s">
        <v>1644</v>
      </c>
      <c r="E833" s="463">
        <f t="shared" si="5"/>
        <v>0</v>
      </c>
    </row>
    <row r="834">
      <c r="A834" s="463" t="str">
        <f t="shared" si="3"/>
        <v>01</v>
      </c>
      <c r="B834" s="463">
        <f t="shared" si="4"/>
        <v>0</v>
      </c>
      <c r="C834" s="463" t="s">
        <v>548</v>
      </c>
      <c r="D834" s="1" t="s">
        <v>1645</v>
      </c>
      <c r="E834" s="463" t="str">
        <f t="shared" si="5"/>
        <v/>
      </c>
    </row>
    <row r="835">
      <c r="A835" s="463" t="str">
        <f t="shared" si="3"/>
        <v>02</v>
      </c>
      <c r="B835" s="463">
        <f t="shared" si="4"/>
        <v>0</v>
      </c>
      <c r="C835" s="463" t="s">
        <v>548</v>
      </c>
      <c r="D835" s="1" t="s">
        <v>1646</v>
      </c>
      <c r="E835" s="463" t="str">
        <f t="shared" si="5"/>
        <v/>
      </c>
    </row>
    <row r="836">
      <c r="A836" s="463" t="str">
        <f t="shared" si="3"/>
        <v>03</v>
      </c>
      <c r="B836" s="463">
        <f t="shared" si="4"/>
        <v>0</v>
      </c>
      <c r="C836" s="463" t="s">
        <v>548</v>
      </c>
      <c r="D836" s="1" t="s">
        <v>1647</v>
      </c>
      <c r="E836" s="463" t="str">
        <f t="shared" si="5"/>
        <v/>
      </c>
    </row>
    <row r="837">
      <c r="A837" s="463" t="str">
        <f t="shared" si="3"/>
        <v>04</v>
      </c>
      <c r="B837" s="463">
        <f t="shared" si="4"/>
        <v>0</v>
      </c>
      <c r="C837" s="463" t="s">
        <v>548</v>
      </c>
      <c r="D837" s="1" t="s">
        <v>1648</v>
      </c>
      <c r="E837" s="463" t="str">
        <f t="shared" si="5"/>
        <v/>
      </c>
    </row>
    <row r="838">
      <c r="A838" s="463" t="str">
        <f t="shared" si="3"/>
        <v>05</v>
      </c>
      <c r="B838" s="463">
        <f t="shared" si="4"/>
        <v>0</v>
      </c>
      <c r="C838" s="463" t="s">
        <v>548</v>
      </c>
      <c r="D838" s="1" t="s">
        <v>1649</v>
      </c>
      <c r="E838" s="463" t="str">
        <f t="shared" si="5"/>
        <v/>
      </c>
    </row>
    <row r="839">
      <c r="A839" s="463" t="str">
        <f t="shared" si="3"/>
        <v>06</v>
      </c>
      <c r="B839" s="463">
        <f t="shared" si="4"/>
        <v>0</v>
      </c>
      <c r="C839" s="463" t="s">
        <v>548</v>
      </c>
      <c r="D839" s="1" t="s">
        <v>1650</v>
      </c>
      <c r="E839" s="463" t="str">
        <f t="shared" si="5"/>
        <v/>
      </c>
    </row>
    <row r="840">
      <c r="A840" s="463" t="str">
        <f t="shared" si="3"/>
        <v>07</v>
      </c>
      <c r="B840" s="463">
        <f t="shared" si="4"/>
        <v>0</v>
      </c>
      <c r="C840" s="463" t="s">
        <v>548</v>
      </c>
      <c r="D840" s="1" t="s">
        <v>1651</v>
      </c>
      <c r="E840" s="463" t="str">
        <f t="shared" si="5"/>
        <v/>
      </c>
    </row>
    <row r="841">
      <c r="A841" s="463" t="str">
        <f t="shared" si="3"/>
        <v>08</v>
      </c>
      <c r="B841" s="463">
        <f t="shared" si="4"/>
        <v>0</v>
      </c>
      <c r="C841" s="463" t="s">
        <v>548</v>
      </c>
      <c r="D841" s="1" t="s">
        <v>1652</v>
      </c>
      <c r="E841" s="463" t="str">
        <f t="shared" si="5"/>
        <v/>
      </c>
    </row>
    <row r="842">
      <c r="A842" s="463" t="str">
        <f t="shared" si="3"/>
        <v>09</v>
      </c>
      <c r="B842" s="463">
        <f t="shared" si="4"/>
        <v>0</v>
      </c>
      <c r="C842" s="463" t="s">
        <v>548</v>
      </c>
      <c r="D842" s="1" t="s">
        <v>1653</v>
      </c>
      <c r="E842" s="463" t="str">
        <f t="shared" si="5"/>
        <v/>
      </c>
    </row>
    <row r="843">
      <c r="A843" s="463" t="str">
        <f t="shared" si="3"/>
        <v>10</v>
      </c>
      <c r="B843" s="463">
        <f t="shared" si="4"/>
        <v>0</v>
      </c>
      <c r="C843" s="463" t="s">
        <v>548</v>
      </c>
      <c r="D843" s="1" t="s">
        <v>1654</v>
      </c>
      <c r="E843" s="463" t="str">
        <f t="shared" si="5"/>
        <v/>
      </c>
    </row>
    <row r="844">
      <c r="A844" s="463" t="str">
        <f t="shared" si="3"/>
        <v>11</v>
      </c>
      <c r="B844" s="463">
        <f t="shared" si="4"/>
        <v>0</v>
      </c>
      <c r="C844" s="463" t="s">
        <v>548</v>
      </c>
      <c r="D844" s="1" t="s">
        <v>1655</v>
      </c>
      <c r="E844" s="463" t="str">
        <f t="shared" si="5"/>
        <v/>
      </c>
    </row>
    <row r="845">
      <c r="A845" s="463" t="str">
        <f t="shared" si="3"/>
        <v>12</v>
      </c>
      <c r="B845" s="463">
        <f t="shared" si="4"/>
        <v>0</v>
      </c>
      <c r="C845" s="463" t="s">
        <v>548</v>
      </c>
      <c r="D845" s="1" t="s">
        <v>1656</v>
      </c>
      <c r="E845" s="463" t="str">
        <f t="shared" si="5"/>
        <v/>
      </c>
    </row>
    <row r="846">
      <c r="A846" s="463" t="str">
        <f t="shared" si="3"/>
        <v>13</v>
      </c>
      <c r="B846" s="463">
        <f t="shared" si="4"/>
        <v>0</v>
      </c>
      <c r="C846" s="463" t="s">
        <v>548</v>
      </c>
      <c r="D846" s="1" t="s">
        <v>1657</v>
      </c>
      <c r="E846" s="463" t="str">
        <f t="shared" si="5"/>
        <v/>
      </c>
    </row>
    <row r="847">
      <c r="A847" s="463" t="str">
        <f t="shared" si="3"/>
        <v>100</v>
      </c>
      <c r="B847" s="463">
        <f t="shared" si="4"/>
        <v>0</v>
      </c>
      <c r="C847" s="463" t="s">
        <v>548</v>
      </c>
      <c r="D847" s="1" t="s">
        <v>1658</v>
      </c>
      <c r="E847" s="463">
        <f t="shared" si="5"/>
        <v>0</v>
      </c>
    </row>
    <row r="848">
      <c r="A848" s="463" t="str">
        <f t="shared" si="3"/>
        <v>01</v>
      </c>
      <c r="B848" s="463">
        <f t="shared" si="4"/>
        <v>0</v>
      </c>
      <c r="C848" s="463" t="s">
        <v>550</v>
      </c>
      <c r="D848" s="1" t="s">
        <v>1659</v>
      </c>
      <c r="E848" s="463" t="str">
        <f t="shared" si="5"/>
        <v/>
      </c>
    </row>
    <row r="849">
      <c r="A849" s="463" t="str">
        <f t="shared" si="3"/>
        <v>02</v>
      </c>
      <c r="B849" s="463">
        <f t="shared" si="4"/>
        <v>0</v>
      </c>
      <c r="C849" s="463" t="s">
        <v>550</v>
      </c>
      <c r="D849" s="1" t="s">
        <v>1660</v>
      </c>
      <c r="E849" s="463" t="str">
        <f t="shared" si="5"/>
        <v/>
      </c>
    </row>
    <row r="850">
      <c r="A850" s="463" t="str">
        <f t="shared" si="3"/>
        <v>03</v>
      </c>
      <c r="B850" s="463">
        <f t="shared" si="4"/>
        <v>0</v>
      </c>
      <c r="C850" s="463" t="s">
        <v>550</v>
      </c>
      <c r="D850" s="1" t="s">
        <v>1661</v>
      </c>
      <c r="E850" s="463" t="str">
        <f t="shared" si="5"/>
        <v/>
      </c>
    </row>
    <row r="851">
      <c r="A851" s="463" t="str">
        <f t="shared" si="3"/>
        <v>04</v>
      </c>
      <c r="B851" s="463">
        <f t="shared" si="4"/>
        <v>0</v>
      </c>
      <c r="C851" s="463" t="s">
        <v>550</v>
      </c>
      <c r="D851" s="1" t="s">
        <v>1662</v>
      </c>
      <c r="E851" s="463" t="str">
        <f t="shared" si="5"/>
        <v/>
      </c>
    </row>
    <row r="852">
      <c r="A852" s="463" t="str">
        <f t="shared" si="3"/>
        <v>05</v>
      </c>
      <c r="B852" s="463">
        <f t="shared" si="4"/>
        <v>0</v>
      </c>
      <c r="C852" s="463" t="s">
        <v>550</v>
      </c>
      <c r="D852" s="1" t="s">
        <v>1663</v>
      </c>
      <c r="E852" s="463" t="str">
        <f t="shared" si="5"/>
        <v/>
      </c>
    </row>
    <row r="853">
      <c r="A853" s="463" t="str">
        <f t="shared" si="3"/>
        <v>06</v>
      </c>
      <c r="B853" s="463">
        <f t="shared" si="4"/>
        <v>0</v>
      </c>
      <c r="C853" s="463" t="s">
        <v>550</v>
      </c>
      <c r="D853" s="1" t="s">
        <v>1664</v>
      </c>
      <c r="E853" s="463" t="str">
        <f t="shared" si="5"/>
        <v/>
      </c>
    </row>
    <row r="854">
      <c r="A854" s="463" t="str">
        <f t="shared" si="3"/>
        <v>07</v>
      </c>
      <c r="B854" s="463">
        <f t="shared" si="4"/>
        <v>0</v>
      </c>
      <c r="C854" s="463" t="s">
        <v>550</v>
      </c>
      <c r="D854" s="1" t="s">
        <v>1665</v>
      </c>
      <c r="E854" s="463" t="str">
        <f t="shared" si="5"/>
        <v/>
      </c>
    </row>
    <row r="855">
      <c r="A855" s="463" t="str">
        <f t="shared" si="3"/>
        <v>08</v>
      </c>
      <c r="B855" s="463">
        <f t="shared" si="4"/>
        <v>0</v>
      </c>
      <c r="C855" s="463" t="s">
        <v>550</v>
      </c>
      <c r="D855" s="1" t="s">
        <v>1666</v>
      </c>
      <c r="E855" s="463" t="str">
        <f t="shared" si="5"/>
        <v/>
      </c>
    </row>
    <row r="856">
      <c r="A856" s="463" t="str">
        <f t="shared" si="3"/>
        <v>09</v>
      </c>
      <c r="B856" s="463">
        <f t="shared" si="4"/>
        <v>0</v>
      </c>
      <c r="C856" s="463" t="s">
        <v>550</v>
      </c>
      <c r="D856" s="1" t="s">
        <v>1667</v>
      </c>
      <c r="E856" s="463" t="str">
        <f t="shared" si="5"/>
        <v/>
      </c>
    </row>
    <row r="857">
      <c r="A857" s="463" t="str">
        <f t="shared" si="3"/>
        <v>10</v>
      </c>
      <c r="B857" s="463">
        <f t="shared" si="4"/>
        <v>0</v>
      </c>
      <c r="C857" s="463" t="s">
        <v>550</v>
      </c>
      <c r="D857" s="1" t="s">
        <v>1668</v>
      </c>
      <c r="E857" s="463" t="str">
        <f t="shared" si="5"/>
        <v/>
      </c>
    </row>
    <row r="858">
      <c r="A858" s="463" t="str">
        <f t="shared" si="3"/>
        <v>11</v>
      </c>
      <c r="B858" s="463">
        <f t="shared" si="4"/>
        <v>0</v>
      </c>
      <c r="C858" s="463" t="s">
        <v>550</v>
      </c>
      <c r="D858" s="1" t="s">
        <v>1669</v>
      </c>
      <c r="E858" s="463" t="str">
        <f t="shared" si="5"/>
        <v/>
      </c>
    </row>
    <row r="859">
      <c r="A859" s="463" t="str">
        <f t="shared" si="3"/>
        <v>12</v>
      </c>
      <c r="B859" s="463">
        <f t="shared" si="4"/>
        <v>0</v>
      </c>
      <c r="C859" s="463" t="s">
        <v>550</v>
      </c>
      <c r="D859" s="1" t="s">
        <v>1670</v>
      </c>
      <c r="E859" s="463" t="str">
        <f t="shared" si="5"/>
        <v/>
      </c>
    </row>
    <row r="860">
      <c r="A860" s="463" t="str">
        <f t="shared" si="3"/>
        <v>13</v>
      </c>
      <c r="B860" s="463">
        <f t="shared" si="4"/>
        <v>0</v>
      </c>
      <c r="C860" s="463" t="s">
        <v>550</v>
      </c>
      <c r="D860" s="1" t="s">
        <v>1671</v>
      </c>
      <c r="E860" s="463" t="str">
        <f t="shared" si="5"/>
        <v/>
      </c>
    </row>
    <row r="861">
      <c r="A861" s="463" t="str">
        <f t="shared" si="3"/>
        <v>100</v>
      </c>
      <c r="B861" s="463">
        <f t="shared" si="4"/>
        <v>0</v>
      </c>
      <c r="C861" s="463" t="s">
        <v>550</v>
      </c>
      <c r="D861" s="1" t="s">
        <v>1672</v>
      </c>
      <c r="E861" s="463">
        <f t="shared" si="5"/>
        <v>0</v>
      </c>
    </row>
    <row r="862">
      <c r="A862" s="463" t="str">
        <f t="shared" si="3"/>
        <v>01</v>
      </c>
      <c r="B862" s="463">
        <f t="shared" si="4"/>
        <v>0</v>
      </c>
      <c r="C862" s="463" t="s">
        <v>408</v>
      </c>
      <c r="D862" s="1" t="s">
        <v>1673</v>
      </c>
      <c r="E862" s="463" t="str">
        <f t="shared" si="5"/>
        <v/>
      </c>
    </row>
    <row r="863">
      <c r="A863" s="463" t="str">
        <f t="shared" si="3"/>
        <v>02</v>
      </c>
      <c r="B863" s="463">
        <f t="shared" si="4"/>
        <v>0</v>
      </c>
      <c r="C863" s="463" t="s">
        <v>408</v>
      </c>
      <c r="D863" s="1" t="s">
        <v>1674</v>
      </c>
      <c r="E863" s="463" t="str">
        <f t="shared" si="5"/>
        <v/>
      </c>
    </row>
    <row r="864">
      <c r="A864" s="463" t="str">
        <f t="shared" si="3"/>
        <v>03</v>
      </c>
      <c r="B864" s="463">
        <f t="shared" si="4"/>
        <v>0</v>
      </c>
      <c r="C864" s="463" t="s">
        <v>408</v>
      </c>
      <c r="D864" s="1" t="s">
        <v>1675</v>
      </c>
      <c r="E864" s="463" t="str">
        <f t="shared" si="5"/>
        <v/>
      </c>
    </row>
    <row r="865">
      <c r="A865" s="463" t="str">
        <f t="shared" si="3"/>
        <v>04</v>
      </c>
      <c r="B865" s="463">
        <f t="shared" si="4"/>
        <v>0</v>
      </c>
      <c r="C865" s="463" t="s">
        <v>408</v>
      </c>
      <c r="D865" s="1" t="s">
        <v>1676</v>
      </c>
      <c r="E865" s="463" t="str">
        <f t="shared" si="5"/>
        <v/>
      </c>
    </row>
    <row r="866">
      <c r="A866" s="463" t="str">
        <f t="shared" si="3"/>
        <v>05</v>
      </c>
      <c r="B866" s="463">
        <f t="shared" si="4"/>
        <v>0</v>
      </c>
      <c r="C866" s="463" t="s">
        <v>408</v>
      </c>
      <c r="D866" s="1" t="s">
        <v>1677</v>
      </c>
      <c r="E866" s="463" t="str">
        <f t="shared" si="5"/>
        <v/>
      </c>
    </row>
    <row r="867">
      <c r="A867" s="463" t="str">
        <f t="shared" si="3"/>
        <v>06</v>
      </c>
      <c r="B867" s="463">
        <f t="shared" si="4"/>
        <v>0</v>
      </c>
      <c r="C867" s="463" t="s">
        <v>408</v>
      </c>
      <c r="D867" s="1" t="s">
        <v>1678</v>
      </c>
      <c r="E867" s="463" t="str">
        <f t="shared" si="5"/>
        <v/>
      </c>
    </row>
    <row r="868">
      <c r="A868" s="463" t="str">
        <f t="shared" si="3"/>
        <v>07</v>
      </c>
      <c r="B868" s="463">
        <f t="shared" si="4"/>
        <v>0</v>
      </c>
      <c r="C868" s="463" t="s">
        <v>408</v>
      </c>
      <c r="D868" s="1" t="s">
        <v>1679</v>
      </c>
      <c r="E868" s="463" t="str">
        <f t="shared" si="5"/>
        <v/>
      </c>
    </row>
    <row r="869">
      <c r="A869" s="463" t="str">
        <f t="shared" si="3"/>
        <v>08</v>
      </c>
      <c r="B869" s="463">
        <f t="shared" si="4"/>
        <v>0</v>
      </c>
      <c r="C869" s="463" t="s">
        <v>408</v>
      </c>
      <c r="D869" s="1" t="s">
        <v>1680</v>
      </c>
      <c r="E869" s="463" t="str">
        <f t="shared" si="5"/>
        <v/>
      </c>
    </row>
    <row r="870">
      <c r="A870" s="463" t="str">
        <f t="shared" si="3"/>
        <v>09</v>
      </c>
      <c r="B870" s="463">
        <f t="shared" si="4"/>
        <v>0</v>
      </c>
      <c r="C870" s="463" t="s">
        <v>408</v>
      </c>
      <c r="D870" s="1" t="s">
        <v>1681</v>
      </c>
      <c r="E870" s="463" t="str">
        <f t="shared" si="5"/>
        <v/>
      </c>
    </row>
    <row r="871">
      <c r="A871" s="463" t="str">
        <f t="shared" si="3"/>
        <v>10</v>
      </c>
      <c r="B871" s="463">
        <f t="shared" si="4"/>
        <v>0</v>
      </c>
      <c r="C871" s="463" t="s">
        <v>408</v>
      </c>
      <c r="D871" s="1" t="s">
        <v>1682</v>
      </c>
      <c r="E871" s="463" t="str">
        <f t="shared" si="5"/>
        <v/>
      </c>
    </row>
    <row r="872">
      <c r="A872" s="463" t="str">
        <f t="shared" si="3"/>
        <v>11</v>
      </c>
      <c r="B872" s="463">
        <f t="shared" si="4"/>
        <v>0</v>
      </c>
      <c r="C872" s="463" t="s">
        <v>408</v>
      </c>
      <c r="D872" s="1" t="s">
        <v>1683</v>
      </c>
      <c r="E872" s="463" t="str">
        <f t="shared" si="5"/>
        <v/>
      </c>
    </row>
    <row r="873">
      <c r="A873" s="463" t="str">
        <f t="shared" si="3"/>
        <v>12</v>
      </c>
      <c r="B873" s="463">
        <f t="shared" si="4"/>
        <v>0</v>
      </c>
      <c r="C873" s="463" t="s">
        <v>408</v>
      </c>
      <c r="D873" s="1" t="s">
        <v>1684</v>
      </c>
      <c r="E873" s="463" t="str">
        <f t="shared" si="5"/>
        <v/>
      </c>
    </row>
    <row r="874">
      <c r="A874" s="463" t="str">
        <f t="shared" si="3"/>
        <v>13</v>
      </c>
      <c r="B874" s="463">
        <f t="shared" si="4"/>
        <v>0</v>
      </c>
      <c r="C874" s="463" t="s">
        <v>408</v>
      </c>
      <c r="D874" s="1" t="s">
        <v>1685</v>
      </c>
      <c r="E874" s="463" t="str">
        <f t="shared" si="5"/>
        <v/>
      </c>
    </row>
    <row r="875">
      <c r="A875" s="463" t="str">
        <f t="shared" si="3"/>
        <v>100</v>
      </c>
      <c r="B875" s="463">
        <f t="shared" si="4"/>
        <v>0</v>
      </c>
      <c r="C875" s="463" t="s">
        <v>408</v>
      </c>
      <c r="D875" s="1" t="s">
        <v>1686</v>
      </c>
      <c r="E875" s="463">
        <f t="shared" si="5"/>
        <v>0</v>
      </c>
    </row>
    <row r="876">
      <c r="A876" s="463" t="str">
        <f t="shared" si="3"/>
        <v>01</v>
      </c>
      <c r="B876" s="463">
        <f t="shared" si="4"/>
        <v>0</v>
      </c>
      <c r="C876" s="463" t="s">
        <v>412</v>
      </c>
      <c r="D876" s="1" t="s">
        <v>1687</v>
      </c>
      <c r="E876" s="463" t="str">
        <f t="shared" si="5"/>
        <v/>
      </c>
    </row>
    <row r="877">
      <c r="A877" s="463" t="str">
        <f t="shared" si="3"/>
        <v>02</v>
      </c>
      <c r="B877" s="463">
        <f t="shared" si="4"/>
        <v>0</v>
      </c>
      <c r="C877" s="463" t="s">
        <v>412</v>
      </c>
      <c r="D877" s="1" t="s">
        <v>1688</v>
      </c>
      <c r="E877" s="463" t="str">
        <f t="shared" si="5"/>
        <v/>
      </c>
    </row>
    <row r="878">
      <c r="A878" s="463" t="str">
        <f t="shared" si="3"/>
        <v>03</v>
      </c>
      <c r="B878" s="463">
        <f t="shared" si="4"/>
        <v>0</v>
      </c>
      <c r="C878" s="463" t="s">
        <v>412</v>
      </c>
      <c r="D878" s="1" t="s">
        <v>1689</v>
      </c>
      <c r="E878" s="463" t="str">
        <f t="shared" si="5"/>
        <v/>
      </c>
    </row>
    <row r="879">
      <c r="A879" s="463" t="str">
        <f t="shared" si="3"/>
        <v>04</v>
      </c>
      <c r="B879" s="463">
        <f t="shared" si="4"/>
        <v>0</v>
      </c>
      <c r="C879" s="463" t="s">
        <v>412</v>
      </c>
      <c r="D879" s="1" t="s">
        <v>1690</v>
      </c>
      <c r="E879" s="463" t="str">
        <f t="shared" si="5"/>
        <v/>
      </c>
    </row>
    <row r="880">
      <c r="A880" s="463" t="str">
        <f t="shared" si="3"/>
        <v>05</v>
      </c>
      <c r="B880" s="463">
        <f t="shared" si="4"/>
        <v>0</v>
      </c>
      <c r="C880" s="463" t="s">
        <v>412</v>
      </c>
      <c r="D880" s="1" t="s">
        <v>1691</v>
      </c>
      <c r="E880" s="463" t="str">
        <f t="shared" si="5"/>
        <v/>
      </c>
    </row>
    <row r="881">
      <c r="A881" s="463" t="str">
        <f t="shared" si="3"/>
        <v>06</v>
      </c>
      <c r="B881" s="463">
        <f t="shared" si="4"/>
        <v>0</v>
      </c>
      <c r="C881" s="463" t="s">
        <v>412</v>
      </c>
      <c r="D881" s="1" t="s">
        <v>1692</v>
      </c>
      <c r="E881" s="463" t="str">
        <f t="shared" si="5"/>
        <v/>
      </c>
    </row>
    <row r="882">
      <c r="A882" s="463" t="str">
        <f t="shared" si="3"/>
        <v>07</v>
      </c>
      <c r="B882" s="463">
        <f t="shared" si="4"/>
        <v>0</v>
      </c>
      <c r="C882" s="463" t="s">
        <v>412</v>
      </c>
      <c r="D882" s="1" t="s">
        <v>1693</v>
      </c>
      <c r="E882" s="463" t="str">
        <f t="shared" si="5"/>
        <v/>
      </c>
    </row>
    <row r="883">
      <c r="A883" s="463" t="str">
        <f t="shared" si="3"/>
        <v>08</v>
      </c>
      <c r="B883" s="463">
        <f t="shared" si="4"/>
        <v>0</v>
      </c>
      <c r="C883" s="463" t="s">
        <v>412</v>
      </c>
      <c r="D883" s="1" t="s">
        <v>1694</v>
      </c>
      <c r="E883" s="463" t="str">
        <f t="shared" si="5"/>
        <v/>
      </c>
    </row>
    <row r="884">
      <c r="A884" s="463" t="str">
        <f t="shared" si="3"/>
        <v>09</v>
      </c>
      <c r="B884" s="463">
        <f t="shared" si="4"/>
        <v>0</v>
      </c>
      <c r="C884" s="463" t="s">
        <v>412</v>
      </c>
      <c r="D884" s="1" t="s">
        <v>1695</v>
      </c>
      <c r="E884" s="463" t="str">
        <f t="shared" si="5"/>
        <v/>
      </c>
    </row>
    <row r="885">
      <c r="A885" s="463" t="str">
        <f t="shared" si="3"/>
        <v>10</v>
      </c>
      <c r="B885" s="463">
        <f t="shared" si="4"/>
        <v>0</v>
      </c>
      <c r="C885" s="463" t="s">
        <v>412</v>
      </c>
      <c r="D885" s="1" t="s">
        <v>1696</v>
      </c>
      <c r="E885" s="463" t="str">
        <f t="shared" si="5"/>
        <v/>
      </c>
    </row>
    <row r="886">
      <c r="A886" s="463" t="str">
        <f t="shared" si="3"/>
        <v>11</v>
      </c>
      <c r="B886" s="463">
        <f t="shared" si="4"/>
        <v>0</v>
      </c>
      <c r="C886" s="463" t="s">
        <v>412</v>
      </c>
      <c r="D886" s="1" t="s">
        <v>1697</v>
      </c>
      <c r="E886" s="463" t="str">
        <f t="shared" si="5"/>
        <v/>
      </c>
    </row>
    <row r="887">
      <c r="A887" s="463" t="str">
        <f t="shared" si="3"/>
        <v>12</v>
      </c>
      <c r="B887" s="463">
        <f t="shared" si="4"/>
        <v>0</v>
      </c>
      <c r="C887" s="463" t="s">
        <v>412</v>
      </c>
      <c r="D887" s="1" t="s">
        <v>1698</v>
      </c>
      <c r="E887" s="463" t="str">
        <f t="shared" si="5"/>
        <v/>
      </c>
    </row>
    <row r="888">
      <c r="A888" s="463" t="str">
        <f t="shared" si="3"/>
        <v>13</v>
      </c>
      <c r="B888" s="463">
        <f t="shared" si="4"/>
        <v>0</v>
      </c>
      <c r="C888" s="463" t="s">
        <v>412</v>
      </c>
      <c r="D888" s="1" t="s">
        <v>1699</v>
      </c>
      <c r="E888" s="463" t="str">
        <f t="shared" si="5"/>
        <v/>
      </c>
    </row>
    <row r="889">
      <c r="A889" s="463" t="str">
        <f t="shared" si="3"/>
        <v>100</v>
      </c>
      <c r="B889" s="463">
        <f t="shared" si="4"/>
        <v>0</v>
      </c>
      <c r="C889" s="463" t="s">
        <v>412</v>
      </c>
      <c r="D889" s="1" t="s">
        <v>1700</v>
      </c>
      <c r="E889" s="463">
        <f t="shared" si="5"/>
        <v>0</v>
      </c>
    </row>
    <row r="890">
      <c r="A890" s="463" t="str">
        <f t="shared" si="3"/>
        <v>01</v>
      </c>
      <c r="B890" s="463">
        <f t="shared" si="4"/>
        <v>0</v>
      </c>
      <c r="C890" s="463" t="s">
        <v>415</v>
      </c>
      <c r="D890" s="1" t="s">
        <v>1701</v>
      </c>
      <c r="E890" s="463" t="str">
        <f t="shared" si="5"/>
        <v/>
      </c>
    </row>
    <row r="891">
      <c r="A891" s="463" t="str">
        <f t="shared" si="3"/>
        <v>02</v>
      </c>
      <c r="B891" s="463">
        <f t="shared" si="4"/>
        <v>0</v>
      </c>
      <c r="C891" s="463" t="s">
        <v>415</v>
      </c>
      <c r="D891" s="1" t="s">
        <v>1702</v>
      </c>
      <c r="E891" s="463" t="str">
        <f t="shared" si="5"/>
        <v/>
      </c>
    </row>
    <row r="892">
      <c r="A892" s="463" t="str">
        <f t="shared" si="3"/>
        <v>03</v>
      </c>
      <c r="B892" s="463">
        <f t="shared" si="4"/>
        <v>0</v>
      </c>
      <c r="C892" s="463" t="s">
        <v>415</v>
      </c>
      <c r="D892" s="1" t="s">
        <v>1703</v>
      </c>
      <c r="E892" s="463" t="str">
        <f t="shared" si="5"/>
        <v/>
      </c>
    </row>
    <row r="893">
      <c r="A893" s="463" t="str">
        <f t="shared" si="3"/>
        <v>04</v>
      </c>
      <c r="B893" s="463">
        <f t="shared" si="4"/>
        <v>0</v>
      </c>
      <c r="C893" s="463" t="s">
        <v>415</v>
      </c>
      <c r="D893" s="1" t="s">
        <v>1704</v>
      </c>
      <c r="E893" s="463" t="str">
        <f t="shared" si="5"/>
        <v/>
      </c>
    </row>
    <row r="894">
      <c r="A894" s="463" t="str">
        <f t="shared" si="3"/>
        <v>05</v>
      </c>
      <c r="B894" s="463">
        <f t="shared" si="4"/>
        <v>0</v>
      </c>
      <c r="C894" s="463" t="s">
        <v>415</v>
      </c>
      <c r="D894" s="1" t="s">
        <v>1705</v>
      </c>
      <c r="E894" s="463" t="str">
        <f t="shared" si="5"/>
        <v/>
      </c>
    </row>
    <row r="895">
      <c r="A895" s="463" t="str">
        <f t="shared" si="3"/>
        <v>06</v>
      </c>
      <c r="B895" s="463">
        <f t="shared" si="4"/>
        <v>0</v>
      </c>
      <c r="C895" s="463" t="s">
        <v>415</v>
      </c>
      <c r="D895" s="1" t="s">
        <v>1706</v>
      </c>
      <c r="E895" s="463" t="str">
        <f t="shared" si="5"/>
        <v/>
      </c>
    </row>
    <row r="896">
      <c r="A896" s="463" t="str">
        <f t="shared" si="3"/>
        <v>07</v>
      </c>
      <c r="B896" s="463">
        <f t="shared" si="4"/>
        <v>0</v>
      </c>
      <c r="C896" s="463" t="s">
        <v>415</v>
      </c>
      <c r="D896" s="1" t="s">
        <v>1707</v>
      </c>
      <c r="E896" s="463" t="str">
        <f t="shared" si="5"/>
        <v/>
      </c>
    </row>
    <row r="897">
      <c r="A897" s="463" t="str">
        <f t="shared" si="3"/>
        <v>08</v>
      </c>
      <c r="B897" s="463">
        <f t="shared" si="4"/>
        <v>0</v>
      </c>
      <c r="C897" s="463" t="s">
        <v>415</v>
      </c>
      <c r="D897" s="1" t="s">
        <v>1708</v>
      </c>
      <c r="E897" s="463" t="str">
        <f t="shared" si="5"/>
        <v/>
      </c>
    </row>
    <row r="898">
      <c r="A898" s="463" t="str">
        <f t="shared" si="3"/>
        <v>09</v>
      </c>
      <c r="B898" s="463">
        <f t="shared" si="4"/>
        <v>0</v>
      </c>
      <c r="C898" s="463" t="s">
        <v>415</v>
      </c>
      <c r="D898" s="1" t="s">
        <v>1709</v>
      </c>
      <c r="E898" s="463" t="str">
        <f t="shared" si="5"/>
        <v/>
      </c>
    </row>
    <row r="899">
      <c r="A899" s="463" t="str">
        <f t="shared" si="3"/>
        <v>10</v>
      </c>
      <c r="B899" s="463">
        <f t="shared" si="4"/>
        <v>0</v>
      </c>
      <c r="C899" s="463" t="s">
        <v>415</v>
      </c>
      <c r="D899" s="1" t="s">
        <v>1710</v>
      </c>
      <c r="E899" s="463" t="str">
        <f t="shared" si="5"/>
        <v/>
      </c>
    </row>
    <row r="900">
      <c r="A900" s="463" t="str">
        <f t="shared" si="3"/>
        <v>11</v>
      </c>
      <c r="B900" s="463">
        <f t="shared" si="4"/>
        <v>0</v>
      </c>
      <c r="C900" s="463" t="s">
        <v>415</v>
      </c>
      <c r="D900" s="1" t="s">
        <v>1711</v>
      </c>
      <c r="E900" s="463" t="str">
        <f t="shared" si="5"/>
        <v/>
      </c>
    </row>
    <row r="901">
      <c r="A901" s="463" t="str">
        <f t="shared" si="3"/>
        <v>12</v>
      </c>
      <c r="B901" s="463">
        <f t="shared" si="4"/>
        <v>0</v>
      </c>
      <c r="C901" s="463" t="s">
        <v>415</v>
      </c>
      <c r="D901" s="1" t="s">
        <v>1712</v>
      </c>
      <c r="E901" s="463" t="str">
        <f t="shared" si="5"/>
        <v/>
      </c>
    </row>
    <row r="902">
      <c r="A902" s="463" t="str">
        <f t="shared" si="3"/>
        <v>13</v>
      </c>
      <c r="B902" s="463">
        <f t="shared" si="4"/>
        <v>0</v>
      </c>
      <c r="C902" s="463" t="s">
        <v>415</v>
      </c>
      <c r="D902" s="1" t="s">
        <v>1713</v>
      </c>
      <c r="E902" s="463" t="str">
        <f t="shared" si="5"/>
        <v/>
      </c>
    </row>
    <row r="903">
      <c r="A903" s="463" t="str">
        <f t="shared" si="3"/>
        <v>100</v>
      </c>
      <c r="B903" s="463">
        <f t="shared" si="4"/>
        <v>0</v>
      </c>
      <c r="C903" s="463" t="s">
        <v>415</v>
      </c>
      <c r="D903" s="1" t="s">
        <v>1714</v>
      </c>
      <c r="E903" s="463">
        <f t="shared" si="5"/>
        <v>0</v>
      </c>
    </row>
    <row r="904">
      <c r="A904" s="463" t="str">
        <f t="shared" si="3"/>
        <v>01</v>
      </c>
      <c r="B904" s="463">
        <f t="shared" si="4"/>
        <v>0</v>
      </c>
      <c r="C904" s="463" t="s">
        <v>417</v>
      </c>
      <c r="D904" s="1" t="s">
        <v>1715</v>
      </c>
      <c r="E904" s="463" t="str">
        <f t="shared" si="5"/>
        <v/>
      </c>
    </row>
    <row r="905">
      <c r="A905" s="463" t="str">
        <f t="shared" si="3"/>
        <v>02</v>
      </c>
      <c r="B905" s="463">
        <f t="shared" si="4"/>
        <v>0</v>
      </c>
      <c r="C905" s="463" t="s">
        <v>417</v>
      </c>
      <c r="D905" s="1" t="s">
        <v>1716</v>
      </c>
      <c r="E905" s="463" t="str">
        <f t="shared" si="5"/>
        <v/>
      </c>
    </row>
    <row r="906">
      <c r="A906" s="463" t="str">
        <f t="shared" si="3"/>
        <v>03</v>
      </c>
      <c r="B906" s="463">
        <f t="shared" si="4"/>
        <v>0</v>
      </c>
      <c r="C906" s="463" t="s">
        <v>417</v>
      </c>
      <c r="D906" s="1" t="s">
        <v>1717</v>
      </c>
      <c r="E906" s="463" t="str">
        <f t="shared" si="5"/>
        <v/>
      </c>
    </row>
    <row r="907">
      <c r="A907" s="463" t="str">
        <f t="shared" si="3"/>
        <v>04</v>
      </c>
      <c r="B907" s="463">
        <f t="shared" si="4"/>
        <v>0</v>
      </c>
      <c r="C907" s="463" t="s">
        <v>417</v>
      </c>
      <c r="D907" s="1" t="s">
        <v>1718</v>
      </c>
      <c r="E907" s="463" t="str">
        <f t="shared" si="5"/>
        <v/>
      </c>
    </row>
    <row r="908">
      <c r="A908" s="463" t="str">
        <f t="shared" si="3"/>
        <v>05</v>
      </c>
      <c r="B908" s="463">
        <f t="shared" si="4"/>
        <v>0</v>
      </c>
      <c r="C908" s="463" t="s">
        <v>417</v>
      </c>
      <c r="D908" s="1" t="s">
        <v>1719</v>
      </c>
      <c r="E908" s="463" t="str">
        <f t="shared" si="5"/>
        <v/>
      </c>
    </row>
    <row r="909">
      <c r="A909" s="463" t="str">
        <f t="shared" si="3"/>
        <v>06</v>
      </c>
      <c r="B909" s="463">
        <f t="shared" si="4"/>
        <v>0</v>
      </c>
      <c r="C909" s="463" t="s">
        <v>417</v>
      </c>
      <c r="D909" s="1" t="s">
        <v>1720</v>
      </c>
      <c r="E909" s="463" t="str">
        <f t="shared" si="5"/>
        <v/>
      </c>
    </row>
    <row r="910">
      <c r="A910" s="463" t="str">
        <f t="shared" si="3"/>
        <v>07</v>
      </c>
      <c r="B910" s="463">
        <f t="shared" si="4"/>
        <v>0</v>
      </c>
      <c r="C910" s="463" t="s">
        <v>417</v>
      </c>
      <c r="D910" s="1" t="s">
        <v>1721</v>
      </c>
      <c r="E910" s="463" t="str">
        <f t="shared" si="5"/>
        <v/>
      </c>
    </row>
    <row r="911">
      <c r="A911" s="463" t="str">
        <f t="shared" si="3"/>
        <v>08</v>
      </c>
      <c r="B911" s="463">
        <f t="shared" si="4"/>
        <v>0</v>
      </c>
      <c r="C911" s="463" t="s">
        <v>417</v>
      </c>
      <c r="D911" s="1" t="s">
        <v>1722</v>
      </c>
      <c r="E911" s="463" t="str">
        <f t="shared" si="5"/>
        <v/>
      </c>
    </row>
    <row r="912">
      <c r="A912" s="463" t="str">
        <f t="shared" si="3"/>
        <v>09</v>
      </c>
      <c r="B912" s="463">
        <f t="shared" si="4"/>
        <v>0</v>
      </c>
      <c r="C912" s="463" t="s">
        <v>417</v>
      </c>
      <c r="D912" s="1" t="s">
        <v>1723</v>
      </c>
      <c r="E912" s="463" t="str">
        <f t="shared" si="5"/>
        <v/>
      </c>
    </row>
    <row r="913">
      <c r="A913" s="463" t="str">
        <f t="shared" si="3"/>
        <v>10</v>
      </c>
      <c r="B913" s="463">
        <f t="shared" si="4"/>
        <v>0</v>
      </c>
      <c r="C913" s="463" t="s">
        <v>417</v>
      </c>
      <c r="D913" s="1" t="s">
        <v>1724</v>
      </c>
      <c r="E913" s="463" t="str">
        <f t="shared" si="5"/>
        <v/>
      </c>
    </row>
    <row r="914">
      <c r="A914" s="463" t="str">
        <f t="shared" si="3"/>
        <v>11</v>
      </c>
      <c r="B914" s="463">
        <f t="shared" si="4"/>
        <v>0</v>
      </c>
      <c r="C914" s="463" t="s">
        <v>417</v>
      </c>
      <c r="D914" s="1" t="s">
        <v>1725</v>
      </c>
      <c r="E914" s="463" t="str">
        <f t="shared" si="5"/>
        <v/>
      </c>
    </row>
    <row r="915">
      <c r="A915" s="463" t="str">
        <f t="shared" si="3"/>
        <v>12</v>
      </c>
      <c r="B915" s="463">
        <f t="shared" si="4"/>
        <v>0</v>
      </c>
      <c r="C915" s="463" t="s">
        <v>417</v>
      </c>
      <c r="D915" s="1" t="s">
        <v>1726</v>
      </c>
      <c r="E915" s="463" t="str">
        <f t="shared" si="5"/>
        <v/>
      </c>
    </row>
    <row r="916">
      <c r="A916" s="463" t="str">
        <f t="shared" si="3"/>
        <v>13</v>
      </c>
      <c r="B916" s="463">
        <f t="shared" si="4"/>
        <v>0</v>
      </c>
      <c r="C916" s="463" t="s">
        <v>417</v>
      </c>
      <c r="D916" s="1" t="s">
        <v>1727</v>
      </c>
      <c r="E916" s="463" t="str">
        <f t="shared" si="5"/>
        <v/>
      </c>
    </row>
    <row r="917">
      <c r="A917" s="463" t="str">
        <f t="shared" si="3"/>
        <v>100</v>
      </c>
      <c r="B917" s="463">
        <f t="shared" si="4"/>
        <v>0</v>
      </c>
      <c r="C917" s="463" t="s">
        <v>417</v>
      </c>
      <c r="D917" s="1" t="s">
        <v>1728</v>
      </c>
      <c r="E917" s="463">
        <f t="shared" si="5"/>
        <v>0</v>
      </c>
    </row>
    <row r="918">
      <c r="A918" s="463" t="str">
        <f t="shared" si="3"/>
        <v>01</v>
      </c>
      <c r="B918" s="463">
        <f t="shared" si="4"/>
        <v>0</v>
      </c>
      <c r="C918" s="463" t="s">
        <v>419</v>
      </c>
      <c r="D918" s="1" t="s">
        <v>1729</v>
      </c>
      <c r="E918" s="463" t="str">
        <f t="shared" si="5"/>
        <v/>
      </c>
    </row>
    <row r="919">
      <c r="A919" s="463" t="str">
        <f t="shared" si="3"/>
        <v>02</v>
      </c>
      <c r="B919" s="463">
        <f t="shared" si="4"/>
        <v>0</v>
      </c>
      <c r="C919" s="463" t="s">
        <v>419</v>
      </c>
      <c r="D919" s="1" t="s">
        <v>1730</v>
      </c>
      <c r="E919" s="463" t="str">
        <f t="shared" si="5"/>
        <v/>
      </c>
    </row>
    <row r="920">
      <c r="A920" s="463" t="str">
        <f t="shared" si="3"/>
        <v>03</v>
      </c>
      <c r="B920" s="463">
        <f t="shared" si="4"/>
        <v>0</v>
      </c>
      <c r="C920" s="463" t="s">
        <v>419</v>
      </c>
      <c r="D920" s="1" t="s">
        <v>1731</v>
      </c>
      <c r="E920" s="463" t="str">
        <f t="shared" si="5"/>
        <v/>
      </c>
    </row>
    <row r="921">
      <c r="A921" s="463" t="str">
        <f t="shared" si="3"/>
        <v>04</v>
      </c>
      <c r="B921" s="463">
        <f t="shared" si="4"/>
        <v>0</v>
      </c>
      <c r="C921" s="463" t="s">
        <v>419</v>
      </c>
      <c r="D921" s="1" t="s">
        <v>1732</v>
      </c>
      <c r="E921" s="463" t="str">
        <f t="shared" si="5"/>
        <v/>
      </c>
    </row>
    <row r="922">
      <c r="A922" s="463" t="str">
        <f t="shared" si="3"/>
        <v>05</v>
      </c>
      <c r="B922" s="463">
        <f t="shared" si="4"/>
        <v>0</v>
      </c>
      <c r="C922" s="463" t="s">
        <v>419</v>
      </c>
      <c r="D922" s="1" t="s">
        <v>1733</v>
      </c>
      <c r="E922" s="463" t="str">
        <f t="shared" si="5"/>
        <v/>
      </c>
    </row>
    <row r="923">
      <c r="A923" s="463" t="str">
        <f t="shared" si="3"/>
        <v>06</v>
      </c>
      <c r="B923" s="463">
        <f t="shared" si="4"/>
        <v>0</v>
      </c>
      <c r="C923" s="463" t="s">
        <v>419</v>
      </c>
      <c r="D923" s="1" t="s">
        <v>1734</v>
      </c>
      <c r="E923" s="463" t="str">
        <f t="shared" si="5"/>
        <v/>
      </c>
    </row>
    <row r="924">
      <c r="A924" s="463" t="str">
        <f t="shared" si="3"/>
        <v>07</v>
      </c>
      <c r="B924" s="463">
        <f t="shared" si="4"/>
        <v>0</v>
      </c>
      <c r="C924" s="463" t="s">
        <v>419</v>
      </c>
      <c r="D924" s="1" t="s">
        <v>1735</v>
      </c>
      <c r="E924" s="463" t="str">
        <f t="shared" si="5"/>
        <v/>
      </c>
    </row>
    <row r="925">
      <c r="A925" s="463" t="str">
        <f t="shared" si="3"/>
        <v>08</v>
      </c>
      <c r="B925" s="463">
        <f t="shared" si="4"/>
        <v>0</v>
      </c>
      <c r="C925" s="463" t="s">
        <v>419</v>
      </c>
      <c r="D925" s="1" t="s">
        <v>1736</v>
      </c>
      <c r="E925" s="463" t="str">
        <f t="shared" si="5"/>
        <v/>
      </c>
    </row>
    <row r="926">
      <c r="A926" s="463" t="str">
        <f t="shared" si="3"/>
        <v>09</v>
      </c>
      <c r="B926" s="463">
        <f t="shared" si="4"/>
        <v>0</v>
      </c>
      <c r="C926" s="463" t="s">
        <v>419</v>
      </c>
      <c r="D926" s="1" t="s">
        <v>1737</v>
      </c>
      <c r="E926" s="463" t="str">
        <f t="shared" si="5"/>
        <v/>
      </c>
    </row>
    <row r="927">
      <c r="A927" s="463" t="str">
        <f t="shared" si="3"/>
        <v>10</v>
      </c>
      <c r="B927" s="463">
        <f t="shared" si="4"/>
        <v>0</v>
      </c>
      <c r="C927" s="463" t="s">
        <v>419</v>
      </c>
      <c r="D927" s="1" t="s">
        <v>1738</v>
      </c>
      <c r="E927" s="463" t="str">
        <f t="shared" si="5"/>
        <v/>
      </c>
    </row>
    <row r="928">
      <c r="A928" s="463" t="str">
        <f t="shared" si="3"/>
        <v>11</v>
      </c>
      <c r="B928" s="463">
        <f t="shared" si="4"/>
        <v>0</v>
      </c>
      <c r="C928" s="463" t="s">
        <v>419</v>
      </c>
      <c r="D928" s="1" t="s">
        <v>1739</v>
      </c>
      <c r="E928" s="463" t="str">
        <f t="shared" si="5"/>
        <v/>
      </c>
    </row>
    <row r="929">
      <c r="A929" s="463" t="str">
        <f t="shared" si="3"/>
        <v>12</v>
      </c>
      <c r="B929" s="463">
        <f t="shared" si="4"/>
        <v>0</v>
      </c>
      <c r="C929" s="463" t="s">
        <v>419</v>
      </c>
      <c r="D929" s="1" t="s">
        <v>1740</v>
      </c>
      <c r="E929" s="463" t="str">
        <f t="shared" si="5"/>
        <v/>
      </c>
    </row>
    <row r="930">
      <c r="A930" s="463" t="str">
        <f t="shared" si="3"/>
        <v>13</v>
      </c>
      <c r="B930" s="463">
        <f t="shared" si="4"/>
        <v>0</v>
      </c>
      <c r="C930" s="463" t="s">
        <v>419</v>
      </c>
      <c r="D930" s="1" t="s">
        <v>1741</v>
      </c>
      <c r="E930" s="463" t="str">
        <f t="shared" si="5"/>
        <v/>
      </c>
    </row>
    <row r="931">
      <c r="A931" s="463" t="str">
        <f t="shared" si="3"/>
        <v>100</v>
      </c>
      <c r="B931" s="463">
        <f t="shared" si="4"/>
        <v>0</v>
      </c>
      <c r="C931" s="463" t="s">
        <v>419</v>
      </c>
      <c r="D931" s="1" t="s">
        <v>1742</v>
      </c>
      <c r="E931" s="463">
        <f t="shared" si="5"/>
        <v>0</v>
      </c>
    </row>
    <row r="932">
      <c r="A932" s="463" t="str">
        <f t="shared" si="3"/>
        <v>01</v>
      </c>
      <c r="B932" s="463">
        <f t="shared" si="4"/>
        <v>0</v>
      </c>
      <c r="C932" s="463" t="s">
        <v>421</v>
      </c>
      <c r="D932" s="1" t="s">
        <v>1743</v>
      </c>
      <c r="E932" s="463" t="str">
        <f t="shared" si="5"/>
        <v/>
      </c>
    </row>
    <row r="933">
      <c r="A933" s="463" t="str">
        <f t="shared" si="3"/>
        <v>02</v>
      </c>
      <c r="B933" s="463">
        <f t="shared" si="4"/>
        <v>0</v>
      </c>
      <c r="C933" s="463" t="s">
        <v>421</v>
      </c>
      <c r="D933" s="1" t="s">
        <v>1744</v>
      </c>
      <c r="E933" s="463" t="str">
        <f t="shared" si="5"/>
        <v/>
      </c>
    </row>
    <row r="934">
      <c r="A934" s="463" t="str">
        <f t="shared" si="3"/>
        <v>03</v>
      </c>
      <c r="B934" s="463">
        <f t="shared" si="4"/>
        <v>0</v>
      </c>
      <c r="C934" s="463" t="s">
        <v>421</v>
      </c>
      <c r="D934" s="1" t="s">
        <v>1745</v>
      </c>
      <c r="E934" s="463" t="str">
        <f t="shared" si="5"/>
        <v/>
      </c>
    </row>
    <row r="935">
      <c r="A935" s="463" t="str">
        <f t="shared" si="3"/>
        <v>04</v>
      </c>
      <c r="B935" s="463">
        <f t="shared" si="4"/>
        <v>0</v>
      </c>
      <c r="C935" s="463" t="s">
        <v>421</v>
      </c>
      <c r="D935" s="1" t="s">
        <v>1746</v>
      </c>
      <c r="E935" s="463" t="str">
        <f t="shared" si="5"/>
        <v/>
      </c>
    </row>
    <row r="936">
      <c r="A936" s="463" t="str">
        <f t="shared" si="3"/>
        <v>05</v>
      </c>
      <c r="B936" s="463">
        <f t="shared" si="4"/>
        <v>0</v>
      </c>
      <c r="C936" s="463" t="s">
        <v>421</v>
      </c>
      <c r="D936" s="1" t="s">
        <v>1747</v>
      </c>
      <c r="E936" s="463" t="str">
        <f t="shared" si="5"/>
        <v/>
      </c>
    </row>
    <row r="937">
      <c r="A937" s="463" t="str">
        <f t="shared" si="3"/>
        <v>06</v>
      </c>
      <c r="B937" s="463">
        <f t="shared" si="4"/>
        <v>0</v>
      </c>
      <c r="C937" s="463" t="s">
        <v>421</v>
      </c>
      <c r="D937" s="1" t="s">
        <v>1748</v>
      </c>
      <c r="E937" s="463" t="str">
        <f t="shared" si="5"/>
        <v/>
      </c>
    </row>
    <row r="938">
      <c r="A938" s="463" t="str">
        <f t="shared" si="3"/>
        <v>07</v>
      </c>
      <c r="B938" s="463">
        <f t="shared" si="4"/>
        <v>0</v>
      </c>
      <c r="C938" s="463" t="s">
        <v>421</v>
      </c>
      <c r="D938" s="1" t="s">
        <v>1749</v>
      </c>
      <c r="E938" s="463" t="str">
        <f t="shared" si="5"/>
        <v/>
      </c>
    </row>
    <row r="939">
      <c r="A939" s="463" t="str">
        <f t="shared" si="3"/>
        <v>08</v>
      </c>
      <c r="B939" s="463">
        <f t="shared" si="4"/>
        <v>0</v>
      </c>
      <c r="C939" s="463" t="s">
        <v>421</v>
      </c>
      <c r="D939" s="1" t="s">
        <v>1750</v>
      </c>
      <c r="E939" s="463" t="str">
        <f t="shared" si="5"/>
        <v/>
      </c>
    </row>
    <row r="940">
      <c r="A940" s="463" t="str">
        <f t="shared" si="3"/>
        <v>09</v>
      </c>
      <c r="B940" s="463">
        <f t="shared" si="4"/>
        <v>0</v>
      </c>
      <c r="C940" s="463" t="s">
        <v>421</v>
      </c>
      <c r="D940" s="1" t="s">
        <v>1751</v>
      </c>
      <c r="E940" s="463" t="str">
        <f t="shared" si="5"/>
        <v/>
      </c>
    </row>
    <row r="941">
      <c r="A941" s="463" t="str">
        <f t="shared" si="3"/>
        <v>10</v>
      </c>
      <c r="B941" s="463">
        <f t="shared" si="4"/>
        <v>0</v>
      </c>
      <c r="C941" s="463" t="s">
        <v>421</v>
      </c>
      <c r="D941" s="1" t="s">
        <v>1752</v>
      </c>
      <c r="E941" s="463" t="str">
        <f t="shared" si="5"/>
        <v/>
      </c>
    </row>
    <row r="942">
      <c r="A942" s="463" t="str">
        <f t="shared" si="3"/>
        <v>11</v>
      </c>
      <c r="B942" s="463">
        <f t="shared" si="4"/>
        <v>0</v>
      </c>
      <c r="C942" s="463" t="s">
        <v>421</v>
      </c>
      <c r="D942" s="1" t="s">
        <v>1753</v>
      </c>
      <c r="E942" s="463" t="str">
        <f t="shared" si="5"/>
        <v/>
      </c>
    </row>
    <row r="943">
      <c r="A943" s="463" t="str">
        <f t="shared" si="3"/>
        <v>12</v>
      </c>
      <c r="B943" s="463">
        <f t="shared" si="4"/>
        <v>0</v>
      </c>
      <c r="C943" s="463" t="s">
        <v>421</v>
      </c>
      <c r="D943" s="1" t="s">
        <v>1754</v>
      </c>
      <c r="E943" s="463" t="str">
        <f t="shared" si="5"/>
        <v/>
      </c>
    </row>
    <row r="944">
      <c r="A944" s="463" t="str">
        <f t="shared" si="3"/>
        <v>13</v>
      </c>
      <c r="B944" s="463">
        <f t="shared" si="4"/>
        <v>0</v>
      </c>
      <c r="C944" s="463" t="s">
        <v>421</v>
      </c>
      <c r="D944" s="1" t="s">
        <v>1755</v>
      </c>
      <c r="E944" s="463" t="str">
        <f t="shared" si="5"/>
        <v/>
      </c>
    </row>
    <row r="945">
      <c r="A945" s="463" t="str">
        <f t="shared" si="3"/>
        <v>100</v>
      </c>
      <c r="B945" s="463">
        <f t="shared" si="4"/>
        <v>0</v>
      </c>
      <c r="C945" s="463" t="s">
        <v>421</v>
      </c>
      <c r="D945" s="1" t="s">
        <v>1756</v>
      </c>
      <c r="E945" s="463">
        <f t="shared" si="5"/>
        <v>0</v>
      </c>
    </row>
    <row r="946">
      <c r="A946" s="463" t="str">
        <f t="shared" si="3"/>
        <v>01</v>
      </c>
      <c r="B946" s="463">
        <f t="shared" si="4"/>
        <v>0</v>
      </c>
      <c r="C946" s="463" t="s">
        <v>424</v>
      </c>
      <c r="D946" s="1" t="s">
        <v>1757</v>
      </c>
      <c r="E946" s="463" t="str">
        <f t="shared" si="5"/>
        <v/>
      </c>
    </row>
    <row r="947">
      <c r="A947" s="463" t="str">
        <f t="shared" si="3"/>
        <v>02</v>
      </c>
      <c r="B947" s="463">
        <f t="shared" si="4"/>
        <v>0</v>
      </c>
      <c r="C947" s="463" t="s">
        <v>424</v>
      </c>
      <c r="D947" s="1" t="s">
        <v>1758</v>
      </c>
      <c r="E947" s="463" t="str">
        <f t="shared" si="5"/>
        <v/>
      </c>
    </row>
    <row r="948">
      <c r="A948" s="463" t="str">
        <f t="shared" si="3"/>
        <v>03</v>
      </c>
      <c r="B948" s="463">
        <f t="shared" si="4"/>
        <v>0</v>
      </c>
      <c r="C948" s="463" t="s">
        <v>424</v>
      </c>
      <c r="D948" s="1" t="s">
        <v>1759</v>
      </c>
      <c r="E948" s="463" t="str">
        <f t="shared" si="5"/>
        <v/>
      </c>
    </row>
    <row r="949">
      <c r="A949" s="463" t="str">
        <f t="shared" si="3"/>
        <v>04</v>
      </c>
      <c r="B949" s="463">
        <f t="shared" si="4"/>
        <v>0</v>
      </c>
      <c r="C949" s="463" t="s">
        <v>424</v>
      </c>
      <c r="D949" s="1" t="s">
        <v>1760</v>
      </c>
      <c r="E949" s="463" t="str">
        <f t="shared" si="5"/>
        <v/>
      </c>
    </row>
    <row r="950">
      <c r="A950" s="463" t="str">
        <f t="shared" si="3"/>
        <v>05</v>
      </c>
      <c r="B950" s="463">
        <f t="shared" si="4"/>
        <v>0</v>
      </c>
      <c r="C950" s="463" t="s">
        <v>424</v>
      </c>
      <c r="D950" s="1" t="s">
        <v>1761</v>
      </c>
      <c r="E950" s="463" t="str">
        <f t="shared" si="5"/>
        <v/>
      </c>
    </row>
    <row r="951">
      <c r="A951" s="463" t="str">
        <f t="shared" si="3"/>
        <v>06</v>
      </c>
      <c r="B951" s="463">
        <f t="shared" si="4"/>
        <v>0</v>
      </c>
      <c r="C951" s="463" t="s">
        <v>424</v>
      </c>
      <c r="D951" s="1" t="s">
        <v>1762</v>
      </c>
      <c r="E951" s="463" t="str">
        <f t="shared" si="5"/>
        <v/>
      </c>
    </row>
    <row r="952">
      <c r="A952" s="463" t="str">
        <f t="shared" si="3"/>
        <v>07</v>
      </c>
      <c r="B952" s="463">
        <f t="shared" si="4"/>
        <v>0</v>
      </c>
      <c r="C952" s="463" t="s">
        <v>424</v>
      </c>
      <c r="D952" s="1" t="s">
        <v>1763</v>
      </c>
      <c r="E952" s="463" t="str">
        <f t="shared" si="5"/>
        <v/>
      </c>
    </row>
    <row r="953">
      <c r="A953" s="463" t="str">
        <f t="shared" si="3"/>
        <v>08</v>
      </c>
      <c r="B953" s="463">
        <f t="shared" si="4"/>
        <v>0</v>
      </c>
      <c r="C953" s="463" t="s">
        <v>424</v>
      </c>
      <c r="D953" s="1" t="s">
        <v>1764</v>
      </c>
      <c r="E953" s="463" t="str">
        <f t="shared" si="5"/>
        <v/>
      </c>
    </row>
    <row r="954">
      <c r="A954" s="463" t="str">
        <f t="shared" si="3"/>
        <v>09</v>
      </c>
      <c r="B954" s="463">
        <f t="shared" si="4"/>
        <v>0</v>
      </c>
      <c r="C954" s="463" t="s">
        <v>424</v>
      </c>
      <c r="D954" s="1" t="s">
        <v>1765</v>
      </c>
      <c r="E954" s="463" t="str">
        <f t="shared" si="5"/>
        <v/>
      </c>
    </row>
    <row r="955">
      <c r="A955" s="463" t="str">
        <f t="shared" si="3"/>
        <v>10</v>
      </c>
      <c r="B955" s="463">
        <f t="shared" si="4"/>
        <v>0</v>
      </c>
      <c r="C955" s="463" t="s">
        <v>424</v>
      </c>
      <c r="D955" s="1" t="s">
        <v>1766</v>
      </c>
      <c r="E955" s="463" t="str">
        <f t="shared" si="5"/>
        <v/>
      </c>
    </row>
    <row r="956">
      <c r="A956" s="463" t="str">
        <f t="shared" si="3"/>
        <v>11</v>
      </c>
      <c r="B956" s="463">
        <f t="shared" si="4"/>
        <v>0</v>
      </c>
      <c r="C956" s="463" t="s">
        <v>424</v>
      </c>
      <c r="D956" s="1" t="s">
        <v>1767</v>
      </c>
      <c r="E956" s="463" t="str">
        <f t="shared" si="5"/>
        <v/>
      </c>
    </row>
    <row r="957">
      <c r="A957" s="463" t="str">
        <f t="shared" si="3"/>
        <v>12</v>
      </c>
      <c r="B957" s="463">
        <f t="shared" si="4"/>
        <v>0</v>
      </c>
      <c r="C957" s="463" t="s">
        <v>424</v>
      </c>
      <c r="D957" s="1" t="s">
        <v>1768</v>
      </c>
      <c r="E957" s="463" t="str">
        <f t="shared" si="5"/>
        <v/>
      </c>
    </row>
    <row r="958">
      <c r="A958" s="463" t="str">
        <f t="shared" si="3"/>
        <v>13</v>
      </c>
      <c r="B958" s="463">
        <f t="shared" si="4"/>
        <v>0</v>
      </c>
      <c r="C958" s="463" t="s">
        <v>424</v>
      </c>
      <c r="D958" s="1" t="s">
        <v>1769</v>
      </c>
      <c r="E958" s="463" t="str">
        <f t="shared" si="5"/>
        <v/>
      </c>
    </row>
    <row r="959">
      <c r="A959" s="463" t="str">
        <f t="shared" si="3"/>
        <v>100</v>
      </c>
      <c r="B959" s="463">
        <f t="shared" si="4"/>
        <v>0</v>
      </c>
      <c r="C959" s="463" t="s">
        <v>424</v>
      </c>
      <c r="D959" s="1" t="s">
        <v>1770</v>
      </c>
      <c r="E959" s="463">
        <f t="shared" si="5"/>
        <v>0</v>
      </c>
    </row>
    <row r="960">
      <c r="A960" s="463" t="str">
        <f t="shared" si="3"/>
        <v>01</v>
      </c>
      <c r="B960" s="463">
        <f t="shared" si="4"/>
        <v>0</v>
      </c>
      <c r="C960" s="463" t="s">
        <v>426</v>
      </c>
      <c r="D960" s="1" t="s">
        <v>1771</v>
      </c>
      <c r="E960" s="463" t="str">
        <f t="shared" si="5"/>
        <v/>
      </c>
    </row>
    <row r="961">
      <c r="A961" s="463" t="str">
        <f t="shared" si="3"/>
        <v>02</v>
      </c>
      <c r="B961" s="463">
        <f t="shared" si="4"/>
        <v>0</v>
      </c>
      <c r="C961" s="463" t="s">
        <v>426</v>
      </c>
      <c r="D961" s="1" t="s">
        <v>1772</v>
      </c>
      <c r="E961" s="463" t="str">
        <f t="shared" si="5"/>
        <v/>
      </c>
    </row>
    <row r="962">
      <c r="A962" s="463" t="str">
        <f t="shared" si="3"/>
        <v>03</v>
      </c>
      <c r="B962" s="463">
        <f t="shared" si="4"/>
        <v>0</v>
      </c>
      <c r="C962" s="463" t="s">
        <v>426</v>
      </c>
      <c r="D962" s="1" t="s">
        <v>1773</v>
      </c>
      <c r="E962" s="463" t="str">
        <f t="shared" si="5"/>
        <v/>
      </c>
    </row>
    <row r="963">
      <c r="A963" s="463" t="str">
        <f t="shared" si="3"/>
        <v>04</v>
      </c>
      <c r="B963" s="463">
        <f t="shared" si="4"/>
        <v>0</v>
      </c>
      <c r="C963" s="463" t="s">
        <v>426</v>
      </c>
      <c r="D963" s="1" t="s">
        <v>1774</v>
      </c>
      <c r="E963" s="463" t="str">
        <f t="shared" si="5"/>
        <v/>
      </c>
    </row>
    <row r="964">
      <c r="A964" s="463" t="str">
        <f t="shared" si="3"/>
        <v>05</v>
      </c>
      <c r="B964" s="463">
        <f t="shared" si="4"/>
        <v>0</v>
      </c>
      <c r="C964" s="463" t="s">
        <v>426</v>
      </c>
      <c r="D964" s="1" t="s">
        <v>1775</v>
      </c>
      <c r="E964" s="463" t="str">
        <f t="shared" si="5"/>
        <v/>
      </c>
    </row>
    <row r="965">
      <c r="A965" s="463" t="str">
        <f t="shared" si="3"/>
        <v>06</v>
      </c>
      <c r="B965" s="463">
        <f t="shared" si="4"/>
        <v>0</v>
      </c>
      <c r="C965" s="463" t="s">
        <v>426</v>
      </c>
      <c r="D965" s="1" t="s">
        <v>1776</v>
      </c>
      <c r="E965" s="463" t="str">
        <f t="shared" si="5"/>
        <v/>
      </c>
    </row>
    <row r="966">
      <c r="A966" s="463" t="str">
        <f t="shared" si="3"/>
        <v>07</v>
      </c>
      <c r="B966" s="463">
        <f t="shared" si="4"/>
        <v>0</v>
      </c>
      <c r="C966" s="463" t="s">
        <v>426</v>
      </c>
      <c r="D966" s="1" t="s">
        <v>1777</v>
      </c>
      <c r="E966" s="463" t="str">
        <f t="shared" si="5"/>
        <v/>
      </c>
    </row>
    <row r="967">
      <c r="A967" s="463" t="str">
        <f t="shared" si="3"/>
        <v>08</v>
      </c>
      <c r="B967" s="463">
        <f t="shared" si="4"/>
        <v>0</v>
      </c>
      <c r="C967" s="463" t="s">
        <v>426</v>
      </c>
      <c r="D967" s="1" t="s">
        <v>1778</v>
      </c>
      <c r="E967" s="463" t="str">
        <f t="shared" si="5"/>
        <v/>
      </c>
    </row>
    <row r="968">
      <c r="A968" s="463" t="str">
        <f t="shared" si="3"/>
        <v>09</v>
      </c>
      <c r="B968" s="463">
        <f t="shared" si="4"/>
        <v>0</v>
      </c>
      <c r="C968" s="463" t="s">
        <v>426</v>
      </c>
      <c r="D968" s="1" t="s">
        <v>1779</v>
      </c>
      <c r="E968" s="463" t="str">
        <f t="shared" si="5"/>
        <v/>
      </c>
    </row>
    <row r="969">
      <c r="A969" s="463" t="str">
        <f t="shared" si="3"/>
        <v>10</v>
      </c>
      <c r="B969" s="463">
        <f t="shared" si="4"/>
        <v>0</v>
      </c>
      <c r="C969" s="463" t="s">
        <v>426</v>
      </c>
      <c r="D969" s="1" t="s">
        <v>1780</v>
      </c>
      <c r="E969" s="463" t="str">
        <f t="shared" si="5"/>
        <v/>
      </c>
    </row>
    <row r="970">
      <c r="A970" s="463" t="str">
        <f t="shared" si="3"/>
        <v>11</v>
      </c>
      <c r="B970" s="463">
        <f t="shared" si="4"/>
        <v>0</v>
      </c>
      <c r="C970" s="463" t="s">
        <v>426</v>
      </c>
      <c r="D970" s="1" t="s">
        <v>1781</v>
      </c>
      <c r="E970" s="463" t="str">
        <f t="shared" si="5"/>
        <v/>
      </c>
    </row>
    <row r="971">
      <c r="A971" s="463" t="str">
        <f t="shared" si="3"/>
        <v>12</v>
      </c>
      <c r="B971" s="463">
        <f t="shared" si="4"/>
        <v>0</v>
      </c>
      <c r="C971" s="463" t="s">
        <v>426</v>
      </c>
      <c r="D971" s="1" t="s">
        <v>1782</v>
      </c>
      <c r="E971" s="463" t="str">
        <f t="shared" si="5"/>
        <v/>
      </c>
    </row>
    <row r="972">
      <c r="A972" s="463" t="str">
        <f t="shared" si="3"/>
        <v>13</v>
      </c>
      <c r="B972" s="463">
        <f t="shared" si="4"/>
        <v>0</v>
      </c>
      <c r="C972" s="463" t="s">
        <v>426</v>
      </c>
      <c r="D972" s="1" t="s">
        <v>1783</v>
      </c>
      <c r="E972" s="463" t="str">
        <f t="shared" si="5"/>
        <v/>
      </c>
    </row>
    <row r="973">
      <c r="A973" s="463" t="str">
        <f t="shared" si="3"/>
        <v>100</v>
      </c>
      <c r="B973" s="463">
        <f t="shared" si="4"/>
        <v>0</v>
      </c>
      <c r="C973" s="463" t="s">
        <v>426</v>
      </c>
      <c r="D973" s="1" t="s">
        <v>1784</v>
      </c>
      <c r="E973" s="463">
        <f t="shared" si="5"/>
        <v>0</v>
      </c>
    </row>
    <row r="974">
      <c r="A974" s="463" t="str">
        <f t="shared" si="3"/>
        <v>01</v>
      </c>
      <c r="B974" s="463">
        <f t="shared" si="4"/>
        <v>0</v>
      </c>
      <c r="C974" s="463" t="s">
        <v>428</v>
      </c>
      <c r="D974" s="1" t="s">
        <v>1785</v>
      </c>
      <c r="E974" s="463" t="str">
        <f t="shared" si="5"/>
        <v/>
      </c>
    </row>
    <row r="975">
      <c r="A975" s="463" t="str">
        <f t="shared" si="3"/>
        <v>02</v>
      </c>
      <c r="B975" s="463">
        <f t="shared" si="4"/>
        <v>0</v>
      </c>
      <c r="C975" s="463" t="s">
        <v>428</v>
      </c>
      <c r="D975" s="1" t="s">
        <v>1786</v>
      </c>
      <c r="E975" s="463" t="str">
        <f t="shared" si="5"/>
        <v/>
      </c>
    </row>
    <row r="976">
      <c r="A976" s="463" t="str">
        <f t="shared" si="3"/>
        <v>03</v>
      </c>
      <c r="B976" s="463">
        <f t="shared" si="4"/>
        <v>0</v>
      </c>
      <c r="C976" s="463" t="s">
        <v>428</v>
      </c>
      <c r="D976" s="1" t="s">
        <v>1787</v>
      </c>
      <c r="E976" s="463" t="str">
        <f t="shared" si="5"/>
        <v/>
      </c>
    </row>
    <row r="977">
      <c r="A977" s="463" t="str">
        <f t="shared" si="3"/>
        <v>04</v>
      </c>
      <c r="B977" s="463">
        <f t="shared" si="4"/>
        <v>0</v>
      </c>
      <c r="C977" s="463" t="s">
        <v>428</v>
      </c>
      <c r="D977" s="1" t="s">
        <v>1788</v>
      </c>
      <c r="E977" s="463" t="str">
        <f t="shared" si="5"/>
        <v/>
      </c>
    </row>
    <row r="978">
      <c r="A978" s="463" t="str">
        <f t="shared" si="3"/>
        <v>05</v>
      </c>
      <c r="B978" s="463">
        <f t="shared" si="4"/>
        <v>0</v>
      </c>
      <c r="C978" s="463" t="s">
        <v>428</v>
      </c>
      <c r="D978" s="1" t="s">
        <v>1789</v>
      </c>
      <c r="E978" s="463" t="str">
        <f t="shared" si="5"/>
        <v/>
      </c>
    </row>
    <row r="979">
      <c r="A979" s="463" t="str">
        <f t="shared" si="3"/>
        <v>06</v>
      </c>
      <c r="B979" s="463">
        <f t="shared" si="4"/>
        <v>0</v>
      </c>
      <c r="C979" s="463" t="s">
        <v>428</v>
      </c>
      <c r="D979" s="1" t="s">
        <v>1790</v>
      </c>
      <c r="E979" s="463" t="str">
        <f t="shared" si="5"/>
        <v/>
      </c>
    </row>
    <row r="980">
      <c r="A980" s="463" t="str">
        <f t="shared" si="3"/>
        <v>07</v>
      </c>
      <c r="B980" s="463">
        <f t="shared" si="4"/>
        <v>0</v>
      </c>
      <c r="C980" s="463" t="s">
        <v>428</v>
      </c>
      <c r="D980" s="1" t="s">
        <v>1791</v>
      </c>
      <c r="E980" s="463" t="str">
        <f t="shared" si="5"/>
        <v/>
      </c>
    </row>
    <row r="981">
      <c r="A981" s="463" t="str">
        <f t="shared" si="3"/>
        <v>08</v>
      </c>
      <c r="B981" s="463">
        <f t="shared" si="4"/>
        <v>0</v>
      </c>
      <c r="C981" s="463" t="s">
        <v>428</v>
      </c>
      <c r="D981" s="1" t="s">
        <v>1792</v>
      </c>
      <c r="E981" s="463" t="str">
        <f t="shared" si="5"/>
        <v/>
      </c>
    </row>
    <row r="982">
      <c r="A982" s="463" t="str">
        <f t="shared" si="3"/>
        <v>09</v>
      </c>
      <c r="B982" s="463">
        <f t="shared" si="4"/>
        <v>0</v>
      </c>
      <c r="C982" s="463" t="s">
        <v>428</v>
      </c>
      <c r="D982" s="1" t="s">
        <v>1793</v>
      </c>
      <c r="E982" s="463" t="str">
        <f t="shared" si="5"/>
        <v/>
      </c>
    </row>
    <row r="983">
      <c r="A983" s="463" t="str">
        <f t="shared" si="3"/>
        <v>10</v>
      </c>
      <c r="B983" s="463">
        <f t="shared" si="4"/>
        <v>0</v>
      </c>
      <c r="C983" s="463" t="s">
        <v>428</v>
      </c>
      <c r="D983" s="1" t="s">
        <v>1794</v>
      </c>
      <c r="E983" s="463" t="str">
        <f t="shared" si="5"/>
        <v/>
      </c>
    </row>
    <row r="984">
      <c r="A984" s="463" t="str">
        <f t="shared" si="3"/>
        <v>11</v>
      </c>
      <c r="B984" s="463">
        <f t="shared" si="4"/>
        <v>0</v>
      </c>
      <c r="C984" s="463" t="s">
        <v>428</v>
      </c>
      <c r="D984" s="1" t="s">
        <v>1795</v>
      </c>
      <c r="E984" s="463" t="str">
        <f t="shared" si="5"/>
        <v/>
      </c>
    </row>
    <row r="985">
      <c r="A985" s="463" t="str">
        <f t="shared" si="3"/>
        <v>12</v>
      </c>
      <c r="B985" s="463">
        <f t="shared" si="4"/>
        <v>0</v>
      </c>
      <c r="C985" s="463" t="s">
        <v>428</v>
      </c>
      <c r="D985" s="1" t="s">
        <v>1796</v>
      </c>
      <c r="E985" s="463" t="str">
        <f t="shared" si="5"/>
        <v/>
      </c>
    </row>
    <row r="986">
      <c r="A986" s="463" t="str">
        <f t="shared" si="3"/>
        <v>13</v>
      </c>
      <c r="B986" s="463">
        <f t="shared" si="4"/>
        <v>0</v>
      </c>
      <c r="C986" s="463" t="s">
        <v>428</v>
      </c>
      <c r="D986" s="1" t="s">
        <v>1797</v>
      </c>
      <c r="E986" s="463" t="str">
        <f t="shared" si="5"/>
        <v/>
      </c>
    </row>
    <row r="987">
      <c r="A987" s="463" t="str">
        <f t="shared" si="3"/>
        <v>100</v>
      </c>
      <c r="B987" s="463">
        <f t="shared" si="4"/>
        <v>0</v>
      </c>
      <c r="C987" s="463" t="s">
        <v>428</v>
      </c>
      <c r="D987" s="1" t="s">
        <v>1798</v>
      </c>
      <c r="E987" s="463">
        <f t="shared" si="5"/>
        <v>0</v>
      </c>
    </row>
    <row r="988">
      <c r="A988" s="463" t="str">
        <f t="shared" si="3"/>
        <v>01</v>
      </c>
      <c r="B988" s="463">
        <f t="shared" si="4"/>
        <v>0</v>
      </c>
      <c r="C988" s="463" t="s">
        <v>431</v>
      </c>
      <c r="D988" s="1" t="s">
        <v>1799</v>
      </c>
      <c r="E988" s="463" t="str">
        <f t="shared" si="5"/>
        <v/>
      </c>
    </row>
    <row r="989">
      <c r="A989" s="463" t="str">
        <f t="shared" si="3"/>
        <v>02</v>
      </c>
      <c r="B989" s="463">
        <f t="shared" si="4"/>
        <v>0</v>
      </c>
      <c r="C989" s="463" t="s">
        <v>431</v>
      </c>
      <c r="D989" s="1" t="s">
        <v>1800</v>
      </c>
      <c r="E989" s="463" t="str">
        <f t="shared" si="5"/>
        <v/>
      </c>
    </row>
    <row r="990">
      <c r="A990" s="463" t="str">
        <f t="shared" si="3"/>
        <v>03</v>
      </c>
      <c r="B990" s="463">
        <f t="shared" si="4"/>
        <v>0</v>
      </c>
      <c r="C990" s="463" t="s">
        <v>431</v>
      </c>
      <c r="D990" s="1" t="s">
        <v>1801</v>
      </c>
      <c r="E990" s="463" t="str">
        <f t="shared" si="5"/>
        <v/>
      </c>
    </row>
    <row r="991">
      <c r="A991" s="463" t="str">
        <f t="shared" si="3"/>
        <v>04</v>
      </c>
      <c r="B991" s="463">
        <f t="shared" si="4"/>
        <v>0</v>
      </c>
      <c r="C991" s="463" t="s">
        <v>431</v>
      </c>
      <c r="D991" s="1" t="s">
        <v>1802</v>
      </c>
      <c r="E991" s="463" t="str">
        <f t="shared" si="5"/>
        <v/>
      </c>
    </row>
    <row r="992">
      <c r="A992" s="463" t="str">
        <f t="shared" si="3"/>
        <v>05</v>
      </c>
      <c r="B992" s="463">
        <f t="shared" si="4"/>
        <v>0</v>
      </c>
      <c r="C992" s="463" t="s">
        <v>431</v>
      </c>
      <c r="D992" s="1" t="s">
        <v>1803</v>
      </c>
      <c r="E992" s="463" t="str">
        <f t="shared" si="5"/>
        <v/>
      </c>
    </row>
    <row r="993">
      <c r="A993" s="463" t="str">
        <f t="shared" si="3"/>
        <v>06</v>
      </c>
      <c r="B993" s="463">
        <f t="shared" si="4"/>
        <v>0</v>
      </c>
      <c r="C993" s="463" t="s">
        <v>431</v>
      </c>
      <c r="D993" s="1" t="s">
        <v>1804</v>
      </c>
      <c r="E993" s="463" t="str">
        <f t="shared" si="5"/>
        <v/>
      </c>
    </row>
    <row r="994">
      <c r="A994" s="463" t="str">
        <f t="shared" si="3"/>
        <v>07</v>
      </c>
      <c r="B994" s="463">
        <f t="shared" si="4"/>
        <v>0</v>
      </c>
      <c r="C994" s="463" t="s">
        <v>431</v>
      </c>
      <c r="D994" s="1" t="s">
        <v>1805</v>
      </c>
      <c r="E994" s="463" t="str">
        <f t="shared" si="5"/>
        <v/>
      </c>
    </row>
    <row r="995">
      <c r="A995" s="463" t="str">
        <f t="shared" si="3"/>
        <v>08</v>
      </c>
      <c r="B995" s="463">
        <f t="shared" si="4"/>
        <v>0</v>
      </c>
      <c r="C995" s="463" t="s">
        <v>431</v>
      </c>
      <c r="D995" s="1" t="s">
        <v>1806</v>
      </c>
      <c r="E995" s="463" t="str">
        <f t="shared" si="5"/>
        <v/>
      </c>
    </row>
    <row r="996">
      <c r="A996" s="463" t="str">
        <f t="shared" si="3"/>
        <v>09</v>
      </c>
      <c r="B996" s="463">
        <f t="shared" si="4"/>
        <v>0</v>
      </c>
      <c r="C996" s="463" t="s">
        <v>431</v>
      </c>
      <c r="D996" s="1" t="s">
        <v>1807</v>
      </c>
      <c r="E996" s="463" t="str">
        <f t="shared" si="5"/>
        <v/>
      </c>
    </row>
    <row r="997">
      <c r="A997" s="463" t="str">
        <f t="shared" si="3"/>
        <v>10</v>
      </c>
      <c r="B997" s="463">
        <f t="shared" si="4"/>
        <v>0</v>
      </c>
      <c r="C997" s="463" t="s">
        <v>431</v>
      </c>
      <c r="D997" s="1" t="s">
        <v>1808</v>
      </c>
      <c r="E997" s="463" t="str">
        <f t="shared" si="5"/>
        <v/>
      </c>
    </row>
    <row r="998">
      <c r="A998" s="463" t="str">
        <f t="shared" si="3"/>
        <v>11</v>
      </c>
      <c r="B998" s="463">
        <f t="shared" si="4"/>
        <v>0</v>
      </c>
      <c r="C998" s="463" t="s">
        <v>431</v>
      </c>
      <c r="D998" s="1" t="s">
        <v>1809</v>
      </c>
      <c r="E998" s="463" t="str">
        <f t="shared" si="5"/>
        <v/>
      </c>
    </row>
    <row r="999">
      <c r="A999" s="463" t="str">
        <f t="shared" si="3"/>
        <v>12</v>
      </c>
      <c r="B999" s="463">
        <f t="shared" si="4"/>
        <v>0</v>
      </c>
      <c r="C999" s="463" t="s">
        <v>431</v>
      </c>
      <c r="D999" s="1" t="s">
        <v>1810</v>
      </c>
      <c r="E999" s="463" t="str">
        <f t="shared" si="5"/>
        <v/>
      </c>
    </row>
    <row r="1000">
      <c r="A1000" s="463" t="str">
        <f t="shared" si="3"/>
        <v>13</v>
      </c>
      <c r="B1000" s="463">
        <f t="shared" si="4"/>
        <v>0</v>
      </c>
      <c r="C1000" s="463" t="s">
        <v>431</v>
      </c>
      <c r="D1000" s="1" t="s">
        <v>1811</v>
      </c>
      <c r="E1000" s="463" t="str">
        <f t="shared" si="5"/>
        <v/>
      </c>
    </row>
    <row r="1001">
      <c r="A1001" s="463" t="str">
        <f t="shared" si="3"/>
        <v>100</v>
      </c>
      <c r="B1001" s="463">
        <f t="shared" si="4"/>
        <v>0</v>
      </c>
      <c r="C1001" s="463" t="s">
        <v>431</v>
      </c>
      <c r="D1001" s="1" t="s">
        <v>1812</v>
      </c>
      <c r="E1001" s="463">
        <f t="shared" si="5"/>
        <v>0</v>
      </c>
    </row>
    <row r="1002">
      <c r="A1002" s="463" t="str">
        <f t="shared" si="3"/>
        <v>01</v>
      </c>
      <c r="B1002" s="463">
        <f t="shared" si="4"/>
        <v>0</v>
      </c>
      <c r="C1002" s="463" t="s">
        <v>433</v>
      </c>
      <c r="D1002" s="1" t="s">
        <v>1813</v>
      </c>
      <c r="E1002" s="463" t="str">
        <f t="shared" si="5"/>
        <v/>
      </c>
    </row>
    <row r="1003">
      <c r="A1003" s="463" t="str">
        <f t="shared" si="3"/>
        <v>02</v>
      </c>
      <c r="B1003" s="463">
        <f t="shared" si="4"/>
        <v>0</v>
      </c>
      <c r="C1003" s="463" t="s">
        <v>433</v>
      </c>
      <c r="D1003" s="1" t="s">
        <v>1814</v>
      </c>
      <c r="E1003" s="463" t="str">
        <f t="shared" si="5"/>
        <v/>
      </c>
    </row>
    <row r="1004">
      <c r="A1004" s="463" t="str">
        <f t="shared" si="3"/>
        <v>03</v>
      </c>
      <c r="B1004" s="463">
        <f t="shared" si="4"/>
        <v>0</v>
      </c>
      <c r="C1004" s="463" t="s">
        <v>433</v>
      </c>
      <c r="D1004" s="1" t="s">
        <v>1815</v>
      </c>
      <c r="E1004" s="463" t="str">
        <f t="shared" si="5"/>
        <v/>
      </c>
    </row>
    <row r="1005">
      <c r="A1005" s="463" t="str">
        <f t="shared" si="3"/>
        <v>04</v>
      </c>
      <c r="B1005" s="463">
        <f t="shared" si="4"/>
        <v>0</v>
      </c>
      <c r="C1005" s="463" t="s">
        <v>433</v>
      </c>
      <c r="D1005" s="1" t="s">
        <v>1816</v>
      </c>
      <c r="E1005" s="463" t="str">
        <f t="shared" si="5"/>
        <v/>
      </c>
    </row>
    <row r="1006">
      <c r="A1006" s="463" t="str">
        <f t="shared" si="3"/>
        <v>05</v>
      </c>
      <c r="B1006" s="463">
        <f t="shared" si="4"/>
        <v>0</v>
      </c>
      <c r="C1006" s="463" t="s">
        <v>433</v>
      </c>
      <c r="D1006" s="1" t="s">
        <v>1817</v>
      </c>
      <c r="E1006" s="463" t="str">
        <f t="shared" si="5"/>
        <v/>
      </c>
    </row>
    <row r="1007">
      <c r="A1007" s="463" t="str">
        <f t="shared" si="3"/>
        <v>06</v>
      </c>
      <c r="B1007" s="463">
        <f t="shared" si="4"/>
        <v>0</v>
      </c>
      <c r="C1007" s="463" t="s">
        <v>433</v>
      </c>
      <c r="D1007" s="1" t="s">
        <v>1818</v>
      </c>
      <c r="E1007" s="463" t="str">
        <f t="shared" si="5"/>
        <v/>
      </c>
    </row>
    <row r="1008">
      <c r="A1008" s="463" t="str">
        <f t="shared" si="3"/>
        <v>07</v>
      </c>
      <c r="B1008" s="463">
        <f t="shared" si="4"/>
        <v>0</v>
      </c>
      <c r="C1008" s="463" t="s">
        <v>433</v>
      </c>
      <c r="D1008" s="1" t="s">
        <v>1819</v>
      </c>
      <c r="E1008" s="463" t="str">
        <f t="shared" si="5"/>
        <v/>
      </c>
    </row>
    <row r="1009">
      <c r="A1009" s="463" t="str">
        <f t="shared" si="3"/>
        <v>08</v>
      </c>
      <c r="B1009" s="463">
        <f t="shared" si="4"/>
        <v>0</v>
      </c>
      <c r="C1009" s="463" t="s">
        <v>433</v>
      </c>
      <c r="D1009" s="1" t="s">
        <v>1820</v>
      </c>
      <c r="E1009" s="463" t="str">
        <f t="shared" si="5"/>
        <v/>
      </c>
    </row>
    <row r="1010">
      <c r="A1010" s="463" t="str">
        <f t="shared" si="3"/>
        <v>09</v>
      </c>
      <c r="B1010" s="463">
        <f t="shared" si="4"/>
        <v>0</v>
      </c>
      <c r="C1010" s="463" t="s">
        <v>433</v>
      </c>
      <c r="D1010" s="1" t="s">
        <v>1821</v>
      </c>
      <c r="E1010" s="463" t="str">
        <f t="shared" si="5"/>
        <v/>
      </c>
    </row>
    <row r="1011">
      <c r="A1011" s="463" t="str">
        <f t="shared" si="3"/>
        <v>10</v>
      </c>
      <c r="B1011" s="463">
        <f t="shared" si="4"/>
        <v>0</v>
      </c>
      <c r="C1011" s="463" t="s">
        <v>433</v>
      </c>
      <c r="D1011" s="1" t="s">
        <v>1822</v>
      </c>
      <c r="E1011" s="463" t="str">
        <f t="shared" si="5"/>
        <v/>
      </c>
    </row>
    <row r="1012">
      <c r="A1012" s="463" t="str">
        <f t="shared" si="3"/>
        <v>11</v>
      </c>
      <c r="B1012" s="463">
        <f t="shared" si="4"/>
        <v>0</v>
      </c>
      <c r="C1012" s="463" t="s">
        <v>433</v>
      </c>
      <c r="D1012" s="1" t="s">
        <v>1823</v>
      </c>
      <c r="E1012" s="463" t="str">
        <f t="shared" si="5"/>
        <v/>
      </c>
    </row>
    <row r="1013">
      <c r="A1013" s="463" t="str">
        <f t="shared" si="3"/>
        <v>12</v>
      </c>
      <c r="B1013" s="463">
        <f t="shared" si="4"/>
        <v>0</v>
      </c>
      <c r="C1013" s="463" t="s">
        <v>433</v>
      </c>
      <c r="D1013" s="1" t="s">
        <v>1824</v>
      </c>
      <c r="E1013" s="463" t="str">
        <f t="shared" si="5"/>
        <v/>
      </c>
    </row>
    <row r="1014">
      <c r="A1014" s="463" t="str">
        <f t="shared" si="3"/>
        <v>13</v>
      </c>
      <c r="B1014" s="463">
        <f t="shared" si="4"/>
        <v>0</v>
      </c>
      <c r="C1014" s="463" t="s">
        <v>433</v>
      </c>
      <c r="D1014" s="1" t="s">
        <v>1825</v>
      </c>
      <c r="E1014" s="463" t="str">
        <f t="shared" si="5"/>
        <v/>
      </c>
    </row>
    <row r="1015">
      <c r="A1015" s="463" t="str">
        <f t="shared" si="3"/>
        <v>100</v>
      </c>
      <c r="B1015" s="463">
        <f t="shared" si="4"/>
        <v>0</v>
      </c>
      <c r="C1015" s="463" t="s">
        <v>433</v>
      </c>
      <c r="D1015" s="1" t="s">
        <v>1826</v>
      </c>
      <c r="E1015" s="463">
        <f t="shared" si="5"/>
        <v>0</v>
      </c>
    </row>
    <row r="1016">
      <c r="A1016" s="463" t="str">
        <f t="shared" si="3"/>
        <v>01</v>
      </c>
      <c r="B1016" s="463">
        <f t="shared" si="4"/>
        <v>0</v>
      </c>
      <c r="C1016" s="463" t="s">
        <v>435</v>
      </c>
      <c r="D1016" s="1" t="s">
        <v>1827</v>
      </c>
      <c r="E1016" s="463" t="str">
        <f t="shared" si="5"/>
        <v/>
      </c>
    </row>
    <row r="1017">
      <c r="A1017" s="463" t="str">
        <f t="shared" si="3"/>
        <v>02</v>
      </c>
      <c r="B1017" s="463">
        <f t="shared" si="4"/>
        <v>0</v>
      </c>
      <c r="C1017" s="463" t="s">
        <v>435</v>
      </c>
      <c r="D1017" s="1" t="s">
        <v>1828</v>
      </c>
      <c r="E1017" s="463" t="str">
        <f t="shared" si="5"/>
        <v/>
      </c>
    </row>
    <row r="1018">
      <c r="A1018" s="463" t="str">
        <f t="shared" si="3"/>
        <v>03</v>
      </c>
      <c r="B1018" s="463">
        <f t="shared" si="4"/>
        <v>0</v>
      </c>
      <c r="C1018" s="463" t="s">
        <v>435</v>
      </c>
      <c r="D1018" s="1" t="s">
        <v>1829</v>
      </c>
      <c r="E1018" s="463" t="str">
        <f t="shared" si="5"/>
        <v/>
      </c>
    </row>
    <row r="1019">
      <c r="A1019" s="463" t="str">
        <f t="shared" si="3"/>
        <v>04</v>
      </c>
      <c r="B1019" s="463">
        <f t="shared" si="4"/>
        <v>0</v>
      </c>
      <c r="C1019" s="463" t="s">
        <v>435</v>
      </c>
      <c r="D1019" s="1" t="s">
        <v>1830</v>
      </c>
      <c r="E1019" s="463" t="str">
        <f t="shared" si="5"/>
        <v/>
      </c>
    </row>
    <row r="1020">
      <c r="A1020" s="463" t="str">
        <f t="shared" si="3"/>
        <v>05</v>
      </c>
      <c r="B1020" s="463">
        <f t="shared" si="4"/>
        <v>0</v>
      </c>
      <c r="C1020" s="463" t="s">
        <v>435</v>
      </c>
      <c r="D1020" s="1" t="s">
        <v>1831</v>
      </c>
      <c r="E1020" s="463" t="str">
        <f t="shared" si="5"/>
        <v/>
      </c>
    </row>
    <row r="1021">
      <c r="A1021" s="463" t="str">
        <f t="shared" si="3"/>
        <v>06</v>
      </c>
      <c r="B1021" s="463">
        <f t="shared" si="4"/>
        <v>0</v>
      </c>
      <c r="C1021" s="463" t="s">
        <v>435</v>
      </c>
      <c r="D1021" s="1" t="s">
        <v>1832</v>
      </c>
      <c r="E1021" s="463" t="str">
        <f t="shared" si="5"/>
        <v/>
      </c>
    </row>
    <row r="1022">
      <c r="A1022" s="463" t="str">
        <f t="shared" si="3"/>
        <v>07</v>
      </c>
      <c r="B1022" s="463">
        <f t="shared" si="4"/>
        <v>0</v>
      </c>
      <c r="C1022" s="463" t="s">
        <v>435</v>
      </c>
      <c r="D1022" s="1" t="s">
        <v>1833</v>
      </c>
      <c r="E1022" s="463" t="str">
        <f t="shared" si="5"/>
        <v/>
      </c>
    </row>
    <row r="1023">
      <c r="A1023" s="463" t="str">
        <f t="shared" si="3"/>
        <v>08</v>
      </c>
      <c r="B1023" s="463">
        <f t="shared" si="4"/>
        <v>0</v>
      </c>
      <c r="C1023" s="463" t="s">
        <v>435</v>
      </c>
      <c r="D1023" s="1" t="s">
        <v>1834</v>
      </c>
      <c r="E1023" s="463" t="str">
        <f t="shared" si="5"/>
        <v/>
      </c>
    </row>
    <row r="1024">
      <c r="A1024" s="463" t="str">
        <f t="shared" si="3"/>
        <v>09</v>
      </c>
      <c r="B1024" s="463">
        <f t="shared" si="4"/>
        <v>0</v>
      </c>
      <c r="C1024" s="463" t="s">
        <v>435</v>
      </c>
      <c r="D1024" s="1" t="s">
        <v>1835</v>
      </c>
      <c r="E1024" s="463" t="str">
        <f t="shared" si="5"/>
        <v/>
      </c>
    </row>
    <row r="1025">
      <c r="A1025" s="463" t="str">
        <f t="shared" si="3"/>
        <v>10</v>
      </c>
      <c r="B1025" s="463">
        <f t="shared" si="4"/>
        <v>0</v>
      </c>
      <c r="C1025" s="463" t="s">
        <v>435</v>
      </c>
      <c r="D1025" s="1" t="s">
        <v>1836</v>
      </c>
      <c r="E1025" s="463" t="str">
        <f t="shared" si="5"/>
        <v/>
      </c>
    </row>
    <row r="1026">
      <c r="A1026" s="463" t="str">
        <f t="shared" si="3"/>
        <v>11</v>
      </c>
      <c r="B1026" s="463">
        <f t="shared" si="4"/>
        <v>0</v>
      </c>
      <c r="C1026" s="463" t="s">
        <v>435</v>
      </c>
      <c r="D1026" s="1" t="s">
        <v>1837</v>
      </c>
      <c r="E1026" s="463" t="str">
        <f t="shared" si="5"/>
        <v/>
      </c>
    </row>
    <row r="1027">
      <c r="A1027" s="463" t="str">
        <f t="shared" si="3"/>
        <v>12</v>
      </c>
      <c r="B1027" s="463">
        <f t="shared" si="4"/>
        <v>0</v>
      </c>
      <c r="C1027" s="463" t="s">
        <v>435</v>
      </c>
      <c r="D1027" s="1" t="s">
        <v>1838</v>
      </c>
      <c r="E1027" s="463" t="str">
        <f t="shared" si="5"/>
        <v/>
      </c>
    </row>
    <row r="1028">
      <c r="A1028" s="463" t="str">
        <f t="shared" si="3"/>
        <v>13</v>
      </c>
      <c r="B1028" s="463">
        <f t="shared" si="4"/>
        <v>0</v>
      </c>
      <c r="C1028" s="463" t="s">
        <v>435</v>
      </c>
      <c r="D1028" s="1" t="s">
        <v>1839</v>
      </c>
      <c r="E1028" s="463" t="str">
        <f t="shared" si="5"/>
        <v/>
      </c>
    </row>
    <row r="1029">
      <c r="A1029" s="463" t="str">
        <f t="shared" si="3"/>
        <v>100</v>
      </c>
      <c r="B1029" s="463">
        <f t="shared" si="4"/>
        <v>0</v>
      </c>
      <c r="C1029" s="463" t="s">
        <v>435</v>
      </c>
      <c r="D1029" s="1" t="s">
        <v>1840</v>
      </c>
      <c r="E1029" s="463">
        <f t="shared" si="5"/>
        <v>0</v>
      </c>
    </row>
    <row r="1030">
      <c r="A1030" s="463" t="str">
        <f t="shared" si="3"/>
        <v>01</v>
      </c>
      <c r="B1030" s="463">
        <f t="shared" si="4"/>
        <v>0</v>
      </c>
      <c r="C1030" s="463" t="s">
        <v>437</v>
      </c>
      <c r="D1030" s="1" t="s">
        <v>1841</v>
      </c>
      <c r="E1030" s="463" t="str">
        <f t="shared" si="5"/>
        <v/>
      </c>
    </row>
    <row r="1031">
      <c r="A1031" s="463" t="str">
        <f t="shared" si="3"/>
        <v>02</v>
      </c>
      <c r="B1031" s="463">
        <f t="shared" si="4"/>
        <v>0</v>
      </c>
      <c r="C1031" s="463" t="s">
        <v>437</v>
      </c>
      <c r="D1031" s="1" t="s">
        <v>1842</v>
      </c>
      <c r="E1031" s="463" t="str">
        <f t="shared" si="5"/>
        <v/>
      </c>
    </row>
    <row r="1032">
      <c r="A1032" s="463" t="str">
        <f t="shared" si="3"/>
        <v>03</v>
      </c>
      <c r="B1032" s="463">
        <f t="shared" si="4"/>
        <v>0</v>
      </c>
      <c r="C1032" s="463" t="s">
        <v>437</v>
      </c>
      <c r="D1032" s="1" t="s">
        <v>1843</v>
      </c>
      <c r="E1032" s="463" t="str">
        <f t="shared" si="5"/>
        <v/>
      </c>
    </row>
    <row r="1033">
      <c r="A1033" s="463" t="str">
        <f t="shared" si="3"/>
        <v>04</v>
      </c>
      <c r="B1033" s="463">
        <f t="shared" si="4"/>
        <v>0</v>
      </c>
      <c r="C1033" s="463" t="s">
        <v>437</v>
      </c>
      <c r="D1033" s="1" t="s">
        <v>1844</v>
      </c>
      <c r="E1033" s="463" t="str">
        <f t="shared" si="5"/>
        <v/>
      </c>
    </row>
    <row r="1034">
      <c r="A1034" s="463" t="str">
        <f t="shared" si="3"/>
        <v>05</v>
      </c>
      <c r="B1034" s="463">
        <f t="shared" si="4"/>
        <v>0</v>
      </c>
      <c r="C1034" s="463" t="s">
        <v>437</v>
      </c>
      <c r="D1034" s="1" t="s">
        <v>1845</v>
      </c>
      <c r="E1034" s="463" t="str">
        <f t="shared" si="5"/>
        <v/>
      </c>
    </row>
    <row r="1035">
      <c r="A1035" s="463" t="str">
        <f t="shared" si="3"/>
        <v>06</v>
      </c>
      <c r="B1035" s="463">
        <f t="shared" si="4"/>
        <v>0</v>
      </c>
      <c r="C1035" s="463" t="s">
        <v>437</v>
      </c>
      <c r="D1035" s="1" t="s">
        <v>1846</v>
      </c>
      <c r="E1035" s="463" t="str">
        <f t="shared" si="5"/>
        <v/>
      </c>
    </row>
    <row r="1036">
      <c r="A1036" s="463" t="str">
        <f t="shared" si="3"/>
        <v>07</v>
      </c>
      <c r="B1036" s="463">
        <f t="shared" si="4"/>
        <v>0</v>
      </c>
      <c r="C1036" s="463" t="s">
        <v>437</v>
      </c>
      <c r="D1036" s="1" t="s">
        <v>1847</v>
      </c>
      <c r="E1036" s="463" t="str">
        <f t="shared" si="5"/>
        <v/>
      </c>
    </row>
    <row r="1037">
      <c r="A1037" s="463" t="str">
        <f t="shared" si="3"/>
        <v>08</v>
      </c>
      <c r="B1037" s="463">
        <f t="shared" si="4"/>
        <v>0</v>
      </c>
      <c r="C1037" s="463" t="s">
        <v>437</v>
      </c>
      <c r="D1037" s="1" t="s">
        <v>1848</v>
      </c>
      <c r="E1037" s="463" t="str">
        <f t="shared" si="5"/>
        <v/>
      </c>
    </row>
    <row r="1038">
      <c r="A1038" s="463" t="str">
        <f t="shared" si="3"/>
        <v>09</v>
      </c>
      <c r="B1038" s="463">
        <f t="shared" si="4"/>
        <v>0</v>
      </c>
      <c r="C1038" s="463" t="s">
        <v>437</v>
      </c>
      <c r="D1038" s="1" t="s">
        <v>1849</v>
      </c>
      <c r="E1038" s="463" t="str">
        <f t="shared" si="5"/>
        <v/>
      </c>
    </row>
    <row r="1039">
      <c r="A1039" s="463" t="str">
        <f t="shared" si="3"/>
        <v>10</v>
      </c>
      <c r="B1039" s="463">
        <f t="shared" si="4"/>
        <v>0</v>
      </c>
      <c r="C1039" s="463" t="s">
        <v>437</v>
      </c>
      <c r="D1039" s="1" t="s">
        <v>1850</v>
      </c>
      <c r="E1039" s="463" t="str">
        <f t="shared" si="5"/>
        <v/>
      </c>
    </row>
    <row r="1040">
      <c r="A1040" s="463" t="str">
        <f t="shared" si="3"/>
        <v>11</v>
      </c>
      <c r="B1040" s="463">
        <f t="shared" si="4"/>
        <v>0</v>
      </c>
      <c r="C1040" s="463" t="s">
        <v>437</v>
      </c>
      <c r="D1040" s="1" t="s">
        <v>1851</v>
      </c>
      <c r="E1040" s="463" t="str">
        <f t="shared" si="5"/>
        <v/>
      </c>
    </row>
    <row r="1041">
      <c r="A1041" s="463" t="str">
        <f t="shared" si="3"/>
        <v>12</v>
      </c>
      <c r="B1041" s="463">
        <f t="shared" si="4"/>
        <v>0</v>
      </c>
      <c r="C1041" s="463" t="s">
        <v>437</v>
      </c>
      <c r="D1041" s="1" t="s">
        <v>1852</v>
      </c>
      <c r="E1041" s="463" t="str">
        <f t="shared" si="5"/>
        <v/>
      </c>
    </row>
    <row r="1042">
      <c r="A1042" s="463" t="str">
        <f t="shared" si="3"/>
        <v>13</v>
      </c>
      <c r="B1042" s="463">
        <f t="shared" si="4"/>
        <v>0</v>
      </c>
      <c r="C1042" s="463" t="s">
        <v>437</v>
      </c>
      <c r="D1042" s="1" t="s">
        <v>1853</v>
      </c>
      <c r="E1042" s="463" t="str">
        <f t="shared" si="5"/>
        <v/>
      </c>
    </row>
    <row r="1043">
      <c r="A1043" s="463" t="str">
        <f t="shared" si="3"/>
        <v>100</v>
      </c>
      <c r="B1043" s="463">
        <f t="shared" si="4"/>
        <v>0</v>
      </c>
      <c r="C1043" s="463" t="s">
        <v>437</v>
      </c>
      <c r="D1043" s="1" t="s">
        <v>1854</v>
      </c>
      <c r="E1043" s="463">
        <f t="shared" si="5"/>
        <v>0</v>
      </c>
    </row>
    <row r="1044">
      <c r="A1044" s="463" t="str">
        <f t="shared" si="3"/>
        <v>01</v>
      </c>
      <c r="B1044" s="463">
        <f t="shared" si="4"/>
        <v>0</v>
      </c>
      <c r="C1044" s="463" t="s">
        <v>438</v>
      </c>
      <c r="D1044" s="1" t="s">
        <v>1855</v>
      </c>
      <c r="E1044" s="463" t="str">
        <f t="shared" si="5"/>
        <v/>
      </c>
    </row>
    <row r="1045">
      <c r="A1045" s="463" t="str">
        <f t="shared" si="3"/>
        <v>02</v>
      </c>
      <c r="B1045" s="463">
        <f t="shared" si="4"/>
        <v>0</v>
      </c>
      <c r="C1045" s="463" t="s">
        <v>438</v>
      </c>
      <c r="D1045" s="1" t="s">
        <v>1856</v>
      </c>
      <c r="E1045" s="463" t="str">
        <f t="shared" si="5"/>
        <v/>
      </c>
    </row>
    <row r="1046">
      <c r="A1046" s="463" t="str">
        <f t="shared" si="3"/>
        <v>03</v>
      </c>
      <c r="B1046" s="463">
        <f t="shared" si="4"/>
        <v>0</v>
      </c>
      <c r="C1046" s="463" t="s">
        <v>438</v>
      </c>
      <c r="D1046" s="1" t="s">
        <v>1857</v>
      </c>
      <c r="E1046" s="463" t="str">
        <f t="shared" si="5"/>
        <v/>
      </c>
    </row>
    <row r="1047">
      <c r="A1047" s="463" t="str">
        <f t="shared" si="3"/>
        <v>04</v>
      </c>
      <c r="B1047" s="463">
        <f t="shared" si="4"/>
        <v>0</v>
      </c>
      <c r="C1047" s="463" t="s">
        <v>438</v>
      </c>
      <c r="D1047" s="1" t="s">
        <v>1858</v>
      </c>
      <c r="E1047" s="463" t="str">
        <f t="shared" si="5"/>
        <v/>
      </c>
    </row>
    <row r="1048">
      <c r="A1048" s="463" t="str">
        <f t="shared" si="3"/>
        <v>05</v>
      </c>
      <c r="B1048" s="463">
        <f t="shared" si="4"/>
        <v>0</v>
      </c>
      <c r="C1048" s="463" t="s">
        <v>438</v>
      </c>
      <c r="D1048" s="1" t="s">
        <v>1859</v>
      </c>
      <c r="E1048" s="463" t="str">
        <f t="shared" si="5"/>
        <v/>
      </c>
    </row>
    <row r="1049">
      <c r="A1049" s="463" t="str">
        <f t="shared" si="3"/>
        <v>06</v>
      </c>
      <c r="B1049" s="463">
        <f t="shared" si="4"/>
        <v>0</v>
      </c>
      <c r="C1049" s="463" t="s">
        <v>438</v>
      </c>
      <c r="D1049" s="1" t="s">
        <v>1860</v>
      </c>
      <c r="E1049" s="463" t="str">
        <f t="shared" si="5"/>
        <v/>
      </c>
    </row>
    <row r="1050">
      <c r="A1050" s="463" t="str">
        <f t="shared" si="3"/>
        <v>07</v>
      </c>
      <c r="B1050" s="463">
        <f t="shared" si="4"/>
        <v>0</v>
      </c>
      <c r="C1050" s="463" t="s">
        <v>438</v>
      </c>
      <c r="D1050" s="1" t="s">
        <v>1861</v>
      </c>
      <c r="E1050" s="463" t="str">
        <f t="shared" si="5"/>
        <v/>
      </c>
    </row>
    <row r="1051">
      <c r="A1051" s="463" t="str">
        <f t="shared" si="3"/>
        <v>08</v>
      </c>
      <c r="B1051" s="463">
        <f t="shared" si="4"/>
        <v>0</v>
      </c>
      <c r="C1051" s="463" t="s">
        <v>438</v>
      </c>
      <c r="D1051" s="1" t="s">
        <v>1862</v>
      </c>
      <c r="E1051" s="463" t="str">
        <f t="shared" si="5"/>
        <v/>
      </c>
    </row>
    <row r="1052">
      <c r="A1052" s="463" t="str">
        <f t="shared" si="3"/>
        <v>09</v>
      </c>
      <c r="B1052" s="463">
        <f t="shared" si="4"/>
        <v>0</v>
      </c>
      <c r="C1052" s="463" t="s">
        <v>438</v>
      </c>
      <c r="D1052" s="1" t="s">
        <v>1863</v>
      </c>
      <c r="E1052" s="463" t="str">
        <f t="shared" si="5"/>
        <v/>
      </c>
    </row>
    <row r="1053">
      <c r="A1053" s="463" t="str">
        <f t="shared" si="3"/>
        <v>10</v>
      </c>
      <c r="B1053" s="463">
        <f t="shared" si="4"/>
        <v>0</v>
      </c>
      <c r="C1053" s="463" t="s">
        <v>438</v>
      </c>
      <c r="D1053" s="1" t="s">
        <v>1864</v>
      </c>
      <c r="E1053" s="463" t="str">
        <f t="shared" si="5"/>
        <v/>
      </c>
    </row>
    <row r="1054">
      <c r="A1054" s="463" t="str">
        <f t="shared" si="3"/>
        <v>11</v>
      </c>
      <c r="B1054" s="463">
        <f t="shared" si="4"/>
        <v>0</v>
      </c>
      <c r="C1054" s="463" t="s">
        <v>438</v>
      </c>
      <c r="D1054" s="1" t="s">
        <v>1865</v>
      </c>
      <c r="E1054" s="463" t="str">
        <f t="shared" si="5"/>
        <v/>
      </c>
    </row>
    <row r="1055">
      <c r="A1055" s="463" t="str">
        <f t="shared" si="3"/>
        <v>12</v>
      </c>
      <c r="B1055" s="463">
        <f t="shared" si="4"/>
        <v>0</v>
      </c>
      <c r="C1055" s="463" t="s">
        <v>438</v>
      </c>
      <c r="D1055" s="1" t="s">
        <v>1866</v>
      </c>
      <c r="E1055" s="463" t="str">
        <f t="shared" si="5"/>
        <v/>
      </c>
    </row>
    <row r="1056">
      <c r="A1056" s="463" t="str">
        <f t="shared" si="3"/>
        <v>13</v>
      </c>
      <c r="B1056" s="463">
        <f t="shared" si="4"/>
        <v>0</v>
      </c>
      <c r="C1056" s="463" t="s">
        <v>438</v>
      </c>
      <c r="D1056" s="1" t="s">
        <v>1867</v>
      </c>
      <c r="E1056" s="463" t="str">
        <f t="shared" si="5"/>
        <v/>
      </c>
    </row>
    <row r="1057">
      <c r="A1057" s="463" t="str">
        <f t="shared" si="3"/>
        <v>100</v>
      </c>
      <c r="B1057" s="463">
        <f t="shared" si="4"/>
        <v>0</v>
      </c>
      <c r="C1057" s="463" t="s">
        <v>438</v>
      </c>
      <c r="D1057" s="1" t="s">
        <v>1868</v>
      </c>
      <c r="E1057" s="463">
        <f t="shared" si="5"/>
        <v>0</v>
      </c>
    </row>
    <row r="1058">
      <c r="A1058" s="463" t="str">
        <f t="shared" si="3"/>
        <v>01</v>
      </c>
      <c r="B1058" s="463">
        <f t="shared" si="4"/>
        <v>0</v>
      </c>
      <c r="C1058" s="463" t="s">
        <v>440</v>
      </c>
      <c r="D1058" s="1" t="s">
        <v>1869</v>
      </c>
      <c r="E1058" s="463" t="str">
        <f t="shared" si="5"/>
        <v/>
      </c>
    </row>
    <row r="1059">
      <c r="A1059" s="463" t="str">
        <f t="shared" si="3"/>
        <v>02</v>
      </c>
      <c r="B1059" s="463">
        <f t="shared" si="4"/>
        <v>0</v>
      </c>
      <c r="C1059" s="463" t="s">
        <v>440</v>
      </c>
      <c r="D1059" s="1" t="s">
        <v>1870</v>
      </c>
      <c r="E1059" s="463" t="str">
        <f t="shared" si="5"/>
        <v/>
      </c>
    </row>
    <row r="1060">
      <c r="A1060" s="463" t="str">
        <f t="shared" si="3"/>
        <v>03</v>
      </c>
      <c r="B1060" s="463">
        <f t="shared" si="4"/>
        <v>0</v>
      </c>
      <c r="C1060" s="463" t="s">
        <v>440</v>
      </c>
      <c r="D1060" s="1" t="s">
        <v>1871</v>
      </c>
      <c r="E1060" s="463" t="str">
        <f t="shared" si="5"/>
        <v/>
      </c>
    </row>
    <row r="1061">
      <c r="A1061" s="463" t="str">
        <f t="shared" si="3"/>
        <v>04</v>
      </c>
      <c r="B1061" s="463">
        <f t="shared" si="4"/>
        <v>0</v>
      </c>
      <c r="C1061" s="463" t="s">
        <v>440</v>
      </c>
      <c r="D1061" s="1" t="s">
        <v>1872</v>
      </c>
      <c r="E1061" s="463" t="str">
        <f t="shared" si="5"/>
        <v/>
      </c>
    </row>
    <row r="1062">
      <c r="A1062" s="463" t="str">
        <f t="shared" si="3"/>
        <v>05</v>
      </c>
      <c r="B1062" s="463">
        <f t="shared" si="4"/>
        <v>0</v>
      </c>
      <c r="C1062" s="463" t="s">
        <v>440</v>
      </c>
      <c r="D1062" s="1" t="s">
        <v>1873</v>
      </c>
      <c r="E1062" s="463" t="str">
        <f t="shared" si="5"/>
        <v/>
      </c>
    </row>
    <row r="1063">
      <c r="A1063" s="463" t="str">
        <f t="shared" si="3"/>
        <v>06</v>
      </c>
      <c r="B1063" s="463">
        <f t="shared" si="4"/>
        <v>0</v>
      </c>
      <c r="C1063" s="463" t="s">
        <v>440</v>
      </c>
      <c r="D1063" s="1" t="s">
        <v>1874</v>
      </c>
      <c r="E1063" s="463" t="str">
        <f t="shared" si="5"/>
        <v/>
      </c>
    </row>
    <row r="1064">
      <c r="A1064" s="463" t="str">
        <f t="shared" si="3"/>
        <v>07</v>
      </c>
      <c r="B1064" s="463">
        <f t="shared" si="4"/>
        <v>0</v>
      </c>
      <c r="C1064" s="463" t="s">
        <v>440</v>
      </c>
      <c r="D1064" s="1" t="s">
        <v>1875</v>
      </c>
      <c r="E1064" s="463" t="str">
        <f t="shared" si="5"/>
        <v/>
      </c>
    </row>
    <row r="1065">
      <c r="A1065" s="463" t="str">
        <f t="shared" si="3"/>
        <v>08</v>
      </c>
      <c r="B1065" s="463">
        <f t="shared" si="4"/>
        <v>0</v>
      </c>
      <c r="C1065" s="463" t="s">
        <v>440</v>
      </c>
      <c r="D1065" s="1" t="s">
        <v>1876</v>
      </c>
      <c r="E1065" s="463" t="str">
        <f t="shared" si="5"/>
        <v/>
      </c>
    </row>
    <row r="1066">
      <c r="A1066" s="463" t="str">
        <f t="shared" si="3"/>
        <v>09</v>
      </c>
      <c r="B1066" s="463">
        <f t="shared" si="4"/>
        <v>0</v>
      </c>
      <c r="C1066" s="463" t="s">
        <v>440</v>
      </c>
      <c r="D1066" s="1" t="s">
        <v>1877</v>
      </c>
      <c r="E1066" s="463" t="str">
        <f t="shared" si="5"/>
        <v/>
      </c>
    </row>
    <row r="1067">
      <c r="A1067" s="463" t="str">
        <f t="shared" si="3"/>
        <v>10</v>
      </c>
      <c r="B1067" s="463">
        <f t="shared" si="4"/>
        <v>0</v>
      </c>
      <c r="C1067" s="463" t="s">
        <v>440</v>
      </c>
      <c r="D1067" s="1" t="s">
        <v>1878</v>
      </c>
      <c r="E1067" s="463" t="str">
        <f t="shared" si="5"/>
        <v/>
      </c>
    </row>
    <row r="1068">
      <c r="A1068" s="463" t="str">
        <f t="shared" si="3"/>
        <v>11</v>
      </c>
      <c r="B1068" s="463">
        <f t="shared" si="4"/>
        <v>0</v>
      </c>
      <c r="C1068" s="463" t="s">
        <v>440</v>
      </c>
      <c r="D1068" s="1" t="s">
        <v>1879</v>
      </c>
      <c r="E1068" s="463" t="str">
        <f t="shared" si="5"/>
        <v/>
      </c>
    </row>
    <row r="1069">
      <c r="A1069" s="463" t="str">
        <f t="shared" si="3"/>
        <v>12</v>
      </c>
      <c r="B1069" s="463">
        <f t="shared" si="4"/>
        <v>0</v>
      </c>
      <c r="C1069" s="463" t="s">
        <v>440</v>
      </c>
      <c r="D1069" s="1" t="s">
        <v>1880</v>
      </c>
      <c r="E1069" s="463" t="str">
        <f t="shared" si="5"/>
        <v/>
      </c>
    </row>
    <row r="1070">
      <c r="A1070" s="463" t="str">
        <f t="shared" si="3"/>
        <v>13</v>
      </c>
      <c r="B1070" s="463">
        <f t="shared" si="4"/>
        <v>0</v>
      </c>
      <c r="C1070" s="463" t="s">
        <v>440</v>
      </c>
      <c r="D1070" s="1" t="s">
        <v>1881</v>
      </c>
      <c r="E1070" s="463" t="str">
        <f t="shared" si="5"/>
        <v/>
      </c>
    </row>
    <row r="1071">
      <c r="A1071" s="463" t="str">
        <f t="shared" si="3"/>
        <v>100</v>
      </c>
      <c r="B1071" s="463">
        <f t="shared" si="4"/>
        <v>0</v>
      </c>
      <c r="C1071" s="463" t="s">
        <v>440</v>
      </c>
      <c r="D1071" s="1" t="s">
        <v>1882</v>
      </c>
      <c r="E1071" s="463">
        <f t="shared" si="5"/>
        <v>0</v>
      </c>
    </row>
    <row r="1072">
      <c r="A1072" s="463" t="str">
        <f t="shared" si="3"/>
        <v>01</v>
      </c>
      <c r="B1072" s="463">
        <f t="shared" si="4"/>
        <v>0</v>
      </c>
      <c r="C1072" s="463" t="s">
        <v>442</v>
      </c>
      <c r="D1072" s="1" t="s">
        <v>1883</v>
      </c>
      <c r="E1072" s="463" t="str">
        <f t="shared" si="5"/>
        <v/>
      </c>
    </row>
    <row r="1073">
      <c r="A1073" s="463" t="str">
        <f t="shared" si="3"/>
        <v>02</v>
      </c>
      <c r="B1073" s="463">
        <f t="shared" si="4"/>
        <v>0</v>
      </c>
      <c r="C1073" s="463" t="s">
        <v>442</v>
      </c>
      <c r="D1073" s="1" t="s">
        <v>1884</v>
      </c>
      <c r="E1073" s="463" t="str">
        <f t="shared" si="5"/>
        <v/>
      </c>
    </row>
    <row r="1074">
      <c r="A1074" s="463" t="str">
        <f t="shared" si="3"/>
        <v>03</v>
      </c>
      <c r="B1074" s="463">
        <f t="shared" si="4"/>
        <v>0</v>
      </c>
      <c r="C1074" s="463" t="s">
        <v>442</v>
      </c>
      <c r="D1074" s="1" t="s">
        <v>1885</v>
      </c>
      <c r="E1074" s="463" t="str">
        <f t="shared" si="5"/>
        <v/>
      </c>
    </row>
    <row r="1075">
      <c r="A1075" s="463" t="str">
        <f t="shared" si="3"/>
        <v>04</v>
      </c>
      <c r="B1075" s="463">
        <f t="shared" si="4"/>
        <v>0</v>
      </c>
      <c r="C1075" s="463" t="s">
        <v>442</v>
      </c>
      <c r="D1075" s="1" t="s">
        <v>1886</v>
      </c>
      <c r="E1075" s="463" t="str">
        <f t="shared" si="5"/>
        <v/>
      </c>
    </row>
    <row r="1076">
      <c r="A1076" s="463" t="str">
        <f t="shared" si="3"/>
        <v>05</v>
      </c>
      <c r="B1076" s="463">
        <f t="shared" si="4"/>
        <v>0</v>
      </c>
      <c r="C1076" s="463" t="s">
        <v>442</v>
      </c>
      <c r="D1076" s="1" t="s">
        <v>1887</v>
      </c>
      <c r="E1076" s="463" t="str">
        <f t="shared" si="5"/>
        <v/>
      </c>
    </row>
    <row r="1077">
      <c r="A1077" s="463" t="str">
        <f t="shared" si="3"/>
        <v>06</v>
      </c>
      <c r="B1077" s="463">
        <f t="shared" si="4"/>
        <v>0</v>
      </c>
      <c r="C1077" s="463" t="s">
        <v>442</v>
      </c>
      <c r="D1077" s="1" t="s">
        <v>1888</v>
      </c>
      <c r="E1077" s="463" t="str">
        <f t="shared" si="5"/>
        <v/>
      </c>
    </row>
    <row r="1078">
      <c r="A1078" s="463" t="str">
        <f t="shared" si="3"/>
        <v>07</v>
      </c>
      <c r="B1078" s="463">
        <f t="shared" si="4"/>
        <v>0</v>
      </c>
      <c r="C1078" s="463" t="s">
        <v>442</v>
      </c>
      <c r="D1078" s="1" t="s">
        <v>1889</v>
      </c>
      <c r="E1078" s="463" t="str">
        <f t="shared" si="5"/>
        <v/>
      </c>
    </row>
    <row r="1079">
      <c r="A1079" s="463" t="str">
        <f t="shared" si="3"/>
        <v>08</v>
      </c>
      <c r="B1079" s="463">
        <f t="shared" si="4"/>
        <v>0</v>
      </c>
      <c r="C1079" s="463" t="s">
        <v>442</v>
      </c>
      <c r="D1079" s="1" t="s">
        <v>1890</v>
      </c>
      <c r="E1079" s="463" t="str">
        <f t="shared" si="5"/>
        <v/>
      </c>
    </row>
    <row r="1080">
      <c r="A1080" s="463" t="str">
        <f t="shared" si="3"/>
        <v>09</v>
      </c>
      <c r="B1080" s="463">
        <f t="shared" si="4"/>
        <v>0</v>
      </c>
      <c r="C1080" s="463" t="s">
        <v>442</v>
      </c>
      <c r="D1080" s="1" t="s">
        <v>1891</v>
      </c>
      <c r="E1080" s="463" t="str">
        <f t="shared" si="5"/>
        <v/>
      </c>
    </row>
    <row r="1081">
      <c r="A1081" s="463" t="str">
        <f t="shared" si="3"/>
        <v>10</v>
      </c>
      <c r="B1081" s="463">
        <f t="shared" si="4"/>
        <v>0</v>
      </c>
      <c r="C1081" s="463" t="s">
        <v>442</v>
      </c>
      <c r="D1081" s="1" t="s">
        <v>1892</v>
      </c>
      <c r="E1081" s="463" t="str">
        <f t="shared" si="5"/>
        <v/>
      </c>
    </row>
    <row r="1082">
      <c r="A1082" s="463" t="str">
        <f t="shared" si="3"/>
        <v>11</v>
      </c>
      <c r="B1082" s="463">
        <f t="shared" si="4"/>
        <v>0</v>
      </c>
      <c r="C1082" s="463" t="s">
        <v>442</v>
      </c>
      <c r="D1082" s="1" t="s">
        <v>1893</v>
      </c>
      <c r="E1082" s="463" t="str">
        <f t="shared" si="5"/>
        <v/>
      </c>
    </row>
    <row r="1083">
      <c r="A1083" s="463" t="str">
        <f t="shared" si="3"/>
        <v>12</v>
      </c>
      <c r="B1083" s="463">
        <f t="shared" si="4"/>
        <v>0</v>
      </c>
      <c r="C1083" s="463" t="s">
        <v>442</v>
      </c>
      <c r="D1083" s="1" t="s">
        <v>1894</v>
      </c>
      <c r="E1083" s="463" t="str">
        <f t="shared" si="5"/>
        <v/>
      </c>
    </row>
    <row r="1084">
      <c r="A1084" s="463" t="str">
        <f t="shared" si="3"/>
        <v>13</v>
      </c>
      <c r="B1084" s="463">
        <f t="shared" si="4"/>
        <v>0</v>
      </c>
      <c r="C1084" s="463" t="s">
        <v>442</v>
      </c>
      <c r="D1084" s="1" t="s">
        <v>1895</v>
      </c>
      <c r="E1084" s="463" t="str">
        <f t="shared" si="5"/>
        <v/>
      </c>
    </row>
    <row r="1085">
      <c r="A1085" s="463" t="str">
        <f t="shared" si="3"/>
        <v>100</v>
      </c>
      <c r="B1085" s="463">
        <f t="shared" si="4"/>
        <v>0</v>
      </c>
      <c r="C1085" s="463" t="s">
        <v>442</v>
      </c>
      <c r="D1085" s="1" t="s">
        <v>1896</v>
      </c>
      <c r="E1085" s="463">
        <f t="shared" si="5"/>
        <v>0</v>
      </c>
    </row>
    <row r="1086">
      <c r="A1086" s="463" t="str">
        <f t="shared" si="3"/>
        <v>01</v>
      </c>
      <c r="B1086" s="463">
        <f t="shared" si="4"/>
        <v>0</v>
      </c>
      <c r="C1086" s="463" t="s">
        <v>444</v>
      </c>
      <c r="D1086" s="1" t="s">
        <v>1897</v>
      </c>
      <c r="E1086" s="463" t="str">
        <f t="shared" si="5"/>
        <v/>
      </c>
    </row>
    <row r="1087">
      <c r="A1087" s="463" t="str">
        <f t="shared" si="3"/>
        <v>02</v>
      </c>
      <c r="B1087" s="463">
        <f t="shared" si="4"/>
        <v>0</v>
      </c>
      <c r="C1087" s="463" t="s">
        <v>444</v>
      </c>
      <c r="D1087" s="1" t="s">
        <v>1898</v>
      </c>
      <c r="E1087" s="463" t="str">
        <f t="shared" si="5"/>
        <v/>
      </c>
    </row>
    <row r="1088">
      <c r="A1088" s="463" t="str">
        <f t="shared" si="3"/>
        <v>03</v>
      </c>
      <c r="B1088" s="463">
        <f t="shared" si="4"/>
        <v>0</v>
      </c>
      <c r="C1088" s="463" t="s">
        <v>444</v>
      </c>
      <c r="D1088" s="1" t="s">
        <v>1899</v>
      </c>
      <c r="E1088" s="463" t="str">
        <f t="shared" si="5"/>
        <v/>
      </c>
    </row>
    <row r="1089">
      <c r="A1089" s="463" t="str">
        <f t="shared" si="3"/>
        <v>04</v>
      </c>
      <c r="B1089" s="463">
        <f t="shared" si="4"/>
        <v>0</v>
      </c>
      <c r="C1089" s="463" t="s">
        <v>444</v>
      </c>
      <c r="D1089" s="1" t="s">
        <v>1900</v>
      </c>
      <c r="E1089" s="463" t="str">
        <f t="shared" si="5"/>
        <v/>
      </c>
    </row>
    <row r="1090">
      <c r="A1090" s="463" t="str">
        <f t="shared" si="3"/>
        <v>05</v>
      </c>
      <c r="B1090" s="463">
        <f t="shared" si="4"/>
        <v>0</v>
      </c>
      <c r="C1090" s="463" t="s">
        <v>444</v>
      </c>
      <c r="D1090" s="1" t="s">
        <v>1901</v>
      </c>
      <c r="E1090" s="463" t="str">
        <f t="shared" si="5"/>
        <v/>
      </c>
    </row>
    <row r="1091">
      <c r="A1091" s="463" t="str">
        <f t="shared" si="3"/>
        <v>06</v>
      </c>
      <c r="B1091" s="463">
        <f t="shared" si="4"/>
        <v>0</v>
      </c>
      <c r="C1091" s="463" t="s">
        <v>444</v>
      </c>
      <c r="D1091" s="1" t="s">
        <v>1902</v>
      </c>
      <c r="E1091" s="463" t="str">
        <f t="shared" si="5"/>
        <v/>
      </c>
    </row>
    <row r="1092">
      <c r="A1092" s="463" t="str">
        <f t="shared" si="3"/>
        <v>07</v>
      </c>
      <c r="B1092" s="463">
        <f t="shared" si="4"/>
        <v>0</v>
      </c>
      <c r="C1092" s="463" t="s">
        <v>444</v>
      </c>
      <c r="D1092" s="1" t="s">
        <v>1903</v>
      </c>
      <c r="E1092" s="463" t="str">
        <f t="shared" si="5"/>
        <v/>
      </c>
    </row>
    <row r="1093">
      <c r="A1093" s="463" t="str">
        <f t="shared" si="3"/>
        <v>08</v>
      </c>
      <c r="B1093" s="463">
        <f t="shared" si="4"/>
        <v>0</v>
      </c>
      <c r="C1093" s="463" t="s">
        <v>444</v>
      </c>
      <c r="D1093" s="1" t="s">
        <v>1904</v>
      </c>
      <c r="E1093" s="463" t="str">
        <f t="shared" si="5"/>
        <v/>
      </c>
    </row>
    <row r="1094">
      <c r="A1094" s="463" t="str">
        <f t="shared" si="3"/>
        <v>09</v>
      </c>
      <c r="B1094" s="463">
        <f t="shared" si="4"/>
        <v>0</v>
      </c>
      <c r="C1094" s="463" t="s">
        <v>444</v>
      </c>
      <c r="D1094" s="1" t="s">
        <v>1905</v>
      </c>
      <c r="E1094" s="463" t="str">
        <f t="shared" si="5"/>
        <v/>
      </c>
    </row>
    <row r="1095">
      <c r="A1095" s="463" t="str">
        <f t="shared" si="3"/>
        <v>10</v>
      </c>
      <c r="B1095" s="463">
        <f t="shared" si="4"/>
        <v>0</v>
      </c>
      <c r="C1095" s="463" t="s">
        <v>444</v>
      </c>
      <c r="D1095" s="1" t="s">
        <v>1906</v>
      </c>
      <c r="E1095" s="463" t="str">
        <f t="shared" si="5"/>
        <v/>
      </c>
    </row>
    <row r="1096">
      <c r="A1096" s="463" t="str">
        <f t="shared" si="3"/>
        <v>11</v>
      </c>
      <c r="B1096" s="463">
        <f t="shared" si="4"/>
        <v>0</v>
      </c>
      <c r="C1096" s="463" t="s">
        <v>444</v>
      </c>
      <c r="D1096" s="1" t="s">
        <v>1907</v>
      </c>
      <c r="E1096" s="463" t="str">
        <f t="shared" si="5"/>
        <v/>
      </c>
    </row>
    <row r="1097">
      <c r="A1097" s="463" t="str">
        <f t="shared" si="3"/>
        <v>12</v>
      </c>
      <c r="B1097" s="463">
        <f t="shared" si="4"/>
        <v>0</v>
      </c>
      <c r="C1097" s="463" t="s">
        <v>444</v>
      </c>
      <c r="D1097" s="1" t="s">
        <v>1908</v>
      </c>
      <c r="E1097" s="463" t="str">
        <f t="shared" si="5"/>
        <v/>
      </c>
    </row>
    <row r="1098">
      <c r="A1098" s="463" t="str">
        <f t="shared" si="3"/>
        <v>13</v>
      </c>
      <c r="B1098" s="463">
        <f t="shared" si="4"/>
        <v>0</v>
      </c>
      <c r="C1098" s="463" t="s">
        <v>444</v>
      </c>
      <c r="D1098" s="1" t="s">
        <v>1909</v>
      </c>
      <c r="E1098" s="463" t="str">
        <f t="shared" si="5"/>
        <v/>
      </c>
    </row>
    <row r="1099">
      <c r="A1099" s="463" t="str">
        <f t="shared" si="3"/>
        <v>100</v>
      </c>
      <c r="B1099" s="463">
        <f t="shared" si="4"/>
        <v>0</v>
      </c>
      <c r="C1099" s="463" t="s">
        <v>444</v>
      </c>
      <c r="D1099" s="1" t="s">
        <v>1910</v>
      </c>
      <c r="E1099" s="463">
        <f t="shared" si="5"/>
        <v>0</v>
      </c>
    </row>
    <row r="1100">
      <c r="A1100" s="463" t="str">
        <f t="shared" si="3"/>
        <v>01</v>
      </c>
      <c r="B1100" s="463">
        <f t="shared" si="4"/>
        <v>0</v>
      </c>
      <c r="C1100" s="463" t="s">
        <v>446</v>
      </c>
      <c r="D1100" s="1" t="s">
        <v>1911</v>
      </c>
      <c r="E1100" s="463" t="str">
        <f t="shared" si="5"/>
        <v/>
      </c>
    </row>
    <row r="1101">
      <c r="A1101" s="463" t="str">
        <f t="shared" si="3"/>
        <v>02</v>
      </c>
      <c r="B1101" s="463">
        <f t="shared" si="4"/>
        <v>0</v>
      </c>
      <c r="C1101" s="463" t="s">
        <v>446</v>
      </c>
      <c r="D1101" s="1" t="s">
        <v>1912</v>
      </c>
      <c r="E1101" s="463" t="str">
        <f t="shared" si="5"/>
        <v/>
      </c>
    </row>
    <row r="1102">
      <c r="A1102" s="463" t="str">
        <f t="shared" si="3"/>
        <v>03</v>
      </c>
      <c r="B1102" s="463">
        <f t="shared" si="4"/>
        <v>0</v>
      </c>
      <c r="C1102" s="463" t="s">
        <v>446</v>
      </c>
      <c r="D1102" s="1" t="s">
        <v>1913</v>
      </c>
      <c r="E1102" s="463" t="str">
        <f t="shared" si="5"/>
        <v/>
      </c>
    </row>
    <row r="1103">
      <c r="A1103" s="463" t="str">
        <f t="shared" si="3"/>
        <v>04</v>
      </c>
      <c r="B1103" s="463">
        <f t="shared" si="4"/>
        <v>0</v>
      </c>
      <c r="C1103" s="463" t="s">
        <v>446</v>
      </c>
      <c r="D1103" s="1" t="s">
        <v>1914</v>
      </c>
      <c r="E1103" s="463" t="str">
        <f t="shared" si="5"/>
        <v/>
      </c>
    </row>
    <row r="1104">
      <c r="A1104" s="463" t="str">
        <f t="shared" si="3"/>
        <v>05</v>
      </c>
      <c r="B1104" s="463">
        <f t="shared" si="4"/>
        <v>0</v>
      </c>
      <c r="C1104" s="463" t="s">
        <v>446</v>
      </c>
      <c r="D1104" s="1" t="s">
        <v>1915</v>
      </c>
      <c r="E1104" s="463" t="str">
        <f t="shared" si="5"/>
        <v/>
      </c>
    </row>
    <row r="1105">
      <c r="A1105" s="463" t="str">
        <f t="shared" si="3"/>
        <v>06</v>
      </c>
      <c r="B1105" s="463">
        <f t="shared" si="4"/>
        <v>0</v>
      </c>
      <c r="C1105" s="463" t="s">
        <v>446</v>
      </c>
      <c r="D1105" s="1" t="s">
        <v>1916</v>
      </c>
      <c r="E1105" s="463" t="str">
        <f t="shared" si="5"/>
        <v/>
      </c>
    </row>
    <row r="1106">
      <c r="A1106" s="463" t="str">
        <f t="shared" si="3"/>
        <v>07</v>
      </c>
      <c r="B1106" s="463">
        <f t="shared" si="4"/>
        <v>0</v>
      </c>
      <c r="C1106" s="463" t="s">
        <v>446</v>
      </c>
      <c r="D1106" s="1" t="s">
        <v>1917</v>
      </c>
      <c r="E1106" s="463" t="str">
        <f t="shared" si="5"/>
        <v/>
      </c>
    </row>
    <row r="1107">
      <c r="A1107" s="463" t="str">
        <f t="shared" si="3"/>
        <v>08</v>
      </c>
      <c r="B1107" s="463">
        <f t="shared" si="4"/>
        <v>0</v>
      </c>
      <c r="C1107" s="463" t="s">
        <v>446</v>
      </c>
      <c r="D1107" s="1" t="s">
        <v>1918</v>
      </c>
      <c r="E1107" s="463" t="str">
        <f t="shared" si="5"/>
        <v/>
      </c>
    </row>
    <row r="1108">
      <c r="A1108" s="463" t="str">
        <f t="shared" si="3"/>
        <v>09</v>
      </c>
      <c r="B1108" s="463">
        <f t="shared" si="4"/>
        <v>0</v>
      </c>
      <c r="C1108" s="463" t="s">
        <v>446</v>
      </c>
      <c r="D1108" s="1" t="s">
        <v>1919</v>
      </c>
      <c r="E1108" s="463" t="str">
        <f t="shared" si="5"/>
        <v/>
      </c>
    </row>
    <row r="1109">
      <c r="A1109" s="463" t="str">
        <f t="shared" si="3"/>
        <v>10</v>
      </c>
      <c r="B1109" s="463">
        <f t="shared" si="4"/>
        <v>0</v>
      </c>
      <c r="C1109" s="463" t="s">
        <v>446</v>
      </c>
      <c r="D1109" s="1" t="s">
        <v>1920</v>
      </c>
      <c r="E1109" s="463" t="str">
        <f t="shared" si="5"/>
        <v/>
      </c>
    </row>
    <row r="1110">
      <c r="A1110" s="463" t="str">
        <f t="shared" si="3"/>
        <v>11</v>
      </c>
      <c r="B1110" s="463">
        <f t="shared" si="4"/>
        <v>0</v>
      </c>
      <c r="C1110" s="463" t="s">
        <v>446</v>
      </c>
      <c r="D1110" s="1" t="s">
        <v>1921</v>
      </c>
      <c r="E1110" s="463" t="str">
        <f t="shared" si="5"/>
        <v/>
      </c>
    </row>
    <row r="1111">
      <c r="A1111" s="463" t="str">
        <f t="shared" si="3"/>
        <v>12</v>
      </c>
      <c r="B1111" s="463">
        <f t="shared" si="4"/>
        <v>0</v>
      </c>
      <c r="C1111" s="463" t="s">
        <v>446</v>
      </c>
      <c r="D1111" s="1" t="s">
        <v>1922</v>
      </c>
      <c r="E1111" s="463" t="str">
        <f t="shared" si="5"/>
        <v/>
      </c>
    </row>
    <row r="1112">
      <c r="A1112" s="463" t="str">
        <f t="shared" si="3"/>
        <v>13</v>
      </c>
      <c r="B1112" s="463">
        <f t="shared" si="4"/>
        <v>0</v>
      </c>
      <c r="C1112" s="463" t="s">
        <v>446</v>
      </c>
      <c r="D1112" s="1" t="s">
        <v>1923</v>
      </c>
      <c r="E1112" s="463" t="str">
        <f t="shared" si="5"/>
        <v/>
      </c>
    </row>
    <row r="1113">
      <c r="A1113" s="463" t="str">
        <f t="shared" si="3"/>
        <v>100</v>
      </c>
      <c r="B1113" s="463">
        <f t="shared" si="4"/>
        <v>0</v>
      </c>
      <c r="C1113" s="463" t="s">
        <v>446</v>
      </c>
      <c r="D1113" s="1" t="s">
        <v>1924</v>
      </c>
      <c r="E1113" s="463">
        <f t="shared" si="5"/>
        <v>0</v>
      </c>
    </row>
    <row r="1114">
      <c r="A1114" s="463" t="str">
        <f t="shared" si="3"/>
        <v>01</v>
      </c>
      <c r="B1114" s="463">
        <f t="shared" si="4"/>
        <v>0</v>
      </c>
      <c r="C1114" s="463" t="s">
        <v>448</v>
      </c>
      <c r="D1114" s="1" t="s">
        <v>1925</v>
      </c>
      <c r="E1114" s="463" t="str">
        <f t="shared" si="5"/>
        <v/>
      </c>
    </row>
    <row r="1115">
      <c r="A1115" s="463" t="str">
        <f t="shared" si="3"/>
        <v>02</v>
      </c>
      <c r="B1115" s="463">
        <f t="shared" si="4"/>
        <v>0</v>
      </c>
      <c r="C1115" s="463" t="s">
        <v>448</v>
      </c>
      <c r="D1115" s="1" t="s">
        <v>1926</v>
      </c>
      <c r="E1115" s="463" t="str">
        <f t="shared" si="5"/>
        <v/>
      </c>
    </row>
    <row r="1116">
      <c r="A1116" s="463" t="str">
        <f t="shared" si="3"/>
        <v>03</v>
      </c>
      <c r="B1116" s="463">
        <f t="shared" si="4"/>
        <v>0</v>
      </c>
      <c r="C1116" s="463" t="s">
        <v>448</v>
      </c>
      <c r="D1116" s="1" t="s">
        <v>1927</v>
      </c>
      <c r="E1116" s="463" t="str">
        <f t="shared" si="5"/>
        <v/>
      </c>
    </row>
    <row r="1117">
      <c r="A1117" s="463" t="str">
        <f t="shared" si="3"/>
        <v>04</v>
      </c>
      <c r="B1117" s="463">
        <f t="shared" si="4"/>
        <v>0</v>
      </c>
      <c r="C1117" s="463" t="s">
        <v>448</v>
      </c>
      <c r="D1117" s="1" t="s">
        <v>1928</v>
      </c>
      <c r="E1117" s="463" t="str">
        <f t="shared" si="5"/>
        <v/>
      </c>
    </row>
    <row r="1118">
      <c r="A1118" s="463" t="str">
        <f t="shared" si="3"/>
        <v>05</v>
      </c>
      <c r="B1118" s="463">
        <f t="shared" si="4"/>
        <v>0</v>
      </c>
      <c r="C1118" s="463" t="s">
        <v>448</v>
      </c>
      <c r="D1118" s="1" t="s">
        <v>1929</v>
      </c>
      <c r="E1118" s="463" t="str">
        <f t="shared" si="5"/>
        <v/>
      </c>
    </row>
    <row r="1119">
      <c r="A1119" s="463" t="str">
        <f t="shared" si="3"/>
        <v>06</v>
      </c>
      <c r="B1119" s="463">
        <f t="shared" si="4"/>
        <v>0</v>
      </c>
      <c r="C1119" s="463" t="s">
        <v>448</v>
      </c>
      <c r="D1119" s="1" t="s">
        <v>1930</v>
      </c>
      <c r="E1119" s="463" t="str">
        <f t="shared" si="5"/>
        <v/>
      </c>
    </row>
    <row r="1120">
      <c r="A1120" s="463" t="str">
        <f t="shared" si="3"/>
        <v>07</v>
      </c>
      <c r="B1120" s="463">
        <f t="shared" si="4"/>
        <v>0</v>
      </c>
      <c r="C1120" s="463" t="s">
        <v>448</v>
      </c>
      <c r="D1120" s="1" t="s">
        <v>1931</v>
      </c>
      <c r="E1120" s="463" t="str">
        <f t="shared" si="5"/>
        <v/>
      </c>
    </row>
    <row r="1121">
      <c r="A1121" s="463" t="str">
        <f t="shared" si="3"/>
        <v>08</v>
      </c>
      <c r="B1121" s="463">
        <f t="shared" si="4"/>
        <v>0</v>
      </c>
      <c r="C1121" s="463" t="s">
        <v>448</v>
      </c>
      <c r="D1121" s="1" t="s">
        <v>1932</v>
      </c>
      <c r="E1121" s="463" t="str">
        <f t="shared" si="5"/>
        <v/>
      </c>
    </row>
    <row r="1122">
      <c r="A1122" s="463" t="str">
        <f t="shared" si="3"/>
        <v>09</v>
      </c>
      <c r="B1122" s="463">
        <f t="shared" si="4"/>
        <v>0</v>
      </c>
      <c r="C1122" s="463" t="s">
        <v>448</v>
      </c>
      <c r="D1122" s="1" t="s">
        <v>1933</v>
      </c>
      <c r="E1122" s="463" t="str">
        <f t="shared" si="5"/>
        <v/>
      </c>
    </row>
    <row r="1123">
      <c r="A1123" s="463" t="str">
        <f t="shared" si="3"/>
        <v>10</v>
      </c>
      <c r="B1123" s="463">
        <f t="shared" si="4"/>
        <v>0</v>
      </c>
      <c r="C1123" s="463" t="s">
        <v>448</v>
      </c>
      <c r="D1123" s="1" t="s">
        <v>1934</v>
      </c>
      <c r="E1123" s="463" t="str">
        <f t="shared" si="5"/>
        <v/>
      </c>
    </row>
    <row r="1124">
      <c r="A1124" s="463" t="str">
        <f t="shared" si="3"/>
        <v>11</v>
      </c>
      <c r="B1124" s="463">
        <f t="shared" si="4"/>
        <v>0</v>
      </c>
      <c r="C1124" s="463" t="s">
        <v>448</v>
      </c>
      <c r="D1124" s="1" t="s">
        <v>1935</v>
      </c>
      <c r="E1124" s="463" t="str">
        <f t="shared" si="5"/>
        <v/>
      </c>
    </row>
    <row r="1125">
      <c r="A1125" s="463" t="str">
        <f t="shared" si="3"/>
        <v>12</v>
      </c>
      <c r="B1125" s="463">
        <f t="shared" si="4"/>
        <v>0</v>
      </c>
      <c r="C1125" s="463" t="s">
        <v>448</v>
      </c>
      <c r="D1125" s="1" t="s">
        <v>1936</v>
      </c>
      <c r="E1125" s="463" t="str">
        <f t="shared" si="5"/>
        <v/>
      </c>
    </row>
    <row r="1126">
      <c r="A1126" s="463" t="str">
        <f t="shared" si="3"/>
        <v>13</v>
      </c>
      <c r="B1126" s="463">
        <f t="shared" si="4"/>
        <v>0</v>
      </c>
      <c r="C1126" s="463" t="s">
        <v>448</v>
      </c>
      <c r="D1126" s="1" t="s">
        <v>1937</v>
      </c>
      <c r="E1126" s="463" t="str">
        <f t="shared" si="5"/>
        <v/>
      </c>
    </row>
    <row r="1127">
      <c r="A1127" s="463" t="str">
        <f t="shared" si="3"/>
        <v>100</v>
      </c>
      <c r="B1127" s="463">
        <f t="shared" si="4"/>
        <v>0</v>
      </c>
      <c r="C1127" s="463" t="s">
        <v>448</v>
      </c>
      <c r="D1127" s="1" t="s">
        <v>1938</v>
      </c>
      <c r="E1127" s="463">
        <f t="shared" si="5"/>
        <v>0</v>
      </c>
    </row>
    <row r="1128">
      <c r="A1128" s="463" t="str">
        <f t="shared" si="3"/>
        <v>01</v>
      </c>
      <c r="B1128" s="463">
        <f t="shared" si="4"/>
        <v>0</v>
      </c>
      <c r="C1128" s="463" t="s">
        <v>450</v>
      </c>
      <c r="D1128" s="1" t="s">
        <v>1939</v>
      </c>
      <c r="E1128" s="463" t="str">
        <f t="shared" si="5"/>
        <v/>
      </c>
    </row>
    <row r="1129">
      <c r="A1129" s="463" t="str">
        <f t="shared" si="3"/>
        <v>02</v>
      </c>
      <c r="B1129" s="463">
        <f t="shared" si="4"/>
        <v>0</v>
      </c>
      <c r="C1129" s="463" t="s">
        <v>450</v>
      </c>
      <c r="D1129" s="1" t="s">
        <v>1940</v>
      </c>
      <c r="E1129" s="463" t="str">
        <f t="shared" si="5"/>
        <v/>
      </c>
    </row>
    <row r="1130">
      <c r="A1130" s="463" t="str">
        <f t="shared" si="3"/>
        <v>03</v>
      </c>
      <c r="B1130" s="463">
        <f t="shared" si="4"/>
        <v>0</v>
      </c>
      <c r="C1130" s="463" t="s">
        <v>450</v>
      </c>
      <c r="D1130" s="1" t="s">
        <v>1941</v>
      </c>
      <c r="E1130" s="463" t="str">
        <f t="shared" si="5"/>
        <v/>
      </c>
    </row>
    <row r="1131">
      <c r="A1131" s="463" t="str">
        <f t="shared" si="3"/>
        <v>04</v>
      </c>
      <c r="B1131" s="463">
        <f t="shared" si="4"/>
        <v>0</v>
      </c>
      <c r="C1131" s="463" t="s">
        <v>450</v>
      </c>
      <c r="D1131" s="1" t="s">
        <v>1942</v>
      </c>
      <c r="E1131" s="463" t="str">
        <f t="shared" si="5"/>
        <v/>
      </c>
    </row>
    <row r="1132">
      <c r="A1132" s="463" t="str">
        <f t="shared" si="3"/>
        <v>05</v>
      </c>
      <c r="B1132" s="463">
        <f t="shared" si="4"/>
        <v>0</v>
      </c>
      <c r="C1132" s="463" t="s">
        <v>450</v>
      </c>
      <c r="D1132" s="1" t="s">
        <v>1943</v>
      </c>
      <c r="E1132" s="463" t="str">
        <f t="shared" si="5"/>
        <v/>
      </c>
    </row>
    <row r="1133">
      <c r="A1133" s="463" t="str">
        <f t="shared" si="3"/>
        <v>06</v>
      </c>
      <c r="B1133" s="463">
        <f t="shared" si="4"/>
        <v>0</v>
      </c>
      <c r="C1133" s="463" t="s">
        <v>450</v>
      </c>
      <c r="D1133" s="1" t="s">
        <v>1944</v>
      </c>
      <c r="E1133" s="463" t="str">
        <f t="shared" si="5"/>
        <v/>
      </c>
    </row>
    <row r="1134">
      <c r="A1134" s="463" t="str">
        <f t="shared" si="3"/>
        <v>07</v>
      </c>
      <c r="B1134" s="463">
        <f t="shared" si="4"/>
        <v>0</v>
      </c>
      <c r="C1134" s="463" t="s">
        <v>450</v>
      </c>
      <c r="D1134" s="1" t="s">
        <v>1945</v>
      </c>
      <c r="E1134" s="463" t="str">
        <f t="shared" si="5"/>
        <v/>
      </c>
    </row>
    <row r="1135">
      <c r="A1135" s="463" t="str">
        <f t="shared" si="3"/>
        <v>08</v>
      </c>
      <c r="B1135" s="463">
        <f t="shared" si="4"/>
        <v>0</v>
      </c>
      <c r="C1135" s="463" t="s">
        <v>450</v>
      </c>
      <c r="D1135" s="1" t="s">
        <v>1946</v>
      </c>
      <c r="E1135" s="463" t="str">
        <f t="shared" si="5"/>
        <v/>
      </c>
    </row>
    <row r="1136">
      <c r="A1136" s="463" t="str">
        <f t="shared" si="3"/>
        <v>09</v>
      </c>
      <c r="B1136" s="463">
        <f t="shared" si="4"/>
        <v>0</v>
      </c>
      <c r="C1136" s="463" t="s">
        <v>450</v>
      </c>
      <c r="D1136" s="1" t="s">
        <v>1947</v>
      </c>
      <c r="E1136" s="463" t="str">
        <f t="shared" si="5"/>
        <v/>
      </c>
    </row>
    <row r="1137">
      <c r="A1137" s="463" t="str">
        <f t="shared" si="3"/>
        <v>10</v>
      </c>
      <c r="B1137" s="463">
        <f t="shared" si="4"/>
        <v>0</v>
      </c>
      <c r="C1137" s="463" t="s">
        <v>450</v>
      </c>
      <c r="D1137" s="1" t="s">
        <v>1948</v>
      </c>
      <c r="E1137" s="463" t="str">
        <f t="shared" si="5"/>
        <v/>
      </c>
    </row>
    <row r="1138">
      <c r="A1138" s="463" t="str">
        <f t="shared" si="3"/>
        <v>11</v>
      </c>
      <c r="B1138" s="463">
        <f t="shared" si="4"/>
        <v>0</v>
      </c>
      <c r="C1138" s="463" t="s">
        <v>450</v>
      </c>
      <c r="D1138" s="1" t="s">
        <v>1949</v>
      </c>
      <c r="E1138" s="463" t="str">
        <f t="shared" si="5"/>
        <v/>
      </c>
    </row>
    <row r="1139">
      <c r="A1139" s="463" t="str">
        <f t="shared" si="3"/>
        <v>12</v>
      </c>
      <c r="B1139" s="463">
        <f t="shared" si="4"/>
        <v>0</v>
      </c>
      <c r="C1139" s="463" t="s">
        <v>450</v>
      </c>
      <c r="D1139" s="1" t="s">
        <v>1950</v>
      </c>
      <c r="E1139" s="463" t="str">
        <f t="shared" si="5"/>
        <v/>
      </c>
    </row>
    <row r="1140">
      <c r="A1140" s="463" t="str">
        <f t="shared" si="3"/>
        <v>13</v>
      </c>
      <c r="B1140" s="463">
        <f t="shared" si="4"/>
        <v>0</v>
      </c>
      <c r="C1140" s="463" t="s">
        <v>450</v>
      </c>
      <c r="D1140" s="1" t="s">
        <v>1951</v>
      </c>
      <c r="E1140" s="463" t="str">
        <f t="shared" si="5"/>
        <v/>
      </c>
    </row>
    <row r="1141">
      <c r="A1141" s="463" t="str">
        <f t="shared" si="3"/>
        <v>100</v>
      </c>
      <c r="B1141" s="463">
        <f t="shared" si="4"/>
        <v>0</v>
      </c>
      <c r="C1141" s="463" t="s">
        <v>450</v>
      </c>
      <c r="D1141" s="1" t="s">
        <v>1952</v>
      </c>
      <c r="E1141" s="463">
        <f t="shared" si="5"/>
        <v>0</v>
      </c>
    </row>
    <row r="1142">
      <c r="A1142" s="463" t="str">
        <f t="shared" si="3"/>
        <v>01</v>
      </c>
      <c r="B1142" s="463">
        <f t="shared" si="4"/>
        <v>0</v>
      </c>
      <c r="C1142" s="463" t="s">
        <v>615</v>
      </c>
      <c r="D1142" s="1" t="s">
        <v>1953</v>
      </c>
      <c r="E1142" s="463" t="str">
        <f t="shared" si="5"/>
        <v/>
      </c>
    </row>
    <row r="1143">
      <c r="A1143" s="463" t="str">
        <f t="shared" si="3"/>
        <v>02</v>
      </c>
      <c r="B1143" s="463">
        <f t="shared" si="4"/>
        <v>0</v>
      </c>
      <c r="C1143" s="463" t="s">
        <v>615</v>
      </c>
      <c r="D1143" s="1" t="s">
        <v>1954</v>
      </c>
      <c r="E1143" s="463" t="str">
        <f t="shared" si="5"/>
        <v/>
      </c>
    </row>
    <row r="1144">
      <c r="A1144" s="463" t="str">
        <f t="shared" si="3"/>
        <v>03</v>
      </c>
      <c r="B1144" s="463">
        <f t="shared" si="4"/>
        <v>0</v>
      </c>
      <c r="C1144" s="463" t="s">
        <v>615</v>
      </c>
      <c r="D1144" s="1" t="s">
        <v>1955</v>
      </c>
      <c r="E1144" s="463" t="str">
        <f t="shared" si="5"/>
        <v/>
      </c>
    </row>
    <row r="1145">
      <c r="A1145" s="463" t="str">
        <f t="shared" si="3"/>
        <v>04</v>
      </c>
      <c r="B1145" s="463">
        <f t="shared" si="4"/>
        <v>0</v>
      </c>
      <c r="C1145" s="463" t="s">
        <v>615</v>
      </c>
      <c r="D1145" s="1" t="s">
        <v>1956</v>
      </c>
      <c r="E1145" s="463" t="str">
        <f t="shared" si="5"/>
        <v/>
      </c>
    </row>
    <row r="1146">
      <c r="A1146" s="463" t="str">
        <f t="shared" si="3"/>
        <v>05</v>
      </c>
      <c r="B1146" s="463">
        <f t="shared" si="4"/>
        <v>0</v>
      </c>
      <c r="C1146" s="463" t="s">
        <v>615</v>
      </c>
      <c r="D1146" s="1" t="s">
        <v>1957</v>
      </c>
      <c r="E1146" s="463" t="str">
        <f t="shared" si="5"/>
        <v/>
      </c>
    </row>
    <row r="1147">
      <c r="A1147" s="463" t="str">
        <f t="shared" si="3"/>
        <v>06</v>
      </c>
      <c r="B1147" s="463">
        <f t="shared" si="4"/>
        <v>0</v>
      </c>
      <c r="C1147" s="463" t="s">
        <v>615</v>
      </c>
      <c r="D1147" s="1" t="s">
        <v>1958</v>
      </c>
      <c r="E1147" s="463" t="str">
        <f t="shared" si="5"/>
        <v/>
      </c>
    </row>
    <row r="1148">
      <c r="A1148" s="463" t="str">
        <f t="shared" si="3"/>
        <v>07</v>
      </c>
      <c r="B1148" s="463">
        <f t="shared" si="4"/>
        <v>0</v>
      </c>
      <c r="C1148" s="463" t="s">
        <v>615</v>
      </c>
      <c r="D1148" s="1" t="s">
        <v>1959</v>
      </c>
      <c r="E1148" s="463" t="str">
        <f t="shared" si="5"/>
        <v/>
      </c>
    </row>
    <row r="1149">
      <c r="A1149" s="463" t="str">
        <f t="shared" si="3"/>
        <v>08</v>
      </c>
      <c r="B1149" s="463">
        <f t="shared" si="4"/>
        <v>0</v>
      </c>
      <c r="C1149" s="463" t="s">
        <v>615</v>
      </c>
      <c r="D1149" s="1" t="s">
        <v>1960</v>
      </c>
      <c r="E1149" s="463" t="str">
        <f t="shared" si="5"/>
        <v/>
      </c>
    </row>
    <row r="1150">
      <c r="A1150" s="463" t="str">
        <f t="shared" si="3"/>
        <v>09</v>
      </c>
      <c r="B1150" s="463">
        <f t="shared" si="4"/>
        <v>0</v>
      </c>
      <c r="C1150" s="463" t="s">
        <v>615</v>
      </c>
      <c r="D1150" s="1" t="s">
        <v>1961</v>
      </c>
      <c r="E1150" s="463" t="str">
        <f t="shared" si="5"/>
        <v/>
      </c>
    </row>
    <row r="1151">
      <c r="A1151" s="463" t="str">
        <f t="shared" si="3"/>
        <v>10</v>
      </c>
      <c r="B1151" s="463">
        <f t="shared" si="4"/>
        <v>0</v>
      </c>
      <c r="C1151" s="463" t="s">
        <v>615</v>
      </c>
      <c r="D1151" s="1" t="s">
        <v>1962</v>
      </c>
      <c r="E1151" s="463" t="str">
        <f t="shared" si="5"/>
        <v/>
      </c>
    </row>
    <row r="1152">
      <c r="A1152" s="463" t="str">
        <f t="shared" si="3"/>
        <v>11</v>
      </c>
      <c r="B1152" s="463">
        <f t="shared" si="4"/>
        <v>0</v>
      </c>
      <c r="C1152" s="463" t="s">
        <v>615</v>
      </c>
      <c r="D1152" s="1" t="s">
        <v>1963</v>
      </c>
      <c r="E1152" s="463" t="str">
        <f t="shared" si="5"/>
        <v/>
      </c>
    </row>
    <row r="1153">
      <c r="A1153" s="463" t="str">
        <f t="shared" si="3"/>
        <v>12</v>
      </c>
      <c r="B1153" s="463">
        <f t="shared" si="4"/>
        <v>0</v>
      </c>
      <c r="C1153" s="463" t="s">
        <v>615</v>
      </c>
      <c r="D1153" s="1" t="s">
        <v>1964</v>
      </c>
      <c r="E1153" s="463" t="str">
        <f t="shared" si="5"/>
        <v/>
      </c>
    </row>
    <row r="1154">
      <c r="A1154" s="463" t="str">
        <f t="shared" si="3"/>
        <v>13</v>
      </c>
      <c r="B1154" s="463">
        <f t="shared" si="4"/>
        <v>0</v>
      </c>
      <c r="C1154" s="463" t="s">
        <v>615</v>
      </c>
      <c r="D1154" s="1" t="s">
        <v>1965</v>
      </c>
      <c r="E1154" s="463" t="str">
        <f t="shared" si="5"/>
        <v/>
      </c>
    </row>
    <row r="1155">
      <c r="A1155" s="463" t="str">
        <f t="shared" si="3"/>
        <v>100</v>
      </c>
      <c r="B1155" s="463">
        <f t="shared" si="4"/>
        <v>0</v>
      </c>
      <c r="C1155" s="463" t="s">
        <v>615</v>
      </c>
      <c r="D1155" s="1" t="s">
        <v>1966</v>
      </c>
      <c r="E1155" s="463">
        <f t="shared" si="5"/>
        <v>0</v>
      </c>
    </row>
    <row r="1156">
      <c r="A1156" s="463" t="str">
        <f t="shared" si="3"/>
        <v>01</v>
      </c>
      <c r="B1156" s="463">
        <f t="shared" si="4"/>
        <v>0</v>
      </c>
      <c r="C1156" s="463" t="s">
        <v>618</v>
      </c>
      <c r="D1156" s="1" t="s">
        <v>1967</v>
      </c>
      <c r="E1156" s="463" t="str">
        <f t="shared" si="5"/>
        <v/>
      </c>
    </row>
    <row r="1157">
      <c r="A1157" s="463" t="str">
        <f t="shared" si="3"/>
        <v>02</v>
      </c>
      <c r="B1157" s="463">
        <f t="shared" si="4"/>
        <v>0</v>
      </c>
      <c r="C1157" s="463" t="s">
        <v>618</v>
      </c>
      <c r="D1157" s="1" t="s">
        <v>1968</v>
      </c>
      <c r="E1157" s="463" t="str">
        <f t="shared" si="5"/>
        <v/>
      </c>
    </row>
    <row r="1158">
      <c r="A1158" s="463" t="str">
        <f t="shared" si="3"/>
        <v>03</v>
      </c>
      <c r="B1158" s="463">
        <f t="shared" si="4"/>
        <v>0</v>
      </c>
      <c r="C1158" s="463" t="s">
        <v>618</v>
      </c>
      <c r="D1158" s="1" t="s">
        <v>1969</v>
      </c>
      <c r="E1158" s="463" t="str">
        <f t="shared" si="5"/>
        <v/>
      </c>
    </row>
    <row r="1159">
      <c r="A1159" s="463" t="str">
        <f t="shared" si="3"/>
        <v>04</v>
      </c>
      <c r="B1159" s="463">
        <f t="shared" si="4"/>
        <v>0</v>
      </c>
      <c r="C1159" s="463" t="s">
        <v>618</v>
      </c>
      <c r="D1159" s="1" t="s">
        <v>1970</v>
      </c>
      <c r="E1159" s="463" t="str">
        <f t="shared" si="5"/>
        <v/>
      </c>
    </row>
    <row r="1160">
      <c r="A1160" s="463" t="str">
        <f t="shared" si="3"/>
        <v>05</v>
      </c>
      <c r="B1160" s="463">
        <f t="shared" si="4"/>
        <v>0</v>
      </c>
      <c r="C1160" s="463" t="s">
        <v>618</v>
      </c>
      <c r="D1160" s="1" t="s">
        <v>1971</v>
      </c>
      <c r="E1160" s="463" t="str">
        <f t="shared" si="5"/>
        <v/>
      </c>
    </row>
    <row r="1161">
      <c r="A1161" s="463" t="str">
        <f t="shared" si="3"/>
        <v>06</v>
      </c>
      <c r="B1161" s="463">
        <f t="shared" si="4"/>
        <v>0</v>
      </c>
      <c r="C1161" s="463" t="s">
        <v>618</v>
      </c>
      <c r="D1161" s="1" t="s">
        <v>1972</v>
      </c>
      <c r="E1161" s="463" t="str">
        <f t="shared" si="5"/>
        <v/>
      </c>
    </row>
    <row r="1162">
      <c r="A1162" s="463" t="str">
        <f t="shared" si="3"/>
        <v>07</v>
      </c>
      <c r="B1162" s="463">
        <f t="shared" si="4"/>
        <v>0</v>
      </c>
      <c r="C1162" s="463" t="s">
        <v>618</v>
      </c>
      <c r="D1162" s="1" t="s">
        <v>1973</v>
      </c>
      <c r="E1162" s="463" t="str">
        <f t="shared" si="5"/>
        <v/>
      </c>
    </row>
    <row r="1163">
      <c r="A1163" s="463" t="str">
        <f t="shared" si="3"/>
        <v>08</v>
      </c>
      <c r="B1163" s="463">
        <f t="shared" si="4"/>
        <v>0</v>
      </c>
      <c r="C1163" s="463" t="s">
        <v>618</v>
      </c>
      <c r="D1163" s="1" t="s">
        <v>1974</v>
      </c>
      <c r="E1163" s="463" t="str">
        <f t="shared" si="5"/>
        <v/>
      </c>
    </row>
    <row r="1164">
      <c r="A1164" s="463" t="str">
        <f t="shared" si="3"/>
        <v>09</v>
      </c>
      <c r="B1164" s="463">
        <f t="shared" si="4"/>
        <v>0</v>
      </c>
      <c r="C1164" s="463" t="s">
        <v>618</v>
      </c>
      <c r="D1164" s="1" t="s">
        <v>1975</v>
      </c>
      <c r="E1164" s="463" t="str">
        <f t="shared" si="5"/>
        <v/>
      </c>
    </row>
    <row r="1165">
      <c r="A1165" s="463" t="str">
        <f t="shared" si="3"/>
        <v>10</v>
      </c>
      <c r="B1165" s="463">
        <f t="shared" si="4"/>
        <v>0</v>
      </c>
      <c r="C1165" s="463" t="s">
        <v>618</v>
      </c>
      <c r="D1165" s="1" t="s">
        <v>1976</v>
      </c>
      <c r="E1165" s="463" t="str">
        <f t="shared" si="5"/>
        <v/>
      </c>
    </row>
    <row r="1166">
      <c r="A1166" s="463" t="str">
        <f t="shared" si="3"/>
        <v>11</v>
      </c>
      <c r="B1166" s="463">
        <f t="shared" si="4"/>
        <v>0</v>
      </c>
      <c r="C1166" s="463" t="s">
        <v>618</v>
      </c>
      <c r="D1166" s="1" t="s">
        <v>1977</v>
      </c>
      <c r="E1166" s="463" t="str">
        <f t="shared" si="5"/>
        <v/>
      </c>
    </row>
    <row r="1167">
      <c r="A1167" s="463" t="str">
        <f t="shared" si="3"/>
        <v>12</v>
      </c>
      <c r="B1167" s="463">
        <f t="shared" si="4"/>
        <v>0</v>
      </c>
      <c r="C1167" s="463" t="s">
        <v>618</v>
      </c>
      <c r="D1167" s="1" t="s">
        <v>1978</v>
      </c>
      <c r="E1167" s="463" t="str">
        <f t="shared" si="5"/>
        <v/>
      </c>
    </row>
    <row r="1168">
      <c r="A1168" s="463" t="str">
        <f t="shared" si="3"/>
        <v>13</v>
      </c>
      <c r="B1168" s="463">
        <f t="shared" si="4"/>
        <v>0</v>
      </c>
      <c r="C1168" s="463" t="s">
        <v>618</v>
      </c>
      <c r="D1168" s="1" t="s">
        <v>1979</v>
      </c>
      <c r="E1168" s="463" t="str">
        <f t="shared" si="5"/>
        <v/>
      </c>
    </row>
    <row r="1169">
      <c r="A1169" s="463" t="str">
        <f t="shared" si="3"/>
        <v>100</v>
      </c>
      <c r="B1169" s="463">
        <f t="shared" si="4"/>
        <v>0</v>
      </c>
      <c r="C1169" s="463" t="s">
        <v>618</v>
      </c>
      <c r="D1169" s="1" t="s">
        <v>1980</v>
      </c>
      <c r="E1169" s="463">
        <f t="shared" si="5"/>
        <v>0</v>
      </c>
    </row>
    <row r="1170">
      <c r="A1170" s="463" t="str">
        <f t="shared" si="3"/>
        <v>01</v>
      </c>
      <c r="B1170" s="463">
        <f t="shared" si="4"/>
        <v>0</v>
      </c>
      <c r="C1170" s="463" t="s">
        <v>620</v>
      </c>
      <c r="D1170" s="1" t="s">
        <v>1981</v>
      </c>
      <c r="E1170" s="463" t="str">
        <f t="shared" si="5"/>
        <v/>
      </c>
    </row>
    <row r="1171">
      <c r="A1171" s="463" t="str">
        <f t="shared" si="3"/>
        <v>02</v>
      </c>
      <c r="B1171" s="463">
        <f t="shared" si="4"/>
        <v>0</v>
      </c>
      <c r="C1171" s="463" t="s">
        <v>620</v>
      </c>
      <c r="D1171" s="1" t="s">
        <v>1982</v>
      </c>
      <c r="E1171" s="463" t="str">
        <f t="shared" si="5"/>
        <v/>
      </c>
    </row>
    <row r="1172">
      <c r="A1172" s="463" t="str">
        <f t="shared" si="3"/>
        <v>03</v>
      </c>
      <c r="B1172" s="463">
        <f t="shared" si="4"/>
        <v>0</v>
      </c>
      <c r="C1172" s="463" t="s">
        <v>620</v>
      </c>
      <c r="D1172" s="1" t="s">
        <v>1983</v>
      </c>
      <c r="E1172" s="463" t="str">
        <f t="shared" si="5"/>
        <v/>
      </c>
    </row>
    <row r="1173">
      <c r="A1173" s="463" t="str">
        <f t="shared" si="3"/>
        <v>04</v>
      </c>
      <c r="B1173" s="463">
        <f t="shared" si="4"/>
        <v>0</v>
      </c>
      <c r="C1173" s="463" t="s">
        <v>620</v>
      </c>
      <c r="D1173" s="1" t="s">
        <v>1984</v>
      </c>
      <c r="E1173" s="463" t="str">
        <f t="shared" si="5"/>
        <v/>
      </c>
    </row>
    <row r="1174">
      <c r="A1174" s="463" t="str">
        <f t="shared" si="3"/>
        <v>05</v>
      </c>
      <c r="B1174" s="463">
        <f t="shared" si="4"/>
        <v>0</v>
      </c>
      <c r="C1174" s="463" t="s">
        <v>620</v>
      </c>
      <c r="D1174" s="1" t="s">
        <v>1985</v>
      </c>
      <c r="E1174" s="463" t="str">
        <f t="shared" si="5"/>
        <v/>
      </c>
    </row>
    <row r="1175">
      <c r="A1175" s="463" t="str">
        <f t="shared" si="3"/>
        <v>06</v>
      </c>
      <c r="B1175" s="463">
        <f t="shared" si="4"/>
        <v>0</v>
      </c>
      <c r="C1175" s="463" t="s">
        <v>620</v>
      </c>
      <c r="D1175" s="1" t="s">
        <v>1986</v>
      </c>
      <c r="E1175" s="463" t="str">
        <f t="shared" si="5"/>
        <v/>
      </c>
    </row>
    <row r="1176">
      <c r="A1176" s="463" t="str">
        <f t="shared" si="3"/>
        <v>07</v>
      </c>
      <c r="B1176" s="463">
        <f t="shared" si="4"/>
        <v>0</v>
      </c>
      <c r="C1176" s="463" t="s">
        <v>620</v>
      </c>
      <c r="D1176" s="1" t="s">
        <v>1987</v>
      </c>
      <c r="E1176" s="463" t="str">
        <f t="shared" si="5"/>
        <v/>
      </c>
    </row>
    <row r="1177">
      <c r="A1177" s="463" t="str">
        <f t="shared" si="3"/>
        <v>08</v>
      </c>
      <c r="B1177" s="463">
        <f t="shared" si="4"/>
        <v>0</v>
      </c>
      <c r="C1177" s="463" t="s">
        <v>620</v>
      </c>
      <c r="D1177" s="1" t="s">
        <v>1988</v>
      </c>
      <c r="E1177" s="463" t="str">
        <f t="shared" si="5"/>
        <v/>
      </c>
    </row>
    <row r="1178">
      <c r="A1178" s="463" t="str">
        <f t="shared" si="3"/>
        <v>09</v>
      </c>
      <c r="B1178" s="463">
        <f t="shared" si="4"/>
        <v>0</v>
      </c>
      <c r="C1178" s="463" t="s">
        <v>620</v>
      </c>
      <c r="D1178" s="1" t="s">
        <v>1989</v>
      </c>
      <c r="E1178" s="463" t="str">
        <f t="shared" si="5"/>
        <v/>
      </c>
    </row>
    <row r="1179">
      <c r="A1179" s="463" t="str">
        <f t="shared" si="3"/>
        <v>10</v>
      </c>
      <c r="B1179" s="463">
        <f t="shared" si="4"/>
        <v>0</v>
      </c>
      <c r="C1179" s="463" t="s">
        <v>620</v>
      </c>
      <c r="D1179" s="1" t="s">
        <v>1990</v>
      </c>
      <c r="E1179" s="463" t="str">
        <f t="shared" si="5"/>
        <v/>
      </c>
    </row>
    <row r="1180">
      <c r="A1180" s="463" t="str">
        <f t="shared" si="3"/>
        <v>11</v>
      </c>
      <c r="B1180" s="463">
        <f t="shared" si="4"/>
        <v>0</v>
      </c>
      <c r="C1180" s="463" t="s">
        <v>620</v>
      </c>
      <c r="D1180" s="1" t="s">
        <v>1991</v>
      </c>
      <c r="E1180" s="463" t="str">
        <f t="shared" si="5"/>
        <v/>
      </c>
    </row>
    <row r="1181">
      <c r="A1181" s="463" t="str">
        <f t="shared" si="3"/>
        <v>12</v>
      </c>
      <c r="B1181" s="463">
        <f t="shared" si="4"/>
        <v>0</v>
      </c>
      <c r="C1181" s="463" t="s">
        <v>620</v>
      </c>
      <c r="D1181" s="1" t="s">
        <v>1992</v>
      </c>
      <c r="E1181" s="463" t="str">
        <f t="shared" si="5"/>
        <v/>
      </c>
    </row>
    <row r="1182">
      <c r="A1182" s="463" t="str">
        <f t="shared" si="3"/>
        <v>13</v>
      </c>
      <c r="B1182" s="463">
        <f t="shared" si="4"/>
        <v>0</v>
      </c>
      <c r="C1182" s="463" t="s">
        <v>620</v>
      </c>
      <c r="D1182" s="1" t="s">
        <v>1993</v>
      </c>
      <c r="E1182" s="463" t="str">
        <f t="shared" si="5"/>
        <v/>
      </c>
    </row>
    <row r="1183">
      <c r="A1183" s="463" t="str">
        <f t="shared" si="3"/>
        <v>100</v>
      </c>
      <c r="B1183" s="463">
        <f t="shared" si="4"/>
        <v>0</v>
      </c>
      <c r="C1183" s="463" t="s">
        <v>620</v>
      </c>
      <c r="D1183" s="1" t="s">
        <v>1994</v>
      </c>
      <c r="E1183" s="463">
        <f t="shared" si="5"/>
        <v>0</v>
      </c>
    </row>
    <row r="1184">
      <c r="A1184" s="463" t="str">
        <f t="shared" si="3"/>
        <v>01</v>
      </c>
      <c r="B1184" s="463">
        <f t="shared" si="4"/>
        <v>0</v>
      </c>
      <c r="C1184" s="463" t="s">
        <v>621</v>
      </c>
      <c r="D1184" s="1" t="s">
        <v>1995</v>
      </c>
      <c r="E1184" s="463" t="str">
        <f t="shared" si="5"/>
        <v/>
      </c>
    </row>
    <row r="1185">
      <c r="A1185" s="463" t="str">
        <f t="shared" si="3"/>
        <v>02</v>
      </c>
      <c r="B1185" s="463">
        <f t="shared" si="4"/>
        <v>0</v>
      </c>
      <c r="C1185" s="463" t="s">
        <v>621</v>
      </c>
      <c r="D1185" s="1" t="s">
        <v>1996</v>
      </c>
      <c r="E1185" s="463" t="str">
        <f t="shared" si="5"/>
        <v/>
      </c>
    </row>
    <row r="1186">
      <c r="A1186" s="463" t="str">
        <f t="shared" si="3"/>
        <v>03</v>
      </c>
      <c r="B1186" s="463">
        <f t="shared" si="4"/>
        <v>0</v>
      </c>
      <c r="C1186" s="463" t="s">
        <v>621</v>
      </c>
      <c r="D1186" s="1" t="s">
        <v>1997</v>
      </c>
      <c r="E1186" s="463" t="str">
        <f t="shared" si="5"/>
        <v/>
      </c>
    </row>
    <row r="1187">
      <c r="A1187" s="463" t="str">
        <f t="shared" si="3"/>
        <v>04</v>
      </c>
      <c r="B1187" s="463">
        <f t="shared" si="4"/>
        <v>0</v>
      </c>
      <c r="C1187" s="463" t="s">
        <v>621</v>
      </c>
      <c r="D1187" s="1" t="s">
        <v>1998</v>
      </c>
      <c r="E1187" s="463" t="str">
        <f t="shared" si="5"/>
        <v/>
      </c>
    </row>
    <row r="1188">
      <c r="A1188" s="463" t="str">
        <f t="shared" si="3"/>
        <v>05</v>
      </c>
      <c r="B1188" s="463">
        <f t="shared" si="4"/>
        <v>0</v>
      </c>
      <c r="C1188" s="463" t="s">
        <v>621</v>
      </c>
      <c r="D1188" s="1" t="s">
        <v>1999</v>
      </c>
      <c r="E1188" s="463" t="str">
        <f t="shared" si="5"/>
        <v/>
      </c>
    </row>
    <row r="1189">
      <c r="A1189" s="463" t="str">
        <f t="shared" si="3"/>
        <v>06</v>
      </c>
      <c r="B1189" s="463">
        <f t="shared" si="4"/>
        <v>0</v>
      </c>
      <c r="C1189" s="463" t="s">
        <v>621</v>
      </c>
      <c r="D1189" s="1" t="s">
        <v>2000</v>
      </c>
      <c r="E1189" s="463" t="str">
        <f t="shared" si="5"/>
        <v/>
      </c>
    </row>
    <row r="1190">
      <c r="A1190" s="463" t="str">
        <f t="shared" si="3"/>
        <v>07</v>
      </c>
      <c r="B1190" s="463">
        <f t="shared" si="4"/>
        <v>0</v>
      </c>
      <c r="C1190" s="463" t="s">
        <v>621</v>
      </c>
      <c r="D1190" s="1" t="s">
        <v>2001</v>
      </c>
      <c r="E1190" s="463" t="str">
        <f t="shared" si="5"/>
        <v/>
      </c>
    </row>
    <row r="1191">
      <c r="A1191" s="463" t="str">
        <f t="shared" si="3"/>
        <v>08</v>
      </c>
      <c r="B1191" s="463">
        <f t="shared" si="4"/>
        <v>0</v>
      </c>
      <c r="C1191" s="463" t="s">
        <v>621</v>
      </c>
      <c r="D1191" s="1" t="s">
        <v>2002</v>
      </c>
      <c r="E1191" s="463" t="str">
        <f t="shared" si="5"/>
        <v/>
      </c>
    </row>
    <row r="1192">
      <c r="A1192" s="463" t="str">
        <f t="shared" si="3"/>
        <v>09</v>
      </c>
      <c r="B1192" s="463">
        <f t="shared" si="4"/>
        <v>0</v>
      </c>
      <c r="C1192" s="463" t="s">
        <v>621</v>
      </c>
      <c r="D1192" s="1" t="s">
        <v>2003</v>
      </c>
      <c r="E1192" s="463" t="str">
        <f t="shared" si="5"/>
        <v/>
      </c>
    </row>
    <row r="1193">
      <c r="A1193" s="463" t="str">
        <f t="shared" si="3"/>
        <v>10</v>
      </c>
      <c r="B1193" s="463">
        <f t="shared" si="4"/>
        <v>0</v>
      </c>
      <c r="C1193" s="463" t="s">
        <v>621</v>
      </c>
      <c r="D1193" s="1" t="s">
        <v>2004</v>
      </c>
      <c r="E1193" s="463" t="str">
        <f t="shared" si="5"/>
        <v/>
      </c>
    </row>
    <row r="1194">
      <c r="A1194" s="463" t="str">
        <f t="shared" si="3"/>
        <v>11</v>
      </c>
      <c r="B1194" s="463">
        <f t="shared" si="4"/>
        <v>0</v>
      </c>
      <c r="C1194" s="463" t="s">
        <v>621</v>
      </c>
      <c r="D1194" s="1" t="s">
        <v>2005</v>
      </c>
      <c r="E1194" s="463" t="str">
        <f t="shared" si="5"/>
        <v/>
      </c>
    </row>
    <row r="1195">
      <c r="A1195" s="463" t="str">
        <f t="shared" si="3"/>
        <v>12</v>
      </c>
      <c r="B1195" s="463">
        <f t="shared" si="4"/>
        <v>0</v>
      </c>
      <c r="C1195" s="463" t="s">
        <v>621</v>
      </c>
      <c r="D1195" s="1" t="s">
        <v>2006</v>
      </c>
      <c r="E1195" s="463" t="str">
        <f t="shared" si="5"/>
        <v/>
      </c>
    </row>
    <row r="1196">
      <c r="A1196" s="463" t="str">
        <f t="shared" si="3"/>
        <v>13</v>
      </c>
      <c r="B1196" s="463">
        <f t="shared" si="4"/>
        <v>0</v>
      </c>
      <c r="C1196" s="463" t="s">
        <v>621</v>
      </c>
      <c r="D1196" s="1" t="s">
        <v>2007</v>
      </c>
      <c r="E1196" s="463" t="str">
        <f t="shared" si="5"/>
        <v/>
      </c>
    </row>
    <row r="1197">
      <c r="A1197" s="463" t="str">
        <f t="shared" si="3"/>
        <v>100</v>
      </c>
      <c r="B1197" s="463">
        <f t="shared" si="4"/>
        <v>0</v>
      </c>
      <c r="C1197" s="463" t="s">
        <v>621</v>
      </c>
      <c r="D1197" s="1" t="s">
        <v>2008</v>
      </c>
      <c r="E1197" s="463">
        <f t="shared" si="5"/>
        <v>0</v>
      </c>
    </row>
    <row r="1198">
      <c r="A1198" s="463" t="str">
        <f t="shared" si="3"/>
        <v>01</v>
      </c>
      <c r="B1198" s="463">
        <f t="shared" si="4"/>
        <v>0</v>
      </c>
      <c r="C1198" s="463" t="s">
        <v>623</v>
      </c>
      <c r="D1198" s="1" t="s">
        <v>2009</v>
      </c>
      <c r="E1198" s="463" t="str">
        <f t="shared" si="5"/>
        <v/>
      </c>
    </row>
    <row r="1199">
      <c r="A1199" s="463" t="str">
        <f t="shared" si="3"/>
        <v>02</v>
      </c>
      <c r="B1199" s="463">
        <f t="shared" si="4"/>
        <v>0</v>
      </c>
      <c r="C1199" s="463" t="s">
        <v>623</v>
      </c>
      <c r="D1199" s="1" t="s">
        <v>2010</v>
      </c>
      <c r="E1199" s="463" t="str">
        <f t="shared" si="5"/>
        <v/>
      </c>
    </row>
    <row r="1200">
      <c r="A1200" s="463" t="str">
        <f t="shared" si="3"/>
        <v>03</v>
      </c>
      <c r="B1200" s="463">
        <f t="shared" si="4"/>
        <v>0</v>
      </c>
      <c r="C1200" s="463" t="s">
        <v>623</v>
      </c>
      <c r="D1200" s="1" t="s">
        <v>2011</v>
      </c>
      <c r="E1200" s="463" t="str">
        <f t="shared" si="5"/>
        <v/>
      </c>
    </row>
    <row r="1201">
      <c r="A1201" s="463" t="str">
        <f t="shared" si="3"/>
        <v>04</v>
      </c>
      <c r="B1201" s="463">
        <f t="shared" si="4"/>
        <v>0</v>
      </c>
      <c r="C1201" s="463" t="s">
        <v>623</v>
      </c>
      <c r="D1201" s="1" t="s">
        <v>2012</v>
      </c>
      <c r="E1201" s="463" t="str">
        <f t="shared" si="5"/>
        <v/>
      </c>
    </row>
    <row r="1202">
      <c r="A1202" s="463" t="str">
        <f t="shared" si="3"/>
        <v>05</v>
      </c>
      <c r="B1202" s="463">
        <f t="shared" si="4"/>
        <v>0</v>
      </c>
      <c r="C1202" s="463" t="s">
        <v>623</v>
      </c>
      <c r="D1202" s="1" t="s">
        <v>2013</v>
      </c>
      <c r="E1202" s="463" t="str">
        <f t="shared" si="5"/>
        <v/>
      </c>
    </row>
    <row r="1203">
      <c r="A1203" s="463" t="str">
        <f t="shared" si="3"/>
        <v>06</v>
      </c>
      <c r="B1203" s="463">
        <f t="shared" si="4"/>
        <v>0</v>
      </c>
      <c r="C1203" s="463" t="s">
        <v>623</v>
      </c>
      <c r="D1203" s="1" t="s">
        <v>2014</v>
      </c>
      <c r="E1203" s="463" t="str">
        <f t="shared" si="5"/>
        <v/>
      </c>
    </row>
    <row r="1204">
      <c r="A1204" s="463" t="str">
        <f t="shared" si="3"/>
        <v>07</v>
      </c>
      <c r="B1204" s="463">
        <f t="shared" si="4"/>
        <v>0</v>
      </c>
      <c r="C1204" s="463" t="s">
        <v>623</v>
      </c>
      <c r="D1204" s="1" t="s">
        <v>2015</v>
      </c>
      <c r="E1204" s="463" t="str">
        <f t="shared" si="5"/>
        <v/>
      </c>
    </row>
    <row r="1205">
      <c r="A1205" s="463" t="str">
        <f t="shared" si="3"/>
        <v>08</v>
      </c>
      <c r="B1205" s="463">
        <f t="shared" si="4"/>
        <v>0</v>
      </c>
      <c r="C1205" s="463" t="s">
        <v>623</v>
      </c>
      <c r="D1205" s="1" t="s">
        <v>2016</v>
      </c>
      <c r="E1205" s="463" t="str">
        <f t="shared" si="5"/>
        <v/>
      </c>
    </row>
    <row r="1206">
      <c r="A1206" s="463" t="str">
        <f t="shared" si="3"/>
        <v>09</v>
      </c>
      <c r="B1206" s="463">
        <f t="shared" si="4"/>
        <v>0</v>
      </c>
      <c r="C1206" s="463" t="s">
        <v>623</v>
      </c>
      <c r="D1206" s="1" t="s">
        <v>2017</v>
      </c>
      <c r="E1206" s="463" t="str">
        <f t="shared" si="5"/>
        <v/>
      </c>
    </row>
    <row r="1207">
      <c r="A1207" s="463" t="str">
        <f t="shared" si="3"/>
        <v>10</v>
      </c>
      <c r="B1207" s="463">
        <f t="shared" si="4"/>
        <v>0</v>
      </c>
      <c r="C1207" s="463" t="s">
        <v>623</v>
      </c>
      <c r="D1207" s="1" t="s">
        <v>2018</v>
      </c>
      <c r="E1207" s="463" t="str">
        <f t="shared" si="5"/>
        <v/>
      </c>
    </row>
    <row r="1208">
      <c r="A1208" s="463" t="str">
        <f t="shared" si="3"/>
        <v>11</v>
      </c>
      <c r="B1208" s="463">
        <f t="shared" si="4"/>
        <v>0</v>
      </c>
      <c r="C1208" s="463" t="s">
        <v>623</v>
      </c>
      <c r="D1208" s="1" t="s">
        <v>2019</v>
      </c>
      <c r="E1208" s="463" t="str">
        <f t="shared" si="5"/>
        <v/>
      </c>
    </row>
    <row r="1209">
      <c r="A1209" s="463" t="str">
        <f t="shared" si="3"/>
        <v>12</v>
      </c>
      <c r="B1209" s="463">
        <f t="shared" si="4"/>
        <v>0</v>
      </c>
      <c r="C1209" s="463" t="s">
        <v>623</v>
      </c>
      <c r="D1209" s="1" t="s">
        <v>2020</v>
      </c>
      <c r="E1209" s="463" t="str">
        <f t="shared" si="5"/>
        <v/>
      </c>
    </row>
    <row r="1210">
      <c r="A1210" s="463" t="str">
        <f t="shared" si="3"/>
        <v>13</v>
      </c>
      <c r="B1210" s="463">
        <f t="shared" si="4"/>
        <v>0</v>
      </c>
      <c r="C1210" s="463" t="s">
        <v>623</v>
      </c>
      <c r="D1210" s="1" t="s">
        <v>2021</v>
      </c>
      <c r="E1210" s="463" t="str">
        <f t="shared" si="5"/>
        <v/>
      </c>
    </row>
    <row r="1211">
      <c r="A1211" s="463" t="str">
        <f t="shared" si="3"/>
        <v>100</v>
      </c>
      <c r="B1211" s="463">
        <f t="shared" si="4"/>
        <v>0</v>
      </c>
      <c r="C1211" s="463" t="s">
        <v>623</v>
      </c>
      <c r="D1211" s="1" t="s">
        <v>2022</v>
      </c>
      <c r="E1211" s="463">
        <f t="shared" si="5"/>
        <v>0</v>
      </c>
    </row>
    <row r="1212">
      <c r="A1212" s="463" t="str">
        <f t="shared" si="3"/>
        <v>01</v>
      </c>
      <c r="B1212" s="463">
        <f t="shared" si="4"/>
        <v>0</v>
      </c>
      <c r="C1212" s="463" t="s">
        <v>624</v>
      </c>
      <c r="D1212" s="1" t="s">
        <v>2023</v>
      </c>
      <c r="E1212" s="463" t="str">
        <f t="shared" si="5"/>
        <v/>
      </c>
    </row>
    <row r="1213">
      <c r="A1213" s="463" t="str">
        <f t="shared" si="3"/>
        <v>02</v>
      </c>
      <c r="B1213" s="463">
        <f t="shared" si="4"/>
        <v>0</v>
      </c>
      <c r="C1213" s="463" t="s">
        <v>624</v>
      </c>
      <c r="D1213" s="1" t="s">
        <v>2024</v>
      </c>
      <c r="E1213" s="463" t="str">
        <f t="shared" si="5"/>
        <v/>
      </c>
    </row>
    <row r="1214">
      <c r="A1214" s="463" t="str">
        <f t="shared" si="3"/>
        <v>03</v>
      </c>
      <c r="B1214" s="463">
        <f t="shared" si="4"/>
        <v>0</v>
      </c>
      <c r="C1214" s="463" t="s">
        <v>624</v>
      </c>
      <c r="D1214" s="1" t="s">
        <v>2025</v>
      </c>
      <c r="E1214" s="463" t="str">
        <f t="shared" si="5"/>
        <v/>
      </c>
    </row>
    <row r="1215">
      <c r="A1215" s="463" t="str">
        <f t="shared" si="3"/>
        <v>04</v>
      </c>
      <c r="B1215" s="463">
        <f t="shared" si="4"/>
        <v>0</v>
      </c>
      <c r="C1215" s="463" t="s">
        <v>624</v>
      </c>
      <c r="D1215" s="1" t="s">
        <v>2026</v>
      </c>
      <c r="E1215" s="463" t="str">
        <f t="shared" si="5"/>
        <v/>
      </c>
    </row>
    <row r="1216">
      <c r="A1216" s="463" t="str">
        <f t="shared" si="3"/>
        <v>05</v>
      </c>
      <c r="B1216" s="463">
        <f t="shared" si="4"/>
        <v>0</v>
      </c>
      <c r="C1216" s="463" t="s">
        <v>624</v>
      </c>
      <c r="D1216" s="1" t="s">
        <v>2027</v>
      </c>
      <c r="E1216" s="463" t="str">
        <f t="shared" si="5"/>
        <v/>
      </c>
    </row>
    <row r="1217">
      <c r="A1217" s="463" t="str">
        <f t="shared" si="3"/>
        <v>06</v>
      </c>
      <c r="B1217" s="463">
        <f t="shared" si="4"/>
        <v>0</v>
      </c>
      <c r="C1217" s="463" t="s">
        <v>624</v>
      </c>
      <c r="D1217" s="1" t="s">
        <v>2028</v>
      </c>
      <c r="E1217" s="463" t="str">
        <f t="shared" si="5"/>
        <v/>
      </c>
    </row>
    <row r="1218">
      <c r="A1218" s="463" t="str">
        <f t="shared" si="3"/>
        <v>07</v>
      </c>
      <c r="B1218" s="463">
        <f t="shared" si="4"/>
        <v>0</v>
      </c>
      <c r="C1218" s="463" t="s">
        <v>624</v>
      </c>
      <c r="D1218" s="1" t="s">
        <v>2029</v>
      </c>
      <c r="E1218" s="463" t="str">
        <f t="shared" si="5"/>
        <v/>
      </c>
    </row>
    <row r="1219">
      <c r="A1219" s="463" t="str">
        <f t="shared" si="3"/>
        <v>08</v>
      </c>
      <c r="B1219" s="463">
        <f t="shared" si="4"/>
        <v>0</v>
      </c>
      <c r="C1219" s="463" t="s">
        <v>624</v>
      </c>
      <c r="D1219" s="1" t="s">
        <v>2030</v>
      </c>
      <c r="E1219" s="463" t="str">
        <f t="shared" si="5"/>
        <v/>
      </c>
    </row>
    <row r="1220">
      <c r="A1220" s="463" t="str">
        <f t="shared" si="3"/>
        <v>09</v>
      </c>
      <c r="B1220" s="463">
        <f t="shared" si="4"/>
        <v>0</v>
      </c>
      <c r="C1220" s="463" t="s">
        <v>624</v>
      </c>
      <c r="D1220" s="1" t="s">
        <v>2031</v>
      </c>
      <c r="E1220" s="463" t="str">
        <f t="shared" si="5"/>
        <v/>
      </c>
    </row>
    <row r="1221">
      <c r="A1221" s="463" t="str">
        <f t="shared" si="3"/>
        <v>10</v>
      </c>
      <c r="B1221" s="463">
        <f t="shared" si="4"/>
        <v>0</v>
      </c>
      <c r="C1221" s="463" t="s">
        <v>624</v>
      </c>
      <c r="D1221" s="1" t="s">
        <v>2032</v>
      </c>
      <c r="E1221" s="463" t="str">
        <f t="shared" si="5"/>
        <v/>
      </c>
    </row>
    <row r="1222">
      <c r="A1222" s="463" t="str">
        <f t="shared" si="3"/>
        <v>11</v>
      </c>
      <c r="B1222" s="463">
        <f t="shared" si="4"/>
        <v>0</v>
      </c>
      <c r="C1222" s="463" t="s">
        <v>624</v>
      </c>
      <c r="D1222" s="1" t="s">
        <v>2033</v>
      </c>
      <c r="E1222" s="463" t="str">
        <f t="shared" si="5"/>
        <v/>
      </c>
    </row>
    <row r="1223">
      <c r="A1223" s="463" t="str">
        <f t="shared" si="3"/>
        <v>12</v>
      </c>
      <c r="B1223" s="463">
        <f t="shared" si="4"/>
        <v>0</v>
      </c>
      <c r="C1223" s="463" t="s">
        <v>624</v>
      </c>
      <c r="D1223" s="1" t="s">
        <v>2034</v>
      </c>
      <c r="E1223" s="463" t="str">
        <f t="shared" si="5"/>
        <v/>
      </c>
    </row>
    <row r="1224">
      <c r="A1224" s="463" t="str">
        <f t="shared" si="3"/>
        <v>13</v>
      </c>
      <c r="B1224" s="463">
        <f t="shared" si="4"/>
        <v>0</v>
      </c>
      <c r="C1224" s="463" t="s">
        <v>624</v>
      </c>
      <c r="D1224" s="1" t="s">
        <v>2035</v>
      </c>
      <c r="E1224" s="463" t="str">
        <f t="shared" si="5"/>
        <v/>
      </c>
    </row>
    <row r="1225">
      <c r="A1225" s="463" t="str">
        <f t="shared" si="3"/>
        <v>100</v>
      </c>
      <c r="B1225" s="463">
        <f t="shared" si="4"/>
        <v>0</v>
      </c>
      <c r="C1225" s="463" t="s">
        <v>624</v>
      </c>
      <c r="D1225" s="1" t="s">
        <v>2036</v>
      </c>
      <c r="E1225" s="463">
        <f t="shared" si="5"/>
        <v>0</v>
      </c>
    </row>
    <row r="1226">
      <c r="A1226" s="463" t="str">
        <f t="shared" si="3"/>
        <v>01</v>
      </c>
      <c r="B1226" s="463">
        <f t="shared" si="4"/>
        <v>0</v>
      </c>
      <c r="C1226" s="463" t="s">
        <v>626</v>
      </c>
      <c r="D1226" s="1" t="s">
        <v>2037</v>
      </c>
      <c r="E1226" s="463" t="str">
        <f t="shared" si="5"/>
        <v/>
      </c>
    </row>
    <row r="1227">
      <c r="A1227" s="463" t="str">
        <f t="shared" si="3"/>
        <v>02</v>
      </c>
      <c r="B1227" s="463">
        <f t="shared" si="4"/>
        <v>0</v>
      </c>
      <c r="C1227" s="463" t="s">
        <v>626</v>
      </c>
      <c r="D1227" s="1" t="s">
        <v>2038</v>
      </c>
      <c r="E1227" s="463" t="str">
        <f t="shared" si="5"/>
        <v/>
      </c>
    </row>
    <row r="1228">
      <c r="A1228" s="463" t="str">
        <f t="shared" si="3"/>
        <v>03</v>
      </c>
      <c r="B1228" s="463">
        <f t="shared" si="4"/>
        <v>0</v>
      </c>
      <c r="C1228" s="463" t="s">
        <v>626</v>
      </c>
      <c r="D1228" s="1" t="s">
        <v>2039</v>
      </c>
      <c r="E1228" s="463" t="str">
        <f t="shared" si="5"/>
        <v/>
      </c>
    </row>
    <row r="1229">
      <c r="A1229" s="463" t="str">
        <f t="shared" si="3"/>
        <v>04</v>
      </c>
      <c r="B1229" s="463">
        <f t="shared" si="4"/>
        <v>0</v>
      </c>
      <c r="C1229" s="463" t="s">
        <v>626</v>
      </c>
      <c r="D1229" s="1" t="s">
        <v>2040</v>
      </c>
      <c r="E1229" s="463" t="str">
        <f t="shared" si="5"/>
        <v/>
      </c>
    </row>
    <row r="1230">
      <c r="A1230" s="463" t="str">
        <f t="shared" si="3"/>
        <v>05</v>
      </c>
      <c r="B1230" s="463">
        <f t="shared" si="4"/>
        <v>0</v>
      </c>
      <c r="C1230" s="463" t="s">
        <v>626</v>
      </c>
      <c r="D1230" s="1" t="s">
        <v>2041</v>
      </c>
      <c r="E1230" s="463" t="str">
        <f t="shared" si="5"/>
        <v/>
      </c>
    </row>
    <row r="1231">
      <c r="A1231" s="463" t="str">
        <f t="shared" si="3"/>
        <v>06</v>
      </c>
      <c r="B1231" s="463">
        <f t="shared" si="4"/>
        <v>0</v>
      </c>
      <c r="C1231" s="463" t="s">
        <v>626</v>
      </c>
      <c r="D1231" s="1" t="s">
        <v>2042</v>
      </c>
      <c r="E1231" s="463" t="str">
        <f t="shared" si="5"/>
        <v/>
      </c>
    </row>
    <row r="1232">
      <c r="A1232" s="463" t="str">
        <f t="shared" si="3"/>
        <v>07</v>
      </c>
      <c r="B1232" s="463">
        <f t="shared" si="4"/>
        <v>0</v>
      </c>
      <c r="C1232" s="463" t="s">
        <v>626</v>
      </c>
      <c r="D1232" s="1" t="s">
        <v>2043</v>
      </c>
      <c r="E1232" s="463" t="str">
        <f t="shared" si="5"/>
        <v/>
      </c>
    </row>
    <row r="1233">
      <c r="A1233" s="463" t="str">
        <f t="shared" si="3"/>
        <v>08</v>
      </c>
      <c r="B1233" s="463">
        <f t="shared" si="4"/>
        <v>0</v>
      </c>
      <c r="C1233" s="463" t="s">
        <v>626</v>
      </c>
      <c r="D1233" s="1" t="s">
        <v>2044</v>
      </c>
      <c r="E1233" s="463" t="str">
        <f t="shared" si="5"/>
        <v/>
      </c>
    </row>
    <row r="1234">
      <c r="A1234" s="463" t="str">
        <f t="shared" si="3"/>
        <v>09</v>
      </c>
      <c r="B1234" s="463">
        <f t="shared" si="4"/>
        <v>0</v>
      </c>
      <c r="C1234" s="463" t="s">
        <v>626</v>
      </c>
      <c r="D1234" s="1" t="s">
        <v>2045</v>
      </c>
      <c r="E1234" s="463" t="str">
        <f t="shared" si="5"/>
        <v/>
      </c>
    </row>
    <row r="1235">
      <c r="A1235" s="463" t="str">
        <f t="shared" si="3"/>
        <v>10</v>
      </c>
      <c r="B1235" s="463">
        <f t="shared" si="4"/>
        <v>0</v>
      </c>
      <c r="C1235" s="463" t="s">
        <v>626</v>
      </c>
      <c r="D1235" s="1" t="s">
        <v>2046</v>
      </c>
      <c r="E1235" s="463" t="str">
        <f t="shared" si="5"/>
        <v/>
      </c>
    </row>
    <row r="1236">
      <c r="A1236" s="463" t="str">
        <f t="shared" si="3"/>
        <v>11</v>
      </c>
      <c r="B1236" s="463">
        <f t="shared" si="4"/>
        <v>0</v>
      </c>
      <c r="C1236" s="463" t="s">
        <v>626</v>
      </c>
      <c r="D1236" s="1" t="s">
        <v>2047</v>
      </c>
      <c r="E1236" s="463" t="str">
        <f t="shared" si="5"/>
        <v/>
      </c>
    </row>
    <row r="1237">
      <c r="A1237" s="463" t="str">
        <f t="shared" si="3"/>
        <v>12</v>
      </c>
      <c r="B1237" s="463">
        <f t="shared" si="4"/>
        <v>0</v>
      </c>
      <c r="C1237" s="463" t="s">
        <v>626</v>
      </c>
      <c r="D1237" s="1" t="s">
        <v>2048</v>
      </c>
      <c r="E1237" s="463" t="str">
        <f t="shared" si="5"/>
        <v/>
      </c>
    </row>
    <row r="1238">
      <c r="A1238" s="463" t="str">
        <f t="shared" si="3"/>
        <v>13</v>
      </c>
      <c r="B1238" s="463">
        <f t="shared" si="4"/>
        <v>0</v>
      </c>
      <c r="C1238" s="463" t="s">
        <v>626</v>
      </c>
      <c r="D1238" s="1" t="s">
        <v>2049</v>
      </c>
      <c r="E1238" s="463" t="str">
        <f t="shared" si="5"/>
        <v/>
      </c>
    </row>
    <row r="1239">
      <c r="A1239" s="463" t="str">
        <f t="shared" si="3"/>
        <v>100</v>
      </c>
      <c r="B1239" s="463">
        <f t="shared" si="4"/>
        <v>0</v>
      </c>
      <c r="C1239" s="463" t="s">
        <v>626</v>
      </c>
      <c r="D1239" s="1" t="s">
        <v>2050</v>
      </c>
      <c r="E1239" s="463">
        <f t="shared" si="5"/>
        <v>0</v>
      </c>
    </row>
    <row r="1240">
      <c r="A1240" s="463" t="str">
        <f t="shared" si="3"/>
        <v>01</v>
      </c>
      <c r="B1240" s="463">
        <f t="shared" si="4"/>
        <v>0</v>
      </c>
      <c r="C1240" s="463" t="s">
        <v>628</v>
      </c>
      <c r="D1240" s="1" t="s">
        <v>2051</v>
      </c>
      <c r="E1240" s="463" t="str">
        <f t="shared" si="5"/>
        <v/>
      </c>
    </row>
    <row r="1241">
      <c r="A1241" s="463" t="str">
        <f t="shared" si="3"/>
        <v>02</v>
      </c>
      <c r="B1241" s="463">
        <f t="shared" si="4"/>
        <v>0</v>
      </c>
      <c r="C1241" s="463" t="s">
        <v>628</v>
      </c>
      <c r="D1241" s="1" t="s">
        <v>2052</v>
      </c>
      <c r="E1241" s="463" t="str">
        <f t="shared" si="5"/>
        <v/>
      </c>
    </row>
    <row r="1242">
      <c r="A1242" s="463" t="str">
        <f t="shared" si="3"/>
        <v>03</v>
      </c>
      <c r="B1242" s="463">
        <f t="shared" si="4"/>
        <v>0</v>
      </c>
      <c r="C1242" s="463" t="s">
        <v>628</v>
      </c>
      <c r="D1242" s="1" t="s">
        <v>2053</v>
      </c>
      <c r="E1242" s="463" t="str">
        <f t="shared" si="5"/>
        <v/>
      </c>
    </row>
    <row r="1243">
      <c r="A1243" s="463" t="str">
        <f t="shared" si="3"/>
        <v>04</v>
      </c>
      <c r="B1243" s="463">
        <f t="shared" si="4"/>
        <v>0</v>
      </c>
      <c r="C1243" s="463" t="s">
        <v>628</v>
      </c>
      <c r="D1243" s="1" t="s">
        <v>2054</v>
      </c>
      <c r="E1243" s="463" t="str">
        <f t="shared" si="5"/>
        <v/>
      </c>
    </row>
    <row r="1244">
      <c r="A1244" s="463" t="str">
        <f t="shared" si="3"/>
        <v>05</v>
      </c>
      <c r="B1244" s="463">
        <f t="shared" si="4"/>
        <v>0</v>
      </c>
      <c r="C1244" s="463" t="s">
        <v>628</v>
      </c>
      <c r="D1244" s="1" t="s">
        <v>2055</v>
      </c>
      <c r="E1244" s="463" t="str">
        <f t="shared" si="5"/>
        <v/>
      </c>
    </row>
    <row r="1245">
      <c r="A1245" s="463" t="str">
        <f t="shared" si="3"/>
        <v>06</v>
      </c>
      <c r="B1245" s="463">
        <f t="shared" si="4"/>
        <v>0</v>
      </c>
      <c r="C1245" s="463" t="s">
        <v>628</v>
      </c>
      <c r="D1245" s="1" t="s">
        <v>2056</v>
      </c>
      <c r="E1245" s="463" t="str">
        <f t="shared" si="5"/>
        <v/>
      </c>
    </row>
    <row r="1246">
      <c r="A1246" s="463" t="str">
        <f t="shared" si="3"/>
        <v>07</v>
      </c>
      <c r="B1246" s="463">
        <f t="shared" si="4"/>
        <v>0</v>
      </c>
      <c r="C1246" s="463" t="s">
        <v>628</v>
      </c>
      <c r="D1246" s="1" t="s">
        <v>2057</v>
      </c>
      <c r="E1246" s="463" t="str">
        <f t="shared" si="5"/>
        <v/>
      </c>
    </row>
    <row r="1247">
      <c r="A1247" s="463" t="str">
        <f t="shared" si="3"/>
        <v>08</v>
      </c>
      <c r="B1247" s="463">
        <f t="shared" si="4"/>
        <v>0</v>
      </c>
      <c r="C1247" s="463" t="s">
        <v>628</v>
      </c>
      <c r="D1247" s="1" t="s">
        <v>2058</v>
      </c>
      <c r="E1247" s="463" t="str">
        <f t="shared" si="5"/>
        <v/>
      </c>
    </row>
    <row r="1248">
      <c r="A1248" s="463" t="str">
        <f t="shared" si="3"/>
        <v>09</v>
      </c>
      <c r="B1248" s="463">
        <f t="shared" si="4"/>
        <v>0</v>
      </c>
      <c r="C1248" s="463" t="s">
        <v>628</v>
      </c>
      <c r="D1248" s="1" t="s">
        <v>2059</v>
      </c>
      <c r="E1248" s="463" t="str">
        <f t="shared" si="5"/>
        <v/>
      </c>
    </row>
    <row r="1249">
      <c r="A1249" s="463" t="str">
        <f t="shared" si="3"/>
        <v>10</v>
      </c>
      <c r="B1249" s="463">
        <f t="shared" si="4"/>
        <v>0</v>
      </c>
      <c r="C1249" s="463" t="s">
        <v>628</v>
      </c>
      <c r="D1249" s="1" t="s">
        <v>2060</v>
      </c>
      <c r="E1249" s="463" t="str">
        <f t="shared" si="5"/>
        <v/>
      </c>
    </row>
    <row r="1250">
      <c r="A1250" s="463" t="str">
        <f t="shared" si="3"/>
        <v>11</v>
      </c>
      <c r="B1250" s="463">
        <f t="shared" si="4"/>
        <v>0</v>
      </c>
      <c r="C1250" s="463" t="s">
        <v>628</v>
      </c>
      <c r="D1250" s="1" t="s">
        <v>2061</v>
      </c>
      <c r="E1250" s="463" t="str">
        <f t="shared" si="5"/>
        <v/>
      </c>
    </row>
    <row r="1251">
      <c r="A1251" s="463" t="str">
        <f t="shared" si="3"/>
        <v>12</v>
      </c>
      <c r="B1251" s="463">
        <f t="shared" si="4"/>
        <v>0</v>
      </c>
      <c r="C1251" s="463" t="s">
        <v>628</v>
      </c>
      <c r="D1251" s="1" t="s">
        <v>2062</v>
      </c>
      <c r="E1251" s="463" t="str">
        <f t="shared" si="5"/>
        <v/>
      </c>
    </row>
    <row r="1252">
      <c r="A1252" s="463" t="str">
        <f t="shared" si="3"/>
        <v>13</v>
      </c>
      <c r="B1252" s="463">
        <f t="shared" si="4"/>
        <v>0</v>
      </c>
      <c r="C1252" s="463" t="s">
        <v>628</v>
      </c>
      <c r="D1252" s="1" t="s">
        <v>2063</v>
      </c>
      <c r="E1252" s="463" t="str">
        <f t="shared" si="5"/>
        <v/>
      </c>
    </row>
    <row r="1253">
      <c r="A1253" s="463" t="str">
        <f t="shared" si="3"/>
        <v>100</v>
      </c>
      <c r="B1253" s="463">
        <f t="shared" si="4"/>
        <v>0</v>
      </c>
      <c r="C1253" s="463" t="s">
        <v>628</v>
      </c>
      <c r="D1253" s="1" t="s">
        <v>2064</v>
      </c>
      <c r="E1253" s="463">
        <f t="shared" si="5"/>
        <v>0</v>
      </c>
    </row>
    <row r="1254">
      <c r="A1254" s="463" t="str">
        <f t="shared" si="3"/>
        <v>01</v>
      </c>
      <c r="B1254" s="463">
        <f t="shared" si="4"/>
        <v>0</v>
      </c>
      <c r="C1254" s="463" t="s">
        <v>630</v>
      </c>
      <c r="D1254" s="1" t="s">
        <v>2065</v>
      </c>
      <c r="E1254" s="463" t="str">
        <f t="shared" si="5"/>
        <v/>
      </c>
    </row>
    <row r="1255">
      <c r="A1255" s="463" t="str">
        <f t="shared" si="3"/>
        <v>02</v>
      </c>
      <c r="B1255" s="463">
        <f t="shared" si="4"/>
        <v>0</v>
      </c>
      <c r="C1255" s="463" t="s">
        <v>630</v>
      </c>
      <c r="D1255" s="1" t="s">
        <v>2066</v>
      </c>
      <c r="E1255" s="463" t="str">
        <f t="shared" si="5"/>
        <v/>
      </c>
    </row>
    <row r="1256">
      <c r="A1256" s="463" t="str">
        <f t="shared" si="3"/>
        <v>03</v>
      </c>
      <c r="B1256" s="463">
        <f t="shared" si="4"/>
        <v>0</v>
      </c>
      <c r="C1256" s="463" t="s">
        <v>630</v>
      </c>
      <c r="D1256" s="1" t="s">
        <v>2067</v>
      </c>
      <c r="E1256" s="463" t="str">
        <f t="shared" si="5"/>
        <v/>
      </c>
    </row>
    <row r="1257">
      <c r="A1257" s="463" t="str">
        <f t="shared" si="3"/>
        <v>04</v>
      </c>
      <c r="B1257" s="463">
        <f t="shared" si="4"/>
        <v>0</v>
      </c>
      <c r="C1257" s="463" t="s">
        <v>630</v>
      </c>
      <c r="D1257" s="1" t="s">
        <v>2068</v>
      </c>
      <c r="E1257" s="463" t="str">
        <f t="shared" si="5"/>
        <v/>
      </c>
    </row>
    <row r="1258">
      <c r="A1258" s="463" t="str">
        <f t="shared" si="3"/>
        <v>05</v>
      </c>
      <c r="B1258" s="463">
        <f t="shared" si="4"/>
        <v>0</v>
      </c>
      <c r="C1258" s="463" t="s">
        <v>630</v>
      </c>
      <c r="D1258" s="1" t="s">
        <v>2069</v>
      </c>
      <c r="E1258" s="463" t="str">
        <f t="shared" si="5"/>
        <v/>
      </c>
    </row>
    <row r="1259">
      <c r="A1259" s="463" t="str">
        <f t="shared" si="3"/>
        <v>06</v>
      </c>
      <c r="B1259" s="463">
        <f t="shared" si="4"/>
        <v>0</v>
      </c>
      <c r="C1259" s="463" t="s">
        <v>630</v>
      </c>
      <c r="D1259" s="1" t="s">
        <v>2070</v>
      </c>
      <c r="E1259" s="463" t="str">
        <f t="shared" si="5"/>
        <v/>
      </c>
    </row>
    <row r="1260">
      <c r="A1260" s="463" t="str">
        <f t="shared" si="3"/>
        <v>07</v>
      </c>
      <c r="B1260" s="463">
        <f t="shared" si="4"/>
        <v>0</v>
      </c>
      <c r="C1260" s="463" t="s">
        <v>630</v>
      </c>
      <c r="D1260" s="1" t="s">
        <v>2071</v>
      </c>
      <c r="E1260" s="463" t="str">
        <f t="shared" si="5"/>
        <v/>
      </c>
    </row>
    <row r="1261">
      <c r="A1261" s="463" t="str">
        <f t="shared" si="3"/>
        <v>08</v>
      </c>
      <c r="B1261" s="463">
        <f t="shared" si="4"/>
        <v>0</v>
      </c>
      <c r="C1261" s="463" t="s">
        <v>630</v>
      </c>
      <c r="D1261" s="1" t="s">
        <v>2072</v>
      </c>
      <c r="E1261" s="463" t="str">
        <f t="shared" si="5"/>
        <v/>
      </c>
    </row>
    <row r="1262">
      <c r="A1262" s="463" t="str">
        <f t="shared" si="3"/>
        <v>09</v>
      </c>
      <c r="B1262" s="463">
        <f t="shared" si="4"/>
        <v>0</v>
      </c>
      <c r="C1262" s="463" t="s">
        <v>630</v>
      </c>
      <c r="D1262" s="1" t="s">
        <v>2073</v>
      </c>
      <c r="E1262" s="463" t="str">
        <f t="shared" si="5"/>
        <v/>
      </c>
    </row>
    <row r="1263">
      <c r="A1263" s="463" t="str">
        <f t="shared" si="3"/>
        <v>10</v>
      </c>
      <c r="B1263" s="463">
        <f t="shared" si="4"/>
        <v>0</v>
      </c>
      <c r="C1263" s="463" t="s">
        <v>630</v>
      </c>
      <c r="D1263" s="1" t="s">
        <v>2074</v>
      </c>
      <c r="E1263" s="463" t="str">
        <f t="shared" si="5"/>
        <v/>
      </c>
    </row>
    <row r="1264">
      <c r="A1264" s="463" t="str">
        <f t="shared" si="3"/>
        <v>11</v>
      </c>
      <c r="B1264" s="463">
        <f t="shared" si="4"/>
        <v>0</v>
      </c>
      <c r="C1264" s="463" t="s">
        <v>630</v>
      </c>
      <c r="D1264" s="1" t="s">
        <v>2075</v>
      </c>
      <c r="E1264" s="463" t="str">
        <f t="shared" si="5"/>
        <v/>
      </c>
    </row>
    <row r="1265">
      <c r="A1265" s="463" t="str">
        <f t="shared" si="3"/>
        <v>12</v>
      </c>
      <c r="B1265" s="463">
        <f t="shared" si="4"/>
        <v>0</v>
      </c>
      <c r="C1265" s="463" t="s">
        <v>630</v>
      </c>
      <c r="D1265" s="1" t="s">
        <v>2076</v>
      </c>
      <c r="E1265" s="463" t="str">
        <f t="shared" si="5"/>
        <v/>
      </c>
    </row>
    <row r="1266">
      <c r="A1266" s="463" t="str">
        <f t="shared" si="3"/>
        <v>13</v>
      </c>
      <c r="B1266" s="463">
        <f t="shared" si="4"/>
        <v>0</v>
      </c>
      <c r="C1266" s="463" t="s">
        <v>630</v>
      </c>
      <c r="D1266" s="1" t="s">
        <v>2077</v>
      </c>
      <c r="E1266" s="463" t="str">
        <f t="shared" si="5"/>
        <v/>
      </c>
    </row>
    <row r="1267">
      <c r="A1267" s="463" t="str">
        <f t="shared" si="3"/>
        <v>100</v>
      </c>
      <c r="B1267" s="463">
        <f t="shared" si="4"/>
        <v>0</v>
      </c>
      <c r="C1267" s="463" t="s">
        <v>630</v>
      </c>
      <c r="D1267" s="1" t="s">
        <v>2078</v>
      </c>
      <c r="E1267" s="463">
        <f t="shared" si="5"/>
        <v>0</v>
      </c>
    </row>
    <row r="1268">
      <c r="A1268" s="463" t="str">
        <f t="shared" si="3"/>
        <v>01</v>
      </c>
      <c r="B1268" s="463">
        <f t="shared" si="4"/>
        <v>0</v>
      </c>
      <c r="C1268" s="463" t="s">
        <v>632</v>
      </c>
      <c r="D1268" s="1" t="s">
        <v>2079</v>
      </c>
      <c r="E1268" s="463" t="str">
        <f t="shared" si="5"/>
        <v/>
      </c>
    </row>
    <row r="1269">
      <c r="A1269" s="463" t="str">
        <f t="shared" si="3"/>
        <v>02</v>
      </c>
      <c r="B1269" s="463">
        <f t="shared" si="4"/>
        <v>0</v>
      </c>
      <c r="C1269" s="463" t="s">
        <v>632</v>
      </c>
      <c r="D1269" s="1" t="s">
        <v>2080</v>
      </c>
      <c r="E1269" s="463" t="str">
        <f t="shared" si="5"/>
        <v/>
      </c>
    </row>
    <row r="1270">
      <c r="A1270" s="463" t="str">
        <f t="shared" si="3"/>
        <v>03</v>
      </c>
      <c r="B1270" s="463">
        <f t="shared" si="4"/>
        <v>0</v>
      </c>
      <c r="C1270" s="463" t="s">
        <v>632</v>
      </c>
      <c r="D1270" s="1" t="s">
        <v>2081</v>
      </c>
      <c r="E1270" s="463" t="str">
        <f t="shared" si="5"/>
        <v/>
      </c>
    </row>
    <row r="1271">
      <c r="A1271" s="463" t="str">
        <f t="shared" si="3"/>
        <v>04</v>
      </c>
      <c r="B1271" s="463">
        <f t="shared" si="4"/>
        <v>0</v>
      </c>
      <c r="C1271" s="463" t="s">
        <v>632</v>
      </c>
      <c r="D1271" s="1" t="s">
        <v>2082</v>
      </c>
      <c r="E1271" s="463" t="str">
        <f t="shared" si="5"/>
        <v/>
      </c>
    </row>
    <row r="1272">
      <c r="A1272" s="463" t="str">
        <f t="shared" si="3"/>
        <v>05</v>
      </c>
      <c r="B1272" s="463">
        <f t="shared" si="4"/>
        <v>0</v>
      </c>
      <c r="C1272" s="463" t="s">
        <v>632</v>
      </c>
      <c r="D1272" s="1" t="s">
        <v>2083</v>
      </c>
      <c r="E1272" s="463" t="str">
        <f t="shared" si="5"/>
        <v/>
      </c>
    </row>
    <row r="1273">
      <c r="A1273" s="463" t="str">
        <f t="shared" si="3"/>
        <v>06</v>
      </c>
      <c r="B1273" s="463">
        <f t="shared" si="4"/>
        <v>0</v>
      </c>
      <c r="C1273" s="463" t="s">
        <v>632</v>
      </c>
      <c r="D1273" s="1" t="s">
        <v>2084</v>
      </c>
      <c r="E1273" s="463" t="str">
        <f t="shared" si="5"/>
        <v/>
      </c>
    </row>
    <row r="1274">
      <c r="A1274" s="463" t="str">
        <f t="shared" si="3"/>
        <v>07</v>
      </c>
      <c r="B1274" s="463">
        <f t="shared" si="4"/>
        <v>0</v>
      </c>
      <c r="C1274" s="463" t="s">
        <v>632</v>
      </c>
      <c r="D1274" s="1" t="s">
        <v>2085</v>
      </c>
      <c r="E1274" s="463" t="str">
        <f t="shared" si="5"/>
        <v/>
      </c>
    </row>
    <row r="1275">
      <c r="A1275" s="463" t="str">
        <f t="shared" si="3"/>
        <v>08</v>
      </c>
      <c r="B1275" s="463">
        <f t="shared" si="4"/>
        <v>0</v>
      </c>
      <c r="C1275" s="463" t="s">
        <v>632</v>
      </c>
      <c r="D1275" s="1" t="s">
        <v>2086</v>
      </c>
      <c r="E1275" s="463" t="str">
        <f t="shared" si="5"/>
        <v/>
      </c>
    </row>
    <row r="1276">
      <c r="A1276" s="463" t="str">
        <f t="shared" si="3"/>
        <v>09</v>
      </c>
      <c r="B1276" s="463">
        <f t="shared" si="4"/>
        <v>0</v>
      </c>
      <c r="C1276" s="463" t="s">
        <v>632</v>
      </c>
      <c r="D1276" s="1" t="s">
        <v>2087</v>
      </c>
      <c r="E1276" s="463" t="str">
        <f t="shared" si="5"/>
        <v/>
      </c>
    </row>
    <row r="1277">
      <c r="A1277" s="463" t="str">
        <f t="shared" si="3"/>
        <v>10</v>
      </c>
      <c r="B1277" s="463">
        <f t="shared" si="4"/>
        <v>0</v>
      </c>
      <c r="C1277" s="463" t="s">
        <v>632</v>
      </c>
      <c r="D1277" s="1" t="s">
        <v>2088</v>
      </c>
      <c r="E1277" s="463" t="str">
        <f t="shared" si="5"/>
        <v/>
      </c>
    </row>
    <row r="1278">
      <c r="A1278" s="463" t="str">
        <f t="shared" si="3"/>
        <v>11</v>
      </c>
      <c r="B1278" s="463">
        <f t="shared" si="4"/>
        <v>0</v>
      </c>
      <c r="C1278" s="463" t="s">
        <v>632</v>
      </c>
      <c r="D1278" s="1" t="s">
        <v>2089</v>
      </c>
      <c r="E1278" s="463" t="str">
        <f t="shared" si="5"/>
        <v/>
      </c>
    </row>
    <row r="1279">
      <c r="A1279" s="463" t="str">
        <f t="shared" si="3"/>
        <v>12</v>
      </c>
      <c r="B1279" s="463">
        <f t="shared" si="4"/>
        <v>0</v>
      </c>
      <c r="C1279" s="463" t="s">
        <v>632</v>
      </c>
      <c r="D1279" s="1" t="s">
        <v>2090</v>
      </c>
      <c r="E1279" s="463" t="str">
        <f t="shared" si="5"/>
        <v/>
      </c>
    </row>
    <row r="1280">
      <c r="A1280" s="463" t="str">
        <f t="shared" si="3"/>
        <v>13</v>
      </c>
      <c r="B1280" s="463">
        <f t="shared" si="4"/>
        <v>0</v>
      </c>
      <c r="C1280" s="463" t="s">
        <v>632</v>
      </c>
      <c r="D1280" s="1" t="s">
        <v>2091</v>
      </c>
      <c r="E1280" s="463" t="str">
        <f t="shared" si="5"/>
        <v/>
      </c>
    </row>
    <row r="1281">
      <c r="A1281" s="463" t="str">
        <f t="shared" si="3"/>
        <v>100</v>
      </c>
      <c r="B1281" s="463">
        <f t="shared" si="4"/>
        <v>0</v>
      </c>
      <c r="C1281" s="463" t="s">
        <v>632</v>
      </c>
      <c r="D1281" s="1" t="s">
        <v>2092</v>
      </c>
      <c r="E1281" s="463">
        <f t="shared" si="5"/>
        <v>0</v>
      </c>
    </row>
    <row r="1282">
      <c r="A1282" s="463" t="str">
        <f t="shared" si="3"/>
        <v>01</v>
      </c>
      <c r="B1282" s="463">
        <f t="shared" si="4"/>
        <v>0</v>
      </c>
      <c r="C1282" s="463" t="s">
        <v>452</v>
      </c>
      <c r="D1282" s="467" t="s">
        <v>2093</v>
      </c>
      <c r="E1282" s="463" t="str">
        <f t="shared" si="5"/>
        <v/>
      </c>
    </row>
    <row r="1283">
      <c r="A1283" s="463" t="str">
        <f t="shared" si="3"/>
        <v>02</v>
      </c>
      <c r="B1283" s="463">
        <f t="shared" si="4"/>
        <v>0</v>
      </c>
      <c r="C1283" s="463" t="s">
        <v>452</v>
      </c>
      <c r="D1283" s="467" t="s">
        <v>2094</v>
      </c>
      <c r="E1283" s="463" t="str">
        <f t="shared" si="5"/>
        <v/>
      </c>
    </row>
    <row r="1284">
      <c r="A1284" s="463" t="str">
        <f t="shared" si="3"/>
        <v>03</v>
      </c>
      <c r="B1284" s="463">
        <f t="shared" si="4"/>
        <v>0</v>
      </c>
      <c r="C1284" s="463" t="s">
        <v>452</v>
      </c>
      <c r="D1284" s="467" t="s">
        <v>2095</v>
      </c>
      <c r="E1284" s="463" t="str">
        <f t="shared" si="5"/>
        <v/>
      </c>
    </row>
    <row r="1285">
      <c r="A1285" s="463" t="str">
        <f t="shared" si="3"/>
        <v>04</v>
      </c>
      <c r="B1285" s="463">
        <f t="shared" si="4"/>
        <v>0</v>
      </c>
      <c r="C1285" s="463" t="s">
        <v>452</v>
      </c>
      <c r="D1285" s="467" t="s">
        <v>2096</v>
      </c>
      <c r="E1285" s="463" t="str">
        <f t="shared" si="5"/>
        <v/>
      </c>
    </row>
    <row r="1286">
      <c r="A1286" s="463" t="str">
        <f t="shared" si="3"/>
        <v>05</v>
      </c>
      <c r="B1286" s="463">
        <f t="shared" si="4"/>
        <v>0</v>
      </c>
      <c r="C1286" s="463" t="s">
        <v>452</v>
      </c>
      <c r="D1286" s="467" t="s">
        <v>2097</v>
      </c>
      <c r="E1286" s="463" t="str">
        <f t="shared" si="5"/>
        <v/>
      </c>
    </row>
    <row r="1287">
      <c r="A1287" s="463" t="str">
        <f t="shared" si="3"/>
        <v>06</v>
      </c>
      <c r="B1287" s="463">
        <f t="shared" si="4"/>
        <v>0</v>
      </c>
      <c r="C1287" s="463" t="s">
        <v>452</v>
      </c>
      <c r="D1287" s="467" t="s">
        <v>2098</v>
      </c>
      <c r="E1287" s="463" t="str">
        <f t="shared" si="5"/>
        <v/>
      </c>
    </row>
    <row r="1288">
      <c r="A1288" s="463" t="str">
        <f t="shared" si="3"/>
        <v>07</v>
      </c>
      <c r="B1288" s="463">
        <f t="shared" si="4"/>
        <v>0</v>
      </c>
      <c r="C1288" s="463" t="s">
        <v>452</v>
      </c>
      <c r="D1288" s="467" t="s">
        <v>2099</v>
      </c>
      <c r="E1288" s="463" t="str">
        <f t="shared" si="5"/>
        <v/>
      </c>
    </row>
    <row r="1289">
      <c r="A1289" s="463" t="str">
        <f t="shared" si="3"/>
        <v>08</v>
      </c>
      <c r="B1289" s="463">
        <f t="shared" si="4"/>
        <v>0</v>
      </c>
      <c r="C1289" s="463" t="s">
        <v>452</v>
      </c>
      <c r="D1289" s="467" t="s">
        <v>2100</v>
      </c>
      <c r="E1289" s="463" t="str">
        <f t="shared" si="5"/>
        <v/>
      </c>
    </row>
    <row r="1290">
      <c r="A1290" s="463" t="str">
        <f t="shared" si="3"/>
        <v>09</v>
      </c>
      <c r="B1290" s="463">
        <f t="shared" si="4"/>
        <v>0</v>
      </c>
      <c r="C1290" s="463" t="s">
        <v>452</v>
      </c>
      <c r="D1290" s="467" t="s">
        <v>2101</v>
      </c>
      <c r="E1290" s="463" t="str">
        <f t="shared" si="5"/>
        <v/>
      </c>
    </row>
    <row r="1291">
      <c r="A1291" s="463" t="str">
        <f t="shared" si="3"/>
        <v>10</v>
      </c>
      <c r="B1291" s="463">
        <f t="shared" si="4"/>
        <v>0</v>
      </c>
      <c r="C1291" s="463" t="s">
        <v>452</v>
      </c>
      <c r="D1291" s="467" t="s">
        <v>2102</v>
      </c>
      <c r="E1291" s="463" t="str">
        <f t="shared" si="5"/>
        <v/>
      </c>
    </row>
    <row r="1292">
      <c r="A1292" s="463" t="str">
        <f t="shared" si="3"/>
        <v>11</v>
      </c>
      <c r="B1292" s="463">
        <f t="shared" si="4"/>
        <v>0</v>
      </c>
      <c r="C1292" s="463" t="s">
        <v>452</v>
      </c>
      <c r="D1292" s="467" t="s">
        <v>2103</v>
      </c>
      <c r="E1292" s="463" t="str">
        <f t="shared" si="5"/>
        <v/>
      </c>
    </row>
    <row r="1293">
      <c r="A1293" s="463" t="str">
        <f t="shared" si="3"/>
        <v>12</v>
      </c>
      <c r="B1293" s="463">
        <f t="shared" si="4"/>
        <v>0</v>
      </c>
      <c r="C1293" s="463" t="s">
        <v>452</v>
      </c>
      <c r="D1293" s="467" t="s">
        <v>2104</v>
      </c>
      <c r="E1293" s="463" t="str">
        <f t="shared" si="5"/>
        <v/>
      </c>
    </row>
    <row r="1294">
      <c r="A1294" s="463" t="str">
        <f t="shared" si="3"/>
        <v>13</v>
      </c>
      <c r="B1294" s="463">
        <f t="shared" si="4"/>
        <v>0</v>
      </c>
      <c r="C1294" s="463" t="s">
        <v>452</v>
      </c>
      <c r="D1294" s="467" t="s">
        <v>2105</v>
      </c>
      <c r="E1294" s="463" t="str">
        <f t="shared" si="5"/>
        <v/>
      </c>
    </row>
    <row r="1295">
      <c r="A1295" s="463" t="str">
        <f t="shared" si="3"/>
        <v>100</v>
      </c>
      <c r="B1295" s="463">
        <f t="shared" si="4"/>
        <v>0</v>
      </c>
      <c r="C1295" s="463" t="s">
        <v>452</v>
      </c>
      <c r="D1295" s="467" t="s">
        <v>2106</v>
      </c>
      <c r="E1295" s="463">
        <f t="shared" si="5"/>
        <v>0</v>
      </c>
    </row>
    <row r="1296">
      <c r="A1296" s="463" t="str">
        <f t="shared" si="3"/>
        <v>01</v>
      </c>
      <c r="B1296" s="463">
        <f t="shared" si="4"/>
        <v>0</v>
      </c>
      <c r="C1296" s="463" t="s">
        <v>455</v>
      </c>
      <c r="D1296" s="1" t="s">
        <v>2107</v>
      </c>
      <c r="E1296" s="463" t="str">
        <f t="shared" si="5"/>
        <v/>
      </c>
    </row>
    <row r="1297">
      <c r="A1297" s="463" t="str">
        <f t="shared" si="3"/>
        <v>02</v>
      </c>
      <c r="B1297" s="463">
        <f t="shared" si="4"/>
        <v>0</v>
      </c>
      <c r="C1297" s="463" t="s">
        <v>455</v>
      </c>
      <c r="D1297" s="1" t="s">
        <v>2108</v>
      </c>
      <c r="E1297" s="463" t="str">
        <f t="shared" si="5"/>
        <v/>
      </c>
    </row>
    <row r="1298">
      <c r="A1298" s="463" t="str">
        <f t="shared" si="3"/>
        <v>03</v>
      </c>
      <c r="B1298" s="463">
        <f t="shared" si="4"/>
        <v>0</v>
      </c>
      <c r="C1298" s="463" t="s">
        <v>455</v>
      </c>
      <c r="D1298" s="1" t="s">
        <v>2109</v>
      </c>
      <c r="E1298" s="463" t="str">
        <f t="shared" si="5"/>
        <v/>
      </c>
    </row>
    <row r="1299">
      <c r="A1299" s="463" t="str">
        <f t="shared" si="3"/>
        <v>04</v>
      </c>
      <c r="B1299" s="463">
        <f t="shared" si="4"/>
        <v>0</v>
      </c>
      <c r="C1299" s="463" t="s">
        <v>455</v>
      </c>
      <c r="D1299" s="1" t="s">
        <v>2110</v>
      </c>
      <c r="E1299" s="463" t="str">
        <f t="shared" si="5"/>
        <v/>
      </c>
    </row>
    <row r="1300">
      <c r="A1300" s="463" t="str">
        <f t="shared" si="3"/>
        <v>05</v>
      </c>
      <c r="B1300" s="463">
        <f t="shared" si="4"/>
        <v>0</v>
      </c>
      <c r="C1300" s="463" t="s">
        <v>455</v>
      </c>
      <c r="D1300" s="1" t="s">
        <v>2111</v>
      </c>
      <c r="E1300" s="463" t="str">
        <f t="shared" si="5"/>
        <v/>
      </c>
    </row>
    <row r="1301">
      <c r="A1301" s="463" t="str">
        <f t="shared" si="3"/>
        <v>06</v>
      </c>
      <c r="B1301" s="463">
        <f t="shared" si="4"/>
        <v>0</v>
      </c>
      <c r="C1301" s="463" t="s">
        <v>455</v>
      </c>
      <c r="D1301" s="1" t="s">
        <v>2112</v>
      </c>
      <c r="E1301" s="463" t="str">
        <f t="shared" si="5"/>
        <v/>
      </c>
    </row>
    <row r="1302">
      <c r="A1302" s="463" t="str">
        <f t="shared" si="3"/>
        <v>07</v>
      </c>
      <c r="B1302" s="463">
        <f t="shared" si="4"/>
        <v>0</v>
      </c>
      <c r="C1302" s="463" t="s">
        <v>455</v>
      </c>
      <c r="D1302" s="1" t="s">
        <v>2113</v>
      </c>
      <c r="E1302" s="463" t="str">
        <f t="shared" si="5"/>
        <v/>
      </c>
    </row>
    <row r="1303">
      <c r="A1303" s="463" t="str">
        <f t="shared" si="3"/>
        <v>08</v>
      </c>
      <c r="B1303" s="463">
        <f t="shared" si="4"/>
        <v>0</v>
      </c>
      <c r="C1303" s="463" t="s">
        <v>455</v>
      </c>
      <c r="D1303" s="1" t="s">
        <v>2114</v>
      </c>
      <c r="E1303" s="463" t="str">
        <f t="shared" si="5"/>
        <v/>
      </c>
    </row>
    <row r="1304">
      <c r="A1304" s="463" t="str">
        <f t="shared" si="3"/>
        <v>09</v>
      </c>
      <c r="B1304" s="463">
        <f t="shared" si="4"/>
        <v>0</v>
      </c>
      <c r="C1304" s="463" t="s">
        <v>455</v>
      </c>
      <c r="D1304" s="1" t="s">
        <v>2115</v>
      </c>
      <c r="E1304" s="463" t="str">
        <f t="shared" si="5"/>
        <v/>
      </c>
    </row>
    <row r="1305">
      <c r="A1305" s="463" t="str">
        <f t="shared" si="3"/>
        <v>10</v>
      </c>
      <c r="B1305" s="463">
        <f t="shared" si="4"/>
        <v>0</v>
      </c>
      <c r="C1305" s="463" t="s">
        <v>455</v>
      </c>
      <c r="D1305" s="1" t="s">
        <v>2116</v>
      </c>
      <c r="E1305" s="463" t="str">
        <f t="shared" si="5"/>
        <v/>
      </c>
    </row>
    <row r="1306">
      <c r="A1306" s="463" t="str">
        <f t="shared" si="3"/>
        <v>11</v>
      </c>
      <c r="B1306" s="463">
        <f t="shared" si="4"/>
        <v>0</v>
      </c>
      <c r="C1306" s="463" t="s">
        <v>455</v>
      </c>
      <c r="D1306" s="1" t="s">
        <v>2117</v>
      </c>
      <c r="E1306" s="463" t="str">
        <f t="shared" si="5"/>
        <v/>
      </c>
    </row>
    <row r="1307">
      <c r="A1307" s="463" t="str">
        <f t="shared" si="3"/>
        <v>12</v>
      </c>
      <c r="B1307" s="463">
        <f t="shared" si="4"/>
        <v>0</v>
      </c>
      <c r="C1307" s="463" t="s">
        <v>455</v>
      </c>
      <c r="D1307" s="1" t="s">
        <v>2118</v>
      </c>
      <c r="E1307" s="463" t="str">
        <f t="shared" si="5"/>
        <v/>
      </c>
    </row>
    <row r="1308">
      <c r="A1308" s="463" t="str">
        <f t="shared" si="3"/>
        <v>13</v>
      </c>
      <c r="B1308" s="463">
        <f t="shared" si="4"/>
        <v>0</v>
      </c>
      <c r="C1308" s="463" t="s">
        <v>455</v>
      </c>
      <c r="D1308" s="1" t="s">
        <v>2119</v>
      </c>
      <c r="E1308" s="463" t="str">
        <f t="shared" si="5"/>
        <v/>
      </c>
    </row>
    <row r="1309">
      <c r="A1309" s="463" t="str">
        <f t="shared" si="3"/>
        <v>100</v>
      </c>
      <c r="B1309" s="463">
        <f t="shared" si="4"/>
        <v>0</v>
      </c>
      <c r="C1309" s="463" t="s">
        <v>455</v>
      </c>
      <c r="D1309" s="1" t="s">
        <v>2120</v>
      </c>
      <c r="E1309" s="463">
        <f t="shared" si="5"/>
        <v>0</v>
      </c>
    </row>
    <row r="1310">
      <c r="A1310" s="463" t="str">
        <f t="shared" si="3"/>
        <v>01</v>
      </c>
      <c r="B1310" s="463">
        <f t="shared" si="4"/>
        <v>0</v>
      </c>
      <c r="C1310" s="463" t="s">
        <v>458</v>
      </c>
      <c r="D1310" s="1" t="s">
        <v>2121</v>
      </c>
      <c r="E1310" s="463" t="str">
        <f t="shared" si="5"/>
        <v/>
      </c>
    </row>
    <row r="1311">
      <c r="A1311" s="463" t="str">
        <f t="shared" si="3"/>
        <v>02</v>
      </c>
      <c r="B1311" s="463">
        <f t="shared" si="4"/>
        <v>0</v>
      </c>
      <c r="C1311" s="463" t="s">
        <v>458</v>
      </c>
      <c r="D1311" s="1" t="s">
        <v>2122</v>
      </c>
      <c r="E1311" s="463" t="str">
        <f t="shared" si="5"/>
        <v/>
      </c>
    </row>
    <row r="1312">
      <c r="A1312" s="463" t="str">
        <f t="shared" si="3"/>
        <v>03</v>
      </c>
      <c r="B1312" s="463">
        <f t="shared" si="4"/>
        <v>0</v>
      </c>
      <c r="C1312" s="463" t="s">
        <v>458</v>
      </c>
      <c r="D1312" s="1" t="s">
        <v>2123</v>
      </c>
      <c r="E1312" s="463" t="str">
        <f t="shared" si="5"/>
        <v/>
      </c>
    </row>
    <row r="1313">
      <c r="A1313" s="463" t="str">
        <f t="shared" si="3"/>
        <v>04</v>
      </c>
      <c r="B1313" s="463">
        <f t="shared" si="4"/>
        <v>0</v>
      </c>
      <c r="C1313" s="463" t="s">
        <v>458</v>
      </c>
      <c r="D1313" s="1" t="s">
        <v>2124</v>
      </c>
      <c r="E1313" s="463" t="str">
        <f t="shared" si="5"/>
        <v/>
      </c>
    </row>
    <row r="1314">
      <c r="A1314" s="463" t="str">
        <f t="shared" si="3"/>
        <v>05</v>
      </c>
      <c r="B1314" s="463">
        <f t="shared" si="4"/>
        <v>0</v>
      </c>
      <c r="C1314" s="463" t="s">
        <v>458</v>
      </c>
      <c r="D1314" s="1" t="s">
        <v>2125</v>
      </c>
      <c r="E1314" s="463" t="str">
        <f t="shared" si="5"/>
        <v/>
      </c>
    </row>
    <row r="1315">
      <c r="A1315" s="463" t="str">
        <f t="shared" si="3"/>
        <v>06</v>
      </c>
      <c r="B1315" s="463">
        <f t="shared" si="4"/>
        <v>0</v>
      </c>
      <c r="C1315" s="463" t="s">
        <v>458</v>
      </c>
      <c r="D1315" s="1" t="s">
        <v>2126</v>
      </c>
      <c r="E1315" s="463" t="str">
        <f t="shared" si="5"/>
        <v/>
      </c>
    </row>
    <row r="1316">
      <c r="A1316" s="463" t="str">
        <f t="shared" si="3"/>
        <v>07</v>
      </c>
      <c r="B1316" s="463">
        <f t="shared" si="4"/>
        <v>0</v>
      </c>
      <c r="C1316" s="463" t="s">
        <v>458</v>
      </c>
      <c r="D1316" s="1" t="s">
        <v>2127</v>
      </c>
      <c r="E1316" s="463" t="str">
        <f t="shared" si="5"/>
        <v/>
      </c>
    </row>
    <row r="1317">
      <c r="A1317" s="463" t="str">
        <f t="shared" si="3"/>
        <v>08</v>
      </c>
      <c r="B1317" s="463">
        <f t="shared" si="4"/>
        <v>0</v>
      </c>
      <c r="C1317" s="463" t="s">
        <v>458</v>
      </c>
      <c r="D1317" s="1" t="s">
        <v>2128</v>
      </c>
      <c r="E1317" s="463" t="str">
        <f t="shared" si="5"/>
        <v/>
      </c>
    </row>
    <row r="1318">
      <c r="A1318" s="463" t="str">
        <f t="shared" si="3"/>
        <v>09</v>
      </c>
      <c r="B1318" s="463">
        <f t="shared" si="4"/>
        <v>0</v>
      </c>
      <c r="C1318" s="463" t="s">
        <v>458</v>
      </c>
      <c r="D1318" s="1" t="s">
        <v>2129</v>
      </c>
      <c r="E1318" s="463" t="str">
        <f t="shared" si="5"/>
        <v/>
      </c>
    </row>
    <row r="1319">
      <c r="A1319" s="463" t="str">
        <f t="shared" si="3"/>
        <v>10</v>
      </c>
      <c r="B1319" s="463">
        <f t="shared" si="4"/>
        <v>0</v>
      </c>
      <c r="C1319" s="463" t="s">
        <v>458</v>
      </c>
      <c r="D1319" s="1" t="s">
        <v>2130</v>
      </c>
      <c r="E1319" s="463" t="str">
        <f t="shared" si="5"/>
        <v/>
      </c>
    </row>
    <row r="1320">
      <c r="A1320" s="463" t="str">
        <f t="shared" si="3"/>
        <v>11</v>
      </c>
      <c r="B1320" s="463">
        <f t="shared" si="4"/>
        <v>0</v>
      </c>
      <c r="C1320" s="463" t="s">
        <v>458</v>
      </c>
      <c r="D1320" s="1" t="s">
        <v>2131</v>
      </c>
      <c r="E1320" s="463" t="str">
        <f t="shared" si="5"/>
        <v/>
      </c>
    </row>
    <row r="1321">
      <c r="A1321" s="463" t="str">
        <f t="shared" si="3"/>
        <v>12</v>
      </c>
      <c r="B1321" s="463">
        <f t="shared" si="4"/>
        <v>0</v>
      </c>
      <c r="C1321" s="463" t="s">
        <v>458</v>
      </c>
      <c r="D1321" s="1" t="s">
        <v>2132</v>
      </c>
      <c r="E1321" s="463" t="str">
        <f t="shared" si="5"/>
        <v/>
      </c>
    </row>
    <row r="1322">
      <c r="A1322" s="463" t="str">
        <f t="shared" si="3"/>
        <v>13</v>
      </c>
      <c r="B1322" s="463">
        <f t="shared" si="4"/>
        <v>0</v>
      </c>
      <c r="C1322" s="463" t="s">
        <v>458</v>
      </c>
      <c r="D1322" s="1" t="s">
        <v>2133</v>
      </c>
      <c r="E1322" s="463" t="str">
        <f t="shared" si="5"/>
        <v/>
      </c>
    </row>
    <row r="1323">
      <c r="A1323" s="463" t="str">
        <f t="shared" si="3"/>
        <v>100</v>
      </c>
      <c r="B1323" s="463">
        <f t="shared" si="4"/>
        <v>0</v>
      </c>
      <c r="C1323" s="463" t="s">
        <v>458</v>
      </c>
      <c r="D1323" s="1" t="s">
        <v>2134</v>
      </c>
      <c r="E1323" s="463">
        <f t="shared" si="5"/>
        <v>0</v>
      </c>
    </row>
    <row r="1324">
      <c r="A1324" s="463" t="str">
        <f t="shared" si="3"/>
        <v>01</v>
      </c>
      <c r="B1324" s="463">
        <f t="shared" si="4"/>
        <v>0</v>
      </c>
      <c r="C1324" s="463" t="s">
        <v>459</v>
      </c>
      <c r="D1324" s="1" t="s">
        <v>2135</v>
      </c>
      <c r="E1324" s="463" t="str">
        <f t="shared" si="5"/>
        <v/>
      </c>
    </row>
    <row r="1325">
      <c r="A1325" s="463" t="str">
        <f t="shared" si="3"/>
        <v>02</v>
      </c>
      <c r="B1325" s="463">
        <f t="shared" si="4"/>
        <v>0</v>
      </c>
      <c r="C1325" s="463" t="s">
        <v>459</v>
      </c>
      <c r="D1325" s="1" t="s">
        <v>2136</v>
      </c>
      <c r="E1325" s="463" t="str">
        <f t="shared" si="5"/>
        <v/>
      </c>
    </row>
    <row r="1326">
      <c r="A1326" s="463" t="str">
        <f t="shared" si="3"/>
        <v>03</v>
      </c>
      <c r="B1326" s="463">
        <f t="shared" si="4"/>
        <v>0</v>
      </c>
      <c r="C1326" s="463" t="s">
        <v>459</v>
      </c>
      <c r="D1326" s="1" t="s">
        <v>2137</v>
      </c>
      <c r="E1326" s="463" t="str">
        <f t="shared" si="5"/>
        <v/>
      </c>
    </row>
    <row r="1327">
      <c r="A1327" s="463" t="str">
        <f t="shared" si="3"/>
        <v>04</v>
      </c>
      <c r="B1327" s="463">
        <f t="shared" si="4"/>
        <v>0</v>
      </c>
      <c r="C1327" s="463" t="s">
        <v>459</v>
      </c>
      <c r="D1327" s="1" t="s">
        <v>2138</v>
      </c>
      <c r="E1327" s="463" t="str">
        <f t="shared" si="5"/>
        <v/>
      </c>
    </row>
    <row r="1328">
      <c r="A1328" s="463" t="str">
        <f t="shared" si="3"/>
        <v>05</v>
      </c>
      <c r="B1328" s="463">
        <f t="shared" si="4"/>
        <v>0</v>
      </c>
      <c r="C1328" s="463" t="s">
        <v>459</v>
      </c>
      <c r="D1328" s="1" t="s">
        <v>2139</v>
      </c>
      <c r="E1328" s="463" t="str">
        <f t="shared" si="5"/>
        <v/>
      </c>
    </row>
    <row r="1329">
      <c r="A1329" s="463" t="str">
        <f t="shared" si="3"/>
        <v>06</v>
      </c>
      <c r="B1329" s="463">
        <f t="shared" si="4"/>
        <v>0</v>
      </c>
      <c r="C1329" s="463" t="s">
        <v>459</v>
      </c>
      <c r="D1329" s="1" t="s">
        <v>2140</v>
      </c>
      <c r="E1329" s="463" t="str">
        <f t="shared" si="5"/>
        <v/>
      </c>
    </row>
    <row r="1330">
      <c r="A1330" s="463" t="str">
        <f t="shared" si="3"/>
        <v>07</v>
      </c>
      <c r="B1330" s="463">
        <f t="shared" si="4"/>
        <v>0</v>
      </c>
      <c r="C1330" s="463" t="s">
        <v>459</v>
      </c>
      <c r="D1330" s="1" t="s">
        <v>2141</v>
      </c>
      <c r="E1330" s="463" t="str">
        <f t="shared" si="5"/>
        <v/>
      </c>
    </row>
    <row r="1331">
      <c r="A1331" s="463" t="str">
        <f t="shared" si="3"/>
        <v>08</v>
      </c>
      <c r="B1331" s="463">
        <f t="shared" si="4"/>
        <v>0</v>
      </c>
      <c r="C1331" s="463" t="s">
        <v>459</v>
      </c>
      <c r="D1331" s="1" t="s">
        <v>2142</v>
      </c>
      <c r="E1331" s="463" t="str">
        <f t="shared" si="5"/>
        <v/>
      </c>
    </row>
    <row r="1332">
      <c r="A1332" s="463" t="str">
        <f t="shared" si="3"/>
        <v>09</v>
      </c>
      <c r="B1332" s="463">
        <f t="shared" si="4"/>
        <v>0</v>
      </c>
      <c r="C1332" s="463" t="s">
        <v>459</v>
      </c>
      <c r="D1332" s="1" t="s">
        <v>2143</v>
      </c>
      <c r="E1332" s="463" t="str">
        <f t="shared" si="5"/>
        <v/>
      </c>
    </row>
    <row r="1333">
      <c r="A1333" s="463" t="str">
        <f t="shared" si="3"/>
        <v>10</v>
      </c>
      <c r="B1333" s="463">
        <f t="shared" si="4"/>
        <v>0</v>
      </c>
      <c r="C1333" s="463" t="s">
        <v>459</v>
      </c>
      <c r="D1333" s="1" t="s">
        <v>2144</v>
      </c>
      <c r="E1333" s="463" t="str">
        <f t="shared" si="5"/>
        <v/>
      </c>
    </row>
    <row r="1334">
      <c r="A1334" s="463" t="str">
        <f t="shared" si="3"/>
        <v>11</v>
      </c>
      <c r="B1334" s="463">
        <f t="shared" si="4"/>
        <v>0</v>
      </c>
      <c r="C1334" s="463" t="s">
        <v>459</v>
      </c>
      <c r="D1334" s="1" t="s">
        <v>2145</v>
      </c>
      <c r="E1334" s="463" t="str">
        <f t="shared" si="5"/>
        <v/>
      </c>
    </row>
    <row r="1335">
      <c r="A1335" s="463" t="str">
        <f t="shared" si="3"/>
        <v>12</v>
      </c>
      <c r="B1335" s="463">
        <f t="shared" si="4"/>
        <v>0</v>
      </c>
      <c r="C1335" s="463" t="s">
        <v>459</v>
      </c>
      <c r="D1335" s="1" t="s">
        <v>2146</v>
      </c>
      <c r="E1335" s="463" t="str">
        <f t="shared" si="5"/>
        <v/>
      </c>
    </row>
    <row r="1336">
      <c r="A1336" s="463" t="str">
        <f t="shared" si="3"/>
        <v>13</v>
      </c>
      <c r="B1336" s="463">
        <f t="shared" si="4"/>
        <v>0</v>
      </c>
      <c r="C1336" s="463" t="s">
        <v>459</v>
      </c>
      <c r="D1336" s="1" t="s">
        <v>2147</v>
      </c>
      <c r="E1336" s="463" t="str">
        <f t="shared" si="5"/>
        <v/>
      </c>
    </row>
    <row r="1337">
      <c r="A1337" s="463" t="str">
        <f t="shared" si="3"/>
        <v>100</v>
      </c>
      <c r="B1337" s="463">
        <f t="shared" si="4"/>
        <v>0</v>
      </c>
      <c r="C1337" s="463" t="s">
        <v>459</v>
      </c>
      <c r="D1337" s="1" t="s">
        <v>2148</v>
      </c>
      <c r="E1337" s="463">
        <f t="shared" si="5"/>
        <v>0</v>
      </c>
    </row>
    <row r="1338">
      <c r="A1338" s="463" t="str">
        <f t="shared" si="3"/>
        <v>01</v>
      </c>
      <c r="B1338" s="463">
        <f t="shared" si="4"/>
        <v>0</v>
      </c>
      <c r="C1338" s="463" t="s">
        <v>461</v>
      </c>
      <c r="D1338" s="1" t="s">
        <v>2149</v>
      </c>
      <c r="E1338" s="463" t="str">
        <f t="shared" si="5"/>
        <v/>
      </c>
    </row>
    <row r="1339">
      <c r="A1339" s="463" t="str">
        <f t="shared" si="3"/>
        <v>02</v>
      </c>
      <c r="B1339" s="463">
        <f t="shared" si="4"/>
        <v>0</v>
      </c>
      <c r="C1339" s="463" t="s">
        <v>461</v>
      </c>
      <c r="D1339" s="1" t="s">
        <v>2150</v>
      </c>
      <c r="E1339" s="463" t="str">
        <f t="shared" si="5"/>
        <v/>
      </c>
    </row>
    <row r="1340">
      <c r="A1340" s="463" t="str">
        <f t="shared" si="3"/>
        <v>03</v>
      </c>
      <c r="B1340" s="463">
        <f t="shared" si="4"/>
        <v>0</v>
      </c>
      <c r="C1340" s="463" t="s">
        <v>461</v>
      </c>
      <c r="D1340" s="1" t="s">
        <v>2151</v>
      </c>
      <c r="E1340" s="463" t="str">
        <f t="shared" si="5"/>
        <v/>
      </c>
    </row>
    <row r="1341">
      <c r="A1341" s="463" t="str">
        <f t="shared" si="3"/>
        <v>04</v>
      </c>
      <c r="B1341" s="463">
        <f t="shared" si="4"/>
        <v>0</v>
      </c>
      <c r="C1341" s="463" t="s">
        <v>461</v>
      </c>
      <c r="D1341" s="1" t="s">
        <v>2152</v>
      </c>
      <c r="E1341" s="463" t="str">
        <f t="shared" si="5"/>
        <v/>
      </c>
    </row>
    <row r="1342">
      <c r="A1342" s="463" t="str">
        <f t="shared" si="3"/>
        <v>05</v>
      </c>
      <c r="B1342" s="463">
        <f t="shared" si="4"/>
        <v>0</v>
      </c>
      <c r="C1342" s="463" t="s">
        <v>461</v>
      </c>
      <c r="D1342" s="1" t="s">
        <v>2153</v>
      </c>
      <c r="E1342" s="463" t="str">
        <f t="shared" si="5"/>
        <v/>
      </c>
    </row>
    <row r="1343">
      <c r="A1343" s="463" t="str">
        <f t="shared" si="3"/>
        <v>06</v>
      </c>
      <c r="B1343" s="463">
        <f t="shared" si="4"/>
        <v>0</v>
      </c>
      <c r="C1343" s="463" t="s">
        <v>461</v>
      </c>
      <c r="D1343" s="1" t="s">
        <v>2154</v>
      </c>
      <c r="E1343" s="463" t="str">
        <f t="shared" si="5"/>
        <v/>
      </c>
    </row>
    <row r="1344">
      <c r="A1344" s="463" t="str">
        <f t="shared" si="3"/>
        <v>07</v>
      </c>
      <c r="B1344" s="463">
        <f t="shared" si="4"/>
        <v>0</v>
      </c>
      <c r="C1344" s="463" t="s">
        <v>461</v>
      </c>
      <c r="D1344" s="1" t="s">
        <v>2155</v>
      </c>
      <c r="E1344" s="463" t="str">
        <f t="shared" si="5"/>
        <v/>
      </c>
    </row>
    <row r="1345">
      <c r="A1345" s="463" t="str">
        <f t="shared" si="3"/>
        <v>08</v>
      </c>
      <c r="B1345" s="463">
        <f t="shared" si="4"/>
        <v>0</v>
      </c>
      <c r="C1345" s="463" t="s">
        <v>461</v>
      </c>
      <c r="D1345" s="1" t="s">
        <v>2156</v>
      </c>
      <c r="E1345" s="463" t="str">
        <f t="shared" si="5"/>
        <v/>
      </c>
    </row>
    <row r="1346">
      <c r="A1346" s="463" t="str">
        <f t="shared" si="3"/>
        <v>09</v>
      </c>
      <c r="B1346" s="463">
        <f t="shared" si="4"/>
        <v>0</v>
      </c>
      <c r="C1346" s="463" t="s">
        <v>461</v>
      </c>
      <c r="D1346" s="1" t="s">
        <v>2157</v>
      </c>
      <c r="E1346" s="463" t="str">
        <f t="shared" si="5"/>
        <v/>
      </c>
    </row>
    <row r="1347">
      <c r="A1347" s="463" t="str">
        <f t="shared" si="3"/>
        <v>10</v>
      </c>
      <c r="B1347" s="463">
        <f t="shared" si="4"/>
        <v>0</v>
      </c>
      <c r="C1347" s="463" t="s">
        <v>461</v>
      </c>
      <c r="D1347" s="1" t="s">
        <v>2158</v>
      </c>
      <c r="E1347" s="463" t="str">
        <f t="shared" si="5"/>
        <v/>
      </c>
    </row>
    <row r="1348">
      <c r="A1348" s="463" t="str">
        <f t="shared" si="3"/>
        <v>11</v>
      </c>
      <c r="B1348" s="463">
        <f t="shared" si="4"/>
        <v>0</v>
      </c>
      <c r="C1348" s="463" t="s">
        <v>461</v>
      </c>
      <c r="D1348" s="1" t="s">
        <v>2159</v>
      </c>
      <c r="E1348" s="463" t="str">
        <f t="shared" si="5"/>
        <v/>
      </c>
    </row>
    <row r="1349">
      <c r="A1349" s="463" t="str">
        <f t="shared" si="3"/>
        <v>12</v>
      </c>
      <c r="B1349" s="463">
        <f t="shared" si="4"/>
        <v>0</v>
      </c>
      <c r="C1349" s="463" t="s">
        <v>461</v>
      </c>
      <c r="D1349" s="1" t="s">
        <v>2160</v>
      </c>
      <c r="E1349" s="463" t="str">
        <f t="shared" si="5"/>
        <v/>
      </c>
    </row>
    <row r="1350">
      <c r="A1350" s="463" t="str">
        <f t="shared" si="3"/>
        <v>13</v>
      </c>
      <c r="B1350" s="463">
        <f t="shared" si="4"/>
        <v>0</v>
      </c>
      <c r="C1350" s="463" t="s">
        <v>461</v>
      </c>
      <c r="D1350" s="1" t="s">
        <v>2161</v>
      </c>
      <c r="E1350" s="463" t="str">
        <f t="shared" si="5"/>
        <v/>
      </c>
    </row>
    <row r="1351">
      <c r="A1351" s="463" t="str">
        <f t="shared" si="3"/>
        <v>100</v>
      </c>
      <c r="B1351" s="463">
        <f t="shared" si="4"/>
        <v>0</v>
      </c>
      <c r="C1351" s="463" t="s">
        <v>461</v>
      </c>
      <c r="D1351" s="1" t="s">
        <v>2162</v>
      </c>
      <c r="E1351" s="463">
        <f t="shared" si="5"/>
        <v>0</v>
      </c>
    </row>
    <row r="1352">
      <c r="A1352" s="463" t="str">
        <f t="shared" si="3"/>
        <v>01</v>
      </c>
      <c r="B1352" s="463">
        <f t="shared" si="4"/>
        <v>0</v>
      </c>
      <c r="C1352" s="463" t="s">
        <v>462</v>
      </c>
      <c r="D1352" s="1" t="s">
        <v>2163</v>
      </c>
      <c r="E1352" s="463" t="str">
        <f t="shared" si="5"/>
        <v/>
      </c>
    </row>
    <row r="1353">
      <c r="A1353" s="463" t="str">
        <f t="shared" si="3"/>
        <v>02</v>
      </c>
      <c r="B1353" s="463">
        <f t="shared" si="4"/>
        <v>0</v>
      </c>
      <c r="C1353" s="463" t="s">
        <v>462</v>
      </c>
      <c r="D1353" s="1" t="s">
        <v>2164</v>
      </c>
      <c r="E1353" s="463" t="str">
        <f t="shared" si="5"/>
        <v/>
      </c>
    </row>
    <row r="1354">
      <c r="A1354" s="463" t="str">
        <f t="shared" si="3"/>
        <v>03</v>
      </c>
      <c r="B1354" s="463">
        <f t="shared" si="4"/>
        <v>0</v>
      </c>
      <c r="C1354" s="463" t="s">
        <v>462</v>
      </c>
      <c r="D1354" s="1" t="s">
        <v>2165</v>
      </c>
      <c r="E1354" s="463" t="str">
        <f t="shared" si="5"/>
        <v/>
      </c>
    </row>
    <row r="1355">
      <c r="A1355" s="463" t="str">
        <f t="shared" si="3"/>
        <v>04</v>
      </c>
      <c r="B1355" s="463">
        <f t="shared" si="4"/>
        <v>0</v>
      </c>
      <c r="C1355" s="463" t="s">
        <v>462</v>
      </c>
      <c r="D1355" s="1" t="s">
        <v>2166</v>
      </c>
      <c r="E1355" s="463" t="str">
        <f t="shared" si="5"/>
        <v/>
      </c>
    </row>
    <row r="1356">
      <c r="A1356" s="463" t="str">
        <f t="shared" si="3"/>
        <v>05</v>
      </c>
      <c r="B1356" s="463">
        <f t="shared" si="4"/>
        <v>0</v>
      </c>
      <c r="C1356" s="463" t="s">
        <v>462</v>
      </c>
      <c r="D1356" s="1" t="s">
        <v>2167</v>
      </c>
      <c r="E1356" s="463" t="str">
        <f t="shared" si="5"/>
        <v/>
      </c>
    </row>
    <row r="1357">
      <c r="A1357" s="463" t="str">
        <f t="shared" si="3"/>
        <v>06</v>
      </c>
      <c r="B1357" s="463">
        <f t="shared" si="4"/>
        <v>0</v>
      </c>
      <c r="C1357" s="463" t="s">
        <v>462</v>
      </c>
      <c r="D1357" s="1" t="s">
        <v>2168</v>
      </c>
      <c r="E1357" s="463" t="str">
        <f t="shared" si="5"/>
        <v/>
      </c>
    </row>
    <row r="1358">
      <c r="A1358" s="463" t="str">
        <f t="shared" si="3"/>
        <v>07</v>
      </c>
      <c r="B1358" s="463">
        <f t="shared" si="4"/>
        <v>0</v>
      </c>
      <c r="C1358" s="463" t="s">
        <v>462</v>
      </c>
      <c r="D1358" s="1" t="s">
        <v>2169</v>
      </c>
      <c r="E1358" s="463" t="str">
        <f t="shared" si="5"/>
        <v/>
      </c>
    </row>
    <row r="1359">
      <c r="A1359" s="463" t="str">
        <f t="shared" si="3"/>
        <v>08</v>
      </c>
      <c r="B1359" s="463">
        <f t="shared" si="4"/>
        <v>0</v>
      </c>
      <c r="C1359" s="463" t="s">
        <v>462</v>
      </c>
      <c r="D1359" s="1" t="s">
        <v>2170</v>
      </c>
      <c r="E1359" s="463" t="str">
        <f t="shared" si="5"/>
        <v/>
      </c>
    </row>
    <row r="1360">
      <c r="A1360" s="463" t="str">
        <f t="shared" si="3"/>
        <v>09</v>
      </c>
      <c r="B1360" s="463">
        <f t="shared" si="4"/>
        <v>0</v>
      </c>
      <c r="C1360" s="463" t="s">
        <v>462</v>
      </c>
      <c r="D1360" s="1" t="s">
        <v>2171</v>
      </c>
      <c r="E1360" s="463" t="str">
        <f t="shared" si="5"/>
        <v/>
      </c>
    </row>
    <row r="1361">
      <c r="A1361" s="463" t="str">
        <f t="shared" si="3"/>
        <v>10</v>
      </c>
      <c r="B1361" s="463">
        <f t="shared" si="4"/>
        <v>0</v>
      </c>
      <c r="C1361" s="463" t="s">
        <v>462</v>
      </c>
      <c r="D1361" s="1" t="s">
        <v>2172</v>
      </c>
      <c r="E1361" s="463" t="str">
        <f t="shared" si="5"/>
        <v/>
      </c>
    </row>
    <row r="1362">
      <c r="A1362" s="463" t="str">
        <f t="shared" si="3"/>
        <v>11</v>
      </c>
      <c r="B1362" s="463">
        <f t="shared" si="4"/>
        <v>0</v>
      </c>
      <c r="C1362" s="463" t="s">
        <v>462</v>
      </c>
      <c r="D1362" s="1" t="s">
        <v>2173</v>
      </c>
      <c r="E1362" s="463" t="str">
        <f t="shared" si="5"/>
        <v/>
      </c>
    </row>
    <row r="1363">
      <c r="A1363" s="463" t="str">
        <f t="shared" si="3"/>
        <v>12</v>
      </c>
      <c r="B1363" s="463">
        <f t="shared" si="4"/>
        <v>0</v>
      </c>
      <c r="C1363" s="463" t="s">
        <v>462</v>
      </c>
      <c r="D1363" s="1" t="s">
        <v>2174</v>
      </c>
      <c r="E1363" s="463" t="str">
        <f t="shared" si="5"/>
        <v/>
      </c>
    </row>
    <row r="1364">
      <c r="A1364" s="463" t="str">
        <f t="shared" si="3"/>
        <v>13</v>
      </c>
      <c r="B1364" s="463">
        <f t="shared" si="4"/>
        <v>0</v>
      </c>
      <c r="C1364" s="463" t="s">
        <v>462</v>
      </c>
      <c r="D1364" s="1" t="s">
        <v>2175</v>
      </c>
      <c r="E1364" s="463" t="str">
        <f t="shared" si="5"/>
        <v/>
      </c>
    </row>
    <row r="1365">
      <c r="A1365" s="463" t="str">
        <f t="shared" si="3"/>
        <v>100</v>
      </c>
      <c r="B1365" s="463">
        <f t="shared" si="4"/>
        <v>0</v>
      </c>
      <c r="C1365" s="463" t="s">
        <v>462</v>
      </c>
      <c r="D1365" s="1" t="s">
        <v>2176</v>
      </c>
      <c r="E1365" s="463">
        <f t="shared" si="5"/>
        <v>0</v>
      </c>
    </row>
    <row r="1366">
      <c r="A1366" s="463" t="str">
        <f t="shared" si="3"/>
        <v>01</v>
      </c>
      <c r="B1366" s="463">
        <f t="shared" si="4"/>
        <v>0</v>
      </c>
      <c r="C1366" s="463" t="s">
        <v>465</v>
      </c>
      <c r="D1366" s="1" t="s">
        <v>2177</v>
      </c>
      <c r="E1366" s="463" t="str">
        <f t="shared" si="5"/>
        <v/>
      </c>
    </row>
    <row r="1367">
      <c r="A1367" s="463" t="str">
        <f t="shared" si="3"/>
        <v>02</v>
      </c>
      <c r="B1367" s="463">
        <f t="shared" si="4"/>
        <v>0</v>
      </c>
      <c r="C1367" s="463" t="s">
        <v>465</v>
      </c>
      <c r="D1367" s="1" t="s">
        <v>2178</v>
      </c>
      <c r="E1367" s="463" t="str">
        <f t="shared" si="5"/>
        <v/>
      </c>
    </row>
    <row r="1368">
      <c r="A1368" s="463" t="str">
        <f t="shared" si="3"/>
        <v>03</v>
      </c>
      <c r="B1368" s="463">
        <f t="shared" si="4"/>
        <v>0</v>
      </c>
      <c r="C1368" s="463" t="s">
        <v>465</v>
      </c>
      <c r="D1368" s="1" t="s">
        <v>2179</v>
      </c>
      <c r="E1368" s="463" t="str">
        <f t="shared" si="5"/>
        <v/>
      </c>
    </row>
    <row r="1369">
      <c r="A1369" s="463" t="str">
        <f t="shared" si="3"/>
        <v>04</v>
      </c>
      <c r="B1369" s="463">
        <f t="shared" si="4"/>
        <v>0</v>
      </c>
      <c r="C1369" s="463" t="s">
        <v>465</v>
      </c>
      <c r="D1369" s="1" t="s">
        <v>2180</v>
      </c>
      <c r="E1369" s="463" t="str">
        <f t="shared" si="5"/>
        <v/>
      </c>
    </row>
    <row r="1370">
      <c r="A1370" s="463" t="str">
        <f t="shared" si="3"/>
        <v>05</v>
      </c>
      <c r="B1370" s="463">
        <f t="shared" si="4"/>
        <v>0</v>
      </c>
      <c r="C1370" s="463" t="s">
        <v>465</v>
      </c>
      <c r="D1370" s="1" t="s">
        <v>2181</v>
      </c>
      <c r="E1370" s="463" t="str">
        <f t="shared" si="5"/>
        <v/>
      </c>
    </row>
    <row r="1371">
      <c r="A1371" s="463" t="str">
        <f t="shared" si="3"/>
        <v>06</v>
      </c>
      <c r="B1371" s="463">
        <f t="shared" si="4"/>
        <v>0</v>
      </c>
      <c r="C1371" s="463" t="s">
        <v>465</v>
      </c>
      <c r="D1371" s="1" t="s">
        <v>2182</v>
      </c>
      <c r="E1371" s="463" t="str">
        <f t="shared" si="5"/>
        <v/>
      </c>
    </row>
    <row r="1372">
      <c r="A1372" s="463" t="str">
        <f t="shared" si="3"/>
        <v>07</v>
      </c>
      <c r="B1372" s="463">
        <f t="shared" si="4"/>
        <v>0</v>
      </c>
      <c r="C1372" s="463" t="s">
        <v>465</v>
      </c>
      <c r="D1372" s="1" t="s">
        <v>2183</v>
      </c>
      <c r="E1372" s="463" t="str">
        <f t="shared" si="5"/>
        <v/>
      </c>
    </row>
    <row r="1373">
      <c r="A1373" s="463" t="str">
        <f t="shared" si="3"/>
        <v>08</v>
      </c>
      <c r="B1373" s="463">
        <f t="shared" si="4"/>
        <v>0</v>
      </c>
      <c r="C1373" s="463" t="s">
        <v>465</v>
      </c>
      <c r="D1373" s="1" t="s">
        <v>2184</v>
      </c>
      <c r="E1373" s="463" t="str">
        <f t="shared" si="5"/>
        <v/>
      </c>
    </row>
    <row r="1374">
      <c r="A1374" s="463" t="str">
        <f t="shared" si="3"/>
        <v>09</v>
      </c>
      <c r="B1374" s="463">
        <f t="shared" si="4"/>
        <v>0</v>
      </c>
      <c r="C1374" s="463" t="s">
        <v>465</v>
      </c>
      <c r="D1374" s="1" t="s">
        <v>2185</v>
      </c>
      <c r="E1374" s="463" t="str">
        <f t="shared" si="5"/>
        <v/>
      </c>
    </row>
    <row r="1375">
      <c r="A1375" s="463" t="str">
        <f t="shared" si="3"/>
        <v>10</v>
      </c>
      <c r="B1375" s="463">
        <f t="shared" si="4"/>
        <v>0</v>
      </c>
      <c r="C1375" s="463" t="s">
        <v>465</v>
      </c>
      <c r="D1375" s="1" t="s">
        <v>2186</v>
      </c>
      <c r="E1375" s="463" t="str">
        <f t="shared" si="5"/>
        <v/>
      </c>
    </row>
    <row r="1376">
      <c r="A1376" s="463" t="str">
        <f t="shared" si="3"/>
        <v>11</v>
      </c>
      <c r="B1376" s="463">
        <f t="shared" si="4"/>
        <v>0</v>
      </c>
      <c r="C1376" s="463" t="s">
        <v>465</v>
      </c>
      <c r="D1376" s="1" t="s">
        <v>2187</v>
      </c>
      <c r="E1376" s="463" t="str">
        <f t="shared" si="5"/>
        <v/>
      </c>
    </row>
    <row r="1377">
      <c r="A1377" s="463" t="str">
        <f t="shared" si="3"/>
        <v>12</v>
      </c>
      <c r="B1377" s="463">
        <f t="shared" si="4"/>
        <v>0</v>
      </c>
      <c r="C1377" s="463" t="s">
        <v>465</v>
      </c>
      <c r="D1377" s="1" t="s">
        <v>2188</v>
      </c>
      <c r="E1377" s="463" t="str">
        <f t="shared" si="5"/>
        <v/>
      </c>
    </row>
    <row r="1378">
      <c r="A1378" s="463" t="str">
        <f t="shared" si="3"/>
        <v>13</v>
      </c>
      <c r="B1378" s="463">
        <f t="shared" si="4"/>
        <v>0</v>
      </c>
      <c r="C1378" s="463" t="s">
        <v>465</v>
      </c>
      <c r="D1378" s="1" t="s">
        <v>2189</v>
      </c>
      <c r="E1378" s="463" t="str">
        <f t="shared" si="5"/>
        <v/>
      </c>
    </row>
    <row r="1379">
      <c r="A1379" s="463" t="str">
        <f t="shared" si="3"/>
        <v>100</v>
      </c>
      <c r="B1379" s="463">
        <f t="shared" si="4"/>
        <v>0</v>
      </c>
      <c r="C1379" s="463" t="s">
        <v>465</v>
      </c>
      <c r="D1379" s="1" t="s">
        <v>2190</v>
      </c>
      <c r="E1379" s="463">
        <f t="shared" si="5"/>
        <v>0</v>
      </c>
    </row>
    <row r="1380">
      <c r="A1380" s="463" t="str">
        <f t="shared" si="3"/>
        <v>01</v>
      </c>
      <c r="B1380" s="463">
        <f t="shared" si="4"/>
        <v>0</v>
      </c>
      <c r="C1380" s="463" t="s">
        <v>466</v>
      </c>
      <c r="D1380" s="1" t="s">
        <v>2191</v>
      </c>
      <c r="E1380" s="463" t="str">
        <f t="shared" si="5"/>
        <v/>
      </c>
    </row>
    <row r="1381">
      <c r="A1381" s="463" t="str">
        <f t="shared" si="3"/>
        <v>02</v>
      </c>
      <c r="B1381" s="463">
        <f t="shared" si="4"/>
        <v>0</v>
      </c>
      <c r="C1381" s="463" t="s">
        <v>466</v>
      </c>
      <c r="D1381" s="1" t="s">
        <v>2192</v>
      </c>
      <c r="E1381" s="463" t="str">
        <f t="shared" si="5"/>
        <v/>
      </c>
    </row>
    <row r="1382">
      <c r="A1382" s="463" t="str">
        <f t="shared" si="3"/>
        <v>03</v>
      </c>
      <c r="B1382" s="463">
        <f t="shared" si="4"/>
        <v>0</v>
      </c>
      <c r="C1382" s="463" t="s">
        <v>466</v>
      </c>
      <c r="D1382" s="1" t="s">
        <v>2193</v>
      </c>
      <c r="E1382" s="463" t="str">
        <f t="shared" si="5"/>
        <v/>
      </c>
    </row>
    <row r="1383">
      <c r="A1383" s="463" t="str">
        <f t="shared" si="3"/>
        <v>04</v>
      </c>
      <c r="B1383" s="463">
        <f t="shared" si="4"/>
        <v>0</v>
      </c>
      <c r="C1383" s="463" t="s">
        <v>466</v>
      </c>
      <c r="D1383" s="1" t="s">
        <v>2194</v>
      </c>
      <c r="E1383" s="463" t="str">
        <f t="shared" si="5"/>
        <v/>
      </c>
    </row>
    <row r="1384">
      <c r="A1384" s="463" t="str">
        <f t="shared" si="3"/>
        <v>05</v>
      </c>
      <c r="B1384" s="463">
        <f t="shared" si="4"/>
        <v>0</v>
      </c>
      <c r="C1384" s="463" t="s">
        <v>466</v>
      </c>
      <c r="D1384" s="1" t="s">
        <v>2195</v>
      </c>
      <c r="E1384" s="463" t="str">
        <f t="shared" si="5"/>
        <v/>
      </c>
    </row>
    <row r="1385">
      <c r="A1385" s="463" t="str">
        <f t="shared" si="3"/>
        <v>06</v>
      </c>
      <c r="B1385" s="463">
        <f t="shared" si="4"/>
        <v>0</v>
      </c>
      <c r="C1385" s="463" t="s">
        <v>466</v>
      </c>
      <c r="D1385" s="1" t="s">
        <v>2196</v>
      </c>
      <c r="E1385" s="463" t="str">
        <f t="shared" si="5"/>
        <v/>
      </c>
    </row>
    <row r="1386">
      <c r="A1386" s="463" t="str">
        <f t="shared" si="3"/>
        <v>07</v>
      </c>
      <c r="B1386" s="463">
        <f t="shared" si="4"/>
        <v>0</v>
      </c>
      <c r="C1386" s="463" t="s">
        <v>466</v>
      </c>
      <c r="D1386" s="1" t="s">
        <v>2197</v>
      </c>
      <c r="E1386" s="463" t="str">
        <f t="shared" si="5"/>
        <v/>
      </c>
    </row>
    <row r="1387">
      <c r="A1387" s="463" t="str">
        <f t="shared" si="3"/>
        <v>08</v>
      </c>
      <c r="B1387" s="463">
        <f t="shared" si="4"/>
        <v>0</v>
      </c>
      <c r="C1387" s="463" t="s">
        <v>466</v>
      </c>
      <c r="D1387" s="1" t="s">
        <v>2198</v>
      </c>
      <c r="E1387" s="463" t="str">
        <f t="shared" si="5"/>
        <v/>
      </c>
    </row>
    <row r="1388">
      <c r="A1388" s="463" t="str">
        <f t="shared" si="3"/>
        <v>09</v>
      </c>
      <c r="B1388" s="463">
        <f t="shared" si="4"/>
        <v>0</v>
      </c>
      <c r="C1388" s="463" t="s">
        <v>466</v>
      </c>
      <c r="D1388" s="1" t="s">
        <v>2199</v>
      </c>
      <c r="E1388" s="463" t="str">
        <f t="shared" si="5"/>
        <v/>
      </c>
    </row>
    <row r="1389">
      <c r="A1389" s="463" t="str">
        <f t="shared" si="3"/>
        <v>10</v>
      </c>
      <c r="B1389" s="463">
        <f t="shared" si="4"/>
        <v>0</v>
      </c>
      <c r="C1389" s="463" t="s">
        <v>466</v>
      </c>
      <c r="D1389" s="1" t="s">
        <v>2200</v>
      </c>
      <c r="E1389" s="463" t="str">
        <f t="shared" si="5"/>
        <v/>
      </c>
    </row>
    <row r="1390">
      <c r="A1390" s="463" t="str">
        <f t="shared" si="3"/>
        <v>11</v>
      </c>
      <c r="B1390" s="463">
        <f t="shared" si="4"/>
        <v>0</v>
      </c>
      <c r="C1390" s="463" t="s">
        <v>466</v>
      </c>
      <c r="D1390" s="1" t="s">
        <v>2201</v>
      </c>
      <c r="E1390" s="463" t="str">
        <f t="shared" si="5"/>
        <v/>
      </c>
    </row>
    <row r="1391">
      <c r="A1391" s="463" t="str">
        <f t="shared" si="3"/>
        <v>12</v>
      </c>
      <c r="B1391" s="463">
        <f t="shared" si="4"/>
        <v>0</v>
      </c>
      <c r="C1391" s="463" t="s">
        <v>466</v>
      </c>
      <c r="D1391" s="1" t="s">
        <v>2202</v>
      </c>
      <c r="E1391" s="463" t="str">
        <f t="shared" si="5"/>
        <v/>
      </c>
    </row>
    <row r="1392">
      <c r="A1392" s="463" t="str">
        <f t="shared" si="3"/>
        <v>13</v>
      </c>
      <c r="B1392" s="463">
        <f t="shared" si="4"/>
        <v>0</v>
      </c>
      <c r="C1392" s="463" t="s">
        <v>466</v>
      </c>
      <c r="D1392" s="1" t="s">
        <v>2203</v>
      </c>
      <c r="E1392" s="463" t="str">
        <f t="shared" si="5"/>
        <v/>
      </c>
    </row>
    <row r="1393">
      <c r="A1393" s="463" t="str">
        <f t="shared" si="3"/>
        <v>100</v>
      </c>
      <c r="B1393" s="463">
        <f t="shared" si="4"/>
        <v>0</v>
      </c>
      <c r="C1393" s="463" t="s">
        <v>466</v>
      </c>
      <c r="D1393" s="1" t="s">
        <v>2204</v>
      </c>
      <c r="E1393" s="463">
        <f t="shared" si="5"/>
        <v>0</v>
      </c>
    </row>
    <row r="1394">
      <c r="A1394" s="463" t="str">
        <f t="shared" si="3"/>
        <v>01</v>
      </c>
      <c r="B1394" s="463">
        <f t="shared" si="4"/>
        <v>0</v>
      </c>
      <c r="C1394" s="463" t="s">
        <v>2205</v>
      </c>
      <c r="D1394" s="1" t="s">
        <v>2206</v>
      </c>
      <c r="E1394" s="463" t="str">
        <f t="shared" si="5"/>
        <v/>
      </c>
    </row>
    <row r="1395">
      <c r="A1395" s="463" t="str">
        <f t="shared" si="3"/>
        <v>02</v>
      </c>
      <c r="B1395" s="463">
        <f t="shared" si="4"/>
        <v>0</v>
      </c>
      <c r="C1395" s="463" t="s">
        <v>2205</v>
      </c>
      <c r="D1395" s="1" t="s">
        <v>2207</v>
      </c>
      <c r="E1395" s="463" t="str">
        <f t="shared" si="5"/>
        <v/>
      </c>
    </row>
    <row r="1396">
      <c r="A1396" s="463" t="str">
        <f t="shared" si="3"/>
        <v>03</v>
      </c>
      <c r="B1396" s="463">
        <f t="shared" si="4"/>
        <v>0</v>
      </c>
      <c r="C1396" s="463" t="s">
        <v>2205</v>
      </c>
      <c r="D1396" s="1" t="s">
        <v>2208</v>
      </c>
      <c r="E1396" s="463" t="str">
        <f t="shared" si="5"/>
        <v/>
      </c>
    </row>
    <row r="1397">
      <c r="A1397" s="463" t="str">
        <f t="shared" si="3"/>
        <v>04</v>
      </c>
      <c r="B1397" s="463">
        <f t="shared" si="4"/>
        <v>0</v>
      </c>
      <c r="C1397" s="463" t="s">
        <v>2205</v>
      </c>
      <c r="D1397" s="1" t="s">
        <v>2209</v>
      </c>
      <c r="E1397" s="463" t="str">
        <f t="shared" si="5"/>
        <v/>
      </c>
    </row>
    <row r="1398">
      <c r="A1398" s="463" t="str">
        <f t="shared" si="3"/>
        <v>05</v>
      </c>
      <c r="B1398" s="463">
        <f t="shared" si="4"/>
        <v>0</v>
      </c>
      <c r="C1398" s="463" t="s">
        <v>2205</v>
      </c>
      <c r="D1398" s="1" t="s">
        <v>2210</v>
      </c>
      <c r="E1398" s="463" t="str">
        <f t="shared" si="5"/>
        <v/>
      </c>
    </row>
    <row r="1399">
      <c r="A1399" s="463" t="str">
        <f t="shared" si="3"/>
        <v>06</v>
      </c>
      <c r="B1399" s="463">
        <f t="shared" si="4"/>
        <v>0</v>
      </c>
      <c r="C1399" s="463" t="s">
        <v>2205</v>
      </c>
      <c r="D1399" s="1" t="s">
        <v>2211</v>
      </c>
      <c r="E1399" s="463" t="str">
        <f t="shared" si="5"/>
        <v/>
      </c>
    </row>
    <row r="1400">
      <c r="A1400" s="463" t="str">
        <f t="shared" si="3"/>
        <v>07</v>
      </c>
      <c r="B1400" s="463">
        <f t="shared" si="4"/>
        <v>0</v>
      </c>
      <c r="C1400" s="463" t="s">
        <v>2205</v>
      </c>
      <c r="D1400" s="1" t="s">
        <v>2212</v>
      </c>
      <c r="E1400" s="463" t="str">
        <f t="shared" si="5"/>
        <v/>
      </c>
    </row>
    <row r="1401">
      <c r="A1401" s="463" t="str">
        <f t="shared" si="3"/>
        <v>08</v>
      </c>
      <c r="B1401" s="463">
        <f t="shared" si="4"/>
        <v>0</v>
      </c>
      <c r="C1401" s="463" t="s">
        <v>2205</v>
      </c>
      <c r="D1401" s="1" t="s">
        <v>2213</v>
      </c>
      <c r="E1401" s="463" t="str">
        <f t="shared" si="5"/>
        <v/>
      </c>
    </row>
    <row r="1402">
      <c r="A1402" s="463" t="str">
        <f t="shared" si="3"/>
        <v>09</v>
      </c>
      <c r="B1402" s="463">
        <f t="shared" si="4"/>
        <v>0</v>
      </c>
      <c r="C1402" s="463" t="s">
        <v>2205</v>
      </c>
      <c r="D1402" s="1" t="s">
        <v>2214</v>
      </c>
      <c r="E1402" s="463" t="str">
        <f t="shared" si="5"/>
        <v/>
      </c>
    </row>
    <row r="1403">
      <c r="A1403" s="463" t="str">
        <f t="shared" si="3"/>
        <v>10</v>
      </c>
      <c r="B1403" s="463">
        <f t="shared" si="4"/>
        <v>0</v>
      </c>
      <c r="C1403" s="463" t="s">
        <v>2205</v>
      </c>
      <c r="D1403" s="1" t="s">
        <v>2215</v>
      </c>
      <c r="E1403" s="463" t="str">
        <f t="shared" si="5"/>
        <v/>
      </c>
    </row>
    <row r="1404">
      <c r="A1404" s="463" t="str">
        <f t="shared" si="3"/>
        <v>11</v>
      </c>
      <c r="B1404" s="463">
        <f t="shared" si="4"/>
        <v>0</v>
      </c>
      <c r="C1404" s="463" t="s">
        <v>2205</v>
      </c>
      <c r="D1404" s="1" t="s">
        <v>2216</v>
      </c>
      <c r="E1404" s="463" t="str">
        <f t="shared" si="5"/>
        <v/>
      </c>
    </row>
    <row r="1405">
      <c r="A1405" s="463" t="str">
        <f t="shared" si="3"/>
        <v>12</v>
      </c>
      <c r="B1405" s="463">
        <f t="shared" si="4"/>
        <v>0</v>
      </c>
      <c r="C1405" s="463" t="s">
        <v>2205</v>
      </c>
      <c r="D1405" s="1" t="s">
        <v>2217</v>
      </c>
      <c r="E1405" s="463" t="str">
        <f t="shared" si="5"/>
        <v/>
      </c>
    </row>
    <row r="1406">
      <c r="A1406" s="463" t="str">
        <f t="shared" si="3"/>
        <v>13</v>
      </c>
      <c r="B1406" s="463">
        <f t="shared" si="4"/>
        <v>0</v>
      </c>
      <c r="C1406" s="463" t="s">
        <v>2205</v>
      </c>
      <c r="D1406" s="1" t="s">
        <v>2218</v>
      </c>
      <c r="E1406" s="463" t="str">
        <f t="shared" si="5"/>
        <v/>
      </c>
    </row>
    <row r="1407">
      <c r="A1407" s="463" t="str">
        <f t="shared" si="3"/>
        <v>100</v>
      </c>
      <c r="B1407" s="463">
        <f t="shared" si="4"/>
        <v>0</v>
      </c>
      <c r="C1407" s="463" t="s">
        <v>2205</v>
      </c>
      <c r="D1407" s="1" t="s">
        <v>2219</v>
      </c>
      <c r="E1407" s="463">
        <f t="shared" si="5"/>
        <v>0</v>
      </c>
    </row>
    <row r="1408">
      <c r="A1408" s="463" t="str">
        <f t="shared" si="3"/>
        <v>01</v>
      </c>
      <c r="B1408" s="463">
        <f t="shared" si="4"/>
        <v>0</v>
      </c>
      <c r="C1408" s="463" t="s">
        <v>469</v>
      </c>
      <c r="D1408" s="1" t="s">
        <v>2220</v>
      </c>
      <c r="E1408" s="463" t="str">
        <f t="shared" si="5"/>
        <v/>
      </c>
    </row>
    <row r="1409">
      <c r="A1409" s="463" t="str">
        <f t="shared" si="3"/>
        <v>02</v>
      </c>
      <c r="B1409" s="463">
        <f t="shared" si="4"/>
        <v>0</v>
      </c>
      <c r="C1409" s="463" t="s">
        <v>469</v>
      </c>
      <c r="D1409" s="1" t="s">
        <v>2221</v>
      </c>
      <c r="E1409" s="463" t="str">
        <f t="shared" si="5"/>
        <v/>
      </c>
    </row>
    <row r="1410">
      <c r="A1410" s="463" t="str">
        <f t="shared" si="3"/>
        <v>03</v>
      </c>
      <c r="B1410" s="463">
        <f t="shared" si="4"/>
        <v>0</v>
      </c>
      <c r="C1410" s="463" t="s">
        <v>469</v>
      </c>
      <c r="D1410" s="1" t="s">
        <v>2222</v>
      </c>
      <c r="E1410" s="463" t="str">
        <f t="shared" si="5"/>
        <v/>
      </c>
    </row>
    <row r="1411">
      <c r="A1411" s="463" t="str">
        <f t="shared" si="3"/>
        <v>04</v>
      </c>
      <c r="B1411" s="463">
        <f t="shared" si="4"/>
        <v>0</v>
      </c>
      <c r="C1411" s="463" t="s">
        <v>469</v>
      </c>
      <c r="D1411" s="1" t="s">
        <v>2223</v>
      </c>
      <c r="E1411" s="463" t="str">
        <f t="shared" si="5"/>
        <v/>
      </c>
    </row>
    <row r="1412">
      <c r="A1412" s="463" t="str">
        <f t="shared" si="3"/>
        <v>05</v>
      </c>
      <c r="B1412" s="463">
        <f t="shared" si="4"/>
        <v>0</v>
      </c>
      <c r="C1412" s="463" t="s">
        <v>469</v>
      </c>
      <c r="D1412" s="1" t="s">
        <v>2224</v>
      </c>
      <c r="E1412" s="463" t="str">
        <f t="shared" si="5"/>
        <v/>
      </c>
    </row>
    <row r="1413">
      <c r="A1413" s="463" t="str">
        <f t="shared" si="3"/>
        <v>06</v>
      </c>
      <c r="B1413" s="463">
        <f t="shared" si="4"/>
        <v>0</v>
      </c>
      <c r="C1413" s="463" t="s">
        <v>469</v>
      </c>
      <c r="D1413" s="1" t="s">
        <v>2225</v>
      </c>
      <c r="E1413" s="463" t="str">
        <f t="shared" si="5"/>
        <v/>
      </c>
    </row>
    <row r="1414">
      <c r="A1414" s="463" t="str">
        <f t="shared" si="3"/>
        <v>07</v>
      </c>
      <c r="B1414" s="463">
        <f t="shared" si="4"/>
        <v>0</v>
      </c>
      <c r="C1414" s="463" t="s">
        <v>469</v>
      </c>
      <c r="D1414" s="1" t="s">
        <v>2226</v>
      </c>
      <c r="E1414" s="463" t="str">
        <f t="shared" si="5"/>
        <v/>
      </c>
    </row>
    <row r="1415">
      <c r="A1415" s="463" t="str">
        <f t="shared" si="3"/>
        <v>08</v>
      </c>
      <c r="B1415" s="463">
        <f t="shared" si="4"/>
        <v>0</v>
      </c>
      <c r="C1415" s="463" t="s">
        <v>469</v>
      </c>
      <c r="D1415" s="1" t="s">
        <v>2227</v>
      </c>
      <c r="E1415" s="463" t="str">
        <f t="shared" si="5"/>
        <v/>
      </c>
    </row>
    <row r="1416">
      <c r="A1416" s="463" t="str">
        <f t="shared" si="3"/>
        <v>09</v>
      </c>
      <c r="B1416" s="463">
        <f t="shared" si="4"/>
        <v>0</v>
      </c>
      <c r="C1416" s="463" t="s">
        <v>469</v>
      </c>
      <c r="D1416" s="1" t="s">
        <v>2228</v>
      </c>
      <c r="E1416" s="463" t="str">
        <f t="shared" si="5"/>
        <v/>
      </c>
    </row>
    <row r="1417">
      <c r="A1417" s="463" t="str">
        <f t="shared" si="3"/>
        <v>10</v>
      </c>
      <c r="B1417" s="463">
        <f t="shared" si="4"/>
        <v>0</v>
      </c>
      <c r="C1417" s="463" t="s">
        <v>469</v>
      </c>
      <c r="D1417" s="1" t="s">
        <v>2229</v>
      </c>
      <c r="E1417" s="463" t="str">
        <f t="shared" si="5"/>
        <v/>
      </c>
    </row>
    <row r="1418">
      <c r="A1418" s="463" t="str">
        <f t="shared" si="3"/>
        <v>11</v>
      </c>
      <c r="B1418" s="463">
        <f t="shared" si="4"/>
        <v>0</v>
      </c>
      <c r="C1418" s="463" t="s">
        <v>469</v>
      </c>
      <c r="D1418" s="1" t="s">
        <v>2230</v>
      </c>
      <c r="E1418" s="463" t="str">
        <f t="shared" si="5"/>
        <v/>
      </c>
    </row>
    <row r="1419">
      <c r="A1419" s="463" t="str">
        <f t="shared" si="3"/>
        <v>12</v>
      </c>
      <c r="B1419" s="463">
        <f t="shared" si="4"/>
        <v>0</v>
      </c>
      <c r="C1419" s="463" t="s">
        <v>469</v>
      </c>
      <c r="D1419" s="1" t="s">
        <v>2231</v>
      </c>
      <c r="E1419" s="463" t="str">
        <f t="shared" si="5"/>
        <v/>
      </c>
    </row>
    <row r="1420">
      <c r="A1420" s="463" t="str">
        <f t="shared" si="3"/>
        <v>13</v>
      </c>
      <c r="B1420" s="463">
        <f t="shared" si="4"/>
        <v>0</v>
      </c>
      <c r="C1420" s="463" t="s">
        <v>469</v>
      </c>
      <c r="D1420" s="1" t="s">
        <v>2232</v>
      </c>
      <c r="E1420" s="463" t="str">
        <f t="shared" si="5"/>
        <v/>
      </c>
    </row>
    <row r="1421">
      <c r="A1421" s="463" t="str">
        <f t="shared" si="3"/>
        <v>100</v>
      </c>
      <c r="B1421" s="463">
        <f t="shared" si="4"/>
        <v>0</v>
      </c>
      <c r="C1421" s="463" t="s">
        <v>469</v>
      </c>
      <c r="D1421" s="1" t="s">
        <v>2233</v>
      </c>
      <c r="E1421" s="463">
        <f t="shared" si="5"/>
        <v>0</v>
      </c>
    </row>
    <row r="1422">
      <c r="A1422" s="463" t="str">
        <f t="shared" si="3"/>
        <v>01</v>
      </c>
      <c r="B1422" s="463">
        <f t="shared" si="4"/>
        <v>0</v>
      </c>
      <c r="C1422" s="463" t="s">
        <v>471</v>
      </c>
      <c r="D1422" s="1" t="s">
        <v>2234</v>
      </c>
      <c r="E1422" s="463" t="str">
        <f t="shared" si="5"/>
        <v/>
      </c>
    </row>
    <row r="1423">
      <c r="A1423" s="463" t="str">
        <f t="shared" si="3"/>
        <v>02</v>
      </c>
      <c r="B1423" s="463">
        <f t="shared" si="4"/>
        <v>0</v>
      </c>
      <c r="C1423" s="463" t="s">
        <v>471</v>
      </c>
      <c r="D1423" s="1" t="s">
        <v>2235</v>
      </c>
      <c r="E1423" s="463" t="str">
        <f t="shared" si="5"/>
        <v/>
      </c>
    </row>
    <row r="1424">
      <c r="A1424" s="463" t="str">
        <f t="shared" si="3"/>
        <v>03</v>
      </c>
      <c r="B1424" s="463">
        <f t="shared" si="4"/>
        <v>0</v>
      </c>
      <c r="C1424" s="463" t="s">
        <v>471</v>
      </c>
      <c r="D1424" s="1" t="s">
        <v>2236</v>
      </c>
      <c r="E1424" s="463" t="str">
        <f t="shared" si="5"/>
        <v/>
      </c>
    </row>
    <row r="1425">
      <c r="A1425" s="463" t="str">
        <f t="shared" si="3"/>
        <v>04</v>
      </c>
      <c r="B1425" s="463">
        <f t="shared" si="4"/>
        <v>0</v>
      </c>
      <c r="C1425" s="463" t="s">
        <v>471</v>
      </c>
      <c r="D1425" s="1" t="s">
        <v>2237</v>
      </c>
      <c r="E1425" s="463" t="str">
        <f t="shared" si="5"/>
        <v/>
      </c>
    </row>
    <row r="1426">
      <c r="A1426" s="463" t="str">
        <f t="shared" si="3"/>
        <v>05</v>
      </c>
      <c r="B1426" s="463">
        <f t="shared" si="4"/>
        <v>0</v>
      </c>
      <c r="C1426" s="463" t="s">
        <v>471</v>
      </c>
      <c r="D1426" s="1" t="s">
        <v>2238</v>
      </c>
      <c r="E1426" s="463" t="str">
        <f t="shared" si="5"/>
        <v/>
      </c>
    </row>
    <row r="1427">
      <c r="A1427" s="463" t="str">
        <f t="shared" si="3"/>
        <v>06</v>
      </c>
      <c r="B1427" s="463">
        <f t="shared" si="4"/>
        <v>0</v>
      </c>
      <c r="C1427" s="463" t="s">
        <v>471</v>
      </c>
      <c r="D1427" s="1" t="s">
        <v>2239</v>
      </c>
      <c r="E1427" s="463" t="str">
        <f t="shared" si="5"/>
        <v/>
      </c>
    </row>
    <row r="1428">
      <c r="A1428" s="463" t="str">
        <f t="shared" si="3"/>
        <v>07</v>
      </c>
      <c r="B1428" s="463">
        <f t="shared" si="4"/>
        <v>0</v>
      </c>
      <c r="C1428" s="463" t="s">
        <v>471</v>
      </c>
      <c r="D1428" s="1" t="s">
        <v>2240</v>
      </c>
      <c r="E1428" s="463" t="str">
        <f t="shared" si="5"/>
        <v/>
      </c>
    </row>
    <row r="1429">
      <c r="A1429" s="463" t="str">
        <f t="shared" si="3"/>
        <v>08</v>
      </c>
      <c r="B1429" s="463">
        <f t="shared" si="4"/>
        <v>0</v>
      </c>
      <c r="C1429" s="463" t="s">
        <v>471</v>
      </c>
      <c r="D1429" s="1" t="s">
        <v>2241</v>
      </c>
      <c r="E1429" s="463" t="str">
        <f t="shared" si="5"/>
        <v/>
      </c>
    </row>
    <row r="1430">
      <c r="A1430" s="463" t="str">
        <f t="shared" si="3"/>
        <v>09</v>
      </c>
      <c r="B1430" s="463">
        <f t="shared" si="4"/>
        <v>0</v>
      </c>
      <c r="C1430" s="463" t="s">
        <v>471</v>
      </c>
      <c r="D1430" s="1" t="s">
        <v>2242</v>
      </c>
      <c r="E1430" s="463" t="str">
        <f t="shared" si="5"/>
        <v/>
      </c>
    </row>
    <row r="1431">
      <c r="A1431" s="463" t="str">
        <f t="shared" si="3"/>
        <v>10</v>
      </c>
      <c r="B1431" s="463">
        <f t="shared" si="4"/>
        <v>0</v>
      </c>
      <c r="C1431" s="463" t="s">
        <v>471</v>
      </c>
      <c r="D1431" s="1" t="s">
        <v>2243</v>
      </c>
      <c r="E1431" s="463" t="str">
        <f t="shared" si="5"/>
        <v/>
      </c>
    </row>
    <row r="1432">
      <c r="A1432" s="463" t="str">
        <f t="shared" si="3"/>
        <v>11</v>
      </c>
      <c r="B1432" s="463">
        <f t="shared" si="4"/>
        <v>0</v>
      </c>
      <c r="C1432" s="463" t="s">
        <v>471</v>
      </c>
      <c r="D1432" s="1" t="s">
        <v>2244</v>
      </c>
      <c r="E1432" s="463" t="str">
        <f t="shared" si="5"/>
        <v/>
      </c>
    </row>
    <row r="1433">
      <c r="A1433" s="463" t="str">
        <f t="shared" si="3"/>
        <v>12</v>
      </c>
      <c r="B1433" s="463">
        <f t="shared" si="4"/>
        <v>0</v>
      </c>
      <c r="C1433" s="463" t="s">
        <v>471</v>
      </c>
      <c r="D1433" s="1" t="s">
        <v>2245</v>
      </c>
      <c r="E1433" s="463" t="str">
        <f t="shared" si="5"/>
        <v/>
      </c>
    </row>
    <row r="1434">
      <c r="A1434" s="463" t="str">
        <f t="shared" si="3"/>
        <v>13</v>
      </c>
      <c r="B1434" s="463">
        <f t="shared" si="4"/>
        <v>0</v>
      </c>
      <c r="C1434" s="463" t="s">
        <v>471</v>
      </c>
      <c r="D1434" s="1" t="s">
        <v>2246</v>
      </c>
      <c r="E1434" s="463" t="str">
        <f t="shared" si="5"/>
        <v/>
      </c>
    </row>
    <row r="1435">
      <c r="A1435" s="463" t="str">
        <f t="shared" si="3"/>
        <v>100</v>
      </c>
      <c r="B1435" s="463">
        <f t="shared" si="4"/>
        <v>0</v>
      </c>
      <c r="C1435" s="463" t="s">
        <v>471</v>
      </c>
      <c r="D1435" s="1" t="s">
        <v>2247</v>
      </c>
      <c r="E1435" s="463">
        <f t="shared" si="5"/>
        <v>0</v>
      </c>
    </row>
    <row r="1436">
      <c r="A1436" s="463" t="str">
        <f t="shared" si="3"/>
        <v>01</v>
      </c>
      <c r="B1436" s="463">
        <f t="shared" si="4"/>
        <v>0</v>
      </c>
      <c r="C1436" s="463" t="s">
        <v>472</v>
      </c>
      <c r="D1436" s="1" t="s">
        <v>2248</v>
      </c>
      <c r="E1436" s="463" t="str">
        <f t="shared" si="5"/>
        <v/>
      </c>
    </row>
    <row r="1437">
      <c r="A1437" s="463" t="str">
        <f t="shared" si="3"/>
        <v>02</v>
      </c>
      <c r="B1437" s="463">
        <f t="shared" si="4"/>
        <v>0</v>
      </c>
      <c r="C1437" s="463" t="s">
        <v>472</v>
      </c>
      <c r="D1437" s="1" t="s">
        <v>2249</v>
      </c>
      <c r="E1437" s="463" t="str">
        <f t="shared" si="5"/>
        <v/>
      </c>
    </row>
    <row r="1438">
      <c r="A1438" s="463" t="str">
        <f t="shared" si="3"/>
        <v>03</v>
      </c>
      <c r="B1438" s="463">
        <f t="shared" si="4"/>
        <v>0</v>
      </c>
      <c r="C1438" s="463" t="s">
        <v>472</v>
      </c>
      <c r="D1438" s="1" t="s">
        <v>2250</v>
      </c>
      <c r="E1438" s="463" t="str">
        <f t="shared" si="5"/>
        <v/>
      </c>
    </row>
    <row r="1439">
      <c r="A1439" s="463" t="str">
        <f t="shared" si="3"/>
        <v>04</v>
      </c>
      <c r="B1439" s="463">
        <f t="shared" si="4"/>
        <v>0</v>
      </c>
      <c r="C1439" s="463" t="s">
        <v>472</v>
      </c>
      <c r="D1439" s="1" t="s">
        <v>2251</v>
      </c>
      <c r="E1439" s="463" t="str">
        <f t="shared" si="5"/>
        <v/>
      </c>
    </row>
    <row r="1440">
      <c r="A1440" s="463" t="str">
        <f t="shared" si="3"/>
        <v>05</v>
      </c>
      <c r="B1440" s="463">
        <f t="shared" si="4"/>
        <v>0</v>
      </c>
      <c r="C1440" s="463" t="s">
        <v>472</v>
      </c>
      <c r="D1440" s="1" t="s">
        <v>2252</v>
      </c>
      <c r="E1440" s="463" t="str">
        <f t="shared" si="5"/>
        <v/>
      </c>
    </row>
    <row r="1441">
      <c r="A1441" s="463" t="str">
        <f t="shared" si="3"/>
        <v>06</v>
      </c>
      <c r="B1441" s="463">
        <f t="shared" si="4"/>
        <v>0</v>
      </c>
      <c r="C1441" s="463" t="s">
        <v>472</v>
      </c>
      <c r="D1441" s="1" t="s">
        <v>2253</v>
      </c>
      <c r="E1441" s="463" t="str">
        <f t="shared" si="5"/>
        <v/>
      </c>
    </row>
    <row r="1442">
      <c r="A1442" s="463" t="str">
        <f t="shared" si="3"/>
        <v>07</v>
      </c>
      <c r="B1442" s="463">
        <f t="shared" si="4"/>
        <v>0</v>
      </c>
      <c r="C1442" s="463" t="s">
        <v>472</v>
      </c>
      <c r="D1442" s="1" t="s">
        <v>2254</v>
      </c>
      <c r="E1442" s="463" t="str">
        <f t="shared" si="5"/>
        <v/>
      </c>
    </row>
    <row r="1443">
      <c r="A1443" s="463" t="str">
        <f t="shared" si="3"/>
        <v>08</v>
      </c>
      <c r="B1443" s="463">
        <f t="shared" si="4"/>
        <v>0</v>
      </c>
      <c r="C1443" s="463" t="s">
        <v>472</v>
      </c>
      <c r="D1443" s="1" t="s">
        <v>2255</v>
      </c>
      <c r="E1443" s="463" t="str">
        <f t="shared" si="5"/>
        <v/>
      </c>
    </row>
    <row r="1444">
      <c r="A1444" s="463" t="str">
        <f t="shared" si="3"/>
        <v>09</v>
      </c>
      <c r="B1444" s="463">
        <f t="shared" si="4"/>
        <v>0</v>
      </c>
      <c r="C1444" s="463" t="s">
        <v>472</v>
      </c>
      <c r="D1444" s="1" t="s">
        <v>2256</v>
      </c>
      <c r="E1444" s="463" t="str">
        <f t="shared" si="5"/>
        <v/>
      </c>
    </row>
    <row r="1445">
      <c r="A1445" s="463" t="str">
        <f t="shared" si="3"/>
        <v>10</v>
      </c>
      <c r="B1445" s="463">
        <f t="shared" si="4"/>
        <v>0</v>
      </c>
      <c r="C1445" s="463" t="s">
        <v>472</v>
      </c>
      <c r="D1445" s="1" t="s">
        <v>2257</v>
      </c>
      <c r="E1445" s="463" t="str">
        <f t="shared" si="5"/>
        <v/>
      </c>
    </row>
    <row r="1446">
      <c r="A1446" s="463" t="str">
        <f t="shared" si="3"/>
        <v>11</v>
      </c>
      <c r="B1446" s="463">
        <f t="shared" si="4"/>
        <v>0</v>
      </c>
      <c r="C1446" s="463" t="s">
        <v>472</v>
      </c>
      <c r="D1446" s="1" t="s">
        <v>2258</v>
      </c>
      <c r="E1446" s="463" t="str">
        <f t="shared" si="5"/>
        <v/>
      </c>
    </row>
    <row r="1447">
      <c r="A1447" s="463" t="str">
        <f t="shared" si="3"/>
        <v>12</v>
      </c>
      <c r="B1447" s="463">
        <f t="shared" si="4"/>
        <v>0</v>
      </c>
      <c r="C1447" s="463" t="s">
        <v>472</v>
      </c>
      <c r="D1447" s="1" t="s">
        <v>2259</v>
      </c>
      <c r="E1447" s="463" t="str">
        <f t="shared" si="5"/>
        <v/>
      </c>
    </row>
    <row r="1448">
      <c r="A1448" s="463" t="str">
        <f t="shared" si="3"/>
        <v>13</v>
      </c>
      <c r="B1448" s="463">
        <f t="shared" si="4"/>
        <v>0</v>
      </c>
      <c r="C1448" s="463" t="s">
        <v>472</v>
      </c>
      <c r="D1448" s="1" t="s">
        <v>2260</v>
      </c>
      <c r="E1448" s="463" t="str">
        <f t="shared" si="5"/>
        <v/>
      </c>
    </row>
    <row r="1449">
      <c r="A1449" s="463" t="str">
        <f t="shared" si="3"/>
        <v>100</v>
      </c>
      <c r="B1449" s="463">
        <f t="shared" si="4"/>
        <v>0</v>
      </c>
      <c r="C1449" s="463" t="s">
        <v>472</v>
      </c>
      <c r="D1449" s="1" t="s">
        <v>2261</v>
      </c>
      <c r="E1449" s="463">
        <f t="shared" si="5"/>
        <v>0</v>
      </c>
    </row>
    <row r="1450">
      <c r="A1450" s="463" t="str">
        <f t="shared" si="3"/>
        <v>01</v>
      </c>
      <c r="B1450" s="463">
        <f t="shared" si="4"/>
        <v>0</v>
      </c>
      <c r="C1450" s="463" t="s">
        <v>474</v>
      </c>
      <c r="D1450" s="1" t="s">
        <v>2262</v>
      </c>
      <c r="E1450" s="463" t="str">
        <f t="shared" si="5"/>
        <v/>
      </c>
    </row>
    <row r="1451">
      <c r="A1451" s="463" t="str">
        <f t="shared" si="3"/>
        <v>02</v>
      </c>
      <c r="B1451" s="463">
        <f t="shared" si="4"/>
        <v>0</v>
      </c>
      <c r="C1451" s="463" t="s">
        <v>474</v>
      </c>
      <c r="D1451" s="1" t="s">
        <v>2263</v>
      </c>
      <c r="E1451" s="463" t="str">
        <f t="shared" si="5"/>
        <v/>
      </c>
    </row>
    <row r="1452">
      <c r="A1452" s="463" t="str">
        <f t="shared" si="3"/>
        <v>03</v>
      </c>
      <c r="B1452" s="463">
        <f t="shared" si="4"/>
        <v>0</v>
      </c>
      <c r="C1452" s="463" t="s">
        <v>474</v>
      </c>
      <c r="D1452" s="1" t="s">
        <v>2264</v>
      </c>
      <c r="E1452" s="463" t="str">
        <f t="shared" si="5"/>
        <v/>
      </c>
    </row>
    <row r="1453">
      <c r="A1453" s="463" t="str">
        <f t="shared" si="3"/>
        <v>04</v>
      </c>
      <c r="B1453" s="463">
        <f t="shared" si="4"/>
        <v>0</v>
      </c>
      <c r="C1453" s="463" t="s">
        <v>474</v>
      </c>
      <c r="D1453" s="1" t="s">
        <v>2265</v>
      </c>
      <c r="E1453" s="463" t="str">
        <f t="shared" si="5"/>
        <v/>
      </c>
    </row>
    <row r="1454">
      <c r="A1454" s="463" t="str">
        <f t="shared" si="3"/>
        <v>05</v>
      </c>
      <c r="B1454" s="463">
        <f t="shared" si="4"/>
        <v>0</v>
      </c>
      <c r="C1454" s="463" t="s">
        <v>474</v>
      </c>
      <c r="D1454" s="1" t="s">
        <v>2266</v>
      </c>
      <c r="E1454" s="463" t="str">
        <f t="shared" si="5"/>
        <v/>
      </c>
    </row>
    <row r="1455">
      <c r="A1455" s="463" t="str">
        <f t="shared" si="3"/>
        <v>06</v>
      </c>
      <c r="B1455" s="463">
        <f t="shared" si="4"/>
        <v>0</v>
      </c>
      <c r="C1455" s="463" t="s">
        <v>474</v>
      </c>
      <c r="D1455" s="1" t="s">
        <v>2267</v>
      </c>
      <c r="E1455" s="463" t="str">
        <f t="shared" si="5"/>
        <v/>
      </c>
    </row>
    <row r="1456">
      <c r="A1456" s="463" t="str">
        <f t="shared" si="3"/>
        <v>07</v>
      </c>
      <c r="B1456" s="463">
        <f t="shared" si="4"/>
        <v>0</v>
      </c>
      <c r="C1456" s="463" t="s">
        <v>474</v>
      </c>
      <c r="D1456" s="1" t="s">
        <v>2268</v>
      </c>
      <c r="E1456" s="463" t="str">
        <f t="shared" si="5"/>
        <v/>
      </c>
    </row>
    <row r="1457">
      <c r="A1457" s="463" t="str">
        <f t="shared" si="3"/>
        <v>08</v>
      </c>
      <c r="B1457" s="463">
        <f t="shared" si="4"/>
        <v>0</v>
      </c>
      <c r="C1457" s="463" t="s">
        <v>474</v>
      </c>
      <c r="D1457" s="1" t="s">
        <v>2269</v>
      </c>
      <c r="E1457" s="463" t="str">
        <f t="shared" si="5"/>
        <v/>
      </c>
    </row>
    <row r="1458">
      <c r="A1458" s="463" t="str">
        <f t="shared" si="3"/>
        <v>09</v>
      </c>
      <c r="B1458" s="463">
        <f t="shared" si="4"/>
        <v>0</v>
      </c>
      <c r="C1458" s="463" t="s">
        <v>474</v>
      </c>
      <c r="D1458" s="1" t="s">
        <v>2270</v>
      </c>
      <c r="E1458" s="463" t="str">
        <f t="shared" si="5"/>
        <v/>
      </c>
    </row>
    <row r="1459">
      <c r="A1459" s="463" t="str">
        <f t="shared" si="3"/>
        <v>10</v>
      </c>
      <c r="B1459" s="463">
        <f t="shared" si="4"/>
        <v>0</v>
      </c>
      <c r="C1459" s="463" t="s">
        <v>474</v>
      </c>
      <c r="D1459" s="1" t="s">
        <v>2271</v>
      </c>
      <c r="E1459" s="463" t="str">
        <f t="shared" si="5"/>
        <v/>
      </c>
    </row>
    <row r="1460">
      <c r="A1460" s="463" t="str">
        <f t="shared" si="3"/>
        <v>11</v>
      </c>
      <c r="B1460" s="463">
        <f t="shared" si="4"/>
        <v>0</v>
      </c>
      <c r="C1460" s="463" t="s">
        <v>474</v>
      </c>
      <c r="D1460" s="1" t="s">
        <v>2272</v>
      </c>
      <c r="E1460" s="463" t="str">
        <f t="shared" si="5"/>
        <v/>
      </c>
    </row>
    <row r="1461">
      <c r="A1461" s="463" t="str">
        <f t="shared" si="3"/>
        <v>12</v>
      </c>
      <c r="B1461" s="463">
        <f t="shared" si="4"/>
        <v>0</v>
      </c>
      <c r="C1461" s="463" t="s">
        <v>474</v>
      </c>
      <c r="D1461" s="1" t="s">
        <v>2273</v>
      </c>
      <c r="E1461" s="463" t="str">
        <f t="shared" si="5"/>
        <v/>
      </c>
    </row>
    <row r="1462">
      <c r="A1462" s="463" t="str">
        <f t="shared" si="3"/>
        <v>13</v>
      </c>
      <c r="B1462" s="463">
        <f t="shared" si="4"/>
        <v>0</v>
      </c>
      <c r="C1462" s="463" t="s">
        <v>474</v>
      </c>
      <c r="D1462" s="1" t="s">
        <v>2274</v>
      </c>
      <c r="E1462" s="463" t="str">
        <f t="shared" si="5"/>
        <v/>
      </c>
    </row>
    <row r="1463">
      <c r="A1463" s="463" t="str">
        <f t="shared" si="3"/>
        <v>100</v>
      </c>
      <c r="B1463" s="463">
        <f t="shared" si="4"/>
        <v>0</v>
      </c>
      <c r="C1463" s="463" t="s">
        <v>474</v>
      </c>
      <c r="D1463" s="1" t="s">
        <v>2275</v>
      </c>
      <c r="E1463" s="463">
        <f t="shared" si="5"/>
        <v>0</v>
      </c>
    </row>
    <row r="1464">
      <c r="A1464" s="463" t="str">
        <f t="shared" si="3"/>
        <v>01</v>
      </c>
      <c r="B1464" s="463">
        <f t="shared" si="4"/>
        <v>0</v>
      </c>
      <c r="C1464" s="463" t="s">
        <v>475</v>
      </c>
      <c r="D1464" s="1" t="s">
        <v>2276</v>
      </c>
      <c r="E1464" s="463" t="str">
        <f t="shared" si="5"/>
        <v/>
      </c>
    </row>
    <row r="1465">
      <c r="A1465" s="463" t="str">
        <f t="shared" si="3"/>
        <v>02</v>
      </c>
      <c r="B1465" s="463">
        <f t="shared" si="4"/>
        <v>0</v>
      </c>
      <c r="C1465" s="463" t="s">
        <v>475</v>
      </c>
      <c r="D1465" s="1" t="s">
        <v>2277</v>
      </c>
      <c r="E1465" s="463" t="str">
        <f t="shared" si="5"/>
        <v/>
      </c>
    </row>
    <row r="1466">
      <c r="A1466" s="463" t="str">
        <f t="shared" si="3"/>
        <v>03</v>
      </c>
      <c r="B1466" s="463">
        <f t="shared" si="4"/>
        <v>0</v>
      </c>
      <c r="C1466" s="463" t="s">
        <v>475</v>
      </c>
      <c r="D1466" s="1" t="s">
        <v>2278</v>
      </c>
      <c r="E1466" s="463" t="str">
        <f t="shared" si="5"/>
        <v/>
      </c>
    </row>
    <row r="1467">
      <c r="A1467" s="463" t="str">
        <f t="shared" si="3"/>
        <v>04</v>
      </c>
      <c r="B1467" s="463">
        <f t="shared" si="4"/>
        <v>0</v>
      </c>
      <c r="C1467" s="463" t="s">
        <v>475</v>
      </c>
      <c r="D1467" s="1" t="s">
        <v>2279</v>
      </c>
      <c r="E1467" s="463" t="str">
        <f t="shared" si="5"/>
        <v/>
      </c>
    </row>
    <row r="1468">
      <c r="A1468" s="463" t="str">
        <f t="shared" si="3"/>
        <v>05</v>
      </c>
      <c r="B1468" s="463">
        <f t="shared" si="4"/>
        <v>0</v>
      </c>
      <c r="C1468" s="463" t="s">
        <v>475</v>
      </c>
      <c r="D1468" s="1" t="s">
        <v>2280</v>
      </c>
      <c r="E1468" s="463" t="str">
        <f t="shared" si="5"/>
        <v/>
      </c>
    </row>
    <row r="1469">
      <c r="A1469" s="463" t="str">
        <f t="shared" si="3"/>
        <v>06</v>
      </c>
      <c r="B1469" s="463">
        <f t="shared" si="4"/>
        <v>0</v>
      </c>
      <c r="C1469" s="463" t="s">
        <v>475</v>
      </c>
      <c r="D1469" s="1" t="s">
        <v>2281</v>
      </c>
      <c r="E1469" s="463" t="str">
        <f t="shared" si="5"/>
        <v/>
      </c>
    </row>
    <row r="1470">
      <c r="A1470" s="463" t="str">
        <f t="shared" si="3"/>
        <v>07</v>
      </c>
      <c r="B1470" s="463">
        <f t="shared" si="4"/>
        <v>0</v>
      </c>
      <c r="C1470" s="463" t="s">
        <v>475</v>
      </c>
      <c r="D1470" s="1" t="s">
        <v>2282</v>
      </c>
      <c r="E1470" s="463" t="str">
        <f t="shared" si="5"/>
        <v/>
      </c>
    </row>
    <row r="1471">
      <c r="A1471" s="463" t="str">
        <f t="shared" si="3"/>
        <v>08</v>
      </c>
      <c r="B1471" s="463">
        <f t="shared" si="4"/>
        <v>0</v>
      </c>
      <c r="C1471" s="463" t="s">
        <v>475</v>
      </c>
      <c r="D1471" s="1" t="s">
        <v>2283</v>
      </c>
      <c r="E1471" s="463" t="str">
        <f t="shared" si="5"/>
        <v/>
      </c>
    </row>
    <row r="1472">
      <c r="A1472" s="463" t="str">
        <f t="shared" si="3"/>
        <v>09</v>
      </c>
      <c r="B1472" s="463">
        <f t="shared" si="4"/>
        <v>0</v>
      </c>
      <c r="C1472" s="463" t="s">
        <v>475</v>
      </c>
      <c r="D1472" s="1" t="s">
        <v>2284</v>
      </c>
      <c r="E1472" s="463" t="str">
        <f t="shared" si="5"/>
        <v/>
      </c>
    </row>
    <row r="1473">
      <c r="A1473" s="463" t="str">
        <f t="shared" si="3"/>
        <v>10</v>
      </c>
      <c r="B1473" s="463">
        <f t="shared" si="4"/>
        <v>0</v>
      </c>
      <c r="C1473" s="463" t="s">
        <v>475</v>
      </c>
      <c r="D1473" s="1" t="s">
        <v>2285</v>
      </c>
      <c r="E1473" s="463" t="str">
        <f t="shared" si="5"/>
        <v/>
      </c>
    </row>
    <row r="1474">
      <c r="A1474" s="463" t="str">
        <f t="shared" si="3"/>
        <v>11</v>
      </c>
      <c r="B1474" s="463">
        <f t="shared" si="4"/>
        <v>0</v>
      </c>
      <c r="C1474" s="463" t="s">
        <v>475</v>
      </c>
      <c r="D1474" s="1" t="s">
        <v>2286</v>
      </c>
      <c r="E1474" s="463" t="str">
        <f t="shared" si="5"/>
        <v/>
      </c>
    </row>
    <row r="1475">
      <c r="A1475" s="463" t="str">
        <f t="shared" si="3"/>
        <v>12</v>
      </c>
      <c r="B1475" s="463">
        <f t="shared" si="4"/>
        <v>0</v>
      </c>
      <c r="C1475" s="463" t="s">
        <v>475</v>
      </c>
      <c r="D1475" s="1" t="s">
        <v>2287</v>
      </c>
      <c r="E1475" s="463" t="str">
        <f t="shared" si="5"/>
        <v/>
      </c>
    </row>
    <row r="1476">
      <c r="A1476" s="463" t="str">
        <f t="shared" si="3"/>
        <v>13</v>
      </c>
      <c r="B1476" s="463">
        <f t="shared" si="4"/>
        <v>0</v>
      </c>
      <c r="C1476" s="463" t="s">
        <v>475</v>
      </c>
      <c r="D1476" s="1" t="s">
        <v>2288</v>
      </c>
      <c r="E1476" s="463" t="str">
        <f t="shared" si="5"/>
        <v/>
      </c>
    </row>
    <row r="1477">
      <c r="A1477" s="463" t="str">
        <f t="shared" si="3"/>
        <v>100</v>
      </c>
      <c r="B1477" s="463">
        <f t="shared" si="4"/>
        <v>0</v>
      </c>
      <c r="C1477" s="463" t="s">
        <v>475</v>
      </c>
      <c r="D1477" s="1" t="s">
        <v>2289</v>
      </c>
      <c r="E1477" s="463">
        <f t="shared" si="5"/>
        <v>0</v>
      </c>
    </row>
    <row r="1478">
      <c r="A1478" s="463" t="str">
        <f t="shared" si="3"/>
        <v>01</v>
      </c>
      <c r="B1478" s="463">
        <f t="shared" si="4"/>
        <v>0</v>
      </c>
      <c r="C1478" s="463" t="s">
        <v>477</v>
      </c>
      <c r="D1478" s="1" t="s">
        <v>2290</v>
      </c>
      <c r="E1478" s="463" t="str">
        <f t="shared" si="5"/>
        <v/>
      </c>
    </row>
    <row r="1479">
      <c r="A1479" s="463" t="str">
        <f t="shared" si="3"/>
        <v>02</v>
      </c>
      <c r="B1479" s="463">
        <f t="shared" si="4"/>
        <v>0</v>
      </c>
      <c r="C1479" s="463" t="s">
        <v>477</v>
      </c>
      <c r="D1479" s="1" t="s">
        <v>2291</v>
      </c>
      <c r="E1479" s="463" t="str">
        <f t="shared" si="5"/>
        <v/>
      </c>
    </row>
    <row r="1480">
      <c r="A1480" s="463" t="str">
        <f t="shared" si="3"/>
        <v>03</v>
      </c>
      <c r="B1480" s="463">
        <f t="shared" si="4"/>
        <v>0</v>
      </c>
      <c r="C1480" s="463" t="s">
        <v>477</v>
      </c>
      <c r="D1480" s="1" t="s">
        <v>2292</v>
      </c>
      <c r="E1480" s="463" t="str">
        <f t="shared" si="5"/>
        <v/>
      </c>
    </row>
    <row r="1481">
      <c r="A1481" s="463" t="str">
        <f t="shared" si="3"/>
        <v>04</v>
      </c>
      <c r="B1481" s="463">
        <f t="shared" si="4"/>
        <v>0</v>
      </c>
      <c r="C1481" s="463" t="s">
        <v>477</v>
      </c>
      <c r="D1481" s="1" t="s">
        <v>2293</v>
      </c>
      <c r="E1481" s="463" t="str">
        <f t="shared" si="5"/>
        <v/>
      </c>
    </row>
    <row r="1482">
      <c r="A1482" s="463" t="str">
        <f t="shared" si="3"/>
        <v>05</v>
      </c>
      <c r="B1482" s="463">
        <f t="shared" si="4"/>
        <v>0</v>
      </c>
      <c r="C1482" s="463" t="s">
        <v>477</v>
      </c>
      <c r="D1482" s="1" t="s">
        <v>2294</v>
      </c>
      <c r="E1482" s="463" t="str">
        <f t="shared" si="5"/>
        <v/>
      </c>
    </row>
    <row r="1483">
      <c r="A1483" s="463" t="str">
        <f t="shared" si="3"/>
        <v>06</v>
      </c>
      <c r="B1483" s="463">
        <f t="shared" si="4"/>
        <v>0</v>
      </c>
      <c r="C1483" s="463" t="s">
        <v>477</v>
      </c>
      <c r="D1483" s="1" t="s">
        <v>2295</v>
      </c>
      <c r="E1483" s="463" t="str">
        <f t="shared" si="5"/>
        <v/>
      </c>
    </row>
    <row r="1484">
      <c r="A1484" s="463" t="str">
        <f t="shared" si="3"/>
        <v>07</v>
      </c>
      <c r="B1484" s="463">
        <f t="shared" si="4"/>
        <v>0</v>
      </c>
      <c r="C1484" s="463" t="s">
        <v>477</v>
      </c>
      <c r="D1484" s="1" t="s">
        <v>2296</v>
      </c>
      <c r="E1484" s="463" t="str">
        <f t="shared" si="5"/>
        <v/>
      </c>
    </row>
    <row r="1485">
      <c r="A1485" s="463" t="str">
        <f t="shared" si="3"/>
        <v>08</v>
      </c>
      <c r="B1485" s="463">
        <f t="shared" si="4"/>
        <v>0</v>
      </c>
      <c r="C1485" s="463" t="s">
        <v>477</v>
      </c>
      <c r="D1485" s="1" t="s">
        <v>2297</v>
      </c>
      <c r="E1485" s="463" t="str">
        <f t="shared" si="5"/>
        <v/>
      </c>
    </row>
    <row r="1486">
      <c r="A1486" s="463" t="str">
        <f t="shared" si="3"/>
        <v>09</v>
      </c>
      <c r="B1486" s="463">
        <f t="shared" si="4"/>
        <v>0</v>
      </c>
      <c r="C1486" s="463" t="s">
        <v>477</v>
      </c>
      <c r="D1486" s="1" t="s">
        <v>2298</v>
      </c>
      <c r="E1486" s="463" t="str">
        <f t="shared" si="5"/>
        <v/>
      </c>
    </row>
    <row r="1487">
      <c r="A1487" s="463" t="str">
        <f t="shared" si="3"/>
        <v>10</v>
      </c>
      <c r="B1487" s="463">
        <f t="shared" si="4"/>
        <v>0</v>
      </c>
      <c r="C1487" s="463" t="s">
        <v>477</v>
      </c>
      <c r="D1487" s="1" t="s">
        <v>2299</v>
      </c>
      <c r="E1487" s="463" t="str">
        <f t="shared" si="5"/>
        <v/>
      </c>
    </row>
    <row r="1488">
      <c r="A1488" s="463" t="str">
        <f t="shared" si="3"/>
        <v>11</v>
      </c>
      <c r="B1488" s="463">
        <f t="shared" si="4"/>
        <v>0</v>
      </c>
      <c r="C1488" s="463" t="s">
        <v>477</v>
      </c>
      <c r="D1488" s="1" t="s">
        <v>2300</v>
      </c>
      <c r="E1488" s="463" t="str">
        <f t="shared" si="5"/>
        <v/>
      </c>
    </row>
    <row r="1489">
      <c r="A1489" s="463" t="str">
        <f t="shared" si="3"/>
        <v>12</v>
      </c>
      <c r="B1489" s="463">
        <f t="shared" si="4"/>
        <v>0</v>
      </c>
      <c r="C1489" s="463" t="s">
        <v>477</v>
      </c>
      <c r="D1489" s="1" t="s">
        <v>2301</v>
      </c>
      <c r="E1489" s="463" t="str">
        <f t="shared" si="5"/>
        <v/>
      </c>
    </row>
    <row r="1490">
      <c r="A1490" s="463" t="str">
        <f t="shared" si="3"/>
        <v>13</v>
      </c>
      <c r="B1490" s="463">
        <f t="shared" si="4"/>
        <v>0</v>
      </c>
      <c r="C1490" s="463" t="s">
        <v>477</v>
      </c>
      <c r="D1490" s="1" t="s">
        <v>2302</v>
      </c>
      <c r="E1490" s="463" t="str">
        <f t="shared" si="5"/>
        <v/>
      </c>
    </row>
    <row r="1491">
      <c r="A1491" s="463" t="str">
        <f t="shared" si="3"/>
        <v>100</v>
      </c>
      <c r="B1491" s="463">
        <f t="shared" si="4"/>
        <v>0</v>
      </c>
      <c r="C1491" s="463" t="s">
        <v>477</v>
      </c>
      <c r="D1491" s="1" t="s">
        <v>2303</v>
      </c>
      <c r="E1491" s="463">
        <f t="shared" si="5"/>
        <v>0</v>
      </c>
    </row>
    <row r="1492">
      <c r="A1492" s="463" t="str">
        <f t="shared" si="3"/>
        <v>01</v>
      </c>
      <c r="B1492" s="463">
        <f t="shared" si="4"/>
        <v>0</v>
      </c>
      <c r="C1492" s="463" t="s">
        <v>478</v>
      </c>
      <c r="D1492" s="1" t="s">
        <v>2304</v>
      </c>
      <c r="E1492" s="463" t="str">
        <f t="shared" si="5"/>
        <v/>
      </c>
    </row>
    <row r="1493">
      <c r="A1493" s="463" t="str">
        <f t="shared" si="3"/>
        <v>02</v>
      </c>
      <c r="B1493" s="463">
        <f t="shared" si="4"/>
        <v>0</v>
      </c>
      <c r="C1493" s="463" t="s">
        <v>478</v>
      </c>
      <c r="D1493" s="1" t="s">
        <v>2305</v>
      </c>
      <c r="E1493" s="463" t="str">
        <f t="shared" si="5"/>
        <v/>
      </c>
    </row>
    <row r="1494">
      <c r="A1494" s="463" t="str">
        <f t="shared" si="3"/>
        <v>03</v>
      </c>
      <c r="B1494" s="463">
        <f t="shared" si="4"/>
        <v>0</v>
      </c>
      <c r="C1494" s="463" t="s">
        <v>478</v>
      </c>
      <c r="D1494" s="1" t="s">
        <v>2306</v>
      </c>
      <c r="E1494" s="463" t="str">
        <f t="shared" si="5"/>
        <v/>
      </c>
    </row>
    <row r="1495">
      <c r="A1495" s="463" t="str">
        <f t="shared" si="3"/>
        <v>04</v>
      </c>
      <c r="B1495" s="463">
        <f t="shared" si="4"/>
        <v>0</v>
      </c>
      <c r="C1495" s="463" t="s">
        <v>478</v>
      </c>
      <c r="D1495" s="1" t="s">
        <v>2307</v>
      </c>
      <c r="E1495" s="463" t="str">
        <f t="shared" si="5"/>
        <v/>
      </c>
    </row>
    <row r="1496">
      <c r="A1496" s="463" t="str">
        <f t="shared" si="3"/>
        <v>05</v>
      </c>
      <c r="B1496" s="463">
        <f t="shared" si="4"/>
        <v>0</v>
      </c>
      <c r="C1496" s="463" t="s">
        <v>478</v>
      </c>
      <c r="D1496" s="1" t="s">
        <v>2308</v>
      </c>
      <c r="E1496" s="463" t="str">
        <f t="shared" si="5"/>
        <v/>
      </c>
    </row>
    <row r="1497">
      <c r="A1497" s="463" t="str">
        <f t="shared" si="3"/>
        <v>06</v>
      </c>
      <c r="B1497" s="463">
        <f t="shared" si="4"/>
        <v>0</v>
      </c>
      <c r="C1497" s="463" t="s">
        <v>478</v>
      </c>
      <c r="D1497" s="1" t="s">
        <v>2309</v>
      </c>
      <c r="E1497" s="463" t="str">
        <f t="shared" si="5"/>
        <v/>
      </c>
    </row>
    <row r="1498">
      <c r="A1498" s="463" t="str">
        <f t="shared" si="3"/>
        <v>07</v>
      </c>
      <c r="B1498" s="463">
        <f t="shared" si="4"/>
        <v>0</v>
      </c>
      <c r="C1498" s="463" t="s">
        <v>478</v>
      </c>
      <c r="D1498" s="1" t="s">
        <v>2310</v>
      </c>
      <c r="E1498" s="463" t="str">
        <f t="shared" si="5"/>
        <v/>
      </c>
    </row>
    <row r="1499">
      <c r="A1499" s="463" t="str">
        <f t="shared" si="3"/>
        <v>08</v>
      </c>
      <c r="B1499" s="463">
        <f t="shared" si="4"/>
        <v>0</v>
      </c>
      <c r="C1499" s="463" t="s">
        <v>478</v>
      </c>
      <c r="D1499" s="1" t="s">
        <v>2311</v>
      </c>
      <c r="E1499" s="463" t="str">
        <f t="shared" si="5"/>
        <v/>
      </c>
    </row>
    <row r="1500">
      <c r="A1500" s="463" t="str">
        <f t="shared" si="3"/>
        <v>09</v>
      </c>
      <c r="B1500" s="463">
        <f t="shared" si="4"/>
        <v>0</v>
      </c>
      <c r="C1500" s="463" t="s">
        <v>478</v>
      </c>
      <c r="D1500" s="1" t="s">
        <v>2312</v>
      </c>
      <c r="E1500" s="463" t="str">
        <f t="shared" si="5"/>
        <v/>
      </c>
    </row>
    <row r="1501">
      <c r="A1501" s="463" t="str">
        <f t="shared" si="3"/>
        <v>10</v>
      </c>
      <c r="B1501" s="463">
        <f t="shared" si="4"/>
        <v>0</v>
      </c>
      <c r="C1501" s="463" t="s">
        <v>478</v>
      </c>
      <c r="D1501" s="1" t="s">
        <v>2313</v>
      </c>
      <c r="E1501" s="463" t="str">
        <f t="shared" si="5"/>
        <v/>
      </c>
    </row>
    <row r="1502">
      <c r="A1502" s="463" t="str">
        <f t="shared" si="3"/>
        <v>11</v>
      </c>
      <c r="B1502" s="463">
        <f t="shared" si="4"/>
        <v>0</v>
      </c>
      <c r="C1502" s="463" t="s">
        <v>478</v>
      </c>
      <c r="D1502" s="1" t="s">
        <v>2314</v>
      </c>
      <c r="E1502" s="463" t="str">
        <f t="shared" si="5"/>
        <v/>
      </c>
    </row>
    <row r="1503">
      <c r="A1503" s="463" t="str">
        <f t="shared" si="3"/>
        <v>12</v>
      </c>
      <c r="B1503" s="463">
        <f t="shared" si="4"/>
        <v>0</v>
      </c>
      <c r="C1503" s="463" t="s">
        <v>478</v>
      </c>
      <c r="D1503" s="1" t="s">
        <v>2315</v>
      </c>
      <c r="E1503" s="463" t="str">
        <f t="shared" si="5"/>
        <v/>
      </c>
    </row>
    <row r="1504">
      <c r="A1504" s="463" t="str">
        <f t="shared" si="3"/>
        <v>13</v>
      </c>
      <c r="B1504" s="463">
        <f t="shared" si="4"/>
        <v>0</v>
      </c>
      <c r="C1504" s="463" t="s">
        <v>478</v>
      </c>
      <c r="D1504" s="1" t="s">
        <v>2316</v>
      </c>
      <c r="E1504" s="463" t="str">
        <f t="shared" si="5"/>
        <v/>
      </c>
    </row>
    <row r="1505">
      <c r="A1505" s="463" t="str">
        <f t="shared" si="3"/>
        <v>100</v>
      </c>
      <c r="B1505" s="463">
        <f t="shared" si="4"/>
        <v>0</v>
      </c>
      <c r="C1505" s="463" t="s">
        <v>478</v>
      </c>
      <c r="D1505" s="1" t="s">
        <v>2317</v>
      </c>
      <c r="E1505" s="463">
        <f t="shared" si="5"/>
        <v>0</v>
      </c>
    </row>
    <row r="1506">
      <c r="A1506" s="463" t="str">
        <f t="shared" si="3"/>
        <v>01</v>
      </c>
      <c r="B1506" s="463">
        <f t="shared" si="4"/>
        <v>0</v>
      </c>
      <c r="C1506" s="463" t="s">
        <v>480</v>
      </c>
      <c r="D1506" s="1" t="s">
        <v>2318</v>
      </c>
      <c r="E1506" s="463" t="str">
        <f t="shared" si="5"/>
        <v/>
      </c>
    </row>
    <row r="1507">
      <c r="A1507" s="463" t="str">
        <f t="shared" si="3"/>
        <v>02</v>
      </c>
      <c r="B1507" s="463">
        <f t="shared" si="4"/>
        <v>0</v>
      </c>
      <c r="C1507" s="463" t="s">
        <v>480</v>
      </c>
      <c r="D1507" s="1" t="s">
        <v>2319</v>
      </c>
      <c r="E1507" s="463" t="str">
        <f t="shared" si="5"/>
        <v/>
      </c>
    </row>
    <row r="1508">
      <c r="A1508" s="463" t="str">
        <f t="shared" si="3"/>
        <v>03</v>
      </c>
      <c r="B1508" s="463">
        <f t="shared" si="4"/>
        <v>0</v>
      </c>
      <c r="C1508" s="463" t="s">
        <v>480</v>
      </c>
      <c r="D1508" s="1" t="s">
        <v>2320</v>
      </c>
      <c r="E1508" s="463" t="str">
        <f t="shared" si="5"/>
        <v/>
      </c>
    </row>
    <row r="1509">
      <c r="A1509" s="463" t="str">
        <f t="shared" si="3"/>
        <v>04</v>
      </c>
      <c r="B1509" s="463">
        <f t="shared" si="4"/>
        <v>0</v>
      </c>
      <c r="C1509" s="463" t="s">
        <v>480</v>
      </c>
      <c r="D1509" s="1" t="s">
        <v>2321</v>
      </c>
      <c r="E1509" s="463" t="str">
        <f t="shared" si="5"/>
        <v/>
      </c>
    </row>
    <row r="1510">
      <c r="A1510" s="463" t="str">
        <f t="shared" si="3"/>
        <v>05</v>
      </c>
      <c r="B1510" s="463">
        <f t="shared" si="4"/>
        <v>0</v>
      </c>
      <c r="C1510" s="463" t="s">
        <v>480</v>
      </c>
      <c r="D1510" s="1" t="s">
        <v>2322</v>
      </c>
      <c r="E1510" s="463" t="str">
        <f t="shared" si="5"/>
        <v/>
      </c>
    </row>
    <row r="1511">
      <c r="A1511" s="463" t="str">
        <f t="shared" si="3"/>
        <v>06</v>
      </c>
      <c r="B1511" s="463">
        <f t="shared" si="4"/>
        <v>0</v>
      </c>
      <c r="C1511" s="463" t="s">
        <v>480</v>
      </c>
      <c r="D1511" s="1" t="s">
        <v>2323</v>
      </c>
      <c r="E1511" s="463" t="str">
        <f t="shared" si="5"/>
        <v/>
      </c>
    </row>
    <row r="1512">
      <c r="A1512" s="463" t="str">
        <f t="shared" si="3"/>
        <v>07</v>
      </c>
      <c r="B1512" s="463">
        <f t="shared" si="4"/>
        <v>0</v>
      </c>
      <c r="C1512" s="463" t="s">
        <v>480</v>
      </c>
      <c r="D1512" s="1" t="s">
        <v>2324</v>
      </c>
      <c r="E1512" s="463" t="str">
        <f t="shared" si="5"/>
        <v/>
      </c>
    </row>
    <row r="1513">
      <c r="A1513" s="463" t="str">
        <f t="shared" si="3"/>
        <v>08</v>
      </c>
      <c r="B1513" s="463">
        <f t="shared" si="4"/>
        <v>0</v>
      </c>
      <c r="C1513" s="463" t="s">
        <v>480</v>
      </c>
      <c r="D1513" s="1" t="s">
        <v>2325</v>
      </c>
      <c r="E1513" s="463" t="str">
        <f t="shared" si="5"/>
        <v/>
      </c>
    </row>
    <row r="1514">
      <c r="A1514" s="463" t="str">
        <f t="shared" si="3"/>
        <v>09</v>
      </c>
      <c r="B1514" s="463">
        <f t="shared" si="4"/>
        <v>0</v>
      </c>
      <c r="C1514" s="463" t="s">
        <v>480</v>
      </c>
      <c r="D1514" s="1" t="s">
        <v>2326</v>
      </c>
      <c r="E1514" s="463" t="str">
        <f t="shared" si="5"/>
        <v/>
      </c>
    </row>
    <row r="1515">
      <c r="A1515" s="463" t="str">
        <f t="shared" si="3"/>
        <v>10</v>
      </c>
      <c r="B1515" s="463">
        <f t="shared" si="4"/>
        <v>0</v>
      </c>
      <c r="C1515" s="463" t="s">
        <v>480</v>
      </c>
      <c r="D1515" s="1" t="s">
        <v>2327</v>
      </c>
      <c r="E1515" s="463" t="str">
        <f t="shared" si="5"/>
        <v/>
      </c>
    </row>
    <row r="1516">
      <c r="A1516" s="463" t="str">
        <f t="shared" si="3"/>
        <v>11</v>
      </c>
      <c r="B1516" s="463">
        <f t="shared" si="4"/>
        <v>0</v>
      </c>
      <c r="C1516" s="463" t="s">
        <v>480</v>
      </c>
      <c r="D1516" s="1" t="s">
        <v>2328</v>
      </c>
      <c r="E1516" s="463" t="str">
        <f t="shared" si="5"/>
        <v/>
      </c>
    </row>
    <row r="1517">
      <c r="A1517" s="463" t="str">
        <f t="shared" si="3"/>
        <v>12</v>
      </c>
      <c r="B1517" s="463">
        <f t="shared" si="4"/>
        <v>0</v>
      </c>
      <c r="C1517" s="463" t="s">
        <v>480</v>
      </c>
      <c r="D1517" s="1" t="s">
        <v>2329</v>
      </c>
      <c r="E1517" s="463" t="str">
        <f t="shared" si="5"/>
        <v/>
      </c>
    </row>
    <row r="1518">
      <c r="A1518" s="463" t="str">
        <f t="shared" si="3"/>
        <v>13</v>
      </c>
      <c r="B1518" s="463">
        <f t="shared" si="4"/>
        <v>0</v>
      </c>
      <c r="C1518" s="463" t="s">
        <v>480</v>
      </c>
      <c r="D1518" s="1" t="s">
        <v>2330</v>
      </c>
      <c r="E1518" s="463" t="str">
        <f t="shared" si="5"/>
        <v/>
      </c>
    </row>
    <row r="1519">
      <c r="A1519" s="463" t="str">
        <f t="shared" si="3"/>
        <v>100</v>
      </c>
      <c r="B1519" s="463">
        <f t="shared" si="4"/>
        <v>0</v>
      </c>
      <c r="C1519" s="463" t="s">
        <v>480</v>
      </c>
      <c r="D1519" s="1" t="s">
        <v>2331</v>
      </c>
      <c r="E1519" s="463">
        <f t="shared" si="5"/>
        <v>0</v>
      </c>
    </row>
    <row r="1520">
      <c r="A1520" s="463" t="str">
        <f t="shared" si="3"/>
        <v>01</v>
      </c>
      <c r="B1520" s="463">
        <f t="shared" si="4"/>
        <v>0</v>
      </c>
      <c r="C1520" s="463" t="s">
        <v>481</v>
      </c>
      <c r="D1520" s="1" t="s">
        <v>2332</v>
      </c>
      <c r="E1520" s="463" t="str">
        <f t="shared" si="5"/>
        <v/>
      </c>
    </row>
    <row r="1521">
      <c r="A1521" s="463" t="str">
        <f t="shared" si="3"/>
        <v>02</v>
      </c>
      <c r="B1521" s="463">
        <f t="shared" si="4"/>
        <v>0</v>
      </c>
      <c r="C1521" s="463" t="s">
        <v>481</v>
      </c>
      <c r="D1521" s="1" t="s">
        <v>2333</v>
      </c>
      <c r="E1521" s="463" t="str">
        <f t="shared" si="5"/>
        <v/>
      </c>
    </row>
    <row r="1522">
      <c r="A1522" s="463" t="str">
        <f t="shared" si="3"/>
        <v>03</v>
      </c>
      <c r="B1522" s="463">
        <f t="shared" si="4"/>
        <v>0</v>
      </c>
      <c r="C1522" s="463" t="s">
        <v>481</v>
      </c>
      <c r="D1522" s="1" t="s">
        <v>2334</v>
      </c>
      <c r="E1522" s="463" t="str">
        <f t="shared" si="5"/>
        <v/>
      </c>
    </row>
    <row r="1523">
      <c r="A1523" s="463" t="str">
        <f t="shared" si="3"/>
        <v>04</v>
      </c>
      <c r="B1523" s="463">
        <f t="shared" si="4"/>
        <v>0</v>
      </c>
      <c r="C1523" s="463" t="s">
        <v>481</v>
      </c>
      <c r="D1523" s="1" t="s">
        <v>2335</v>
      </c>
      <c r="E1523" s="463" t="str">
        <f t="shared" si="5"/>
        <v/>
      </c>
    </row>
    <row r="1524">
      <c r="A1524" s="463" t="str">
        <f t="shared" si="3"/>
        <v>05</v>
      </c>
      <c r="B1524" s="463">
        <f t="shared" si="4"/>
        <v>0</v>
      </c>
      <c r="C1524" s="463" t="s">
        <v>481</v>
      </c>
      <c r="D1524" s="1" t="s">
        <v>2336</v>
      </c>
      <c r="E1524" s="463" t="str">
        <f t="shared" si="5"/>
        <v/>
      </c>
    </row>
    <row r="1525">
      <c r="A1525" s="463" t="str">
        <f t="shared" si="3"/>
        <v>06</v>
      </c>
      <c r="B1525" s="463">
        <f t="shared" si="4"/>
        <v>0</v>
      </c>
      <c r="C1525" s="463" t="s">
        <v>481</v>
      </c>
      <c r="D1525" s="1" t="s">
        <v>2337</v>
      </c>
      <c r="E1525" s="463" t="str">
        <f t="shared" si="5"/>
        <v/>
      </c>
    </row>
    <row r="1526">
      <c r="A1526" s="463" t="str">
        <f t="shared" si="3"/>
        <v>07</v>
      </c>
      <c r="B1526" s="463">
        <f t="shared" si="4"/>
        <v>0</v>
      </c>
      <c r="C1526" s="463" t="s">
        <v>481</v>
      </c>
      <c r="D1526" s="1" t="s">
        <v>2338</v>
      </c>
      <c r="E1526" s="463" t="str">
        <f t="shared" si="5"/>
        <v/>
      </c>
    </row>
    <row r="1527">
      <c r="A1527" s="463" t="str">
        <f t="shared" si="3"/>
        <v>08</v>
      </c>
      <c r="B1527" s="463">
        <f t="shared" si="4"/>
        <v>0</v>
      </c>
      <c r="C1527" s="463" t="s">
        <v>481</v>
      </c>
      <c r="D1527" s="1" t="s">
        <v>2339</v>
      </c>
      <c r="E1527" s="463" t="str">
        <f t="shared" si="5"/>
        <v/>
      </c>
    </row>
    <row r="1528">
      <c r="A1528" s="463" t="str">
        <f t="shared" si="3"/>
        <v>09</v>
      </c>
      <c r="B1528" s="463">
        <f t="shared" si="4"/>
        <v>0</v>
      </c>
      <c r="C1528" s="463" t="s">
        <v>481</v>
      </c>
      <c r="D1528" s="1" t="s">
        <v>2340</v>
      </c>
      <c r="E1528" s="463" t="str">
        <f t="shared" si="5"/>
        <v/>
      </c>
    </row>
    <row r="1529">
      <c r="A1529" s="463" t="str">
        <f t="shared" si="3"/>
        <v>10</v>
      </c>
      <c r="B1529" s="463">
        <f t="shared" si="4"/>
        <v>0</v>
      </c>
      <c r="C1529" s="463" t="s">
        <v>481</v>
      </c>
      <c r="D1529" s="1" t="s">
        <v>2341</v>
      </c>
      <c r="E1529" s="463" t="str">
        <f t="shared" si="5"/>
        <v/>
      </c>
    </row>
    <row r="1530">
      <c r="A1530" s="463" t="str">
        <f t="shared" si="3"/>
        <v>11</v>
      </c>
      <c r="B1530" s="463">
        <f t="shared" si="4"/>
        <v>0</v>
      </c>
      <c r="C1530" s="463" t="s">
        <v>481</v>
      </c>
      <c r="D1530" s="1" t="s">
        <v>2342</v>
      </c>
      <c r="E1530" s="463" t="str">
        <f t="shared" si="5"/>
        <v/>
      </c>
    </row>
    <row r="1531">
      <c r="A1531" s="463" t="str">
        <f t="shared" si="3"/>
        <v>12</v>
      </c>
      <c r="B1531" s="463">
        <f t="shared" si="4"/>
        <v>0</v>
      </c>
      <c r="C1531" s="463" t="s">
        <v>481</v>
      </c>
      <c r="D1531" s="1" t="s">
        <v>2343</v>
      </c>
      <c r="E1531" s="463" t="str">
        <f t="shared" si="5"/>
        <v/>
      </c>
    </row>
    <row r="1532">
      <c r="A1532" s="463" t="str">
        <f t="shared" si="3"/>
        <v>13</v>
      </c>
      <c r="B1532" s="463">
        <f t="shared" si="4"/>
        <v>0</v>
      </c>
      <c r="C1532" s="463" t="s">
        <v>481</v>
      </c>
      <c r="D1532" s="1" t="s">
        <v>2344</v>
      </c>
      <c r="E1532" s="463" t="str">
        <f t="shared" si="5"/>
        <v/>
      </c>
    </row>
    <row r="1533">
      <c r="A1533" s="463" t="str">
        <f t="shared" si="3"/>
        <v>100</v>
      </c>
      <c r="B1533" s="463">
        <f t="shared" si="4"/>
        <v>0</v>
      </c>
      <c r="C1533" s="463" t="s">
        <v>481</v>
      </c>
      <c r="D1533" s="1" t="s">
        <v>2345</v>
      </c>
      <c r="E1533" s="463">
        <f t="shared" si="5"/>
        <v>0</v>
      </c>
    </row>
    <row r="1534">
      <c r="A1534" s="463" t="str">
        <f t="shared" si="3"/>
        <v>01</v>
      </c>
      <c r="B1534" s="463">
        <f t="shared" si="4"/>
        <v>0</v>
      </c>
      <c r="C1534" s="463" t="s">
        <v>483</v>
      </c>
      <c r="D1534" s="1" t="s">
        <v>2346</v>
      </c>
      <c r="E1534" s="463" t="str">
        <f t="shared" si="5"/>
        <v/>
      </c>
    </row>
    <row r="1535">
      <c r="A1535" s="463" t="str">
        <f t="shared" si="3"/>
        <v>02</v>
      </c>
      <c r="B1535" s="463">
        <f t="shared" si="4"/>
        <v>0</v>
      </c>
      <c r="C1535" s="463" t="s">
        <v>483</v>
      </c>
      <c r="D1535" s="1" t="s">
        <v>2347</v>
      </c>
      <c r="E1535" s="463" t="str">
        <f t="shared" si="5"/>
        <v/>
      </c>
    </row>
    <row r="1536">
      <c r="A1536" s="463" t="str">
        <f t="shared" si="3"/>
        <v>03</v>
      </c>
      <c r="B1536" s="463">
        <f t="shared" si="4"/>
        <v>0</v>
      </c>
      <c r="C1536" s="463" t="s">
        <v>483</v>
      </c>
      <c r="D1536" s="1" t="s">
        <v>2348</v>
      </c>
      <c r="E1536" s="463" t="str">
        <f t="shared" si="5"/>
        <v/>
      </c>
    </row>
    <row r="1537">
      <c r="A1537" s="463" t="str">
        <f t="shared" si="3"/>
        <v>04</v>
      </c>
      <c r="B1537" s="463">
        <f t="shared" si="4"/>
        <v>0</v>
      </c>
      <c r="C1537" s="463" t="s">
        <v>483</v>
      </c>
      <c r="D1537" s="1" t="s">
        <v>2349</v>
      </c>
      <c r="E1537" s="463" t="str">
        <f t="shared" si="5"/>
        <v/>
      </c>
    </row>
    <row r="1538">
      <c r="A1538" s="463" t="str">
        <f t="shared" si="3"/>
        <v>05</v>
      </c>
      <c r="B1538" s="463">
        <f t="shared" si="4"/>
        <v>0</v>
      </c>
      <c r="C1538" s="463" t="s">
        <v>483</v>
      </c>
      <c r="D1538" s="1" t="s">
        <v>2350</v>
      </c>
      <c r="E1538" s="463" t="str">
        <f t="shared" si="5"/>
        <v/>
      </c>
    </row>
    <row r="1539">
      <c r="A1539" s="463" t="str">
        <f t="shared" si="3"/>
        <v>06</v>
      </c>
      <c r="B1539" s="463">
        <f t="shared" si="4"/>
        <v>0</v>
      </c>
      <c r="C1539" s="463" t="s">
        <v>483</v>
      </c>
      <c r="D1539" s="1" t="s">
        <v>2351</v>
      </c>
      <c r="E1539" s="463" t="str">
        <f t="shared" si="5"/>
        <v/>
      </c>
    </row>
    <row r="1540">
      <c r="A1540" s="463" t="str">
        <f t="shared" si="3"/>
        <v>07</v>
      </c>
      <c r="B1540" s="463">
        <f t="shared" si="4"/>
        <v>0</v>
      </c>
      <c r="C1540" s="463" t="s">
        <v>483</v>
      </c>
      <c r="D1540" s="1" t="s">
        <v>2352</v>
      </c>
      <c r="E1540" s="463" t="str">
        <f t="shared" si="5"/>
        <v/>
      </c>
    </row>
    <row r="1541">
      <c r="A1541" s="463" t="str">
        <f t="shared" si="3"/>
        <v>08</v>
      </c>
      <c r="B1541" s="463">
        <f t="shared" si="4"/>
        <v>0</v>
      </c>
      <c r="C1541" s="463" t="s">
        <v>483</v>
      </c>
      <c r="D1541" s="1" t="s">
        <v>2353</v>
      </c>
      <c r="E1541" s="463" t="str">
        <f t="shared" si="5"/>
        <v/>
      </c>
    </row>
    <row r="1542">
      <c r="A1542" s="463" t="str">
        <f t="shared" si="3"/>
        <v>09</v>
      </c>
      <c r="B1542" s="463">
        <f t="shared" si="4"/>
        <v>0</v>
      </c>
      <c r="C1542" s="463" t="s">
        <v>483</v>
      </c>
      <c r="D1542" s="1" t="s">
        <v>2354</v>
      </c>
      <c r="E1542" s="463" t="str">
        <f t="shared" si="5"/>
        <v/>
      </c>
    </row>
    <row r="1543">
      <c r="A1543" s="463" t="str">
        <f t="shared" si="3"/>
        <v>10</v>
      </c>
      <c r="B1543" s="463">
        <f t="shared" si="4"/>
        <v>0</v>
      </c>
      <c r="C1543" s="463" t="s">
        <v>483</v>
      </c>
      <c r="D1543" s="1" t="s">
        <v>2355</v>
      </c>
      <c r="E1543" s="463" t="str">
        <f t="shared" si="5"/>
        <v/>
      </c>
    </row>
    <row r="1544">
      <c r="A1544" s="463" t="str">
        <f t="shared" si="3"/>
        <v>11</v>
      </c>
      <c r="B1544" s="463">
        <f t="shared" si="4"/>
        <v>0</v>
      </c>
      <c r="C1544" s="463" t="s">
        <v>483</v>
      </c>
      <c r="D1544" s="1" t="s">
        <v>2356</v>
      </c>
      <c r="E1544" s="463" t="str">
        <f t="shared" si="5"/>
        <v/>
      </c>
    </row>
    <row r="1545">
      <c r="A1545" s="463" t="str">
        <f t="shared" si="3"/>
        <v>12</v>
      </c>
      <c r="B1545" s="463">
        <f t="shared" si="4"/>
        <v>0</v>
      </c>
      <c r="C1545" s="463" t="s">
        <v>483</v>
      </c>
      <c r="D1545" s="1" t="s">
        <v>2357</v>
      </c>
      <c r="E1545" s="463" t="str">
        <f t="shared" si="5"/>
        <v/>
      </c>
    </row>
    <row r="1546">
      <c r="A1546" s="463" t="str">
        <f t="shared" si="3"/>
        <v>13</v>
      </c>
      <c r="B1546" s="463">
        <f t="shared" si="4"/>
        <v>0</v>
      </c>
      <c r="C1546" s="463" t="s">
        <v>483</v>
      </c>
      <c r="D1546" s="1" t="s">
        <v>2358</v>
      </c>
      <c r="E1546" s="463" t="str">
        <f t="shared" si="5"/>
        <v/>
      </c>
    </row>
    <row r="1547">
      <c r="A1547" s="463" t="str">
        <f t="shared" si="3"/>
        <v>100</v>
      </c>
      <c r="B1547" s="463">
        <f t="shared" si="4"/>
        <v>0</v>
      </c>
      <c r="C1547" s="463" t="s">
        <v>483</v>
      </c>
      <c r="D1547" s="1" t="s">
        <v>2359</v>
      </c>
      <c r="E1547" s="463">
        <f t="shared" si="5"/>
        <v>0</v>
      </c>
    </row>
    <row r="1548">
      <c r="A1548" s="463" t="str">
        <f t="shared" si="3"/>
        <v>01</v>
      </c>
      <c r="B1548" s="463">
        <f t="shared" si="4"/>
        <v>0</v>
      </c>
      <c r="C1548" s="463" t="s">
        <v>484</v>
      </c>
      <c r="D1548" s="1" t="s">
        <v>2360</v>
      </c>
      <c r="E1548" s="463" t="str">
        <f t="shared" si="5"/>
        <v/>
      </c>
    </row>
    <row r="1549">
      <c r="A1549" s="463" t="str">
        <f t="shared" si="3"/>
        <v>02</v>
      </c>
      <c r="B1549" s="463">
        <f t="shared" si="4"/>
        <v>0</v>
      </c>
      <c r="C1549" s="463" t="s">
        <v>484</v>
      </c>
      <c r="D1549" s="1" t="s">
        <v>2361</v>
      </c>
      <c r="E1549" s="463" t="str">
        <f t="shared" si="5"/>
        <v/>
      </c>
    </row>
    <row r="1550">
      <c r="A1550" s="463" t="str">
        <f t="shared" si="3"/>
        <v>03</v>
      </c>
      <c r="B1550" s="463">
        <f t="shared" si="4"/>
        <v>0</v>
      </c>
      <c r="C1550" s="463" t="s">
        <v>484</v>
      </c>
      <c r="D1550" s="1" t="s">
        <v>2362</v>
      </c>
      <c r="E1550" s="463" t="str">
        <f t="shared" si="5"/>
        <v/>
      </c>
    </row>
    <row r="1551">
      <c r="A1551" s="463" t="str">
        <f t="shared" si="3"/>
        <v>04</v>
      </c>
      <c r="B1551" s="463">
        <f t="shared" si="4"/>
        <v>0</v>
      </c>
      <c r="C1551" s="463" t="s">
        <v>484</v>
      </c>
      <c r="D1551" s="1" t="s">
        <v>2363</v>
      </c>
      <c r="E1551" s="463" t="str">
        <f t="shared" si="5"/>
        <v/>
      </c>
    </row>
    <row r="1552">
      <c r="A1552" s="463" t="str">
        <f t="shared" si="3"/>
        <v>05</v>
      </c>
      <c r="B1552" s="463">
        <f t="shared" si="4"/>
        <v>0</v>
      </c>
      <c r="C1552" s="463" t="s">
        <v>484</v>
      </c>
      <c r="D1552" s="1" t="s">
        <v>2364</v>
      </c>
      <c r="E1552" s="463" t="str">
        <f t="shared" si="5"/>
        <v/>
      </c>
    </row>
    <row r="1553">
      <c r="A1553" s="463" t="str">
        <f t="shared" si="3"/>
        <v>06</v>
      </c>
      <c r="B1553" s="463">
        <f t="shared" si="4"/>
        <v>0</v>
      </c>
      <c r="C1553" s="463" t="s">
        <v>484</v>
      </c>
      <c r="D1553" s="1" t="s">
        <v>2365</v>
      </c>
      <c r="E1553" s="463" t="str">
        <f t="shared" si="5"/>
        <v/>
      </c>
    </row>
    <row r="1554">
      <c r="A1554" s="463" t="str">
        <f t="shared" si="3"/>
        <v>07</v>
      </c>
      <c r="B1554" s="463">
        <f t="shared" si="4"/>
        <v>0</v>
      </c>
      <c r="C1554" s="463" t="s">
        <v>484</v>
      </c>
      <c r="D1554" s="1" t="s">
        <v>2366</v>
      </c>
      <c r="E1554" s="463" t="str">
        <f t="shared" si="5"/>
        <v/>
      </c>
    </row>
    <row r="1555">
      <c r="A1555" s="463" t="str">
        <f t="shared" si="3"/>
        <v>08</v>
      </c>
      <c r="B1555" s="463">
        <f t="shared" si="4"/>
        <v>0</v>
      </c>
      <c r="C1555" s="463" t="s">
        <v>484</v>
      </c>
      <c r="D1555" s="1" t="s">
        <v>2367</v>
      </c>
      <c r="E1555" s="463" t="str">
        <f t="shared" si="5"/>
        <v/>
      </c>
    </row>
    <row r="1556">
      <c r="A1556" s="463" t="str">
        <f t="shared" si="3"/>
        <v>09</v>
      </c>
      <c r="B1556" s="463">
        <f t="shared" si="4"/>
        <v>0</v>
      </c>
      <c r="C1556" s="463" t="s">
        <v>484</v>
      </c>
      <c r="D1556" s="1" t="s">
        <v>2368</v>
      </c>
      <c r="E1556" s="463" t="str">
        <f t="shared" si="5"/>
        <v/>
      </c>
    </row>
    <row r="1557">
      <c r="A1557" s="463" t="str">
        <f t="shared" si="3"/>
        <v>10</v>
      </c>
      <c r="B1557" s="463">
        <f t="shared" si="4"/>
        <v>0</v>
      </c>
      <c r="C1557" s="463" t="s">
        <v>484</v>
      </c>
      <c r="D1557" s="1" t="s">
        <v>2369</v>
      </c>
      <c r="E1557" s="463" t="str">
        <f t="shared" si="5"/>
        <v/>
      </c>
    </row>
    <row r="1558">
      <c r="A1558" s="463" t="str">
        <f t="shared" si="3"/>
        <v>11</v>
      </c>
      <c r="B1558" s="463">
        <f t="shared" si="4"/>
        <v>0</v>
      </c>
      <c r="C1558" s="463" t="s">
        <v>484</v>
      </c>
      <c r="D1558" s="1" t="s">
        <v>2370</v>
      </c>
      <c r="E1558" s="463" t="str">
        <f t="shared" si="5"/>
        <v/>
      </c>
    </row>
    <row r="1559">
      <c r="A1559" s="463" t="str">
        <f t="shared" si="3"/>
        <v>12</v>
      </c>
      <c r="B1559" s="463">
        <f t="shared" si="4"/>
        <v>0</v>
      </c>
      <c r="C1559" s="463" t="s">
        <v>484</v>
      </c>
      <c r="D1559" s="1" t="s">
        <v>2371</v>
      </c>
      <c r="E1559" s="463" t="str">
        <f t="shared" si="5"/>
        <v/>
      </c>
    </row>
    <row r="1560">
      <c r="A1560" s="463" t="str">
        <f t="shared" si="3"/>
        <v>13</v>
      </c>
      <c r="B1560" s="463">
        <f t="shared" si="4"/>
        <v>0</v>
      </c>
      <c r="C1560" s="463" t="s">
        <v>484</v>
      </c>
      <c r="D1560" s="1" t="s">
        <v>2372</v>
      </c>
      <c r="E1560" s="463" t="str">
        <f t="shared" si="5"/>
        <v/>
      </c>
    </row>
    <row r="1561">
      <c r="A1561" s="463" t="str">
        <f t="shared" si="3"/>
        <v>100</v>
      </c>
      <c r="B1561" s="463">
        <f t="shared" si="4"/>
        <v>0</v>
      </c>
      <c r="C1561" s="463" t="s">
        <v>484</v>
      </c>
      <c r="D1561" s="1" t="s">
        <v>2373</v>
      </c>
      <c r="E1561" s="463">
        <f t="shared" si="5"/>
        <v>0</v>
      </c>
    </row>
    <row r="1562">
      <c r="A1562" s="463" t="str">
        <f t="shared" si="3"/>
        <v>01</v>
      </c>
      <c r="B1562" s="463">
        <f t="shared" si="4"/>
        <v>0</v>
      </c>
      <c r="C1562" s="463" t="s">
        <v>486</v>
      </c>
      <c r="D1562" s="1" t="s">
        <v>2374</v>
      </c>
      <c r="E1562" s="463" t="str">
        <f t="shared" si="5"/>
        <v/>
      </c>
    </row>
    <row r="1563">
      <c r="A1563" s="463" t="str">
        <f t="shared" si="3"/>
        <v>02</v>
      </c>
      <c r="B1563" s="463">
        <f t="shared" si="4"/>
        <v>0</v>
      </c>
      <c r="C1563" s="463" t="s">
        <v>486</v>
      </c>
      <c r="D1563" s="1" t="s">
        <v>2375</v>
      </c>
      <c r="E1563" s="463" t="str">
        <f t="shared" si="5"/>
        <v/>
      </c>
    </row>
    <row r="1564">
      <c r="A1564" s="463" t="str">
        <f t="shared" si="3"/>
        <v>03</v>
      </c>
      <c r="B1564" s="463">
        <f t="shared" si="4"/>
        <v>0</v>
      </c>
      <c r="C1564" s="463" t="s">
        <v>486</v>
      </c>
      <c r="D1564" s="1" t="s">
        <v>2376</v>
      </c>
      <c r="E1564" s="463" t="str">
        <f t="shared" si="5"/>
        <v/>
      </c>
    </row>
    <row r="1565">
      <c r="A1565" s="463" t="str">
        <f t="shared" si="3"/>
        <v>04</v>
      </c>
      <c r="B1565" s="463">
        <f t="shared" si="4"/>
        <v>0</v>
      </c>
      <c r="C1565" s="463" t="s">
        <v>486</v>
      </c>
      <c r="D1565" s="1" t="s">
        <v>2377</v>
      </c>
      <c r="E1565" s="463" t="str">
        <f t="shared" si="5"/>
        <v/>
      </c>
    </row>
    <row r="1566">
      <c r="A1566" s="463" t="str">
        <f t="shared" si="3"/>
        <v>05</v>
      </c>
      <c r="B1566" s="463">
        <f t="shared" si="4"/>
        <v>0</v>
      </c>
      <c r="C1566" s="463" t="s">
        <v>486</v>
      </c>
      <c r="D1566" s="1" t="s">
        <v>2378</v>
      </c>
      <c r="E1566" s="463" t="str">
        <f t="shared" si="5"/>
        <v/>
      </c>
    </row>
    <row r="1567">
      <c r="A1567" s="463" t="str">
        <f t="shared" si="3"/>
        <v>06</v>
      </c>
      <c r="B1567" s="463">
        <f t="shared" si="4"/>
        <v>0</v>
      </c>
      <c r="C1567" s="463" t="s">
        <v>486</v>
      </c>
      <c r="D1567" s="1" t="s">
        <v>2379</v>
      </c>
      <c r="E1567" s="463" t="str">
        <f t="shared" si="5"/>
        <v/>
      </c>
    </row>
    <row r="1568">
      <c r="A1568" s="463" t="str">
        <f t="shared" si="3"/>
        <v>07</v>
      </c>
      <c r="B1568" s="463">
        <f t="shared" si="4"/>
        <v>0</v>
      </c>
      <c r="C1568" s="463" t="s">
        <v>486</v>
      </c>
      <c r="D1568" s="1" t="s">
        <v>2380</v>
      </c>
      <c r="E1568" s="463" t="str">
        <f t="shared" si="5"/>
        <v/>
      </c>
    </row>
    <row r="1569">
      <c r="A1569" s="463" t="str">
        <f t="shared" si="3"/>
        <v>08</v>
      </c>
      <c r="B1569" s="463">
        <f t="shared" si="4"/>
        <v>0</v>
      </c>
      <c r="C1569" s="463" t="s">
        <v>486</v>
      </c>
      <c r="D1569" s="1" t="s">
        <v>2381</v>
      </c>
      <c r="E1569" s="463" t="str">
        <f t="shared" si="5"/>
        <v/>
      </c>
    </row>
    <row r="1570">
      <c r="A1570" s="463" t="str">
        <f t="shared" si="3"/>
        <v>09</v>
      </c>
      <c r="B1570" s="463">
        <f t="shared" si="4"/>
        <v>0</v>
      </c>
      <c r="C1570" s="463" t="s">
        <v>486</v>
      </c>
      <c r="D1570" s="1" t="s">
        <v>2382</v>
      </c>
      <c r="E1570" s="463" t="str">
        <f t="shared" si="5"/>
        <v/>
      </c>
    </row>
    <row r="1571">
      <c r="A1571" s="463" t="str">
        <f t="shared" si="3"/>
        <v>10</v>
      </c>
      <c r="B1571" s="463">
        <f t="shared" si="4"/>
        <v>0</v>
      </c>
      <c r="C1571" s="463" t="s">
        <v>486</v>
      </c>
      <c r="D1571" s="1" t="s">
        <v>2383</v>
      </c>
      <c r="E1571" s="463" t="str">
        <f t="shared" si="5"/>
        <v/>
      </c>
    </row>
    <row r="1572">
      <c r="A1572" s="463" t="str">
        <f t="shared" si="3"/>
        <v>11</v>
      </c>
      <c r="B1572" s="463">
        <f t="shared" si="4"/>
        <v>0</v>
      </c>
      <c r="C1572" s="463" t="s">
        <v>486</v>
      </c>
      <c r="D1572" s="1" t="s">
        <v>2384</v>
      </c>
      <c r="E1572" s="463" t="str">
        <f t="shared" si="5"/>
        <v/>
      </c>
    </row>
    <row r="1573">
      <c r="A1573" s="463" t="str">
        <f t="shared" si="3"/>
        <v>12</v>
      </c>
      <c r="B1573" s="463">
        <f t="shared" si="4"/>
        <v>0</v>
      </c>
      <c r="C1573" s="463" t="s">
        <v>486</v>
      </c>
      <c r="D1573" s="1" t="s">
        <v>2385</v>
      </c>
      <c r="E1573" s="463" t="str">
        <f t="shared" si="5"/>
        <v/>
      </c>
    </row>
    <row r="1574">
      <c r="A1574" s="463" t="str">
        <f t="shared" si="3"/>
        <v>13</v>
      </c>
      <c r="B1574" s="463">
        <f t="shared" si="4"/>
        <v>0</v>
      </c>
      <c r="C1574" s="463" t="s">
        <v>486</v>
      </c>
      <c r="D1574" s="1" t="s">
        <v>2386</v>
      </c>
      <c r="E1574" s="463" t="str">
        <f t="shared" si="5"/>
        <v/>
      </c>
    </row>
    <row r="1575">
      <c r="A1575" s="463" t="str">
        <f t="shared" si="3"/>
        <v>100</v>
      </c>
      <c r="B1575" s="463">
        <f t="shared" si="4"/>
        <v>0</v>
      </c>
      <c r="C1575" s="463" t="s">
        <v>486</v>
      </c>
      <c r="D1575" s="1" t="s">
        <v>2387</v>
      </c>
      <c r="E1575" s="463">
        <f t="shared" si="5"/>
        <v>0</v>
      </c>
    </row>
    <row r="1576">
      <c r="A1576" s="463" t="str">
        <f t="shared" si="3"/>
        <v>01</v>
      </c>
      <c r="B1576" s="463">
        <f t="shared" si="4"/>
        <v>0</v>
      </c>
      <c r="C1576" s="463" t="s">
        <v>489</v>
      </c>
      <c r="D1576" s="1" t="s">
        <v>2388</v>
      </c>
      <c r="E1576" s="463" t="str">
        <f t="shared" si="5"/>
        <v/>
      </c>
    </row>
    <row r="1577">
      <c r="A1577" s="463" t="str">
        <f t="shared" si="3"/>
        <v>02</v>
      </c>
      <c r="B1577" s="463">
        <f t="shared" si="4"/>
        <v>0</v>
      </c>
      <c r="C1577" s="463" t="s">
        <v>489</v>
      </c>
      <c r="D1577" s="1" t="s">
        <v>2389</v>
      </c>
      <c r="E1577" s="463" t="str">
        <f t="shared" si="5"/>
        <v/>
      </c>
    </row>
    <row r="1578">
      <c r="A1578" s="463" t="str">
        <f t="shared" si="3"/>
        <v>03</v>
      </c>
      <c r="B1578" s="463">
        <f t="shared" si="4"/>
        <v>0</v>
      </c>
      <c r="C1578" s="463" t="s">
        <v>489</v>
      </c>
      <c r="D1578" s="1" t="s">
        <v>2390</v>
      </c>
      <c r="E1578" s="463" t="str">
        <f t="shared" si="5"/>
        <v/>
      </c>
    </row>
    <row r="1579">
      <c r="A1579" s="463" t="str">
        <f t="shared" si="3"/>
        <v>04</v>
      </c>
      <c r="B1579" s="463">
        <f t="shared" si="4"/>
        <v>0</v>
      </c>
      <c r="C1579" s="463" t="s">
        <v>489</v>
      </c>
      <c r="D1579" s="1" t="s">
        <v>2391</v>
      </c>
      <c r="E1579" s="463" t="str">
        <f t="shared" si="5"/>
        <v/>
      </c>
    </row>
    <row r="1580">
      <c r="A1580" s="463" t="str">
        <f t="shared" si="3"/>
        <v>05</v>
      </c>
      <c r="B1580" s="463">
        <f t="shared" si="4"/>
        <v>0</v>
      </c>
      <c r="C1580" s="463" t="s">
        <v>489</v>
      </c>
      <c r="D1580" s="1" t="s">
        <v>2392</v>
      </c>
      <c r="E1580" s="463" t="str">
        <f t="shared" si="5"/>
        <v/>
      </c>
    </row>
    <row r="1581">
      <c r="A1581" s="463" t="str">
        <f t="shared" si="3"/>
        <v>06</v>
      </c>
      <c r="B1581" s="463">
        <f t="shared" si="4"/>
        <v>0</v>
      </c>
      <c r="C1581" s="463" t="s">
        <v>489</v>
      </c>
      <c r="D1581" s="1" t="s">
        <v>2393</v>
      </c>
      <c r="E1581" s="463" t="str">
        <f t="shared" si="5"/>
        <v/>
      </c>
    </row>
    <row r="1582">
      <c r="A1582" s="463" t="str">
        <f t="shared" si="3"/>
        <v>07</v>
      </c>
      <c r="B1582" s="463">
        <f t="shared" si="4"/>
        <v>0</v>
      </c>
      <c r="C1582" s="463" t="s">
        <v>489</v>
      </c>
      <c r="D1582" s="1" t="s">
        <v>2394</v>
      </c>
      <c r="E1582" s="463" t="str">
        <f t="shared" si="5"/>
        <v/>
      </c>
    </row>
    <row r="1583">
      <c r="A1583" s="463" t="str">
        <f t="shared" si="3"/>
        <v>08</v>
      </c>
      <c r="B1583" s="463">
        <f t="shared" si="4"/>
        <v>0</v>
      </c>
      <c r="C1583" s="463" t="s">
        <v>489</v>
      </c>
      <c r="D1583" s="1" t="s">
        <v>2395</v>
      </c>
      <c r="E1583" s="463" t="str">
        <f t="shared" si="5"/>
        <v/>
      </c>
    </row>
    <row r="1584">
      <c r="A1584" s="463" t="str">
        <f t="shared" si="3"/>
        <v>09</v>
      </c>
      <c r="B1584" s="463">
        <f t="shared" si="4"/>
        <v>0</v>
      </c>
      <c r="C1584" s="463" t="s">
        <v>489</v>
      </c>
      <c r="D1584" s="1" t="s">
        <v>2396</v>
      </c>
      <c r="E1584" s="463" t="str">
        <f t="shared" si="5"/>
        <v/>
      </c>
    </row>
    <row r="1585">
      <c r="A1585" s="463" t="str">
        <f t="shared" si="3"/>
        <v>10</v>
      </c>
      <c r="B1585" s="463">
        <f t="shared" si="4"/>
        <v>0</v>
      </c>
      <c r="C1585" s="463" t="s">
        <v>489</v>
      </c>
      <c r="D1585" s="1" t="s">
        <v>2397</v>
      </c>
      <c r="E1585" s="463" t="str">
        <f t="shared" si="5"/>
        <v/>
      </c>
    </row>
    <row r="1586">
      <c r="A1586" s="463" t="str">
        <f t="shared" si="3"/>
        <v>11</v>
      </c>
      <c r="B1586" s="463">
        <f t="shared" si="4"/>
        <v>0</v>
      </c>
      <c r="C1586" s="463" t="s">
        <v>489</v>
      </c>
      <c r="D1586" s="1" t="s">
        <v>2398</v>
      </c>
      <c r="E1586" s="463" t="str">
        <f t="shared" si="5"/>
        <v/>
      </c>
    </row>
    <row r="1587">
      <c r="A1587" s="463" t="str">
        <f t="shared" si="3"/>
        <v>12</v>
      </c>
      <c r="B1587" s="463">
        <f t="shared" si="4"/>
        <v>0</v>
      </c>
      <c r="C1587" s="463" t="s">
        <v>489</v>
      </c>
      <c r="D1587" s="1" t="s">
        <v>2399</v>
      </c>
      <c r="E1587" s="463" t="str">
        <f t="shared" si="5"/>
        <v/>
      </c>
    </row>
    <row r="1588">
      <c r="A1588" s="463" t="str">
        <f t="shared" si="3"/>
        <v>13</v>
      </c>
      <c r="B1588" s="463">
        <f t="shared" si="4"/>
        <v>0</v>
      </c>
      <c r="C1588" s="463" t="s">
        <v>489</v>
      </c>
      <c r="D1588" s="1" t="s">
        <v>2400</v>
      </c>
      <c r="E1588" s="463" t="str">
        <f t="shared" si="5"/>
        <v/>
      </c>
    </row>
    <row r="1589">
      <c r="A1589" s="463" t="str">
        <f t="shared" si="3"/>
        <v>100</v>
      </c>
      <c r="B1589" s="463">
        <f t="shared" si="4"/>
        <v>0</v>
      </c>
      <c r="C1589" s="463" t="s">
        <v>489</v>
      </c>
      <c r="D1589" s="1" t="s">
        <v>2401</v>
      </c>
      <c r="E1589" s="463">
        <f t="shared" si="5"/>
        <v>0</v>
      </c>
    </row>
    <row r="1590">
      <c r="A1590" s="463" t="str">
        <f t="shared" si="3"/>
        <v>01</v>
      </c>
      <c r="B1590" s="463">
        <f t="shared" si="4"/>
        <v>0</v>
      </c>
      <c r="C1590" s="463" t="s">
        <v>491</v>
      </c>
      <c r="D1590" s="1" t="s">
        <v>2402</v>
      </c>
      <c r="E1590" s="463" t="str">
        <f t="shared" si="5"/>
        <v/>
      </c>
    </row>
    <row r="1591">
      <c r="A1591" s="463" t="str">
        <f t="shared" si="3"/>
        <v>02</v>
      </c>
      <c r="B1591" s="463">
        <f t="shared" si="4"/>
        <v>0</v>
      </c>
      <c r="C1591" s="463" t="s">
        <v>491</v>
      </c>
      <c r="D1591" s="1" t="s">
        <v>2403</v>
      </c>
      <c r="E1591" s="463" t="str">
        <f t="shared" si="5"/>
        <v/>
      </c>
    </row>
    <row r="1592">
      <c r="A1592" s="463" t="str">
        <f t="shared" si="3"/>
        <v>03</v>
      </c>
      <c r="B1592" s="463">
        <f t="shared" si="4"/>
        <v>0</v>
      </c>
      <c r="C1592" s="463" t="s">
        <v>491</v>
      </c>
      <c r="D1592" s="1" t="s">
        <v>2404</v>
      </c>
      <c r="E1592" s="463" t="str">
        <f t="shared" si="5"/>
        <v/>
      </c>
    </row>
    <row r="1593">
      <c r="A1593" s="463" t="str">
        <f t="shared" si="3"/>
        <v>04</v>
      </c>
      <c r="B1593" s="463">
        <f t="shared" si="4"/>
        <v>0</v>
      </c>
      <c r="C1593" s="463" t="s">
        <v>491</v>
      </c>
      <c r="D1593" s="1" t="s">
        <v>2405</v>
      </c>
      <c r="E1593" s="463" t="str">
        <f t="shared" si="5"/>
        <v/>
      </c>
    </row>
    <row r="1594">
      <c r="A1594" s="463" t="str">
        <f t="shared" si="3"/>
        <v>05</v>
      </c>
      <c r="B1594" s="463">
        <f t="shared" si="4"/>
        <v>0</v>
      </c>
      <c r="C1594" s="463" t="s">
        <v>491</v>
      </c>
      <c r="D1594" s="1" t="s">
        <v>2406</v>
      </c>
      <c r="E1594" s="463" t="str">
        <f t="shared" si="5"/>
        <v/>
      </c>
    </row>
    <row r="1595">
      <c r="A1595" s="463" t="str">
        <f t="shared" si="3"/>
        <v>06</v>
      </c>
      <c r="B1595" s="463">
        <f t="shared" si="4"/>
        <v>0</v>
      </c>
      <c r="C1595" s="463" t="s">
        <v>491</v>
      </c>
      <c r="D1595" s="1" t="s">
        <v>2407</v>
      </c>
      <c r="E1595" s="463" t="str">
        <f t="shared" si="5"/>
        <v/>
      </c>
    </row>
    <row r="1596">
      <c r="A1596" s="463" t="str">
        <f t="shared" si="3"/>
        <v>07</v>
      </c>
      <c r="B1596" s="463">
        <f t="shared" si="4"/>
        <v>0</v>
      </c>
      <c r="C1596" s="463" t="s">
        <v>491</v>
      </c>
      <c r="D1596" s="1" t="s">
        <v>2408</v>
      </c>
      <c r="E1596" s="463" t="str">
        <f t="shared" si="5"/>
        <v/>
      </c>
    </row>
    <row r="1597">
      <c r="A1597" s="463" t="str">
        <f t="shared" si="3"/>
        <v>08</v>
      </c>
      <c r="B1597" s="463">
        <f t="shared" si="4"/>
        <v>0</v>
      </c>
      <c r="C1597" s="463" t="s">
        <v>491</v>
      </c>
      <c r="D1597" s="1" t="s">
        <v>2409</v>
      </c>
      <c r="E1597" s="463" t="str">
        <f t="shared" si="5"/>
        <v/>
      </c>
    </row>
    <row r="1598">
      <c r="A1598" s="463" t="str">
        <f t="shared" si="3"/>
        <v>09</v>
      </c>
      <c r="B1598" s="463">
        <f t="shared" si="4"/>
        <v>0</v>
      </c>
      <c r="C1598" s="463" t="s">
        <v>491</v>
      </c>
      <c r="D1598" s="1" t="s">
        <v>2410</v>
      </c>
      <c r="E1598" s="463" t="str">
        <f t="shared" si="5"/>
        <v/>
      </c>
    </row>
    <row r="1599">
      <c r="A1599" s="463" t="str">
        <f t="shared" si="3"/>
        <v>10</v>
      </c>
      <c r="B1599" s="463">
        <f t="shared" si="4"/>
        <v>0</v>
      </c>
      <c r="C1599" s="463" t="s">
        <v>491</v>
      </c>
      <c r="D1599" s="1" t="s">
        <v>2411</v>
      </c>
      <c r="E1599" s="463" t="str">
        <f t="shared" si="5"/>
        <v/>
      </c>
    </row>
    <row r="1600">
      <c r="A1600" s="463" t="str">
        <f t="shared" si="3"/>
        <v>11</v>
      </c>
      <c r="B1600" s="463">
        <f t="shared" si="4"/>
        <v>0</v>
      </c>
      <c r="C1600" s="463" t="s">
        <v>491</v>
      </c>
      <c r="D1600" s="1" t="s">
        <v>2412</v>
      </c>
      <c r="E1600" s="463" t="str">
        <f t="shared" si="5"/>
        <v/>
      </c>
    </row>
    <row r="1601">
      <c r="A1601" s="463" t="str">
        <f t="shared" si="3"/>
        <v>12</v>
      </c>
      <c r="B1601" s="463">
        <f t="shared" si="4"/>
        <v>0</v>
      </c>
      <c r="C1601" s="463" t="s">
        <v>491</v>
      </c>
      <c r="D1601" s="1" t="s">
        <v>2413</v>
      </c>
      <c r="E1601" s="463" t="str">
        <f t="shared" si="5"/>
        <v/>
      </c>
    </row>
    <row r="1602">
      <c r="A1602" s="463" t="str">
        <f t="shared" si="3"/>
        <v>13</v>
      </c>
      <c r="B1602" s="463">
        <f t="shared" si="4"/>
        <v>0</v>
      </c>
      <c r="C1602" s="463" t="s">
        <v>491</v>
      </c>
      <c r="D1602" s="1" t="s">
        <v>2414</v>
      </c>
      <c r="E1602" s="463" t="str">
        <f t="shared" si="5"/>
        <v/>
      </c>
    </row>
    <row r="1603">
      <c r="A1603" s="463" t="str">
        <f t="shared" si="3"/>
        <v>100</v>
      </c>
      <c r="B1603" s="463">
        <f t="shared" si="4"/>
        <v>0</v>
      </c>
      <c r="C1603" s="463" t="s">
        <v>491</v>
      </c>
      <c r="D1603" s="1" t="s">
        <v>2415</v>
      </c>
      <c r="E1603" s="463">
        <f t="shared" si="5"/>
        <v>0</v>
      </c>
    </row>
    <row r="1604">
      <c r="A1604" s="463" t="str">
        <f t="shared" si="3"/>
        <v>01</v>
      </c>
      <c r="B1604" s="463">
        <f t="shared" si="4"/>
        <v>0</v>
      </c>
      <c r="C1604" s="463" t="s">
        <v>492</v>
      </c>
      <c r="D1604" s="1" t="s">
        <v>2416</v>
      </c>
      <c r="E1604" s="463" t="str">
        <f t="shared" si="5"/>
        <v/>
      </c>
    </row>
    <row r="1605">
      <c r="A1605" s="463" t="str">
        <f t="shared" si="3"/>
        <v>02</v>
      </c>
      <c r="B1605" s="463">
        <f t="shared" si="4"/>
        <v>0</v>
      </c>
      <c r="C1605" s="463" t="s">
        <v>492</v>
      </c>
      <c r="D1605" s="1" t="s">
        <v>2417</v>
      </c>
      <c r="E1605" s="463" t="str">
        <f t="shared" si="5"/>
        <v/>
      </c>
    </row>
    <row r="1606">
      <c r="A1606" s="463" t="str">
        <f t="shared" si="3"/>
        <v>03</v>
      </c>
      <c r="B1606" s="463">
        <f t="shared" si="4"/>
        <v>0</v>
      </c>
      <c r="C1606" s="463" t="s">
        <v>492</v>
      </c>
      <c r="D1606" s="1" t="s">
        <v>2418</v>
      </c>
      <c r="E1606" s="463" t="str">
        <f t="shared" si="5"/>
        <v/>
      </c>
    </row>
    <row r="1607">
      <c r="A1607" s="463" t="str">
        <f t="shared" si="3"/>
        <v>04</v>
      </c>
      <c r="B1607" s="463">
        <f t="shared" si="4"/>
        <v>0</v>
      </c>
      <c r="C1607" s="463" t="s">
        <v>492</v>
      </c>
      <c r="D1607" s="1" t="s">
        <v>2419</v>
      </c>
      <c r="E1607" s="463" t="str">
        <f t="shared" si="5"/>
        <v/>
      </c>
    </row>
    <row r="1608">
      <c r="A1608" s="463" t="str">
        <f t="shared" si="3"/>
        <v>05</v>
      </c>
      <c r="B1608" s="463">
        <f t="shared" si="4"/>
        <v>0</v>
      </c>
      <c r="C1608" s="463" t="s">
        <v>492</v>
      </c>
      <c r="D1608" s="1" t="s">
        <v>2420</v>
      </c>
      <c r="E1608" s="463" t="str">
        <f t="shared" si="5"/>
        <v/>
      </c>
    </row>
    <row r="1609">
      <c r="A1609" s="463" t="str">
        <f t="shared" si="3"/>
        <v>06</v>
      </c>
      <c r="B1609" s="463">
        <f t="shared" si="4"/>
        <v>0</v>
      </c>
      <c r="C1609" s="463" t="s">
        <v>492</v>
      </c>
      <c r="D1609" s="1" t="s">
        <v>2421</v>
      </c>
      <c r="E1609" s="463" t="str">
        <f t="shared" si="5"/>
        <v/>
      </c>
    </row>
    <row r="1610">
      <c r="A1610" s="463" t="str">
        <f t="shared" si="3"/>
        <v>07</v>
      </c>
      <c r="B1610" s="463">
        <f t="shared" si="4"/>
        <v>0</v>
      </c>
      <c r="C1610" s="463" t="s">
        <v>492</v>
      </c>
      <c r="D1610" s="1" t="s">
        <v>2422</v>
      </c>
      <c r="E1610" s="463" t="str">
        <f t="shared" si="5"/>
        <v/>
      </c>
    </row>
    <row r="1611">
      <c r="A1611" s="463" t="str">
        <f t="shared" si="3"/>
        <v>08</v>
      </c>
      <c r="B1611" s="463">
        <f t="shared" si="4"/>
        <v>0</v>
      </c>
      <c r="C1611" s="463" t="s">
        <v>492</v>
      </c>
      <c r="D1611" s="1" t="s">
        <v>2423</v>
      </c>
      <c r="E1611" s="463" t="str">
        <f t="shared" si="5"/>
        <v/>
      </c>
    </row>
    <row r="1612">
      <c r="A1612" s="463" t="str">
        <f t="shared" si="3"/>
        <v>09</v>
      </c>
      <c r="B1612" s="463">
        <f t="shared" si="4"/>
        <v>0</v>
      </c>
      <c r="C1612" s="463" t="s">
        <v>492</v>
      </c>
      <c r="D1612" s="1" t="s">
        <v>2424</v>
      </c>
      <c r="E1612" s="463" t="str">
        <f t="shared" si="5"/>
        <v/>
      </c>
    </row>
    <row r="1613">
      <c r="A1613" s="463" t="str">
        <f t="shared" si="3"/>
        <v>10</v>
      </c>
      <c r="B1613" s="463">
        <f t="shared" si="4"/>
        <v>0</v>
      </c>
      <c r="C1613" s="463" t="s">
        <v>492</v>
      </c>
      <c r="D1613" s="1" t="s">
        <v>2425</v>
      </c>
      <c r="E1613" s="463" t="str">
        <f t="shared" si="5"/>
        <v/>
      </c>
    </row>
    <row r="1614">
      <c r="A1614" s="463" t="str">
        <f t="shared" si="3"/>
        <v>11</v>
      </c>
      <c r="B1614" s="463">
        <f t="shared" si="4"/>
        <v>0</v>
      </c>
      <c r="C1614" s="463" t="s">
        <v>492</v>
      </c>
      <c r="D1614" s="1" t="s">
        <v>2426</v>
      </c>
      <c r="E1614" s="463" t="str">
        <f t="shared" si="5"/>
        <v/>
      </c>
    </row>
    <row r="1615">
      <c r="A1615" s="463" t="str">
        <f t="shared" si="3"/>
        <v>12</v>
      </c>
      <c r="B1615" s="463">
        <f t="shared" si="4"/>
        <v>0</v>
      </c>
      <c r="C1615" s="463" t="s">
        <v>492</v>
      </c>
      <c r="D1615" s="1" t="s">
        <v>2427</v>
      </c>
      <c r="E1615" s="463" t="str">
        <f t="shared" si="5"/>
        <v/>
      </c>
    </row>
    <row r="1616">
      <c r="A1616" s="463" t="str">
        <f t="shared" si="3"/>
        <v>13</v>
      </c>
      <c r="B1616" s="463">
        <f t="shared" si="4"/>
        <v>0</v>
      </c>
      <c r="C1616" s="463" t="s">
        <v>492</v>
      </c>
      <c r="D1616" s="1" t="s">
        <v>2428</v>
      </c>
      <c r="E1616" s="463" t="str">
        <f t="shared" si="5"/>
        <v/>
      </c>
    </row>
    <row r="1617">
      <c r="A1617" s="463" t="str">
        <f t="shared" si="3"/>
        <v>100</v>
      </c>
      <c r="B1617" s="463">
        <f t="shared" si="4"/>
        <v>0</v>
      </c>
      <c r="C1617" s="463" t="s">
        <v>492</v>
      </c>
      <c r="D1617" s="1" t="s">
        <v>2429</v>
      </c>
      <c r="E1617" s="463">
        <f t="shared" si="5"/>
        <v>0</v>
      </c>
    </row>
    <row r="1618">
      <c r="A1618" s="463" t="str">
        <f t="shared" si="3"/>
        <v>01</v>
      </c>
      <c r="B1618" s="463">
        <f t="shared" si="4"/>
        <v>0</v>
      </c>
      <c r="C1618" s="463" t="s">
        <v>494</v>
      </c>
      <c r="D1618" s="1" t="s">
        <v>2430</v>
      </c>
      <c r="E1618" s="463" t="str">
        <f t="shared" si="5"/>
        <v/>
      </c>
    </row>
    <row r="1619">
      <c r="A1619" s="463" t="str">
        <f t="shared" si="3"/>
        <v>02</v>
      </c>
      <c r="B1619" s="463">
        <f t="shared" si="4"/>
        <v>0</v>
      </c>
      <c r="C1619" s="463" t="s">
        <v>494</v>
      </c>
      <c r="D1619" s="1" t="s">
        <v>2431</v>
      </c>
      <c r="E1619" s="463" t="str">
        <f t="shared" si="5"/>
        <v/>
      </c>
    </row>
    <row r="1620">
      <c r="A1620" s="463" t="str">
        <f t="shared" si="3"/>
        <v>03</v>
      </c>
      <c r="B1620" s="463">
        <f t="shared" si="4"/>
        <v>0</v>
      </c>
      <c r="C1620" s="463" t="s">
        <v>494</v>
      </c>
      <c r="D1620" s="1" t="s">
        <v>2432</v>
      </c>
      <c r="E1620" s="463" t="str">
        <f t="shared" si="5"/>
        <v/>
      </c>
    </row>
    <row r="1621">
      <c r="A1621" s="463" t="str">
        <f t="shared" si="3"/>
        <v>04</v>
      </c>
      <c r="B1621" s="463">
        <f t="shared" si="4"/>
        <v>0</v>
      </c>
      <c r="C1621" s="463" t="s">
        <v>494</v>
      </c>
      <c r="D1621" s="1" t="s">
        <v>2433</v>
      </c>
      <c r="E1621" s="463" t="str">
        <f t="shared" si="5"/>
        <v/>
      </c>
    </row>
    <row r="1622">
      <c r="A1622" s="463" t="str">
        <f t="shared" si="3"/>
        <v>05</v>
      </c>
      <c r="B1622" s="463">
        <f t="shared" si="4"/>
        <v>0</v>
      </c>
      <c r="C1622" s="463" t="s">
        <v>494</v>
      </c>
      <c r="D1622" s="1" t="s">
        <v>2434</v>
      </c>
      <c r="E1622" s="463" t="str">
        <f t="shared" si="5"/>
        <v/>
      </c>
    </row>
    <row r="1623">
      <c r="A1623" s="463" t="str">
        <f t="shared" si="3"/>
        <v>06</v>
      </c>
      <c r="B1623" s="463">
        <f t="shared" si="4"/>
        <v>0</v>
      </c>
      <c r="C1623" s="463" t="s">
        <v>494</v>
      </c>
      <c r="D1623" s="1" t="s">
        <v>2435</v>
      </c>
      <c r="E1623" s="463" t="str">
        <f t="shared" si="5"/>
        <v/>
      </c>
    </row>
    <row r="1624">
      <c r="A1624" s="463" t="str">
        <f t="shared" si="3"/>
        <v>07</v>
      </c>
      <c r="B1624" s="463">
        <f t="shared" si="4"/>
        <v>0</v>
      </c>
      <c r="C1624" s="463" t="s">
        <v>494</v>
      </c>
      <c r="D1624" s="1" t="s">
        <v>2436</v>
      </c>
      <c r="E1624" s="463" t="str">
        <f t="shared" si="5"/>
        <v/>
      </c>
    </row>
    <row r="1625">
      <c r="A1625" s="463" t="str">
        <f t="shared" si="3"/>
        <v>08</v>
      </c>
      <c r="B1625" s="463">
        <f t="shared" si="4"/>
        <v>0</v>
      </c>
      <c r="C1625" s="463" t="s">
        <v>494</v>
      </c>
      <c r="D1625" s="1" t="s">
        <v>2437</v>
      </c>
      <c r="E1625" s="463" t="str">
        <f t="shared" si="5"/>
        <v/>
      </c>
    </row>
    <row r="1626">
      <c r="A1626" s="463" t="str">
        <f t="shared" si="3"/>
        <v>09</v>
      </c>
      <c r="B1626" s="463">
        <f t="shared" si="4"/>
        <v>0</v>
      </c>
      <c r="C1626" s="463" t="s">
        <v>494</v>
      </c>
      <c r="D1626" s="1" t="s">
        <v>2438</v>
      </c>
      <c r="E1626" s="463" t="str">
        <f t="shared" si="5"/>
        <v/>
      </c>
    </row>
    <row r="1627">
      <c r="A1627" s="463" t="str">
        <f t="shared" si="3"/>
        <v>10</v>
      </c>
      <c r="B1627" s="463">
        <f t="shared" si="4"/>
        <v>0</v>
      </c>
      <c r="C1627" s="463" t="s">
        <v>494</v>
      </c>
      <c r="D1627" s="1" t="s">
        <v>2439</v>
      </c>
      <c r="E1627" s="463" t="str">
        <f t="shared" si="5"/>
        <v/>
      </c>
    </row>
    <row r="1628">
      <c r="A1628" s="463" t="str">
        <f t="shared" si="3"/>
        <v>11</v>
      </c>
      <c r="B1628" s="463">
        <f t="shared" si="4"/>
        <v>0</v>
      </c>
      <c r="C1628" s="463" t="s">
        <v>494</v>
      </c>
      <c r="D1628" s="1" t="s">
        <v>2440</v>
      </c>
      <c r="E1628" s="463" t="str">
        <f t="shared" si="5"/>
        <v/>
      </c>
    </row>
    <row r="1629">
      <c r="A1629" s="463" t="str">
        <f t="shared" si="3"/>
        <v>12</v>
      </c>
      <c r="B1629" s="463">
        <f t="shared" si="4"/>
        <v>0</v>
      </c>
      <c r="C1629" s="463" t="s">
        <v>494</v>
      </c>
      <c r="D1629" s="1" t="s">
        <v>2441</v>
      </c>
      <c r="E1629" s="463" t="str">
        <f t="shared" si="5"/>
        <v/>
      </c>
    </row>
    <row r="1630">
      <c r="A1630" s="463" t="str">
        <f t="shared" si="3"/>
        <v>13</v>
      </c>
      <c r="B1630" s="463">
        <f t="shared" si="4"/>
        <v>0</v>
      </c>
      <c r="C1630" s="463" t="s">
        <v>494</v>
      </c>
      <c r="D1630" s="1" t="s">
        <v>2442</v>
      </c>
      <c r="E1630" s="463" t="str">
        <f t="shared" si="5"/>
        <v/>
      </c>
    </row>
    <row r="1631">
      <c r="A1631" s="463" t="str">
        <f t="shared" si="3"/>
        <v>100</v>
      </c>
      <c r="B1631" s="463">
        <f t="shared" si="4"/>
        <v>0</v>
      </c>
      <c r="C1631" s="463" t="s">
        <v>494</v>
      </c>
      <c r="D1631" s="1" t="s">
        <v>2443</v>
      </c>
      <c r="E1631" s="463">
        <f t="shared" si="5"/>
        <v>0</v>
      </c>
    </row>
    <row r="1632">
      <c r="A1632" s="463" t="str">
        <f t="shared" si="3"/>
        <v>01</v>
      </c>
      <c r="B1632" s="463">
        <f t="shared" si="4"/>
        <v>0</v>
      </c>
      <c r="C1632" s="463" t="s">
        <v>495</v>
      </c>
      <c r="D1632" s="1" t="s">
        <v>2444</v>
      </c>
      <c r="E1632" s="463" t="str">
        <f t="shared" si="5"/>
        <v/>
      </c>
    </row>
    <row r="1633">
      <c r="A1633" s="463" t="str">
        <f t="shared" si="3"/>
        <v>02</v>
      </c>
      <c r="B1633" s="463">
        <f t="shared" si="4"/>
        <v>0</v>
      </c>
      <c r="C1633" s="463" t="s">
        <v>495</v>
      </c>
      <c r="D1633" s="1" t="s">
        <v>2445</v>
      </c>
      <c r="E1633" s="463" t="str">
        <f t="shared" si="5"/>
        <v/>
      </c>
    </row>
    <row r="1634">
      <c r="A1634" s="463" t="str">
        <f t="shared" si="3"/>
        <v>03</v>
      </c>
      <c r="B1634" s="463">
        <f t="shared" si="4"/>
        <v>0</v>
      </c>
      <c r="C1634" s="463" t="s">
        <v>495</v>
      </c>
      <c r="D1634" s="1" t="s">
        <v>2446</v>
      </c>
      <c r="E1634" s="463" t="str">
        <f t="shared" si="5"/>
        <v/>
      </c>
    </row>
    <row r="1635">
      <c r="A1635" s="463" t="str">
        <f t="shared" si="3"/>
        <v>04</v>
      </c>
      <c r="B1635" s="463">
        <f t="shared" si="4"/>
        <v>0</v>
      </c>
      <c r="C1635" s="463" t="s">
        <v>495</v>
      </c>
      <c r="D1635" s="1" t="s">
        <v>2447</v>
      </c>
      <c r="E1635" s="463" t="str">
        <f t="shared" si="5"/>
        <v/>
      </c>
    </row>
    <row r="1636">
      <c r="A1636" s="463" t="str">
        <f t="shared" si="3"/>
        <v>05</v>
      </c>
      <c r="B1636" s="463">
        <f t="shared" si="4"/>
        <v>0</v>
      </c>
      <c r="C1636" s="463" t="s">
        <v>495</v>
      </c>
      <c r="D1636" s="1" t="s">
        <v>2448</v>
      </c>
      <c r="E1636" s="463" t="str">
        <f t="shared" si="5"/>
        <v/>
      </c>
    </row>
    <row r="1637">
      <c r="A1637" s="463" t="str">
        <f t="shared" si="3"/>
        <v>06</v>
      </c>
      <c r="B1637" s="463">
        <f t="shared" si="4"/>
        <v>0</v>
      </c>
      <c r="C1637" s="463" t="s">
        <v>495</v>
      </c>
      <c r="D1637" s="1" t="s">
        <v>2449</v>
      </c>
      <c r="E1637" s="463" t="str">
        <f t="shared" si="5"/>
        <v/>
      </c>
    </row>
    <row r="1638">
      <c r="A1638" s="463" t="str">
        <f t="shared" si="3"/>
        <v>07</v>
      </c>
      <c r="B1638" s="463">
        <f t="shared" si="4"/>
        <v>0</v>
      </c>
      <c r="C1638" s="463" t="s">
        <v>495</v>
      </c>
      <c r="D1638" s="1" t="s">
        <v>2450</v>
      </c>
      <c r="E1638" s="463" t="str">
        <f t="shared" si="5"/>
        <v/>
      </c>
    </row>
    <row r="1639">
      <c r="A1639" s="463" t="str">
        <f t="shared" si="3"/>
        <v>08</v>
      </c>
      <c r="B1639" s="463">
        <f t="shared" si="4"/>
        <v>0</v>
      </c>
      <c r="C1639" s="463" t="s">
        <v>495</v>
      </c>
      <c r="D1639" s="1" t="s">
        <v>2451</v>
      </c>
      <c r="E1639" s="463" t="str">
        <f t="shared" si="5"/>
        <v/>
      </c>
    </row>
    <row r="1640">
      <c r="A1640" s="463" t="str">
        <f t="shared" si="3"/>
        <v>09</v>
      </c>
      <c r="B1640" s="463">
        <f t="shared" si="4"/>
        <v>0</v>
      </c>
      <c r="C1640" s="463" t="s">
        <v>495</v>
      </c>
      <c r="D1640" s="1" t="s">
        <v>2452</v>
      </c>
      <c r="E1640" s="463" t="str">
        <f t="shared" si="5"/>
        <v/>
      </c>
    </row>
    <row r="1641">
      <c r="A1641" s="463" t="str">
        <f t="shared" si="3"/>
        <v>10</v>
      </c>
      <c r="B1641" s="463">
        <f t="shared" si="4"/>
        <v>0</v>
      </c>
      <c r="C1641" s="463" t="s">
        <v>495</v>
      </c>
      <c r="D1641" s="1" t="s">
        <v>2453</v>
      </c>
      <c r="E1641" s="463" t="str">
        <f t="shared" si="5"/>
        <v/>
      </c>
    </row>
    <row r="1642">
      <c r="A1642" s="463" t="str">
        <f t="shared" si="3"/>
        <v>11</v>
      </c>
      <c r="B1642" s="463">
        <f t="shared" si="4"/>
        <v>0</v>
      </c>
      <c r="C1642" s="463" t="s">
        <v>495</v>
      </c>
      <c r="D1642" s="1" t="s">
        <v>2454</v>
      </c>
      <c r="E1642" s="463" t="str">
        <f t="shared" si="5"/>
        <v/>
      </c>
    </row>
    <row r="1643">
      <c r="A1643" s="463" t="str">
        <f t="shared" si="3"/>
        <v>12</v>
      </c>
      <c r="B1643" s="463">
        <f t="shared" si="4"/>
        <v>0</v>
      </c>
      <c r="C1643" s="463" t="s">
        <v>495</v>
      </c>
      <c r="D1643" s="1" t="s">
        <v>2455</v>
      </c>
      <c r="E1643" s="463" t="str">
        <f t="shared" si="5"/>
        <v/>
      </c>
    </row>
    <row r="1644">
      <c r="A1644" s="463" t="str">
        <f t="shared" si="3"/>
        <v>13</v>
      </c>
      <c r="B1644" s="463">
        <f t="shared" si="4"/>
        <v>0</v>
      </c>
      <c r="C1644" s="463" t="s">
        <v>495</v>
      </c>
      <c r="D1644" s="1" t="s">
        <v>2456</v>
      </c>
      <c r="E1644" s="463" t="str">
        <f t="shared" si="5"/>
        <v/>
      </c>
    </row>
    <row r="1645">
      <c r="A1645" s="463" t="str">
        <f t="shared" si="3"/>
        <v>100</v>
      </c>
      <c r="B1645" s="463">
        <f t="shared" si="4"/>
        <v>0</v>
      </c>
      <c r="C1645" s="463" t="s">
        <v>495</v>
      </c>
      <c r="D1645" s="1" t="s">
        <v>2457</v>
      </c>
      <c r="E1645" s="463">
        <f t="shared" si="5"/>
        <v>0</v>
      </c>
    </row>
    <row r="1646">
      <c r="A1646" s="463" t="str">
        <f t="shared" si="3"/>
        <v>01</v>
      </c>
      <c r="B1646" s="463">
        <f t="shared" si="4"/>
        <v>0</v>
      </c>
      <c r="C1646" s="463" t="s">
        <v>497</v>
      </c>
      <c r="D1646" s="1" t="s">
        <v>2458</v>
      </c>
      <c r="E1646" s="463" t="str">
        <f t="shared" si="5"/>
        <v/>
      </c>
    </row>
    <row r="1647">
      <c r="A1647" s="463" t="str">
        <f t="shared" si="3"/>
        <v>02</v>
      </c>
      <c r="B1647" s="463">
        <f t="shared" si="4"/>
        <v>0</v>
      </c>
      <c r="C1647" s="463" t="s">
        <v>497</v>
      </c>
      <c r="D1647" s="1" t="s">
        <v>2459</v>
      </c>
      <c r="E1647" s="463" t="str">
        <f t="shared" si="5"/>
        <v/>
      </c>
    </row>
    <row r="1648">
      <c r="A1648" s="463" t="str">
        <f t="shared" si="3"/>
        <v>03</v>
      </c>
      <c r="B1648" s="463">
        <f t="shared" si="4"/>
        <v>0</v>
      </c>
      <c r="C1648" s="463" t="s">
        <v>497</v>
      </c>
      <c r="D1648" s="1" t="s">
        <v>2460</v>
      </c>
      <c r="E1648" s="463" t="str">
        <f t="shared" si="5"/>
        <v/>
      </c>
    </row>
    <row r="1649">
      <c r="A1649" s="463" t="str">
        <f t="shared" si="3"/>
        <v>04</v>
      </c>
      <c r="B1649" s="463">
        <f t="shared" si="4"/>
        <v>0</v>
      </c>
      <c r="C1649" s="463" t="s">
        <v>497</v>
      </c>
      <c r="D1649" s="1" t="s">
        <v>2461</v>
      </c>
      <c r="E1649" s="463" t="str">
        <f t="shared" si="5"/>
        <v/>
      </c>
    </row>
    <row r="1650">
      <c r="A1650" s="463" t="str">
        <f t="shared" si="3"/>
        <v>05</v>
      </c>
      <c r="B1650" s="463">
        <f t="shared" si="4"/>
        <v>0</v>
      </c>
      <c r="C1650" s="463" t="s">
        <v>497</v>
      </c>
      <c r="D1650" s="1" t="s">
        <v>2462</v>
      </c>
      <c r="E1650" s="463" t="str">
        <f t="shared" si="5"/>
        <v/>
      </c>
    </row>
    <row r="1651">
      <c r="A1651" s="463" t="str">
        <f t="shared" si="3"/>
        <v>06</v>
      </c>
      <c r="B1651" s="463">
        <f t="shared" si="4"/>
        <v>0</v>
      </c>
      <c r="C1651" s="463" t="s">
        <v>497</v>
      </c>
      <c r="D1651" s="1" t="s">
        <v>2463</v>
      </c>
      <c r="E1651" s="463" t="str">
        <f t="shared" si="5"/>
        <v/>
      </c>
    </row>
    <row r="1652">
      <c r="A1652" s="463" t="str">
        <f t="shared" si="3"/>
        <v>07</v>
      </c>
      <c r="B1652" s="463">
        <f t="shared" si="4"/>
        <v>0</v>
      </c>
      <c r="C1652" s="463" t="s">
        <v>497</v>
      </c>
      <c r="D1652" s="1" t="s">
        <v>2464</v>
      </c>
      <c r="E1652" s="463" t="str">
        <f t="shared" si="5"/>
        <v/>
      </c>
    </row>
    <row r="1653">
      <c r="A1653" s="463" t="str">
        <f t="shared" si="3"/>
        <v>08</v>
      </c>
      <c r="B1653" s="463">
        <f t="shared" si="4"/>
        <v>0</v>
      </c>
      <c r="C1653" s="463" t="s">
        <v>497</v>
      </c>
      <c r="D1653" s="1" t="s">
        <v>2465</v>
      </c>
      <c r="E1653" s="463" t="str">
        <f t="shared" si="5"/>
        <v/>
      </c>
    </row>
    <row r="1654">
      <c r="A1654" s="463" t="str">
        <f t="shared" si="3"/>
        <v>09</v>
      </c>
      <c r="B1654" s="463">
        <f t="shared" si="4"/>
        <v>0</v>
      </c>
      <c r="C1654" s="463" t="s">
        <v>497</v>
      </c>
      <c r="D1654" s="1" t="s">
        <v>2466</v>
      </c>
      <c r="E1654" s="463" t="str">
        <f t="shared" si="5"/>
        <v/>
      </c>
    </row>
    <row r="1655">
      <c r="A1655" s="463" t="str">
        <f t="shared" si="3"/>
        <v>10</v>
      </c>
      <c r="B1655" s="463">
        <f t="shared" si="4"/>
        <v>0</v>
      </c>
      <c r="C1655" s="463" t="s">
        <v>497</v>
      </c>
      <c r="D1655" s="1" t="s">
        <v>2467</v>
      </c>
      <c r="E1655" s="463" t="str">
        <f t="shared" si="5"/>
        <v/>
      </c>
    </row>
    <row r="1656">
      <c r="A1656" s="463" t="str">
        <f t="shared" si="3"/>
        <v>11</v>
      </c>
      <c r="B1656" s="463">
        <f t="shared" si="4"/>
        <v>0</v>
      </c>
      <c r="C1656" s="463" t="s">
        <v>497</v>
      </c>
      <c r="D1656" s="1" t="s">
        <v>2468</v>
      </c>
      <c r="E1656" s="463" t="str">
        <f t="shared" si="5"/>
        <v/>
      </c>
    </row>
    <row r="1657">
      <c r="A1657" s="463" t="str">
        <f t="shared" si="3"/>
        <v>12</v>
      </c>
      <c r="B1657" s="463">
        <f t="shared" si="4"/>
        <v>0</v>
      </c>
      <c r="C1657" s="463" t="s">
        <v>497</v>
      </c>
      <c r="D1657" s="1" t="s">
        <v>2469</v>
      </c>
      <c r="E1657" s="463" t="str">
        <f t="shared" si="5"/>
        <v/>
      </c>
    </row>
    <row r="1658">
      <c r="A1658" s="463" t="str">
        <f t="shared" si="3"/>
        <v>13</v>
      </c>
      <c r="B1658" s="463">
        <f t="shared" si="4"/>
        <v>0</v>
      </c>
      <c r="C1658" s="463" t="s">
        <v>497</v>
      </c>
      <c r="D1658" s="1" t="s">
        <v>2470</v>
      </c>
      <c r="E1658" s="463" t="str">
        <f t="shared" si="5"/>
        <v/>
      </c>
    </row>
    <row r="1659">
      <c r="A1659" s="463" t="str">
        <f t="shared" si="3"/>
        <v>100</v>
      </c>
      <c r="B1659" s="463">
        <f t="shared" si="4"/>
        <v>0</v>
      </c>
      <c r="C1659" s="463" t="s">
        <v>497</v>
      </c>
      <c r="D1659" s="1" t="s">
        <v>2471</v>
      </c>
      <c r="E1659" s="463">
        <f t="shared" si="5"/>
        <v>0</v>
      </c>
    </row>
    <row r="1660">
      <c r="A1660" s="463" t="str">
        <f t="shared" si="3"/>
        <v>01</v>
      </c>
      <c r="B1660" s="463">
        <f t="shared" si="4"/>
        <v>0</v>
      </c>
      <c r="C1660" s="463" t="s">
        <v>498</v>
      </c>
      <c r="D1660" s="1" t="s">
        <v>2472</v>
      </c>
      <c r="E1660" s="463" t="str">
        <f t="shared" si="5"/>
        <v/>
      </c>
    </row>
    <row r="1661">
      <c r="A1661" s="463" t="str">
        <f t="shared" si="3"/>
        <v>02</v>
      </c>
      <c r="B1661" s="463">
        <f t="shared" si="4"/>
        <v>0</v>
      </c>
      <c r="C1661" s="463" t="s">
        <v>498</v>
      </c>
      <c r="D1661" s="1" t="s">
        <v>2473</v>
      </c>
      <c r="E1661" s="463" t="str">
        <f t="shared" si="5"/>
        <v/>
      </c>
    </row>
    <row r="1662">
      <c r="A1662" s="463" t="str">
        <f t="shared" si="3"/>
        <v>03</v>
      </c>
      <c r="B1662" s="463">
        <f t="shared" si="4"/>
        <v>0</v>
      </c>
      <c r="C1662" s="463" t="s">
        <v>498</v>
      </c>
      <c r="D1662" s="1" t="s">
        <v>2474</v>
      </c>
      <c r="E1662" s="463" t="str">
        <f t="shared" si="5"/>
        <v/>
      </c>
    </row>
    <row r="1663">
      <c r="A1663" s="463" t="str">
        <f t="shared" si="3"/>
        <v>04</v>
      </c>
      <c r="B1663" s="463">
        <f t="shared" si="4"/>
        <v>0</v>
      </c>
      <c r="C1663" s="463" t="s">
        <v>498</v>
      </c>
      <c r="D1663" s="1" t="s">
        <v>2475</v>
      </c>
      <c r="E1663" s="463" t="str">
        <f t="shared" si="5"/>
        <v/>
      </c>
    </row>
    <row r="1664">
      <c r="A1664" s="463" t="str">
        <f t="shared" si="3"/>
        <v>05</v>
      </c>
      <c r="B1664" s="463">
        <f t="shared" si="4"/>
        <v>0</v>
      </c>
      <c r="C1664" s="463" t="s">
        <v>498</v>
      </c>
      <c r="D1664" s="1" t="s">
        <v>2476</v>
      </c>
      <c r="E1664" s="463" t="str">
        <f t="shared" si="5"/>
        <v/>
      </c>
    </row>
    <row r="1665">
      <c r="A1665" s="463" t="str">
        <f t="shared" si="3"/>
        <v>06</v>
      </c>
      <c r="B1665" s="463">
        <f t="shared" si="4"/>
        <v>0</v>
      </c>
      <c r="C1665" s="463" t="s">
        <v>498</v>
      </c>
      <c r="D1665" s="1" t="s">
        <v>2477</v>
      </c>
      <c r="E1665" s="463" t="str">
        <f t="shared" si="5"/>
        <v/>
      </c>
    </row>
    <row r="1666">
      <c r="A1666" s="463" t="str">
        <f t="shared" si="3"/>
        <v>07</v>
      </c>
      <c r="B1666" s="463">
        <f t="shared" si="4"/>
        <v>0</v>
      </c>
      <c r="C1666" s="463" t="s">
        <v>498</v>
      </c>
      <c r="D1666" s="1" t="s">
        <v>2478</v>
      </c>
      <c r="E1666" s="463" t="str">
        <f t="shared" si="5"/>
        <v/>
      </c>
    </row>
    <row r="1667">
      <c r="A1667" s="463" t="str">
        <f t="shared" si="3"/>
        <v>08</v>
      </c>
      <c r="B1667" s="463">
        <f t="shared" si="4"/>
        <v>0</v>
      </c>
      <c r="C1667" s="463" t="s">
        <v>498</v>
      </c>
      <c r="D1667" s="1" t="s">
        <v>2479</v>
      </c>
      <c r="E1667" s="463" t="str">
        <f t="shared" si="5"/>
        <v/>
      </c>
    </row>
    <row r="1668">
      <c r="A1668" s="463" t="str">
        <f t="shared" si="3"/>
        <v>09</v>
      </c>
      <c r="B1668" s="463">
        <f t="shared" si="4"/>
        <v>0</v>
      </c>
      <c r="C1668" s="463" t="s">
        <v>498</v>
      </c>
      <c r="D1668" s="1" t="s">
        <v>2480</v>
      </c>
      <c r="E1668" s="463" t="str">
        <f t="shared" si="5"/>
        <v/>
      </c>
    </row>
    <row r="1669">
      <c r="A1669" s="463" t="str">
        <f t="shared" si="3"/>
        <v>10</v>
      </c>
      <c r="B1669" s="463">
        <f t="shared" si="4"/>
        <v>0</v>
      </c>
      <c r="C1669" s="463" t="s">
        <v>498</v>
      </c>
      <c r="D1669" s="1" t="s">
        <v>2481</v>
      </c>
      <c r="E1669" s="463" t="str">
        <f t="shared" si="5"/>
        <v/>
      </c>
    </row>
    <row r="1670">
      <c r="A1670" s="463" t="str">
        <f t="shared" si="3"/>
        <v>11</v>
      </c>
      <c r="B1670" s="463">
        <f t="shared" si="4"/>
        <v>0</v>
      </c>
      <c r="C1670" s="463" t="s">
        <v>498</v>
      </c>
      <c r="D1670" s="1" t="s">
        <v>2482</v>
      </c>
      <c r="E1670" s="463" t="str">
        <f t="shared" si="5"/>
        <v/>
      </c>
    </row>
    <row r="1671">
      <c r="A1671" s="463" t="str">
        <f t="shared" si="3"/>
        <v>12</v>
      </c>
      <c r="B1671" s="463">
        <f t="shared" si="4"/>
        <v>0</v>
      </c>
      <c r="C1671" s="463" t="s">
        <v>498</v>
      </c>
      <c r="D1671" s="1" t="s">
        <v>2483</v>
      </c>
      <c r="E1671" s="463" t="str">
        <f t="shared" si="5"/>
        <v/>
      </c>
    </row>
    <row r="1672">
      <c r="A1672" s="463" t="str">
        <f t="shared" si="3"/>
        <v>13</v>
      </c>
      <c r="B1672" s="463">
        <f t="shared" si="4"/>
        <v>0</v>
      </c>
      <c r="C1672" s="463" t="s">
        <v>498</v>
      </c>
      <c r="D1672" s="1" t="s">
        <v>2484</v>
      </c>
      <c r="E1672" s="463" t="str">
        <f t="shared" si="5"/>
        <v/>
      </c>
    </row>
    <row r="1673">
      <c r="A1673" s="463" t="str">
        <f t="shared" si="3"/>
        <v>100</v>
      </c>
      <c r="B1673" s="463">
        <f t="shared" si="4"/>
        <v>0</v>
      </c>
      <c r="C1673" s="463" t="s">
        <v>498</v>
      </c>
      <c r="D1673" s="1" t="s">
        <v>2485</v>
      </c>
      <c r="E1673" s="463">
        <f t="shared" si="5"/>
        <v>0</v>
      </c>
    </row>
    <row r="1674">
      <c r="A1674" s="463" t="str">
        <f t="shared" si="3"/>
        <v>01</v>
      </c>
      <c r="B1674" s="463">
        <f t="shared" si="4"/>
        <v>0</v>
      </c>
      <c r="C1674" s="463" t="s">
        <v>501</v>
      </c>
      <c r="D1674" s="1" t="s">
        <v>2486</v>
      </c>
      <c r="E1674" s="463" t="str">
        <f t="shared" si="5"/>
        <v/>
      </c>
    </row>
    <row r="1675">
      <c r="A1675" s="463" t="str">
        <f t="shared" si="3"/>
        <v>02</v>
      </c>
      <c r="B1675" s="463">
        <f t="shared" si="4"/>
        <v>0</v>
      </c>
      <c r="C1675" s="463" t="s">
        <v>501</v>
      </c>
      <c r="D1675" s="1" t="s">
        <v>2487</v>
      </c>
      <c r="E1675" s="463" t="str">
        <f t="shared" si="5"/>
        <v/>
      </c>
    </row>
    <row r="1676">
      <c r="A1676" s="463" t="str">
        <f t="shared" si="3"/>
        <v>03</v>
      </c>
      <c r="B1676" s="463">
        <f t="shared" si="4"/>
        <v>0</v>
      </c>
      <c r="C1676" s="463" t="s">
        <v>501</v>
      </c>
      <c r="D1676" s="1" t="s">
        <v>2488</v>
      </c>
      <c r="E1676" s="463" t="str">
        <f t="shared" si="5"/>
        <v/>
      </c>
    </row>
    <row r="1677">
      <c r="A1677" s="463" t="str">
        <f t="shared" si="3"/>
        <v>04</v>
      </c>
      <c r="B1677" s="463">
        <f t="shared" si="4"/>
        <v>0</v>
      </c>
      <c r="C1677" s="463" t="s">
        <v>501</v>
      </c>
      <c r="D1677" s="1" t="s">
        <v>2489</v>
      </c>
      <c r="E1677" s="463" t="str">
        <f t="shared" si="5"/>
        <v/>
      </c>
    </row>
    <row r="1678">
      <c r="A1678" s="463" t="str">
        <f t="shared" si="3"/>
        <v>05</v>
      </c>
      <c r="B1678" s="463">
        <f t="shared" si="4"/>
        <v>0</v>
      </c>
      <c r="C1678" s="463" t="s">
        <v>501</v>
      </c>
      <c r="D1678" s="1" t="s">
        <v>2490</v>
      </c>
      <c r="E1678" s="463" t="str">
        <f t="shared" si="5"/>
        <v/>
      </c>
    </row>
    <row r="1679">
      <c r="A1679" s="463" t="str">
        <f t="shared" si="3"/>
        <v>06</v>
      </c>
      <c r="B1679" s="463">
        <f t="shared" si="4"/>
        <v>0</v>
      </c>
      <c r="C1679" s="463" t="s">
        <v>501</v>
      </c>
      <c r="D1679" s="1" t="s">
        <v>2491</v>
      </c>
      <c r="E1679" s="463" t="str">
        <f t="shared" si="5"/>
        <v/>
      </c>
    </row>
    <row r="1680">
      <c r="A1680" s="463" t="str">
        <f t="shared" si="3"/>
        <v>07</v>
      </c>
      <c r="B1680" s="463">
        <f t="shared" si="4"/>
        <v>0</v>
      </c>
      <c r="C1680" s="463" t="s">
        <v>501</v>
      </c>
      <c r="D1680" s="1" t="s">
        <v>2492</v>
      </c>
      <c r="E1680" s="463" t="str">
        <f t="shared" si="5"/>
        <v/>
      </c>
    </row>
    <row r="1681">
      <c r="A1681" s="463" t="str">
        <f t="shared" si="3"/>
        <v>08</v>
      </c>
      <c r="B1681" s="463">
        <f t="shared" si="4"/>
        <v>0</v>
      </c>
      <c r="C1681" s="463" t="s">
        <v>501</v>
      </c>
      <c r="D1681" s="1" t="s">
        <v>2493</v>
      </c>
      <c r="E1681" s="463" t="str">
        <f t="shared" si="5"/>
        <v/>
      </c>
    </row>
    <row r="1682">
      <c r="A1682" s="463" t="str">
        <f t="shared" si="3"/>
        <v>09</v>
      </c>
      <c r="B1682" s="463">
        <f t="shared" si="4"/>
        <v>0</v>
      </c>
      <c r="C1682" s="463" t="s">
        <v>501</v>
      </c>
      <c r="D1682" s="1" t="s">
        <v>2494</v>
      </c>
      <c r="E1682" s="463" t="str">
        <f t="shared" si="5"/>
        <v/>
      </c>
    </row>
    <row r="1683">
      <c r="A1683" s="463" t="str">
        <f t="shared" si="3"/>
        <v>10</v>
      </c>
      <c r="B1683" s="463">
        <f t="shared" si="4"/>
        <v>0</v>
      </c>
      <c r="C1683" s="463" t="s">
        <v>501</v>
      </c>
      <c r="D1683" s="1" t="s">
        <v>2495</v>
      </c>
      <c r="E1683" s="463" t="str">
        <f t="shared" si="5"/>
        <v/>
      </c>
    </row>
    <row r="1684">
      <c r="A1684" s="463" t="str">
        <f t="shared" si="3"/>
        <v>11</v>
      </c>
      <c r="B1684" s="463">
        <f t="shared" si="4"/>
        <v>0</v>
      </c>
      <c r="C1684" s="463" t="s">
        <v>501</v>
      </c>
      <c r="D1684" s="1" t="s">
        <v>2496</v>
      </c>
      <c r="E1684" s="463" t="str">
        <f t="shared" si="5"/>
        <v/>
      </c>
    </row>
    <row r="1685">
      <c r="A1685" s="463" t="str">
        <f t="shared" si="3"/>
        <v>12</v>
      </c>
      <c r="B1685" s="463">
        <f t="shared" si="4"/>
        <v>0</v>
      </c>
      <c r="C1685" s="463" t="s">
        <v>501</v>
      </c>
      <c r="D1685" s="1" t="s">
        <v>2497</v>
      </c>
      <c r="E1685" s="463" t="str">
        <f t="shared" si="5"/>
        <v/>
      </c>
    </row>
    <row r="1686">
      <c r="A1686" s="463" t="str">
        <f t="shared" si="3"/>
        <v>13</v>
      </c>
      <c r="B1686" s="463">
        <f t="shared" si="4"/>
        <v>0</v>
      </c>
      <c r="C1686" s="463" t="s">
        <v>501</v>
      </c>
      <c r="D1686" s="1" t="s">
        <v>2498</v>
      </c>
      <c r="E1686" s="463" t="str">
        <f t="shared" si="5"/>
        <v/>
      </c>
    </row>
    <row r="1687">
      <c r="A1687" s="463" t="str">
        <f t="shared" si="3"/>
        <v>100</v>
      </c>
      <c r="B1687" s="463">
        <f t="shared" si="4"/>
        <v>0</v>
      </c>
      <c r="C1687" s="463" t="s">
        <v>501</v>
      </c>
      <c r="D1687" s="1" t="s">
        <v>2499</v>
      </c>
      <c r="E1687" s="463">
        <f t="shared" si="5"/>
        <v>0</v>
      </c>
    </row>
    <row r="1688">
      <c r="A1688" s="463" t="str">
        <f t="shared" si="3"/>
        <v>01</v>
      </c>
      <c r="B1688" s="463">
        <f t="shared" si="4"/>
        <v>0</v>
      </c>
      <c r="C1688" s="463" t="s">
        <v>502</v>
      </c>
      <c r="D1688" s="1" t="s">
        <v>2500</v>
      </c>
      <c r="E1688" s="463" t="str">
        <f t="shared" si="5"/>
        <v/>
      </c>
    </row>
    <row r="1689">
      <c r="A1689" s="463" t="str">
        <f t="shared" si="3"/>
        <v>02</v>
      </c>
      <c r="B1689" s="463">
        <f t="shared" si="4"/>
        <v>0</v>
      </c>
      <c r="C1689" s="463" t="s">
        <v>502</v>
      </c>
      <c r="D1689" s="1" t="s">
        <v>2501</v>
      </c>
      <c r="E1689" s="463" t="str">
        <f t="shared" si="5"/>
        <v/>
      </c>
    </row>
    <row r="1690">
      <c r="A1690" s="463" t="str">
        <f t="shared" si="3"/>
        <v>03</v>
      </c>
      <c r="B1690" s="463">
        <f t="shared" si="4"/>
        <v>0</v>
      </c>
      <c r="C1690" s="463" t="s">
        <v>502</v>
      </c>
      <c r="D1690" s="1" t="s">
        <v>2502</v>
      </c>
      <c r="E1690" s="463" t="str">
        <f t="shared" si="5"/>
        <v/>
      </c>
    </row>
    <row r="1691">
      <c r="A1691" s="463" t="str">
        <f t="shared" si="3"/>
        <v>04</v>
      </c>
      <c r="B1691" s="463">
        <f t="shared" si="4"/>
        <v>0</v>
      </c>
      <c r="C1691" s="463" t="s">
        <v>502</v>
      </c>
      <c r="D1691" s="1" t="s">
        <v>2503</v>
      </c>
      <c r="E1691" s="463" t="str">
        <f t="shared" si="5"/>
        <v/>
      </c>
    </row>
    <row r="1692">
      <c r="A1692" s="463" t="str">
        <f t="shared" si="3"/>
        <v>05</v>
      </c>
      <c r="B1692" s="463">
        <f t="shared" si="4"/>
        <v>0</v>
      </c>
      <c r="C1692" s="463" t="s">
        <v>502</v>
      </c>
      <c r="D1692" s="1" t="s">
        <v>2504</v>
      </c>
      <c r="E1692" s="463" t="str">
        <f t="shared" si="5"/>
        <v/>
      </c>
    </row>
    <row r="1693">
      <c r="A1693" s="463" t="str">
        <f t="shared" si="3"/>
        <v>06</v>
      </c>
      <c r="B1693" s="463">
        <f t="shared" si="4"/>
        <v>0</v>
      </c>
      <c r="C1693" s="463" t="s">
        <v>502</v>
      </c>
      <c r="D1693" s="1" t="s">
        <v>2505</v>
      </c>
      <c r="E1693" s="463" t="str">
        <f t="shared" si="5"/>
        <v/>
      </c>
    </row>
    <row r="1694">
      <c r="A1694" s="463" t="str">
        <f t="shared" si="3"/>
        <v>07</v>
      </c>
      <c r="B1694" s="463">
        <f t="shared" si="4"/>
        <v>0</v>
      </c>
      <c r="C1694" s="463" t="s">
        <v>502</v>
      </c>
      <c r="D1694" s="1" t="s">
        <v>2506</v>
      </c>
      <c r="E1694" s="463" t="str">
        <f t="shared" si="5"/>
        <v/>
      </c>
    </row>
    <row r="1695">
      <c r="A1695" s="463" t="str">
        <f t="shared" si="3"/>
        <v>08</v>
      </c>
      <c r="B1695" s="463">
        <f t="shared" si="4"/>
        <v>0</v>
      </c>
      <c r="C1695" s="463" t="s">
        <v>502</v>
      </c>
      <c r="D1695" s="1" t="s">
        <v>2507</v>
      </c>
      <c r="E1695" s="463" t="str">
        <f t="shared" si="5"/>
        <v/>
      </c>
    </row>
    <row r="1696">
      <c r="A1696" s="463" t="str">
        <f t="shared" si="3"/>
        <v>09</v>
      </c>
      <c r="B1696" s="463">
        <f t="shared" si="4"/>
        <v>0</v>
      </c>
      <c r="C1696" s="463" t="s">
        <v>502</v>
      </c>
      <c r="D1696" s="1" t="s">
        <v>2508</v>
      </c>
      <c r="E1696" s="463" t="str">
        <f t="shared" si="5"/>
        <v/>
      </c>
    </row>
    <row r="1697">
      <c r="A1697" s="463" t="str">
        <f t="shared" si="3"/>
        <v>10</v>
      </c>
      <c r="B1697" s="463">
        <f t="shared" si="4"/>
        <v>0</v>
      </c>
      <c r="C1697" s="463" t="s">
        <v>502</v>
      </c>
      <c r="D1697" s="1" t="s">
        <v>2509</v>
      </c>
      <c r="E1697" s="463" t="str">
        <f t="shared" si="5"/>
        <v/>
      </c>
    </row>
    <row r="1698">
      <c r="A1698" s="463" t="str">
        <f t="shared" si="3"/>
        <v>11</v>
      </c>
      <c r="B1698" s="463">
        <f t="shared" si="4"/>
        <v>0</v>
      </c>
      <c r="C1698" s="463" t="s">
        <v>502</v>
      </c>
      <c r="D1698" s="1" t="s">
        <v>2510</v>
      </c>
      <c r="E1698" s="463" t="str">
        <f t="shared" si="5"/>
        <v/>
      </c>
    </row>
    <row r="1699">
      <c r="A1699" s="463" t="str">
        <f t="shared" si="3"/>
        <v>12</v>
      </c>
      <c r="B1699" s="463">
        <f t="shared" si="4"/>
        <v>0</v>
      </c>
      <c r="C1699" s="463" t="s">
        <v>502</v>
      </c>
      <c r="D1699" s="1" t="s">
        <v>2511</v>
      </c>
      <c r="E1699" s="463" t="str">
        <f t="shared" si="5"/>
        <v/>
      </c>
    </row>
    <row r="1700">
      <c r="A1700" s="463" t="str">
        <f t="shared" si="3"/>
        <v>13</v>
      </c>
      <c r="B1700" s="463">
        <f t="shared" si="4"/>
        <v>0</v>
      </c>
      <c r="C1700" s="463" t="s">
        <v>502</v>
      </c>
      <c r="D1700" s="1" t="s">
        <v>2512</v>
      </c>
      <c r="E1700" s="463" t="str">
        <f t="shared" si="5"/>
        <v/>
      </c>
    </row>
    <row r="1701">
      <c r="A1701" s="463" t="str">
        <f t="shared" si="3"/>
        <v>100</v>
      </c>
      <c r="B1701" s="463">
        <f t="shared" si="4"/>
        <v>0</v>
      </c>
      <c r="C1701" s="463" t="s">
        <v>502</v>
      </c>
      <c r="D1701" s="1" t="s">
        <v>2513</v>
      </c>
      <c r="E1701" s="463">
        <f t="shared" si="5"/>
        <v>0</v>
      </c>
    </row>
    <row r="1702">
      <c r="A1702" s="463" t="str">
        <f t="shared" si="3"/>
        <v>01</v>
      </c>
      <c r="B1702" s="463">
        <f t="shared" si="4"/>
        <v>0</v>
      </c>
      <c r="C1702" s="463" t="s">
        <v>504</v>
      </c>
      <c r="D1702" s="1" t="s">
        <v>2514</v>
      </c>
      <c r="E1702" s="463" t="str">
        <f t="shared" si="5"/>
        <v/>
      </c>
    </row>
    <row r="1703">
      <c r="A1703" s="463" t="str">
        <f t="shared" si="3"/>
        <v>02</v>
      </c>
      <c r="B1703" s="463">
        <f t="shared" si="4"/>
        <v>0</v>
      </c>
      <c r="C1703" s="463" t="s">
        <v>504</v>
      </c>
      <c r="D1703" s="1" t="s">
        <v>2515</v>
      </c>
      <c r="E1703" s="463" t="str">
        <f t="shared" si="5"/>
        <v/>
      </c>
    </row>
    <row r="1704">
      <c r="A1704" s="463" t="str">
        <f t="shared" si="3"/>
        <v>03</v>
      </c>
      <c r="B1704" s="463">
        <f t="shared" si="4"/>
        <v>0</v>
      </c>
      <c r="C1704" s="463" t="s">
        <v>504</v>
      </c>
      <c r="D1704" s="1" t="s">
        <v>2516</v>
      </c>
      <c r="E1704" s="463" t="str">
        <f t="shared" si="5"/>
        <v/>
      </c>
    </row>
    <row r="1705">
      <c r="A1705" s="463" t="str">
        <f t="shared" si="3"/>
        <v>04</v>
      </c>
      <c r="B1705" s="463">
        <f t="shared" si="4"/>
        <v>0</v>
      </c>
      <c r="C1705" s="463" t="s">
        <v>504</v>
      </c>
      <c r="D1705" s="1" t="s">
        <v>2517</v>
      </c>
      <c r="E1705" s="463" t="str">
        <f t="shared" si="5"/>
        <v/>
      </c>
    </row>
    <row r="1706">
      <c r="A1706" s="463" t="str">
        <f t="shared" si="3"/>
        <v>05</v>
      </c>
      <c r="B1706" s="463">
        <f t="shared" si="4"/>
        <v>0</v>
      </c>
      <c r="C1706" s="463" t="s">
        <v>504</v>
      </c>
      <c r="D1706" s="1" t="s">
        <v>2518</v>
      </c>
      <c r="E1706" s="463" t="str">
        <f t="shared" si="5"/>
        <v/>
      </c>
    </row>
    <row r="1707">
      <c r="A1707" s="463" t="str">
        <f t="shared" si="3"/>
        <v>06</v>
      </c>
      <c r="B1707" s="463">
        <f t="shared" si="4"/>
        <v>0</v>
      </c>
      <c r="C1707" s="463" t="s">
        <v>504</v>
      </c>
      <c r="D1707" s="1" t="s">
        <v>2519</v>
      </c>
      <c r="E1707" s="463" t="str">
        <f t="shared" si="5"/>
        <v/>
      </c>
    </row>
    <row r="1708">
      <c r="A1708" s="463" t="str">
        <f t="shared" si="3"/>
        <v>07</v>
      </c>
      <c r="B1708" s="463">
        <f t="shared" si="4"/>
        <v>0</v>
      </c>
      <c r="C1708" s="463" t="s">
        <v>504</v>
      </c>
      <c r="D1708" s="1" t="s">
        <v>2520</v>
      </c>
      <c r="E1708" s="463" t="str">
        <f t="shared" si="5"/>
        <v/>
      </c>
    </row>
    <row r="1709">
      <c r="A1709" s="463" t="str">
        <f t="shared" si="3"/>
        <v>08</v>
      </c>
      <c r="B1709" s="463">
        <f t="shared" si="4"/>
        <v>0</v>
      </c>
      <c r="C1709" s="463" t="s">
        <v>504</v>
      </c>
      <c r="D1709" s="1" t="s">
        <v>2521</v>
      </c>
      <c r="E1709" s="463" t="str">
        <f t="shared" si="5"/>
        <v/>
      </c>
    </row>
    <row r="1710">
      <c r="A1710" s="463" t="str">
        <f t="shared" si="3"/>
        <v>09</v>
      </c>
      <c r="B1710" s="463">
        <f t="shared" si="4"/>
        <v>0</v>
      </c>
      <c r="C1710" s="463" t="s">
        <v>504</v>
      </c>
      <c r="D1710" s="1" t="s">
        <v>2522</v>
      </c>
      <c r="E1710" s="463" t="str">
        <f t="shared" si="5"/>
        <v/>
      </c>
    </row>
    <row r="1711">
      <c r="A1711" s="463" t="str">
        <f t="shared" si="3"/>
        <v>10</v>
      </c>
      <c r="B1711" s="463">
        <f t="shared" si="4"/>
        <v>0</v>
      </c>
      <c r="C1711" s="463" t="s">
        <v>504</v>
      </c>
      <c r="D1711" s="1" t="s">
        <v>2523</v>
      </c>
      <c r="E1711" s="463" t="str">
        <f t="shared" si="5"/>
        <v/>
      </c>
    </row>
    <row r="1712">
      <c r="A1712" s="463" t="str">
        <f t="shared" si="3"/>
        <v>11</v>
      </c>
      <c r="B1712" s="463">
        <f t="shared" si="4"/>
        <v>0</v>
      </c>
      <c r="C1712" s="463" t="s">
        <v>504</v>
      </c>
      <c r="D1712" s="1" t="s">
        <v>2524</v>
      </c>
      <c r="E1712" s="463" t="str">
        <f t="shared" si="5"/>
        <v/>
      </c>
    </row>
    <row r="1713">
      <c r="A1713" s="463" t="str">
        <f t="shared" si="3"/>
        <v>12</v>
      </c>
      <c r="B1713" s="463">
        <f t="shared" si="4"/>
        <v>0</v>
      </c>
      <c r="C1713" s="463" t="s">
        <v>504</v>
      </c>
      <c r="D1713" s="1" t="s">
        <v>2525</v>
      </c>
      <c r="E1713" s="463" t="str">
        <f t="shared" si="5"/>
        <v/>
      </c>
    </row>
    <row r="1714">
      <c r="A1714" s="463" t="str">
        <f t="shared" si="3"/>
        <v>13</v>
      </c>
      <c r="B1714" s="463">
        <f t="shared" si="4"/>
        <v>0</v>
      </c>
      <c r="C1714" s="463" t="s">
        <v>504</v>
      </c>
      <c r="D1714" s="1" t="s">
        <v>2526</v>
      </c>
      <c r="E1714" s="463" t="str">
        <f t="shared" si="5"/>
        <v/>
      </c>
    </row>
    <row r="1715">
      <c r="A1715" s="463" t="str">
        <f t="shared" si="3"/>
        <v>100</v>
      </c>
      <c r="B1715" s="463">
        <f t="shared" si="4"/>
        <v>0</v>
      </c>
      <c r="C1715" s="463" t="s">
        <v>504</v>
      </c>
      <c r="D1715" s="1" t="s">
        <v>2527</v>
      </c>
      <c r="E1715" s="463">
        <f t="shared" si="5"/>
        <v>0</v>
      </c>
    </row>
    <row r="1716">
      <c r="A1716" s="463" t="str">
        <f t="shared" si="3"/>
        <v>01</v>
      </c>
      <c r="B1716" s="463">
        <f t="shared" si="4"/>
        <v>0</v>
      </c>
      <c r="C1716" s="463" t="s">
        <v>505</v>
      </c>
      <c r="D1716" s="1" t="s">
        <v>2528</v>
      </c>
      <c r="E1716" s="463" t="str">
        <f t="shared" si="5"/>
        <v/>
      </c>
    </row>
    <row r="1717">
      <c r="A1717" s="463" t="str">
        <f t="shared" si="3"/>
        <v>02</v>
      </c>
      <c r="B1717" s="463">
        <f t="shared" si="4"/>
        <v>0</v>
      </c>
      <c r="C1717" s="463" t="s">
        <v>505</v>
      </c>
      <c r="D1717" s="1" t="s">
        <v>2529</v>
      </c>
      <c r="E1717" s="463" t="str">
        <f t="shared" si="5"/>
        <v/>
      </c>
    </row>
    <row r="1718">
      <c r="A1718" s="463" t="str">
        <f t="shared" si="3"/>
        <v>03</v>
      </c>
      <c r="B1718" s="463">
        <f t="shared" si="4"/>
        <v>0</v>
      </c>
      <c r="C1718" s="463" t="s">
        <v>505</v>
      </c>
      <c r="D1718" s="1" t="s">
        <v>2530</v>
      </c>
      <c r="E1718" s="463" t="str">
        <f t="shared" si="5"/>
        <v/>
      </c>
    </row>
    <row r="1719">
      <c r="A1719" s="463" t="str">
        <f t="shared" si="3"/>
        <v>04</v>
      </c>
      <c r="B1719" s="463">
        <f t="shared" si="4"/>
        <v>0</v>
      </c>
      <c r="C1719" s="463" t="s">
        <v>505</v>
      </c>
      <c r="D1719" s="1" t="s">
        <v>2531</v>
      </c>
      <c r="E1719" s="463" t="str">
        <f t="shared" si="5"/>
        <v/>
      </c>
    </row>
    <row r="1720">
      <c r="A1720" s="463" t="str">
        <f t="shared" si="3"/>
        <v>05</v>
      </c>
      <c r="B1720" s="463">
        <f t="shared" si="4"/>
        <v>0</v>
      </c>
      <c r="C1720" s="463" t="s">
        <v>505</v>
      </c>
      <c r="D1720" s="1" t="s">
        <v>2532</v>
      </c>
      <c r="E1720" s="463" t="str">
        <f t="shared" si="5"/>
        <v/>
      </c>
    </row>
    <row r="1721">
      <c r="A1721" s="463" t="str">
        <f t="shared" si="3"/>
        <v>06</v>
      </c>
      <c r="B1721" s="463">
        <f t="shared" si="4"/>
        <v>0</v>
      </c>
      <c r="C1721" s="463" t="s">
        <v>505</v>
      </c>
      <c r="D1721" s="1" t="s">
        <v>2533</v>
      </c>
      <c r="E1721" s="463" t="str">
        <f t="shared" si="5"/>
        <v/>
      </c>
    </row>
    <row r="1722">
      <c r="A1722" s="463" t="str">
        <f t="shared" si="3"/>
        <v>07</v>
      </c>
      <c r="B1722" s="463">
        <f t="shared" si="4"/>
        <v>0</v>
      </c>
      <c r="C1722" s="463" t="s">
        <v>505</v>
      </c>
      <c r="D1722" s="1" t="s">
        <v>2534</v>
      </c>
      <c r="E1722" s="463" t="str">
        <f t="shared" si="5"/>
        <v/>
      </c>
    </row>
    <row r="1723">
      <c r="A1723" s="463" t="str">
        <f t="shared" si="3"/>
        <v>08</v>
      </c>
      <c r="B1723" s="463">
        <f t="shared" si="4"/>
        <v>0</v>
      </c>
      <c r="C1723" s="463" t="s">
        <v>505</v>
      </c>
      <c r="D1723" s="1" t="s">
        <v>2535</v>
      </c>
      <c r="E1723" s="463" t="str">
        <f t="shared" si="5"/>
        <v/>
      </c>
    </row>
    <row r="1724">
      <c r="A1724" s="463" t="str">
        <f t="shared" si="3"/>
        <v>09</v>
      </c>
      <c r="B1724" s="463">
        <f t="shared" si="4"/>
        <v>0</v>
      </c>
      <c r="C1724" s="463" t="s">
        <v>505</v>
      </c>
      <c r="D1724" s="1" t="s">
        <v>2536</v>
      </c>
      <c r="E1724" s="463" t="str">
        <f t="shared" si="5"/>
        <v/>
      </c>
    </row>
    <row r="1725">
      <c r="A1725" s="463" t="str">
        <f t="shared" si="3"/>
        <v>10</v>
      </c>
      <c r="B1725" s="463">
        <f t="shared" si="4"/>
        <v>0</v>
      </c>
      <c r="C1725" s="463" t="s">
        <v>505</v>
      </c>
      <c r="D1725" s="1" t="s">
        <v>2537</v>
      </c>
      <c r="E1725" s="463" t="str">
        <f t="shared" si="5"/>
        <v/>
      </c>
    </row>
    <row r="1726">
      <c r="A1726" s="463" t="str">
        <f t="shared" si="3"/>
        <v>11</v>
      </c>
      <c r="B1726" s="463">
        <f t="shared" si="4"/>
        <v>0</v>
      </c>
      <c r="C1726" s="463" t="s">
        <v>505</v>
      </c>
      <c r="D1726" s="1" t="s">
        <v>2538</v>
      </c>
      <c r="E1726" s="463" t="str">
        <f t="shared" si="5"/>
        <v/>
      </c>
    </row>
    <row r="1727">
      <c r="A1727" s="463" t="str">
        <f t="shared" si="3"/>
        <v>12</v>
      </c>
      <c r="B1727" s="463">
        <f t="shared" si="4"/>
        <v>0</v>
      </c>
      <c r="C1727" s="463" t="s">
        <v>505</v>
      </c>
      <c r="D1727" s="1" t="s">
        <v>2539</v>
      </c>
      <c r="E1727" s="463" t="str">
        <f t="shared" si="5"/>
        <v/>
      </c>
    </row>
    <row r="1728">
      <c r="A1728" s="463" t="str">
        <f t="shared" si="3"/>
        <v>13</v>
      </c>
      <c r="B1728" s="463">
        <f t="shared" si="4"/>
        <v>0</v>
      </c>
      <c r="C1728" s="463" t="s">
        <v>505</v>
      </c>
      <c r="D1728" s="1" t="s">
        <v>2540</v>
      </c>
      <c r="E1728" s="463" t="str">
        <f t="shared" si="5"/>
        <v/>
      </c>
    </row>
    <row r="1729">
      <c r="A1729" s="463" t="str">
        <f t="shared" si="3"/>
        <v>100</v>
      </c>
      <c r="B1729" s="463">
        <f t="shared" si="4"/>
        <v>0</v>
      </c>
      <c r="C1729" s="463" t="s">
        <v>505</v>
      </c>
      <c r="D1729" s="1" t="s">
        <v>2541</v>
      </c>
      <c r="E1729" s="463">
        <f t="shared" si="5"/>
        <v>0</v>
      </c>
    </row>
    <row r="1730">
      <c r="A1730" s="463" t="str">
        <f t="shared" si="3"/>
        <v>01</v>
      </c>
      <c r="B1730" s="463">
        <f t="shared" si="4"/>
        <v>0</v>
      </c>
      <c r="C1730" s="463" t="s">
        <v>507</v>
      </c>
      <c r="D1730" s="1" t="s">
        <v>2542</v>
      </c>
      <c r="E1730" s="463" t="str">
        <f t="shared" si="5"/>
        <v/>
      </c>
    </row>
    <row r="1731">
      <c r="A1731" s="463" t="str">
        <f t="shared" si="3"/>
        <v>02</v>
      </c>
      <c r="B1731" s="463">
        <f t="shared" si="4"/>
        <v>0</v>
      </c>
      <c r="C1731" s="463" t="s">
        <v>507</v>
      </c>
      <c r="D1731" s="1" t="s">
        <v>2543</v>
      </c>
      <c r="E1731" s="463" t="str">
        <f t="shared" si="5"/>
        <v/>
      </c>
    </row>
    <row r="1732">
      <c r="A1732" s="463" t="str">
        <f t="shared" si="3"/>
        <v>03</v>
      </c>
      <c r="B1732" s="463">
        <f t="shared" si="4"/>
        <v>0</v>
      </c>
      <c r="C1732" s="463" t="s">
        <v>507</v>
      </c>
      <c r="D1732" s="1" t="s">
        <v>2544</v>
      </c>
      <c r="E1732" s="463" t="str">
        <f t="shared" si="5"/>
        <v/>
      </c>
    </row>
    <row r="1733">
      <c r="A1733" s="463" t="str">
        <f t="shared" si="3"/>
        <v>04</v>
      </c>
      <c r="B1733" s="463">
        <f t="shared" si="4"/>
        <v>0</v>
      </c>
      <c r="C1733" s="463" t="s">
        <v>507</v>
      </c>
      <c r="D1733" s="1" t="s">
        <v>2545</v>
      </c>
      <c r="E1733" s="463" t="str">
        <f t="shared" si="5"/>
        <v/>
      </c>
    </row>
    <row r="1734">
      <c r="A1734" s="463" t="str">
        <f t="shared" si="3"/>
        <v>05</v>
      </c>
      <c r="B1734" s="463">
        <f t="shared" si="4"/>
        <v>0</v>
      </c>
      <c r="C1734" s="463" t="s">
        <v>507</v>
      </c>
      <c r="D1734" s="1" t="s">
        <v>2546</v>
      </c>
      <c r="E1734" s="463" t="str">
        <f t="shared" si="5"/>
        <v/>
      </c>
    </row>
    <row r="1735">
      <c r="A1735" s="463" t="str">
        <f t="shared" si="3"/>
        <v>06</v>
      </c>
      <c r="B1735" s="463">
        <f t="shared" si="4"/>
        <v>0</v>
      </c>
      <c r="C1735" s="463" t="s">
        <v>507</v>
      </c>
      <c r="D1735" s="1" t="s">
        <v>2547</v>
      </c>
      <c r="E1735" s="463" t="str">
        <f t="shared" si="5"/>
        <v/>
      </c>
    </row>
    <row r="1736">
      <c r="A1736" s="463" t="str">
        <f t="shared" si="3"/>
        <v>07</v>
      </c>
      <c r="B1736" s="463">
        <f t="shared" si="4"/>
        <v>0</v>
      </c>
      <c r="C1736" s="463" t="s">
        <v>507</v>
      </c>
      <c r="D1736" s="1" t="s">
        <v>2548</v>
      </c>
      <c r="E1736" s="463" t="str">
        <f t="shared" si="5"/>
        <v/>
      </c>
    </row>
    <row r="1737">
      <c r="A1737" s="463" t="str">
        <f t="shared" si="3"/>
        <v>08</v>
      </c>
      <c r="B1737" s="463">
        <f t="shared" si="4"/>
        <v>0</v>
      </c>
      <c r="C1737" s="463" t="s">
        <v>507</v>
      </c>
      <c r="D1737" s="1" t="s">
        <v>2549</v>
      </c>
      <c r="E1737" s="463" t="str">
        <f t="shared" si="5"/>
        <v/>
      </c>
    </row>
    <row r="1738">
      <c r="A1738" s="463" t="str">
        <f t="shared" si="3"/>
        <v>09</v>
      </c>
      <c r="B1738" s="463">
        <f t="shared" si="4"/>
        <v>0</v>
      </c>
      <c r="C1738" s="463" t="s">
        <v>507</v>
      </c>
      <c r="D1738" s="1" t="s">
        <v>2550</v>
      </c>
      <c r="E1738" s="463" t="str">
        <f t="shared" si="5"/>
        <v/>
      </c>
    </row>
    <row r="1739">
      <c r="A1739" s="463" t="str">
        <f t="shared" si="3"/>
        <v>10</v>
      </c>
      <c r="B1739" s="463">
        <f t="shared" si="4"/>
        <v>0</v>
      </c>
      <c r="C1739" s="463" t="s">
        <v>507</v>
      </c>
      <c r="D1739" s="1" t="s">
        <v>2551</v>
      </c>
      <c r="E1739" s="463" t="str">
        <f t="shared" si="5"/>
        <v/>
      </c>
    </row>
    <row r="1740">
      <c r="A1740" s="463" t="str">
        <f t="shared" si="3"/>
        <v>11</v>
      </c>
      <c r="B1740" s="463">
        <f t="shared" si="4"/>
        <v>0</v>
      </c>
      <c r="C1740" s="463" t="s">
        <v>507</v>
      </c>
      <c r="D1740" s="1" t="s">
        <v>2552</v>
      </c>
      <c r="E1740" s="463" t="str">
        <f t="shared" si="5"/>
        <v/>
      </c>
    </row>
    <row r="1741">
      <c r="A1741" s="463" t="str">
        <f t="shared" si="3"/>
        <v>12</v>
      </c>
      <c r="B1741" s="463">
        <f t="shared" si="4"/>
        <v>0</v>
      </c>
      <c r="C1741" s="463" t="s">
        <v>507</v>
      </c>
      <c r="D1741" s="1" t="s">
        <v>2553</v>
      </c>
      <c r="E1741" s="463" t="str">
        <f t="shared" si="5"/>
        <v/>
      </c>
    </row>
    <row r="1742">
      <c r="A1742" s="463" t="str">
        <f t="shared" si="3"/>
        <v>13</v>
      </c>
      <c r="B1742" s="463">
        <f t="shared" si="4"/>
        <v>0</v>
      </c>
      <c r="C1742" s="463" t="s">
        <v>507</v>
      </c>
      <c r="D1742" s="1" t="s">
        <v>2554</v>
      </c>
      <c r="E1742" s="463" t="str">
        <f t="shared" si="5"/>
        <v/>
      </c>
    </row>
    <row r="1743">
      <c r="A1743" s="463" t="str">
        <f t="shared" si="3"/>
        <v>100</v>
      </c>
      <c r="B1743" s="463">
        <f t="shared" si="4"/>
        <v>0</v>
      </c>
      <c r="C1743" s="463" t="s">
        <v>507</v>
      </c>
      <c r="D1743" s="1" t="s">
        <v>2555</v>
      </c>
      <c r="E1743" s="463">
        <f t="shared" si="5"/>
        <v>0</v>
      </c>
    </row>
    <row r="1744">
      <c r="A1744" s="463" t="str">
        <f t="shared" si="3"/>
        <v>01</v>
      </c>
      <c r="B1744" s="463">
        <f t="shared" si="4"/>
        <v>0</v>
      </c>
      <c r="C1744" s="463" t="s">
        <v>508</v>
      </c>
      <c r="D1744" s="1" t="s">
        <v>2556</v>
      </c>
      <c r="E1744" s="463" t="str">
        <f t="shared" si="5"/>
        <v/>
      </c>
    </row>
    <row r="1745">
      <c r="A1745" s="463" t="str">
        <f t="shared" si="3"/>
        <v>02</v>
      </c>
      <c r="B1745" s="463">
        <f t="shared" si="4"/>
        <v>0</v>
      </c>
      <c r="C1745" s="463" t="s">
        <v>508</v>
      </c>
      <c r="D1745" s="1" t="s">
        <v>2557</v>
      </c>
      <c r="E1745" s="463" t="str">
        <f t="shared" si="5"/>
        <v/>
      </c>
    </row>
    <row r="1746">
      <c r="A1746" s="463" t="str">
        <f t="shared" si="3"/>
        <v>03</v>
      </c>
      <c r="B1746" s="463">
        <f t="shared" si="4"/>
        <v>0</v>
      </c>
      <c r="C1746" s="463" t="s">
        <v>508</v>
      </c>
      <c r="D1746" s="1" t="s">
        <v>2558</v>
      </c>
      <c r="E1746" s="463" t="str">
        <f t="shared" si="5"/>
        <v/>
      </c>
    </row>
    <row r="1747">
      <c r="A1747" s="463" t="str">
        <f t="shared" si="3"/>
        <v>04</v>
      </c>
      <c r="B1747" s="463">
        <f t="shared" si="4"/>
        <v>0</v>
      </c>
      <c r="C1747" s="463" t="s">
        <v>508</v>
      </c>
      <c r="D1747" s="1" t="s">
        <v>2559</v>
      </c>
      <c r="E1747" s="463" t="str">
        <f t="shared" si="5"/>
        <v/>
      </c>
    </row>
    <row r="1748">
      <c r="A1748" s="463" t="str">
        <f t="shared" si="3"/>
        <v>05</v>
      </c>
      <c r="B1748" s="463">
        <f t="shared" si="4"/>
        <v>0</v>
      </c>
      <c r="C1748" s="463" t="s">
        <v>508</v>
      </c>
      <c r="D1748" s="1" t="s">
        <v>2560</v>
      </c>
      <c r="E1748" s="463" t="str">
        <f t="shared" si="5"/>
        <v/>
      </c>
    </row>
    <row r="1749">
      <c r="A1749" s="463" t="str">
        <f t="shared" si="3"/>
        <v>06</v>
      </c>
      <c r="B1749" s="463">
        <f t="shared" si="4"/>
        <v>0</v>
      </c>
      <c r="C1749" s="463" t="s">
        <v>508</v>
      </c>
      <c r="D1749" s="1" t="s">
        <v>2561</v>
      </c>
      <c r="E1749" s="463" t="str">
        <f t="shared" si="5"/>
        <v/>
      </c>
    </row>
    <row r="1750">
      <c r="A1750" s="463" t="str">
        <f t="shared" si="3"/>
        <v>07</v>
      </c>
      <c r="B1750" s="463">
        <f t="shared" si="4"/>
        <v>0</v>
      </c>
      <c r="C1750" s="463" t="s">
        <v>508</v>
      </c>
      <c r="D1750" s="1" t="s">
        <v>2562</v>
      </c>
      <c r="E1750" s="463" t="str">
        <f t="shared" si="5"/>
        <v/>
      </c>
    </row>
    <row r="1751">
      <c r="A1751" s="463" t="str">
        <f t="shared" si="3"/>
        <v>08</v>
      </c>
      <c r="B1751" s="463">
        <f t="shared" si="4"/>
        <v>0</v>
      </c>
      <c r="C1751" s="463" t="s">
        <v>508</v>
      </c>
      <c r="D1751" s="1" t="s">
        <v>2563</v>
      </c>
      <c r="E1751" s="463" t="str">
        <f t="shared" si="5"/>
        <v/>
      </c>
    </row>
    <row r="1752">
      <c r="A1752" s="463" t="str">
        <f t="shared" si="3"/>
        <v>09</v>
      </c>
      <c r="B1752" s="463">
        <f t="shared" si="4"/>
        <v>0</v>
      </c>
      <c r="C1752" s="463" t="s">
        <v>508</v>
      </c>
      <c r="D1752" s="1" t="s">
        <v>2564</v>
      </c>
      <c r="E1752" s="463" t="str">
        <f t="shared" si="5"/>
        <v/>
      </c>
    </row>
    <row r="1753">
      <c r="A1753" s="463" t="str">
        <f t="shared" si="3"/>
        <v>10</v>
      </c>
      <c r="B1753" s="463">
        <f t="shared" si="4"/>
        <v>0</v>
      </c>
      <c r="C1753" s="463" t="s">
        <v>508</v>
      </c>
      <c r="D1753" s="1" t="s">
        <v>2565</v>
      </c>
      <c r="E1753" s="463" t="str">
        <f t="shared" si="5"/>
        <v/>
      </c>
    </row>
    <row r="1754">
      <c r="A1754" s="463" t="str">
        <f t="shared" si="3"/>
        <v>11</v>
      </c>
      <c r="B1754" s="463">
        <f t="shared" si="4"/>
        <v>0</v>
      </c>
      <c r="C1754" s="463" t="s">
        <v>508</v>
      </c>
      <c r="D1754" s="1" t="s">
        <v>2566</v>
      </c>
      <c r="E1754" s="463" t="str">
        <f t="shared" si="5"/>
        <v/>
      </c>
    </row>
    <row r="1755">
      <c r="A1755" s="463" t="str">
        <f t="shared" si="3"/>
        <v>12</v>
      </c>
      <c r="B1755" s="463">
        <f t="shared" si="4"/>
        <v>0</v>
      </c>
      <c r="C1755" s="463" t="s">
        <v>508</v>
      </c>
      <c r="D1755" s="1" t="s">
        <v>2567</v>
      </c>
      <c r="E1755" s="463" t="str">
        <f t="shared" si="5"/>
        <v/>
      </c>
    </row>
    <row r="1756">
      <c r="A1756" s="463" t="str">
        <f t="shared" si="3"/>
        <v>13</v>
      </c>
      <c r="B1756" s="463">
        <f t="shared" si="4"/>
        <v>0</v>
      </c>
      <c r="C1756" s="463" t="s">
        <v>508</v>
      </c>
      <c r="D1756" s="1" t="s">
        <v>2568</v>
      </c>
      <c r="E1756" s="463" t="str">
        <f t="shared" si="5"/>
        <v/>
      </c>
    </row>
    <row r="1757">
      <c r="A1757" s="463" t="str">
        <f t="shared" si="3"/>
        <v>100</v>
      </c>
      <c r="B1757" s="463">
        <f t="shared" si="4"/>
        <v>0</v>
      </c>
      <c r="C1757" s="463" t="s">
        <v>508</v>
      </c>
      <c r="D1757" s="1" t="s">
        <v>2569</v>
      </c>
      <c r="E1757" s="463">
        <f t="shared" si="5"/>
        <v>0</v>
      </c>
    </row>
    <row r="1758">
      <c r="A1758" s="463" t="str">
        <f t="shared" si="3"/>
        <v>01</v>
      </c>
      <c r="B1758" s="463">
        <f t="shared" si="4"/>
        <v>0</v>
      </c>
      <c r="C1758" s="463" t="s">
        <v>510</v>
      </c>
      <c r="D1758" s="1" t="s">
        <v>2570</v>
      </c>
      <c r="E1758" s="463" t="str">
        <f t="shared" si="5"/>
        <v/>
      </c>
    </row>
    <row r="1759">
      <c r="A1759" s="463" t="str">
        <f t="shared" si="3"/>
        <v>02</v>
      </c>
      <c r="B1759" s="463">
        <f t="shared" si="4"/>
        <v>0</v>
      </c>
      <c r="C1759" s="463" t="s">
        <v>510</v>
      </c>
      <c r="D1759" s="1" t="s">
        <v>2571</v>
      </c>
      <c r="E1759" s="463" t="str">
        <f t="shared" si="5"/>
        <v/>
      </c>
    </row>
    <row r="1760">
      <c r="A1760" s="463" t="str">
        <f t="shared" si="3"/>
        <v>03</v>
      </c>
      <c r="B1760" s="463">
        <f t="shared" si="4"/>
        <v>0</v>
      </c>
      <c r="C1760" s="463" t="s">
        <v>510</v>
      </c>
      <c r="D1760" s="1" t="s">
        <v>2572</v>
      </c>
      <c r="E1760" s="463" t="str">
        <f t="shared" si="5"/>
        <v/>
      </c>
    </row>
    <row r="1761">
      <c r="A1761" s="463" t="str">
        <f t="shared" si="3"/>
        <v>04</v>
      </c>
      <c r="B1761" s="463">
        <f t="shared" si="4"/>
        <v>0</v>
      </c>
      <c r="C1761" s="463" t="s">
        <v>510</v>
      </c>
      <c r="D1761" s="1" t="s">
        <v>2573</v>
      </c>
      <c r="E1761" s="463" t="str">
        <f t="shared" si="5"/>
        <v/>
      </c>
    </row>
    <row r="1762">
      <c r="A1762" s="463" t="str">
        <f t="shared" si="3"/>
        <v>05</v>
      </c>
      <c r="B1762" s="463">
        <f t="shared" si="4"/>
        <v>0</v>
      </c>
      <c r="C1762" s="463" t="s">
        <v>510</v>
      </c>
      <c r="D1762" s="1" t="s">
        <v>2574</v>
      </c>
      <c r="E1762" s="463" t="str">
        <f t="shared" si="5"/>
        <v/>
      </c>
    </row>
    <row r="1763">
      <c r="A1763" s="463" t="str">
        <f t="shared" si="3"/>
        <v>06</v>
      </c>
      <c r="B1763" s="463">
        <f t="shared" si="4"/>
        <v>0</v>
      </c>
      <c r="C1763" s="463" t="s">
        <v>510</v>
      </c>
      <c r="D1763" s="1" t="s">
        <v>2575</v>
      </c>
      <c r="E1763" s="463" t="str">
        <f t="shared" si="5"/>
        <v/>
      </c>
    </row>
    <row r="1764">
      <c r="A1764" s="463" t="str">
        <f t="shared" si="3"/>
        <v>07</v>
      </c>
      <c r="B1764" s="463">
        <f t="shared" si="4"/>
        <v>0</v>
      </c>
      <c r="C1764" s="463" t="s">
        <v>510</v>
      </c>
      <c r="D1764" s="1" t="s">
        <v>2576</v>
      </c>
      <c r="E1764" s="463" t="str">
        <f t="shared" si="5"/>
        <v/>
      </c>
    </row>
    <row r="1765">
      <c r="A1765" s="463" t="str">
        <f t="shared" si="3"/>
        <v>08</v>
      </c>
      <c r="B1765" s="463">
        <f t="shared" si="4"/>
        <v>0</v>
      </c>
      <c r="C1765" s="463" t="s">
        <v>510</v>
      </c>
      <c r="D1765" s="1" t="s">
        <v>2577</v>
      </c>
      <c r="E1765" s="463" t="str">
        <f t="shared" si="5"/>
        <v/>
      </c>
    </row>
    <row r="1766">
      <c r="A1766" s="463" t="str">
        <f t="shared" si="3"/>
        <v>09</v>
      </c>
      <c r="B1766" s="463">
        <f t="shared" si="4"/>
        <v>0</v>
      </c>
      <c r="C1766" s="463" t="s">
        <v>510</v>
      </c>
      <c r="D1766" s="1" t="s">
        <v>2578</v>
      </c>
      <c r="E1766" s="463" t="str">
        <f t="shared" si="5"/>
        <v/>
      </c>
    </row>
    <row r="1767">
      <c r="A1767" s="463" t="str">
        <f t="shared" si="3"/>
        <v>10</v>
      </c>
      <c r="B1767" s="463">
        <f t="shared" si="4"/>
        <v>0</v>
      </c>
      <c r="C1767" s="463" t="s">
        <v>510</v>
      </c>
      <c r="D1767" s="1" t="s">
        <v>2579</v>
      </c>
      <c r="E1767" s="463" t="str">
        <f t="shared" si="5"/>
        <v/>
      </c>
    </row>
    <row r="1768">
      <c r="A1768" s="463" t="str">
        <f t="shared" si="3"/>
        <v>11</v>
      </c>
      <c r="B1768" s="463">
        <f t="shared" si="4"/>
        <v>0</v>
      </c>
      <c r="C1768" s="463" t="s">
        <v>510</v>
      </c>
      <c r="D1768" s="1" t="s">
        <v>2580</v>
      </c>
      <c r="E1768" s="463" t="str">
        <f t="shared" si="5"/>
        <v/>
      </c>
    </row>
    <row r="1769">
      <c r="A1769" s="463" t="str">
        <f t="shared" si="3"/>
        <v>12</v>
      </c>
      <c r="B1769" s="463">
        <f t="shared" si="4"/>
        <v>0</v>
      </c>
      <c r="C1769" s="463" t="s">
        <v>510</v>
      </c>
      <c r="D1769" s="1" t="s">
        <v>2581</v>
      </c>
      <c r="E1769" s="463" t="str">
        <f t="shared" si="5"/>
        <v/>
      </c>
    </row>
    <row r="1770">
      <c r="A1770" s="463" t="str">
        <f t="shared" si="3"/>
        <v>13</v>
      </c>
      <c r="B1770" s="463">
        <f t="shared" si="4"/>
        <v>0</v>
      </c>
      <c r="C1770" s="463" t="s">
        <v>510</v>
      </c>
      <c r="D1770" s="1" t="s">
        <v>2582</v>
      </c>
      <c r="E1770" s="463" t="str">
        <f t="shared" si="5"/>
        <v/>
      </c>
    </row>
    <row r="1771">
      <c r="A1771" s="463" t="str">
        <f t="shared" si="3"/>
        <v>100</v>
      </c>
      <c r="B1771" s="463">
        <f t="shared" si="4"/>
        <v>0</v>
      </c>
      <c r="C1771" s="463" t="s">
        <v>510</v>
      </c>
      <c r="D1771" s="1" t="s">
        <v>2583</v>
      </c>
      <c r="E1771" s="463">
        <f t="shared" si="5"/>
        <v>0</v>
      </c>
    </row>
    <row r="1772">
      <c r="A1772" s="463" t="str">
        <f t="shared" si="3"/>
        <v>01</v>
      </c>
      <c r="B1772" s="463">
        <f t="shared" si="4"/>
        <v>0</v>
      </c>
      <c r="C1772" s="463" t="s">
        <v>511</v>
      </c>
      <c r="D1772" s="1" t="s">
        <v>2584</v>
      </c>
      <c r="E1772" s="463" t="str">
        <f t="shared" si="5"/>
        <v/>
      </c>
    </row>
    <row r="1773">
      <c r="A1773" s="463" t="str">
        <f t="shared" si="3"/>
        <v>02</v>
      </c>
      <c r="B1773" s="463">
        <f t="shared" si="4"/>
        <v>0</v>
      </c>
      <c r="C1773" s="463" t="s">
        <v>511</v>
      </c>
      <c r="D1773" s="1" t="s">
        <v>2585</v>
      </c>
      <c r="E1773" s="463" t="str">
        <f t="shared" si="5"/>
        <v/>
      </c>
    </row>
    <row r="1774">
      <c r="A1774" s="463" t="str">
        <f t="shared" si="3"/>
        <v>03</v>
      </c>
      <c r="B1774" s="463">
        <f t="shared" si="4"/>
        <v>0</v>
      </c>
      <c r="C1774" s="463" t="s">
        <v>511</v>
      </c>
      <c r="D1774" s="1" t="s">
        <v>2586</v>
      </c>
      <c r="E1774" s="463" t="str">
        <f t="shared" si="5"/>
        <v/>
      </c>
    </row>
    <row r="1775">
      <c r="A1775" s="463" t="str">
        <f t="shared" si="3"/>
        <v>04</v>
      </c>
      <c r="B1775" s="463">
        <f t="shared" si="4"/>
        <v>0</v>
      </c>
      <c r="C1775" s="463" t="s">
        <v>511</v>
      </c>
      <c r="D1775" s="1" t="s">
        <v>2587</v>
      </c>
      <c r="E1775" s="463" t="str">
        <f t="shared" si="5"/>
        <v/>
      </c>
    </row>
    <row r="1776">
      <c r="A1776" s="463" t="str">
        <f t="shared" si="3"/>
        <v>05</v>
      </c>
      <c r="B1776" s="463">
        <f t="shared" si="4"/>
        <v>0</v>
      </c>
      <c r="C1776" s="463" t="s">
        <v>511</v>
      </c>
      <c r="D1776" s="1" t="s">
        <v>2588</v>
      </c>
      <c r="E1776" s="463" t="str">
        <f t="shared" si="5"/>
        <v/>
      </c>
    </row>
    <row r="1777">
      <c r="A1777" s="463" t="str">
        <f t="shared" si="3"/>
        <v>06</v>
      </c>
      <c r="B1777" s="463">
        <f t="shared" si="4"/>
        <v>0</v>
      </c>
      <c r="C1777" s="463" t="s">
        <v>511</v>
      </c>
      <c r="D1777" s="1" t="s">
        <v>2589</v>
      </c>
      <c r="E1777" s="463" t="str">
        <f t="shared" si="5"/>
        <v/>
      </c>
    </row>
    <row r="1778">
      <c r="A1778" s="463" t="str">
        <f t="shared" si="3"/>
        <v>07</v>
      </c>
      <c r="B1778" s="463">
        <f t="shared" si="4"/>
        <v>0</v>
      </c>
      <c r="C1778" s="463" t="s">
        <v>511</v>
      </c>
      <c r="D1778" s="1" t="s">
        <v>2590</v>
      </c>
      <c r="E1778" s="463" t="str">
        <f t="shared" si="5"/>
        <v/>
      </c>
    </row>
    <row r="1779">
      <c r="A1779" s="463" t="str">
        <f t="shared" si="3"/>
        <v>08</v>
      </c>
      <c r="B1779" s="463">
        <f t="shared" si="4"/>
        <v>0</v>
      </c>
      <c r="C1779" s="463" t="s">
        <v>511</v>
      </c>
      <c r="D1779" s="1" t="s">
        <v>2591</v>
      </c>
      <c r="E1779" s="463" t="str">
        <f t="shared" si="5"/>
        <v/>
      </c>
    </row>
    <row r="1780">
      <c r="A1780" s="463" t="str">
        <f t="shared" si="3"/>
        <v>09</v>
      </c>
      <c r="B1780" s="463">
        <f t="shared" si="4"/>
        <v>0</v>
      </c>
      <c r="C1780" s="463" t="s">
        <v>511</v>
      </c>
      <c r="D1780" s="1" t="s">
        <v>2592</v>
      </c>
      <c r="E1780" s="463" t="str">
        <f t="shared" si="5"/>
        <v/>
      </c>
    </row>
    <row r="1781">
      <c r="A1781" s="463" t="str">
        <f t="shared" si="3"/>
        <v>10</v>
      </c>
      <c r="B1781" s="463">
        <f t="shared" si="4"/>
        <v>0</v>
      </c>
      <c r="C1781" s="463" t="s">
        <v>511</v>
      </c>
      <c r="D1781" s="1" t="s">
        <v>2593</v>
      </c>
      <c r="E1781" s="463" t="str">
        <f t="shared" si="5"/>
        <v/>
      </c>
    </row>
    <row r="1782">
      <c r="A1782" s="463" t="str">
        <f t="shared" si="3"/>
        <v>11</v>
      </c>
      <c r="B1782" s="463">
        <f t="shared" si="4"/>
        <v>0</v>
      </c>
      <c r="C1782" s="463" t="s">
        <v>511</v>
      </c>
      <c r="D1782" s="1" t="s">
        <v>2594</v>
      </c>
      <c r="E1782" s="463" t="str">
        <f t="shared" si="5"/>
        <v/>
      </c>
    </row>
    <row r="1783">
      <c r="A1783" s="463" t="str">
        <f t="shared" si="3"/>
        <v>12</v>
      </c>
      <c r="B1783" s="463">
        <f t="shared" si="4"/>
        <v>0</v>
      </c>
      <c r="C1783" s="463" t="s">
        <v>511</v>
      </c>
      <c r="D1783" s="1" t="s">
        <v>2595</v>
      </c>
      <c r="E1783" s="463" t="str">
        <f t="shared" si="5"/>
        <v/>
      </c>
    </row>
    <row r="1784">
      <c r="A1784" s="463" t="str">
        <f t="shared" si="3"/>
        <v>13</v>
      </c>
      <c r="B1784" s="463">
        <f t="shared" si="4"/>
        <v>0</v>
      </c>
      <c r="C1784" s="463" t="s">
        <v>511</v>
      </c>
      <c r="D1784" s="1" t="s">
        <v>2596</v>
      </c>
      <c r="E1784" s="463" t="str">
        <f t="shared" si="5"/>
        <v/>
      </c>
    </row>
    <row r="1785">
      <c r="A1785" s="463" t="str">
        <f t="shared" si="3"/>
        <v>100</v>
      </c>
      <c r="B1785" s="463">
        <f t="shared" si="4"/>
        <v>0</v>
      </c>
      <c r="C1785" s="463" t="s">
        <v>511</v>
      </c>
      <c r="D1785" s="1" t="s">
        <v>2597</v>
      </c>
      <c r="E1785" s="463">
        <f t="shared" si="5"/>
        <v>0</v>
      </c>
    </row>
    <row r="1786">
      <c r="A1786" s="463" t="str">
        <f t="shared" si="3"/>
        <v>01</v>
      </c>
      <c r="B1786" s="463">
        <f t="shared" si="4"/>
        <v>0</v>
      </c>
      <c r="C1786" s="463" t="s">
        <v>513</v>
      </c>
      <c r="D1786" s="1" t="s">
        <v>2598</v>
      </c>
      <c r="E1786" s="463" t="str">
        <f t="shared" si="5"/>
        <v/>
      </c>
    </row>
    <row r="1787">
      <c r="A1787" s="463" t="str">
        <f t="shared" si="3"/>
        <v>02</v>
      </c>
      <c r="B1787" s="463">
        <f t="shared" si="4"/>
        <v>0</v>
      </c>
      <c r="C1787" s="463" t="s">
        <v>513</v>
      </c>
      <c r="D1787" s="1" t="s">
        <v>2599</v>
      </c>
      <c r="E1787" s="463" t="str">
        <f t="shared" si="5"/>
        <v/>
      </c>
    </row>
    <row r="1788">
      <c r="A1788" s="463" t="str">
        <f t="shared" si="3"/>
        <v>03</v>
      </c>
      <c r="B1788" s="463">
        <f t="shared" si="4"/>
        <v>0</v>
      </c>
      <c r="C1788" s="463" t="s">
        <v>513</v>
      </c>
      <c r="D1788" s="1" t="s">
        <v>2600</v>
      </c>
      <c r="E1788" s="463" t="str">
        <f t="shared" si="5"/>
        <v/>
      </c>
    </row>
    <row r="1789">
      <c r="A1789" s="463" t="str">
        <f t="shared" si="3"/>
        <v>04</v>
      </c>
      <c r="B1789" s="463">
        <f t="shared" si="4"/>
        <v>0</v>
      </c>
      <c r="C1789" s="463" t="s">
        <v>513</v>
      </c>
      <c r="D1789" s="1" t="s">
        <v>2601</v>
      </c>
      <c r="E1789" s="463" t="str">
        <f t="shared" si="5"/>
        <v/>
      </c>
    </row>
    <row r="1790">
      <c r="A1790" s="463" t="str">
        <f t="shared" si="3"/>
        <v>05</v>
      </c>
      <c r="B1790" s="463">
        <f t="shared" si="4"/>
        <v>0</v>
      </c>
      <c r="C1790" s="463" t="s">
        <v>513</v>
      </c>
      <c r="D1790" s="1" t="s">
        <v>2602</v>
      </c>
      <c r="E1790" s="463" t="str">
        <f t="shared" si="5"/>
        <v/>
      </c>
    </row>
    <row r="1791">
      <c r="A1791" s="463" t="str">
        <f t="shared" si="3"/>
        <v>06</v>
      </c>
      <c r="B1791" s="463">
        <f t="shared" si="4"/>
        <v>0</v>
      </c>
      <c r="C1791" s="463" t="s">
        <v>513</v>
      </c>
      <c r="D1791" s="1" t="s">
        <v>2603</v>
      </c>
      <c r="E1791" s="463" t="str">
        <f t="shared" si="5"/>
        <v/>
      </c>
    </row>
    <row r="1792">
      <c r="A1792" s="463" t="str">
        <f t="shared" si="3"/>
        <v>07</v>
      </c>
      <c r="B1792" s="463">
        <f t="shared" si="4"/>
        <v>0</v>
      </c>
      <c r="C1792" s="463" t="s">
        <v>513</v>
      </c>
      <c r="D1792" s="1" t="s">
        <v>2604</v>
      </c>
      <c r="E1792" s="463" t="str">
        <f t="shared" si="5"/>
        <v/>
      </c>
    </row>
    <row r="1793">
      <c r="A1793" s="463" t="str">
        <f t="shared" si="3"/>
        <v>08</v>
      </c>
      <c r="B1793" s="463">
        <f t="shared" si="4"/>
        <v>0</v>
      </c>
      <c r="C1793" s="463" t="s">
        <v>513</v>
      </c>
      <c r="D1793" s="1" t="s">
        <v>2605</v>
      </c>
      <c r="E1793" s="463" t="str">
        <f t="shared" si="5"/>
        <v/>
      </c>
    </row>
    <row r="1794">
      <c r="A1794" s="463" t="str">
        <f t="shared" si="3"/>
        <v>09</v>
      </c>
      <c r="B1794" s="463">
        <f t="shared" si="4"/>
        <v>0</v>
      </c>
      <c r="C1794" s="463" t="s">
        <v>513</v>
      </c>
      <c r="D1794" s="1" t="s">
        <v>2606</v>
      </c>
      <c r="E1794" s="463" t="str">
        <f t="shared" si="5"/>
        <v/>
      </c>
    </row>
    <row r="1795">
      <c r="A1795" s="463" t="str">
        <f t="shared" si="3"/>
        <v>10</v>
      </c>
      <c r="B1795" s="463">
        <f t="shared" si="4"/>
        <v>0</v>
      </c>
      <c r="C1795" s="463" t="s">
        <v>513</v>
      </c>
      <c r="D1795" s="1" t="s">
        <v>2607</v>
      </c>
      <c r="E1795" s="463" t="str">
        <f t="shared" si="5"/>
        <v/>
      </c>
    </row>
    <row r="1796">
      <c r="A1796" s="463" t="str">
        <f t="shared" si="3"/>
        <v>11</v>
      </c>
      <c r="B1796" s="463">
        <f t="shared" si="4"/>
        <v>0</v>
      </c>
      <c r="C1796" s="463" t="s">
        <v>513</v>
      </c>
      <c r="D1796" s="1" t="s">
        <v>2608</v>
      </c>
      <c r="E1796" s="463" t="str">
        <f t="shared" si="5"/>
        <v/>
      </c>
    </row>
    <row r="1797">
      <c r="A1797" s="463" t="str">
        <f t="shared" si="3"/>
        <v>12</v>
      </c>
      <c r="B1797" s="463">
        <f t="shared" si="4"/>
        <v>0</v>
      </c>
      <c r="C1797" s="463" t="s">
        <v>513</v>
      </c>
      <c r="D1797" s="1" t="s">
        <v>2609</v>
      </c>
      <c r="E1797" s="463" t="str">
        <f t="shared" si="5"/>
        <v/>
      </c>
    </row>
    <row r="1798">
      <c r="A1798" s="463" t="str">
        <f t="shared" si="3"/>
        <v>13</v>
      </c>
      <c r="B1798" s="463">
        <f t="shared" si="4"/>
        <v>0</v>
      </c>
      <c r="C1798" s="463" t="s">
        <v>513</v>
      </c>
      <c r="D1798" s="1" t="s">
        <v>2610</v>
      </c>
      <c r="E1798" s="463" t="str">
        <f t="shared" si="5"/>
        <v/>
      </c>
    </row>
    <row r="1799">
      <c r="A1799" s="463" t="str">
        <f t="shared" si="3"/>
        <v>100</v>
      </c>
      <c r="B1799" s="463">
        <f t="shared" si="4"/>
        <v>0</v>
      </c>
      <c r="C1799" s="463" t="s">
        <v>513</v>
      </c>
      <c r="D1799" s="1" t="s">
        <v>2611</v>
      </c>
      <c r="E1799" s="463">
        <f t="shared" si="5"/>
        <v>0</v>
      </c>
    </row>
    <row r="1800">
      <c r="A1800" s="463" t="str">
        <f t="shared" si="3"/>
        <v>01</v>
      </c>
      <c r="B1800" s="463">
        <f t="shared" si="4"/>
        <v>0</v>
      </c>
      <c r="C1800" s="463" t="s">
        <v>514</v>
      </c>
      <c r="D1800" s="1" t="s">
        <v>2612</v>
      </c>
      <c r="E1800" s="463" t="str">
        <f t="shared" si="5"/>
        <v/>
      </c>
    </row>
    <row r="1801">
      <c r="A1801" s="463" t="str">
        <f t="shared" si="3"/>
        <v>02</v>
      </c>
      <c r="B1801" s="463">
        <f t="shared" si="4"/>
        <v>0</v>
      </c>
      <c r="C1801" s="463" t="s">
        <v>514</v>
      </c>
      <c r="D1801" s="1" t="s">
        <v>2613</v>
      </c>
      <c r="E1801" s="463" t="str">
        <f t="shared" si="5"/>
        <v/>
      </c>
    </row>
    <row r="1802">
      <c r="A1802" s="463" t="str">
        <f t="shared" si="3"/>
        <v>03</v>
      </c>
      <c r="B1802" s="463">
        <f t="shared" si="4"/>
        <v>0</v>
      </c>
      <c r="C1802" s="463" t="s">
        <v>514</v>
      </c>
      <c r="D1802" s="1" t="s">
        <v>2614</v>
      </c>
      <c r="E1802" s="463" t="str">
        <f t="shared" si="5"/>
        <v/>
      </c>
    </row>
    <row r="1803">
      <c r="A1803" s="463" t="str">
        <f t="shared" si="3"/>
        <v>04</v>
      </c>
      <c r="B1803" s="463">
        <f t="shared" si="4"/>
        <v>0</v>
      </c>
      <c r="C1803" s="463" t="s">
        <v>514</v>
      </c>
      <c r="D1803" s="1" t="s">
        <v>2615</v>
      </c>
      <c r="E1803" s="463" t="str">
        <f t="shared" si="5"/>
        <v/>
      </c>
    </row>
    <row r="1804">
      <c r="A1804" s="463" t="str">
        <f t="shared" si="3"/>
        <v>05</v>
      </c>
      <c r="B1804" s="463">
        <f t="shared" si="4"/>
        <v>0</v>
      </c>
      <c r="C1804" s="463" t="s">
        <v>514</v>
      </c>
      <c r="D1804" s="1" t="s">
        <v>2616</v>
      </c>
      <c r="E1804" s="463" t="str">
        <f t="shared" si="5"/>
        <v/>
      </c>
    </row>
    <row r="1805">
      <c r="A1805" s="463" t="str">
        <f t="shared" si="3"/>
        <v>06</v>
      </c>
      <c r="B1805" s="463">
        <f t="shared" si="4"/>
        <v>0</v>
      </c>
      <c r="C1805" s="463" t="s">
        <v>514</v>
      </c>
      <c r="D1805" s="1" t="s">
        <v>2617</v>
      </c>
      <c r="E1805" s="463" t="str">
        <f t="shared" si="5"/>
        <v/>
      </c>
    </row>
    <row r="1806">
      <c r="A1806" s="463" t="str">
        <f t="shared" si="3"/>
        <v>07</v>
      </c>
      <c r="B1806" s="463">
        <f t="shared" si="4"/>
        <v>0</v>
      </c>
      <c r="C1806" s="463" t="s">
        <v>514</v>
      </c>
      <c r="D1806" s="1" t="s">
        <v>2618</v>
      </c>
      <c r="E1806" s="463" t="str">
        <f t="shared" si="5"/>
        <v/>
      </c>
    </row>
    <row r="1807">
      <c r="A1807" s="463" t="str">
        <f t="shared" si="3"/>
        <v>08</v>
      </c>
      <c r="B1807" s="463">
        <f t="shared" si="4"/>
        <v>0</v>
      </c>
      <c r="C1807" s="463" t="s">
        <v>514</v>
      </c>
      <c r="D1807" s="1" t="s">
        <v>2619</v>
      </c>
      <c r="E1807" s="463" t="str">
        <f t="shared" si="5"/>
        <v/>
      </c>
    </row>
    <row r="1808">
      <c r="A1808" s="463" t="str">
        <f t="shared" si="3"/>
        <v>09</v>
      </c>
      <c r="B1808" s="463">
        <f t="shared" si="4"/>
        <v>0</v>
      </c>
      <c r="C1808" s="463" t="s">
        <v>514</v>
      </c>
      <c r="D1808" s="1" t="s">
        <v>2620</v>
      </c>
      <c r="E1808" s="463" t="str">
        <f t="shared" si="5"/>
        <v/>
      </c>
    </row>
    <row r="1809">
      <c r="A1809" s="463" t="str">
        <f t="shared" si="3"/>
        <v>10</v>
      </c>
      <c r="B1809" s="463">
        <f t="shared" si="4"/>
        <v>0</v>
      </c>
      <c r="C1809" s="463" t="s">
        <v>514</v>
      </c>
      <c r="D1809" s="1" t="s">
        <v>2621</v>
      </c>
      <c r="E1809" s="463" t="str">
        <f t="shared" si="5"/>
        <v/>
      </c>
    </row>
    <row r="1810">
      <c r="A1810" s="463" t="str">
        <f t="shared" si="3"/>
        <v>11</v>
      </c>
      <c r="B1810" s="463">
        <f t="shared" si="4"/>
        <v>0</v>
      </c>
      <c r="C1810" s="463" t="s">
        <v>514</v>
      </c>
      <c r="D1810" s="1" t="s">
        <v>2622</v>
      </c>
      <c r="E1810" s="463" t="str">
        <f t="shared" si="5"/>
        <v/>
      </c>
    </row>
    <row r="1811">
      <c r="A1811" s="463" t="str">
        <f t="shared" si="3"/>
        <v>12</v>
      </c>
      <c r="B1811" s="463">
        <f t="shared" si="4"/>
        <v>0</v>
      </c>
      <c r="C1811" s="463" t="s">
        <v>514</v>
      </c>
      <c r="D1811" s="1" t="s">
        <v>2623</v>
      </c>
      <c r="E1811" s="463" t="str">
        <f t="shared" si="5"/>
        <v/>
      </c>
    </row>
    <row r="1812">
      <c r="A1812" s="463" t="str">
        <f t="shared" si="3"/>
        <v>13</v>
      </c>
      <c r="B1812" s="463">
        <f t="shared" si="4"/>
        <v>0</v>
      </c>
      <c r="C1812" s="463" t="s">
        <v>514</v>
      </c>
      <c r="D1812" s="1" t="s">
        <v>2624</v>
      </c>
      <c r="E1812" s="463" t="str">
        <f t="shared" si="5"/>
        <v/>
      </c>
    </row>
    <row r="1813">
      <c r="A1813" s="463" t="str">
        <f t="shared" si="3"/>
        <v>100</v>
      </c>
      <c r="B1813" s="463">
        <f t="shared" si="4"/>
        <v>0</v>
      </c>
      <c r="C1813" s="463" t="s">
        <v>514</v>
      </c>
      <c r="D1813" s="1" t="s">
        <v>2625</v>
      </c>
      <c r="E1813" s="463">
        <f t="shared" si="5"/>
        <v>0</v>
      </c>
    </row>
    <row r="1814">
      <c r="A1814" s="463" t="str">
        <f t="shared" si="3"/>
        <v>01</v>
      </c>
      <c r="B1814" s="463">
        <f t="shared" si="4"/>
        <v>0</v>
      </c>
      <c r="C1814" s="463" t="s">
        <v>516</v>
      </c>
      <c r="D1814" s="1" t="s">
        <v>2626</v>
      </c>
      <c r="E1814" s="463" t="str">
        <f t="shared" si="5"/>
        <v/>
      </c>
    </row>
    <row r="1815">
      <c r="A1815" s="463" t="str">
        <f t="shared" si="3"/>
        <v>02</v>
      </c>
      <c r="B1815" s="463">
        <f t="shared" si="4"/>
        <v>0</v>
      </c>
      <c r="C1815" s="463" t="s">
        <v>516</v>
      </c>
      <c r="D1815" s="1" t="s">
        <v>2627</v>
      </c>
      <c r="E1815" s="463" t="str">
        <f t="shared" si="5"/>
        <v/>
      </c>
    </row>
    <row r="1816">
      <c r="A1816" s="463" t="str">
        <f t="shared" si="3"/>
        <v>03</v>
      </c>
      <c r="B1816" s="463">
        <f t="shared" si="4"/>
        <v>0</v>
      </c>
      <c r="C1816" s="463" t="s">
        <v>516</v>
      </c>
      <c r="D1816" s="1" t="s">
        <v>2628</v>
      </c>
      <c r="E1816" s="463" t="str">
        <f t="shared" si="5"/>
        <v/>
      </c>
    </row>
    <row r="1817">
      <c r="A1817" s="463" t="str">
        <f t="shared" si="3"/>
        <v>04</v>
      </c>
      <c r="B1817" s="463">
        <f t="shared" si="4"/>
        <v>0</v>
      </c>
      <c r="C1817" s="463" t="s">
        <v>516</v>
      </c>
      <c r="D1817" s="1" t="s">
        <v>2629</v>
      </c>
      <c r="E1817" s="463" t="str">
        <f t="shared" si="5"/>
        <v/>
      </c>
    </row>
    <row r="1818">
      <c r="A1818" s="463" t="str">
        <f t="shared" si="3"/>
        <v>05</v>
      </c>
      <c r="B1818" s="463">
        <f t="shared" si="4"/>
        <v>0</v>
      </c>
      <c r="C1818" s="463" t="s">
        <v>516</v>
      </c>
      <c r="D1818" s="1" t="s">
        <v>2630</v>
      </c>
      <c r="E1818" s="463" t="str">
        <f t="shared" si="5"/>
        <v/>
      </c>
    </row>
    <row r="1819">
      <c r="A1819" s="463" t="str">
        <f t="shared" si="3"/>
        <v>06</v>
      </c>
      <c r="B1819" s="463">
        <f t="shared" si="4"/>
        <v>0</v>
      </c>
      <c r="C1819" s="463" t="s">
        <v>516</v>
      </c>
      <c r="D1819" s="1" t="s">
        <v>2631</v>
      </c>
      <c r="E1819" s="463" t="str">
        <f t="shared" si="5"/>
        <v/>
      </c>
    </row>
    <row r="1820">
      <c r="A1820" s="463" t="str">
        <f t="shared" si="3"/>
        <v>07</v>
      </c>
      <c r="B1820" s="463">
        <f t="shared" si="4"/>
        <v>0</v>
      </c>
      <c r="C1820" s="463" t="s">
        <v>516</v>
      </c>
      <c r="D1820" s="1" t="s">
        <v>2632</v>
      </c>
      <c r="E1820" s="463" t="str">
        <f t="shared" si="5"/>
        <v/>
      </c>
    </row>
    <row r="1821">
      <c r="A1821" s="463" t="str">
        <f t="shared" si="3"/>
        <v>08</v>
      </c>
      <c r="B1821" s="463">
        <f t="shared" si="4"/>
        <v>0</v>
      </c>
      <c r="C1821" s="463" t="s">
        <v>516</v>
      </c>
      <c r="D1821" s="1" t="s">
        <v>2633</v>
      </c>
      <c r="E1821" s="463" t="str">
        <f t="shared" si="5"/>
        <v/>
      </c>
    </row>
    <row r="1822">
      <c r="A1822" s="463" t="str">
        <f t="shared" si="3"/>
        <v>09</v>
      </c>
      <c r="B1822" s="463">
        <f t="shared" si="4"/>
        <v>0</v>
      </c>
      <c r="C1822" s="463" t="s">
        <v>516</v>
      </c>
      <c r="D1822" s="1" t="s">
        <v>2634</v>
      </c>
      <c r="E1822" s="463" t="str">
        <f t="shared" si="5"/>
        <v/>
      </c>
    </row>
    <row r="1823">
      <c r="A1823" s="463" t="str">
        <f t="shared" si="3"/>
        <v>10</v>
      </c>
      <c r="B1823" s="463">
        <f t="shared" si="4"/>
        <v>0</v>
      </c>
      <c r="C1823" s="463" t="s">
        <v>516</v>
      </c>
      <c r="D1823" s="1" t="s">
        <v>2635</v>
      </c>
      <c r="E1823" s="463" t="str">
        <f t="shared" si="5"/>
        <v/>
      </c>
    </row>
    <row r="1824">
      <c r="A1824" s="463" t="str">
        <f t="shared" si="3"/>
        <v>11</v>
      </c>
      <c r="B1824" s="463">
        <f t="shared" si="4"/>
        <v>0</v>
      </c>
      <c r="C1824" s="463" t="s">
        <v>516</v>
      </c>
      <c r="D1824" s="1" t="s">
        <v>2636</v>
      </c>
      <c r="E1824" s="463" t="str">
        <f t="shared" si="5"/>
        <v/>
      </c>
    </row>
    <row r="1825">
      <c r="A1825" s="463" t="str">
        <f t="shared" si="3"/>
        <v>12</v>
      </c>
      <c r="B1825" s="463">
        <f t="shared" si="4"/>
        <v>0</v>
      </c>
      <c r="C1825" s="463" t="s">
        <v>516</v>
      </c>
      <c r="D1825" s="1" t="s">
        <v>2637</v>
      </c>
      <c r="E1825" s="463" t="str">
        <f t="shared" si="5"/>
        <v/>
      </c>
    </row>
    <row r="1826">
      <c r="A1826" s="463" t="str">
        <f t="shared" si="3"/>
        <v>13</v>
      </c>
      <c r="B1826" s="463">
        <f t="shared" si="4"/>
        <v>0</v>
      </c>
      <c r="C1826" s="463" t="s">
        <v>516</v>
      </c>
      <c r="D1826" s="1" t="s">
        <v>2638</v>
      </c>
      <c r="E1826" s="463" t="str">
        <f t="shared" si="5"/>
        <v/>
      </c>
    </row>
    <row r="1827">
      <c r="A1827" s="463" t="str">
        <f t="shared" si="3"/>
        <v>100</v>
      </c>
      <c r="B1827" s="463">
        <f t="shared" si="4"/>
        <v>0</v>
      </c>
      <c r="C1827" s="463" t="s">
        <v>516</v>
      </c>
      <c r="D1827" s="1" t="s">
        <v>2639</v>
      </c>
      <c r="E1827" s="463">
        <f t="shared" si="5"/>
        <v>0</v>
      </c>
    </row>
    <row r="1828">
      <c r="A1828" s="463" t="str">
        <f t="shared" si="3"/>
        <v>01</v>
      </c>
      <c r="B1828" s="463">
        <f t="shared" si="4"/>
        <v>0</v>
      </c>
      <c r="C1828" s="463" t="s">
        <v>517</v>
      </c>
      <c r="D1828" s="1" t="s">
        <v>2640</v>
      </c>
      <c r="E1828" s="463" t="str">
        <f t="shared" si="5"/>
        <v/>
      </c>
    </row>
    <row r="1829">
      <c r="A1829" s="463" t="str">
        <f t="shared" si="3"/>
        <v>02</v>
      </c>
      <c r="B1829" s="463">
        <f t="shared" si="4"/>
        <v>0</v>
      </c>
      <c r="C1829" s="463" t="s">
        <v>517</v>
      </c>
      <c r="D1829" s="1" t="s">
        <v>2641</v>
      </c>
      <c r="E1829" s="463" t="str">
        <f t="shared" si="5"/>
        <v/>
      </c>
    </row>
    <row r="1830">
      <c r="A1830" s="463" t="str">
        <f t="shared" si="3"/>
        <v>03</v>
      </c>
      <c r="B1830" s="463">
        <f t="shared" si="4"/>
        <v>0</v>
      </c>
      <c r="C1830" s="463" t="s">
        <v>517</v>
      </c>
      <c r="D1830" s="1" t="s">
        <v>2642</v>
      </c>
      <c r="E1830" s="463" t="str">
        <f t="shared" si="5"/>
        <v/>
      </c>
    </row>
    <row r="1831">
      <c r="A1831" s="463" t="str">
        <f t="shared" si="3"/>
        <v>04</v>
      </c>
      <c r="B1831" s="463">
        <f t="shared" si="4"/>
        <v>0</v>
      </c>
      <c r="C1831" s="463" t="s">
        <v>517</v>
      </c>
      <c r="D1831" s="1" t="s">
        <v>2643</v>
      </c>
      <c r="E1831" s="463" t="str">
        <f t="shared" si="5"/>
        <v/>
      </c>
    </row>
    <row r="1832">
      <c r="A1832" s="463" t="str">
        <f t="shared" si="3"/>
        <v>05</v>
      </c>
      <c r="B1832" s="463">
        <f t="shared" si="4"/>
        <v>0</v>
      </c>
      <c r="C1832" s="463" t="s">
        <v>517</v>
      </c>
      <c r="D1832" s="1" t="s">
        <v>2644</v>
      </c>
      <c r="E1832" s="463" t="str">
        <f t="shared" si="5"/>
        <v/>
      </c>
    </row>
    <row r="1833">
      <c r="A1833" s="463" t="str">
        <f t="shared" si="3"/>
        <v>06</v>
      </c>
      <c r="B1833" s="463">
        <f t="shared" si="4"/>
        <v>0</v>
      </c>
      <c r="C1833" s="463" t="s">
        <v>517</v>
      </c>
      <c r="D1833" s="1" t="s">
        <v>2645</v>
      </c>
      <c r="E1833" s="463" t="str">
        <f t="shared" si="5"/>
        <v/>
      </c>
    </row>
    <row r="1834">
      <c r="A1834" s="463" t="str">
        <f t="shared" si="3"/>
        <v>07</v>
      </c>
      <c r="B1834" s="463">
        <f t="shared" si="4"/>
        <v>0</v>
      </c>
      <c r="C1834" s="463" t="s">
        <v>517</v>
      </c>
      <c r="D1834" s="1" t="s">
        <v>2646</v>
      </c>
      <c r="E1834" s="463" t="str">
        <f t="shared" si="5"/>
        <v/>
      </c>
    </row>
    <row r="1835">
      <c r="A1835" s="463" t="str">
        <f t="shared" si="3"/>
        <v>08</v>
      </c>
      <c r="B1835" s="463">
        <f t="shared" si="4"/>
        <v>0</v>
      </c>
      <c r="C1835" s="463" t="s">
        <v>517</v>
      </c>
      <c r="D1835" s="1" t="s">
        <v>2647</v>
      </c>
      <c r="E1835" s="463" t="str">
        <f t="shared" si="5"/>
        <v/>
      </c>
    </row>
    <row r="1836">
      <c r="A1836" s="463" t="str">
        <f t="shared" si="3"/>
        <v>09</v>
      </c>
      <c r="B1836" s="463">
        <f t="shared" si="4"/>
        <v>0</v>
      </c>
      <c r="C1836" s="463" t="s">
        <v>517</v>
      </c>
      <c r="D1836" s="1" t="s">
        <v>2648</v>
      </c>
      <c r="E1836" s="463" t="str">
        <f t="shared" si="5"/>
        <v/>
      </c>
    </row>
    <row r="1837">
      <c r="A1837" s="463" t="str">
        <f t="shared" si="3"/>
        <v>10</v>
      </c>
      <c r="B1837" s="463">
        <f t="shared" si="4"/>
        <v>0</v>
      </c>
      <c r="C1837" s="463" t="s">
        <v>517</v>
      </c>
      <c r="D1837" s="1" t="s">
        <v>2649</v>
      </c>
      <c r="E1837" s="463" t="str">
        <f t="shared" si="5"/>
        <v/>
      </c>
    </row>
    <row r="1838">
      <c r="A1838" s="463" t="str">
        <f t="shared" si="3"/>
        <v>11</v>
      </c>
      <c r="B1838" s="463">
        <f t="shared" si="4"/>
        <v>0</v>
      </c>
      <c r="C1838" s="463" t="s">
        <v>517</v>
      </c>
      <c r="D1838" s="1" t="s">
        <v>2650</v>
      </c>
      <c r="E1838" s="463" t="str">
        <f t="shared" si="5"/>
        <v/>
      </c>
    </row>
    <row r="1839">
      <c r="A1839" s="463" t="str">
        <f t="shared" si="3"/>
        <v>12</v>
      </c>
      <c r="B1839" s="463">
        <f t="shared" si="4"/>
        <v>0</v>
      </c>
      <c r="C1839" s="463" t="s">
        <v>517</v>
      </c>
      <c r="D1839" s="1" t="s">
        <v>2651</v>
      </c>
      <c r="E1839" s="463" t="str">
        <f t="shared" si="5"/>
        <v/>
      </c>
    </row>
    <row r="1840">
      <c r="A1840" s="463" t="str">
        <f t="shared" si="3"/>
        <v>13</v>
      </c>
      <c r="B1840" s="463">
        <f t="shared" si="4"/>
        <v>0</v>
      </c>
      <c r="C1840" s="463" t="s">
        <v>517</v>
      </c>
      <c r="D1840" s="1" t="s">
        <v>2652</v>
      </c>
      <c r="E1840" s="463" t="str">
        <f t="shared" si="5"/>
        <v/>
      </c>
    </row>
    <row r="1841">
      <c r="A1841" s="463" t="str">
        <f t="shared" si="3"/>
        <v>100</v>
      </c>
      <c r="B1841" s="463">
        <f t="shared" si="4"/>
        <v>0</v>
      </c>
      <c r="C1841" s="463" t="s">
        <v>517</v>
      </c>
      <c r="D1841" s="1" t="s">
        <v>2653</v>
      </c>
      <c r="E1841" s="463">
        <f t="shared" si="5"/>
        <v>0</v>
      </c>
    </row>
    <row r="1842">
      <c r="A1842" s="463" t="str">
        <f t="shared" si="3"/>
        <v>01</v>
      </c>
      <c r="B1842" s="463">
        <f t="shared" si="4"/>
        <v>0</v>
      </c>
      <c r="C1842" s="463" t="s">
        <v>519</v>
      </c>
      <c r="D1842" s="1" t="s">
        <v>2654</v>
      </c>
      <c r="E1842" s="463" t="str">
        <f t="shared" si="5"/>
        <v/>
      </c>
    </row>
    <row r="1843">
      <c r="A1843" s="463" t="str">
        <f t="shared" si="3"/>
        <v>02</v>
      </c>
      <c r="B1843" s="463">
        <f t="shared" si="4"/>
        <v>0</v>
      </c>
      <c r="C1843" s="463" t="s">
        <v>519</v>
      </c>
      <c r="D1843" s="1" t="s">
        <v>2655</v>
      </c>
      <c r="E1843" s="463" t="str">
        <f t="shared" si="5"/>
        <v/>
      </c>
    </row>
    <row r="1844">
      <c r="A1844" s="463" t="str">
        <f t="shared" si="3"/>
        <v>03</v>
      </c>
      <c r="B1844" s="463">
        <f t="shared" si="4"/>
        <v>0</v>
      </c>
      <c r="C1844" s="463" t="s">
        <v>519</v>
      </c>
      <c r="D1844" s="1" t="s">
        <v>2656</v>
      </c>
      <c r="E1844" s="463" t="str">
        <f t="shared" si="5"/>
        <v/>
      </c>
    </row>
    <row r="1845">
      <c r="A1845" s="463" t="str">
        <f t="shared" si="3"/>
        <v>04</v>
      </c>
      <c r="B1845" s="463">
        <f t="shared" si="4"/>
        <v>0</v>
      </c>
      <c r="C1845" s="463" t="s">
        <v>519</v>
      </c>
      <c r="D1845" s="1" t="s">
        <v>2657</v>
      </c>
      <c r="E1845" s="463" t="str">
        <f t="shared" si="5"/>
        <v/>
      </c>
    </row>
    <row r="1846">
      <c r="A1846" s="463" t="str">
        <f t="shared" si="3"/>
        <v>05</v>
      </c>
      <c r="B1846" s="463">
        <f t="shared" si="4"/>
        <v>0</v>
      </c>
      <c r="C1846" s="463" t="s">
        <v>519</v>
      </c>
      <c r="D1846" s="1" t="s">
        <v>2658</v>
      </c>
      <c r="E1846" s="463" t="str">
        <f t="shared" si="5"/>
        <v/>
      </c>
    </row>
    <row r="1847">
      <c r="A1847" s="463" t="str">
        <f t="shared" si="3"/>
        <v>06</v>
      </c>
      <c r="B1847" s="463">
        <f t="shared" si="4"/>
        <v>0</v>
      </c>
      <c r="C1847" s="463" t="s">
        <v>519</v>
      </c>
      <c r="D1847" s="1" t="s">
        <v>2659</v>
      </c>
      <c r="E1847" s="463" t="str">
        <f t="shared" si="5"/>
        <v/>
      </c>
    </row>
    <row r="1848">
      <c r="A1848" s="463" t="str">
        <f t="shared" si="3"/>
        <v>07</v>
      </c>
      <c r="B1848" s="463">
        <f t="shared" si="4"/>
        <v>0</v>
      </c>
      <c r="C1848" s="463" t="s">
        <v>519</v>
      </c>
      <c r="D1848" s="1" t="s">
        <v>2660</v>
      </c>
      <c r="E1848" s="463" t="str">
        <f t="shared" si="5"/>
        <v/>
      </c>
    </row>
    <row r="1849">
      <c r="A1849" s="463" t="str">
        <f t="shared" si="3"/>
        <v>08</v>
      </c>
      <c r="B1849" s="463">
        <f t="shared" si="4"/>
        <v>0</v>
      </c>
      <c r="C1849" s="463" t="s">
        <v>519</v>
      </c>
      <c r="D1849" s="1" t="s">
        <v>2661</v>
      </c>
      <c r="E1849" s="463" t="str">
        <f t="shared" si="5"/>
        <v/>
      </c>
    </row>
    <row r="1850">
      <c r="A1850" s="463" t="str">
        <f t="shared" si="3"/>
        <v>09</v>
      </c>
      <c r="B1850" s="463">
        <f t="shared" si="4"/>
        <v>0</v>
      </c>
      <c r="C1850" s="463" t="s">
        <v>519</v>
      </c>
      <c r="D1850" s="1" t="s">
        <v>2662</v>
      </c>
      <c r="E1850" s="463" t="str">
        <f t="shared" si="5"/>
        <v/>
      </c>
    </row>
    <row r="1851">
      <c r="A1851" s="463" t="str">
        <f t="shared" si="3"/>
        <v>10</v>
      </c>
      <c r="B1851" s="463">
        <f t="shared" si="4"/>
        <v>0</v>
      </c>
      <c r="C1851" s="463" t="s">
        <v>519</v>
      </c>
      <c r="D1851" s="1" t="s">
        <v>2663</v>
      </c>
      <c r="E1851" s="463" t="str">
        <f t="shared" si="5"/>
        <v/>
      </c>
    </row>
    <row r="1852">
      <c r="A1852" s="463" t="str">
        <f t="shared" si="3"/>
        <v>11</v>
      </c>
      <c r="B1852" s="463">
        <f t="shared" si="4"/>
        <v>0</v>
      </c>
      <c r="C1852" s="463" t="s">
        <v>519</v>
      </c>
      <c r="D1852" s="1" t="s">
        <v>2664</v>
      </c>
      <c r="E1852" s="463" t="str">
        <f t="shared" si="5"/>
        <v/>
      </c>
    </row>
    <row r="1853">
      <c r="A1853" s="463" t="str">
        <f t="shared" si="3"/>
        <v>12</v>
      </c>
      <c r="B1853" s="463">
        <f t="shared" si="4"/>
        <v>0</v>
      </c>
      <c r="C1853" s="463" t="s">
        <v>519</v>
      </c>
      <c r="D1853" s="1" t="s">
        <v>2665</v>
      </c>
      <c r="E1853" s="463" t="str">
        <f t="shared" si="5"/>
        <v/>
      </c>
    </row>
    <row r="1854">
      <c r="A1854" s="463" t="str">
        <f t="shared" si="3"/>
        <v>13</v>
      </c>
      <c r="B1854" s="463">
        <f t="shared" si="4"/>
        <v>0</v>
      </c>
      <c r="C1854" s="463" t="s">
        <v>519</v>
      </c>
      <c r="D1854" s="1" t="s">
        <v>2666</v>
      </c>
      <c r="E1854" s="463" t="str">
        <f t="shared" si="5"/>
        <v/>
      </c>
    </row>
    <row r="1855">
      <c r="A1855" s="463" t="str">
        <f t="shared" si="3"/>
        <v>100</v>
      </c>
      <c r="B1855" s="463">
        <f t="shared" si="4"/>
        <v>0</v>
      </c>
      <c r="C1855" s="463" t="s">
        <v>519</v>
      </c>
      <c r="D1855" s="1" t="s">
        <v>2667</v>
      </c>
      <c r="E1855" s="463">
        <f t="shared" si="5"/>
        <v>0</v>
      </c>
    </row>
    <row r="1856">
      <c r="A1856" s="463" t="str">
        <f t="shared" si="3"/>
        <v>01</v>
      </c>
      <c r="B1856" s="463">
        <f t="shared" si="4"/>
        <v>0</v>
      </c>
      <c r="C1856" s="463" t="s">
        <v>738</v>
      </c>
      <c r="D1856" s="1" t="s">
        <v>2668</v>
      </c>
      <c r="E1856" s="463" t="str">
        <f t="shared" si="5"/>
        <v/>
      </c>
    </row>
    <row r="1857">
      <c r="A1857" s="463" t="str">
        <f t="shared" si="3"/>
        <v>02</v>
      </c>
      <c r="B1857" s="463">
        <f t="shared" si="4"/>
        <v>0</v>
      </c>
      <c r="C1857" s="463" t="s">
        <v>738</v>
      </c>
      <c r="D1857" s="1" t="s">
        <v>2669</v>
      </c>
      <c r="E1857" s="463" t="str">
        <f t="shared" si="5"/>
        <v/>
      </c>
    </row>
    <row r="1858">
      <c r="A1858" s="463" t="str">
        <f t="shared" si="3"/>
        <v>03</v>
      </c>
      <c r="B1858" s="463">
        <f t="shared" si="4"/>
        <v>0</v>
      </c>
      <c r="C1858" s="463" t="s">
        <v>738</v>
      </c>
      <c r="D1858" s="1" t="s">
        <v>2670</v>
      </c>
      <c r="E1858" s="463" t="str">
        <f t="shared" si="5"/>
        <v/>
      </c>
    </row>
    <row r="1859">
      <c r="A1859" s="463" t="str">
        <f t="shared" si="3"/>
        <v>04</v>
      </c>
      <c r="B1859" s="463">
        <f t="shared" si="4"/>
        <v>0</v>
      </c>
      <c r="C1859" s="463" t="s">
        <v>738</v>
      </c>
      <c r="D1859" s="1" t="s">
        <v>2671</v>
      </c>
      <c r="E1859" s="463" t="str">
        <f t="shared" si="5"/>
        <v/>
      </c>
    </row>
    <row r="1860">
      <c r="A1860" s="463" t="str">
        <f t="shared" si="3"/>
        <v>05</v>
      </c>
      <c r="B1860" s="463">
        <f t="shared" si="4"/>
        <v>0</v>
      </c>
      <c r="C1860" s="463" t="s">
        <v>738</v>
      </c>
      <c r="D1860" s="1" t="s">
        <v>2672</v>
      </c>
      <c r="E1860" s="463" t="str">
        <f t="shared" si="5"/>
        <v/>
      </c>
    </row>
    <row r="1861">
      <c r="A1861" s="463" t="str">
        <f t="shared" si="3"/>
        <v>06</v>
      </c>
      <c r="B1861" s="463">
        <f t="shared" si="4"/>
        <v>0</v>
      </c>
      <c r="C1861" s="463" t="s">
        <v>738</v>
      </c>
      <c r="D1861" s="1" t="s">
        <v>2673</v>
      </c>
      <c r="E1861" s="463" t="str">
        <f t="shared" si="5"/>
        <v/>
      </c>
    </row>
    <row r="1862">
      <c r="A1862" s="463" t="str">
        <f t="shared" si="3"/>
        <v>07</v>
      </c>
      <c r="B1862" s="463">
        <f t="shared" si="4"/>
        <v>0</v>
      </c>
      <c r="C1862" s="463" t="s">
        <v>738</v>
      </c>
      <c r="D1862" s="1" t="s">
        <v>2674</v>
      </c>
      <c r="E1862" s="463" t="str">
        <f t="shared" si="5"/>
        <v/>
      </c>
    </row>
    <row r="1863">
      <c r="A1863" s="463" t="str">
        <f t="shared" si="3"/>
        <v>08</v>
      </c>
      <c r="B1863" s="463">
        <f t="shared" si="4"/>
        <v>0</v>
      </c>
      <c r="C1863" s="463" t="s">
        <v>738</v>
      </c>
      <c r="D1863" s="1" t="s">
        <v>2675</v>
      </c>
      <c r="E1863" s="463" t="str">
        <f t="shared" si="5"/>
        <v/>
      </c>
    </row>
    <row r="1864">
      <c r="A1864" s="463" t="str">
        <f t="shared" si="3"/>
        <v>09</v>
      </c>
      <c r="B1864" s="463">
        <f t="shared" si="4"/>
        <v>0</v>
      </c>
      <c r="C1864" s="463" t="s">
        <v>738</v>
      </c>
      <c r="D1864" s="1" t="s">
        <v>2676</v>
      </c>
      <c r="E1864" s="463" t="str">
        <f t="shared" si="5"/>
        <v/>
      </c>
    </row>
    <row r="1865">
      <c r="A1865" s="463" t="str">
        <f t="shared" si="3"/>
        <v>10</v>
      </c>
      <c r="B1865" s="463">
        <f t="shared" si="4"/>
        <v>0</v>
      </c>
      <c r="C1865" s="463" t="s">
        <v>738</v>
      </c>
      <c r="D1865" s="1" t="s">
        <v>2677</v>
      </c>
      <c r="E1865" s="463" t="str">
        <f t="shared" si="5"/>
        <v/>
      </c>
    </row>
    <row r="1866">
      <c r="A1866" s="463" t="str">
        <f t="shared" si="3"/>
        <v>11</v>
      </c>
      <c r="B1866" s="463">
        <f t="shared" si="4"/>
        <v>0</v>
      </c>
      <c r="C1866" s="463" t="s">
        <v>738</v>
      </c>
      <c r="D1866" s="1" t="s">
        <v>2678</v>
      </c>
      <c r="E1866" s="463" t="str">
        <f t="shared" si="5"/>
        <v/>
      </c>
    </row>
    <row r="1867">
      <c r="A1867" s="463" t="str">
        <f t="shared" si="3"/>
        <v>12</v>
      </c>
      <c r="B1867" s="463">
        <f t="shared" si="4"/>
        <v>0</v>
      </c>
      <c r="C1867" s="463" t="s">
        <v>738</v>
      </c>
      <c r="D1867" s="1" t="s">
        <v>2679</v>
      </c>
      <c r="E1867" s="463" t="str">
        <f t="shared" si="5"/>
        <v/>
      </c>
    </row>
    <row r="1868">
      <c r="A1868" s="463" t="str">
        <f t="shared" si="3"/>
        <v>13</v>
      </c>
      <c r="B1868" s="463">
        <f t="shared" si="4"/>
        <v>0</v>
      </c>
      <c r="C1868" s="463" t="s">
        <v>738</v>
      </c>
      <c r="D1868" s="1" t="s">
        <v>2680</v>
      </c>
      <c r="E1868" s="463" t="str">
        <f t="shared" si="5"/>
        <v/>
      </c>
    </row>
    <row r="1869">
      <c r="A1869" s="463" t="str">
        <f t="shared" si="3"/>
        <v>100</v>
      </c>
      <c r="B1869" s="463">
        <f t="shared" si="4"/>
        <v>0</v>
      </c>
      <c r="C1869" s="463" t="s">
        <v>738</v>
      </c>
      <c r="D1869" s="1" t="s">
        <v>2681</v>
      </c>
      <c r="E1869" s="463">
        <f t="shared" si="5"/>
        <v>0</v>
      </c>
    </row>
    <row r="1870">
      <c r="A1870" s="463" t="str">
        <f t="shared" si="3"/>
        <v>01</v>
      </c>
      <c r="B1870" s="463">
        <f t="shared" si="4"/>
        <v>0</v>
      </c>
      <c r="C1870" s="463" t="s">
        <v>740</v>
      </c>
      <c r="D1870" s="1" t="s">
        <v>2682</v>
      </c>
      <c r="E1870" s="463" t="str">
        <f t="shared" si="5"/>
        <v/>
      </c>
    </row>
    <row r="1871">
      <c r="A1871" s="463" t="str">
        <f t="shared" si="3"/>
        <v>02</v>
      </c>
      <c r="B1871" s="463">
        <f t="shared" si="4"/>
        <v>0</v>
      </c>
      <c r="C1871" s="463" t="s">
        <v>740</v>
      </c>
      <c r="D1871" s="1" t="s">
        <v>2683</v>
      </c>
      <c r="E1871" s="463" t="str">
        <f t="shared" si="5"/>
        <v/>
      </c>
    </row>
    <row r="1872">
      <c r="A1872" s="463" t="str">
        <f t="shared" si="3"/>
        <v>03</v>
      </c>
      <c r="B1872" s="463">
        <f t="shared" si="4"/>
        <v>0</v>
      </c>
      <c r="C1872" s="463" t="s">
        <v>740</v>
      </c>
      <c r="D1872" s="1" t="s">
        <v>2684</v>
      </c>
      <c r="E1872" s="463" t="str">
        <f t="shared" si="5"/>
        <v/>
      </c>
    </row>
    <row r="1873">
      <c r="A1873" s="463" t="str">
        <f t="shared" si="3"/>
        <v>04</v>
      </c>
      <c r="B1873" s="463">
        <f t="shared" si="4"/>
        <v>0</v>
      </c>
      <c r="C1873" s="463" t="s">
        <v>740</v>
      </c>
      <c r="D1873" s="1" t="s">
        <v>2685</v>
      </c>
      <c r="E1873" s="463" t="str">
        <f t="shared" si="5"/>
        <v/>
      </c>
    </row>
    <row r="1874">
      <c r="A1874" s="463" t="str">
        <f t="shared" si="3"/>
        <v>05</v>
      </c>
      <c r="B1874" s="463">
        <f t="shared" si="4"/>
        <v>0</v>
      </c>
      <c r="C1874" s="463" t="s">
        <v>740</v>
      </c>
      <c r="D1874" s="1" t="s">
        <v>2686</v>
      </c>
      <c r="E1874" s="463" t="str">
        <f t="shared" si="5"/>
        <v/>
      </c>
    </row>
    <row r="1875">
      <c r="A1875" s="463" t="str">
        <f t="shared" si="3"/>
        <v>06</v>
      </c>
      <c r="B1875" s="463">
        <f t="shared" si="4"/>
        <v>0</v>
      </c>
      <c r="C1875" s="463" t="s">
        <v>740</v>
      </c>
      <c r="D1875" s="1" t="s">
        <v>2687</v>
      </c>
      <c r="E1875" s="463" t="str">
        <f t="shared" si="5"/>
        <v/>
      </c>
    </row>
    <row r="1876">
      <c r="A1876" s="463" t="str">
        <f t="shared" si="3"/>
        <v>07</v>
      </c>
      <c r="B1876" s="463">
        <f t="shared" si="4"/>
        <v>0</v>
      </c>
      <c r="C1876" s="463" t="s">
        <v>740</v>
      </c>
      <c r="D1876" s="1" t="s">
        <v>2688</v>
      </c>
      <c r="E1876" s="463" t="str">
        <f t="shared" si="5"/>
        <v/>
      </c>
    </row>
    <row r="1877">
      <c r="A1877" s="463" t="str">
        <f t="shared" si="3"/>
        <v>08</v>
      </c>
      <c r="B1877" s="463">
        <f t="shared" si="4"/>
        <v>0</v>
      </c>
      <c r="C1877" s="463" t="s">
        <v>740</v>
      </c>
      <c r="D1877" s="1" t="s">
        <v>2689</v>
      </c>
      <c r="E1877" s="463" t="str">
        <f t="shared" si="5"/>
        <v/>
      </c>
    </row>
    <row r="1878">
      <c r="A1878" s="463" t="str">
        <f t="shared" si="3"/>
        <v>09</v>
      </c>
      <c r="B1878" s="463">
        <f t="shared" si="4"/>
        <v>0</v>
      </c>
      <c r="C1878" s="463" t="s">
        <v>740</v>
      </c>
      <c r="D1878" s="1" t="s">
        <v>2690</v>
      </c>
      <c r="E1878" s="463" t="str">
        <f t="shared" si="5"/>
        <v/>
      </c>
    </row>
    <row r="1879">
      <c r="A1879" s="463" t="str">
        <f t="shared" si="3"/>
        <v>10</v>
      </c>
      <c r="B1879" s="463">
        <f t="shared" si="4"/>
        <v>0</v>
      </c>
      <c r="C1879" s="463" t="s">
        <v>740</v>
      </c>
      <c r="D1879" s="1" t="s">
        <v>2691</v>
      </c>
      <c r="E1879" s="463" t="str">
        <f t="shared" si="5"/>
        <v/>
      </c>
    </row>
    <row r="1880">
      <c r="A1880" s="463" t="str">
        <f t="shared" si="3"/>
        <v>11</v>
      </c>
      <c r="B1880" s="463">
        <f t="shared" si="4"/>
        <v>0</v>
      </c>
      <c r="C1880" s="463" t="s">
        <v>740</v>
      </c>
      <c r="D1880" s="1" t="s">
        <v>2692</v>
      </c>
      <c r="E1880" s="463" t="str">
        <f t="shared" si="5"/>
        <v/>
      </c>
    </row>
    <row r="1881">
      <c r="A1881" s="463" t="str">
        <f t="shared" si="3"/>
        <v>12</v>
      </c>
      <c r="B1881" s="463">
        <f t="shared" si="4"/>
        <v>0</v>
      </c>
      <c r="C1881" s="463" t="s">
        <v>740</v>
      </c>
      <c r="D1881" s="1" t="s">
        <v>2693</v>
      </c>
      <c r="E1881" s="463" t="str">
        <f t="shared" si="5"/>
        <v/>
      </c>
    </row>
    <row r="1882">
      <c r="A1882" s="463" t="str">
        <f t="shared" si="3"/>
        <v>13</v>
      </c>
      <c r="B1882" s="463">
        <f t="shared" si="4"/>
        <v>0</v>
      </c>
      <c r="C1882" s="463" t="s">
        <v>740</v>
      </c>
      <c r="D1882" s="1" t="s">
        <v>2694</v>
      </c>
      <c r="E1882" s="463" t="str">
        <f t="shared" si="5"/>
        <v/>
      </c>
    </row>
    <row r="1883">
      <c r="A1883" s="463" t="str">
        <f t="shared" si="3"/>
        <v>100</v>
      </c>
      <c r="B1883" s="463">
        <f t="shared" si="4"/>
        <v>0</v>
      </c>
      <c r="C1883" s="463" t="s">
        <v>740</v>
      </c>
      <c r="D1883" s="1" t="s">
        <v>2695</v>
      </c>
      <c r="E1883" s="463">
        <f t="shared" si="5"/>
        <v>0</v>
      </c>
    </row>
    <row r="1884">
      <c r="A1884" s="463" t="str">
        <f t="shared" si="3"/>
        <v>01</v>
      </c>
      <c r="B1884" s="463">
        <f t="shared" si="4"/>
        <v>0</v>
      </c>
      <c r="C1884" s="463" t="s">
        <v>742</v>
      </c>
      <c r="D1884" s="1" t="s">
        <v>2696</v>
      </c>
      <c r="E1884" s="463" t="str">
        <f t="shared" si="5"/>
        <v/>
      </c>
    </row>
    <row r="1885">
      <c r="A1885" s="463" t="str">
        <f t="shared" si="3"/>
        <v>02</v>
      </c>
      <c r="B1885" s="463">
        <f t="shared" si="4"/>
        <v>0</v>
      </c>
      <c r="C1885" s="463" t="s">
        <v>742</v>
      </c>
      <c r="D1885" s="1" t="s">
        <v>2697</v>
      </c>
      <c r="E1885" s="463" t="str">
        <f t="shared" si="5"/>
        <v/>
      </c>
    </row>
    <row r="1886">
      <c r="A1886" s="463" t="str">
        <f t="shared" si="3"/>
        <v>03</v>
      </c>
      <c r="B1886" s="463">
        <f t="shared" si="4"/>
        <v>0</v>
      </c>
      <c r="C1886" s="463" t="s">
        <v>742</v>
      </c>
      <c r="D1886" s="1" t="s">
        <v>2698</v>
      </c>
      <c r="E1886" s="463" t="str">
        <f t="shared" si="5"/>
        <v/>
      </c>
    </row>
    <row r="1887">
      <c r="A1887" s="463" t="str">
        <f t="shared" si="3"/>
        <v>04</v>
      </c>
      <c r="B1887" s="463">
        <f t="shared" si="4"/>
        <v>0</v>
      </c>
      <c r="C1887" s="463" t="s">
        <v>742</v>
      </c>
      <c r="D1887" s="1" t="s">
        <v>2699</v>
      </c>
      <c r="E1887" s="463" t="str">
        <f t="shared" si="5"/>
        <v/>
      </c>
    </row>
    <row r="1888">
      <c r="A1888" s="463" t="str">
        <f t="shared" si="3"/>
        <v>05</v>
      </c>
      <c r="B1888" s="463">
        <f t="shared" si="4"/>
        <v>0</v>
      </c>
      <c r="C1888" s="463" t="s">
        <v>742</v>
      </c>
      <c r="D1888" s="1" t="s">
        <v>2700</v>
      </c>
      <c r="E1888" s="463" t="str">
        <f t="shared" si="5"/>
        <v/>
      </c>
    </row>
    <row r="1889">
      <c r="A1889" s="463" t="str">
        <f t="shared" si="3"/>
        <v>06</v>
      </c>
      <c r="B1889" s="463">
        <f t="shared" si="4"/>
        <v>0</v>
      </c>
      <c r="C1889" s="463" t="s">
        <v>742</v>
      </c>
      <c r="D1889" s="1" t="s">
        <v>2701</v>
      </c>
      <c r="E1889" s="463" t="str">
        <f t="shared" si="5"/>
        <v/>
      </c>
    </row>
    <row r="1890">
      <c r="A1890" s="463" t="str">
        <f t="shared" si="3"/>
        <v>07</v>
      </c>
      <c r="B1890" s="463">
        <f t="shared" si="4"/>
        <v>0</v>
      </c>
      <c r="C1890" s="463" t="s">
        <v>742</v>
      </c>
      <c r="D1890" s="1" t="s">
        <v>2702</v>
      </c>
      <c r="E1890" s="463" t="str">
        <f t="shared" si="5"/>
        <v/>
      </c>
    </row>
    <row r="1891">
      <c r="A1891" s="463" t="str">
        <f t="shared" si="3"/>
        <v>08</v>
      </c>
      <c r="B1891" s="463">
        <f t="shared" si="4"/>
        <v>0</v>
      </c>
      <c r="C1891" s="463" t="s">
        <v>742</v>
      </c>
      <c r="D1891" s="1" t="s">
        <v>2703</v>
      </c>
      <c r="E1891" s="463" t="str">
        <f t="shared" si="5"/>
        <v/>
      </c>
    </row>
    <row r="1892">
      <c r="A1892" s="463" t="str">
        <f t="shared" si="3"/>
        <v>09</v>
      </c>
      <c r="B1892" s="463">
        <f t="shared" si="4"/>
        <v>0</v>
      </c>
      <c r="C1892" s="463" t="s">
        <v>742</v>
      </c>
      <c r="D1892" s="1" t="s">
        <v>2704</v>
      </c>
      <c r="E1892" s="463" t="str">
        <f t="shared" si="5"/>
        <v/>
      </c>
    </row>
    <row r="1893">
      <c r="A1893" s="463" t="str">
        <f t="shared" si="3"/>
        <v>10</v>
      </c>
      <c r="B1893" s="463">
        <f t="shared" si="4"/>
        <v>0</v>
      </c>
      <c r="C1893" s="463" t="s">
        <v>742</v>
      </c>
      <c r="D1893" s="1" t="s">
        <v>2705</v>
      </c>
      <c r="E1893" s="463" t="str">
        <f t="shared" si="5"/>
        <v/>
      </c>
    </row>
    <row r="1894">
      <c r="A1894" s="463" t="str">
        <f t="shared" si="3"/>
        <v>11</v>
      </c>
      <c r="B1894" s="463">
        <f t="shared" si="4"/>
        <v>0</v>
      </c>
      <c r="C1894" s="463" t="s">
        <v>742</v>
      </c>
      <c r="D1894" s="1" t="s">
        <v>2706</v>
      </c>
      <c r="E1894" s="463" t="str">
        <f t="shared" si="5"/>
        <v/>
      </c>
    </row>
    <row r="1895">
      <c r="A1895" s="463" t="str">
        <f t="shared" si="3"/>
        <v>12</v>
      </c>
      <c r="B1895" s="463">
        <f t="shared" si="4"/>
        <v>0</v>
      </c>
      <c r="C1895" s="463" t="s">
        <v>742</v>
      </c>
      <c r="D1895" s="1" t="s">
        <v>2707</v>
      </c>
      <c r="E1895" s="463" t="str">
        <f t="shared" si="5"/>
        <v/>
      </c>
    </row>
    <row r="1896">
      <c r="A1896" s="463" t="str">
        <f t="shared" si="3"/>
        <v>13</v>
      </c>
      <c r="B1896" s="463">
        <f t="shared" si="4"/>
        <v>0</v>
      </c>
      <c r="C1896" s="463" t="s">
        <v>742</v>
      </c>
      <c r="D1896" s="1" t="s">
        <v>2708</v>
      </c>
      <c r="E1896" s="463" t="str">
        <f t="shared" si="5"/>
        <v/>
      </c>
    </row>
    <row r="1897">
      <c r="A1897" s="463" t="str">
        <f t="shared" si="3"/>
        <v>100</v>
      </c>
      <c r="B1897" s="463">
        <f t="shared" si="4"/>
        <v>0</v>
      </c>
      <c r="C1897" s="463" t="s">
        <v>742</v>
      </c>
      <c r="D1897" s="1" t="s">
        <v>2709</v>
      </c>
      <c r="E1897" s="463">
        <f t="shared" si="5"/>
        <v>0</v>
      </c>
    </row>
    <row r="1898">
      <c r="A1898" s="463" t="str">
        <f t="shared" si="3"/>
        <v>01</v>
      </c>
      <c r="B1898" s="463">
        <f t="shared" si="4"/>
        <v>0</v>
      </c>
      <c r="C1898" s="463" t="s">
        <v>744</v>
      </c>
      <c r="D1898" s="1" t="s">
        <v>2710</v>
      </c>
      <c r="E1898" s="463" t="str">
        <f t="shared" si="5"/>
        <v/>
      </c>
    </row>
    <row r="1899">
      <c r="A1899" s="463" t="str">
        <f t="shared" si="3"/>
        <v>02</v>
      </c>
      <c r="B1899" s="463">
        <f t="shared" si="4"/>
        <v>0</v>
      </c>
      <c r="C1899" s="463" t="s">
        <v>744</v>
      </c>
      <c r="D1899" s="1" t="s">
        <v>2711</v>
      </c>
      <c r="E1899" s="463" t="str">
        <f t="shared" si="5"/>
        <v/>
      </c>
    </row>
    <row r="1900">
      <c r="A1900" s="463" t="str">
        <f t="shared" si="3"/>
        <v>03</v>
      </c>
      <c r="B1900" s="463">
        <f t="shared" si="4"/>
        <v>0</v>
      </c>
      <c r="C1900" s="463" t="s">
        <v>744</v>
      </c>
      <c r="D1900" s="1" t="s">
        <v>2712</v>
      </c>
      <c r="E1900" s="463" t="str">
        <f t="shared" si="5"/>
        <v/>
      </c>
    </row>
    <row r="1901">
      <c r="A1901" s="463" t="str">
        <f t="shared" si="3"/>
        <v>04</v>
      </c>
      <c r="B1901" s="463">
        <f t="shared" si="4"/>
        <v>0</v>
      </c>
      <c r="C1901" s="463" t="s">
        <v>744</v>
      </c>
      <c r="D1901" s="1" t="s">
        <v>2713</v>
      </c>
      <c r="E1901" s="463" t="str">
        <f t="shared" si="5"/>
        <v/>
      </c>
    </row>
    <row r="1902">
      <c r="A1902" s="463" t="str">
        <f t="shared" si="3"/>
        <v>05</v>
      </c>
      <c r="B1902" s="463">
        <f t="shared" si="4"/>
        <v>0</v>
      </c>
      <c r="C1902" s="463" t="s">
        <v>744</v>
      </c>
      <c r="D1902" s="1" t="s">
        <v>2714</v>
      </c>
      <c r="E1902" s="463" t="str">
        <f t="shared" si="5"/>
        <v/>
      </c>
    </row>
    <row r="1903">
      <c r="A1903" s="463" t="str">
        <f t="shared" si="3"/>
        <v>06</v>
      </c>
      <c r="B1903" s="463">
        <f t="shared" si="4"/>
        <v>0</v>
      </c>
      <c r="C1903" s="463" t="s">
        <v>744</v>
      </c>
      <c r="D1903" s="1" t="s">
        <v>2715</v>
      </c>
      <c r="E1903" s="463" t="str">
        <f t="shared" si="5"/>
        <v/>
      </c>
    </row>
    <row r="1904">
      <c r="A1904" s="463" t="str">
        <f t="shared" si="3"/>
        <v>07</v>
      </c>
      <c r="B1904" s="463">
        <f t="shared" si="4"/>
        <v>0</v>
      </c>
      <c r="C1904" s="463" t="s">
        <v>744</v>
      </c>
      <c r="D1904" s="1" t="s">
        <v>2716</v>
      </c>
      <c r="E1904" s="463" t="str">
        <f t="shared" si="5"/>
        <v/>
      </c>
    </row>
    <row r="1905">
      <c r="A1905" s="463" t="str">
        <f t="shared" si="3"/>
        <v>08</v>
      </c>
      <c r="B1905" s="463">
        <f t="shared" si="4"/>
        <v>0</v>
      </c>
      <c r="C1905" s="463" t="s">
        <v>744</v>
      </c>
      <c r="D1905" s="1" t="s">
        <v>2717</v>
      </c>
      <c r="E1905" s="463" t="str">
        <f t="shared" si="5"/>
        <v/>
      </c>
    </row>
    <row r="1906">
      <c r="A1906" s="463" t="str">
        <f t="shared" si="3"/>
        <v>09</v>
      </c>
      <c r="B1906" s="463">
        <f t="shared" si="4"/>
        <v>0</v>
      </c>
      <c r="C1906" s="463" t="s">
        <v>744</v>
      </c>
      <c r="D1906" s="1" t="s">
        <v>2718</v>
      </c>
      <c r="E1906" s="463" t="str">
        <f t="shared" si="5"/>
        <v/>
      </c>
    </row>
    <row r="1907">
      <c r="A1907" s="463" t="str">
        <f t="shared" si="3"/>
        <v>10</v>
      </c>
      <c r="B1907" s="463">
        <f t="shared" si="4"/>
        <v>0</v>
      </c>
      <c r="C1907" s="463" t="s">
        <v>744</v>
      </c>
      <c r="D1907" s="1" t="s">
        <v>2719</v>
      </c>
      <c r="E1907" s="463" t="str">
        <f t="shared" si="5"/>
        <v/>
      </c>
    </row>
    <row r="1908">
      <c r="A1908" s="463" t="str">
        <f t="shared" si="3"/>
        <v>11</v>
      </c>
      <c r="B1908" s="463">
        <f t="shared" si="4"/>
        <v>0</v>
      </c>
      <c r="C1908" s="463" t="s">
        <v>744</v>
      </c>
      <c r="D1908" s="1" t="s">
        <v>2720</v>
      </c>
      <c r="E1908" s="463" t="str">
        <f t="shared" si="5"/>
        <v/>
      </c>
    </row>
    <row r="1909">
      <c r="A1909" s="463" t="str">
        <f t="shared" si="3"/>
        <v>12</v>
      </c>
      <c r="B1909" s="463">
        <f t="shared" si="4"/>
        <v>0</v>
      </c>
      <c r="C1909" s="463" t="s">
        <v>744</v>
      </c>
      <c r="D1909" s="1" t="s">
        <v>2721</v>
      </c>
      <c r="E1909" s="463" t="str">
        <f t="shared" si="5"/>
        <v/>
      </c>
    </row>
    <row r="1910">
      <c r="A1910" s="463" t="str">
        <f t="shared" si="3"/>
        <v>13</v>
      </c>
      <c r="B1910" s="463">
        <f t="shared" si="4"/>
        <v>0</v>
      </c>
      <c r="C1910" s="463" t="s">
        <v>744</v>
      </c>
      <c r="D1910" s="1" t="s">
        <v>2722</v>
      </c>
      <c r="E1910" s="463" t="str">
        <f t="shared" si="5"/>
        <v/>
      </c>
    </row>
    <row r="1911">
      <c r="A1911" s="463" t="str">
        <f t="shared" si="3"/>
        <v>100</v>
      </c>
      <c r="B1911" s="463">
        <f t="shared" si="4"/>
        <v>0</v>
      </c>
      <c r="C1911" s="463" t="s">
        <v>744</v>
      </c>
      <c r="D1911" s="1" t="s">
        <v>2723</v>
      </c>
      <c r="E1911" s="463">
        <f t="shared" si="5"/>
        <v>0</v>
      </c>
    </row>
    <row r="1912">
      <c r="A1912" s="463" t="str">
        <f t="shared" si="3"/>
        <v>01</v>
      </c>
      <c r="B1912" s="463">
        <f t="shared" si="4"/>
        <v>0</v>
      </c>
      <c r="C1912" s="463" t="s">
        <v>551</v>
      </c>
      <c r="D1912" s="1" t="s">
        <v>2724</v>
      </c>
      <c r="E1912" s="463" t="str">
        <f t="shared" si="5"/>
        <v/>
      </c>
    </row>
    <row r="1913">
      <c r="A1913" s="463" t="str">
        <f t="shared" si="3"/>
        <v>02</v>
      </c>
      <c r="B1913" s="463">
        <f t="shared" si="4"/>
        <v>0</v>
      </c>
      <c r="C1913" s="463" t="s">
        <v>551</v>
      </c>
      <c r="D1913" s="1" t="s">
        <v>2725</v>
      </c>
      <c r="E1913" s="463" t="str">
        <f t="shared" si="5"/>
        <v/>
      </c>
    </row>
    <row r="1914">
      <c r="A1914" s="463" t="str">
        <f t="shared" si="3"/>
        <v>03</v>
      </c>
      <c r="B1914" s="463">
        <f t="shared" si="4"/>
        <v>0</v>
      </c>
      <c r="C1914" s="463" t="s">
        <v>551</v>
      </c>
      <c r="D1914" s="1" t="s">
        <v>2726</v>
      </c>
      <c r="E1914" s="463" t="str">
        <f t="shared" si="5"/>
        <v/>
      </c>
    </row>
    <row r="1915">
      <c r="A1915" s="463" t="str">
        <f t="shared" si="3"/>
        <v>04</v>
      </c>
      <c r="B1915" s="463">
        <f t="shared" si="4"/>
        <v>0</v>
      </c>
      <c r="C1915" s="463" t="s">
        <v>551</v>
      </c>
      <c r="D1915" s="1" t="s">
        <v>2727</v>
      </c>
      <c r="E1915" s="463" t="str">
        <f t="shared" si="5"/>
        <v/>
      </c>
    </row>
    <row r="1916">
      <c r="A1916" s="463" t="str">
        <f t="shared" si="3"/>
        <v>05</v>
      </c>
      <c r="B1916" s="463">
        <f t="shared" si="4"/>
        <v>0</v>
      </c>
      <c r="C1916" s="463" t="s">
        <v>551</v>
      </c>
      <c r="D1916" s="1" t="s">
        <v>2728</v>
      </c>
      <c r="E1916" s="463" t="str">
        <f t="shared" si="5"/>
        <v/>
      </c>
    </row>
    <row r="1917">
      <c r="A1917" s="463" t="str">
        <f t="shared" si="3"/>
        <v>06</v>
      </c>
      <c r="B1917" s="463">
        <f t="shared" si="4"/>
        <v>0</v>
      </c>
      <c r="C1917" s="463" t="s">
        <v>551</v>
      </c>
      <c r="D1917" s="1" t="s">
        <v>2729</v>
      </c>
      <c r="E1917" s="463" t="str">
        <f t="shared" si="5"/>
        <v/>
      </c>
    </row>
    <row r="1918">
      <c r="A1918" s="463" t="str">
        <f t="shared" si="3"/>
        <v>07</v>
      </c>
      <c r="B1918" s="463">
        <f t="shared" si="4"/>
        <v>0</v>
      </c>
      <c r="C1918" s="463" t="s">
        <v>551</v>
      </c>
      <c r="D1918" s="1" t="s">
        <v>2730</v>
      </c>
      <c r="E1918" s="463" t="str">
        <f t="shared" si="5"/>
        <v/>
      </c>
    </row>
    <row r="1919">
      <c r="A1919" s="463" t="str">
        <f t="shared" si="3"/>
        <v>08</v>
      </c>
      <c r="B1919" s="463">
        <f t="shared" si="4"/>
        <v>0</v>
      </c>
      <c r="C1919" s="463" t="s">
        <v>551</v>
      </c>
      <c r="D1919" s="1" t="s">
        <v>2731</v>
      </c>
      <c r="E1919" s="463" t="str">
        <f t="shared" si="5"/>
        <v/>
      </c>
    </row>
    <row r="1920">
      <c r="A1920" s="463" t="str">
        <f t="shared" si="3"/>
        <v>09</v>
      </c>
      <c r="B1920" s="463">
        <f t="shared" si="4"/>
        <v>0</v>
      </c>
      <c r="C1920" s="463" t="s">
        <v>551</v>
      </c>
      <c r="D1920" s="1" t="s">
        <v>2732</v>
      </c>
      <c r="E1920" s="463" t="str">
        <f t="shared" si="5"/>
        <v/>
      </c>
    </row>
    <row r="1921">
      <c r="A1921" s="463" t="str">
        <f t="shared" si="3"/>
        <v>10</v>
      </c>
      <c r="B1921" s="463">
        <f t="shared" si="4"/>
        <v>0</v>
      </c>
      <c r="C1921" s="463" t="s">
        <v>551</v>
      </c>
      <c r="D1921" s="1" t="s">
        <v>2733</v>
      </c>
      <c r="E1921" s="463" t="str">
        <f t="shared" si="5"/>
        <v/>
      </c>
    </row>
    <row r="1922">
      <c r="A1922" s="463" t="str">
        <f t="shared" si="3"/>
        <v>11</v>
      </c>
      <c r="B1922" s="463">
        <f t="shared" si="4"/>
        <v>0</v>
      </c>
      <c r="C1922" s="463" t="s">
        <v>551</v>
      </c>
      <c r="D1922" s="1" t="s">
        <v>2734</v>
      </c>
      <c r="E1922" s="463" t="str">
        <f t="shared" si="5"/>
        <v/>
      </c>
    </row>
    <row r="1923">
      <c r="A1923" s="463" t="str">
        <f t="shared" si="3"/>
        <v>12</v>
      </c>
      <c r="B1923" s="463">
        <f t="shared" si="4"/>
        <v>0</v>
      </c>
      <c r="C1923" s="463" t="s">
        <v>551</v>
      </c>
      <c r="D1923" s="1" t="s">
        <v>2735</v>
      </c>
      <c r="E1923" s="463" t="str">
        <f t="shared" si="5"/>
        <v/>
      </c>
    </row>
    <row r="1924">
      <c r="A1924" s="463" t="str">
        <f t="shared" si="3"/>
        <v>13</v>
      </c>
      <c r="B1924" s="463">
        <f t="shared" si="4"/>
        <v>0</v>
      </c>
      <c r="C1924" s="463" t="s">
        <v>551</v>
      </c>
      <c r="D1924" s="1" t="s">
        <v>2736</v>
      </c>
      <c r="E1924" s="463" t="str">
        <f t="shared" si="5"/>
        <v/>
      </c>
    </row>
    <row r="1925">
      <c r="A1925" s="463" t="str">
        <f t="shared" si="3"/>
        <v>100</v>
      </c>
      <c r="B1925" s="463">
        <f t="shared" si="4"/>
        <v>0</v>
      </c>
      <c r="C1925" s="463" t="s">
        <v>551</v>
      </c>
      <c r="D1925" s="1" t="s">
        <v>2737</v>
      </c>
      <c r="E1925" s="463">
        <f t="shared" si="5"/>
        <v>0</v>
      </c>
    </row>
    <row r="1926">
      <c r="A1926" s="463" t="str">
        <f t="shared" si="3"/>
        <v>01</v>
      </c>
      <c r="B1926" s="463">
        <f t="shared" si="4"/>
        <v>0</v>
      </c>
      <c r="C1926" s="463" t="s">
        <v>554</v>
      </c>
      <c r="D1926" s="1" t="s">
        <v>2738</v>
      </c>
      <c r="E1926" s="463" t="str">
        <f t="shared" si="5"/>
        <v/>
      </c>
    </row>
    <row r="1927">
      <c r="A1927" s="463" t="str">
        <f t="shared" si="3"/>
        <v>02</v>
      </c>
      <c r="B1927" s="463">
        <f t="shared" si="4"/>
        <v>0</v>
      </c>
      <c r="C1927" s="463" t="s">
        <v>554</v>
      </c>
      <c r="D1927" s="1" t="s">
        <v>2739</v>
      </c>
      <c r="E1927" s="463" t="str">
        <f t="shared" si="5"/>
        <v/>
      </c>
    </row>
    <row r="1928">
      <c r="A1928" s="463" t="str">
        <f t="shared" si="3"/>
        <v>03</v>
      </c>
      <c r="B1928" s="463">
        <f t="shared" si="4"/>
        <v>0</v>
      </c>
      <c r="C1928" s="463" t="s">
        <v>554</v>
      </c>
      <c r="D1928" s="1" t="s">
        <v>2740</v>
      </c>
      <c r="E1928" s="463" t="str">
        <f t="shared" si="5"/>
        <v/>
      </c>
    </row>
    <row r="1929">
      <c r="A1929" s="463" t="str">
        <f t="shared" si="3"/>
        <v>04</v>
      </c>
      <c r="B1929" s="463">
        <f t="shared" si="4"/>
        <v>0</v>
      </c>
      <c r="C1929" s="463" t="s">
        <v>554</v>
      </c>
      <c r="D1929" s="1" t="s">
        <v>2741</v>
      </c>
      <c r="E1929" s="463" t="str">
        <f t="shared" si="5"/>
        <v/>
      </c>
    </row>
    <row r="1930">
      <c r="A1930" s="463" t="str">
        <f t="shared" si="3"/>
        <v>05</v>
      </c>
      <c r="B1930" s="463">
        <f t="shared" si="4"/>
        <v>0</v>
      </c>
      <c r="C1930" s="463" t="s">
        <v>554</v>
      </c>
      <c r="D1930" s="1" t="s">
        <v>2742</v>
      </c>
      <c r="E1930" s="463" t="str">
        <f t="shared" si="5"/>
        <v/>
      </c>
    </row>
    <row r="1931">
      <c r="A1931" s="463" t="str">
        <f t="shared" si="3"/>
        <v>06</v>
      </c>
      <c r="B1931" s="463">
        <f t="shared" si="4"/>
        <v>0</v>
      </c>
      <c r="C1931" s="463" t="s">
        <v>554</v>
      </c>
      <c r="D1931" s="1" t="s">
        <v>2743</v>
      </c>
      <c r="E1931" s="463" t="str">
        <f t="shared" si="5"/>
        <v/>
      </c>
    </row>
    <row r="1932">
      <c r="A1932" s="463" t="str">
        <f t="shared" si="3"/>
        <v>07</v>
      </c>
      <c r="B1932" s="463">
        <f t="shared" si="4"/>
        <v>0</v>
      </c>
      <c r="C1932" s="463" t="s">
        <v>554</v>
      </c>
      <c r="D1932" s="1" t="s">
        <v>2744</v>
      </c>
      <c r="E1932" s="463" t="str">
        <f t="shared" si="5"/>
        <v/>
      </c>
    </row>
    <row r="1933">
      <c r="A1933" s="463" t="str">
        <f t="shared" si="3"/>
        <v>08</v>
      </c>
      <c r="B1933" s="463">
        <f t="shared" si="4"/>
        <v>0</v>
      </c>
      <c r="C1933" s="463" t="s">
        <v>554</v>
      </c>
      <c r="D1933" s="1" t="s">
        <v>2745</v>
      </c>
      <c r="E1933" s="463" t="str">
        <f t="shared" si="5"/>
        <v/>
      </c>
    </row>
    <row r="1934">
      <c r="A1934" s="463" t="str">
        <f t="shared" si="3"/>
        <v>09</v>
      </c>
      <c r="B1934" s="463">
        <f t="shared" si="4"/>
        <v>0</v>
      </c>
      <c r="C1934" s="463" t="s">
        <v>554</v>
      </c>
      <c r="D1934" s="1" t="s">
        <v>2746</v>
      </c>
      <c r="E1934" s="463" t="str">
        <f t="shared" si="5"/>
        <v/>
      </c>
    </row>
    <row r="1935">
      <c r="A1935" s="463" t="str">
        <f t="shared" si="3"/>
        <v>10</v>
      </c>
      <c r="B1935" s="463">
        <f t="shared" si="4"/>
        <v>0</v>
      </c>
      <c r="C1935" s="463" t="s">
        <v>554</v>
      </c>
      <c r="D1935" s="1" t="s">
        <v>2747</v>
      </c>
      <c r="E1935" s="463" t="str">
        <f t="shared" si="5"/>
        <v/>
      </c>
    </row>
    <row r="1936">
      <c r="A1936" s="463" t="str">
        <f t="shared" si="3"/>
        <v>11</v>
      </c>
      <c r="B1936" s="463">
        <f t="shared" si="4"/>
        <v>0</v>
      </c>
      <c r="C1936" s="463" t="s">
        <v>554</v>
      </c>
      <c r="D1936" s="1" t="s">
        <v>2748</v>
      </c>
      <c r="E1936" s="463" t="str">
        <f t="shared" si="5"/>
        <v/>
      </c>
    </row>
    <row r="1937">
      <c r="A1937" s="463" t="str">
        <f t="shared" si="3"/>
        <v>12</v>
      </c>
      <c r="B1937" s="463">
        <f t="shared" si="4"/>
        <v>0</v>
      </c>
      <c r="C1937" s="463" t="s">
        <v>554</v>
      </c>
      <c r="D1937" s="1" t="s">
        <v>2749</v>
      </c>
      <c r="E1937" s="463" t="str">
        <f t="shared" si="5"/>
        <v/>
      </c>
    </row>
    <row r="1938">
      <c r="A1938" s="463" t="str">
        <f t="shared" si="3"/>
        <v>13</v>
      </c>
      <c r="B1938" s="463">
        <f t="shared" si="4"/>
        <v>0</v>
      </c>
      <c r="C1938" s="463" t="s">
        <v>554</v>
      </c>
      <c r="D1938" s="1" t="s">
        <v>2750</v>
      </c>
      <c r="E1938" s="463" t="str">
        <f t="shared" si="5"/>
        <v/>
      </c>
    </row>
    <row r="1939">
      <c r="A1939" s="463" t="str">
        <f t="shared" si="3"/>
        <v>100</v>
      </c>
      <c r="B1939" s="463">
        <f t="shared" si="4"/>
        <v>0</v>
      </c>
      <c r="C1939" s="463" t="s">
        <v>554</v>
      </c>
      <c r="D1939" s="1" t="s">
        <v>2751</v>
      </c>
      <c r="E1939" s="463">
        <f t="shared" si="5"/>
        <v>0</v>
      </c>
    </row>
    <row r="1940">
      <c r="A1940" s="463" t="str">
        <f t="shared" si="3"/>
        <v>01</v>
      </c>
      <c r="B1940" s="463">
        <f t="shared" si="4"/>
        <v>0</v>
      </c>
      <c r="C1940" s="463" t="s">
        <v>555</v>
      </c>
      <c r="D1940" s="1" t="s">
        <v>2752</v>
      </c>
      <c r="E1940" s="463" t="str">
        <f t="shared" si="5"/>
        <v/>
      </c>
    </row>
    <row r="1941">
      <c r="A1941" s="463" t="str">
        <f t="shared" si="3"/>
        <v>02</v>
      </c>
      <c r="B1941" s="463">
        <f t="shared" si="4"/>
        <v>0</v>
      </c>
      <c r="C1941" s="463" t="s">
        <v>555</v>
      </c>
      <c r="D1941" s="1" t="s">
        <v>2753</v>
      </c>
      <c r="E1941" s="463" t="str">
        <f t="shared" si="5"/>
        <v/>
      </c>
    </row>
    <row r="1942">
      <c r="A1942" s="463" t="str">
        <f t="shared" si="3"/>
        <v>03</v>
      </c>
      <c r="B1942" s="463">
        <f t="shared" si="4"/>
        <v>0</v>
      </c>
      <c r="C1942" s="463" t="s">
        <v>555</v>
      </c>
      <c r="D1942" s="1" t="s">
        <v>2754</v>
      </c>
      <c r="E1942" s="463" t="str">
        <f t="shared" si="5"/>
        <v/>
      </c>
    </row>
    <row r="1943">
      <c r="A1943" s="463" t="str">
        <f t="shared" si="3"/>
        <v>04</v>
      </c>
      <c r="B1943" s="463">
        <f t="shared" si="4"/>
        <v>0</v>
      </c>
      <c r="C1943" s="463" t="s">
        <v>555</v>
      </c>
      <c r="D1943" s="1" t="s">
        <v>2755</v>
      </c>
      <c r="E1943" s="463" t="str">
        <f t="shared" si="5"/>
        <v/>
      </c>
    </row>
    <row r="1944">
      <c r="A1944" s="463" t="str">
        <f t="shared" si="3"/>
        <v>05</v>
      </c>
      <c r="B1944" s="463">
        <f t="shared" si="4"/>
        <v>0</v>
      </c>
      <c r="C1944" s="463" t="s">
        <v>555</v>
      </c>
      <c r="D1944" s="1" t="s">
        <v>2756</v>
      </c>
      <c r="E1944" s="463" t="str">
        <f t="shared" si="5"/>
        <v/>
      </c>
    </row>
    <row r="1945">
      <c r="A1945" s="463" t="str">
        <f t="shared" si="3"/>
        <v>06</v>
      </c>
      <c r="B1945" s="463">
        <f t="shared" si="4"/>
        <v>0</v>
      </c>
      <c r="C1945" s="463" t="s">
        <v>555</v>
      </c>
      <c r="D1945" s="1" t="s">
        <v>2757</v>
      </c>
      <c r="E1945" s="463" t="str">
        <f t="shared" si="5"/>
        <v/>
      </c>
    </row>
    <row r="1946">
      <c r="A1946" s="463" t="str">
        <f t="shared" si="3"/>
        <v>07</v>
      </c>
      <c r="B1946" s="463">
        <f t="shared" si="4"/>
        <v>0</v>
      </c>
      <c r="C1946" s="463" t="s">
        <v>555</v>
      </c>
      <c r="D1946" s="1" t="s">
        <v>2758</v>
      </c>
      <c r="E1946" s="463" t="str">
        <f t="shared" si="5"/>
        <v/>
      </c>
    </row>
    <row r="1947">
      <c r="A1947" s="463" t="str">
        <f t="shared" si="3"/>
        <v>08</v>
      </c>
      <c r="B1947" s="463">
        <f t="shared" si="4"/>
        <v>0</v>
      </c>
      <c r="C1947" s="463" t="s">
        <v>555</v>
      </c>
      <c r="D1947" s="1" t="s">
        <v>2759</v>
      </c>
      <c r="E1947" s="463" t="str">
        <f t="shared" si="5"/>
        <v/>
      </c>
    </row>
    <row r="1948">
      <c r="A1948" s="463" t="str">
        <f t="shared" si="3"/>
        <v>09</v>
      </c>
      <c r="B1948" s="463">
        <f t="shared" si="4"/>
        <v>0</v>
      </c>
      <c r="C1948" s="463" t="s">
        <v>555</v>
      </c>
      <c r="D1948" s="1" t="s">
        <v>2760</v>
      </c>
      <c r="E1948" s="463" t="str">
        <f t="shared" si="5"/>
        <v/>
      </c>
    </row>
    <row r="1949">
      <c r="A1949" s="463" t="str">
        <f t="shared" si="3"/>
        <v>10</v>
      </c>
      <c r="B1949" s="463">
        <f t="shared" si="4"/>
        <v>0</v>
      </c>
      <c r="C1949" s="463" t="s">
        <v>555</v>
      </c>
      <c r="D1949" s="1" t="s">
        <v>2761</v>
      </c>
      <c r="E1949" s="463" t="str">
        <f t="shared" si="5"/>
        <v/>
      </c>
    </row>
    <row r="1950">
      <c r="A1950" s="463" t="str">
        <f t="shared" si="3"/>
        <v>11</v>
      </c>
      <c r="B1950" s="463">
        <f t="shared" si="4"/>
        <v>0</v>
      </c>
      <c r="C1950" s="463" t="s">
        <v>555</v>
      </c>
      <c r="D1950" s="1" t="s">
        <v>2762</v>
      </c>
      <c r="E1950" s="463" t="str">
        <f t="shared" si="5"/>
        <v/>
      </c>
    </row>
    <row r="1951">
      <c r="A1951" s="463" t="str">
        <f t="shared" si="3"/>
        <v>12</v>
      </c>
      <c r="B1951" s="463">
        <f t="shared" si="4"/>
        <v>0</v>
      </c>
      <c r="C1951" s="463" t="s">
        <v>555</v>
      </c>
      <c r="D1951" s="1" t="s">
        <v>2763</v>
      </c>
      <c r="E1951" s="463" t="str">
        <f t="shared" si="5"/>
        <v/>
      </c>
    </row>
    <row r="1952">
      <c r="A1952" s="463" t="str">
        <f t="shared" si="3"/>
        <v>13</v>
      </c>
      <c r="B1952" s="463">
        <f t="shared" si="4"/>
        <v>0</v>
      </c>
      <c r="C1952" s="463" t="s">
        <v>555</v>
      </c>
      <c r="D1952" s="1" t="s">
        <v>2764</v>
      </c>
      <c r="E1952" s="463" t="str">
        <f t="shared" si="5"/>
        <v/>
      </c>
    </row>
    <row r="1953">
      <c r="A1953" s="463" t="str">
        <f t="shared" si="3"/>
        <v>100</v>
      </c>
      <c r="B1953" s="463">
        <f t="shared" si="4"/>
        <v>0</v>
      </c>
      <c r="C1953" s="463" t="s">
        <v>555</v>
      </c>
      <c r="D1953" s="1" t="s">
        <v>2765</v>
      </c>
      <c r="E1953" s="463">
        <f t="shared" si="5"/>
        <v>0</v>
      </c>
    </row>
    <row r="1954">
      <c r="A1954" s="463" t="str">
        <f t="shared" si="3"/>
        <v>01</v>
      </c>
      <c r="B1954" s="463">
        <f t="shared" si="4"/>
        <v>0</v>
      </c>
      <c r="C1954" s="463" t="s">
        <v>557</v>
      </c>
      <c r="D1954" s="1" t="s">
        <v>2766</v>
      </c>
      <c r="E1954" s="463" t="str">
        <f t="shared" si="5"/>
        <v/>
      </c>
    </row>
    <row r="1955">
      <c r="A1955" s="463" t="str">
        <f t="shared" si="3"/>
        <v>02</v>
      </c>
      <c r="B1955" s="463">
        <f t="shared" si="4"/>
        <v>0</v>
      </c>
      <c r="C1955" s="463" t="s">
        <v>557</v>
      </c>
      <c r="D1955" s="1" t="s">
        <v>2767</v>
      </c>
      <c r="E1955" s="463" t="str">
        <f t="shared" si="5"/>
        <v/>
      </c>
    </row>
    <row r="1956">
      <c r="A1956" s="463" t="str">
        <f t="shared" si="3"/>
        <v>03</v>
      </c>
      <c r="B1956" s="463">
        <f t="shared" si="4"/>
        <v>0</v>
      </c>
      <c r="C1956" s="463" t="s">
        <v>557</v>
      </c>
      <c r="D1956" s="1" t="s">
        <v>2768</v>
      </c>
      <c r="E1956" s="463" t="str">
        <f t="shared" si="5"/>
        <v/>
      </c>
    </row>
    <row r="1957">
      <c r="A1957" s="463" t="str">
        <f t="shared" si="3"/>
        <v>04</v>
      </c>
      <c r="B1957" s="463">
        <f t="shared" si="4"/>
        <v>0</v>
      </c>
      <c r="C1957" s="463" t="s">
        <v>557</v>
      </c>
      <c r="D1957" s="1" t="s">
        <v>2769</v>
      </c>
      <c r="E1957" s="463" t="str">
        <f t="shared" si="5"/>
        <v/>
      </c>
    </row>
    <row r="1958">
      <c r="A1958" s="463" t="str">
        <f t="shared" si="3"/>
        <v>05</v>
      </c>
      <c r="B1958" s="463">
        <f t="shared" si="4"/>
        <v>0</v>
      </c>
      <c r="C1958" s="463" t="s">
        <v>557</v>
      </c>
      <c r="D1958" s="1" t="s">
        <v>2770</v>
      </c>
      <c r="E1958" s="463" t="str">
        <f t="shared" si="5"/>
        <v/>
      </c>
    </row>
    <row r="1959">
      <c r="A1959" s="463" t="str">
        <f t="shared" si="3"/>
        <v>06</v>
      </c>
      <c r="B1959" s="463">
        <f t="shared" si="4"/>
        <v>0</v>
      </c>
      <c r="C1959" s="463" t="s">
        <v>557</v>
      </c>
      <c r="D1959" s="1" t="s">
        <v>2771</v>
      </c>
      <c r="E1959" s="463" t="str">
        <f t="shared" si="5"/>
        <v/>
      </c>
    </row>
    <row r="1960">
      <c r="A1960" s="463" t="str">
        <f t="shared" si="3"/>
        <v>07</v>
      </c>
      <c r="B1960" s="463">
        <f t="shared" si="4"/>
        <v>0</v>
      </c>
      <c r="C1960" s="463" t="s">
        <v>557</v>
      </c>
      <c r="D1960" s="1" t="s">
        <v>2772</v>
      </c>
      <c r="E1960" s="463" t="str">
        <f t="shared" si="5"/>
        <v/>
      </c>
    </row>
    <row r="1961">
      <c r="A1961" s="463" t="str">
        <f t="shared" si="3"/>
        <v>08</v>
      </c>
      <c r="B1961" s="463">
        <f t="shared" si="4"/>
        <v>0</v>
      </c>
      <c r="C1961" s="463" t="s">
        <v>557</v>
      </c>
      <c r="D1961" s="1" t="s">
        <v>2773</v>
      </c>
      <c r="E1961" s="463" t="str">
        <f t="shared" si="5"/>
        <v/>
      </c>
    </row>
    <row r="1962">
      <c r="A1962" s="463" t="str">
        <f t="shared" si="3"/>
        <v>09</v>
      </c>
      <c r="B1962" s="463">
        <f t="shared" si="4"/>
        <v>0</v>
      </c>
      <c r="C1962" s="463" t="s">
        <v>557</v>
      </c>
      <c r="D1962" s="1" t="s">
        <v>2774</v>
      </c>
      <c r="E1962" s="463" t="str">
        <f t="shared" si="5"/>
        <v/>
      </c>
    </row>
    <row r="1963">
      <c r="A1963" s="463" t="str">
        <f t="shared" si="3"/>
        <v>10</v>
      </c>
      <c r="B1963" s="463">
        <f t="shared" si="4"/>
        <v>0</v>
      </c>
      <c r="C1963" s="463" t="s">
        <v>557</v>
      </c>
      <c r="D1963" s="1" t="s">
        <v>2775</v>
      </c>
      <c r="E1963" s="463" t="str">
        <f t="shared" si="5"/>
        <v/>
      </c>
    </row>
    <row r="1964">
      <c r="A1964" s="463" t="str">
        <f t="shared" si="3"/>
        <v>11</v>
      </c>
      <c r="B1964" s="463">
        <f t="shared" si="4"/>
        <v>0</v>
      </c>
      <c r="C1964" s="463" t="s">
        <v>557</v>
      </c>
      <c r="D1964" s="1" t="s">
        <v>2776</v>
      </c>
      <c r="E1964" s="463" t="str">
        <f t="shared" si="5"/>
        <v/>
      </c>
    </row>
    <row r="1965">
      <c r="A1965" s="463" t="str">
        <f t="shared" si="3"/>
        <v>12</v>
      </c>
      <c r="B1965" s="463">
        <f t="shared" si="4"/>
        <v>0</v>
      </c>
      <c r="C1965" s="463" t="s">
        <v>557</v>
      </c>
      <c r="D1965" s="1" t="s">
        <v>2777</v>
      </c>
      <c r="E1965" s="463" t="str">
        <f t="shared" si="5"/>
        <v/>
      </c>
    </row>
    <row r="1966">
      <c r="A1966" s="463" t="str">
        <f t="shared" si="3"/>
        <v>13</v>
      </c>
      <c r="B1966" s="463">
        <f t="shared" si="4"/>
        <v>0</v>
      </c>
      <c r="C1966" s="463" t="s">
        <v>557</v>
      </c>
      <c r="D1966" s="1" t="s">
        <v>2778</v>
      </c>
      <c r="E1966" s="463" t="str">
        <f t="shared" si="5"/>
        <v/>
      </c>
    </row>
    <row r="1967">
      <c r="A1967" s="463" t="str">
        <f t="shared" si="3"/>
        <v>100</v>
      </c>
      <c r="B1967" s="463">
        <f t="shared" si="4"/>
        <v>0</v>
      </c>
      <c r="C1967" s="463" t="s">
        <v>557</v>
      </c>
      <c r="D1967" s="1" t="s">
        <v>2779</v>
      </c>
      <c r="E1967" s="463">
        <f t="shared" si="5"/>
        <v>0</v>
      </c>
    </row>
    <row r="1968">
      <c r="A1968" s="463" t="str">
        <f t="shared" si="3"/>
        <v>01</v>
      </c>
      <c r="B1968" s="463">
        <f t="shared" si="4"/>
        <v>0</v>
      </c>
      <c r="C1968" s="463" t="s">
        <v>559</v>
      </c>
      <c r="D1968" s="1" t="s">
        <v>2780</v>
      </c>
      <c r="E1968" s="463" t="str">
        <f t="shared" si="5"/>
        <v/>
      </c>
    </row>
    <row r="1969">
      <c r="A1969" s="463" t="str">
        <f t="shared" si="3"/>
        <v>02</v>
      </c>
      <c r="B1969" s="463">
        <f t="shared" si="4"/>
        <v>0</v>
      </c>
      <c r="C1969" s="463" t="s">
        <v>559</v>
      </c>
      <c r="D1969" s="1" t="s">
        <v>2781</v>
      </c>
      <c r="E1969" s="463" t="str">
        <f t="shared" si="5"/>
        <v/>
      </c>
    </row>
    <row r="1970">
      <c r="A1970" s="463" t="str">
        <f t="shared" si="3"/>
        <v>03</v>
      </c>
      <c r="B1970" s="463">
        <f t="shared" si="4"/>
        <v>0</v>
      </c>
      <c r="C1970" s="463" t="s">
        <v>559</v>
      </c>
      <c r="D1970" s="1" t="s">
        <v>2782</v>
      </c>
      <c r="E1970" s="463" t="str">
        <f t="shared" si="5"/>
        <v/>
      </c>
    </row>
    <row r="1971">
      <c r="A1971" s="463" t="str">
        <f t="shared" si="3"/>
        <v>04</v>
      </c>
      <c r="B1971" s="463">
        <f t="shared" si="4"/>
        <v>0</v>
      </c>
      <c r="C1971" s="463" t="s">
        <v>559</v>
      </c>
      <c r="D1971" s="1" t="s">
        <v>2783</v>
      </c>
      <c r="E1971" s="463" t="str">
        <f t="shared" si="5"/>
        <v/>
      </c>
    </row>
    <row r="1972">
      <c r="A1972" s="463" t="str">
        <f t="shared" si="3"/>
        <v>05</v>
      </c>
      <c r="B1972" s="463">
        <f t="shared" si="4"/>
        <v>0</v>
      </c>
      <c r="C1972" s="463" t="s">
        <v>559</v>
      </c>
      <c r="D1972" s="1" t="s">
        <v>2784</v>
      </c>
      <c r="E1972" s="463" t="str">
        <f t="shared" si="5"/>
        <v/>
      </c>
    </row>
    <row r="1973">
      <c r="A1973" s="463" t="str">
        <f t="shared" si="3"/>
        <v>06</v>
      </c>
      <c r="B1973" s="463">
        <f t="shared" si="4"/>
        <v>0</v>
      </c>
      <c r="C1973" s="463" t="s">
        <v>559</v>
      </c>
      <c r="D1973" s="1" t="s">
        <v>2785</v>
      </c>
      <c r="E1973" s="463" t="str">
        <f t="shared" si="5"/>
        <v/>
      </c>
    </row>
    <row r="1974">
      <c r="A1974" s="463" t="str">
        <f t="shared" si="3"/>
        <v>07</v>
      </c>
      <c r="B1974" s="463">
        <f t="shared" si="4"/>
        <v>0</v>
      </c>
      <c r="C1974" s="463" t="s">
        <v>559</v>
      </c>
      <c r="D1974" s="1" t="s">
        <v>2786</v>
      </c>
      <c r="E1974" s="463" t="str">
        <f t="shared" si="5"/>
        <v/>
      </c>
    </row>
    <row r="1975">
      <c r="A1975" s="463" t="str">
        <f t="shared" si="3"/>
        <v>08</v>
      </c>
      <c r="B1975" s="463">
        <f t="shared" si="4"/>
        <v>0</v>
      </c>
      <c r="C1975" s="463" t="s">
        <v>559</v>
      </c>
      <c r="D1975" s="1" t="s">
        <v>2787</v>
      </c>
      <c r="E1975" s="463" t="str">
        <f t="shared" si="5"/>
        <v/>
      </c>
    </row>
    <row r="1976">
      <c r="A1976" s="463" t="str">
        <f t="shared" si="3"/>
        <v>09</v>
      </c>
      <c r="B1976" s="463">
        <f t="shared" si="4"/>
        <v>0</v>
      </c>
      <c r="C1976" s="463" t="s">
        <v>559</v>
      </c>
      <c r="D1976" s="1" t="s">
        <v>2788</v>
      </c>
      <c r="E1976" s="463" t="str">
        <f t="shared" si="5"/>
        <v/>
      </c>
    </row>
    <row r="1977">
      <c r="A1977" s="463" t="str">
        <f t="shared" si="3"/>
        <v>10</v>
      </c>
      <c r="B1977" s="463">
        <f t="shared" si="4"/>
        <v>0</v>
      </c>
      <c r="C1977" s="463" t="s">
        <v>559</v>
      </c>
      <c r="D1977" s="1" t="s">
        <v>2789</v>
      </c>
      <c r="E1977" s="463" t="str">
        <f t="shared" si="5"/>
        <v/>
      </c>
    </row>
    <row r="1978">
      <c r="A1978" s="463" t="str">
        <f t="shared" si="3"/>
        <v>11</v>
      </c>
      <c r="B1978" s="463">
        <f t="shared" si="4"/>
        <v>0</v>
      </c>
      <c r="C1978" s="463" t="s">
        <v>559</v>
      </c>
      <c r="D1978" s="1" t="s">
        <v>2790</v>
      </c>
      <c r="E1978" s="463" t="str">
        <f t="shared" si="5"/>
        <v/>
      </c>
    </row>
    <row r="1979">
      <c r="A1979" s="463" t="str">
        <f t="shared" si="3"/>
        <v>12</v>
      </c>
      <c r="B1979" s="463">
        <f t="shared" si="4"/>
        <v>0</v>
      </c>
      <c r="C1979" s="463" t="s">
        <v>559</v>
      </c>
      <c r="D1979" s="1" t="s">
        <v>2791</v>
      </c>
      <c r="E1979" s="463" t="str">
        <f t="shared" si="5"/>
        <v/>
      </c>
    </row>
    <row r="1980">
      <c r="A1980" s="463" t="str">
        <f t="shared" si="3"/>
        <v>13</v>
      </c>
      <c r="B1980" s="463">
        <f t="shared" si="4"/>
        <v>0</v>
      </c>
      <c r="C1980" s="463" t="s">
        <v>559</v>
      </c>
      <c r="D1980" s="1" t="s">
        <v>2792</v>
      </c>
      <c r="E1980" s="463" t="str">
        <f t="shared" si="5"/>
        <v/>
      </c>
    </row>
    <row r="1981">
      <c r="A1981" s="463" t="str">
        <f t="shared" si="3"/>
        <v>100</v>
      </c>
      <c r="B1981" s="463">
        <f t="shared" si="4"/>
        <v>0</v>
      </c>
      <c r="C1981" s="463" t="s">
        <v>559</v>
      </c>
      <c r="D1981" s="1" t="s">
        <v>2793</v>
      </c>
      <c r="E1981" s="463">
        <f t="shared" si="5"/>
        <v>0</v>
      </c>
    </row>
    <row r="1982">
      <c r="A1982" s="463" t="str">
        <f t="shared" si="3"/>
        <v>01</v>
      </c>
      <c r="B1982" s="463">
        <f t="shared" si="4"/>
        <v>0</v>
      </c>
      <c r="C1982" s="463" t="s">
        <v>561</v>
      </c>
      <c r="D1982" s="1" t="s">
        <v>2794</v>
      </c>
      <c r="E1982" s="463" t="str">
        <f t="shared" si="5"/>
        <v/>
      </c>
    </row>
    <row r="1983">
      <c r="A1983" s="463" t="str">
        <f t="shared" si="3"/>
        <v>02</v>
      </c>
      <c r="B1983" s="463">
        <f t="shared" si="4"/>
        <v>0</v>
      </c>
      <c r="C1983" s="463" t="s">
        <v>561</v>
      </c>
      <c r="D1983" s="1" t="s">
        <v>2795</v>
      </c>
      <c r="E1983" s="463" t="str">
        <f t="shared" si="5"/>
        <v/>
      </c>
    </row>
    <row r="1984">
      <c r="A1984" s="463" t="str">
        <f t="shared" si="3"/>
        <v>03</v>
      </c>
      <c r="B1984" s="463">
        <f t="shared" si="4"/>
        <v>0</v>
      </c>
      <c r="C1984" s="463" t="s">
        <v>561</v>
      </c>
      <c r="D1984" s="1" t="s">
        <v>2796</v>
      </c>
      <c r="E1984" s="463" t="str">
        <f t="shared" si="5"/>
        <v/>
      </c>
    </row>
    <row r="1985">
      <c r="A1985" s="463" t="str">
        <f t="shared" si="3"/>
        <v>04</v>
      </c>
      <c r="B1985" s="463">
        <f t="shared" si="4"/>
        <v>0</v>
      </c>
      <c r="C1985" s="463" t="s">
        <v>561</v>
      </c>
      <c r="D1985" s="1" t="s">
        <v>2797</v>
      </c>
      <c r="E1985" s="463" t="str">
        <f t="shared" si="5"/>
        <v/>
      </c>
    </row>
    <row r="1986">
      <c r="A1986" s="463" t="str">
        <f t="shared" si="3"/>
        <v>05</v>
      </c>
      <c r="B1986" s="463">
        <f t="shared" si="4"/>
        <v>0</v>
      </c>
      <c r="C1986" s="463" t="s">
        <v>561</v>
      </c>
      <c r="D1986" s="1" t="s">
        <v>2798</v>
      </c>
      <c r="E1986" s="463" t="str">
        <f t="shared" si="5"/>
        <v/>
      </c>
    </row>
    <row r="1987">
      <c r="A1987" s="463" t="str">
        <f t="shared" si="3"/>
        <v>06</v>
      </c>
      <c r="B1987" s="463">
        <f t="shared" si="4"/>
        <v>0</v>
      </c>
      <c r="C1987" s="463" t="s">
        <v>561</v>
      </c>
      <c r="D1987" s="1" t="s">
        <v>2799</v>
      </c>
      <c r="E1987" s="463" t="str">
        <f t="shared" si="5"/>
        <v/>
      </c>
    </row>
    <row r="1988">
      <c r="A1988" s="463" t="str">
        <f t="shared" si="3"/>
        <v>07</v>
      </c>
      <c r="B1988" s="463">
        <f t="shared" si="4"/>
        <v>0</v>
      </c>
      <c r="C1988" s="463" t="s">
        <v>561</v>
      </c>
      <c r="D1988" s="1" t="s">
        <v>2800</v>
      </c>
      <c r="E1988" s="463" t="str">
        <f t="shared" si="5"/>
        <v/>
      </c>
    </row>
    <row r="1989">
      <c r="A1989" s="463" t="str">
        <f t="shared" si="3"/>
        <v>08</v>
      </c>
      <c r="B1989" s="463">
        <f t="shared" si="4"/>
        <v>0</v>
      </c>
      <c r="C1989" s="463" t="s">
        <v>561</v>
      </c>
      <c r="D1989" s="1" t="s">
        <v>2801</v>
      </c>
      <c r="E1989" s="463" t="str">
        <f t="shared" si="5"/>
        <v/>
      </c>
    </row>
    <row r="1990">
      <c r="A1990" s="463" t="str">
        <f t="shared" si="3"/>
        <v>09</v>
      </c>
      <c r="B1990" s="463">
        <f t="shared" si="4"/>
        <v>0</v>
      </c>
      <c r="C1990" s="463" t="s">
        <v>561</v>
      </c>
      <c r="D1990" s="1" t="s">
        <v>2802</v>
      </c>
      <c r="E1990" s="463" t="str">
        <f t="shared" si="5"/>
        <v/>
      </c>
    </row>
    <row r="1991">
      <c r="A1991" s="463" t="str">
        <f t="shared" si="3"/>
        <v>10</v>
      </c>
      <c r="B1991" s="463">
        <f t="shared" si="4"/>
        <v>0</v>
      </c>
      <c r="C1991" s="463" t="s">
        <v>561</v>
      </c>
      <c r="D1991" s="1" t="s">
        <v>2803</v>
      </c>
      <c r="E1991" s="463" t="str">
        <f t="shared" si="5"/>
        <v/>
      </c>
    </row>
    <row r="1992">
      <c r="A1992" s="463" t="str">
        <f t="shared" si="3"/>
        <v>11</v>
      </c>
      <c r="B1992" s="463">
        <f t="shared" si="4"/>
        <v>0</v>
      </c>
      <c r="C1992" s="463" t="s">
        <v>561</v>
      </c>
      <c r="D1992" s="1" t="s">
        <v>2804</v>
      </c>
      <c r="E1992" s="463" t="str">
        <f t="shared" si="5"/>
        <v/>
      </c>
    </row>
    <row r="1993">
      <c r="A1993" s="463" t="str">
        <f t="shared" si="3"/>
        <v>12</v>
      </c>
      <c r="B1993" s="463">
        <f t="shared" si="4"/>
        <v>0</v>
      </c>
      <c r="C1993" s="463" t="s">
        <v>561</v>
      </c>
      <c r="D1993" s="1" t="s">
        <v>2805</v>
      </c>
      <c r="E1993" s="463" t="str">
        <f t="shared" si="5"/>
        <v/>
      </c>
    </row>
    <row r="1994">
      <c r="A1994" s="463" t="str">
        <f t="shared" si="3"/>
        <v>13</v>
      </c>
      <c r="B1994" s="463">
        <f t="shared" si="4"/>
        <v>0</v>
      </c>
      <c r="C1994" s="463" t="s">
        <v>561</v>
      </c>
      <c r="D1994" s="1" t="s">
        <v>2806</v>
      </c>
      <c r="E1994" s="463" t="str">
        <f t="shared" si="5"/>
        <v/>
      </c>
    </row>
    <row r="1995">
      <c r="A1995" s="463" t="str">
        <f t="shared" si="3"/>
        <v>100</v>
      </c>
      <c r="B1995" s="463">
        <f t="shared" si="4"/>
        <v>0</v>
      </c>
      <c r="C1995" s="463" t="s">
        <v>561</v>
      </c>
      <c r="D1995" s="1" t="s">
        <v>2807</v>
      </c>
      <c r="E1995" s="463">
        <f t="shared" si="5"/>
        <v>0</v>
      </c>
    </row>
    <row r="1996">
      <c r="A1996" s="463" t="str">
        <f t="shared" si="3"/>
        <v>01</v>
      </c>
      <c r="B1996" s="463">
        <f t="shared" si="4"/>
        <v>0</v>
      </c>
      <c r="C1996" s="463" t="s">
        <v>563</v>
      </c>
      <c r="D1996" s="1" t="s">
        <v>2808</v>
      </c>
      <c r="E1996" s="463" t="str">
        <f t="shared" si="5"/>
        <v/>
      </c>
    </row>
    <row r="1997">
      <c r="A1997" s="463" t="str">
        <f t="shared" si="3"/>
        <v>02</v>
      </c>
      <c r="B1997" s="463">
        <f t="shared" si="4"/>
        <v>0</v>
      </c>
      <c r="C1997" s="463" t="s">
        <v>563</v>
      </c>
      <c r="D1997" s="1" t="s">
        <v>2809</v>
      </c>
      <c r="E1997" s="463" t="str">
        <f t="shared" si="5"/>
        <v/>
      </c>
    </row>
    <row r="1998">
      <c r="A1998" s="463" t="str">
        <f t="shared" si="3"/>
        <v>03</v>
      </c>
      <c r="B1998" s="463">
        <f t="shared" si="4"/>
        <v>0</v>
      </c>
      <c r="C1998" s="463" t="s">
        <v>563</v>
      </c>
      <c r="D1998" s="1" t="s">
        <v>2810</v>
      </c>
      <c r="E1998" s="463" t="str">
        <f t="shared" si="5"/>
        <v/>
      </c>
    </row>
    <row r="1999">
      <c r="A1999" s="463" t="str">
        <f t="shared" si="3"/>
        <v>04</v>
      </c>
      <c r="B1999" s="463">
        <f t="shared" si="4"/>
        <v>0</v>
      </c>
      <c r="C1999" s="463" t="s">
        <v>563</v>
      </c>
      <c r="D1999" s="1" t="s">
        <v>2811</v>
      </c>
      <c r="E1999" s="463" t="str">
        <f t="shared" si="5"/>
        <v/>
      </c>
    </row>
    <row r="2000">
      <c r="A2000" s="463" t="str">
        <f t="shared" si="3"/>
        <v>05</v>
      </c>
      <c r="B2000" s="463">
        <f t="shared" si="4"/>
        <v>0</v>
      </c>
      <c r="C2000" s="463" t="s">
        <v>563</v>
      </c>
      <c r="D2000" s="1" t="s">
        <v>2812</v>
      </c>
      <c r="E2000" s="463" t="str">
        <f t="shared" si="5"/>
        <v/>
      </c>
    </row>
    <row r="2001">
      <c r="A2001" s="463" t="str">
        <f t="shared" si="3"/>
        <v>06</v>
      </c>
      <c r="B2001" s="463">
        <f t="shared" si="4"/>
        <v>0</v>
      </c>
      <c r="C2001" s="463" t="s">
        <v>563</v>
      </c>
      <c r="D2001" s="1" t="s">
        <v>2813</v>
      </c>
      <c r="E2001" s="463" t="str">
        <f t="shared" si="5"/>
        <v/>
      </c>
    </row>
    <row r="2002">
      <c r="A2002" s="463" t="str">
        <f t="shared" si="3"/>
        <v>07</v>
      </c>
      <c r="B2002" s="463">
        <f t="shared" si="4"/>
        <v>0</v>
      </c>
      <c r="C2002" s="463" t="s">
        <v>563</v>
      </c>
      <c r="D2002" s="1" t="s">
        <v>2814</v>
      </c>
      <c r="E2002" s="463" t="str">
        <f t="shared" si="5"/>
        <v/>
      </c>
    </row>
    <row r="2003">
      <c r="A2003" s="463" t="str">
        <f t="shared" si="3"/>
        <v>08</v>
      </c>
      <c r="B2003" s="463">
        <f t="shared" si="4"/>
        <v>0</v>
      </c>
      <c r="C2003" s="463" t="s">
        <v>563</v>
      </c>
      <c r="D2003" s="1" t="s">
        <v>2815</v>
      </c>
      <c r="E2003" s="463" t="str">
        <f t="shared" si="5"/>
        <v/>
      </c>
    </row>
    <row r="2004">
      <c r="A2004" s="463" t="str">
        <f t="shared" si="3"/>
        <v>09</v>
      </c>
      <c r="B2004" s="463">
        <f t="shared" si="4"/>
        <v>0</v>
      </c>
      <c r="C2004" s="463" t="s">
        <v>563</v>
      </c>
      <c r="D2004" s="1" t="s">
        <v>2816</v>
      </c>
      <c r="E2004" s="463" t="str">
        <f t="shared" si="5"/>
        <v/>
      </c>
    </row>
    <row r="2005">
      <c r="A2005" s="463" t="str">
        <f t="shared" si="3"/>
        <v>10</v>
      </c>
      <c r="B2005" s="463">
        <f t="shared" si="4"/>
        <v>0</v>
      </c>
      <c r="C2005" s="463" t="s">
        <v>563</v>
      </c>
      <c r="D2005" s="1" t="s">
        <v>2817</v>
      </c>
      <c r="E2005" s="463" t="str">
        <f t="shared" si="5"/>
        <v/>
      </c>
    </row>
    <row r="2006">
      <c r="A2006" s="463" t="str">
        <f t="shared" si="3"/>
        <v>11</v>
      </c>
      <c r="B2006" s="463">
        <f t="shared" si="4"/>
        <v>0</v>
      </c>
      <c r="C2006" s="463" t="s">
        <v>563</v>
      </c>
      <c r="D2006" s="1" t="s">
        <v>2818</v>
      </c>
      <c r="E2006" s="463" t="str">
        <f t="shared" si="5"/>
        <v/>
      </c>
    </row>
    <row r="2007">
      <c r="A2007" s="463" t="str">
        <f t="shared" si="3"/>
        <v>12</v>
      </c>
      <c r="B2007" s="463">
        <f t="shared" si="4"/>
        <v>0</v>
      </c>
      <c r="C2007" s="463" t="s">
        <v>563</v>
      </c>
      <c r="D2007" s="1" t="s">
        <v>2819</v>
      </c>
      <c r="E2007" s="463" t="str">
        <f t="shared" si="5"/>
        <v/>
      </c>
    </row>
    <row r="2008">
      <c r="A2008" s="463" t="str">
        <f t="shared" si="3"/>
        <v>13</v>
      </c>
      <c r="B2008" s="463">
        <f t="shared" si="4"/>
        <v>0</v>
      </c>
      <c r="C2008" s="463" t="s">
        <v>563</v>
      </c>
      <c r="D2008" s="1" t="s">
        <v>2820</v>
      </c>
      <c r="E2008" s="463" t="str">
        <f t="shared" si="5"/>
        <v/>
      </c>
    </row>
    <row r="2009">
      <c r="A2009" s="463" t="str">
        <f t="shared" si="3"/>
        <v>100</v>
      </c>
      <c r="B2009" s="463">
        <f t="shared" si="4"/>
        <v>0</v>
      </c>
      <c r="C2009" s="463" t="s">
        <v>563</v>
      </c>
      <c r="D2009" s="1" t="s">
        <v>2821</v>
      </c>
      <c r="E2009" s="463">
        <f t="shared" si="5"/>
        <v>0</v>
      </c>
    </row>
    <row r="2010">
      <c r="A2010" s="463" t="str">
        <f t="shared" si="3"/>
        <v>01</v>
      </c>
      <c r="B2010" s="463">
        <f t="shared" si="4"/>
        <v>0</v>
      </c>
      <c r="C2010" s="463" t="s">
        <v>565</v>
      </c>
      <c r="D2010" s="1" t="s">
        <v>2822</v>
      </c>
      <c r="E2010" s="463" t="str">
        <f t="shared" si="5"/>
        <v/>
      </c>
    </row>
    <row r="2011">
      <c r="A2011" s="463" t="str">
        <f t="shared" si="3"/>
        <v>02</v>
      </c>
      <c r="B2011" s="463">
        <f t="shared" si="4"/>
        <v>0</v>
      </c>
      <c r="C2011" s="463" t="s">
        <v>565</v>
      </c>
      <c r="D2011" s="1" t="s">
        <v>2823</v>
      </c>
      <c r="E2011" s="463" t="str">
        <f t="shared" si="5"/>
        <v/>
      </c>
    </row>
    <row r="2012">
      <c r="A2012" s="463" t="str">
        <f t="shared" si="3"/>
        <v>03</v>
      </c>
      <c r="B2012" s="463">
        <f t="shared" si="4"/>
        <v>0</v>
      </c>
      <c r="C2012" s="463" t="s">
        <v>565</v>
      </c>
      <c r="D2012" s="1" t="s">
        <v>2824</v>
      </c>
      <c r="E2012" s="463" t="str">
        <f t="shared" si="5"/>
        <v/>
      </c>
    </row>
    <row r="2013">
      <c r="A2013" s="463" t="str">
        <f t="shared" si="3"/>
        <v>04</v>
      </c>
      <c r="B2013" s="463">
        <f t="shared" si="4"/>
        <v>0</v>
      </c>
      <c r="C2013" s="463" t="s">
        <v>565</v>
      </c>
      <c r="D2013" s="1" t="s">
        <v>2825</v>
      </c>
      <c r="E2013" s="463" t="str">
        <f t="shared" si="5"/>
        <v/>
      </c>
    </row>
    <row r="2014">
      <c r="A2014" s="463" t="str">
        <f t="shared" si="3"/>
        <v>05</v>
      </c>
      <c r="B2014" s="463">
        <f t="shared" si="4"/>
        <v>0</v>
      </c>
      <c r="C2014" s="463" t="s">
        <v>565</v>
      </c>
      <c r="D2014" s="1" t="s">
        <v>2826</v>
      </c>
      <c r="E2014" s="463" t="str">
        <f t="shared" si="5"/>
        <v/>
      </c>
    </row>
    <row r="2015">
      <c r="A2015" s="463" t="str">
        <f t="shared" si="3"/>
        <v>06</v>
      </c>
      <c r="B2015" s="463">
        <f t="shared" si="4"/>
        <v>0</v>
      </c>
      <c r="C2015" s="463" t="s">
        <v>565</v>
      </c>
      <c r="D2015" s="1" t="s">
        <v>2827</v>
      </c>
      <c r="E2015" s="463" t="str">
        <f t="shared" si="5"/>
        <v/>
      </c>
    </row>
    <row r="2016">
      <c r="A2016" s="463" t="str">
        <f t="shared" si="3"/>
        <v>07</v>
      </c>
      <c r="B2016" s="463">
        <f t="shared" si="4"/>
        <v>0</v>
      </c>
      <c r="C2016" s="463" t="s">
        <v>565</v>
      </c>
      <c r="D2016" s="1" t="s">
        <v>2828</v>
      </c>
      <c r="E2016" s="463" t="str">
        <f t="shared" si="5"/>
        <v/>
      </c>
    </row>
    <row r="2017">
      <c r="A2017" s="463" t="str">
        <f t="shared" si="3"/>
        <v>08</v>
      </c>
      <c r="B2017" s="463">
        <f t="shared" si="4"/>
        <v>0</v>
      </c>
      <c r="C2017" s="463" t="s">
        <v>565</v>
      </c>
      <c r="D2017" s="1" t="s">
        <v>2829</v>
      </c>
      <c r="E2017" s="463" t="str">
        <f t="shared" si="5"/>
        <v/>
      </c>
    </row>
    <row r="2018">
      <c r="A2018" s="463" t="str">
        <f t="shared" si="3"/>
        <v>09</v>
      </c>
      <c r="B2018" s="463">
        <f t="shared" si="4"/>
        <v>0</v>
      </c>
      <c r="C2018" s="463" t="s">
        <v>565</v>
      </c>
      <c r="D2018" s="1" t="s">
        <v>2830</v>
      </c>
      <c r="E2018" s="463" t="str">
        <f t="shared" si="5"/>
        <v/>
      </c>
    </row>
    <row r="2019">
      <c r="A2019" s="463" t="str">
        <f t="shared" si="3"/>
        <v>10</v>
      </c>
      <c r="B2019" s="463">
        <f t="shared" si="4"/>
        <v>0</v>
      </c>
      <c r="C2019" s="463" t="s">
        <v>565</v>
      </c>
      <c r="D2019" s="1" t="s">
        <v>2831</v>
      </c>
      <c r="E2019" s="463" t="str">
        <f t="shared" si="5"/>
        <v/>
      </c>
    </row>
    <row r="2020">
      <c r="A2020" s="463" t="str">
        <f t="shared" si="3"/>
        <v>11</v>
      </c>
      <c r="B2020" s="463">
        <f t="shared" si="4"/>
        <v>0</v>
      </c>
      <c r="C2020" s="463" t="s">
        <v>565</v>
      </c>
      <c r="D2020" s="1" t="s">
        <v>2832</v>
      </c>
      <c r="E2020" s="463" t="str">
        <f t="shared" si="5"/>
        <v/>
      </c>
    </row>
    <row r="2021">
      <c r="A2021" s="463" t="str">
        <f t="shared" si="3"/>
        <v>12</v>
      </c>
      <c r="B2021" s="463">
        <f t="shared" si="4"/>
        <v>0</v>
      </c>
      <c r="C2021" s="463" t="s">
        <v>565</v>
      </c>
      <c r="D2021" s="1" t="s">
        <v>2833</v>
      </c>
      <c r="E2021" s="463" t="str">
        <f t="shared" si="5"/>
        <v/>
      </c>
    </row>
    <row r="2022">
      <c r="A2022" s="463" t="str">
        <f t="shared" si="3"/>
        <v>13</v>
      </c>
      <c r="B2022" s="463">
        <f t="shared" si="4"/>
        <v>0</v>
      </c>
      <c r="C2022" s="463" t="s">
        <v>565</v>
      </c>
      <c r="D2022" s="1" t="s">
        <v>2834</v>
      </c>
      <c r="E2022" s="463" t="str">
        <f t="shared" si="5"/>
        <v/>
      </c>
    </row>
    <row r="2023">
      <c r="A2023" s="463" t="str">
        <f t="shared" si="3"/>
        <v>100</v>
      </c>
      <c r="B2023" s="463">
        <f t="shared" si="4"/>
        <v>0</v>
      </c>
      <c r="C2023" s="463" t="s">
        <v>565</v>
      </c>
      <c r="D2023" s="1" t="s">
        <v>2835</v>
      </c>
      <c r="E2023" s="463">
        <f t="shared" si="5"/>
        <v>0</v>
      </c>
    </row>
    <row r="2024">
      <c r="A2024" s="463" t="str">
        <f t="shared" si="3"/>
        <v>01</v>
      </c>
      <c r="B2024" s="463">
        <f t="shared" si="4"/>
        <v>0</v>
      </c>
      <c r="C2024" s="463" t="s">
        <v>568</v>
      </c>
      <c r="D2024" s="1" t="s">
        <v>2836</v>
      </c>
      <c r="E2024" s="463" t="str">
        <f t="shared" si="5"/>
        <v/>
      </c>
    </row>
    <row r="2025">
      <c r="A2025" s="463" t="str">
        <f t="shared" si="3"/>
        <v>02</v>
      </c>
      <c r="B2025" s="463">
        <f t="shared" si="4"/>
        <v>0</v>
      </c>
      <c r="C2025" s="463" t="s">
        <v>568</v>
      </c>
      <c r="D2025" s="1" t="s">
        <v>2837</v>
      </c>
      <c r="E2025" s="463" t="str">
        <f t="shared" si="5"/>
        <v/>
      </c>
    </row>
    <row r="2026">
      <c r="A2026" s="463" t="str">
        <f t="shared" si="3"/>
        <v>03</v>
      </c>
      <c r="B2026" s="463">
        <f t="shared" si="4"/>
        <v>0</v>
      </c>
      <c r="C2026" s="463" t="s">
        <v>568</v>
      </c>
      <c r="D2026" s="1" t="s">
        <v>2838</v>
      </c>
      <c r="E2026" s="463" t="str">
        <f t="shared" si="5"/>
        <v/>
      </c>
    </row>
    <row r="2027">
      <c r="A2027" s="463" t="str">
        <f t="shared" si="3"/>
        <v>04</v>
      </c>
      <c r="B2027" s="463">
        <f t="shared" si="4"/>
        <v>0</v>
      </c>
      <c r="C2027" s="463" t="s">
        <v>568</v>
      </c>
      <c r="D2027" s="1" t="s">
        <v>2839</v>
      </c>
      <c r="E2027" s="463" t="str">
        <f t="shared" si="5"/>
        <v/>
      </c>
    </row>
    <row r="2028">
      <c r="A2028" s="463" t="str">
        <f t="shared" si="3"/>
        <v>05</v>
      </c>
      <c r="B2028" s="463">
        <f t="shared" si="4"/>
        <v>0</v>
      </c>
      <c r="C2028" s="463" t="s">
        <v>568</v>
      </c>
      <c r="D2028" s="1" t="s">
        <v>2840</v>
      </c>
      <c r="E2028" s="463" t="str">
        <f t="shared" si="5"/>
        <v/>
      </c>
    </row>
    <row r="2029">
      <c r="A2029" s="463" t="str">
        <f t="shared" si="3"/>
        <v>06</v>
      </c>
      <c r="B2029" s="463">
        <f t="shared" si="4"/>
        <v>0</v>
      </c>
      <c r="C2029" s="463" t="s">
        <v>568</v>
      </c>
      <c r="D2029" s="1" t="s">
        <v>2841</v>
      </c>
      <c r="E2029" s="463" t="str">
        <f t="shared" si="5"/>
        <v/>
      </c>
    </row>
    <row r="2030">
      <c r="A2030" s="463" t="str">
        <f t="shared" si="3"/>
        <v>07</v>
      </c>
      <c r="B2030" s="463">
        <f t="shared" si="4"/>
        <v>0</v>
      </c>
      <c r="C2030" s="463" t="s">
        <v>568</v>
      </c>
      <c r="D2030" s="1" t="s">
        <v>2842</v>
      </c>
      <c r="E2030" s="463" t="str">
        <f t="shared" si="5"/>
        <v/>
      </c>
    </row>
    <row r="2031">
      <c r="A2031" s="463" t="str">
        <f t="shared" si="3"/>
        <v>08</v>
      </c>
      <c r="B2031" s="463">
        <f t="shared" si="4"/>
        <v>0</v>
      </c>
      <c r="C2031" s="463" t="s">
        <v>568</v>
      </c>
      <c r="D2031" s="1" t="s">
        <v>2843</v>
      </c>
      <c r="E2031" s="463" t="str">
        <f t="shared" si="5"/>
        <v/>
      </c>
    </row>
    <row r="2032">
      <c r="A2032" s="463" t="str">
        <f t="shared" si="3"/>
        <v>09</v>
      </c>
      <c r="B2032" s="463">
        <f t="shared" si="4"/>
        <v>0</v>
      </c>
      <c r="C2032" s="463" t="s">
        <v>568</v>
      </c>
      <c r="D2032" s="1" t="s">
        <v>2844</v>
      </c>
      <c r="E2032" s="463" t="str">
        <f t="shared" si="5"/>
        <v/>
      </c>
    </row>
    <row r="2033">
      <c r="A2033" s="463" t="str">
        <f t="shared" si="3"/>
        <v>10</v>
      </c>
      <c r="B2033" s="463">
        <f t="shared" si="4"/>
        <v>0</v>
      </c>
      <c r="C2033" s="463" t="s">
        <v>568</v>
      </c>
      <c r="D2033" s="1" t="s">
        <v>2845</v>
      </c>
      <c r="E2033" s="463" t="str">
        <f t="shared" si="5"/>
        <v/>
      </c>
    </row>
    <row r="2034">
      <c r="A2034" s="463" t="str">
        <f t="shared" si="3"/>
        <v>11</v>
      </c>
      <c r="B2034" s="463">
        <f t="shared" si="4"/>
        <v>0</v>
      </c>
      <c r="C2034" s="463" t="s">
        <v>568</v>
      </c>
      <c r="D2034" s="1" t="s">
        <v>2846</v>
      </c>
      <c r="E2034" s="463" t="str">
        <f t="shared" si="5"/>
        <v/>
      </c>
    </row>
    <row r="2035">
      <c r="A2035" s="463" t="str">
        <f t="shared" si="3"/>
        <v>12</v>
      </c>
      <c r="B2035" s="463">
        <f t="shared" si="4"/>
        <v>0</v>
      </c>
      <c r="C2035" s="463" t="s">
        <v>568</v>
      </c>
      <c r="D2035" s="1" t="s">
        <v>2847</v>
      </c>
      <c r="E2035" s="463" t="str">
        <f t="shared" si="5"/>
        <v/>
      </c>
    </row>
    <row r="2036">
      <c r="A2036" s="463" t="str">
        <f t="shared" si="3"/>
        <v>13</v>
      </c>
      <c r="B2036" s="463">
        <f t="shared" si="4"/>
        <v>0</v>
      </c>
      <c r="C2036" s="463" t="s">
        <v>568</v>
      </c>
      <c r="D2036" s="1" t="s">
        <v>2848</v>
      </c>
      <c r="E2036" s="463" t="str">
        <f t="shared" si="5"/>
        <v/>
      </c>
    </row>
    <row r="2037">
      <c r="A2037" s="463" t="str">
        <f t="shared" si="3"/>
        <v>100</v>
      </c>
      <c r="B2037" s="463">
        <f t="shared" si="4"/>
        <v>0</v>
      </c>
      <c r="C2037" s="463" t="s">
        <v>568</v>
      </c>
      <c r="D2037" s="1" t="s">
        <v>2849</v>
      </c>
      <c r="E2037" s="463">
        <f t="shared" si="5"/>
        <v>0</v>
      </c>
    </row>
    <row r="2038">
      <c r="A2038" s="463" t="str">
        <f t="shared" si="3"/>
        <v>01</v>
      </c>
      <c r="B2038" s="463">
        <f t="shared" si="4"/>
        <v>0</v>
      </c>
      <c r="C2038" s="463" t="s">
        <v>566</v>
      </c>
      <c r="D2038" s="1" t="s">
        <v>2850</v>
      </c>
      <c r="E2038" s="463" t="str">
        <f t="shared" si="5"/>
        <v/>
      </c>
    </row>
    <row r="2039">
      <c r="A2039" s="463" t="str">
        <f t="shared" si="3"/>
        <v>02</v>
      </c>
      <c r="B2039" s="463">
        <f t="shared" si="4"/>
        <v>0</v>
      </c>
      <c r="C2039" s="463" t="s">
        <v>566</v>
      </c>
      <c r="D2039" s="1" t="s">
        <v>2851</v>
      </c>
      <c r="E2039" s="463" t="str">
        <f t="shared" si="5"/>
        <v/>
      </c>
    </row>
    <row r="2040">
      <c r="A2040" s="463" t="str">
        <f t="shared" si="3"/>
        <v>03</v>
      </c>
      <c r="B2040" s="463">
        <f t="shared" si="4"/>
        <v>0</v>
      </c>
      <c r="C2040" s="463" t="s">
        <v>566</v>
      </c>
      <c r="D2040" s="1" t="s">
        <v>2852</v>
      </c>
      <c r="E2040" s="463" t="str">
        <f t="shared" si="5"/>
        <v/>
      </c>
    </row>
    <row r="2041">
      <c r="A2041" s="463" t="str">
        <f t="shared" si="3"/>
        <v>04</v>
      </c>
      <c r="B2041" s="463">
        <f t="shared" si="4"/>
        <v>0</v>
      </c>
      <c r="C2041" s="463" t="s">
        <v>566</v>
      </c>
      <c r="D2041" s="1" t="s">
        <v>2853</v>
      </c>
      <c r="E2041" s="463" t="str">
        <f t="shared" si="5"/>
        <v/>
      </c>
    </row>
    <row r="2042">
      <c r="A2042" s="463" t="str">
        <f t="shared" si="3"/>
        <v>05</v>
      </c>
      <c r="B2042" s="463">
        <f t="shared" si="4"/>
        <v>0</v>
      </c>
      <c r="C2042" s="463" t="s">
        <v>566</v>
      </c>
      <c r="D2042" s="1" t="s">
        <v>2854</v>
      </c>
      <c r="E2042" s="463" t="str">
        <f t="shared" si="5"/>
        <v/>
      </c>
    </row>
    <row r="2043">
      <c r="A2043" s="463" t="str">
        <f t="shared" si="3"/>
        <v>06</v>
      </c>
      <c r="B2043" s="463">
        <f t="shared" si="4"/>
        <v>0</v>
      </c>
      <c r="C2043" s="463" t="s">
        <v>566</v>
      </c>
      <c r="D2043" s="1" t="s">
        <v>2855</v>
      </c>
      <c r="E2043" s="463" t="str">
        <f t="shared" si="5"/>
        <v/>
      </c>
    </row>
    <row r="2044">
      <c r="A2044" s="463" t="str">
        <f t="shared" si="3"/>
        <v>07</v>
      </c>
      <c r="B2044" s="463">
        <f t="shared" si="4"/>
        <v>0</v>
      </c>
      <c r="C2044" s="463" t="s">
        <v>566</v>
      </c>
      <c r="D2044" s="1" t="s">
        <v>2856</v>
      </c>
      <c r="E2044" s="463" t="str">
        <f t="shared" si="5"/>
        <v/>
      </c>
    </row>
    <row r="2045">
      <c r="A2045" s="463" t="str">
        <f t="shared" si="3"/>
        <v>08</v>
      </c>
      <c r="B2045" s="463">
        <f t="shared" si="4"/>
        <v>0</v>
      </c>
      <c r="C2045" s="463" t="s">
        <v>566</v>
      </c>
      <c r="D2045" s="1" t="s">
        <v>2857</v>
      </c>
      <c r="E2045" s="463" t="str">
        <f t="shared" si="5"/>
        <v/>
      </c>
    </row>
    <row r="2046">
      <c r="A2046" s="463" t="str">
        <f t="shared" si="3"/>
        <v>09</v>
      </c>
      <c r="B2046" s="463">
        <f t="shared" si="4"/>
        <v>0</v>
      </c>
      <c r="C2046" s="463" t="s">
        <v>566</v>
      </c>
      <c r="D2046" s="1" t="s">
        <v>2858</v>
      </c>
      <c r="E2046" s="463" t="str">
        <f t="shared" si="5"/>
        <v/>
      </c>
    </row>
    <row r="2047">
      <c r="A2047" s="463" t="str">
        <f t="shared" si="3"/>
        <v>10</v>
      </c>
      <c r="B2047" s="463">
        <f t="shared" si="4"/>
        <v>0</v>
      </c>
      <c r="C2047" s="463" t="s">
        <v>566</v>
      </c>
      <c r="D2047" s="1" t="s">
        <v>2859</v>
      </c>
      <c r="E2047" s="463" t="str">
        <f t="shared" si="5"/>
        <v/>
      </c>
    </row>
    <row r="2048">
      <c r="A2048" s="463" t="str">
        <f t="shared" si="3"/>
        <v>11</v>
      </c>
      <c r="B2048" s="463">
        <f t="shared" si="4"/>
        <v>0</v>
      </c>
      <c r="C2048" s="463" t="s">
        <v>566</v>
      </c>
      <c r="D2048" s="1" t="s">
        <v>2860</v>
      </c>
      <c r="E2048" s="463" t="str">
        <f t="shared" si="5"/>
        <v/>
      </c>
    </row>
    <row r="2049">
      <c r="A2049" s="463" t="str">
        <f t="shared" si="3"/>
        <v>12</v>
      </c>
      <c r="B2049" s="463">
        <f t="shared" si="4"/>
        <v>0</v>
      </c>
      <c r="C2049" s="463" t="s">
        <v>566</v>
      </c>
      <c r="D2049" s="1" t="s">
        <v>2861</v>
      </c>
      <c r="E2049" s="463" t="str">
        <f t="shared" si="5"/>
        <v/>
      </c>
    </row>
    <row r="2050">
      <c r="A2050" s="463" t="str">
        <f t="shared" si="3"/>
        <v>13</v>
      </c>
      <c r="B2050" s="463">
        <f t="shared" si="4"/>
        <v>0</v>
      </c>
      <c r="C2050" s="463" t="s">
        <v>566</v>
      </c>
      <c r="D2050" s="1" t="s">
        <v>2862</v>
      </c>
      <c r="E2050" s="463" t="str">
        <f t="shared" si="5"/>
        <v/>
      </c>
    </row>
    <row r="2051">
      <c r="A2051" s="463" t="str">
        <f t="shared" si="3"/>
        <v>100</v>
      </c>
      <c r="B2051" s="463">
        <f t="shared" si="4"/>
        <v>0</v>
      </c>
      <c r="C2051" s="463" t="s">
        <v>566</v>
      </c>
      <c r="D2051" s="1" t="s">
        <v>2863</v>
      </c>
      <c r="E2051" s="463">
        <f t="shared" si="5"/>
        <v>0</v>
      </c>
    </row>
    <row r="2052">
      <c r="A2052" s="463" t="str">
        <f t="shared" si="3"/>
        <v>01</v>
      </c>
      <c r="B2052" s="463">
        <f t="shared" si="4"/>
        <v>0</v>
      </c>
      <c r="C2052" s="463" t="s">
        <v>570</v>
      </c>
      <c r="D2052" s="1" t="s">
        <v>2864</v>
      </c>
      <c r="E2052" s="463" t="str">
        <f t="shared" si="5"/>
        <v/>
      </c>
    </row>
    <row r="2053">
      <c r="A2053" s="463" t="str">
        <f t="shared" si="3"/>
        <v>02</v>
      </c>
      <c r="B2053" s="463">
        <f t="shared" si="4"/>
        <v>0</v>
      </c>
      <c r="C2053" s="463" t="s">
        <v>570</v>
      </c>
      <c r="D2053" s="1" t="s">
        <v>2865</v>
      </c>
      <c r="E2053" s="463" t="str">
        <f t="shared" si="5"/>
        <v/>
      </c>
    </row>
    <row r="2054">
      <c r="A2054" s="463" t="str">
        <f t="shared" si="3"/>
        <v>03</v>
      </c>
      <c r="B2054" s="463">
        <f t="shared" si="4"/>
        <v>0</v>
      </c>
      <c r="C2054" s="463" t="s">
        <v>570</v>
      </c>
      <c r="D2054" s="1" t="s">
        <v>2866</v>
      </c>
      <c r="E2054" s="463" t="str">
        <f t="shared" si="5"/>
        <v/>
      </c>
    </row>
    <row r="2055">
      <c r="A2055" s="463" t="str">
        <f t="shared" si="3"/>
        <v>04</v>
      </c>
      <c r="B2055" s="463">
        <f t="shared" si="4"/>
        <v>0</v>
      </c>
      <c r="C2055" s="463" t="s">
        <v>570</v>
      </c>
      <c r="D2055" s="1" t="s">
        <v>2867</v>
      </c>
      <c r="E2055" s="463" t="str">
        <f t="shared" si="5"/>
        <v/>
      </c>
    </row>
    <row r="2056">
      <c r="A2056" s="463" t="str">
        <f t="shared" si="3"/>
        <v>05</v>
      </c>
      <c r="B2056" s="463">
        <f t="shared" si="4"/>
        <v>0</v>
      </c>
      <c r="C2056" s="463" t="s">
        <v>570</v>
      </c>
      <c r="D2056" s="1" t="s">
        <v>2868</v>
      </c>
      <c r="E2056" s="463" t="str">
        <f t="shared" si="5"/>
        <v/>
      </c>
    </row>
    <row r="2057">
      <c r="A2057" s="463" t="str">
        <f t="shared" si="3"/>
        <v>06</v>
      </c>
      <c r="B2057" s="463">
        <f t="shared" si="4"/>
        <v>0</v>
      </c>
      <c r="C2057" s="463" t="s">
        <v>570</v>
      </c>
      <c r="D2057" s="1" t="s">
        <v>2869</v>
      </c>
      <c r="E2057" s="463" t="str">
        <f t="shared" si="5"/>
        <v/>
      </c>
    </row>
    <row r="2058">
      <c r="A2058" s="463" t="str">
        <f t="shared" si="3"/>
        <v>07</v>
      </c>
      <c r="B2058" s="463">
        <f t="shared" si="4"/>
        <v>0</v>
      </c>
      <c r="C2058" s="463" t="s">
        <v>570</v>
      </c>
      <c r="D2058" s="1" t="s">
        <v>2870</v>
      </c>
      <c r="E2058" s="463" t="str">
        <f t="shared" si="5"/>
        <v/>
      </c>
    </row>
    <row r="2059">
      <c r="A2059" s="463" t="str">
        <f t="shared" si="3"/>
        <v>08</v>
      </c>
      <c r="B2059" s="463">
        <f t="shared" si="4"/>
        <v>0</v>
      </c>
      <c r="C2059" s="463" t="s">
        <v>570</v>
      </c>
      <c r="D2059" s="1" t="s">
        <v>2871</v>
      </c>
      <c r="E2059" s="463" t="str">
        <f t="shared" si="5"/>
        <v/>
      </c>
    </row>
    <row r="2060">
      <c r="A2060" s="463" t="str">
        <f t="shared" si="3"/>
        <v>09</v>
      </c>
      <c r="B2060" s="463">
        <f t="shared" si="4"/>
        <v>0</v>
      </c>
      <c r="C2060" s="463" t="s">
        <v>570</v>
      </c>
      <c r="D2060" s="1" t="s">
        <v>2872</v>
      </c>
      <c r="E2060" s="463" t="str">
        <f t="shared" si="5"/>
        <v/>
      </c>
    </row>
    <row r="2061">
      <c r="A2061" s="463" t="str">
        <f t="shared" si="3"/>
        <v>10</v>
      </c>
      <c r="B2061" s="463">
        <f t="shared" si="4"/>
        <v>0</v>
      </c>
      <c r="C2061" s="463" t="s">
        <v>570</v>
      </c>
      <c r="D2061" s="1" t="s">
        <v>2873</v>
      </c>
      <c r="E2061" s="463" t="str">
        <f t="shared" si="5"/>
        <v/>
      </c>
    </row>
    <row r="2062">
      <c r="A2062" s="463" t="str">
        <f t="shared" si="3"/>
        <v>11</v>
      </c>
      <c r="B2062" s="463">
        <f t="shared" si="4"/>
        <v>0</v>
      </c>
      <c r="C2062" s="463" t="s">
        <v>570</v>
      </c>
      <c r="D2062" s="1" t="s">
        <v>2874</v>
      </c>
      <c r="E2062" s="463" t="str">
        <f t="shared" si="5"/>
        <v/>
      </c>
    </row>
    <row r="2063">
      <c r="A2063" s="463" t="str">
        <f t="shared" si="3"/>
        <v>12</v>
      </c>
      <c r="B2063" s="463">
        <f t="shared" si="4"/>
        <v>0</v>
      </c>
      <c r="C2063" s="463" t="s">
        <v>570</v>
      </c>
      <c r="D2063" s="1" t="s">
        <v>2875</v>
      </c>
      <c r="E2063" s="463" t="str">
        <f t="shared" si="5"/>
        <v/>
      </c>
    </row>
    <row r="2064">
      <c r="A2064" s="463" t="str">
        <f t="shared" si="3"/>
        <v>13</v>
      </c>
      <c r="B2064" s="463">
        <f t="shared" si="4"/>
        <v>0</v>
      </c>
      <c r="C2064" s="463" t="s">
        <v>570</v>
      </c>
      <c r="D2064" s="1" t="s">
        <v>2876</v>
      </c>
      <c r="E2064" s="463" t="str">
        <f t="shared" si="5"/>
        <v/>
      </c>
    </row>
    <row r="2065">
      <c r="A2065" s="463" t="str">
        <f t="shared" si="3"/>
        <v>100</v>
      </c>
      <c r="B2065" s="463">
        <f t="shared" si="4"/>
        <v>0</v>
      </c>
      <c r="C2065" s="463" t="s">
        <v>570</v>
      </c>
      <c r="D2065" s="1" t="s">
        <v>2877</v>
      </c>
      <c r="E2065" s="463">
        <f t="shared" si="5"/>
        <v>0</v>
      </c>
    </row>
    <row r="2066">
      <c r="A2066" s="463" t="str">
        <f t="shared" si="3"/>
        <v>01</v>
      </c>
      <c r="B2066" s="463">
        <f t="shared" si="4"/>
        <v>0</v>
      </c>
      <c r="C2066" s="463" t="s">
        <v>574</v>
      </c>
      <c r="D2066" s="1" t="s">
        <v>2878</v>
      </c>
      <c r="E2066" s="463" t="str">
        <f t="shared" si="5"/>
        <v/>
      </c>
    </row>
    <row r="2067">
      <c r="A2067" s="463" t="str">
        <f t="shared" si="3"/>
        <v>02</v>
      </c>
      <c r="B2067" s="463">
        <f t="shared" si="4"/>
        <v>0</v>
      </c>
      <c r="C2067" s="463" t="s">
        <v>574</v>
      </c>
      <c r="D2067" s="1" t="s">
        <v>2879</v>
      </c>
      <c r="E2067" s="463" t="str">
        <f t="shared" si="5"/>
        <v/>
      </c>
    </row>
    <row r="2068">
      <c r="A2068" s="463" t="str">
        <f t="shared" si="3"/>
        <v>03</v>
      </c>
      <c r="B2068" s="463">
        <f t="shared" si="4"/>
        <v>0</v>
      </c>
      <c r="C2068" s="463" t="s">
        <v>574</v>
      </c>
      <c r="D2068" s="1" t="s">
        <v>2880</v>
      </c>
      <c r="E2068" s="463" t="str">
        <f t="shared" si="5"/>
        <v/>
      </c>
    </row>
    <row r="2069">
      <c r="A2069" s="463" t="str">
        <f t="shared" si="3"/>
        <v>04</v>
      </c>
      <c r="B2069" s="463">
        <f t="shared" si="4"/>
        <v>0</v>
      </c>
      <c r="C2069" s="463" t="s">
        <v>574</v>
      </c>
      <c r="D2069" s="1" t="s">
        <v>2881</v>
      </c>
      <c r="E2069" s="463" t="str">
        <f t="shared" si="5"/>
        <v/>
      </c>
    </row>
    <row r="2070">
      <c r="A2070" s="463" t="str">
        <f t="shared" si="3"/>
        <v>05</v>
      </c>
      <c r="B2070" s="463">
        <f t="shared" si="4"/>
        <v>0</v>
      </c>
      <c r="C2070" s="463" t="s">
        <v>574</v>
      </c>
      <c r="D2070" s="1" t="s">
        <v>2882</v>
      </c>
      <c r="E2070" s="463" t="str">
        <f t="shared" si="5"/>
        <v/>
      </c>
    </row>
    <row r="2071">
      <c r="A2071" s="463" t="str">
        <f t="shared" si="3"/>
        <v>06</v>
      </c>
      <c r="B2071" s="463">
        <f t="shared" si="4"/>
        <v>0</v>
      </c>
      <c r="C2071" s="463" t="s">
        <v>574</v>
      </c>
      <c r="D2071" s="1" t="s">
        <v>2883</v>
      </c>
      <c r="E2071" s="463" t="str">
        <f t="shared" si="5"/>
        <v/>
      </c>
    </row>
    <row r="2072">
      <c r="A2072" s="463" t="str">
        <f t="shared" si="3"/>
        <v>07</v>
      </c>
      <c r="B2072" s="463">
        <f t="shared" si="4"/>
        <v>0</v>
      </c>
      <c r="C2072" s="463" t="s">
        <v>574</v>
      </c>
      <c r="D2072" s="1" t="s">
        <v>2884</v>
      </c>
      <c r="E2072" s="463" t="str">
        <f t="shared" si="5"/>
        <v/>
      </c>
    </row>
    <row r="2073">
      <c r="A2073" s="463" t="str">
        <f t="shared" si="3"/>
        <v>08</v>
      </c>
      <c r="B2073" s="463">
        <f t="shared" si="4"/>
        <v>0</v>
      </c>
      <c r="C2073" s="463" t="s">
        <v>574</v>
      </c>
      <c r="D2073" s="1" t="s">
        <v>2885</v>
      </c>
      <c r="E2073" s="463" t="str">
        <f t="shared" si="5"/>
        <v/>
      </c>
    </row>
    <row r="2074">
      <c r="A2074" s="463" t="str">
        <f t="shared" si="3"/>
        <v>09</v>
      </c>
      <c r="B2074" s="463">
        <f t="shared" si="4"/>
        <v>0</v>
      </c>
      <c r="C2074" s="463" t="s">
        <v>574</v>
      </c>
      <c r="D2074" s="1" t="s">
        <v>2886</v>
      </c>
      <c r="E2074" s="463" t="str">
        <f t="shared" si="5"/>
        <v/>
      </c>
    </row>
    <row r="2075">
      <c r="A2075" s="463" t="str">
        <f t="shared" si="3"/>
        <v>10</v>
      </c>
      <c r="B2075" s="463">
        <f t="shared" si="4"/>
        <v>0</v>
      </c>
      <c r="C2075" s="463" t="s">
        <v>574</v>
      </c>
      <c r="D2075" s="1" t="s">
        <v>2887</v>
      </c>
      <c r="E2075" s="463" t="str">
        <f t="shared" si="5"/>
        <v/>
      </c>
    </row>
    <row r="2076">
      <c r="A2076" s="463" t="str">
        <f t="shared" si="3"/>
        <v>11</v>
      </c>
      <c r="B2076" s="463">
        <f t="shared" si="4"/>
        <v>0</v>
      </c>
      <c r="C2076" s="463" t="s">
        <v>574</v>
      </c>
      <c r="D2076" s="1" t="s">
        <v>2888</v>
      </c>
      <c r="E2076" s="463" t="str">
        <f t="shared" si="5"/>
        <v/>
      </c>
    </row>
    <row r="2077">
      <c r="A2077" s="463" t="str">
        <f t="shared" si="3"/>
        <v>12</v>
      </c>
      <c r="B2077" s="463">
        <f t="shared" si="4"/>
        <v>0</v>
      </c>
      <c r="C2077" s="463" t="s">
        <v>574</v>
      </c>
      <c r="D2077" s="1" t="s">
        <v>2889</v>
      </c>
      <c r="E2077" s="463" t="str">
        <f t="shared" si="5"/>
        <v/>
      </c>
    </row>
    <row r="2078">
      <c r="A2078" s="463" t="str">
        <f t="shared" si="3"/>
        <v>13</v>
      </c>
      <c r="B2078" s="463">
        <f t="shared" si="4"/>
        <v>0</v>
      </c>
      <c r="C2078" s="463" t="s">
        <v>574</v>
      </c>
      <c r="D2078" s="1" t="s">
        <v>2890</v>
      </c>
      <c r="E2078" s="463" t="str">
        <f t="shared" si="5"/>
        <v/>
      </c>
    </row>
    <row r="2079">
      <c r="A2079" s="463" t="str">
        <f t="shared" si="3"/>
        <v>100</v>
      </c>
      <c r="B2079" s="463">
        <f t="shared" si="4"/>
        <v>0</v>
      </c>
      <c r="C2079" s="463" t="s">
        <v>574</v>
      </c>
      <c r="D2079" s="1" t="s">
        <v>2891</v>
      </c>
      <c r="E2079" s="463">
        <f t="shared" si="5"/>
        <v>0</v>
      </c>
    </row>
    <row r="2080">
      <c r="A2080" s="463" t="str">
        <f t="shared" si="3"/>
        <v>01</v>
      </c>
      <c r="B2080" s="463">
        <f t="shared" si="4"/>
        <v>0</v>
      </c>
      <c r="C2080" s="463" t="s">
        <v>572</v>
      </c>
      <c r="D2080" s="1" t="s">
        <v>2892</v>
      </c>
      <c r="E2080" s="463" t="str">
        <f t="shared" si="5"/>
        <v/>
      </c>
    </row>
    <row r="2081">
      <c r="A2081" s="463" t="str">
        <f t="shared" si="3"/>
        <v>02</v>
      </c>
      <c r="B2081" s="463">
        <f t="shared" si="4"/>
        <v>0</v>
      </c>
      <c r="C2081" s="463" t="s">
        <v>572</v>
      </c>
      <c r="D2081" s="1" t="s">
        <v>2893</v>
      </c>
      <c r="E2081" s="463" t="str">
        <f t="shared" si="5"/>
        <v/>
      </c>
    </row>
    <row r="2082">
      <c r="A2082" s="463" t="str">
        <f t="shared" si="3"/>
        <v>03</v>
      </c>
      <c r="B2082" s="463">
        <f t="shared" si="4"/>
        <v>0</v>
      </c>
      <c r="C2082" s="463" t="s">
        <v>572</v>
      </c>
      <c r="D2082" s="1" t="s">
        <v>2894</v>
      </c>
      <c r="E2082" s="463" t="str">
        <f t="shared" si="5"/>
        <v/>
      </c>
    </row>
    <row r="2083">
      <c r="A2083" s="463" t="str">
        <f t="shared" si="3"/>
        <v>04</v>
      </c>
      <c r="B2083" s="463">
        <f t="shared" si="4"/>
        <v>0</v>
      </c>
      <c r="C2083" s="463" t="s">
        <v>572</v>
      </c>
      <c r="D2083" s="1" t="s">
        <v>2895</v>
      </c>
      <c r="E2083" s="463" t="str">
        <f t="shared" si="5"/>
        <v/>
      </c>
    </row>
    <row r="2084">
      <c r="A2084" s="463" t="str">
        <f t="shared" si="3"/>
        <v>05</v>
      </c>
      <c r="B2084" s="463">
        <f t="shared" si="4"/>
        <v>0</v>
      </c>
      <c r="C2084" s="463" t="s">
        <v>572</v>
      </c>
      <c r="D2084" s="1" t="s">
        <v>2896</v>
      </c>
      <c r="E2084" s="463" t="str">
        <f t="shared" si="5"/>
        <v/>
      </c>
    </row>
    <row r="2085">
      <c r="A2085" s="463" t="str">
        <f t="shared" si="3"/>
        <v>06</v>
      </c>
      <c r="B2085" s="463">
        <f t="shared" si="4"/>
        <v>0</v>
      </c>
      <c r="C2085" s="463" t="s">
        <v>572</v>
      </c>
      <c r="D2085" s="1" t="s">
        <v>2897</v>
      </c>
      <c r="E2085" s="463" t="str">
        <f t="shared" si="5"/>
        <v/>
      </c>
    </row>
    <row r="2086">
      <c r="A2086" s="463" t="str">
        <f t="shared" si="3"/>
        <v>07</v>
      </c>
      <c r="B2086" s="463">
        <f t="shared" si="4"/>
        <v>0</v>
      </c>
      <c r="C2086" s="463" t="s">
        <v>572</v>
      </c>
      <c r="D2086" s="1" t="s">
        <v>2898</v>
      </c>
      <c r="E2086" s="463" t="str">
        <f t="shared" si="5"/>
        <v/>
      </c>
    </row>
    <row r="2087">
      <c r="A2087" s="463" t="str">
        <f t="shared" si="3"/>
        <v>08</v>
      </c>
      <c r="B2087" s="463">
        <f t="shared" si="4"/>
        <v>0</v>
      </c>
      <c r="C2087" s="463" t="s">
        <v>572</v>
      </c>
      <c r="D2087" s="1" t="s">
        <v>2899</v>
      </c>
      <c r="E2087" s="463" t="str">
        <f t="shared" si="5"/>
        <v/>
      </c>
    </row>
    <row r="2088">
      <c r="A2088" s="463" t="str">
        <f t="shared" si="3"/>
        <v>09</v>
      </c>
      <c r="B2088" s="463">
        <f t="shared" si="4"/>
        <v>0</v>
      </c>
      <c r="C2088" s="463" t="s">
        <v>572</v>
      </c>
      <c r="D2088" s="1" t="s">
        <v>2900</v>
      </c>
      <c r="E2088" s="463" t="str">
        <f t="shared" si="5"/>
        <v/>
      </c>
    </row>
    <row r="2089">
      <c r="A2089" s="463" t="str">
        <f t="shared" si="3"/>
        <v>10</v>
      </c>
      <c r="B2089" s="463">
        <f t="shared" si="4"/>
        <v>0</v>
      </c>
      <c r="C2089" s="463" t="s">
        <v>572</v>
      </c>
      <c r="D2089" s="1" t="s">
        <v>2901</v>
      </c>
      <c r="E2089" s="463" t="str">
        <f t="shared" si="5"/>
        <v/>
      </c>
    </row>
    <row r="2090">
      <c r="A2090" s="463" t="str">
        <f t="shared" si="3"/>
        <v>11</v>
      </c>
      <c r="B2090" s="463">
        <f t="shared" si="4"/>
        <v>0</v>
      </c>
      <c r="C2090" s="463" t="s">
        <v>572</v>
      </c>
      <c r="D2090" s="1" t="s">
        <v>2902</v>
      </c>
      <c r="E2090" s="463" t="str">
        <f t="shared" si="5"/>
        <v/>
      </c>
    </row>
    <row r="2091">
      <c r="A2091" s="463" t="str">
        <f t="shared" si="3"/>
        <v>12</v>
      </c>
      <c r="B2091" s="463">
        <f t="shared" si="4"/>
        <v>0</v>
      </c>
      <c r="C2091" s="463" t="s">
        <v>572</v>
      </c>
      <c r="D2091" s="1" t="s">
        <v>2903</v>
      </c>
      <c r="E2091" s="463" t="str">
        <f t="shared" si="5"/>
        <v/>
      </c>
    </row>
    <row r="2092">
      <c r="A2092" s="463" t="str">
        <f t="shared" si="3"/>
        <v>13</v>
      </c>
      <c r="B2092" s="463">
        <f t="shared" si="4"/>
        <v>0</v>
      </c>
      <c r="C2092" s="463" t="s">
        <v>572</v>
      </c>
      <c r="D2092" s="1" t="s">
        <v>2904</v>
      </c>
      <c r="E2092" s="463" t="str">
        <f t="shared" si="5"/>
        <v/>
      </c>
    </row>
    <row r="2093">
      <c r="A2093" s="463" t="str">
        <f t="shared" si="3"/>
        <v>100</v>
      </c>
      <c r="B2093" s="463">
        <f t="shared" si="4"/>
        <v>0</v>
      </c>
      <c r="C2093" s="463" t="s">
        <v>572</v>
      </c>
      <c r="D2093" s="1" t="s">
        <v>2905</v>
      </c>
      <c r="E2093" s="463">
        <f t="shared" si="5"/>
        <v>0</v>
      </c>
    </row>
    <row r="2094">
      <c r="A2094" s="463" t="str">
        <f t="shared" si="3"/>
        <v>01</v>
      </c>
      <c r="B2094" s="463">
        <f t="shared" si="4"/>
        <v>0</v>
      </c>
      <c r="C2094" s="463" t="s">
        <v>687</v>
      </c>
      <c r="D2094" s="1" t="s">
        <v>2906</v>
      </c>
      <c r="E2094" s="463" t="str">
        <f t="shared" si="5"/>
        <v/>
      </c>
    </row>
    <row r="2095">
      <c r="A2095" s="463" t="str">
        <f t="shared" si="3"/>
        <v>02</v>
      </c>
      <c r="B2095" s="463">
        <f t="shared" si="4"/>
        <v>0</v>
      </c>
      <c r="C2095" s="463" t="s">
        <v>687</v>
      </c>
      <c r="D2095" s="1" t="s">
        <v>2907</v>
      </c>
      <c r="E2095" s="463" t="str">
        <f t="shared" si="5"/>
        <v/>
      </c>
    </row>
    <row r="2096">
      <c r="A2096" s="463" t="str">
        <f t="shared" si="3"/>
        <v>03</v>
      </c>
      <c r="B2096" s="463">
        <f t="shared" si="4"/>
        <v>0</v>
      </c>
      <c r="C2096" s="463" t="s">
        <v>687</v>
      </c>
      <c r="D2096" s="1" t="s">
        <v>2908</v>
      </c>
      <c r="E2096" s="463" t="str">
        <f t="shared" si="5"/>
        <v/>
      </c>
    </row>
    <row r="2097">
      <c r="A2097" s="463" t="str">
        <f t="shared" si="3"/>
        <v>04</v>
      </c>
      <c r="B2097" s="463">
        <f t="shared" si="4"/>
        <v>0</v>
      </c>
      <c r="C2097" s="463" t="s">
        <v>687</v>
      </c>
      <c r="D2097" s="1" t="s">
        <v>2909</v>
      </c>
      <c r="E2097" s="463" t="str">
        <f t="shared" si="5"/>
        <v/>
      </c>
    </row>
    <row r="2098">
      <c r="A2098" s="463" t="str">
        <f t="shared" si="3"/>
        <v>05</v>
      </c>
      <c r="B2098" s="463">
        <f t="shared" si="4"/>
        <v>0</v>
      </c>
      <c r="C2098" s="463" t="s">
        <v>687</v>
      </c>
      <c r="D2098" s="1" t="s">
        <v>2910</v>
      </c>
      <c r="E2098" s="463" t="str">
        <f t="shared" si="5"/>
        <v/>
      </c>
    </row>
    <row r="2099">
      <c r="A2099" s="463" t="str">
        <f t="shared" si="3"/>
        <v>06</v>
      </c>
      <c r="B2099" s="463">
        <f t="shared" si="4"/>
        <v>0</v>
      </c>
      <c r="C2099" s="463" t="s">
        <v>687</v>
      </c>
      <c r="D2099" s="1" t="s">
        <v>2911</v>
      </c>
      <c r="E2099" s="463" t="str">
        <f t="shared" si="5"/>
        <v/>
      </c>
    </row>
    <row r="2100">
      <c r="A2100" s="463" t="str">
        <f t="shared" si="3"/>
        <v>07</v>
      </c>
      <c r="B2100" s="463">
        <f t="shared" si="4"/>
        <v>0</v>
      </c>
      <c r="C2100" s="463" t="s">
        <v>687</v>
      </c>
      <c r="D2100" s="1" t="s">
        <v>2912</v>
      </c>
      <c r="E2100" s="463" t="str">
        <f t="shared" si="5"/>
        <v/>
      </c>
    </row>
    <row r="2101">
      <c r="A2101" s="463" t="str">
        <f t="shared" si="3"/>
        <v>08</v>
      </c>
      <c r="B2101" s="463">
        <f t="shared" si="4"/>
        <v>0</v>
      </c>
      <c r="C2101" s="463" t="s">
        <v>687</v>
      </c>
      <c r="D2101" s="1" t="s">
        <v>2913</v>
      </c>
      <c r="E2101" s="463" t="str">
        <f t="shared" si="5"/>
        <v/>
      </c>
    </row>
    <row r="2102">
      <c r="A2102" s="463" t="str">
        <f t="shared" si="3"/>
        <v>09</v>
      </c>
      <c r="B2102" s="463">
        <f t="shared" si="4"/>
        <v>0</v>
      </c>
      <c r="C2102" s="463" t="s">
        <v>687</v>
      </c>
      <c r="D2102" s="1" t="s">
        <v>2914</v>
      </c>
      <c r="E2102" s="463" t="str">
        <f t="shared" si="5"/>
        <v/>
      </c>
    </row>
    <row r="2103">
      <c r="A2103" s="463" t="str">
        <f t="shared" si="3"/>
        <v>10</v>
      </c>
      <c r="B2103" s="463">
        <f t="shared" si="4"/>
        <v>0</v>
      </c>
      <c r="C2103" s="463" t="s">
        <v>687</v>
      </c>
      <c r="D2103" s="1" t="s">
        <v>2915</v>
      </c>
      <c r="E2103" s="463" t="str">
        <f t="shared" si="5"/>
        <v/>
      </c>
    </row>
    <row r="2104">
      <c r="A2104" s="463" t="str">
        <f t="shared" si="3"/>
        <v>11</v>
      </c>
      <c r="B2104" s="463">
        <f t="shared" si="4"/>
        <v>0</v>
      </c>
      <c r="C2104" s="463" t="s">
        <v>687</v>
      </c>
      <c r="D2104" s="1" t="s">
        <v>2916</v>
      </c>
      <c r="E2104" s="463" t="str">
        <f t="shared" si="5"/>
        <v/>
      </c>
    </row>
    <row r="2105">
      <c r="A2105" s="463" t="str">
        <f t="shared" si="3"/>
        <v>12</v>
      </c>
      <c r="B2105" s="463">
        <f t="shared" si="4"/>
        <v>0</v>
      </c>
      <c r="C2105" s="463" t="s">
        <v>687</v>
      </c>
      <c r="D2105" s="1" t="s">
        <v>2917</v>
      </c>
      <c r="E2105" s="463" t="str">
        <f t="shared" si="5"/>
        <v/>
      </c>
    </row>
    <row r="2106">
      <c r="A2106" s="463" t="str">
        <f t="shared" si="3"/>
        <v>13</v>
      </c>
      <c r="B2106" s="463">
        <f t="shared" si="4"/>
        <v>0</v>
      </c>
      <c r="C2106" s="463" t="s">
        <v>687</v>
      </c>
      <c r="D2106" s="1" t="s">
        <v>2918</v>
      </c>
      <c r="E2106" s="463" t="str">
        <f t="shared" si="5"/>
        <v/>
      </c>
    </row>
    <row r="2107">
      <c r="A2107" s="463" t="str">
        <f t="shared" si="3"/>
        <v>100</v>
      </c>
      <c r="B2107" s="463">
        <f t="shared" si="4"/>
        <v>0</v>
      </c>
      <c r="C2107" s="463" t="s">
        <v>687</v>
      </c>
      <c r="D2107" s="1" t="s">
        <v>2919</v>
      </c>
      <c r="E2107" s="463">
        <f t="shared" si="5"/>
        <v>0</v>
      </c>
    </row>
    <row r="2108">
      <c r="A2108" s="463" t="str">
        <f t="shared" si="3"/>
        <v>01</v>
      </c>
      <c r="B2108" s="463">
        <f t="shared" si="4"/>
        <v>0</v>
      </c>
      <c r="C2108" s="463" t="s">
        <v>690</v>
      </c>
      <c r="D2108" s="1" t="s">
        <v>2920</v>
      </c>
      <c r="E2108" s="463" t="str">
        <f t="shared" si="5"/>
        <v/>
      </c>
    </row>
    <row r="2109">
      <c r="A2109" s="463" t="str">
        <f t="shared" si="3"/>
        <v>02</v>
      </c>
      <c r="B2109" s="463">
        <f t="shared" si="4"/>
        <v>0</v>
      </c>
      <c r="C2109" s="463" t="s">
        <v>690</v>
      </c>
      <c r="D2109" s="1" t="s">
        <v>2921</v>
      </c>
      <c r="E2109" s="463" t="str">
        <f t="shared" si="5"/>
        <v/>
      </c>
    </row>
    <row r="2110">
      <c r="A2110" s="463" t="str">
        <f t="shared" si="3"/>
        <v>03</v>
      </c>
      <c r="B2110" s="463">
        <f t="shared" si="4"/>
        <v>0</v>
      </c>
      <c r="C2110" s="463" t="s">
        <v>690</v>
      </c>
      <c r="D2110" s="1" t="s">
        <v>2922</v>
      </c>
      <c r="E2110" s="463" t="str">
        <f t="shared" si="5"/>
        <v/>
      </c>
    </row>
    <row r="2111">
      <c r="A2111" s="463" t="str">
        <f t="shared" si="3"/>
        <v>04</v>
      </c>
      <c r="B2111" s="463">
        <f t="shared" si="4"/>
        <v>0</v>
      </c>
      <c r="C2111" s="463" t="s">
        <v>690</v>
      </c>
      <c r="D2111" s="1" t="s">
        <v>2923</v>
      </c>
      <c r="E2111" s="463" t="str">
        <f t="shared" si="5"/>
        <v/>
      </c>
    </row>
    <row r="2112">
      <c r="A2112" s="463" t="str">
        <f t="shared" si="3"/>
        <v>05</v>
      </c>
      <c r="B2112" s="463">
        <f t="shared" si="4"/>
        <v>0</v>
      </c>
      <c r="C2112" s="463" t="s">
        <v>690</v>
      </c>
      <c r="D2112" s="1" t="s">
        <v>2924</v>
      </c>
      <c r="E2112" s="463" t="str">
        <f t="shared" si="5"/>
        <v/>
      </c>
    </row>
    <row r="2113">
      <c r="A2113" s="463" t="str">
        <f t="shared" si="3"/>
        <v>06</v>
      </c>
      <c r="B2113" s="463">
        <f t="shared" si="4"/>
        <v>0</v>
      </c>
      <c r="C2113" s="463" t="s">
        <v>690</v>
      </c>
      <c r="D2113" s="1" t="s">
        <v>2925</v>
      </c>
      <c r="E2113" s="463" t="str">
        <f t="shared" si="5"/>
        <v/>
      </c>
    </row>
    <row r="2114">
      <c r="A2114" s="463" t="str">
        <f t="shared" si="3"/>
        <v>07</v>
      </c>
      <c r="B2114" s="463">
        <f t="shared" si="4"/>
        <v>0</v>
      </c>
      <c r="C2114" s="463" t="s">
        <v>690</v>
      </c>
      <c r="D2114" s="1" t="s">
        <v>2926</v>
      </c>
      <c r="E2114" s="463" t="str">
        <f t="shared" si="5"/>
        <v/>
      </c>
    </row>
    <row r="2115">
      <c r="A2115" s="463" t="str">
        <f t="shared" si="3"/>
        <v>08</v>
      </c>
      <c r="B2115" s="463">
        <f t="shared" si="4"/>
        <v>0</v>
      </c>
      <c r="C2115" s="463" t="s">
        <v>690</v>
      </c>
      <c r="D2115" s="1" t="s">
        <v>2927</v>
      </c>
      <c r="E2115" s="463" t="str">
        <f t="shared" si="5"/>
        <v/>
      </c>
    </row>
    <row r="2116">
      <c r="A2116" s="463" t="str">
        <f t="shared" si="3"/>
        <v>09</v>
      </c>
      <c r="B2116" s="463">
        <f t="shared" si="4"/>
        <v>0</v>
      </c>
      <c r="C2116" s="463" t="s">
        <v>690</v>
      </c>
      <c r="D2116" s="1" t="s">
        <v>2928</v>
      </c>
      <c r="E2116" s="463" t="str">
        <f t="shared" si="5"/>
        <v/>
      </c>
    </row>
    <row r="2117">
      <c r="A2117" s="463" t="str">
        <f t="shared" si="3"/>
        <v>10</v>
      </c>
      <c r="B2117" s="463">
        <f t="shared" si="4"/>
        <v>0</v>
      </c>
      <c r="C2117" s="463" t="s">
        <v>690</v>
      </c>
      <c r="D2117" s="1" t="s">
        <v>2929</v>
      </c>
      <c r="E2117" s="463" t="str">
        <f t="shared" si="5"/>
        <v/>
      </c>
    </row>
    <row r="2118">
      <c r="A2118" s="463" t="str">
        <f t="shared" si="3"/>
        <v>11</v>
      </c>
      <c r="B2118" s="463">
        <f t="shared" si="4"/>
        <v>0</v>
      </c>
      <c r="C2118" s="463" t="s">
        <v>690</v>
      </c>
      <c r="D2118" s="1" t="s">
        <v>2930</v>
      </c>
      <c r="E2118" s="463" t="str">
        <f t="shared" si="5"/>
        <v/>
      </c>
    </row>
    <row r="2119">
      <c r="A2119" s="463" t="str">
        <f t="shared" si="3"/>
        <v>12</v>
      </c>
      <c r="B2119" s="463">
        <f t="shared" si="4"/>
        <v>0</v>
      </c>
      <c r="C2119" s="463" t="s">
        <v>690</v>
      </c>
      <c r="D2119" s="1" t="s">
        <v>2931</v>
      </c>
      <c r="E2119" s="463" t="str">
        <f t="shared" si="5"/>
        <v/>
      </c>
    </row>
    <row r="2120">
      <c r="A2120" s="463" t="str">
        <f t="shared" si="3"/>
        <v>13</v>
      </c>
      <c r="B2120" s="463">
        <f t="shared" si="4"/>
        <v>0</v>
      </c>
      <c r="C2120" s="463" t="s">
        <v>690</v>
      </c>
      <c r="D2120" s="1" t="s">
        <v>2932</v>
      </c>
      <c r="E2120" s="463" t="str">
        <f t="shared" si="5"/>
        <v/>
      </c>
    </row>
    <row r="2121">
      <c r="A2121" s="463" t="str">
        <f t="shared" si="3"/>
        <v>100</v>
      </c>
      <c r="B2121" s="463">
        <f t="shared" si="4"/>
        <v>0</v>
      </c>
      <c r="C2121" s="463" t="s">
        <v>690</v>
      </c>
      <c r="D2121" s="1" t="s">
        <v>2933</v>
      </c>
      <c r="E2121" s="463">
        <f t="shared" si="5"/>
        <v>0</v>
      </c>
    </row>
    <row r="2122">
      <c r="A2122" s="463" t="str">
        <f t="shared" si="3"/>
        <v>01</v>
      </c>
      <c r="B2122" s="463">
        <f t="shared" si="4"/>
        <v>0</v>
      </c>
      <c r="C2122" s="463" t="s">
        <v>692</v>
      </c>
      <c r="D2122" s="1" t="s">
        <v>2934</v>
      </c>
      <c r="E2122" s="463" t="str">
        <f t="shared" si="5"/>
        <v/>
      </c>
    </row>
    <row r="2123">
      <c r="A2123" s="463" t="str">
        <f t="shared" si="3"/>
        <v>02</v>
      </c>
      <c r="B2123" s="463">
        <f t="shared" si="4"/>
        <v>0</v>
      </c>
      <c r="C2123" s="463" t="s">
        <v>692</v>
      </c>
      <c r="D2123" s="1" t="s">
        <v>2935</v>
      </c>
      <c r="E2123" s="463" t="str">
        <f t="shared" si="5"/>
        <v/>
      </c>
    </row>
    <row r="2124">
      <c r="A2124" s="463" t="str">
        <f t="shared" si="3"/>
        <v>03</v>
      </c>
      <c r="B2124" s="463">
        <f t="shared" si="4"/>
        <v>0</v>
      </c>
      <c r="C2124" s="463" t="s">
        <v>692</v>
      </c>
      <c r="D2124" s="1" t="s">
        <v>2936</v>
      </c>
      <c r="E2124" s="463" t="str">
        <f t="shared" si="5"/>
        <v/>
      </c>
    </row>
    <row r="2125">
      <c r="A2125" s="463" t="str">
        <f t="shared" si="3"/>
        <v>04</v>
      </c>
      <c r="B2125" s="463">
        <f t="shared" si="4"/>
        <v>0</v>
      </c>
      <c r="C2125" s="463" t="s">
        <v>692</v>
      </c>
      <c r="D2125" s="1" t="s">
        <v>2937</v>
      </c>
      <c r="E2125" s="463" t="str">
        <f t="shared" si="5"/>
        <v/>
      </c>
    </row>
    <row r="2126">
      <c r="A2126" s="463" t="str">
        <f t="shared" si="3"/>
        <v>05</v>
      </c>
      <c r="B2126" s="463">
        <f t="shared" si="4"/>
        <v>0</v>
      </c>
      <c r="C2126" s="463" t="s">
        <v>692</v>
      </c>
      <c r="D2126" s="1" t="s">
        <v>2938</v>
      </c>
      <c r="E2126" s="463" t="str">
        <f t="shared" si="5"/>
        <v/>
      </c>
    </row>
    <row r="2127">
      <c r="A2127" s="463" t="str">
        <f t="shared" si="3"/>
        <v>06</v>
      </c>
      <c r="B2127" s="463">
        <f t="shared" si="4"/>
        <v>0</v>
      </c>
      <c r="C2127" s="463" t="s">
        <v>692</v>
      </c>
      <c r="D2127" s="1" t="s">
        <v>2939</v>
      </c>
      <c r="E2127" s="463" t="str">
        <f t="shared" si="5"/>
        <v/>
      </c>
    </row>
    <row r="2128">
      <c r="A2128" s="463" t="str">
        <f t="shared" si="3"/>
        <v>07</v>
      </c>
      <c r="B2128" s="463">
        <f t="shared" si="4"/>
        <v>0</v>
      </c>
      <c r="C2128" s="463" t="s">
        <v>692</v>
      </c>
      <c r="D2128" s="1" t="s">
        <v>2940</v>
      </c>
      <c r="E2128" s="463" t="str">
        <f t="shared" si="5"/>
        <v/>
      </c>
    </row>
    <row r="2129">
      <c r="A2129" s="463" t="str">
        <f t="shared" si="3"/>
        <v>08</v>
      </c>
      <c r="B2129" s="463">
        <f t="shared" si="4"/>
        <v>0</v>
      </c>
      <c r="C2129" s="463" t="s">
        <v>692</v>
      </c>
      <c r="D2129" s="1" t="s">
        <v>2941</v>
      </c>
      <c r="E2129" s="463" t="str">
        <f t="shared" si="5"/>
        <v/>
      </c>
    </row>
    <row r="2130">
      <c r="A2130" s="463" t="str">
        <f t="shared" si="3"/>
        <v>09</v>
      </c>
      <c r="B2130" s="463">
        <f t="shared" si="4"/>
        <v>0</v>
      </c>
      <c r="C2130" s="463" t="s">
        <v>692</v>
      </c>
      <c r="D2130" s="1" t="s">
        <v>2942</v>
      </c>
      <c r="E2130" s="463" t="str">
        <f t="shared" si="5"/>
        <v/>
      </c>
    </row>
    <row r="2131">
      <c r="A2131" s="463" t="str">
        <f t="shared" si="3"/>
        <v>10</v>
      </c>
      <c r="B2131" s="463">
        <f t="shared" si="4"/>
        <v>0</v>
      </c>
      <c r="C2131" s="463" t="s">
        <v>692</v>
      </c>
      <c r="D2131" s="1" t="s">
        <v>2943</v>
      </c>
      <c r="E2131" s="463" t="str">
        <f t="shared" si="5"/>
        <v/>
      </c>
    </row>
    <row r="2132">
      <c r="A2132" s="463" t="str">
        <f t="shared" si="3"/>
        <v>11</v>
      </c>
      <c r="B2132" s="463">
        <f t="shared" si="4"/>
        <v>0</v>
      </c>
      <c r="C2132" s="463" t="s">
        <v>692</v>
      </c>
      <c r="D2132" s="1" t="s">
        <v>2944</v>
      </c>
      <c r="E2132" s="463" t="str">
        <f t="shared" si="5"/>
        <v/>
      </c>
    </row>
    <row r="2133">
      <c r="A2133" s="463" t="str">
        <f t="shared" si="3"/>
        <v>12</v>
      </c>
      <c r="B2133" s="463">
        <f t="shared" si="4"/>
        <v>0</v>
      </c>
      <c r="C2133" s="463" t="s">
        <v>692</v>
      </c>
      <c r="D2133" s="1" t="s">
        <v>2945</v>
      </c>
      <c r="E2133" s="463" t="str">
        <f t="shared" si="5"/>
        <v/>
      </c>
    </row>
    <row r="2134">
      <c r="A2134" s="463" t="str">
        <f t="shared" si="3"/>
        <v>13</v>
      </c>
      <c r="B2134" s="463">
        <f t="shared" si="4"/>
        <v>0</v>
      </c>
      <c r="C2134" s="463" t="s">
        <v>692</v>
      </c>
      <c r="D2134" s="1" t="s">
        <v>2946</v>
      </c>
      <c r="E2134" s="463" t="str">
        <f t="shared" si="5"/>
        <v/>
      </c>
    </row>
    <row r="2135">
      <c r="A2135" s="463" t="str">
        <f t="shared" si="3"/>
        <v>100</v>
      </c>
      <c r="B2135" s="463">
        <f t="shared" si="4"/>
        <v>0</v>
      </c>
      <c r="C2135" s="463" t="s">
        <v>692</v>
      </c>
      <c r="D2135" s="1" t="s">
        <v>2947</v>
      </c>
      <c r="E2135" s="463">
        <f t="shared" si="5"/>
        <v>0</v>
      </c>
    </row>
    <row r="2136">
      <c r="A2136" s="463" t="str">
        <f t="shared" si="3"/>
        <v>01</v>
      </c>
      <c r="B2136" s="463">
        <f t="shared" si="4"/>
        <v>0</v>
      </c>
      <c r="C2136" s="463" t="s">
        <v>694</v>
      </c>
      <c r="D2136" s="1" t="s">
        <v>2948</v>
      </c>
      <c r="E2136" s="463" t="str">
        <f t="shared" si="5"/>
        <v/>
      </c>
    </row>
    <row r="2137">
      <c r="A2137" s="463" t="str">
        <f t="shared" si="3"/>
        <v>02</v>
      </c>
      <c r="B2137" s="463">
        <f t="shared" si="4"/>
        <v>0</v>
      </c>
      <c r="C2137" s="463" t="s">
        <v>694</v>
      </c>
      <c r="D2137" s="1" t="s">
        <v>2949</v>
      </c>
      <c r="E2137" s="463" t="str">
        <f t="shared" si="5"/>
        <v/>
      </c>
    </row>
    <row r="2138">
      <c r="A2138" s="463" t="str">
        <f t="shared" si="3"/>
        <v>03</v>
      </c>
      <c r="B2138" s="463">
        <f t="shared" si="4"/>
        <v>0</v>
      </c>
      <c r="C2138" s="463" t="s">
        <v>694</v>
      </c>
      <c r="D2138" s="1" t="s">
        <v>2950</v>
      </c>
      <c r="E2138" s="463" t="str">
        <f t="shared" si="5"/>
        <v/>
      </c>
    </row>
    <row r="2139">
      <c r="A2139" s="463" t="str">
        <f t="shared" si="3"/>
        <v>04</v>
      </c>
      <c r="B2139" s="463">
        <f t="shared" si="4"/>
        <v>0</v>
      </c>
      <c r="C2139" s="463" t="s">
        <v>694</v>
      </c>
      <c r="D2139" s="1" t="s">
        <v>2951</v>
      </c>
      <c r="E2139" s="463" t="str">
        <f t="shared" si="5"/>
        <v/>
      </c>
    </row>
    <row r="2140">
      <c r="A2140" s="463" t="str">
        <f t="shared" si="3"/>
        <v>05</v>
      </c>
      <c r="B2140" s="463">
        <f t="shared" si="4"/>
        <v>0</v>
      </c>
      <c r="C2140" s="463" t="s">
        <v>694</v>
      </c>
      <c r="D2140" s="1" t="s">
        <v>2952</v>
      </c>
      <c r="E2140" s="463" t="str">
        <f t="shared" si="5"/>
        <v/>
      </c>
    </row>
    <row r="2141">
      <c r="A2141" s="463" t="str">
        <f t="shared" si="3"/>
        <v>06</v>
      </c>
      <c r="B2141" s="463">
        <f t="shared" si="4"/>
        <v>0</v>
      </c>
      <c r="C2141" s="463" t="s">
        <v>694</v>
      </c>
      <c r="D2141" s="1" t="s">
        <v>2953</v>
      </c>
      <c r="E2141" s="463" t="str">
        <f t="shared" si="5"/>
        <v/>
      </c>
    </row>
    <row r="2142">
      <c r="A2142" s="463" t="str">
        <f t="shared" si="3"/>
        <v>07</v>
      </c>
      <c r="B2142" s="463">
        <f t="shared" si="4"/>
        <v>0</v>
      </c>
      <c r="C2142" s="463" t="s">
        <v>694</v>
      </c>
      <c r="D2142" s="1" t="s">
        <v>2954</v>
      </c>
      <c r="E2142" s="463" t="str">
        <f t="shared" si="5"/>
        <v/>
      </c>
    </row>
    <row r="2143">
      <c r="A2143" s="463" t="str">
        <f t="shared" si="3"/>
        <v>08</v>
      </c>
      <c r="B2143" s="463">
        <f t="shared" si="4"/>
        <v>0</v>
      </c>
      <c r="C2143" s="463" t="s">
        <v>694</v>
      </c>
      <c r="D2143" s="1" t="s">
        <v>2955</v>
      </c>
      <c r="E2143" s="463" t="str">
        <f t="shared" si="5"/>
        <v/>
      </c>
    </row>
    <row r="2144">
      <c r="A2144" s="463" t="str">
        <f t="shared" si="3"/>
        <v>09</v>
      </c>
      <c r="B2144" s="463">
        <f t="shared" si="4"/>
        <v>0</v>
      </c>
      <c r="C2144" s="463" t="s">
        <v>694</v>
      </c>
      <c r="D2144" s="1" t="s">
        <v>2956</v>
      </c>
      <c r="E2144" s="463" t="str">
        <f t="shared" si="5"/>
        <v/>
      </c>
    </row>
    <row r="2145">
      <c r="A2145" s="463" t="str">
        <f t="shared" si="3"/>
        <v>10</v>
      </c>
      <c r="B2145" s="463">
        <f t="shared" si="4"/>
        <v>0</v>
      </c>
      <c r="C2145" s="463" t="s">
        <v>694</v>
      </c>
      <c r="D2145" s="1" t="s">
        <v>2957</v>
      </c>
      <c r="E2145" s="463" t="str">
        <f t="shared" si="5"/>
        <v/>
      </c>
    </row>
    <row r="2146">
      <c r="A2146" s="463" t="str">
        <f t="shared" si="3"/>
        <v>11</v>
      </c>
      <c r="B2146" s="463">
        <f t="shared" si="4"/>
        <v>0</v>
      </c>
      <c r="C2146" s="463" t="s">
        <v>694</v>
      </c>
      <c r="D2146" s="1" t="s">
        <v>2958</v>
      </c>
      <c r="E2146" s="463" t="str">
        <f t="shared" si="5"/>
        <v/>
      </c>
    </row>
    <row r="2147">
      <c r="A2147" s="463" t="str">
        <f t="shared" si="3"/>
        <v>12</v>
      </c>
      <c r="B2147" s="463">
        <f t="shared" si="4"/>
        <v>0</v>
      </c>
      <c r="C2147" s="463" t="s">
        <v>694</v>
      </c>
      <c r="D2147" s="1" t="s">
        <v>2959</v>
      </c>
      <c r="E2147" s="463" t="str">
        <f t="shared" si="5"/>
        <v/>
      </c>
    </row>
    <row r="2148">
      <c r="A2148" s="463" t="str">
        <f t="shared" si="3"/>
        <v>13</v>
      </c>
      <c r="B2148" s="463">
        <f t="shared" si="4"/>
        <v>0</v>
      </c>
      <c r="C2148" s="463" t="s">
        <v>694</v>
      </c>
      <c r="D2148" s="1" t="s">
        <v>2960</v>
      </c>
      <c r="E2148" s="463" t="str">
        <f t="shared" si="5"/>
        <v/>
      </c>
    </row>
    <row r="2149">
      <c r="A2149" s="463" t="str">
        <f t="shared" si="3"/>
        <v>100</v>
      </c>
      <c r="B2149" s="463">
        <f t="shared" si="4"/>
        <v>0</v>
      </c>
      <c r="C2149" s="463" t="s">
        <v>694</v>
      </c>
      <c r="D2149" s="1" t="s">
        <v>2961</v>
      </c>
      <c r="E2149" s="463">
        <f t="shared" si="5"/>
        <v>0</v>
      </c>
    </row>
    <row r="2150">
      <c r="A2150" s="463" t="str">
        <f t="shared" si="3"/>
        <v>01</v>
      </c>
      <c r="B2150" s="463">
        <f t="shared" si="4"/>
        <v>0</v>
      </c>
      <c r="C2150" s="463" t="s">
        <v>696</v>
      </c>
      <c r="D2150" s="1" t="s">
        <v>2962</v>
      </c>
      <c r="E2150" s="463" t="str">
        <f t="shared" si="5"/>
        <v/>
      </c>
    </row>
    <row r="2151">
      <c r="A2151" s="463" t="str">
        <f t="shared" si="3"/>
        <v>02</v>
      </c>
      <c r="B2151" s="463">
        <f t="shared" si="4"/>
        <v>0</v>
      </c>
      <c r="C2151" s="463" t="s">
        <v>696</v>
      </c>
      <c r="D2151" s="1" t="s">
        <v>2963</v>
      </c>
      <c r="E2151" s="463" t="str">
        <f t="shared" si="5"/>
        <v/>
      </c>
    </row>
    <row r="2152">
      <c r="A2152" s="463" t="str">
        <f t="shared" si="3"/>
        <v>03</v>
      </c>
      <c r="B2152" s="463">
        <f t="shared" si="4"/>
        <v>0</v>
      </c>
      <c r="C2152" s="463" t="s">
        <v>696</v>
      </c>
      <c r="D2152" s="1" t="s">
        <v>2964</v>
      </c>
      <c r="E2152" s="463" t="str">
        <f t="shared" si="5"/>
        <v/>
      </c>
    </row>
    <row r="2153">
      <c r="A2153" s="463" t="str">
        <f t="shared" si="3"/>
        <v>04</v>
      </c>
      <c r="B2153" s="463">
        <f t="shared" si="4"/>
        <v>0</v>
      </c>
      <c r="C2153" s="463" t="s">
        <v>696</v>
      </c>
      <c r="D2153" s="1" t="s">
        <v>2965</v>
      </c>
      <c r="E2153" s="463" t="str">
        <f t="shared" si="5"/>
        <v/>
      </c>
    </row>
    <row r="2154">
      <c r="A2154" s="463" t="str">
        <f t="shared" si="3"/>
        <v>05</v>
      </c>
      <c r="B2154" s="463">
        <f t="shared" si="4"/>
        <v>0</v>
      </c>
      <c r="C2154" s="463" t="s">
        <v>696</v>
      </c>
      <c r="D2154" s="1" t="s">
        <v>2966</v>
      </c>
      <c r="E2154" s="463" t="str">
        <f t="shared" si="5"/>
        <v/>
      </c>
    </row>
    <row r="2155">
      <c r="A2155" s="463" t="str">
        <f t="shared" si="3"/>
        <v>06</v>
      </c>
      <c r="B2155" s="463">
        <f t="shared" si="4"/>
        <v>0</v>
      </c>
      <c r="C2155" s="463" t="s">
        <v>696</v>
      </c>
      <c r="D2155" s="1" t="s">
        <v>2967</v>
      </c>
      <c r="E2155" s="463" t="str">
        <f t="shared" si="5"/>
        <v/>
      </c>
    </row>
    <row r="2156">
      <c r="A2156" s="463" t="str">
        <f t="shared" si="3"/>
        <v>07</v>
      </c>
      <c r="B2156" s="463">
        <f t="shared" si="4"/>
        <v>0</v>
      </c>
      <c r="C2156" s="463" t="s">
        <v>696</v>
      </c>
      <c r="D2156" s="1" t="s">
        <v>2968</v>
      </c>
      <c r="E2156" s="463" t="str">
        <f t="shared" si="5"/>
        <v/>
      </c>
    </row>
    <row r="2157">
      <c r="A2157" s="463" t="str">
        <f t="shared" si="3"/>
        <v>08</v>
      </c>
      <c r="B2157" s="463">
        <f t="shared" si="4"/>
        <v>0</v>
      </c>
      <c r="C2157" s="463" t="s">
        <v>696</v>
      </c>
      <c r="D2157" s="1" t="s">
        <v>2969</v>
      </c>
      <c r="E2157" s="463" t="str">
        <f t="shared" si="5"/>
        <v/>
      </c>
    </row>
    <row r="2158">
      <c r="A2158" s="463" t="str">
        <f t="shared" si="3"/>
        <v>09</v>
      </c>
      <c r="B2158" s="463">
        <f t="shared" si="4"/>
        <v>0</v>
      </c>
      <c r="C2158" s="463" t="s">
        <v>696</v>
      </c>
      <c r="D2158" s="1" t="s">
        <v>2970</v>
      </c>
      <c r="E2158" s="463" t="str">
        <f t="shared" si="5"/>
        <v/>
      </c>
    </row>
    <row r="2159">
      <c r="A2159" s="463" t="str">
        <f t="shared" si="3"/>
        <v>10</v>
      </c>
      <c r="B2159" s="463">
        <f t="shared" si="4"/>
        <v>0</v>
      </c>
      <c r="C2159" s="463" t="s">
        <v>696</v>
      </c>
      <c r="D2159" s="1" t="s">
        <v>2971</v>
      </c>
      <c r="E2159" s="463" t="str">
        <f t="shared" si="5"/>
        <v/>
      </c>
    </row>
    <row r="2160">
      <c r="A2160" s="463" t="str">
        <f t="shared" si="3"/>
        <v>11</v>
      </c>
      <c r="B2160" s="463">
        <f t="shared" si="4"/>
        <v>0</v>
      </c>
      <c r="C2160" s="463" t="s">
        <v>696</v>
      </c>
      <c r="D2160" s="1" t="s">
        <v>2972</v>
      </c>
      <c r="E2160" s="463" t="str">
        <f t="shared" si="5"/>
        <v/>
      </c>
    </row>
    <row r="2161">
      <c r="A2161" s="463" t="str">
        <f t="shared" si="3"/>
        <v>12</v>
      </c>
      <c r="B2161" s="463">
        <f t="shared" si="4"/>
        <v>0</v>
      </c>
      <c r="C2161" s="463" t="s">
        <v>696</v>
      </c>
      <c r="D2161" s="1" t="s">
        <v>2973</v>
      </c>
      <c r="E2161" s="463" t="str">
        <f t="shared" si="5"/>
        <v/>
      </c>
    </row>
    <row r="2162">
      <c r="A2162" s="463" t="str">
        <f t="shared" si="3"/>
        <v>13</v>
      </c>
      <c r="B2162" s="463">
        <f t="shared" si="4"/>
        <v>0</v>
      </c>
      <c r="C2162" s="463" t="s">
        <v>696</v>
      </c>
      <c r="D2162" s="1" t="s">
        <v>2974</v>
      </c>
      <c r="E2162" s="463" t="str">
        <f t="shared" si="5"/>
        <v/>
      </c>
    </row>
    <row r="2163">
      <c r="A2163" s="463" t="str">
        <f t="shared" si="3"/>
        <v>100</v>
      </c>
      <c r="B2163" s="463">
        <f t="shared" si="4"/>
        <v>0</v>
      </c>
      <c r="C2163" s="463" t="s">
        <v>696</v>
      </c>
      <c r="D2163" s="1" t="s">
        <v>2975</v>
      </c>
      <c r="E2163" s="463">
        <f t="shared" si="5"/>
        <v>0</v>
      </c>
    </row>
    <row r="2164">
      <c r="A2164" s="463" t="str">
        <f t="shared" si="3"/>
        <v>01</v>
      </c>
      <c r="B2164" s="463">
        <f t="shared" si="4"/>
        <v>0</v>
      </c>
      <c r="C2164" s="463" t="s">
        <v>699</v>
      </c>
      <c r="D2164" s="1" t="s">
        <v>2976</v>
      </c>
      <c r="E2164" s="463" t="str">
        <f t="shared" si="5"/>
        <v/>
      </c>
    </row>
    <row r="2165">
      <c r="A2165" s="463" t="str">
        <f t="shared" si="3"/>
        <v>02</v>
      </c>
      <c r="B2165" s="463">
        <f t="shared" si="4"/>
        <v>0</v>
      </c>
      <c r="C2165" s="463" t="s">
        <v>699</v>
      </c>
      <c r="D2165" s="1" t="s">
        <v>2977</v>
      </c>
      <c r="E2165" s="463" t="str">
        <f t="shared" si="5"/>
        <v/>
      </c>
    </row>
    <row r="2166">
      <c r="A2166" s="463" t="str">
        <f t="shared" si="3"/>
        <v>03</v>
      </c>
      <c r="B2166" s="463">
        <f t="shared" si="4"/>
        <v>0</v>
      </c>
      <c r="C2166" s="463" t="s">
        <v>699</v>
      </c>
      <c r="D2166" s="1" t="s">
        <v>2978</v>
      </c>
      <c r="E2166" s="463" t="str">
        <f t="shared" si="5"/>
        <v/>
      </c>
    </row>
    <row r="2167">
      <c r="A2167" s="463" t="str">
        <f t="shared" si="3"/>
        <v>04</v>
      </c>
      <c r="B2167" s="463">
        <f t="shared" si="4"/>
        <v>0</v>
      </c>
      <c r="C2167" s="463" t="s">
        <v>699</v>
      </c>
      <c r="D2167" s="1" t="s">
        <v>2979</v>
      </c>
      <c r="E2167" s="463" t="str">
        <f t="shared" si="5"/>
        <v/>
      </c>
    </row>
    <row r="2168">
      <c r="A2168" s="463" t="str">
        <f t="shared" si="3"/>
        <v>05</v>
      </c>
      <c r="B2168" s="463">
        <f t="shared" si="4"/>
        <v>0</v>
      </c>
      <c r="C2168" s="463" t="s">
        <v>699</v>
      </c>
      <c r="D2168" s="1" t="s">
        <v>2980</v>
      </c>
      <c r="E2168" s="463" t="str">
        <f t="shared" si="5"/>
        <v/>
      </c>
    </row>
    <row r="2169">
      <c r="A2169" s="463" t="str">
        <f t="shared" si="3"/>
        <v>06</v>
      </c>
      <c r="B2169" s="463">
        <f t="shared" si="4"/>
        <v>0</v>
      </c>
      <c r="C2169" s="463" t="s">
        <v>699</v>
      </c>
      <c r="D2169" s="1" t="s">
        <v>2981</v>
      </c>
      <c r="E2169" s="463" t="str">
        <f t="shared" si="5"/>
        <v/>
      </c>
    </row>
    <row r="2170">
      <c r="A2170" s="463" t="str">
        <f t="shared" si="3"/>
        <v>07</v>
      </c>
      <c r="B2170" s="463">
        <f t="shared" si="4"/>
        <v>0</v>
      </c>
      <c r="C2170" s="463" t="s">
        <v>699</v>
      </c>
      <c r="D2170" s="1" t="s">
        <v>2982</v>
      </c>
      <c r="E2170" s="463" t="str">
        <f t="shared" si="5"/>
        <v/>
      </c>
    </row>
    <row r="2171">
      <c r="A2171" s="463" t="str">
        <f t="shared" si="3"/>
        <v>08</v>
      </c>
      <c r="B2171" s="463">
        <f t="shared" si="4"/>
        <v>0</v>
      </c>
      <c r="C2171" s="463" t="s">
        <v>699</v>
      </c>
      <c r="D2171" s="1" t="s">
        <v>2983</v>
      </c>
      <c r="E2171" s="463" t="str">
        <f t="shared" si="5"/>
        <v/>
      </c>
    </row>
    <row r="2172">
      <c r="A2172" s="463" t="str">
        <f t="shared" si="3"/>
        <v>09</v>
      </c>
      <c r="B2172" s="463">
        <f t="shared" si="4"/>
        <v>0</v>
      </c>
      <c r="C2172" s="463" t="s">
        <v>699</v>
      </c>
      <c r="D2172" s="1" t="s">
        <v>2984</v>
      </c>
      <c r="E2172" s="463" t="str">
        <f t="shared" si="5"/>
        <v/>
      </c>
    </row>
    <row r="2173">
      <c r="A2173" s="463" t="str">
        <f t="shared" si="3"/>
        <v>10</v>
      </c>
      <c r="B2173" s="463">
        <f t="shared" si="4"/>
        <v>0</v>
      </c>
      <c r="C2173" s="463" t="s">
        <v>699</v>
      </c>
      <c r="D2173" s="1" t="s">
        <v>2985</v>
      </c>
      <c r="E2173" s="463" t="str">
        <f t="shared" si="5"/>
        <v/>
      </c>
    </row>
    <row r="2174">
      <c r="A2174" s="463" t="str">
        <f t="shared" si="3"/>
        <v>11</v>
      </c>
      <c r="B2174" s="463">
        <f t="shared" si="4"/>
        <v>0</v>
      </c>
      <c r="C2174" s="463" t="s">
        <v>699</v>
      </c>
      <c r="D2174" s="1" t="s">
        <v>2986</v>
      </c>
      <c r="E2174" s="463" t="str">
        <f t="shared" si="5"/>
        <v/>
      </c>
    </row>
    <row r="2175">
      <c r="A2175" s="463" t="str">
        <f t="shared" si="3"/>
        <v>12</v>
      </c>
      <c r="B2175" s="463">
        <f t="shared" si="4"/>
        <v>0</v>
      </c>
      <c r="C2175" s="463" t="s">
        <v>699</v>
      </c>
      <c r="D2175" s="1" t="s">
        <v>2987</v>
      </c>
      <c r="E2175" s="463" t="str">
        <f t="shared" si="5"/>
        <v/>
      </c>
    </row>
    <row r="2176">
      <c r="A2176" s="463" t="str">
        <f t="shared" si="3"/>
        <v>13</v>
      </c>
      <c r="B2176" s="463">
        <f t="shared" si="4"/>
        <v>0</v>
      </c>
      <c r="C2176" s="463" t="s">
        <v>699</v>
      </c>
      <c r="D2176" s="1" t="s">
        <v>2988</v>
      </c>
      <c r="E2176" s="463" t="str">
        <f t="shared" si="5"/>
        <v/>
      </c>
    </row>
    <row r="2177">
      <c r="A2177" s="463" t="str">
        <f t="shared" si="3"/>
        <v>100</v>
      </c>
      <c r="B2177" s="463">
        <f t="shared" si="4"/>
        <v>0</v>
      </c>
      <c r="C2177" s="463" t="s">
        <v>699</v>
      </c>
      <c r="D2177" s="1" t="s">
        <v>2989</v>
      </c>
      <c r="E2177" s="463">
        <f t="shared" si="5"/>
        <v>0</v>
      </c>
    </row>
    <row r="2178">
      <c r="A2178" s="463" t="str">
        <f t="shared" si="3"/>
        <v>01</v>
      </c>
      <c r="B2178" s="463">
        <f t="shared" si="4"/>
        <v>0</v>
      </c>
      <c r="C2178" s="463" t="s">
        <v>700</v>
      </c>
      <c r="D2178" s="1" t="s">
        <v>2990</v>
      </c>
      <c r="E2178" s="463" t="str">
        <f t="shared" si="5"/>
        <v/>
      </c>
    </row>
    <row r="2179">
      <c r="A2179" s="463" t="str">
        <f t="shared" si="3"/>
        <v>02</v>
      </c>
      <c r="B2179" s="463">
        <f t="shared" si="4"/>
        <v>0</v>
      </c>
      <c r="C2179" s="463" t="s">
        <v>700</v>
      </c>
      <c r="D2179" s="1" t="s">
        <v>2991</v>
      </c>
      <c r="E2179" s="463" t="str">
        <f t="shared" si="5"/>
        <v/>
      </c>
    </row>
    <row r="2180">
      <c r="A2180" s="463" t="str">
        <f t="shared" si="3"/>
        <v>03</v>
      </c>
      <c r="B2180" s="463">
        <f t="shared" si="4"/>
        <v>0</v>
      </c>
      <c r="C2180" s="463" t="s">
        <v>700</v>
      </c>
      <c r="D2180" s="1" t="s">
        <v>2992</v>
      </c>
      <c r="E2180" s="463" t="str">
        <f t="shared" si="5"/>
        <v/>
      </c>
    </row>
    <row r="2181">
      <c r="A2181" s="463" t="str">
        <f t="shared" si="3"/>
        <v>04</v>
      </c>
      <c r="B2181" s="463">
        <f t="shared" si="4"/>
        <v>0</v>
      </c>
      <c r="C2181" s="463" t="s">
        <v>700</v>
      </c>
      <c r="D2181" s="1" t="s">
        <v>2993</v>
      </c>
      <c r="E2181" s="463" t="str">
        <f t="shared" si="5"/>
        <v/>
      </c>
    </row>
    <row r="2182">
      <c r="A2182" s="463" t="str">
        <f t="shared" si="3"/>
        <v>05</v>
      </c>
      <c r="B2182" s="463">
        <f t="shared" si="4"/>
        <v>0</v>
      </c>
      <c r="C2182" s="463" t="s">
        <v>700</v>
      </c>
      <c r="D2182" s="1" t="s">
        <v>2994</v>
      </c>
      <c r="E2182" s="463" t="str">
        <f t="shared" si="5"/>
        <v/>
      </c>
    </row>
    <row r="2183">
      <c r="A2183" s="463" t="str">
        <f t="shared" si="3"/>
        <v>06</v>
      </c>
      <c r="B2183" s="463">
        <f t="shared" si="4"/>
        <v>0</v>
      </c>
      <c r="C2183" s="463" t="s">
        <v>700</v>
      </c>
      <c r="D2183" s="1" t="s">
        <v>2995</v>
      </c>
      <c r="E2183" s="463" t="str">
        <f t="shared" si="5"/>
        <v/>
      </c>
    </row>
    <row r="2184">
      <c r="A2184" s="463" t="str">
        <f t="shared" si="3"/>
        <v>07</v>
      </c>
      <c r="B2184" s="463">
        <f t="shared" si="4"/>
        <v>0</v>
      </c>
      <c r="C2184" s="463" t="s">
        <v>700</v>
      </c>
      <c r="D2184" s="1" t="s">
        <v>2996</v>
      </c>
      <c r="E2184" s="463" t="str">
        <f t="shared" si="5"/>
        <v/>
      </c>
    </row>
    <row r="2185">
      <c r="A2185" s="463" t="str">
        <f t="shared" si="3"/>
        <v>08</v>
      </c>
      <c r="B2185" s="463">
        <f t="shared" si="4"/>
        <v>0</v>
      </c>
      <c r="C2185" s="463" t="s">
        <v>700</v>
      </c>
      <c r="D2185" s="1" t="s">
        <v>2997</v>
      </c>
      <c r="E2185" s="463" t="str">
        <f t="shared" si="5"/>
        <v/>
      </c>
    </row>
    <row r="2186">
      <c r="A2186" s="463" t="str">
        <f t="shared" si="3"/>
        <v>09</v>
      </c>
      <c r="B2186" s="463">
        <f t="shared" si="4"/>
        <v>0</v>
      </c>
      <c r="C2186" s="463" t="s">
        <v>700</v>
      </c>
      <c r="D2186" s="1" t="s">
        <v>2998</v>
      </c>
      <c r="E2186" s="463" t="str">
        <f t="shared" si="5"/>
        <v/>
      </c>
    </row>
    <row r="2187">
      <c r="A2187" s="463" t="str">
        <f t="shared" si="3"/>
        <v>10</v>
      </c>
      <c r="B2187" s="463">
        <f t="shared" si="4"/>
        <v>0</v>
      </c>
      <c r="C2187" s="463" t="s">
        <v>700</v>
      </c>
      <c r="D2187" s="1" t="s">
        <v>2999</v>
      </c>
      <c r="E2187" s="463" t="str">
        <f t="shared" si="5"/>
        <v/>
      </c>
    </row>
    <row r="2188">
      <c r="A2188" s="463" t="str">
        <f t="shared" si="3"/>
        <v>11</v>
      </c>
      <c r="B2188" s="463">
        <f t="shared" si="4"/>
        <v>0</v>
      </c>
      <c r="C2188" s="463" t="s">
        <v>700</v>
      </c>
      <c r="D2188" s="1" t="s">
        <v>3000</v>
      </c>
      <c r="E2188" s="463" t="str">
        <f t="shared" si="5"/>
        <v/>
      </c>
    </row>
    <row r="2189">
      <c r="A2189" s="463" t="str">
        <f t="shared" si="3"/>
        <v>12</v>
      </c>
      <c r="B2189" s="463">
        <f t="shared" si="4"/>
        <v>0</v>
      </c>
      <c r="C2189" s="463" t="s">
        <v>700</v>
      </c>
      <c r="D2189" s="1" t="s">
        <v>3001</v>
      </c>
      <c r="E2189" s="463" t="str">
        <f t="shared" si="5"/>
        <v/>
      </c>
    </row>
    <row r="2190">
      <c r="A2190" s="463" t="str">
        <f t="shared" si="3"/>
        <v>13</v>
      </c>
      <c r="B2190" s="463">
        <f t="shared" si="4"/>
        <v>0</v>
      </c>
      <c r="C2190" s="463" t="s">
        <v>700</v>
      </c>
      <c r="D2190" s="1" t="s">
        <v>3002</v>
      </c>
      <c r="E2190" s="463" t="str">
        <f t="shared" si="5"/>
        <v/>
      </c>
    </row>
    <row r="2191">
      <c r="A2191" s="463" t="str">
        <f t="shared" si="3"/>
        <v>100</v>
      </c>
      <c r="B2191" s="463">
        <f t="shared" si="4"/>
        <v>0</v>
      </c>
      <c r="C2191" s="463" t="s">
        <v>700</v>
      </c>
      <c r="D2191" s="1" t="s">
        <v>3003</v>
      </c>
      <c r="E2191" s="463">
        <f t="shared" si="5"/>
        <v>0</v>
      </c>
    </row>
    <row r="2192">
      <c r="A2192" s="463" t="str">
        <f t="shared" si="3"/>
        <v>01</v>
      </c>
      <c r="B2192" s="463">
        <f t="shared" si="4"/>
        <v>0</v>
      </c>
      <c r="C2192" s="463" t="s">
        <v>701</v>
      </c>
      <c r="D2192" s="1" t="s">
        <v>3004</v>
      </c>
      <c r="E2192" s="463" t="str">
        <f t="shared" si="5"/>
        <v/>
      </c>
    </row>
    <row r="2193">
      <c r="A2193" s="463" t="str">
        <f t="shared" si="3"/>
        <v>02</v>
      </c>
      <c r="B2193" s="463">
        <f t="shared" si="4"/>
        <v>0</v>
      </c>
      <c r="C2193" s="463" t="s">
        <v>701</v>
      </c>
      <c r="D2193" s="1" t="s">
        <v>3005</v>
      </c>
      <c r="E2193" s="463" t="str">
        <f t="shared" si="5"/>
        <v/>
      </c>
    </row>
    <row r="2194">
      <c r="A2194" s="463" t="str">
        <f t="shared" si="3"/>
        <v>03</v>
      </c>
      <c r="B2194" s="463">
        <f t="shared" si="4"/>
        <v>0</v>
      </c>
      <c r="C2194" s="463" t="s">
        <v>701</v>
      </c>
      <c r="D2194" s="1" t="s">
        <v>3006</v>
      </c>
      <c r="E2194" s="463" t="str">
        <f t="shared" si="5"/>
        <v/>
      </c>
    </row>
    <row r="2195">
      <c r="A2195" s="463" t="str">
        <f t="shared" si="3"/>
        <v>04</v>
      </c>
      <c r="B2195" s="463">
        <f t="shared" si="4"/>
        <v>0</v>
      </c>
      <c r="C2195" s="463" t="s">
        <v>701</v>
      </c>
      <c r="D2195" s="1" t="s">
        <v>3007</v>
      </c>
      <c r="E2195" s="463" t="str">
        <f t="shared" si="5"/>
        <v/>
      </c>
    </row>
    <row r="2196">
      <c r="A2196" s="463" t="str">
        <f t="shared" si="3"/>
        <v>05</v>
      </c>
      <c r="B2196" s="463">
        <f t="shared" si="4"/>
        <v>0</v>
      </c>
      <c r="C2196" s="463" t="s">
        <v>701</v>
      </c>
      <c r="D2196" s="1" t="s">
        <v>3008</v>
      </c>
      <c r="E2196" s="463" t="str">
        <f t="shared" si="5"/>
        <v/>
      </c>
    </row>
    <row r="2197">
      <c r="A2197" s="463" t="str">
        <f t="shared" si="3"/>
        <v>06</v>
      </c>
      <c r="B2197" s="463">
        <f t="shared" si="4"/>
        <v>0</v>
      </c>
      <c r="C2197" s="463" t="s">
        <v>701</v>
      </c>
      <c r="D2197" s="1" t="s">
        <v>3009</v>
      </c>
      <c r="E2197" s="463" t="str">
        <f t="shared" si="5"/>
        <v/>
      </c>
    </row>
    <row r="2198">
      <c r="A2198" s="463" t="str">
        <f t="shared" si="3"/>
        <v>07</v>
      </c>
      <c r="B2198" s="463">
        <f t="shared" si="4"/>
        <v>0</v>
      </c>
      <c r="C2198" s="463" t="s">
        <v>701</v>
      </c>
      <c r="D2198" s="1" t="s">
        <v>3010</v>
      </c>
      <c r="E2198" s="463" t="str">
        <f t="shared" si="5"/>
        <v/>
      </c>
    </row>
    <row r="2199">
      <c r="A2199" s="463" t="str">
        <f t="shared" si="3"/>
        <v>08</v>
      </c>
      <c r="B2199" s="463">
        <f t="shared" si="4"/>
        <v>0</v>
      </c>
      <c r="C2199" s="463" t="s">
        <v>701</v>
      </c>
      <c r="D2199" s="1" t="s">
        <v>3011</v>
      </c>
      <c r="E2199" s="463" t="str">
        <f t="shared" si="5"/>
        <v/>
      </c>
    </row>
    <row r="2200">
      <c r="A2200" s="463" t="str">
        <f t="shared" si="3"/>
        <v>09</v>
      </c>
      <c r="B2200" s="463">
        <f t="shared" si="4"/>
        <v>0</v>
      </c>
      <c r="C2200" s="463" t="s">
        <v>701</v>
      </c>
      <c r="D2200" s="1" t="s">
        <v>3012</v>
      </c>
      <c r="E2200" s="463" t="str">
        <f t="shared" si="5"/>
        <v/>
      </c>
    </row>
    <row r="2201">
      <c r="A2201" s="463" t="str">
        <f t="shared" si="3"/>
        <v>10</v>
      </c>
      <c r="B2201" s="463">
        <f t="shared" si="4"/>
        <v>0</v>
      </c>
      <c r="C2201" s="463" t="s">
        <v>701</v>
      </c>
      <c r="D2201" s="1" t="s">
        <v>3013</v>
      </c>
      <c r="E2201" s="463" t="str">
        <f t="shared" si="5"/>
        <v/>
      </c>
    </row>
    <row r="2202">
      <c r="A2202" s="463" t="str">
        <f t="shared" si="3"/>
        <v>11</v>
      </c>
      <c r="B2202" s="463">
        <f t="shared" si="4"/>
        <v>0</v>
      </c>
      <c r="C2202" s="463" t="s">
        <v>701</v>
      </c>
      <c r="D2202" s="1" t="s">
        <v>3014</v>
      </c>
      <c r="E2202" s="463" t="str">
        <f t="shared" si="5"/>
        <v/>
      </c>
    </row>
    <row r="2203">
      <c r="A2203" s="463" t="str">
        <f t="shared" si="3"/>
        <v>12</v>
      </c>
      <c r="B2203" s="463">
        <f t="shared" si="4"/>
        <v>0</v>
      </c>
      <c r="C2203" s="463" t="s">
        <v>701</v>
      </c>
      <c r="D2203" s="1" t="s">
        <v>3015</v>
      </c>
      <c r="E2203" s="463" t="str">
        <f t="shared" si="5"/>
        <v/>
      </c>
    </row>
    <row r="2204">
      <c r="A2204" s="463" t="str">
        <f t="shared" si="3"/>
        <v>13</v>
      </c>
      <c r="B2204" s="463">
        <f t="shared" si="4"/>
        <v>0</v>
      </c>
      <c r="C2204" s="463" t="s">
        <v>701</v>
      </c>
      <c r="D2204" s="1" t="s">
        <v>3016</v>
      </c>
      <c r="E2204" s="463" t="str">
        <f t="shared" si="5"/>
        <v/>
      </c>
    </row>
    <row r="2205">
      <c r="A2205" s="463" t="str">
        <f t="shared" si="3"/>
        <v>100</v>
      </c>
      <c r="B2205" s="463">
        <f t="shared" si="4"/>
        <v>0</v>
      </c>
      <c r="C2205" s="463" t="s">
        <v>701</v>
      </c>
      <c r="D2205" s="1" t="s">
        <v>3017</v>
      </c>
      <c r="E2205" s="463">
        <f t="shared" si="5"/>
        <v>0</v>
      </c>
    </row>
    <row r="2206">
      <c r="A2206" s="463" t="str">
        <f t="shared" si="3"/>
        <v>01</v>
      </c>
      <c r="B2206" s="463">
        <f t="shared" si="4"/>
        <v>0</v>
      </c>
      <c r="C2206" s="463" t="s">
        <v>703</v>
      </c>
      <c r="D2206" s="1" t="s">
        <v>3018</v>
      </c>
      <c r="E2206" s="463" t="str">
        <f t="shared" si="5"/>
        <v/>
      </c>
    </row>
    <row r="2207">
      <c r="A2207" s="463" t="str">
        <f t="shared" si="3"/>
        <v>02</v>
      </c>
      <c r="B2207" s="463">
        <f t="shared" si="4"/>
        <v>0</v>
      </c>
      <c r="C2207" s="463" t="s">
        <v>703</v>
      </c>
      <c r="D2207" s="1" t="s">
        <v>3019</v>
      </c>
      <c r="E2207" s="463" t="str">
        <f t="shared" si="5"/>
        <v/>
      </c>
    </row>
    <row r="2208">
      <c r="A2208" s="463" t="str">
        <f t="shared" si="3"/>
        <v>03</v>
      </c>
      <c r="B2208" s="463">
        <f t="shared" si="4"/>
        <v>0</v>
      </c>
      <c r="C2208" s="463" t="s">
        <v>703</v>
      </c>
      <c r="D2208" s="1" t="s">
        <v>3020</v>
      </c>
      <c r="E2208" s="463" t="str">
        <f t="shared" si="5"/>
        <v/>
      </c>
    </row>
    <row r="2209">
      <c r="A2209" s="463" t="str">
        <f t="shared" si="3"/>
        <v>04</v>
      </c>
      <c r="B2209" s="463">
        <f t="shared" si="4"/>
        <v>0</v>
      </c>
      <c r="C2209" s="463" t="s">
        <v>703</v>
      </c>
      <c r="D2209" s="1" t="s">
        <v>3021</v>
      </c>
      <c r="E2209" s="463" t="str">
        <f t="shared" si="5"/>
        <v/>
      </c>
    </row>
    <row r="2210">
      <c r="A2210" s="463" t="str">
        <f t="shared" si="3"/>
        <v>05</v>
      </c>
      <c r="B2210" s="463">
        <f t="shared" si="4"/>
        <v>0</v>
      </c>
      <c r="C2210" s="463" t="s">
        <v>703</v>
      </c>
      <c r="D2210" s="1" t="s">
        <v>3022</v>
      </c>
      <c r="E2210" s="463" t="str">
        <f t="shared" si="5"/>
        <v/>
      </c>
    </row>
    <row r="2211">
      <c r="A2211" s="463" t="str">
        <f t="shared" si="3"/>
        <v>06</v>
      </c>
      <c r="B2211" s="463">
        <f t="shared" si="4"/>
        <v>0</v>
      </c>
      <c r="C2211" s="463" t="s">
        <v>703</v>
      </c>
      <c r="D2211" s="1" t="s">
        <v>3023</v>
      </c>
      <c r="E2211" s="463" t="str">
        <f t="shared" si="5"/>
        <v/>
      </c>
    </row>
    <row r="2212">
      <c r="A2212" s="463" t="str">
        <f t="shared" si="3"/>
        <v>07</v>
      </c>
      <c r="B2212" s="463">
        <f t="shared" si="4"/>
        <v>0</v>
      </c>
      <c r="C2212" s="463" t="s">
        <v>703</v>
      </c>
      <c r="D2212" s="1" t="s">
        <v>3024</v>
      </c>
      <c r="E2212" s="463" t="str">
        <f t="shared" si="5"/>
        <v/>
      </c>
    </row>
    <row r="2213">
      <c r="A2213" s="463" t="str">
        <f t="shared" si="3"/>
        <v>08</v>
      </c>
      <c r="B2213" s="463">
        <f t="shared" si="4"/>
        <v>0</v>
      </c>
      <c r="C2213" s="463" t="s">
        <v>703</v>
      </c>
      <c r="D2213" s="1" t="s">
        <v>3025</v>
      </c>
      <c r="E2213" s="463" t="str">
        <f t="shared" si="5"/>
        <v/>
      </c>
    </row>
    <row r="2214">
      <c r="A2214" s="463" t="str">
        <f t="shared" si="3"/>
        <v>09</v>
      </c>
      <c r="B2214" s="463">
        <f t="shared" si="4"/>
        <v>0</v>
      </c>
      <c r="C2214" s="463" t="s">
        <v>703</v>
      </c>
      <c r="D2214" s="1" t="s">
        <v>3026</v>
      </c>
      <c r="E2214" s="463" t="str">
        <f t="shared" si="5"/>
        <v/>
      </c>
    </row>
    <row r="2215">
      <c r="A2215" s="463" t="str">
        <f t="shared" si="3"/>
        <v>10</v>
      </c>
      <c r="B2215" s="463">
        <f t="shared" si="4"/>
        <v>0</v>
      </c>
      <c r="C2215" s="463" t="s">
        <v>703</v>
      </c>
      <c r="D2215" s="1" t="s">
        <v>3027</v>
      </c>
      <c r="E2215" s="463" t="str">
        <f t="shared" si="5"/>
        <v/>
      </c>
    </row>
    <row r="2216">
      <c r="A2216" s="463" t="str">
        <f t="shared" si="3"/>
        <v>11</v>
      </c>
      <c r="B2216" s="463">
        <f t="shared" si="4"/>
        <v>0</v>
      </c>
      <c r="C2216" s="463" t="s">
        <v>703</v>
      </c>
      <c r="D2216" s="1" t="s">
        <v>3028</v>
      </c>
      <c r="E2216" s="463" t="str">
        <f t="shared" si="5"/>
        <v/>
      </c>
    </row>
    <row r="2217">
      <c r="A2217" s="463" t="str">
        <f t="shared" si="3"/>
        <v>12</v>
      </c>
      <c r="B2217" s="463">
        <f t="shared" si="4"/>
        <v>0</v>
      </c>
      <c r="C2217" s="463" t="s">
        <v>703</v>
      </c>
      <c r="D2217" s="1" t="s">
        <v>3029</v>
      </c>
      <c r="E2217" s="463" t="str">
        <f t="shared" si="5"/>
        <v/>
      </c>
    </row>
    <row r="2218">
      <c r="A2218" s="463" t="str">
        <f t="shared" si="3"/>
        <v>13</v>
      </c>
      <c r="B2218" s="463">
        <f t="shared" si="4"/>
        <v>0</v>
      </c>
      <c r="C2218" s="463" t="s">
        <v>703</v>
      </c>
      <c r="D2218" s="1" t="s">
        <v>3030</v>
      </c>
      <c r="E2218" s="463" t="str">
        <f t="shared" si="5"/>
        <v/>
      </c>
    </row>
    <row r="2219">
      <c r="A2219" s="463" t="str">
        <f t="shared" si="3"/>
        <v>100</v>
      </c>
      <c r="B2219" s="463">
        <f t="shared" si="4"/>
        <v>0</v>
      </c>
      <c r="C2219" s="463" t="s">
        <v>703</v>
      </c>
      <c r="D2219" s="1" t="s">
        <v>3031</v>
      </c>
      <c r="E2219" s="463">
        <f t="shared" si="5"/>
        <v>0</v>
      </c>
    </row>
    <row r="2220">
      <c r="A2220" s="463" t="str">
        <f t="shared" si="3"/>
        <v>01</v>
      </c>
      <c r="B2220" s="463">
        <f t="shared" si="4"/>
        <v>0</v>
      </c>
      <c r="C2220" s="463" t="s">
        <v>704</v>
      </c>
      <c r="D2220" s="1" t="s">
        <v>3032</v>
      </c>
      <c r="E2220" s="463" t="str">
        <f t="shared" si="5"/>
        <v/>
      </c>
    </row>
    <row r="2221">
      <c r="A2221" s="463" t="str">
        <f t="shared" si="3"/>
        <v>02</v>
      </c>
      <c r="B2221" s="463">
        <f t="shared" si="4"/>
        <v>0</v>
      </c>
      <c r="C2221" s="463" t="s">
        <v>704</v>
      </c>
      <c r="D2221" s="1" t="s">
        <v>3033</v>
      </c>
      <c r="E2221" s="463" t="str">
        <f t="shared" si="5"/>
        <v/>
      </c>
    </row>
    <row r="2222">
      <c r="A2222" s="463" t="str">
        <f t="shared" si="3"/>
        <v>03</v>
      </c>
      <c r="B2222" s="463">
        <f t="shared" si="4"/>
        <v>0</v>
      </c>
      <c r="C2222" s="463" t="s">
        <v>704</v>
      </c>
      <c r="D2222" s="1" t="s">
        <v>3034</v>
      </c>
      <c r="E2222" s="463" t="str">
        <f t="shared" si="5"/>
        <v/>
      </c>
    </row>
    <row r="2223">
      <c r="A2223" s="463" t="str">
        <f t="shared" si="3"/>
        <v>04</v>
      </c>
      <c r="B2223" s="463">
        <f t="shared" si="4"/>
        <v>0</v>
      </c>
      <c r="C2223" s="463" t="s">
        <v>704</v>
      </c>
      <c r="D2223" s="1" t="s">
        <v>3035</v>
      </c>
      <c r="E2223" s="463" t="str">
        <f t="shared" si="5"/>
        <v/>
      </c>
    </row>
    <row r="2224">
      <c r="A2224" s="463" t="str">
        <f t="shared" si="3"/>
        <v>05</v>
      </c>
      <c r="B2224" s="463">
        <f t="shared" si="4"/>
        <v>0</v>
      </c>
      <c r="C2224" s="463" t="s">
        <v>704</v>
      </c>
      <c r="D2224" s="1" t="s">
        <v>3036</v>
      </c>
      <c r="E2224" s="463" t="str">
        <f t="shared" si="5"/>
        <v/>
      </c>
    </row>
    <row r="2225">
      <c r="A2225" s="463" t="str">
        <f t="shared" si="3"/>
        <v>06</v>
      </c>
      <c r="B2225" s="463">
        <f t="shared" si="4"/>
        <v>0</v>
      </c>
      <c r="C2225" s="463" t="s">
        <v>704</v>
      </c>
      <c r="D2225" s="1" t="s">
        <v>3037</v>
      </c>
      <c r="E2225" s="463" t="str">
        <f t="shared" si="5"/>
        <v/>
      </c>
    </row>
    <row r="2226">
      <c r="A2226" s="463" t="str">
        <f t="shared" si="3"/>
        <v>07</v>
      </c>
      <c r="B2226" s="463">
        <f t="shared" si="4"/>
        <v>0</v>
      </c>
      <c r="C2226" s="463" t="s">
        <v>704</v>
      </c>
      <c r="D2226" s="1" t="s">
        <v>3038</v>
      </c>
      <c r="E2226" s="463" t="str">
        <f t="shared" si="5"/>
        <v/>
      </c>
    </row>
    <row r="2227">
      <c r="A2227" s="463" t="str">
        <f t="shared" si="3"/>
        <v>08</v>
      </c>
      <c r="B2227" s="463">
        <f t="shared" si="4"/>
        <v>0</v>
      </c>
      <c r="C2227" s="463" t="s">
        <v>704</v>
      </c>
      <c r="D2227" s="1" t="s">
        <v>3039</v>
      </c>
      <c r="E2227" s="463" t="str">
        <f t="shared" si="5"/>
        <v/>
      </c>
    </row>
    <row r="2228">
      <c r="A2228" s="463" t="str">
        <f t="shared" si="3"/>
        <v>09</v>
      </c>
      <c r="B2228" s="463">
        <f t="shared" si="4"/>
        <v>0</v>
      </c>
      <c r="C2228" s="463" t="s">
        <v>704</v>
      </c>
      <c r="D2228" s="1" t="s">
        <v>3040</v>
      </c>
      <c r="E2228" s="463" t="str">
        <f t="shared" si="5"/>
        <v/>
      </c>
    </row>
    <row r="2229">
      <c r="A2229" s="463" t="str">
        <f t="shared" si="3"/>
        <v>10</v>
      </c>
      <c r="B2229" s="463">
        <f t="shared" si="4"/>
        <v>0</v>
      </c>
      <c r="C2229" s="463" t="s">
        <v>704</v>
      </c>
      <c r="D2229" s="1" t="s">
        <v>3041</v>
      </c>
      <c r="E2229" s="463" t="str">
        <f t="shared" si="5"/>
        <v/>
      </c>
    </row>
    <row r="2230">
      <c r="A2230" s="463" t="str">
        <f t="shared" si="3"/>
        <v>11</v>
      </c>
      <c r="B2230" s="463">
        <f t="shared" si="4"/>
        <v>0</v>
      </c>
      <c r="C2230" s="463" t="s">
        <v>704</v>
      </c>
      <c r="D2230" s="1" t="s">
        <v>3042</v>
      </c>
      <c r="E2230" s="463" t="str">
        <f t="shared" si="5"/>
        <v/>
      </c>
    </row>
    <row r="2231">
      <c r="A2231" s="463" t="str">
        <f t="shared" si="3"/>
        <v>12</v>
      </c>
      <c r="B2231" s="463">
        <f t="shared" si="4"/>
        <v>0</v>
      </c>
      <c r="C2231" s="463" t="s">
        <v>704</v>
      </c>
      <c r="D2231" s="1" t="s">
        <v>3043</v>
      </c>
      <c r="E2231" s="463" t="str">
        <f t="shared" si="5"/>
        <v/>
      </c>
    </row>
    <row r="2232">
      <c r="A2232" s="463" t="str">
        <f t="shared" si="3"/>
        <v>13</v>
      </c>
      <c r="B2232" s="463">
        <f t="shared" si="4"/>
        <v>0</v>
      </c>
      <c r="C2232" s="463" t="s">
        <v>704</v>
      </c>
      <c r="D2232" s="1" t="s">
        <v>3044</v>
      </c>
      <c r="E2232" s="463" t="str">
        <f t="shared" si="5"/>
        <v/>
      </c>
    </row>
    <row r="2233">
      <c r="A2233" s="463" t="str">
        <f t="shared" si="3"/>
        <v>100</v>
      </c>
      <c r="B2233" s="463">
        <f t="shared" si="4"/>
        <v>0</v>
      </c>
      <c r="C2233" s="463" t="s">
        <v>704</v>
      </c>
      <c r="D2233" s="1" t="s">
        <v>3045</v>
      </c>
      <c r="E2233" s="463">
        <f t="shared" si="5"/>
        <v>0</v>
      </c>
    </row>
    <row r="2234">
      <c r="A2234" s="463" t="str">
        <f t="shared" si="3"/>
        <v>01</v>
      </c>
      <c r="B2234" s="463">
        <f t="shared" si="4"/>
        <v>0</v>
      </c>
      <c r="C2234" s="463" t="s">
        <v>706</v>
      </c>
      <c r="D2234" s="1" t="s">
        <v>3046</v>
      </c>
      <c r="E2234" s="463" t="str">
        <f t="shared" si="5"/>
        <v/>
      </c>
    </row>
    <row r="2235">
      <c r="A2235" s="463" t="str">
        <f t="shared" si="3"/>
        <v>02</v>
      </c>
      <c r="B2235" s="463">
        <f t="shared" si="4"/>
        <v>0</v>
      </c>
      <c r="C2235" s="463" t="s">
        <v>706</v>
      </c>
      <c r="D2235" s="1" t="s">
        <v>3047</v>
      </c>
      <c r="E2235" s="463" t="str">
        <f t="shared" si="5"/>
        <v/>
      </c>
    </row>
    <row r="2236">
      <c r="A2236" s="463" t="str">
        <f t="shared" si="3"/>
        <v>03</v>
      </c>
      <c r="B2236" s="463">
        <f t="shared" si="4"/>
        <v>0</v>
      </c>
      <c r="C2236" s="463" t="s">
        <v>706</v>
      </c>
      <c r="D2236" s="1" t="s">
        <v>3048</v>
      </c>
      <c r="E2236" s="463" t="str">
        <f t="shared" si="5"/>
        <v/>
      </c>
    </row>
    <row r="2237">
      <c r="A2237" s="463" t="str">
        <f t="shared" si="3"/>
        <v>04</v>
      </c>
      <c r="B2237" s="463">
        <f t="shared" si="4"/>
        <v>0</v>
      </c>
      <c r="C2237" s="463" t="s">
        <v>706</v>
      </c>
      <c r="D2237" s="1" t="s">
        <v>3049</v>
      </c>
      <c r="E2237" s="463" t="str">
        <f t="shared" si="5"/>
        <v/>
      </c>
    </row>
    <row r="2238">
      <c r="A2238" s="463" t="str">
        <f t="shared" si="3"/>
        <v>05</v>
      </c>
      <c r="B2238" s="463">
        <f t="shared" si="4"/>
        <v>0</v>
      </c>
      <c r="C2238" s="463" t="s">
        <v>706</v>
      </c>
      <c r="D2238" s="1" t="s">
        <v>3050</v>
      </c>
      <c r="E2238" s="463" t="str">
        <f t="shared" si="5"/>
        <v/>
      </c>
    </row>
    <row r="2239">
      <c r="A2239" s="463" t="str">
        <f t="shared" si="3"/>
        <v>06</v>
      </c>
      <c r="B2239" s="463">
        <f t="shared" si="4"/>
        <v>0</v>
      </c>
      <c r="C2239" s="463" t="s">
        <v>706</v>
      </c>
      <c r="D2239" s="1" t="s">
        <v>3051</v>
      </c>
      <c r="E2239" s="463" t="str">
        <f t="shared" si="5"/>
        <v/>
      </c>
    </row>
    <row r="2240">
      <c r="A2240" s="463" t="str">
        <f t="shared" si="3"/>
        <v>07</v>
      </c>
      <c r="B2240" s="463">
        <f t="shared" si="4"/>
        <v>0</v>
      </c>
      <c r="C2240" s="463" t="s">
        <v>706</v>
      </c>
      <c r="D2240" s="1" t="s">
        <v>3052</v>
      </c>
      <c r="E2240" s="463" t="str">
        <f t="shared" si="5"/>
        <v/>
      </c>
    </row>
    <row r="2241">
      <c r="A2241" s="463" t="str">
        <f t="shared" si="3"/>
        <v>08</v>
      </c>
      <c r="B2241" s="463">
        <f t="shared" si="4"/>
        <v>0</v>
      </c>
      <c r="C2241" s="463" t="s">
        <v>706</v>
      </c>
      <c r="D2241" s="1" t="s">
        <v>3053</v>
      </c>
      <c r="E2241" s="463" t="str">
        <f t="shared" si="5"/>
        <v/>
      </c>
    </row>
    <row r="2242">
      <c r="A2242" s="463" t="str">
        <f t="shared" si="3"/>
        <v>09</v>
      </c>
      <c r="B2242" s="463">
        <f t="shared" si="4"/>
        <v>0</v>
      </c>
      <c r="C2242" s="463" t="s">
        <v>706</v>
      </c>
      <c r="D2242" s="1" t="s">
        <v>3054</v>
      </c>
      <c r="E2242" s="463" t="str">
        <f t="shared" si="5"/>
        <v/>
      </c>
    </row>
    <row r="2243">
      <c r="A2243" s="463" t="str">
        <f t="shared" si="3"/>
        <v>10</v>
      </c>
      <c r="B2243" s="463">
        <f t="shared" si="4"/>
        <v>0</v>
      </c>
      <c r="C2243" s="463" t="s">
        <v>706</v>
      </c>
      <c r="D2243" s="1" t="s">
        <v>3055</v>
      </c>
      <c r="E2243" s="463" t="str">
        <f t="shared" si="5"/>
        <v/>
      </c>
    </row>
    <row r="2244">
      <c r="A2244" s="463" t="str">
        <f t="shared" si="3"/>
        <v>11</v>
      </c>
      <c r="B2244" s="463">
        <f t="shared" si="4"/>
        <v>0</v>
      </c>
      <c r="C2244" s="463" t="s">
        <v>706</v>
      </c>
      <c r="D2244" s="1" t="s">
        <v>3056</v>
      </c>
      <c r="E2244" s="463" t="str">
        <f t="shared" si="5"/>
        <v/>
      </c>
    </row>
    <row r="2245">
      <c r="A2245" s="463" t="str">
        <f t="shared" si="3"/>
        <v>12</v>
      </c>
      <c r="B2245" s="463">
        <f t="shared" si="4"/>
        <v>0</v>
      </c>
      <c r="C2245" s="463" t="s">
        <v>706</v>
      </c>
      <c r="D2245" s="1" t="s">
        <v>3057</v>
      </c>
      <c r="E2245" s="463" t="str">
        <f t="shared" si="5"/>
        <v/>
      </c>
    </row>
    <row r="2246">
      <c r="A2246" s="463" t="str">
        <f t="shared" si="3"/>
        <v>13</v>
      </c>
      <c r="B2246" s="463">
        <f t="shared" si="4"/>
        <v>0</v>
      </c>
      <c r="C2246" s="463" t="s">
        <v>706</v>
      </c>
      <c r="D2246" s="1" t="s">
        <v>3058</v>
      </c>
      <c r="E2246" s="463" t="str">
        <f t="shared" si="5"/>
        <v/>
      </c>
    </row>
    <row r="2247">
      <c r="A2247" s="463" t="str">
        <f t="shared" si="3"/>
        <v>100</v>
      </c>
      <c r="B2247" s="463">
        <f t="shared" si="4"/>
        <v>0</v>
      </c>
      <c r="C2247" s="463" t="s">
        <v>706</v>
      </c>
      <c r="D2247" s="1" t="s">
        <v>3059</v>
      </c>
      <c r="E2247" s="463">
        <f t="shared" si="5"/>
        <v>0</v>
      </c>
    </row>
    <row r="2248">
      <c r="A2248" s="463" t="str">
        <f t="shared" si="3"/>
        <v>01</v>
      </c>
      <c r="B2248" s="463">
        <f t="shared" si="4"/>
        <v>0</v>
      </c>
      <c r="C2248" s="463" t="s">
        <v>707</v>
      </c>
      <c r="D2248" s="1" t="s">
        <v>3060</v>
      </c>
      <c r="E2248" s="463" t="str">
        <f t="shared" si="5"/>
        <v/>
      </c>
    </row>
    <row r="2249">
      <c r="A2249" s="463" t="str">
        <f t="shared" si="3"/>
        <v>02</v>
      </c>
      <c r="B2249" s="463">
        <f t="shared" si="4"/>
        <v>0</v>
      </c>
      <c r="C2249" s="463" t="s">
        <v>707</v>
      </c>
      <c r="D2249" s="1" t="s">
        <v>3061</v>
      </c>
      <c r="E2249" s="463" t="str">
        <f t="shared" si="5"/>
        <v/>
      </c>
    </row>
    <row r="2250">
      <c r="A2250" s="463" t="str">
        <f t="shared" si="3"/>
        <v>03</v>
      </c>
      <c r="B2250" s="463">
        <f t="shared" si="4"/>
        <v>0</v>
      </c>
      <c r="C2250" s="463" t="s">
        <v>707</v>
      </c>
      <c r="D2250" s="1" t="s">
        <v>3062</v>
      </c>
      <c r="E2250" s="463" t="str">
        <f t="shared" si="5"/>
        <v/>
      </c>
    </row>
    <row r="2251">
      <c r="A2251" s="463" t="str">
        <f t="shared" si="3"/>
        <v>04</v>
      </c>
      <c r="B2251" s="463">
        <f t="shared" si="4"/>
        <v>0</v>
      </c>
      <c r="C2251" s="463" t="s">
        <v>707</v>
      </c>
      <c r="D2251" s="1" t="s">
        <v>3063</v>
      </c>
      <c r="E2251" s="463" t="str">
        <f t="shared" si="5"/>
        <v/>
      </c>
    </row>
    <row r="2252">
      <c r="A2252" s="463" t="str">
        <f t="shared" si="3"/>
        <v>05</v>
      </c>
      <c r="B2252" s="463">
        <f t="shared" si="4"/>
        <v>0</v>
      </c>
      <c r="C2252" s="463" t="s">
        <v>707</v>
      </c>
      <c r="D2252" s="1" t="s">
        <v>3064</v>
      </c>
      <c r="E2252" s="463" t="str">
        <f t="shared" si="5"/>
        <v/>
      </c>
    </row>
    <row r="2253">
      <c r="A2253" s="463" t="str">
        <f t="shared" si="3"/>
        <v>06</v>
      </c>
      <c r="B2253" s="463">
        <f t="shared" si="4"/>
        <v>0</v>
      </c>
      <c r="C2253" s="463" t="s">
        <v>707</v>
      </c>
      <c r="D2253" s="1" t="s">
        <v>3065</v>
      </c>
      <c r="E2253" s="463" t="str">
        <f t="shared" si="5"/>
        <v/>
      </c>
    </row>
    <row r="2254">
      <c r="A2254" s="463" t="str">
        <f t="shared" si="3"/>
        <v>07</v>
      </c>
      <c r="B2254" s="463">
        <f t="shared" si="4"/>
        <v>0</v>
      </c>
      <c r="C2254" s="463" t="s">
        <v>707</v>
      </c>
      <c r="D2254" s="1" t="s">
        <v>3066</v>
      </c>
      <c r="E2254" s="463" t="str">
        <f t="shared" si="5"/>
        <v/>
      </c>
    </row>
    <row r="2255">
      <c r="A2255" s="463" t="str">
        <f t="shared" si="3"/>
        <v>08</v>
      </c>
      <c r="B2255" s="463">
        <f t="shared" si="4"/>
        <v>0</v>
      </c>
      <c r="C2255" s="463" t="s">
        <v>707</v>
      </c>
      <c r="D2255" s="1" t="s">
        <v>3067</v>
      </c>
      <c r="E2255" s="463" t="str">
        <f t="shared" si="5"/>
        <v/>
      </c>
    </row>
    <row r="2256">
      <c r="A2256" s="463" t="str">
        <f t="shared" si="3"/>
        <v>09</v>
      </c>
      <c r="B2256" s="463">
        <f t="shared" si="4"/>
        <v>0</v>
      </c>
      <c r="C2256" s="463" t="s">
        <v>707</v>
      </c>
      <c r="D2256" s="1" t="s">
        <v>3068</v>
      </c>
      <c r="E2256" s="463" t="str">
        <f t="shared" si="5"/>
        <v/>
      </c>
    </row>
    <row r="2257">
      <c r="A2257" s="463" t="str">
        <f t="shared" si="3"/>
        <v>10</v>
      </c>
      <c r="B2257" s="463">
        <f t="shared" si="4"/>
        <v>0</v>
      </c>
      <c r="C2257" s="463" t="s">
        <v>707</v>
      </c>
      <c r="D2257" s="1" t="s">
        <v>3069</v>
      </c>
      <c r="E2257" s="463" t="str">
        <f t="shared" si="5"/>
        <v/>
      </c>
    </row>
    <row r="2258">
      <c r="A2258" s="463" t="str">
        <f t="shared" si="3"/>
        <v>11</v>
      </c>
      <c r="B2258" s="463">
        <f t="shared" si="4"/>
        <v>0</v>
      </c>
      <c r="C2258" s="463" t="s">
        <v>707</v>
      </c>
      <c r="D2258" s="1" t="s">
        <v>3070</v>
      </c>
      <c r="E2258" s="463" t="str">
        <f t="shared" si="5"/>
        <v/>
      </c>
    </row>
    <row r="2259">
      <c r="A2259" s="463" t="str">
        <f t="shared" si="3"/>
        <v>12</v>
      </c>
      <c r="B2259" s="463">
        <f t="shared" si="4"/>
        <v>0</v>
      </c>
      <c r="C2259" s="463" t="s">
        <v>707</v>
      </c>
      <c r="D2259" s="1" t="s">
        <v>3071</v>
      </c>
      <c r="E2259" s="463" t="str">
        <f t="shared" si="5"/>
        <v/>
      </c>
    </row>
    <row r="2260">
      <c r="A2260" s="463" t="str">
        <f t="shared" si="3"/>
        <v>13</v>
      </c>
      <c r="B2260" s="463">
        <f t="shared" si="4"/>
        <v>0</v>
      </c>
      <c r="C2260" s="463" t="s">
        <v>707</v>
      </c>
      <c r="D2260" s="1" t="s">
        <v>3072</v>
      </c>
      <c r="E2260" s="463" t="str">
        <f t="shared" si="5"/>
        <v/>
      </c>
    </row>
    <row r="2261">
      <c r="A2261" s="463" t="str">
        <f t="shared" si="3"/>
        <v>100</v>
      </c>
      <c r="B2261" s="463">
        <f t="shared" si="4"/>
        <v>0</v>
      </c>
      <c r="C2261" s="463" t="s">
        <v>707</v>
      </c>
      <c r="D2261" s="1" t="s">
        <v>3073</v>
      </c>
      <c r="E2261" s="463">
        <f t="shared" si="5"/>
        <v>0</v>
      </c>
    </row>
    <row r="2262">
      <c r="A2262" s="463" t="str">
        <f t="shared" si="3"/>
        <v>01</v>
      </c>
      <c r="B2262" s="463">
        <f t="shared" si="4"/>
        <v>0</v>
      </c>
      <c r="C2262" s="463" t="s">
        <v>709</v>
      </c>
      <c r="D2262" s="1" t="s">
        <v>3074</v>
      </c>
      <c r="E2262" s="463" t="str">
        <f t="shared" si="5"/>
        <v/>
      </c>
    </row>
    <row r="2263">
      <c r="A2263" s="463" t="str">
        <f t="shared" si="3"/>
        <v>02</v>
      </c>
      <c r="B2263" s="463">
        <f t="shared" si="4"/>
        <v>0</v>
      </c>
      <c r="C2263" s="463" t="s">
        <v>709</v>
      </c>
      <c r="D2263" s="1" t="s">
        <v>3075</v>
      </c>
      <c r="E2263" s="463" t="str">
        <f t="shared" si="5"/>
        <v/>
      </c>
    </row>
    <row r="2264">
      <c r="A2264" s="463" t="str">
        <f t="shared" si="3"/>
        <v>03</v>
      </c>
      <c r="B2264" s="463">
        <f t="shared" si="4"/>
        <v>0</v>
      </c>
      <c r="C2264" s="463" t="s">
        <v>709</v>
      </c>
      <c r="D2264" s="1" t="s">
        <v>3076</v>
      </c>
      <c r="E2264" s="463" t="str">
        <f t="shared" si="5"/>
        <v/>
      </c>
    </row>
    <row r="2265">
      <c r="A2265" s="463" t="str">
        <f t="shared" si="3"/>
        <v>04</v>
      </c>
      <c r="B2265" s="463">
        <f t="shared" si="4"/>
        <v>0</v>
      </c>
      <c r="C2265" s="463" t="s">
        <v>709</v>
      </c>
      <c r="D2265" s="1" t="s">
        <v>3077</v>
      </c>
      <c r="E2265" s="463" t="str">
        <f t="shared" si="5"/>
        <v/>
      </c>
    </row>
    <row r="2266">
      <c r="A2266" s="463" t="str">
        <f t="shared" si="3"/>
        <v>05</v>
      </c>
      <c r="B2266" s="463">
        <f t="shared" si="4"/>
        <v>0</v>
      </c>
      <c r="C2266" s="463" t="s">
        <v>709</v>
      </c>
      <c r="D2266" s="1" t="s">
        <v>3078</v>
      </c>
      <c r="E2266" s="463" t="str">
        <f t="shared" si="5"/>
        <v/>
      </c>
    </row>
    <row r="2267">
      <c r="A2267" s="463" t="str">
        <f t="shared" si="3"/>
        <v>06</v>
      </c>
      <c r="B2267" s="463">
        <f t="shared" si="4"/>
        <v>0</v>
      </c>
      <c r="C2267" s="463" t="s">
        <v>709</v>
      </c>
      <c r="D2267" s="1" t="s">
        <v>3079</v>
      </c>
      <c r="E2267" s="463" t="str">
        <f t="shared" si="5"/>
        <v/>
      </c>
    </row>
    <row r="2268">
      <c r="A2268" s="463" t="str">
        <f t="shared" si="3"/>
        <v>07</v>
      </c>
      <c r="B2268" s="463">
        <f t="shared" si="4"/>
        <v>0</v>
      </c>
      <c r="C2268" s="463" t="s">
        <v>709</v>
      </c>
      <c r="D2268" s="1" t="s">
        <v>3080</v>
      </c>
      <c r="E2268" s="463" t="str">
        <f t="shared" si="5"/>
        <v/>
      </c>
    </row>
    <row r="2269">
      <c r="A2269" s="463" t="str">
        <f t="shared" si="3"/>
        <v>08</v>
      </c>
      <c r="B2269" s="463">
        <f t="shared" si="4"/>
        <v>0</v>
      </c>
      <c r="C2269" s="463" t="s">
        <v>709</v>
      </c>
      <c r="D2269" s="1" t="s">
        <v>3081</v>
      </c>
      <c r="E2269" s="463" t="str">
        <f t="shared" si="5"/>
        <v/>
      </c>
    </row>
    <row r="2270">
      <c r="A2270" s="463" t="str">
        <f t="shared" si="3"/>
        <v>09</v>
      </c>
      <c r="B2270" s="463">
        <f t="shared" si="4"/>
        <v>0</v>
      </c>
      <c r="C2270" s="463" t="s">
        <v>709</v>
      </c>
      <c r="D2270" s="1" t="s">
        <v>3082</v>
      </c>
      <c r="E2270" s="463" t="str">
        <f t="shared" si="5"/>
        <v/>
      </c>
    </row>
    <row r="2271">
      <c r="A2271" s="463" t="str">
        <f t="shared" si="3"/>
        <v>10</v>
      </c>
      <c r="B2271" s="463">
        <f t="shared" si="4"/>
        <v>0</v>
      </c>
      <c r="C2271" s="463" t="s">
        <v>709</v>
      </c>
      <c r="D2271" s="1" t="s">
        <v>3083</v>
      </c>
      <c r="E2271" s="463" t="str">
        <f t="shared" si="5"/>
        <v/>
      </c>
    </row>
    <row r="2272">
      <c r="A2272" s="463" t="str">
        <f t="shared" si="3"/>
        <v>11</v>
      </c>
      <c r="B2272" s="463">
        <f t="shared" si="4"/>
        <v>0</v>
      </c>
      <c r="C2272" s="463" t="s">
        <v>709</v>
      </c>
      <c r="D2272" s="1" t="s">
        <v>3084</v>
      </c>
      <c r="E2272" s="463" t="str">
        <f t="shared" si="5"/>
        <v/>
      </c>
    </row>
    <row r="2273">
      <c r="A2273" s="463" t="str">
        <f t="shared" si="3"/>
        <v>12</v>
      </c>
      <c r="B2273" s="463">
        <f t="shared" si="4"/>
        <v>0</v>
      </c>
      <c r="C2273" s="463" t="s">
        <v>709</v>
      </c>
      <c r="D2273" s="1" t="s">
        <v>3085</v>
      </c>
      <c r="E2273" s="463" t="str">
        <f t="shared" si="5"/>
        <v/>
      </c>
    </row>
    <row r="2274">
      <c r="A2274" s="463" t="str">
        <f t="shared" si="3"/>
        <v>13</v>
      </c>
      <c r="B2274" s="463">
        <f t="shared" si="4"/>
        <v>0</v>
      </c>
      <c r="C2274" s="463" t="s">
        <v>709</v>
      </c>
      <c r="D2274" s="1" t="s">
        <v>3086</v>
      </c>
      <c r="E2274" s="463" t="str">
        <f t="shared" si="5"/>
        <v/>
      </c>
    </row>
    <row r="2275">
      <c r="A2275" s="463" t="str">
        <f t="shared" si="3"/>
        <v>100</v>
      </c>
      <c r="B2275" s="463">
        <f t="shared" si="4"/>
        <v>0</v>
      </c>
      <c r="C2275" s="463" t="s">
        <v>709</v>
      </c>
      <c r="D2275" s="1" t="s">
        <v>3087</v>
      </c>
      <c r="E2275" s="463">
        <f t="shared" si="5"/>
        <v>0</v>
      </c>
    </row>
    <row r="2276">
      <c r="A2276" s="463" t="str">
        <f t="shared" si="3"/>
        <v>01</v>
      </c>
      <c r="B2276" s="463">
        <f t="shared" si="4"/>
        <v>0</v>
      </c>
      <c r="C2276" s="463" t="s">
        <v>710</v>
      </c>
      <c r="D2276" s="1" t="s">
        <v>3088</v>
      </c>
      <c r="E2276" s="463" t="str">
        <f t="shared" si="5"/>
        <v/>
      </c>
    </row>
    <row r="2277">
      <c r="A2277" s="463" t="str">
        <f t="shared" si="3"/>
        <v>02</v>
      </c>
      <c r="B2277" s="463">
        <f t="shared" si="4"/>
        <v>0</v>
      </c>
      <c r="C2277" s="463" t="s">
        <v>710</v>
      </c>
      <c r="D2277" s="1" t="s">
        <v>3089</v>
      </c>
      <c r="E2277" s="463" t="str">
        <f t="shared" si="5"/>
        <v/>
      </c>
    </row>
    <row r="2278">
      <c r="A2278" s="463" t="str">
        <f t="shared" si="3"/>
        <v>03</v>
      </c>
      <c r="B2278" s="463">
        <f t="shared" si="4"/>
        <v>0</v>
      </c>
      <c r="C2278" s="463" t="s">
        <v>710</v>
      </c>
      <c r="D2278" s="1" t="s">
        <v>3090</v>
      </c>
      <c r="E2278" s="463" t="str">
        <f t="shared" si="5"/>
        <v/>
      </c>
    </row>
    <row r="2279">
      <c r="A2279" s="463" t="str">
        <f t="shared" si="3"/>
        <v>04</v>
      </c>
      <c r="B2279" s="463">
        <f t="shared" si="4"/>
        <v>0</v>
      </c>
      <c r="C2279" s="463" t="s">
        <v>710</v>
      </c>
      <c r="D2279" s="1" t="s">
        <v>3091</v>
      </c>
      <c r="E2279" s="463" t="str">
        <f t="shared" si="5"/>
        <v/>
      </c>
    </row>
    <row r="2280">
      <c r="A2280" s="463" t="str">
        <f t="shared" si="3"/>
        <v>05</v>
      </c>
      <c r="B2280" s="463">
        <f t="shared" si="4"/>
        <v>0</v>
      </c>
      <c r="C2280" s="463" t="s">
        <v>710</v>
      </c>
      <c r="D2280" s="1" t="s">
        <v>3092</v>
      </c>
      <c r="E2280" s="463" t="str">
        <f t="shared" si="5"/>
        <v/>
      </c>
    </row>
    <row r="2281">
      <c r="A2281" s="463" t="str">
        <f t="shared" si="3"/>
        <v>06</v>
      </c>
      <c r="B2281" s="463">
        <f t="shared" si="4"/>
        <v>0</v>
      </c>
      <c r="C2281" s="463" t="s">
        <v>710</v>
      </c>
      <c r="D2281" s="1" t="s">
        <v>3093</v>
      </c>
      <c r="E2281" s="463" t="str">
        <f t="shared" si="5"/>
        <v/>
      </c>
    </row>
    <row r="2282">
      <c r="A2282" s="463" t="str">
        <f t="shared" si="3"/>
        <v>07</v>
      </c>
      <c r="B2282" s="463">
        <f t="shared" si="4"/>
        <v>0</v>
      </c>
      <c r="C2282" s="463" t="s">
        <v>710</v>
      </c>
      <c r="D2282" s="1" t="s">
        <v>3094</v>
      </c>
      <c r="E2282" s="463" t="str">
        <f t="shared" si="5"/>
        <v/>
      </c>
    </row>
    <row r="2283">
      <c r="A2283" s="463" t="str">
        <f t="shared" si="3"/>
        <v>08</v>
      </c>
      <c r="B2283" s="463">
        <f t="shared" si="4"/>
        <v>0</v>
      </c>
      <c r="C2283" s="463" t="s">
        <v>710</v>
      </c>
      <c r="D2283" s="1" t="s">
        <v>3095</v>
      </c>
      <c r="E2283" s="463" t="str">
        <f t="shared" si="5"/>
        <v/>
      </c>
    </row>
    <row r="2284">
      <c r="A2284" s="463" t="str">
        <f t="shared" si="3"/>
        <v>09</v>
      </c>
      <c r="B2284" s="463">
        <f t="shared" si="4"/>
        <v>0</v>
      </c>
      <c r="C2284" s="463" t="s">
        <v>710</v>
      </c>
      <c r="D2284" s="1" t="s">
        <v>3096</v>
      </c>
      <c r="E2284" s="463" t="str">
        <f t="shared" si="5"/>
        <v/>
      </c>
    </row>
    <row r="2285">
      <c r="A2285" s="463" t="str">
        <f t="shared" si="3"/>
        <v>10</v>
      </c>
      <c r="B2285" s="463">
        <f t="shared" si="4"/>
        <v>0</v>
      </c>
      <c r="C2285" s="463" t="s">
        <v>710</v>
      </c>
      <c r="D2285" s="1" t="s">
        <v>3097</v>
      </c>
      <c r="E2285" s="463" t="str">
        <f t="shared" si="5"/>
        <v/>
      </c>
    </row>
    <row r="2286">
      <c r="A2286" s="463" t="str">
        <f t="shared" si="3"/>
        <v>11</v>
      </c>
      <c r="B2286" s="463">
        <f t="shared" si="4"/>
        <v>0</v>
      </c>
      <c r="C2286" s="463" t="s">
        <v>710</v>
      </c>
      <c r="D2286" s="1" t="s">
        <v>3098</v>
      </c>
      <c r="E2286" s="463" t="str">
        <f t="shared" si="5"/>
        <v/>
      </c>
    </row>
    <row r="2287">
      <c r="A2287" s="463" t="str">
        <f t="shared" si="3"/>
        <v>12</v>
      </c>
      <c r="B2287" s="463">
        <f t="shared" si="4"/>
        <v>0</v>
      </c>
      <c r="C2287" s="463" t="s">
        <v>710</v>
      </c>
      <c r="D2287" s="1" t="s">
        <v>3099</v>
      </c>
      <c r="E2287" s="463" t="str">
        <f t="shared" si="5"/>
        <v/>
      </c>
    </row>
    <row r="2288">
      <c r="A2288" s="463" t="str">
        <f t="shared" si="3"/>
        <v>13</v>
      </c>
      <c r="B2288" s="463">
        <f t="shared" si="4"/>
        <v>0</v>
      </c>
      <c r="C2288" s="463" t="s">
        <v>710</v>
      </c>
      <c r="D2288" s="1" t="s">
        <v>3100</v>
      </c>
      <c r="E2288" s="463" t="str">
        <f t="shared" si="5"/>
        <v/>
      </c>
    </row>
    <row r="2289">
      <c r="A2289" s="463" t="str">
        <f t="shared" si="3"/>
        <v>100</v>
      </c>
      <c r="B2289" s="463">
        <f t="shared" si="4"/>
        <v>0</v>
      </c>
      <c r="C2289" s="463" t="s">
        <v>710</v>
      </c>
      <c r="D2289" s="1" t="s">
        <v>3101</v>
      </c>
      <c r="E2289" s="463">
        <f t="shared" si="5"/>
        <v>0</v>
      </c>
    </row>
    <row r="2290">
      <c r="A2290" s="463" t="str">
        <f t="shared" si="3"/>
        <v>01</v>
      </c>
      <c r="B2290" s="463">
        <f t="shared" si="4"/>
        <v>0</v>
      </c>
      <c r="C2290" s="463" t="s">
        <v>712</v>
      </c>
      <c r="D2290" s="1" t="s">
        <v>3102</v>
      </c>
      <c r="E2290" s="463" t="str">
        <f t="shared" si="5"/>
        <v/>
      </c>
    </row>
    <row r="2291">
      <c r="A2291" s="463" t="str">
        <f t="shared" si="3"/>
        <v>02</v>
      </c>
      <c r="B2291" s="463">
        <f t="shared" si="4"/>
        <v>0</v>
      </c>
      <c r="C2291" s="463" t="s">
        <v>712</v>
      </c>
      <c r="D2291" s="1" t="s">
        <v>3103</v>
      </c>
      <c r="E2291" s="463" t="str">
        <f t="shared" si="5"/>
        <v/>
      </c>
    </row>
    <row r="2292">
      <c r="A2292" s="463" t="str">
        <f t="shared" si="3"/>
        <v>03</v>
      </c>
      <c r="B2292" s="463">
        <f t="shared" si="4"/>
        <v>0</v>
      </c>
      <c r="C2292" s="463" t="s">
        <v>712</v>
      </c>
      <c r="D2292" s="1" t="s">
        <v>3104</v>
      </c>
      <c r="E2292" s="463" t="str">
        <f t="shared" si="5"/>
        <v/>
      </c>
    </row>
    <row r="2293">
      <c r="A2293" s="463" t="str">
        <f t="shared" si="3"/>
        <v>04</v>
      </c>
      <c r="B2293" s="463">
        <f t="shared" si="4"/>
        <v>0</v>
      </c>
      <c r="C2293" s="463" t="s">
        <v>712</v>
      </c>
      <c r="D2293" s="1" t="s">
        <v>3105</v>
      </c>
      <c r="E2293" s="463" t="str">
        <f t="shared" si="5"/>
        <v/>
      </c>
    </row>
    <row r="2294">
      <c r="A2294" s="463" t="str">
        <f t="shared" si="3"/>
        <v>05</v>
      </c>
      <c r="B2294" s="463">
        <f t="shared" si="4"/>
        <v>0</v>
      </c>
      <c r="C2294" s="463" t="s">
        <v>712</v>
      </c>
      <c r="D2294" s="1" t="s">
        <v>3106</v>
      </c>
      <c r="E2294" s="463" t="str">
        <f t="shared" si="5"/>
        <v/>
      </c>
    </row>
    <row r="2295">
      <c r="A2295" s="463" t="str">
        <f t="shared" si="3"/>
        <v>06</v>
      </c>
      <c r="B2295" s="463">
        <f t="shared" si="4"/>
        <v>0</v>
      </c>
      <c r="C2295" s="463" t="s">
        <v>712</v>
      </c>
      <c r="D2295" s="1" t="s">
        <v>3107</v>
      </c>
      <c r="E2295" s="463" t="str">
        <f t="shared" si="5"/>
        <v/>
      </c>
    </row>
    <row r="2296">
      <c r="A2296" s="463" t="str">
        <f t="shared" si="3"/>
        <v>07</v>
      </c>
      <c r="B2296" s="463">
        <f t="shared" si="4"/>
        <v>0</v>
      </c>
      <c r="C2296" s="463" t="s">
        <v>712</v>
      </c>
      <c r="D2296" s="1" t="s">
        <v>3108</v>
      </c>
      <c r="E2296" s="463" t="str">
        <f t="shared" si="5"/>
        <v/>
      </c>
    </row>
    <row r="2297">
      <c r="A2297" s="463" t="str">
        <f t="shared" si="3"/>
        <v>08</v>
      </c>
      <c r="B2297" s="463">
        <f t="shared" si="4"/>
        <v>0</v>
      </c>
      <c r="C2297" s="463" t="s">
        <v>712</v>
      </c>
      <c r="D2297" s="1" t="s">
        <v>3109</v>
      </c>
      <c r="E2297" s="463" t="str">
        <f t="shared" si="5"/>
        <v/>
      </c>
    </row>
    <row r="2298">
      <c r="A2298" s="463" t="str">
        <f t="shared" si="3"/>
        <v>09</v>
      </c>
      <c r="B2298" s="463">
        <f t="shared" si="4"/>
        <v>0</v>
      </c>
      <c r="C2298" s="463" t="s">
        <v>712</v>
      </c>
      <c r="D2298" s="1" t="s">
        <v>3110</v>
      </c>
      <c r="E2298" s="463" t="str">
        <f t="shared" si="5"/>
        <v/>
      </c>
    </row>
    <row r="2299">
      <c r="A2299" s="463" t="str">
        <f t="shared" si="3"/>
        <v>10</v>
      </c>
      <c r="B2299" s="463">
        <f t="shared" si="4"/>
        <v>0</v>
      </c>
      <c r="C2299" s="463" t="s">
        <v>712</v>
      </c>
      <c r="D2299" s="1" t="s">
        <v>3111</v>
      </c>
      <c r="E2299" s="463" t="str">
        <f t="shared" si="5"/>
        <v/>
      </c>
    </row>
    <row r="2300">
      <c r="A2300" s="463" t="str">
        <f t="shared" si="3"/>
        <v>11</v>
      </c>
      <c r="B2300" s="463">
        <f t="shared" si="4"/>
        <v>0</v>
      </c>
      <c r="C2300" s="463" t="s">
        <v>712</v>
      </c>
      <c r="D2300" s="1" t="s">
        <v>3112</v>
      </c>
      <c r="E2300" s="463" t="str">
        <f t="shared" si="5"/>
        <v/>
      </c>
    </row>
    <row r="2301">
      <c r="A2301" s="463" t="str">
        <f t="shared" si="3"/>
        <v>12</v>
      </c>
      <c r="B2301" s="463">
        <f t="shared" si="4"/>
        <v>0</v>
      </c>
      <c r="C2301" s="463" t="s">
        <v>712</v>
      </c>
      <c r="D2301" s="1" t="s">
        <v>3113</v>
      </c>
      <c r="E2301" s="463" t="str">
        <f t="shared" si="5"/>
        <v/>
      </c>
    </row>
    <row r="2302">
      <c r="A2302" s="463" t="str">
        <f t="shared" si="3"/>
        <v>13</v>
      </c>
      <c r="B2302" s="463">
        <f t="shared" si="4"/>
        <v>0</v>
      </c>
      <c r="C2302" s="463" t="s">
        <v>712</v>
      </c>
      <c r="D2302" s="1" t="s">
        <v>3114</v>
      </c>
      <c r="E2302" s="463" t="str">
        <f t="shared" si="5"/>
        <v/>
      </c>
    </row>
    <row r="2303">
      <c r="A2303" s="463" t="str">
        <f t="shared" si="3"/>
        <v>100</v>
      </c>
      <c r="B2303" s="463">
        <f t="shared" si="4"/>
        <v>0</v>
      </c>
      <c r="C2303" s="463" t="s">
        <v>712</v>
      </c>
      <c r="D2303" s="1" t="s">
        <v>3115</v>
      </c>
      <c r="E2303" s="463">
        <f t="shared" si="5"/>
        <v>0</v>
      </c>
    </row>
    <row r="2304">
      <c r="A2304" s="463" t="str">
        <f t="shared" si="3"/>
        <v>01</v>
      </c>
      <c r="B2304" s="463">
        <f t="shared" si="4"/>
        <v>0</v>
      </c>
      <c r="C2304" s="463" t="s">
        <v>713</v>
      </c>
      <c r="D2304" s="1" t="s">
        <v>3116</v>
      </c>
      <c r="E2304" s="463" t="str">
        <f t="shared" si="5"/>
        <v/>
      </c>
    </row>
    <row r="2305">
      <c r="A2305" s="463" t="str">
        <f t="shared" si="3"/>
        <v>02</v>
      </c>
      <c r="B2305" s="463">
        <f t="shared" si="4"/>
        <v>0</v>
      </c>
      <c r="C2305" s="463" t="s">
        <v>713</v>
      </c>
      <c r="D2305" s="1" t="s">
        <v>3117</v>
      </c>
      <c r="E2305" s="463" t="str">
        <f t="shared" si="5"/>
        <v/>
      </c>
    </row>
    <row r="2306">
      <c r="A2306" s="463" t="str">
        <f t="shared" si="3"/>
        <v>03</v>
      </c>
      <c r="B2306" s="463">
        <f t="shared" si="4"/>
        <v>0</v>
      </c>
      <c r="C2306" s="463" t="s">
        <v>713</v>
      </c>
      <c r="D2306" s="1" t="s">
        <v>3118</v>
      </c>
      <c r="E2306" s="463" t="str">
        <f t="shared" si="5"/>
        <v/>
      </c>
    </row>
    <row r="2307">
      <c r="A2307" s="463" t="str">
        <f t="shared" si="3"/>
        <v>04</v>
      </c>
      <c r="B2307" s="463">
        <f t="shared" si="4"/>
        <v>0</v>
      </c>
      <c r="C2307" s="463" t="s">
        <v>713</v>
      </c>
      <c r="D2307" s="1" t="s">
        <v>3119</v>
      </c>
      <c r="E2307" s="463" t="str">
        <f t="shared" si="5"/>
        <v/>
      </c>
    </row>
    <row r="2308">
      <c r="A2308" s="463" t="str">
        <f t="shared" si="3"/>
        <v>05</v>
      </c>
      <c r="B2308" s="463">
        <f t="shared" si="4"/>
        <v>0</v>
      </c>
      <c r="C2308" s="463" t="s">
        <v>713</v>
      </c>
      <c r="D2308" s="1" t="s">
        <v>3120</v>
      </c>
      <c r="E2308" s="463" t="str">
        <f t="shared" si="5"/>
        <v/>
      </c>
    </row>
    <row r="2309">
      <c r="A2309" s="463" t="str">
        <f t="shared" si="3"/>
        <v>06</v>
      </c>
      <c r="B2309" s="463">
        <f t="shared" si="4"/>
        <v>0</v>
      </c>
      <c r="C2309" s="463" t="s">
        <v>713</v>
      </c>
      <c r="D2309" s="1" t="s">
        <v>3121</v>
      </c>
      <c r="E2309" s="463" t="str">
        <f t="shared" si="5"/>
        <v/>
      </c>
    </row>
    <row r="2310">
      <c r="A2310" s="463" t="str">
        <f t="shared" si="3"/>
        <v>07</v>
      </c>
      <c r="B2310" s="463">
        <f t="shared" si="4"/>
        <v>0</v>
      </c>
      <c r="C2310" s="463" t="s">
        <v>713</v>
      </c>
      <c r="D2310" s="1" t="s">
        <v>3122</v>
      </c>
      <c r="E2310" s="463" t="str">
        <f t="shared" si="5"/>
        <v/>
      </c>
    </row>
    <row r="2311">
      <c r="A2311" s="463" t="str">
        <f t="shared" si="3"/>
        <v>08</v>
      </c>
      <c r="B2311" s="463">
        <f t="shared" si="4"/>
        <v>0</v>
      </c>
      <c r="C2311" s="463" t="s">
        <v>713</v>
      </c>
      <c r="D2311" s="1" t="s">
        <v>3123</v>
      </c>
      <c r="E2311" s="463" t="str">
        <f t="shared" si="5"/>
        <v/>
      </c>
    </row>
    <row r="2312">
      <c r="A2312" s="463" t="str">
        <f t="shared" si="3"/>
        <v>09</v>
      </c>
      <c r="B2312" s="463">
        <f t="shared" si="4"/>
        <v>0</v>
      </c>
      <c r="C2312" s="463" t="s">
        <v>713</v>
      </c>
      <c r="D2312" s="1" t="s">
        <v>3124</v>
      </c>
      <c r="E2312" s="463" t="str">
        <f t="shared" si="5"/>
        <v/>
      </c>
    </row>
    <row r="2313">
      <c r="A2313" s="463" t="str">
        <f t="shared" si="3"/>
        <v>10</v>
      </c>
      <c r="B2313" s="463">
        <f t="shared" si="4"/>
        <v>0</v>
      </c>
      <c r="C2313" s="463" t="s">
        <v>713</v>
      </c>
      <c r="D2313" s="1" t="s">
        <v>3125</v>
      </c>
      <c r="E2313" s="463" t="str">
        <f t="shared" si="5"/>
        <v/>
      </c>
    </row>
    <row r="2314">
      <c r="A2314" s="463" t="str">
        <f t="shared" si="3"/>
        <v>11</v>
      </c>
      <c r="B2314" s="463">
        <f t="shared" si="4"/>
        <v>0</v>
      </c>
      <c r="C2314" s="463" t="s">
        <v>713</v>
      </c>
      <c r="D2314" s="1" t="s">
        <v>3126</v>
      </c>
      <c r="E2314" s="463" t="str">
        <f t="shared" si="5"/>
        <v/>
      </c>
    </row>
    <row r="2315">
      <c r="A2315" s="463" t="str">
        <f t="shared" si="3"/>
        <v>12</v>
      </c>
      <c r="B2315" s="463">
        <f t="shared" si="4"/>
        <v>0</v>
      </c>
      <c r="C2315" s="463" t="s">
        <v>713</v>
      </c>
      <c r="D2315" s="1" t="s">
        <v>3127</v>
      </c>
      <c r="E2315" s="463" t="str">
        <f t="shared" si="5"/>
        <v/>
      </c>
    </row>
    <row r="2316">
      <c r="A2316" s="463" t="str">
        <f t="shared" si="3"/>
        <v>13</v>
      </c>
      <c r="B2316" s="463">
        <f t="shared" si="4"/>
        <v>0</v>
      </c>
      <c r="C2316" s="463" t="s">
        <v>713</v>
      </c>
      <c r="D2316" s="1" t="s">
        <v>3128</v>
      </c>
      <c r="E2316" s="463" t="str">
        <f t="shared" si="5"/>
        <v/>
      </c>
    </row>
    <row r="2317">
      <c r="A2317" s="463" t="str">
        <f t="shared" si="3"/>
        <v>100</v>
      </c>
      <c r="B2317" s="463">
        <f t="shared" si="4"/>
        <v>0</v>
      </c>
      <c r="C2317" s="463" t="s">
        <v>713</v>
      </c>
      <c r="D2317" s="1" t="s">
        <v>3129</v>
      </c>
      <c r="E2317" s="463">
        <f t="shared" si="5"/>
        <v>0</v>
      </c>
    </row>
    <row r="2318">
      <c r="A2318" s="463" t="str">
        <f t="shared" si="3"/>
        <v>01</v>
      </c>
      <c r="B2318" s="463">
        <f t="shared" si="4"/>
        <v>0</v>
      </c>
      <c r="C2318" s="463" t="s">
        <v>715</v>
      </c>
      <c r="D2318" s="1" t="s">
        <v>3130</v>
      </c>
      <c r="E2318" s="463" t="str">
        <f t="shared" si="5"/>
        <v/>
      </c>
    </row>
    <row r="2319">
      <c r="A2319" s="463" t="str">
        <f t="shared" si="3"/>
        <v>02</v>
      </c>
      <c r="B2319" s="463">
        <f t="shared" si="4"/>
        <v>0</v>
      </c>
      <c r="C2319" s="463" t="s">
        <v>715</v>
      </c>
      <c r="D2319" s="1" t="s">
        <v>3131</v>
      </c>
      <c r="E2319" s="463" t="str">
        <f t="shared" si="5"/>
        <v/>
      </c>
    </row>
    <row r="2320">
      <c r="A2320" s="463" t="str">
        <f t="shared" si="3"/>
        <v>03</v>
      </c>
      <c r="B2320" s="463">
        <f t="shared" si="4"/>
        <v>0</v>
      </c>
      <c r="C2320" s="463" t="s">
        <v>715</v>
      </c>
      <c r="D2320" s="1" t="s">
        <v>3132</v>
      </c>
      <c r="E2320" s="463" t="str">
        <f t="shared" si="5"/>
        <v/>
      </c>
    </row>
    <row r="2321">
      <c r="A2321" s="463" t="str">
        <f t="shared" si="3"/>
        <v>04</v>
      </c>
      <c r="B2321" s="463">
        <f t="shared" si="4"/>
        <v>0</v>
      </c>
      <c r="C2321" s="463" t="s">
        <v>715</v>
      </c>
      <c r="D2321" s="1" t="s">
        <v>3133</v>
      </c>
      <c r="E2321" s="463" t="str">
        <f t="shared" si="5"/>
        <v/>
      </c>
    </row>
    <row r="2322">
      <c r="A2322" s="463" t="str">
        <f t="shared" si="3"/>
        <v>05</v>
      </c>
      <c r="B2322" s="463">
        <f t="shared" si="4"/>
        <v>0</v>
      </c>
      <c r="C2322" s="463" t="s">
        <v>715</v>
      </c>
      <c r="D2322" s="1" t="s">
        <v>3134</v>
      </c>
      <c r="E2322" s="463" t="str">
        <f t="shared" si="5"/>
        <v/>
      </c>
    </row>
    <row r="2323">
      <c r="A2323" s="463" t="str">
        <f t="shared" si="3"/>
        <v>06</v>
      </c>
      <c r="B2323" s="463">
        <f t="shared" si="4"/>
        <v>0</v>
      </c>
      <c r="C2323" s="463" t="s">
        <v>715</v>
      </c>
      <c r="D2323" s="1" t="s">
        <v>3135</v>
      </c>
      <c r="E2323" s="463" t="str">
        <f t="shared" si="5"/>
        <v/>
      </c>
    </row>
    <row r="2324">
      <c r="A2324" s="463" t="str">
        <f t="shared" si="3"/>
        <v>07</v>
      </c>
      <c r="B2324" s="463">
        <f t="shared" si="4"/>
        <v>0</v>
      </c>
      <c r="C2324" s="463" t="s">
        <v>715</v>
      </c>
      <c r="D2324" s="1" t="s">
        <v>3136</v>
      </c>
      <c r="E2324" s="463" t="str">
        <f t="shared" si="5"/>
        <v/>
      </c>
    </row>
    <row r="2325">
      <c r="A2325" s="463" t="str">
        <f t="shared" si="3"/>
        <v>08</v>
      </c>
      <c r="B2325" s="463">
        <f t="shared" si="4"/>
        <v>0</v>
      </c>
      <c r="C2325" s="463" t="s">
        <v>715</v>
      </c>
      <c r="D2325" s="1" t="s">
        <v>3137</v>
      </c>
      <c r="E2325" s="463" t="str">
        <f t="shared" si="5"/>
        <v/>
      </c>
    </row>
    <row r="2326">
      <c r="A2326" s="463" t="str">
        <f t="shared" si="3"/>
        <v>09</v>
      </c>
      <c r="B2326" s="463">
        <f t="shared" si="4"/>
        <v>0</v>
      </c>
      <c r="C2326" s="463" t="s">
        <v>715</v>
      </c>
      <c r="D2326" s="1" t="s">
        <v>3138</v>
      </c>
      <c r="E2326" s="463" t="str">
        <f t="shared" si="5"/>
        <v/>
      </c>
    </row>
    <row r="2327">
      <c r="A2327" s="463" t="str">
        <f t="shared" si="3"/>
        <v>10</v>
      </c>
      <c r="B2327" s="463">
        <f t="shared" si="4"/>
        <v>0</v>
      </c>
      <c r="C2327" s="463" t="s">
        <v>715</v>
      </c>
      <c r="D2327" s="1" t="s">
        <v>3139</v>
      </c>
      <c r="E2327" s="463" t="str">
        <f t="shared" si="5"/>
        <v/>
      </c>
    </row>
    <row r="2328">
      <c r="A2328" s="463" t="str">
        <f t="shared" si="3"/>
        <v>11</v>
      </c>
      <c r="B2328" s="463">
        <f t="shared" si="4"/>
        <v>0</v>
      </c>
      <c r="C2328" s="463" t="s">
        <v>715</v>
      </c>
      <c r="D2328" s="1" t="s">
        <v>3140</v>
      </c>
      <c r="E2328" s="463" t="str">
        <f t="shared" si="5"/>
        <v/>
      </c>
    </row>
    <row r="2329">
      <c r="A2329" s="463" t="str">
        <f t="shared" si="3"/>
        <v>12</v>
      </c>
      <c r="B2329" s="463">
        <f t="shared" si="4"/>
        <v>0</v>
      </c>
      <c r="C2329" s="463" t="s">
        <v>715</v>
      </c>
      <c r="D2329" s="1" t="s">
        <v>3141</v>
      </c>
      <c r="E2329" s="463" t="str">
        <f t="shared" si="5"/>
        <v/>
      </c>
    </row>
    <row r="2330">
      <c r="A2330" s="463" t="str">
        <f t="shared" si="3"/>
        <v>13</v>
      </c>
      <c r="B2330" s="463">
        <f t="shared" si="4"/>
        <v>0</v>
      </c>
      <c r="C2330" s="463" t="s">
        <v>715</v>
      </c>
      <c r="D2330" s="1" t="s">
        <v>3142</v>
      </c>
      <c r="E2330" s="463" t="str">
        <f t="shared" si="5"/>
        <v/>
      </c>
    </row>
    <row r="2331">
      <c r="A2331" s="463" t="str">
        <f t="shared" si="3"/>
        <v>100</v>
      </c>
      <c r="B2331" s="463">
        <f t="shared" si="4"/>
        <v>0</v>
      </c>
      <c r="C2331" s="463" t="s">
        <v>715</v>
      </c>
      <c r="D2331" s="1" t="s">
        <v>3143</v>
      </c>
      <c r="E2331" s="463">
        <f t="shared" si="5"/>
        <v>0</v>
      </c>
    </row>
    <row r="2332">
      <c r="A2332" s="463" t="str">
        <f t="shared" si="3"/>
        <v>01</v>
      </c>
      <c r="B2332" s="463">
        <f t="shared" si="4"/>
        <v>0</v>
      </c>
      <c r="C2332" s="463" t="s">
        <v>716</v>
      </c>
      <c r="D2332" s="1" t="s">
        <v>3144</v>
      </c>
      <c r="E2332" s="463" t="str">
        <f t="shared" si="5"/>
        <v/>
      </c>
    </row>
    <row r="2333">
      <c r="A2333" s="463" t="str">
        <f t="shared" si="3"/>
        <v>02</v>
      </c>
      <c r="B2333" s="463">
        <f t="shared" si="4"/>
        <v>0</v>
      </c>
      <c r="C2333" s="463" t="s">
        <v>716</v>
      </c>
      <c r="D2333" s="1" t="s">
        <v>3145</v>
      </c>
      <c r="E2333" s="463" t="str">
        <f t="shared" si="5"/>
        <v/>
      </c>
    </row>
    <row r="2334">
      <c r="A2334" s="463" t="str">
        <f t="shared" si="3"/>
        <v>03</v>
      </c>
      <c r="B2334" s="463">
        <f t="shared" si="4"/>
        <v>0</v>
      </c>
      <c r="C2334" s="463" t="s">
        <v>716</v>
      </c>
      <c r="D2334" s="1" t="s">
        <v>3146</v>
      </c>
      <c r="E2334" s="463" t="str">
        <f t="shared" si="5"/>
        <v/>
      </c>
    </row>
    <row r="2335">
      <c r="A2335" s="463" t="str">
        <f t="shared" si="3"/>
        <v>04</v>
      </c>
      <c r="B2335" s="463">
        <f t="shared" si="4"/>
        <v>0</v>
      </c>
      <c r="C2335" s="463" t="s">
        <v>716</v>
      </c>
      <c r="D2335" s="1" t="s">
        <v>3147</v>
      </c>
      <c r="E2335" s="463" t="str">
        <f t="shared" si="5"/>
        <v/>
      </c>
    </row>
    <row r="2336">
      <c r="A2336" s="463" t="str">
        <f t="shared" si="3"/>
        <v>05</v>
      </c>
      <c r="B2336" s="463">
        <f t="shared" si="4"/>
        <v>0</v>
      </c>
      <c r="C2336" s="463" t="s">
        <v>716</v>
      </c>
      <c r="D2336" s="1" t="s">
        <v>3148</v>
      </c>
      <c r="E2336" s="463" t="str">
        <f t="shared" si="5"/>
        <v/>
      </c>
    </row>
    <row r="2337">
      <c r="A2337" s="463" t="str">
        <f t="shared" si="3"/>
        <v>06</v>
      </c>
      <c r="B2337" s="463">
        <f t="shared" si="4"/>
        <v>0</v>
      </c>
      <c r="C2337" s="463" t="s">
        <v>716</v>
      </c>
      <c r="D2337" s="1" t="s">
        <v>3149</v>
      </c>
      <c r="E2337" s="463" t="str">
        <f t="shared" si="5"/>
        <v/>
      </c>
    </row>
    <row r="2338">
      <c r="A2338" s="463" t="str">
        <f t="shared" si="3"/>
        <v>07</v>
      </c>
      <c r="B2338" s="463">
        <f t="shared" si="4"/>
        <v>0</v>
      </c>
      <c r="C2338" s="463" t="s">
        <v>716</v>
      </c>
      <c r="D2338" s="1" t="s">
        <v>3150</v>
      </c>
      <c r="E2338" s="463" t="str">
        <f t="shared" si="5"/>
        <v/>
      </c>
    </row>
    <row r="2339">
      <c r="A2339" s="463" t="str">
        <f t="shared" si="3"/>
        <v>08</v>
      </c>
      <c r="B2339" s="463">
        <f t="shared" si="4"/>
        <v>0</v>
      </c>
      <c r="C2339" s="463" t="s">
        <v>716</v>
      </c>
      <c r="D2339" s="1" t="s">
        <v>3151</v>
      </c>
      <c r="E2339" s="463" t="str">
        <f t="shared" si="5"/>
        <v/>
      </c>
    </row>
    <row r="2340">
      <c r="A2340" s="463" t="str">
        <f t="shared" si="3"/>
        <v>09</v>
      </c>
      <c r="B2340" s="463">
        <f t="shared" si="4"/>
        <v>0</v>
      </c>
      <c r="C2340" s="463" t="s">
        <v>716</v>
      </c>
      <c r="D2340" s="1" t="s">
        <v>3152</v>
      </c>
      <c r="E2340" s="463" t="str">
        <f t="shared" si="5"/>
        <v/>
      </c>
    </row>
    <row r="2341">
      <c r="A2341" s="463" t="str">
        <f t="shared" si="3"/>
        <v>10</v>
      </c>
      <c r="B2341" s="463">
        <f t="shared" si="4"/>
        <v>0</v>
      </c>
      <c r="C2341" s="463" t="s">
        <v>716</v>
      </c>
      <c r="D2341" s="1" t="s">
        <v>3153</v>
      </c>
      <c r="E2341" s="463" t="str">
        <f t="shared" si="5"/>
        <v/>
      </c>
    </row>
    <row r="2342">
      <c r="A2342" s="463" t="str">
        <f t="shared" si="3"/>
        <v>11</v>
      </c>
      <c r="B2342" s="463">
        <f t="shared" si="4"/>
        <v>0</v>
      </c>
      <c r="C2342" s="463" t="s">
        <v>716</v>
      </c>
      <c r="D2342" s="1" t="s">
        <v>3154</v>
      </c>
      <c r="E2342" s="463" t="str">
        <f t="shared" si="5"/>
        <v/>
      </c>
    </row>
    <row r="2343">
      <c r="A2343" s="463" t="str">
        <f t="shared" si="3"/>
        <v>12</v>
      </c>
      <c r="B2343" s="463">
        <f t="shared" si="4"/>
        <v>0</v>
      </c>
      <c r="C2343" s="463" t="s">
        <v>716</v>
      </c>
      <c r="D2343" s="1" t="s">
        <v>3155</v>
      </c>
      <c r="E2343" s="463" t="str">
        <f t="shared" si="5"/>
        <v/>
      </c>
    </row>
    <row r="2344">
      <c r="A2344" s="463" t="str">
        <f t="shared" si="3"/>
        <v>13</v>
      </c>
      <c r="B2344" s="463">
        <f t="shared" si="4"/>
        <v>0</v>
      </c>
      <c r="C2344" s="463" t="s">
        <v>716</v>
      </c>
      <c r="D2344" s="1" t="s">
        <v>3156</v>
      </c>
      <c r="E2344" s="463" t="str">
        <f t="shared" si="5"/>
        <v/>
      </c>
    </row>
    <row r="2345">
      <c r="A2345" s="463" t="str">
        <f t="shared" si="3"/>
        <v>100</v>
      </c>
      <c r="B2345" s="463">
        <f t="shared" si="4"/>
        <v>0</v>
      </c>
      <c r="C2345" s="463" t="s">
        <v>716</v>
      </c>
      <c r="D2345" s="1" t="s">
        <v>3157</v>
      </c>
      <c r="E2345" s="463">
        <f t="shared" si="5"/>
        <v>0</v>
      </c>
    </row>
    <row r="2346">
      <c r="A2346" s="463" t="str">
        <f t="shared" si="3"/>
        <v>01</v>
      </c>
      <c r="B2346" s="463">
        <f t="shared" si="4"/>
        <v>0</v>
      </c>
      <c r="C2346" s="463" t="s">
        <v>718</v>
      </c>
      <c r="D2346" s="1" t="s">
        <v>3158</v>
      </c>
      <c r="E2346" s="463" t="str">
        <f t="shared" si="5"/>
        <v/>
      </c>
    </row>
    <row r="2347">
      <c r="A2347" s="463" t="str">
        <f t="shared" si="3"/>
        <v>02</v>
      </c>
      <c r="B2347" s="463">
        <f t="shared" si="4"/>
        <v>0</v>
      </c>
      <c r="C2347" s="463" t="s">
        <v>718</v>
      </c>
      <c r="D2347" s="1" t="s">
        <v>3159</v>
      </c>
      <c r="E2347" s="463" t="str">
        <f t="shared" si="5"/>
        <v/>
      </c>
    </row>
    <row r="2348">
      <c r="A2348" s="463" t="str">
        <f t="shared" si="3"/>
        <v>03</v>
      </c>
      <c r="B2348" s="463">
        <f t="shared" si="4"/>
        <v>0</v>
      </c>
      <c r="C2348" s="463" t="s">
        <v>718</v>
      </c>
      <c r="D2348" s="1" t="s">
        <v>3160</v>
      </c>
      <c r="E2348" s="463" t="str">
        <f t="shared" si="5"/>
        <v/>
      </c>
    </row>
    <row r="2349">
      <c r="A2349" s="463" t="str">
        <f t="shared" si="3"/>
        <v>04</v>
      </c>
      <c r="B2349" s="463">
        <f t="shared" si="4"/>
        <v>0</v>
      </c>
      <c r="C2349" s="463" t="s">
        <v>718</v>
      </c>
      <c r="D2349" s="1" t="s">
        <v>3161</v>
      </c>
      <c r="E2349" s="463" t="str">
        <f t="shared" si="5"/>
        <v/>
      </c>
    </row>
    <row r="2350">
      <c r="A2350" s="463" t="str">
        <f t="shared" si="3"/>
        <v>05</v>
      </c>
      <c r="B2350" s="463">
        <f t="shared" si="4"/>
        <v>0</v>
      </c>
      <c r="C2350" s="463" t="s">
        <v>718</v>
      </c>
      <c r="D2350" s="1" t="s">
        <v>3162</v>
      </c>
      <c r="E2350" s="463" t="str">
        <f t="shared" si="5"/>
        <v/>
      </c>
    </row>
    <row r="2351">
      <c r="A2351" s="463" t="str">
        <f t="shared" si="3"/>
        <v>06</v>
      </c>
      <c r="B2351" s="463">
        <f t="shared" si="4"/>
        <v>0</v>
      </c>
      <c r="C2351" s="463" t="s">
        <v>718</v>
      </c>
      <c r="D2351" s="1" t="s">
        <v>3163</v>
      </c>
      <c r="E2351" s="463" t="str">
        <f t="shared" si="5"/>
        <v/>
      </c>
    </row>
    <row r="2352">
      <c r="A2352" s="463" t="str">
        <f t="shared" si="3"/>
        <v>07</v>
      </c>
      <c r="B2352" s="463">
        <f t="shared" si="4"/>
        <v>0</v>
      </c>
      <c r="C2352" s="463" t="s">
        <v>718</v>
      </c>
      <c r="D2352" s="1" t="s">
        <v>3164</v>
      </c>
      <c r="E2352" s="463" t="str">
        <f t="shared" si="5"/>
        <v/>
      </c>
    </row>
    <row r="2353">
      <c r="A2353" s="463" t="str">
        <f t="shared" si="3"/>
        <v>08</v>
      </c>
      <c r="B2353" s="463">
        <f t="shared" si="4"/>
        <v>0</v>
      </c>
      <c r="C2353" s="463" t="s">
        <v>718</v>
      </c>
      <c r="D2353" s="1" t="s">
        <v>3165</v>
      </c>
      <c r="E2353" s="463" t="str">
        <f t="shared" si="5"/>
        <v/>
      </c>
    </row>
    <row r="2354">
      <c r="A2354" s="463" t="str">
        <f t="shared" si="3"/>
        <v>09</v>
      </c>
      <c r="B2354" s="463">
        <f t="shared" si="4"/>
        <v>0</v>
      </c>
      <c r="C2354" s="463" t="s">
        <v>718</v>
      </c>
      <c r="D2354" s="1" t="s">
        <v>3166</v>
      </c>
      <c r="E2354" s="463" t="str">
        <f t="shared" si="5"/>
        <v/>
      </c>
    </row>
    <row r="2355">
      <c r="A2355" s="463" t="str">
        <f t="shared" si="3"/>
        <v>10</v>
      </c>
      <c r="B2355" s="463">
        <f t="shared" si="4"/>
        <v>0</v>
      </c>
      <c r="C2355" s="463" t="s">
        <v>718</v>
      </c>
      <c r="D2355" s="1" t="s">
        <v>3167</v>
      </c>
      <c r="E2355" s="463" t="str">
        <f t="shared" si="5"/>
        <v/>
      </c>
    </row>
    <row r="2356">
      <c r="A2356" s="463" t="str">
        <f t="shared" si="3"/>
        <v>11</v>
      </c>
      <c r="B2356" s="463">
        <f t="shared" si="4"/>
        <v>0</v>
      </c>
      <c r="C2356" s="463" t="s">
        <v>718</v>
      </c>
      <c r="D2356" s="1" t="s">
        <v>3168</v>
      </c>
      <c r="E2356" s="463" t="str">
        <f t="shared" si="5"/>
        <v/>
      </c>
    </row>
    <row r="2357">
      <c r="A2357" s="463" t="str">
        <f t="shared" si="3"/>
        <v>12</v>
      </c>
      <c r="B2357" s="463">
        <f t="shared" si="4"/>
        <v>0</v>
      </c>
      <c r="C2357" s="463" t="s">
        <v>718</v>
      </c>
      <c r="D2357" s="1" t="s">
        <v>3169</v>
      </c>
      <c r="E2357" s="463" t="str">
        <f t="shared" si="5"/>
        <v/>
      </c>
    </row>
    <row r="2358">
      <c r="A2358" s="463" t="str">
        <f t="shared" si="3"/>
        <v>13</v>
      </c>
      <c r="B2358" s="463">
        <f t="shared" si="4"/>
        <v>0</v>
      </c>
      <c r="C2358" s="463" t="s">
        <v>718</v>
      </c>
      <c r="D2358" s="1" t="s">
        <v>3170</v>
      </c>
      <c r="E2358" s="463" t="str">
        <f t="shared" si="5"/>
        <v/>
      </c>
    </row>
    <row r="2359">
      <c r="A2359" s="463" t="str">
        <f t="shared" si="3"/>
        <v>100</v>
      </c>
      <c r="B2359" s="463">
        <f t="shared" si="4"/>
        <v>0</v>
      </c>
      <c r="C2359" s="463" t="s">
        <v>718</v>
      </c>
      <c r="D2359" s="1" t="s">
        <v>3171</v>
      </c>
      <c r="E2359" s="463">
        <f t="shared" si="5"/>
        <v>0</v>
      </c>
    </row>
    <row r="2360">
      <c r="A2360" s="463" t="str">
        <f t="shared" si="3"/>
        <v>01</v>
      </c>
      <c r="B2360" s="463">
        <f t="shared" si="4"/>
        <v>0</v>
      </c>
      <c r="C2360" s="463" t="s">
        <v>719</v>
      </c>
      <c r="D2360" s="1" t="s">
        <v>3172</v>
      </c>
      <c r="E2360" s="463" t="str">
        <f t="shared" si="5"/>
        <v/>
      </c>
    </row>
    <row r="2361">
      <c r="A2361" s="463" t="str">
        <f t="shared" si="3"/>
        <v>02</v>
      </c>
      <c r="B2361" s="463">
        <f t="shared" si="4"/>
        <v>0</v>
      </c>
      <c r="C2361" s="463" t="s">
        <v>719</v>
      </c>
      <c r="D2361" s="1" t="s">
        <v>3173</v>
      </c>
      <c r="E2361" s="463" t="str">
        <f t="shared" si="5"/>
        <v/>
      </c>
    </row>
    <row r="2362">
      <c r="A2362" s="463" t="str">
        <f t="shared" si="3"/>
        <v>03</v>
      </c>
      <c r="B2362" s="463">
        <f t="shared" si="4"/>
        <v>0</v>
      </c>
      <c r="C2362" s="463" t="s">
        <v>719</v>
      </c>
      <c r="D2362" s="1" t="s">
        <v>3174</v>
      </c>
      <c r="E2362" s="463" t="str">
        <f t="shared" si="5"/>
        <v/>
      </c>
    </row>
    <row r="2363">
      <c r="A2363" s="463" t="str">
        <f t="shared" si="3"/>
        <v>04</v>
      </c>
      <c r="B2363" s="463">
        <f t="shared" si="4"/>
        <v>0</v>
      </c>
      <c r="C2363" s="463" t="s">
        <v>719</v>
      </c>
      <c r="D2363" s="1" t="s">
        <v>3175</v>
      </c>
      <c r="E2363" s="463" t="str">
        <f t="shared" si="5"/>
        <v/>
      </c>
    </row>
    <row r="2364">
      <c r="A2364" s="463" t="str">
        <f t="shared" si="3"/>
        <v>05</v>
      </c>
      <c r="B2364" s="463">
        <f t="shared" si="4"/>
        <v>0</v>
      </c>
      <c r="C2364" s="463" t="s">
        <v>719</v>
      </c>
      <c r="D2364" s="1" t="s">
        <v>3176</v>
      </c>
      <c r="E2364" s="463" t="str">
        <f t="shared" si="5"/>
        <v/>
      </c>
    </row>
    <row r="2365">
      <c r="A2365" s="463" t="str">
        <f t="shared" si="3"/>
        <v>06</v>
      </c>
      <c r="B2365" s="463">
        <f t="shared" si="4"/>
        <v>0</v>
      </c>
      <c r="C2365" s="463" t="s">
        <v>719</v>
      </c>
      <c r="D2365" s="1" t="s">
        <v>3177</v>
      </c>
      <c r="E2365" s="463" t="str">
        <f t="shared" si="5"/>
        <v/>
      </c>
    </row>
    <row r="2366">
      <c r="A2366" s="463" t="str">
        <f t="shared" si="3"/>
        <v>07</v>
      </c>
      <c r="B2366" s="463">
        <f t="shared" si="4"/>
        <v>0</v>
      </c>
      <c r="C2366" s="463" t="s">
        <v>719</v>
      </c>
      <c r="D2366" s="1" t="s">
        <v>3178</v>
      </c>
      <c r="E2366" s="463" t="str">
        <f t="shared" si="5"/>
        <v/>
      </c>
    </row>
    <row r="2367">
      <c r="A2367" s="463" t="str">
        <f t="shared" si="3"/>
        <v>08</v>
      </c>
      <c r="B2367" s="463">
        <f t="shared" si="4"/>
        <v>0</v>
      </c>
      <c r="C2367" s="463" t="s">
        <v>719</v>
      </c>
      <c r="D2367" s="1" t="s">
        <v>3179</v>
      </c>
      <c r="E2367" s="463" t="str">
        <f t="shared" si="5"/>
        <v/>
      </c>
    </row>
    <row r="2368">
      <c r="A2368" s="463" t="str">
        <f t="shared" si="3"/>
        <v>09</v>
      </c>
      <c r="B2368" s="463">
        <f t="shared" si="4"/>
        <v>0</v>
      </c>
      <c r="C2368" s="463" t="s">
        <v>719</v>
      </c>
      <c r="D2368" s="1" t="s">
        <v>3180</v>
      </c>
      <c r="E2368" s="463" t="str">
        <f t="shared" si="5"/>
        <v/>
      </c>
    </row>
    <row r="2369">
      <c r="A2369" s="463" t="str">
        <f t="shared" si="3"/>
        <v>10</v>
      </c>
      <c r="B2369" s="463">
        <f t="shared" si="4"/>
        <v>0</v>
      </c>
      <c r="C2369" s="463" t="s">
        <v>719</v>
      </c>
      <c r="D2369" s="1" t="s">
        <v>3181</v>
      </c>
      <c r="E2369" s="463" t="str">
        <f t="shared" si="5"/>
        <v/>
      </c>
    </row>
    <row r="2370">
      <c r="A2370" s="463" t="str">
        <f t="shared" si="3"/>
        <v>11</v>
      </c>
      <c r="B2370" s="463">
        <f t="shared" si="4"/>
        <v>0</v>
      </c>
      <c r="C2370" s="463" t="s">
        <v>719</v>
      </c>
      <c r="D2370" s="1" t="s">
        <v>3182</v>
      </c>
      <c r="E2370" s="463" t="str">
        <f t="shared" si="5"/>
        <v/>
      </c>
    </row>
    <row r="2371">
      <c r="A2371" s="463" t="str">
        <f t="shared" si="3"/>
        <v>12</v>
      </c>
      <c r="B2371" s="463">
        <f t="shared" si="4"/>
        <v>0</v>
      </c>
      <c r="C2371" s="463" t="s">
        <v>719</v>
      </c>
      <c r="D2371" s="1" t="s">
        <v>3183</v>
      </c>
      <c r="E2371" s="463" t="str">
        <f t="shared" si="5"/>
        <v/>
      </c>
    </row>
    <row r="2372">
      <c r="A2372" s="463" t="str">
        <f t="shared" si="3"/>
        <v>13</v>
      </c>
      <c r="B2372" s="463">
        <f t="shared" si="4"/>
        <v>0</v>
      </c>
      <c r="C2372" s="463" t="s">
        <v>719</v>
      </c>
      <c r="D2372" s="1" t="s">
        <v>3184</v>
      </c>
      <c r="E2372" s="463" t="str">
        <f t="shared" si="5"/>
        <v/>
      </c>
    </row>
    <row r="2373">
      <c r="A2373" s="463" t="str">
        <f t="shared" si="3"/>
        <v>100</v>
      </c>
      <c r="B2373" s="463">
        <f t="shared" si="4"/>
        <v>0</v>
      </c>
      <c r="C2373" s="463" t="s">
        <v>719</v>
      </c>
      <c r="D2373" s="1" t="s">
        <v>3185</v>
      </c>
      <c r="E2373" s="463">
        <f t="shared" si="5"/>
        <v>0</v>
      </c>
    </row>
    <row r="2374">
      <c r="A2374" s="463" t="str">
        <f t="shared" si="3"/>
        <v>01</v>
      </c>
      <c r="B2374" s="463">
        <f t="shared" si="4"/>
        <v>0</v>
      </c>
      <c r="C2374" s="463" t="s">
        <v>721</v>
      </c>
      <c r="D2374" s="1" t="s">
        <v>3186</v>
      </c>
      <c r="E2374" s="463" t="str">
        <f t="shared" si="5"/>
        <v/>
      </c>
    </row>
    <row r="2375">
      <c r="A2375" s="463" t="str">
        <f t="shared" si="3"/>
        <v>02</v>
      </c>
      <c r="B2375" s="463">
        <f t="shared" si="4"/>
        <v>0</v>
      </c>
      <c r="C2375" s="463" t="s">
        <v>721</v>
      </c>
      <c r="D2375" s="1" t="s">
        <v>3187</v>
      </c>
      <c r="E2375" s="463" t="str">
        <f t="shared" si="5"/>
        <v/>
      </c>
    </row>
    <row r="2376">
      <c r="A2376" s="463" t="str">
        <f t="shared" si="3"/>
        <v>03</v>
      </c>
      <c r="B2376" s="463">
        <f t="shared" si="4"/>
        <v>0</v>
      </c>
      <c r="C2376" s="463" t="s">
        <v>721</v>
      </c>
      <c r="D2376" s="1" t="s">
        <v>3188</v>
      </c>
      <c r="E2376" s="463" t="str">
        <f t="shared" si="5"/>
        <v/>
      </c>
    </row>
    <row r="2377">
      <c r="A2377" s="463" t="str">
        <f t="shared" si="3"/>
        <v>04</v>
      </c>
      <c r="B2377" s="463">
        <f t="shared" si="4"/>
        <v>0</v>
      </c>
      <c r="C2377" s="463" t="s">
        <v>721</v>
      </c>
      <c r="D2377" s="1" t="s">
        <v>3189</v>
      </c>
      <c r="E2377" s="463" t="str">
        <f t="shared" si="5"/>
        <v/>
      </c>
    </row>
    <row r="2378">
      <c r="A2378" s="463" t="str">
        <f t="shared" si="3"/>
        <v>05</v>
      </c>
      <c r="B2378" s="463">
        <f t="shared" si="4"/>
        <v>0</v>
      </c>
      <c r="C2378" s="463" t="s">
        <v>721</v>
      </c>
      <c r="D2378" s="1" t="s">
        <v>3190</v>
      </c>
      <c r="E2378" s="463" t="str">
        <f t="shared" si="5"/>
        <v/>
      </c>
    </row>
    <row r="2379">
      <c r="A2379" s="463" t="str">
        <f t="shared" si="3"/>
        <v>06</v>
      </c>
      <c r="B2379" s="463">
        <f t="shared" si="4"/>
        <v>0</v>
      </c>
      <c r="C2379" s="463" t="s">
        <v>721</v>
      </c>
      <c r="D2379" s="1" t="s">
        <v>3191</v>
      </c>
      <c r="E2379" s="463" t="str">
        <f t="shared" si="5"/>
        <v/>
      </c>
    </row>
    <row r="2380">
      <c r="A2380" s="463" t="str">
        <f t="shared" si="3"/>
        <v>07</v>
      </c>
      <c r="B2380" s="463">
        <f t="shared" si="4"/>
        <v>0</v>
      </c>
      <c r="C2380" s="463" t="s">
        <v>721</v>
      </c>
      <c r="D2380" s="1" t="s">
        <v>3192</v>
      </c>
      <c r="E2380" s="463" t="str">
        <f t="shared" si="5"/>
        <v/>
      </c>
    </row>
    <row r="2381">
      <c r="A2381" s="463" t="str">
        <f t="shared" si="3"/>
        <v>08</v>
      </c>
      <c r="B2381" s="463">
        <f t="shared" si="4"/>
        <v>0</v>
      </c>
      <c r="C2381" s="463" t="s">
        <v>721</v>
      </c>
      <c r="D2381" s="1" t="s">
        <v>3193</v>
      </c>
      <c r="E2381" s="463" t="str">
        <f t="shared" si="5"/>
        <v/>
      </c>
    </row>
    <row r="2382">
      <c r="A2382" s="463" t="str">
        <f t="shared" si="3"/>
        <v>09</v>
      </c>
      <c r="B2382" s="463">
        <f t="shared" si="4"/>
        <v>0</v>
      </c>
      <c r="C2382" s="463" t="s">
        <v>721</v>
      </c>
      <c r="D2382" s="1" t="s">
        <v>3194</v>
      </c>
      <c r="E2382" s="463" t="str">
        <f t="shared" si="5"/>
        <v/>
      </c>
    </row>
    <row r="2383">
      <c r="A2383" s="463" t="str">
        <f t="shared" si="3"/>
        <v>10</v>
      </c>
      <c r="B2383" s="463">
        <f t="shared" si="4"/>
        <v>0</v>
      </c>
      <c r="C2383" s="463" t="s">
        <v>721</v>
      </c>
      <c r="D2383" s="1" t="s">
        <v>3195</v>
      </c>
      <c r="E2383" s="463" t="str">
        <f t="shared" si="5"/>
        <v/>
      </c>
    </row>
    <row r="2384">
      <c r="A2384" s="463" t="str">
        <f t="shared" si="3"/>
        <v>11</v>
      </c>
      <c r="B2384" s="463">
        <f t="shared" si="4"/>
        <v>0</v>
      </c>
      <c r="C2384" s="463" t="s">
        <v>721</v>
      </c>
      <c r="D2384" s="1" t="s">
        <v>3196</v>
      </c>
      <c r="E2384" s="463" t="str">
        <f t="shared" si="5"/>
        <v/>
      </c>
    </row>
    <row r="2385">
      <c r="A2385" s="463" t="str">
        <f t="shared" si="3"/>
        <v>12</v>
      </c>
      <c r="B2385" s="463">
        <f t="shared" si="4"/>
        <v>0</v>
      </c>
      <c r="C2385" s="463" t="s">
        <v>721</v>
      </c>
      <c r="D2385" s="1" t="s">
        <v>3197</v>
      </c>
      <c r="E2385" s="463" t="str">
        <f t="shared" si="5"/>
        <v/>
      </c>
    </row>
    <row r="2386">
      <c r="A2386" s="463" t="str">
        <f t="shared" si="3"/>
        <v>13</v>
      </c>
      <c r="B2386" s="463">
        <f t="shared" si="4"/>
        <v>0</v>
      </c>
      <c r="C2386" s="463" t="s">
        <v>721</v>
      </c>
      <c r="D2386" s="1" t="s">
        <v>3198</v>
      </c>
      <c r="E2386" s="463" t="str">
        <f t="shared" si="5"/>
        <v/>
      </c>
    </row>
    <row r="2387">
      <c r="A2387" s="463" t="str">
        <f t="shared" si="3"/>
        <v>100</v>
      </c>
      <c r="B2387" s="463">
        <f t="shared" si="4"/>
        <v>0</v>
      </c>
      <c r="C2387" s="463" t="s">
        <v>721</v>
      </c>
      <c r="D2387" s="1" t="s">
        <v>3199</v>
      </c>
      <c r="E2387" s="463">
        <f t="shared" si="5"/>
        <v>0</v>
      </c>
    </row>
    <row r="2388">
      <c r="A2388" s="463" t="str">
        <f t="shared" si="3"/>
        <v>01</v>
      </c>
      <c r="B2388" s="463">
        <f t="shared" si="4"/>
        <v>0</v>
      </c>
      <c r="C2388" s="463" t="s">
        <v>722</v>
      </c>
      <c r="D2388" s="1" t="s">
        <v>3200</v>
      </c>
      <c r="E2388" s="463" t="str">
        <f t="shared" si="5"/>
        <v/>
      </c>
    </row>
    <row r="2389">
      <c r="A2389" s="463" t="str">
        <f t="shared" si="3"/>
        <v>02</v>
      </c>
      <c r="B2389" s="463">
        <f t="shared" si="4"/>
        <v>0</v>
      </c>
      <c r="C2389" s="463" t="s">
        <v>722</v>
      </c>
      <c r="D2389" s="1" t="s">
        <v>3201</v>
      </c>
      <c r="E2389" s="463" t="str">
        <f t="shared" si="5"/>
        <v/>
      </c>
    </row>
    <row r="2390">
      <c r="A2390" s="463" t="str">
        <f t="shared" si="3"/>
        <v>03</v>
      </c>
      <c r="B2390" s="463">
        <f t="shared" si="4"/>
        <v>0</v>
      </c>
      <c r="C2390" s="463" t="s">
        <v>722</v>
      </c>
      <c r="D2390" s="1" t="s">
        <v>3202</v>
      </c>
      <c r="E2390" s="463" t="str">
        <f t="shared" si="5"/>
        <v/>
      </c>
    </row>
    <row r="2391">
      <c r="A2391" s="463" t="str">
        <f t="shared" si="3"/>
        <v>04</v>
      </c>
      <c r="B2391" s="463">
        <f t="shared" si="4"/>
        <v>0</v>
      </c>
      <c r="C2391" s="463" t="s">
        <v>722</v>
      </c>
      <c r="D2391" s="1" t="s">
        <v>3203</v>
      </c>
      <c r="E2391" s="463" t="str">
        <f t="shared" si="5"/>
        <v/>
      </c>
    </row>
    <row r="2392">
      <c r="A2392" s="463" t="str">
        <f t="shared" si="3"/>
        <v>05</v>
      </c>
      <c r="B2392" s="463">
        <f t="shared" si="4"/>
        <v>0</v>
      </c>
      <c r="C2392" s="463" t="s">
        <v>722</v>
      </c>
      <c r="D2392" s="1" t="s">
        <v>3204</v>
      </c>
      <c r="E2392" s="463" t="str">
        <f t="shared" si="5"/>
        <v/>
      </c>
    </row>
    <row r="2393">
      <c r="A2393" s="463" t="str">
        <f t="shared" si="3"/>
        <v>06</v>
      </c>
      <c r="B2393" s="463">
        <f t="shared" si="4"/>
        <v>0</v>
      </c>
      <c r="C2393" s="463" t="s">
        <v>722</v>
      </c>
      <c r="D2393" s="1" t="s">
        <v>3205</v>
      </c>
      <c r="E2393" s="463" t="str">
        <f t="shared" si="5"/>
        <v/>
      </c>
    </row>
    <row r="2394">
      <c r="A2394" s="463" t="str">
        <f t="shared" si="3"/>
        <v>07</v>
      </c>
      <c r="B2394" s="463">
        <f t="shared" si="4"/>
        <v>0</v>
      </c>
      <c r="C2394" s="463" t="s">
        <v>722</v>
      </c>
      <c r="D2394" s="1" t="s">
        <v>3206</v>
      </c>
      <c r="E2394" s="463" t="str">
        <f t="shared" si="5"/>
        <v/>
      </c>
    </row>
    <row r="2395">
      <c r="A2395" s="463" t="str">
        <f t="shared" si="3"/>
        <v>08</v>
      </c>
      <c r="B2395" s="463">
        <f t="shared" si="4"/>
        <v>0</v>
      </c>
      <c r="C2395" s="463" t="s">
        <v>722</v>
      </c>
      <c r="D2395" s="1" t="s">
        <v>3207</v>
      </c>
      <c r="E2395" s="463" t="str">
        <f t="shared" si="5"/>
        <v/>
      </c>
    </row>
    <row r="2396">
      <c r="A2396" s="463" t="str">
        <f t="shared" si="3"/>
        <v>09</v>
      </c>
      <c r="B2396" s="463">
        <f t="shared" si="4"/>
        <v>0</v>
      </c>
      <c r="C2396" s="463" t="s">
        <v>722</v>
      </c>
      <c r="D2396" s="1" t="s">
        <v>3208</v>
      </c>
      <c r="E2396" s="463" t="str">
        <f t="shared" si="5"/>
        <v/>
      </c>
    </row>
    <row r="2397">
      <c r="A2397" s="463" t="str">
        <f t="shared" si="3"/>
        <v>10</v>
      </c>
      <c r="B2397" s="463">
        <f t="shared" si="4"/>
        <v>0</v>
      </c>
      <c r="C2397" s="463" t="s">
        <v>722</v>
      </c>
      <c r="D2397" s="1" t="s">
        <v>3209</v>
      </c>
      <c r="E2397" s="463" t="str">
        <f t="shared" si="5"/>
        <v/>
      </c>
    </row>
    <row r="2398">
      <c r="A2398" s="463" t="str">
        <f t="shared" si="3"/>
        <v>11</v>
      </c>
      <c r="B2398" s="463">
        <f t="shared" si="4"/>
        <v>0</v>
      </c>
      <c r="C2398" s="463" t="s">
        <v>722</v>
      </c>
      <c r="D2398" s="1" t="s">
        <v>3210</v>
      </c>
      <c r="E2398" s="463" t="str">
        <f t="shared" si="5"/>
        <v/>
      </c>
    </row>
    <row r="2399">
      <c r="A2399" s="463" t="str">
        <f t="shared" si="3"/>
        <v>12</v>
      </c>
      <c r="B2399" s="463">
        <f t="shared" si="4"/>
        <v>0</v>
      </c>
      <c r="C2399" s="463" t="s">
        <v>722</v>
      </c>
      <c r="D2399" s="1" t="s">
        <v>3211</v>
      </c>
      <c r="E2399" s="463" t="str">
        <f t="shared" si="5"/>
        <v/>
      </c>
    </row>
    <row r="2400">
      <c r="A2400" s="463" t="str">
        <f t="shared" si="3"/>
        <v>13</v>
      </c>
      <c r="B2400" s="463">
        <f t="shared" si="4"/>
        <v>0</v>
      </c>
      <c r="C2400" s="463" t="s">
        <v>722</v>
      </c>
      <c r="D2400" s="1" t="s">
        <v>3212</v>
      </c>
      <c r="E2400" s="463" t="str">
        <f t="shared" si="5"/>
        <v/>
      </c>
    </row>
    <row r="2401">
      <c r="A2401" s="463" t="str">
        <f t="shared" si="3"/>
        <v>100</v>
      </c>
      <c r="B2401" s="463">
        <f t="shared" si="4"/>
        <v>0</v>
      </c>
      <c r="C2401" s="463" t="s">
        <v>722</v>
      </c>
      <c r="D2401" s="1" t="s">
        <v>3213</v>
      </c>
      <c r="E2401" s="463">
        <f t="shared" si="5"/>
        <v>0</v>
      </c>
    </row>
    <row r="2402">
      <c r="A2402" s="463" t="str">
        <f t="shared" si="3"/>
        <v>01</v>
      </c>
      <c r="B2402" s="463">
        <f t="shared" si="4"/>
        <v>0</v>
      </c>
      <c r="C2402" s="463" t="s">
        <v>724</v>
      </c>
      <c r="D2402" s="1" t="s">
        <v>3214</v>
      </c>
      <c r="E2402" s="463" t="str">
        <f t="shared" si="5"/>
        <v/>
      </c>
    </row>
    <row r="2403">
      <c r="A2403" s="463" t="str">
        <f t="shared" si="3"/>
        <v>02</v>
      </c>
      <c r="B2403" s="463">
        <f t="shared" si="4"/>
        <v>0</v>
      </c>
      <c r="C2403" s="463" t="s">
        <v>724</v>
      </c>
      <c r="D2403" s="1" t="s">
        <v>3215</v>
      </c>
      <c r="E2403" s="463" t="str">
        <f t="shared" si="5"/>
        <v/>
      </c>
    </row>
    <row r="2404">
      <c r="A2404" s="463" t="str">
        <f t="shared" si="3"/>
        <v>03</v>
      </c>
      <c r="B2404" s="463">
        <f t="shared" si="4"/>
        <v>0</v>
      </c>
      <c r="C2404" s="463" t="s">
        <v>724</v>
      </c>
      <c r="D2404" s="1" t="s">
        <v>3216</v>
      </c>
      <c r="E2404" s="463" t="str">
        <f t="shared" si="5"/>
        <v/>
      </c>
    </row>
    <row r="2405">
      <c r="A2405" s="463" t="str">
        <f t="shared" si="3"/>
        <v>04</v>
      </c>
      <c r="B2405" s="463">
        <f t="shared" si="4"/>
        <v>0</v>
      </c>
      <c r="C2405" s="463" t="s">
        <v>724</v>
      </c>
      <c r="D2405" s="1" t="s">
        <v>3217</v>
      </c>
      <c r="E2405" s="463" t="str">
        <f t="shared" si="5"/>
        <v/>
      </c>
    </row>
    <row r="2406">
      <c r="A2406" s="463" t="str">
        <f t="shared" si="3"/>
        <v>05</v>
      </c>
      <c r="B2406" s="463">
        <f t="shared" si="4"/>
        <v>0</v>
      </c>
      <c r="C2406" s="463" t="s">
        <v>724</v>
      </c>
      <c r="D2406" s="1" t="s">
        <v>3218</v>
      </c>
      <c r="E2406" s="463" t="str">
        <f t="shared" si="5"/>
        <v/>
      </c>
    </row>
    <row r="2407">
      <c r="A2407" s="463" t="str">
        <f t="shared" si="3"/>
        <v>06</v>
      </c>
      <c r="B2407" s="463">
        <f t="shared" si="4"/>
        <v>0</v>
      </c>
      <c r="C2407" s="463" t="s">
        <v>724</v>
      </c>
      <c r="D2407" s="1" t="s">
        <v>3219</v>
      </c>
      <c r="E2407" s="463" t="str">
        <f t="shared" si="5"/>
        <v/>
      </c>
    </row>
    <row r="2408">
      <c r="A2408" s="463" t="str">
        <f t="shared" si="3"/>
        <v>07</v>
      </c>
      <c r="B2408" s="463">
        <f t="shared" si="4"/>
        <v>0</v>
      </c>
      <c r="C2408" s="463" t="s">
        <v>724</v>
      </c>
      <c r="D2408" s="1" t="s">
        <v>3220</v>
      </c>
      <c r="E2408" s="463" t="str">
        <f t="shared" si="5"/>
        <v/>
      </c>
    </row>
    <row r="2409">
      <c r="A2409" s="463" t="str">
        <f t="shared" si="3"/>
        <v>08</v>
      </c>
      <c r="B2409" s="463">
        <f t="shared" si="4"/>
        <v>0</v>
      </c>
      <c r="C2409" s="463" t="s">
        <v>724</v>
      </c>
      <c r="D2409" s="1" t="s">
        <v>3221</v>
      </c>
      <c r="E2409" s="463" t="str">
        <f t="shared" si="5"/>
        <v/>
      </c>
    </row>
    <row r="2410">
      <c r="A2410" s="463" t="str">
        <f t="shared" si="3"/>
        <v>09</v>
      </c>
      <c r="B2410" s="463">
        <f t="shared" si="4"/>
        <v>0</v>
      </c>
      <c r="C2410" s="463" t="s">
        <v>724</v>
      </c>
      <c r="D2410" s="1" t="s">
        <v>3222</v>
      </c>
      <c r="E2410" s="463" t="str">
        <f t="shared" si="5"/>
        <v/>
      </c>
    </row>
    <row r="2411">
      <c r="A2411" s="463" t="str">
        <f t="shared" si="3"/>
        <v>10</v>
      </c>
      <c r="B2411" s="463">
        <f t="shared" si="4"/>
        <v>0</v>
      </c>
      <c r="C2411" s="463" t="s">
        <v>724</v>
      </c>
      <c r="D2411" s="1" t="s">
        <v>3223</v>
      </c>
      <c r="E2411" s="463" t="str">
        <f t="shared" si="5"/>
        <v/>
      </c>
    </row>
    <row r="2412">
      <c r="A2412" s="463" t="str">
        <f t="shared" si="3"/>
        <v>11</v>
      </c>
      <c r="B2412" s="463">
        <f t="shared" si="4"/>
        <v>0</v>
      </c>
      <c r="C2412" s="463" t="s">
        <v>724</v>
      </c>
      <c r="D2412" s="1" t="s">
        <v>3224</v>
      </c>
      <c r="E2412" s="463" t="str">
        <f t="shared" si="5"/>
        <v/>
      </c>
    </row>
    <row r="2413">
      <c r="A2413" s="463" t="str">
        <f t="shared" si="3"/>
        <v>12</v>
      </c>
      <c r="B2413" s="463">
        <f t="shared" si="4"/>
        <v>0</v>
      </c>
      <c r="C2413" s="463" t="s">
        <v>724</v>
      </c>
      <c r="D2413" s="1" t="s">
        <v>3225</v>
      </c>
      <c r="E2413" s="463" t="str">
        <f t="shared" si="5"/>
        <v/>
      </c>
    </row>
    <row r="2414">
      <c r="A2414" s="463" t="str">
        <f t="shared" si="3"/>
        <v>13</v>
      </c>
      <c r="B2414" s="463">
        <f t="shared" si="4"/>
        <v>0</v>
      </c>
      <c r="C2414" s="463" t="s">
        <v>724</v>
      </c>
      <c r="D2414" s="1" t="s">
        <v>3226</v>
      </c>
      <c r="E2414" s="463" t="str">
        <f t="shared" si="5"/>
        <v/>
      </c>
    </row>
    <row r="2415">
      <c r="A2415" s="463" t="str">
        <f t="shared" si="3"/>
        <v>100</v>
      </c>
      <c r="B2415" s="463">
        <f t="shared" si="4"/>
        <v>0</v>
      </c>
      <c r="C2415" s="463" t="s">
        <v>724</v>
      </c>
      <c r="D2415" s="1" t="s">
        <v>3227</v>
      </c>
      <c r="E2415" s="463">
        <f t="shared" si="5"/>
        <v>0</v>
      </c>
    </row>
    <row r="2416">
      <c r="A2416" s="463" t="str">
        <f t="shared" si="3"/>
        <v>01</v>
      </c>
      <c r="B2416" s="463">
        <f t="shared" si="4"/>
        <v>0</v>
      </c>
      <c r="C2416" s="463" t="s">
        <v>725</v>
      </c>
      <c r="D2416" s="1" t="s">
        <v>3228</v>
      </c>
      <c r="E2416" s="463" t="str">
        <f t="shared" si="5"/>
        <v/>
      </c>
    </row>
    <row r="2417">
      <c r="A2417" s="463" t="str">
        <f t="shared" si="3"/>
        <v>02</v>
      </c>
      <c r="B2417" s="463">
        <f t="shared" si="4"/>
        <v>0</v>
      </c>
      <c r="C2417" s="463" t="s">
        <v>725</v>
      </c>
      <c r="D2417" s="1" t="s">
        <v>3229</v>
      </c>
      <c r="E2417" s="463" t="str">
        <f t="shared" si="5"/>
        <v/>
      </c>
    </row>
    <row r="2418">
      <c r="A2418" s="463" t="str">
        <f t="shared" si="3"/>
        <v>03</v>
      </c>
      <c r="B2418" s="463">
        <f t="shared" si="4"/>
        <v>0</v>
      </c>
      <c r="C2418" s="463" t="s">
        <v>725</v>
      </c>
      <c r="D2418" s="1" t="s">
        <v>3230</v>
      </c>
      <c r="E2418" s="463" t="str">
        <f t="shared" si="5"/>
        <v/>
      </c>
    </row>
    <row r="2419">
      <c r="A2419" s="463" t="str">
        <f t="shared" si="3"/>
        <v>04</v>
      </c>
      <c r="B2419" s="463">
        <f t="shared" si="4"/>
        <v>0</v>
      </c>
      <c r="C2419" s="463" t="s">
        <v>725</v>
      </c>
      <c r="D2419" s="1" t="s">
        <v>3231</v>
      </c>
      <c r="E2419" s="463" t="str">
        <f t="shared" si="5"/>
        <v/>
      </c>
    </row>
    <row r="2420">
      <c r="A2420" s="463" t="str">
        <f t="shared" si="3"/>
        <v>05</v>
      </c>
      <c r="B2420" s="463">
        <f t="shared" si="4"/>
        <v>0</v>
      </c>
      <c r="C2420" s="463" t="s">
        <v>725</v>
      </c>
      <c r="D2420" s="1" t="s">
        <v>3232</v>
      </c>
      <c r="E2420" s="463" t="str">
        <f t="shared" si="5"/>
        <v/>
      </c>
    </row>
    <row r="2421">
      <c r="A2421" s="463" t="str">
        <f t="shared" si="3"/>
        <v>06</v>
      </c>
      <c r="B2421" s="463">
        <f t="shared" si="4"/>
        <v>0</v>
      </c>
      <c r="C2421" s="463" t="s">
        <v>725</v>
      </c>
      <c r="D2421" s="1" t="s">
        <v>3233</v>
      </c>
      <c r="E2421" s="463" t="str">
        <f t="shared" si="5"/>
        <v/>
      </c>
    </row>
    <row r="2422">
      <c r="A2422" s="463" t="str">
        <f t="shared" si="3"/>
        <v>07</v>
      </c>
      <c r="B2422" s="463">
        <f t="shared" si="4"/>
        <v>0</v>
      </c>
      <c r="C2422" s="463" t="s">
        <v>725</v>
      </c>
      <c r="D2422" s="1" t="s">
        <v>3234</v>
      </c>
      <c r="E2422" s="463" t="str">
        <f t="shared" si="5"/>
        <v/>
      </c>
    </row>
    <row r="2423">
      <c r="A2423" s="463" t="str">
        <f t="shared" si="3"/>
        <v>08</v>
      </c>
      <c r="B2423" s="463">
        <f t="shared" si="4"/>
        <v>0</v>
      </c>
      <c r="C2423" s="463" t="s">
        <v>725</v>
      </c>
      <c r="D2423" s="1" t="s">
        <v>3235</v>
      </c>
      <c r="E2423" s="463" t="str">
        <f t="shared" si="5"/>
        <v/>
      </c>
    </row>
    <row r="2424">
      <c r="A2424" s="463" t="str">
        <f t="shared" si="3"/>
        <v>09</v>
      </c>
      <c r="B2424" s="463">
        <f t="shared" si="4"/>
        <v>0</v>
      </c>
      <c r="C2424" s="463" t="s">
        <v>725</v>
      </c>
      <c r="D2424" s="1" t="s">
        <v>3236</v>
      </c>
      <c r="E2424" s="463" t="str">
        <f t="shared" si="5"/>
        <v/>
      </c>
    </row>
    <row r="2425">
      <c r="A2425" s="463" t="str">
        <f t="shared" si="3"/>
        <v>10</v>
      </c>
      <c r="B2425" s="463">
        <f t="shared" si="4"/>
        <v>0</v>
      </c>
      <c r="C2425" s="463" t="s">
        <v>725</v>
      </c>
      <c r="D2425" s="1" t="s">
        <v>3237</v>
      </c>
      <c r="E2425" s="463" t="str">
        <f t="shared" si="5"/>
        <v/>
      </c>
    </row>
    <row r="2426">
      <c r="A2426" s="463" t="str">
        <f t="shared" si="3"/>
        <v>11</v>
      </c>
      <c r="B2426" s="463">
        <f t="shared" si="4"/>
        <v>0</v>
      </c>
      <c r="C2426" s="463" t="s">
        <v>725</v>
      </c>
      <c r="D2426" s="1" t="s">
        <v>3238</v>
      </c>
      <c r="E2426" s="463" t="str">
        <f t="shared" si="5"/>
        <v/>
      </c>
    </row>
    <row r="2427">
      <c r="A2427" s="463" t="str">
        <f t="shared" si="3"/>
        <v>12</v>
      </c>
      <c r="B2427" s="463">
        <f t="shared" si="4"/>
        <v>0</v>
      </c>
      <c r="C2427" s="463" t="s">
        <v>725</v>
      </c>
      <c r="D2427" s="1" t="s">
        <v>3239</v>
      </c>
      <c r="E2427" s="463" t="str">
        <f t="shared" si="5"/>
        <v/>
      </c>
    </row>
    <row r="2428">
      <c r="A2428" s="463" t="str">
        <f t="shared" si="3"/>
        <v>13</v>
      </c>
      <c r="B2428" s="463">
        <f t="shared" si="4"/>
        <v>0</v>
      </c>
      <c r="C2428" s="463" t="s">
        <v>725</v>
      </c>
      <c r="D2428" s="1" t="s">
        <v>3240</v>
      </c>
      <c r="E2428" s="463" t="str">
        <f t="shared" si="5"/>
        <v/>
      </c>
    </row>
    <row r="2429">
      <c r="A2429" s="463" t="str">
        <f t="shared" si="3"/>
        <v>100</v>
      </c>
      <c r="B2429" s="463">
        <f t="shared" si="4"/>
        <v>0</v>
      </c>
      <c r="C2429" s="463" t="s">
        <v>725</v>
      </c>
      <c r="D2429" s="1" t="s">
        <v>3241</v>
      </c>
      <c r="E2429" s="463">
        <f t="shared" si="5"/>
        <v>0</v>
      </c>
    </row>
    <row r="2430">
      <c r="A2430" s="463" t="str">
        <f t="shared" si="3"/>
        <v>01</v>
      </c>
      <c r="B2430" s="463">
        <f t="shared" si="4"/>
        <v>0</v>
      </c>
      <c r="C2430" s="463" t="s">
        <v>728</v>
      </c>
      <c r="D2430" s="1" t="s">
        <v>3242</v>
      </c>
      <c r="E2430" s="463" t="str">
        <f t="shared" si="5"/>
        <v/>
      </c>
    </row>
    <row r="2431">
      <c r="A2431" s="463" t="str">
        <f t="shared" si="3"/>
        <v>02</v>
      </c>
      <c r="B2431" s="463">
        <f t="shared" si="4"/>
        <v>0</v>
      </c>
      <c r="C2431" s="463" t="s">
        <v>728</v>
      </c>
      <c r="D2431" s="1" t="s">
        <v>3243</v>
      </c>
      <c r="E2431" s="463" t="str">
        <f t="shared" si="5"/>
        <v/>
      </c>
    </row>
    <row r="2432">
      <c r="A2432" s="463" t="str">
        <f t="shared" si="3"/>
        <v>03</v>
      </c>
      <c r="B2432" s="463">
        <f t="shared" si="4"/>
        <v>0</v>
      </c>
      <c r="C2432" s="463" t="s">
        <v>728</v>
      </c>
      <c r="D2432" s="1" t="s">
        <v>3244</v>
      </c>
      <c r="E2432" s="463" t="str">
        <f t="shared" si="5"/>
        <v/>
      </c>
    </row>
    <row r="2433">
      <c r="A2433" s="463" t="str">
        <f t="shared" si="3"/>
        <v>04</v>
      </c>
      <c r="B2433" s="463">
        <f t="shared" si="4"/>
        <v>0</v>
      </c>
      <c r="C2433" s="463" t="s">
        <v>728</v>
      </c>
      <c r="D2433" s="1" t="s">
        <v>3245</v>
      </c>
      <c r="E2433" s="463" t="str">
        <f t="shared" si="5"/>
        <v/>
      </c>
    </row>
    <row r="2434">
      <c r="A2434" s="463" t="str">
        <f t="shared" si="3"/>
        <v>05</v>
      </c>
      <c r="B2434" s="463">
        <f t="shared" si="4"/>
        <v>0</v>
      </c>
      <c r="C2434" s="463" t="s">
        <v>728</v>
      </c>
      <c r="D2434" s="1" t="s">
        <v>3246</v>
      </c>
      <c r="E2434" s="463" t="str">
        <f t="shared" si="5"/>
        <v/>
      </c>
    </row>
    <row r="2435">
      <c r="A2435" s="463" t="str">
        <f t="shared" si="3"/>
        <v>06</v>
      </c>
      <c r="B2435" s="463">
        <f t="shared" si="4"/>
        <v>0</v>
      </c>
      <c r="C2435" s="463" t="s">
        <v>728</v>
      </c>
      <c r="D2435" s="1" t="s">
        <v>3247</v>
      </c>
      <c r="E2435" s="463" t="str">
        <f t="shared" si="5"/>
        <v/>
      </c>
    </row>
    <row r="2436">
      <c r="A2436" s="463" t="str">
        <f t="shared" si="3"/>
        <v>07</v>
      </c>
      <c r="B2436" s="463">
        <f t="shared" si="4"/>
        <v>0</v>
      </c>
      <c r="C2436" s="463" t="s">
        <v>728</v>
      </c>
      <c r="D2436" s="1" t="s">
        <v>3248</v>
      </c>
      <c r="E2436" s="463" t="str">
        <f t="shared" si="5"/>
        <v/>
      </c>
    </row>
    <row r="2437">
      <c r="A2437" s="463" t="str">
        <f t="shared" si="3"/>
        <v>08</v>
      </c>
      <c r="B2437" s="463">
        <f t="shared" si="4"/>
        <v>0</v>
      </c>
      <c r="C2437" s="463" t="s">
        <v>728</v>
      </c>
      <c r="D2437" s="1" t="s">
        <v>3249</v>
      </c>
      <c r="E2437" s="463" t="str">
        <f t="shared" si="5"/>
        <v/>
      </c>
    </row>
    <row r="2438">
      <c r="A2438" s="463" t="str">
        <f t="shared" si="3"/>
        <v>09</v>
      </c>
      <c r="B2438" s="463">
        <f t="shared" si="4"/>
        <v>0</v>
      </c>
      <c r="C2438" s="463" t="s">
        <v>728</v>
      </c>
      <c r="D2438" s="1" t="s">
        <v>3250</v>
      </c>
      <c r="E2438" s="463" t="str">
        <f t="shared" si="5"/>
        <v/>
      </c>
    </row>
    <row r="2439">
      <c r="A2439" s="463" t="str">
        <f t="shared" si="3"/>
        <v>10</v>
      </c>
      <c r="B2439" s="463">
        <f t="shared" si="4"/>
        <v>0</v>
      </c>
      <c r="C2439" s="463" t="s">
        <v>728</v>
      </c>
      <c r="D2439" s="1" t="s">
        <v>3251</v>
      </c>
      <c r="E2439" s="463" t="str">
        <f t="shared" si="5"/>
        <v/>
      </c>
    </row>
    <row r="2440">
      <c r="A2440" s="463" t="str">
        <f t="shared" si="3"/>
        <v>11</v>
      </c>
      <c r="B2440" s="463">
        <f t="shared" si="4"/>
        <v>0</v>
      </c>
      <c r="C2440" s="463" t="s">
        <v>728</v>
      </c>
      <c r="D2440" s="1" t="s">
        <v>3252</v>
      </c>
      <c r="E2440" s="463" t="str">
        <f t="shared" si="5"/>
        <v/>
      </c>
    </row>
    <row r="2441">
      <c r="A2441" s="463" t="str">
        <f t="shared" si="3"/>
        <v>12</v>
      </c>
      <c r="B2441" s="463">
        <f t="shared" si="4"/>
        <v>0</v>
      </c>
      <c r="C2441" s="463" t="s">
        <v>728</v>
      </c>
      <c r="D2441" s="1" t="s">
        <v>3253</v>
      </c>
      <c r="E2441" s="463" t="str">
        <f t="shared" si="5"/>
        <v/>
      </c>
    </row>
    <row r="2442">
      <c r="A2442" s="463" t="str">
        <f t="shared" si="3"/>
        <v>13</v>
      </c>
      <c r="B2442" s="463">
        <f t="shared" si="4"/>
        <v>0</v>
      </c>
      <c r="C2442" s="463" t="s">
        <v>728</v>
      </c>
      <c r="D2442" s="1" t="s">
        <v>3254</v>
      </c>
      <c r="E2442" s="463" t="str">
        <f t="shared" si="5"/>
        <v/>
      </c>
    </row>
    <row r="2443">
      <c r="A2443" s="463" t="str">
        <f t="shared" si="3"/>
        <v>100</v>
      </c>
      <c r="B2443" s="463">
        <f t="shared" si="4"/>
        <v>0</v>
      </c>
      <c r="C2443" s="463" t="s">
        <v>728</v>
      </c>
      <c r="D2443" s="1" t="s">
        <v>3255</v>
      </c>
      <c r="E2443" s="463">
        <f t="shared" si="5"/>
        <v>0</v>
      </c>
    </row>
    <row r="2444">
      <c r="A2444" s="463" t="str">
        <f t="shared" si="3"/>
        <v>01</v>
      </c>
      <c r="B2444" s="463">
        <f t="shared" si="4"/>
        <v>0</v>
      </c>
      <c r="C2444" s="463" t="s">
        <v>729</v>
      </c>
      <c r="D2444" s="1" t="s">
        <v>3256</v>
      </c>
      <c r="E2444" s="463" t="str">
        <f t="shared" si="5"/>
        <v/>
      </c>
    </row>
    <row r="2445">
      <c r="A2445" s="463" t="str">
        <f t="shared" si="3"/>
        <v>02</v>
      </c>
      <c r="B2445" s="463">
        <f t="shared" si="4"/>
        <v>0</v>
      </c>
      <c r="C2445" s="463" t="s">
        <v>729</v>
      </c>
      <c r="D2445" s="1" t="s">
        <v>3257</v>
      </c>
      <c r="E2445" s="463" t="str">
        <f t="shared" si="5"/>
        <v/>
      </c>
    </row>
    <row r="2446">
      <c r="A2446" s="463" t="str">
        <f t="shared" si="3"/>
        <v>03</v>
      </c>
      <c r="B2446" s="463">
        <f t="shared" si="4"/>
        <v>0</v>
      </c>
      <c r="C2446" s="463" t="s">
        <v>729</v>
      </c>
      <c r="D2446" s="1" t="s">
        <v>3258</v>
      </c>
      <c r="E2446" s="463" t="str">
        <f t="shared" si="5"/>
        <v/>
      </c>
    </row>
    <row r="2447">
      <c r="A2447" s="463" t="str">
        <f t="shared" si="3"/>
        <v>04</v>
      </c>
      <c r="B2447" s="463">
        <f t="shared" si="4"/>
        <v>0</v>
      </c>
      <c r="C2447" s="463" t="s">
        <v>729</v>
      </c>
      <c r="D2447" s="1" t="s">
        <v>3259</v>
      </c>
      <c r="E2447" s="463" t="str">
        <f t="shared" si="5"/>
        <v/>
      </c>
    </row>
    <row r="2448">
      <c r="A2448" s="463" t="str">
        <f t="shared" si="3"/>
        <v>05</v>
      </c>
      <c r="B2448" s="463">
        <f t="shared" si="4"/>
        <v>0</v>
      </c>
      <c r="C2448" s="463" t="s">
        <v>729</v>
      </c>
      <c r="D2448" s="1" t="s">
        <v>3260</v>
      </c>
      <c r="E2448" s="463" t="str">
        <f t="shared" si="5"/>
        <v/>
      </c>
    </row>
    <row r="2449">
      <c r="A2449" s="463" t="str">
        <f t="shared" si="3"/>
        <v>06</v>
      </c>
      <c r="B2449" s="463">
        <f t="shared" si="4"/>
        <v>0</v>
      </c>
      <c r="C2449" s="463" t="s">
        <v>729</v>
      </c>
      <c r="D2449" s="1" t="s">
        <v>3261</v>
      </c>
      <c r="E2449" s="463" t="str">
        <f t="shared" si="5"/>
        <v/>
      </c>
    </row>
    <row r="2450">
      <c r="A2450" s="463" t="str">
        <f t="shared" si="3"/>
        <v>07</v>
      </c>
      <c r="B2450" s="463">
        <f t="shared" si="4"/>
        <v>0</v>
      </c>
      <c r="C2450" s="463" t="s">
        <v>729</v>
      </c>
      <c r="D2450" s="1" t="s">
        <v>3262</v>
      </c>
      <c r="E2450" s="463" t="str">
        <f t="shared" si="5"/>
        <v/>
      </c>
    </row>
    <row r="2451">
      <c r="A2451" s="463" t="str">
        <f t="shared" si="3"/>
        <v>08</v>
      </c>
      <c r="B2451" s="463">
        <f t="shared" si="4"/>
        <v>0</v>
      </c>
      <c r="C2451" s="463" t="s">
        <v>729</v>
      </c>
      <c r="D2451" s="1" t="s">
        <v>3263</v>
      </c>
      <c r="E2451" s="463" t="str">
        <f t="shared" si="5"/>
        <v/>
      </c>
    </row>
    <row r="2452">
      <c r="A2452" s="463" t="str">
        <f t="shared" si="3"/>
        <v>09</v>
      </c>
      <c r="B2452" s="463">
        <f t="shared" si="4"/>
        <v>0</v>
      </c>
      <c r="C2452" s="463" t="s">
        <v>729</v>
      </c>
      <c r="D2452" s="1" t="s">
        <v>3264</v>
      </c>
      <c r="E2452" s="463" t="str">
        <f t="shared" si="5"/>
        <v/>
      </c>
    </row>
    <row r="2453">
      <c r="A2453" s="463" t="str">
        <f t="shared" si="3"/>
        <v>10</v>
      </c>
      <c r="B2453" s="463">
        <f t="shared" si="4"/>
        <v>0</v>
      </c>
      <c r="C2453" s="463" t="s">
        <v>729</v>
      </c>
      <c r="D2453" s="1" t="s">
        <v>3265</v>
      </c>
      <c r="E2453" s="463" t="str">
        <f t="shared" si="5"/>
        <v/>
      </c>
    </row>
    <row r="2454">
      <c r="A2454" s="463" t="str">
        <f t="shared" si="3"/>
        <v>11</v>
      </c>
      <c r="B2454" s="463">
        <f t="shared" si="4"/>
        <v>0</v>
      </c>
      <c r="C2454" s="463" t="s">
        <v>729</v>
      </c>
      <c r="D2454" s="1" t="s">
        <v>3266</v>
      </c>
      <c r="E2454" s="463" t="str">
        <f t="shared" si="5"/>
        <v/>
      </c>
    </row>
    <row r="2455">
      <c r="A2455" s="463" t="str">
        <f t="shared" si="3"/>
        <v>12</v>
      </c>
      <c r="B2455" s="463">
        <f t="shared" si="4"/>
        <v>0</v>
      </c>
      <c r="C2455" s="463" t="s">
        <v>729</v>
      </c>
      <c r="D2455" s="1" t="s">
        <v>3267</v>
      </c>
      <c r="E2455" s="463" t="str">
        <f t="shared" si="5"/>
        <v/>
      </c>
    </row>
    <row r="2456">
      <c r="A2456" s="463" t="str">
        <f t="shared" si="3"/>
        <v>13</v>
      </c>
      <c r="B2456" s="463">
        <f t="shared" si="4"/>
        <v>0</v>
      </c>
      <c r="C2456" s="463" t="s">
        <v>729</v>
      </c>
      <c r="D2456" s="1" t="s">
        <v>3268</v>
      </c>
      <c r="E2456" s="463" t="str">
        <f t="shared" si="5"/>
        <v/>
      </c>
    </row>
    <row r="2457">
      <c r="A2457" s="463" t="str">
        <f t="shared" si="3"/>
        <v>100</v>
      </c>
      <c r="B2457" s="463">
        <f t="shared" si="4"/>
        <v>0</v>
      </c>
      <c r="C2457" s="463" t="s">
        <v>729</v>
      </c>
      <c r="D2457" s="1" t="s">
        <v>3269</v>
      </c>
      <c r="E2457" s="463">
        <f t="shared" si="5"/>
        <v>0</v>
      </c>
    </row>
    <row r="2458">
      <c r="A2458" s="463" t="str">
        <f t="shared" si="3"/>
        <v>01</v>
      </c>
      <c r="B2458" s="463">
        <f t="shared" si="4"/>
        <v>0</v>
      </c>
      <c r="C2458" s="463" t="s">
        <v>731</v>
      </c>
      <c r="D2458" s="1" t="s">
        <v>3270</v>
      </c>
      <c r="E2458" s="463" t="str">
        <f t="shared" si="5"/>
        <v/>
      </c>
    </row>
    <row r="2459">
      <c r="A2459" s="463" t="str">
        <f t="shared" si="3"/>
        <v>02</v>
      </c>
      <c r="B2459" s="463">
        <f t="shared" si="4"/>
        <v>0</v>
      </c>
      <c r="C2459" s="463" t="s">
        <v>731</v>
      </c>
      <c r="D2459" s="1" t="s">
        <v>3271</v>
      </c>
      <c r="E2459" s="463" t="str">
        <f t="shared" si="5"/>
        <v/>
      </c>
    </row>
    <row r="2460">
      <c r="A2460" s="463" t="str">
        <f t="shared" si="3"/>
        <v>03</v>
      </c>
      <c r="B2460" s="463">
        <f t="shared" si="4"/>
        <v>0</v>
      </c>
      <c r="C2460" s="463" t="s">
        <v>731</v>
      </c>
      <c r="D2460" s="1" t="s">
        <v>3272</v>
      </c>
      <c r="E2460" s="463" t="str">
        <f t="shared" si="5"/>
        <v/>
      </c>
    </row>
    <row r="2461">
      <c r="A2461" s="463" t="str">
        <f t="shared" si="3"/>
        <v>04</v>
      </c>
      <c r="B2461" s="463">
        <f t="shared" si="4"/>
        <v>0</v>
      </c>
      <c r="C2461" s="463" t="s">
        <v>731</v>
      </c>
      <c r="D2461" s="1" t="s">
        <v>3273</v>
      </c>
      <c r="E2461" s="463" t="str">
        <f t="shared" si="5"/>
        <v/>
      </c>
    </row>
    <row r="2462">
      <c r="A2462" s="463" t="str">
        <f t="shared" si="3"/>
        <v>05</v>
      </c>
      <c r="B2462" s="463">
        <f t="shared" si="4"/>
        <v>0</v>
      </c>
      <c r="C2462" s="463" t="s">
        <v>731</v>
      </c>
      <c r="D2462" s="1" t="s">
        <v>3274</v>
      </c>
      <c r="E2462" s="463" t="str">
        <f t="shared" si="5"/>
        <v/>
      </c>
    </row>
    <row r="2463">
      <c r="A2463" s="463" t="str">
        <f t="shared" si="3"/>
        <v>06</v>
      </c>
      <c r="B2463" s="463">
        <f t="shared" si="4"/>
        <v>0</v>
      </c>
      <c r="C2463" s="463" t="s">
        <v>731</v>
      </c>
      <c r="D2463" s="1" t="s">
        <v>3275</v>
      </c>
      <c r="E2463" s="463" t="str">
        <f t="shared" si="5"/>
        <v/>
      </c>
    </row>
    <row r="2464">
      <c r="A2464" s="463" t="str">
        <f t="shared" si="3"/>
        <v>07</v>
      </c>
      <c r="B2464" s="463">
        <f t="shared" si="4"/>
        <v>0</v>
      </c>
      <c r="C2464" s="463" t="s">
        <v>731</v>
      </c>
      <c r="D2464" s="1" t="s">
        <v>3276</v>
      </c>
      <c r="E2464" s="463" t="str">
        <f t="shared" si="5"/>
        <v/>
      </c>
    </row>
    <row r="2465">
      <c r="A2465" s="463" t="str">
        <f t="shared" si="3"/>
        <v>08</v>
      </c>
      <c r="B2465" s="463">
        <f t="shared" si="4"/>
        <v>0</v>
      </c>
      <c r="C2465" s="463" t="s">
        <v>731</v>
      </c>
      <c r="D2465" s="1" t="s">
        <v>3277</v>
      </c>
      <c r="E2465" s="463" t="str">
        <f t="shared" si="5"/>
        <v/>
      </c>
    </row>
    <row r="2466">
      <c r="A2466" s="463" t="str">
        <f t="shared" si="3"/>
        <v>09</v>
      </c>
      <c r="B2466" s="463">
        <f t="shared" si="4"/>
        <v>0</v>
      </c>
      <c r="C2466" s="463" t="s">
        <v>731</v>
      </c>
      <c r="D2466" s="1" t="s">
        <v>3278</v>
      </c>
      <c r="E2466" s="463" t="str">
        <f t="shared" si="5"/>
        <v/>
      </c>
    </row>
    <row r="2467">
      <c r="A2467" s="463" t="str">
        <f t="shared" si="3"/>
        <v>10</v>
      </c>
      <c r="B2467" s="463">
        <f t="shared" si="4"/>
        <v>0</v>
      </c>
      <c r="C2467" s="463" t="s">
        <v>731</v>
      </c>
      <c r="D2467" s="1" t="s">
        <v>3279</v>
      </c>
      <c r="E2467" s="463" t="str">
        <f t="shared" si="5"/>
        <v/>
      </c>
    </row>
    <row r="2468">
      <c r="A2468" s="463" t="str">
        <f t="shared" si="3"/>
        <v>11</v>
      </c>
      <c r="B2468" s="463">
        <f t="shared" si="4"/>
        <v>0</v>
      </c>
      <c r="C2468" s="463" t="s">
        <v>731</v>
      </c>
      <c r="D2468" s="1" t="s">
        <v>3280</v>
      </c>
      <c r="E2468" s="463" t="str">
        <f t="shared" si="5"/>
        <v/>
      </c>
    </row>
    <row r="2469">
      <c r="A2469" s="463" t="str">
        <f t="shared" si="3"/>
        <v>12</v>
      </c>
      <c r="B2469" s="463">
        <f t="shared" si="4"/>
        <v>0</v>
      </c>
      <c r="C2469" s="463" t="s">
        <v>731</v>
      </c>
      <c r="D2469" s="1" t="s">
        <v>3281</v>
      </c>
      <c r="E2469" s="463" t="str">
        <f t="shared" si="5"/>
        <v/>
      </c>
    </row>
    <row r="2470">
      <c r="A2470" s="463" t="str">
        <f t="shared" si="3"/>
        <v>13</v>
      </c>
      <c r="B2470" s="463">
        <f t="shared" si="4"/>
        <v>0</v>
      </c>
      <c r="C2470" s="463" t="s">
        <v>731</v>
      </c>
      <c r="D2470" s="1" t="s">
        <v>3282</v>
      </c>
      <c r="E2470" s="463" t="str">
        <f t="shared" si="5"/>
        <v/>
      </c>
    </row>
    <row r="2471">
      <c r="A2471" s="463" t="str">
        <f t="shared" si="3"/>
        <v>100</v>
      </c>
      <c r="B2471" s="463">
        <f t="shared" si="4"/>
        <v>0</v>
      </c>
      <c r="C2471" s="463" t="s">
        <v>731</v>
      </c>
      <c r="D2471" s="1" t="s">
        <v>3283</v>
      </c>
      <c r="E2471" s="463">
        <f t="shared" si="5"/>
        <v>0</v>
      </c>
    </row>
    <row r="2472">
      <c r="A2472" s="463" t="str">
        <f t="shared" si="3"/>
        <v>01</v>
      </c>
      <c r="B2472" s="463">
        <f t="shared" si="4"/>
        <v>0</v>
      </c>
      <c r="C2472" s="463" t="s">
        <v>732</v>
      </c>
      <c r="D2472" s="1" t="s">
        <v>3284</v>
      </c>
      <c r="E2472" s="463" t="str">
        <f t="shared" si="5"/>
        <v/>
      </c>
    </row>
    <row r="2473">
      <c r="A2473" s="463" t="str">
        <f t="shared" si="3"/>
        <v>02</v>
      </c>
      <c r="B2473" s="463">
        <f t="shared" si="4"/>
        <v>0</v>
      </c>
      <c r="C2473" s="463" t="s">
        <v>732</v>
      </c>
      <c r="D2473" s="1" t="s">
        <v>3285</v>
      </c>
      <c r="E2473" s="463" t="str">
        <f t="shared" si="5"/>
        <v/>
      </c>
    </row>
    <row r="2474">
      <c r="A2474" s="463" t="str">
        <f t="shared" si="3"/>
        <v>03</v>
      </c>
      <c r="B2474" s="463">
        <f t="shared" si="4"/>
        <v>0</v>
      </c>
      <c r="C2474" s="463" t="s">
        <v>732</v>
      </c>
      <c r="D2474" s="1" t="s">
        <v>3286</v>
      </c>
      <c r="E2474" s="463" t="str">
        <f t="shared" si="5"/>
        <v/>
      </c>
    </row>
    <row r="2475">
      <c r="A2475" s="463" t="str">
        <f t="shared" si="3"/>
        <v>04</v>
      </c>
      <c r="B2475" s="463">
        <f t="shared" si="4"/>
        <v>0</v>
      </c>
      <c r="C2475" s="463" t="s">
        <v>732</v>
      </c>
      <c r="D2475" s="1" t="s">
        <v>3287</v>
      </c>
      <c r="E2475" s="463" t="str">
        <f t="shared" si="5"/>
        <v/>
      </c>
    </row>
    <row r="2476">
      <c r="A2476" s="463" t="str">
        <f t="shared" si="3"/>
        <v>05</v>
      </c>
      <c r="B2476" s="463">
        <f t="shared" si="4"/>
        <v>0</v>
      </c>
      <c r="C2476" s="463" t="s">
        <v>732</v>
      </c>
      <c r="D2476" s="1" t="s">
        <v>3288</v>
      </c>
      <c r="E2476" s="463" t="str">
        <f t="shared" si="5"/>
        <v/>
      </c>
    </row>
    <row r="2477">
      <c r="A2477" s="463" t="str">
        <f t="shared" si="3"/>
        <v>06</v>
      </c>
      <c r="B2477" s="463">
        <f t="shared" si="4"/>
        <v>0</v>
      </c>
      <c r="C2477" s="463" t="s">
        <v>732</v>
      </c>
      <c r="D2477" s="1" t="s">
        <v>3289</v>
      </c>
      <c r="E2477" s="463" t="str">
        <f t="shared" si="5"/>
        <v/>
      </c>
    </row>
    <row r="2478">
      <c r="A2478" s="463" t="str">
        <f t="shared" si="3"/>
        <v>07</v>
      </c>
      <c r="B2478" s="463">
        <f t="shared" si="4"/>
        <v>0</v>
      </c>
      <c r="C2478" s="463" t="s">
        <v>732</v>
      </c>
      <c r="D2478" s="1" t="s">
        <v>3290</v>
      </c>
      <c r="E2478" s="463" t="str">
        <f t="shared" si="5"/>
        <v/>
      </c>
    </row>
    <row r="2479">
      <c r="A2479" s="463" t="str">
        <f t="shared" si="3"/>
        <v>08</v>
      </c>
      <c r="B2479" s="463">
        <f t="shared" si="4"/>
        <v>0</v>
      </c>
      <c r="C2479" s="463" t="s">
        <v>732</v>
      </c>
      <c r="D2479" s="1" t="s">
        <v>3291</v>
      </c>
      <c r="E2479" s="463" t="str">
        <f t="shared" si="5"/>
        <v/>
      </c>
    </row>
    <row r="2480">
      <c r="A2480" s="463" t="str">
        <f t="shared" si="3"/>
        <v>09</v>
      </c>
      <c r="B2480" s="463">
        <f t="shared" si="4"/>
        <v>0</v>
      </c>
      <c r="C2480" s="463" t="s">
        <v>732</v>
      </c>
      <c r="D2480" s="1" t="s">
        <v>3292</v>
      </c>
      <c r="E2480" s="463" t="str">
        <f t="shared" si="5"/>
        <v/>
      </c>
    </row>
    <row r="2481">
      <c r="A2481" s="463" t="str">
        <f t="shared" si="3"/>
        <v>10</v>
      </c>
      <c r="B2481" s="463">
        <f t="shared" si="4"/>
        <v>0</v>
      </c>
      <c r="C2481" s="463" t="s">
        <v>732</v>
      </c>
      <c r="D2481" s="1" t="s">
        <v>3293</v>
      </c>
      <c r="E2481" s="463" t="str">
        <f t="shared" si="5"/>
        <v/>
      </c>
    </row>
    <row r="2482">
      <c r="A2482" s="463" t="str">
        <f t="shared" si="3"/>
        <v>11</v>
      </c>
      <c r="B2482" s="463">
        <f t="shared" si="4"/>
        <v>0</v>
      </c>
      <c r="C2482" s="463" t="s">
        <v>732</v>
      </c>
      <c r="D2482" s="1" t="s">
        <v>3294</v>
      </c>
      <c r="E2482" s="463" t="str">
        <f t="shared" si="5"/>
        <v/>
      </c>
    </row>
    <row r="2483">
      <c r="A2483" s="463" t="str">
        <f t="shared" si="3"/>
        <v>12</v>
      </c>
      <c r="B2483" s="463">
        <f t="shared" si="4"/>
        <v>0</v>
      </c>
      <c r="C2483" s="463" t="s">
        <v>732</v>
      </c>
      <c r="D2483" s="1" t="s">
        <v>3295</v>
      </c>
      <c r="E2483" s="463" t="str">
        <f t="shared" si="5"/>
        <v/>
      </c>
    </row>
    <row r="2484">
      <c r="A2484" s="463" t="str">
        <f t="shared" si="3"/>
        <v>13</v>
      </c>
      <c r="B2484" s="463">
        <f t="shared" si="4"/>
        <v>0</v>
      </c>
      <c r="C2484" s="463" t="s">
        <v>732</v>
      </c>
      <c r="D2484" s="1" t="s">
        <v>3296</v>
      </c>
      <c r="E2484" s="463" t="str">
        <f t="shared" si="5"/>
        <v/>
      </c>
    </row>
    <row r="2485">
      <c r="A2485" s="463" t="str">
        <f t="shared" si="3"/>
        <v>100</v>
      </c>
      <c r="B2485" s="463">
        <f t="shared" si="4"/>
        <v>0</v>
      </c>
      <c r="C2485" s="463" t="s">
        <v>732</v>
      </c>
      <c r="D2485" s="1" t="s">
        <v>3297</v>
      </c>
      <c r="E2485" s="463">
        <f t="shared" si="5"/>
        <v>0</v>
      </c>
    </row>
    <row r="2486">
      <c r="A2486" s="463" t="str">
        <f t="shared" si="3"/>
        <v>01</v>
      </c>
      <c r="B2486" s="463">
        <f t="shared" si="4"/>
        <v>0</v>
      </c>
      <c r="C2486" s="463" t="s">
        <v>734</v>
      </c>
      <c r="D2486" s="1" t="s">
        <v>3298</v>
      </c>
      <c r="E2486" s="463" t="str">
        <f t="shared" si="5"/>
        <v/>
      </c>
    </row>
    <row r="2487">
      <c r="A2487" s="463" t="str">
        <f t="shared" si="3"/>
        <v>02</v>
      </c>
      <c r="B2487" s="463">
        <f t="shared" si="4"/>
        <v>0</v>
      </c>
      <c r="C2487" s="463" t="s">
        <v>734</v>
      </c>
      <c r="D2487" s="1" t="s">
        <v>3299</v>
      </c>
      <c r="E2487" s="463" t="str">
        <f t="shared" si="5"/>
        <v/>
      </c>
    </row>
    <row r="2488">
      <c r="A2488" s="463" t="str">
        <f t="shared" si="3"/>
        <v>03</v>
      </c>
      <c r="B2488" s="463">
        <f t="shared" si="4"/>
        <v>0</v>
      </c>
      <c r="C2488" s="463" t="s">
        <v>734</v>
      </c>
      <c r="D2488" s="1" t="s">
        <v>3300</v>
      </c>
      <c r="E2488" s="463" t="str">
        <f t="shared" si="5"/>
        <v/>
      </c>
    </row>
    <row r="2489">
      <c r="A2489" s="463" t="str">
        <f t="shared" si="3"/>
        <v>04</v>
      </c>
      <c r="B2489" s="463">
        <f t="shared" si="4"/>
        <v>0</v>
      </c>
      <c r="C2489" s="463" t="s">
        <v>734</v>
      </c>
      <c r="D2489" s="1" t="s">
        <v>3301</v>
      </c>
      <c r="E2489" s="463" t="str">
        <f t="shared" si="5"/>
        <v/>
      </c>
    </row>
    <row r="2490">
      <c r="A2490" s="463" t="str">
        <f t="shared" si="3"/>
        <v>05</v>
      </c>
      <c r="B2490" s="463">
        <f t="shared" si="4"/>
        <v>0</v>
      </c>
      <c r="C2490" s="463" t="s">
        <v>734</v>
      </c>
      <c r="D2490" s="1" t="s">
        <v>3302</v>
      </c>
      <c r="E2490" s="463" t="str">
        <f t="shared" si="5"/>
        <v/>
      </c>
    </row>
    <row r="2491">
      <c r="A2491" s="463" t="str">
        <f t="shared" si="3"/>
        <v>06</v>
      </c>
      <c r="B2491" s="463">
        <f t="shared" si="4"/>
        <v>0</v>
      </c>
      <c r="C2491" s="463" t="s">
        <v>734</v>
      </c>
      <c r="D2491" s="1" t="s">
        <v>3303</v>
      </c>
      <c r="E2491" s="463" t="str">
        <f t="shared" si="5"/>
        <v/>
      </c>
    </row>
    <row r="2492">
      <c r="A2492" s="463" t="str">
        <f t="shared" si="3"/>
        <v>07</v>
      </c>
      <c r="B2492" s="463">
        <f t="shared" si="4"/>
        <v>0</v>
      </c>
      <c r="C2492" s="463" t="s">
        <v>734</v>
      </c>
      <c r="D2492" s="1" t="s">
        <v>3304</v>
      </c>
      <c r="E2492" s="463" t="str">
        <f t="shared" si="5"/>
        <v/>
      </c>
    </row>
    <row r="2493">
      <c r="A2493" s="463" t="str">
        <f t="shared" si="3"/>
        <v>08</v>
      </c>
      <c r="B2493" s="463">
        <f t="shared" si="4"/>
        <v>0</v>
      </c>
      <c r="C2493" s="463" t="s">
        <v>734</v>
      </c>
      <c r="D2493" s="1" t="s">
        <v>3305</v>
      </c>
      <c r="E2493" s="463" t="str">
        <f t="shared" si="5"/>
        <v/>
      </c>
    </row>
    <row r="2494">
      <c r="A2494" s="463" t="str">
        <f t="shared" si="3"/>
        <v>09</v>
      </c>
      <c r="B2494" s="463">
        <f t="shared" si="4"/>
        <v>0</v>
      </c>
      <c r="C2494" s="463" t="s">
        <v>734</v>
      </c>
      <c r="D2494" s="1" t="s">
        <v>3306</v>
      </c>
      <c r="E2494" s="463" t="str">
        <f t="shared" si="5"/>
        <v/>
      </c>
    </row>
    <row r="2495">
      <c r="A2495" s="463" t="str">
        <f t="shared" si="3"/>
        <v>10</v>
      </c>
      <c r="B2495" s="463">
        <f t="shared" si="4"/>
        <v>0</v>
      </c>
      <c r="C2495" s="463" t="s">
        <v>734</v>
      </c>
      <c r="D2495" s="1" t="s">
        <v>3307</v>
      </c>
      <c r="E2495" s="463" t="str">
        <f t="shared" si="5"/>
        <v/>
      </c>
    </row>
    <row r="2496">
      <c r="A2496" s="463" t="str">
        <f t="shared" si="3"/>
        <v>11</v>
      </c>
      <c r="B2496" s="463">
        <f t="shared" si="4"/>
        <v>0</v>
      </c>
      <c r="C2496" s="463" t="s">
        <v>734</v>
      </c>
      <c r="D2496" s="1" t="s">
        <v>3308</v>
      </c>
      <c r="E2496" s="463" t="str">
        <f t="shared" si="5"/>
        <v/>
      </c>
    </row>
    <row r="2497">
      <c r="A2497" s="463" t="str">
        <f t="shared" si="3"/>
        <v>12</v>
      </c>
      <c r="B2497" s="463">
        <f t="shared" si="4"/>
        <v>0</v>
      </c>
      <c r="C2497" s="463" t="s">
        <v>734</v>
      </c>
      <c r="D2497" s="1" t="s">
        <v>3309</v>
      </c>
      <c r="E2497" s="463" t="str">
        <f t="shared" si="5"/>
        <v/>
      </c>
    </row>
    <row r="2498">
      <c r="A2498" s="463" t="str">
        <f t="shared" si="3"/>
        <v>13</v>
      </c>
      <c r="B2498" s="463">
        <f t="shared" si="4"/>
        <v>0</v>
      </c>
      <c r="C2498" s="463" t="s">
        <v>734</v>
      </c>
      <c r="D2498" s="1" t="s">
        <v>3310</v>
      </c>
      <c r="E2498" s="463" t="str">
        <f t="shared" si="5"/>
        <v/>
      </c>
    </row>
    <row r="2499">
      <c r="A2499" s="463" t="str">
        <f t="shared" si="3"/>
        <v>100</v>
      </c>
      <c r="B2499" s="463">
        <f t="shared" si="4"/>
        <v>0</v>
      </c>
      <c r="C2499" s="463" t="s">
        <v>734</v>
      </c>
      <c r="D2499" s="1" t="s">
        <v>3311</v>
      </c>
      <c r="E2499" s="463">
        <f t="shared" si="5"/>
        <v>0</v>
      </c>
    </row>
    <row r="2500">
      <c r="A2500" s="463" t="str">
        <f t="shared" si="3"/>
        <v>01</v>
      </c>
      <c r="B2500" s="463">
        <f t="shared" si="4"/>
        <v>0</v>
      </c>
      <c r="C2500" s="463" t="s">
        <v>735</v>
      </c>
      <c r="D2500" s="1" t="s">
        <v>3312</v>
      </c>
      <c r="E2500" s="463" t="str">
        <f t="shared" si="5"/>
        <v/>
      </c>
    </row>
    <row r="2501">
      <c r="A2501" s="463" t="str">
        <f t="shared" si="3"/>
        <v>02</v>
      </c>
      <c r="B2501" s="463">
        <f t="shared" si="4"/>
        <v>0</v>
      </c>
      <c r="C2501" s="463" t="s">
        <v>735</v>
      </c>
      <c r="D2501" s="1" t="s">
        <v>3313</v>
      </c>
      <c r="E2501" s="463" t="str">
        <f t="shared" si="5"/>
        <v/>
      </c>
    </row>
    <row r="2502">
      <c r="A2502" s="463" t="str">
        <f t="shared" si="3"/>
        <v>03</v>
      </c>
      <c r="B2502" s="463">
        <f t="shared" si="4"/>
        <v>0</v>
      </c>
      <c r="C2502" s="463" t="s">
        <v>735</v>
      </c>
      <c r="D2502" s="1" t="s">
        <v>3314</v>
      </c>
      <c r="E2502" s="463" t="str">
        <f t="shared" si="5"/>
        <v/>
      </c>
    </row>
    <row r="2503">
      <c r="A2503" s="463" t="str">
        <f t="shared" si="3"/>
        <v>04</v>
      </c>
      <c r="B2503" s="463">
        <f t="shared" si="4"/>
        <v>0</v>
      </c>
      <c r="C2503" s="463" t="s">
        <v>735</v>
      </c>
      <c r="D2503" s="1" t="s">
        <v>3315</v>
      </c>
      <c r="E2503" s="463" t="str">
        <f t="shared" si="5"/>
        <v/>
      </c>
    </row>
    <row r="2504">
      <c r="A2504" s="463" t="str">
        <f t="shared" si="3"/>
        <v>05</v>
      </c>
      <c r="B2504" s="463">
        <f t="shared" si="4"/>
        <v>0</v>
      </c>
      <c r="C2504" s="463" t="s">
        <v>735</v>
      </c>
      <c r="D2504" s="1" t="s">
        <v>3316</v>
      </c>
      <c r="E2504" s="463" t="str">
        <f t="shared" si="5"/>
        <v/>
      </c>
    </row>
    <row r="2505">
      <c r="A2505" s="463" t="str">
        <f t="shared" si="3"/>
        <v>06</v>
      </c>
      <c r="B2505" s="463">
        <f t="shared" si="4"/>
        <v>0</v>
      </c>
      <c r="C2505" s="463" t="s">
        <v>735</v>
      </c>
      <c r="D2505" s="1" t="s">
        <v>3317</v>
      </c>
      <c r="E2505" s="463" t="str">
        <f t="shared" si="5"/>
        <v/>
      </c>
    </row>
    <row r="2506">
      <c r="A2506" s="463" t="str">
        <f t="shared" si="3"/>
        <v>07</v>
      </c>
      <c r="B2506" s="463">
        <f t="shared" si="4"/>
        <v>0</v>
      </c>
      <c r="C2506" s="463" t="s">
        <v>735</v>
      </c>
      <c r="D2506" s="1" t="s">
        <v>3318</v>
      </c>
      <c r="E2506" s="463" t="str">
        <f t="shared" si="5"/>
        <v/>
      </c>
    </row>
    <row r="2507">
      <c r="A2507" s="463" t="str">
        <f t="shared" si="3"/>
        <v>08</v>
      </c>
      <c r="B2507" s="463">
        <f t="shared" si="4"/>
        <v>0</v>
      </c>
      <c r="C2507" s="463" t="s">
        <v>735</v>
      </c>
      <c r="D2507" s="1" t="s">
        <v>3319</v>
      </c>
      <c r="E2507" s="463" t="str">
        <f t="shared" si="5"/>
        <v/>
      </c>
    </row>
    <row r="2508">
      <c r="A2508" s="463" t="str">
        <f t="shared" si="3"/>
        <v>09</v>
      </c>
      <c r="B2508" s="463">
        <f t="shared" si="4"/>
        <v>0</v>
      </c>
      <c r="C2508" s="463" t="s">
        <v>735</v>
      </c>
      <c r="D2508" s="1" t="s">
        <v>3320</v>
      </c>
      <c r="E2508" s="463" t="str">
        <f t="shared" si="5"/>
        <v/>
      </c>
    </row>
    <row r="2509">
      <c r="A2509" s="463" t="str">
        <f t="shared" si="3"/>
        <v>10</v>
      </c>
      <c r="B2509" s="463">
        <f t="shared" si="4"/>
        <v>0</v>
      </c>
      <c r="C2509" s="463" t="s">
        <v>735</v>
      </c>
      <c r="D2509" s="1" t="s">
        <v>3321</v>
      </c>
      <c r="E2509" s="463" t="str">
        <f t="shared" si="5"/>
        <v/>
      </c>
    </row>
    <row r="2510">
      <c r="A2510" s="463" t="str">
        <f t="shared" si="3"/>
        <v>11</v>
      </c>
      <c r="B2510" s="463">
        <f t="shared" si="4"/>
        <v>0</v>
      </c>
      <c r="C2510" s="463" t="s">
        <v>735</v>
      </c>
      <c r="D2510" s="1" t="s">
        <v>3322</v>
      </c>
      <c r="E2510" s="463" t="str">
        <f t="shared" si="5"/>
        <v/>
      </c>
    </row>
    <row r="2511">
      <c r="A2511" s="463" t="str">
        <f t="shared" si="3"/>
        <v>12</v>
      </c>
      <c r="B2511" s="463">
        <f t="shared" si="4"/>
        <v>0</v>
      </c>
      <c r="C2511" s="463" t="s">
        <v>735</v>
      </c>
      <c r="D2511" s="1" t="s">
        <v>3323</v>
      </c>
      <c r="E2511" s="463" t="str">
        <f t="shared" si="5"/>
        <v/>
      </c>
    </row>
    <row r="2512">
      <c r="A2512" s="463" t="str">
        <f t="shared" si="3"/>
        <v>13</v>
      </c>
      <c r="B2512" s="463">
        <f t="shared" si="4"/>
        <v>0</v>
      </c>
      <c r="C2512" s="463" t="s">
        <v>735</v>
      </c>
      <c r="D2512" s="1" t="s">
        <v>3324</v>
      </c>
      <c r="E2512" s="463" t="str">
        <f t="shared" si="5"/>
        <v/>
      </c>
    </row>
    <row r="2513">
      <c r="A2513" s="463" t="str">
        <f t="shared" si="3"/>
        <v>100</v>
      </c>
      <c r="B2513" s="463">
        <f t="shared" si="4"/>
        <v>0</v>
      </c>
      <c r="C2513" s="463" t="s">
        <v>735</v>
      </c>
      <c r="D2513" s="1" t="s">
        <v>3325</v>
      </c>
      <c r="E2513" s="463">
        <f t="shared" si="5"/>
        <v>0</v>
      </c>
    </row>
    <row r="2514">
      <c r="A2514" s="463" t="str">
        <f t="shared" si="3"/>
        <v>01</v>
      </c>
      <c r="B2514" s="463">
        <f t="shared" si="4"/>
        <v>0</v>
      </c>
      <c r="C2514" s="463" t="s">
        <v>737</v>
      </c>
      <c r="D2514" s="1" t="s">
        <v>3326</v>
      </c>
      <c r="E2514" s="463" t="str">
        <f t="shared" si="5"/>
        <v/>
      </c>
    </row>
    <row r="2515">
      <c r="A2515" s="463" t="str">
        <f t="shared" si="3"/>
        <v>02</v>
      </c>
      <c r="B2515" s="463">
        <f t="shared" si="4"/>
        <v>0</v>
      </c>
      <c r="C2515" s="463" t="s">
        <v>737</v>
      </c>
      <c r="D2515" s="1" t="s">
        <v>3327</v>
      </c>
      <c r="E2515" s="463" t="str">
        <f t="shared" si="5"/>
        <v/>
      </c>
    </row>
    <row r="2516">
      <c r="A2516" s="463" t="str">
        <f t="shared" si="3"/>
        <v>03</v>
      </c>
      <c r="B2516" s="463">
        <f t="shared" si="4"/>
        <v>0</v>
      </c>
      <c r="C2516" s="463" t="s">
        <v>737</v>
      </c>
      <c r="D2516" s="1" t="s">
        <v>3328</v>
      </c>
      <c r="E2516" s="463" t="str">
        <f t="shared" si="5"/>
        <v/>
      </c>
    </row>
    <row r="2517">
      <c r="A2517" s="463" t="str">
        <f t="shared" si="3"/>
        <v>04</v>
      </c>
      <c r="B2517" s="463">
        <f t="shared" si="4"/>
        <v>0</v>
      </c>
      <c r="C2517" s="463" t="s">
        <v>737</v>
      </c>
      <c r="D2517" s="1" t="s">
        <v>3329</v>
      </c>
      <c r="E2517" s="463" t="str">
        <f t="shared" si="5"/>
        <v/>
      </c>
    </row>
    <row r="2518">
      <c r="A2518" s="463" t="str">
        <f t="shared" si="3"/>
        <v>05</v>
      </c>
      <c r="B2518" s="463">
        <f t="shared" si="4"/>
        <v>0</v>
      </c>
      <c r="C2518" s="463" t="s">
        <v>737</v>
      </c>
      <c r="D2518" s="1" t="s">
        <v>3330</v>
      </c>
      <c r="E2518" s="463" t="str">
        <f t="shared" si="5"/>
        <v/>
      </c>
    </row>
    <row r="2519">
      <c r="A2519" s="463" t="str">
        <f t="shared" si="3"/>
        <v>06</v>
      </c>
      <c r="B2519" s="463">
        <f t="shared" si="4"/>
        <v>0</v>
      </c>
      <c r="C2519" s="463" t="s">
        <v>737</v>
      </c>
      <c r="D2519" s="1" t="s">
        <v>3331</v>
      </c>
      <c r="E2519" s="463" t="str">
        <f t="shared" si="5"/>
        <v/>
      </c>
    </row>
    <row r="2520">
      <c r="A2520" s="463" t="str">
        <f t="shared" si="3"/>
        <v>07</v>
      </c>
      <c r="B2520" s="463">
        <f t="shared" si="4"/>
        <v>0</v>
      </c>
      <c r="C2520" s="463" t="s">
        <v>737</v>
      </c>
      <c r="D2520" s="1" t="s">
        <v>3332</v>
      </c>
      <c r="E2520" s="463" t="str">
        <f t="shared" si="5"/>
        <v/>
      </c>
    </row>
    <row r="2521">
      <c r="A2521" s="463" t="str">
        <f t="shared" si="3"/>
        <v>08</v>
      </c>
      <c r="B2521" s="463">
        <f t="shared" si="4"/>
        <v>0</v>
      </c>
      <c r="C2521" s="463" t="s">
        <v>737</v>
      </c>
      <c r="D2521" s="1" t="s">
        <v>3333</v>
      </c>
      <c r="E2521" s="463" t="str">
        <f t="shared" si="5"/>
        <v/>
      </c>
    </row>
    <row r="2522">
      <c r="A2522" s="463" t="str">
        <f t="shared" si="3"/>
        <v>09</v>
      </c>
      <c r="B2522" s="463">
        <f t="shared" si="4"/>
        <v>0</v>
      </c>
      <c r="C2522" s="463" t="s">
        <v>737</v>
      </c>
      <c r="D2522" s="1" t="s">
        <v>3334</v>
      </c>
      <c r="E2522" s="463" t="str">
        <f t="shared" si="5"/>
        <v/>
      </c>
    </row>
    <row r="2523">
      <c r="A2523" s="463" t="str">
        <f t="shared" si="3"/>
        <v>10</v>
      </c>
      <c r="B2523" s="463">
        <f t="shared" si="4"/>
        <v>0</v>
      </c>
      <c r="C2523" s="463" t="s">
        <v>737</v>
      </c>
      <c r="D2523" s="1" t="s">
        <v>3335</v>
      </c>
      <c r="E2523" s="463" t="str">
        <f t="shared" si="5"/>
        <v/>
      </c>
    </row>
    <row r="2524">
      <c r="A2524" s="463" t="str">
        <f t="shared" si="3"/>
        <v>11</v>
      </c>
      <c r="B2524" s="463">
        <f t="shared" si="4"/>
        <v>0</v>
      </c>
      <c r="C2524" s="463" t="s">
        <v>737</v>
      </c>
      <c r="D2524" s="1" t="s">
        <v>3336</v>
      </c>
      <c r="E2524" s="463" t="str">
        <f t="shared" si="5"/>
        <v/>
      </c>
    </row>
    <row r="2525">
      <c r="A2525" s="463" t="str">
        <f t="shared" si="3"/>
        <v>12</v>
      </c>
      <c r="B2525" s="463">
        <f t="shared" si="4"/>
        <v>0</v>
      </c>
      <c r="C2525" s="463" t="s">
        <v>737</v>
      </c>
      <c r="D2525" s="1" t="s">
        <v>3337</v>
      </c>
      <c r="E2525" s="463" t="str">
        <f t="shared" si="5"/>
        <v/>
      </c>
    </row>
    <row r="2526">
      <c r="A2526" s="463" t="str">
        <f t="shared" si="3"/>
        <v>13</v>
      </c>
      <c r="B2526" s="463">
        <f t="shared" si="4"/>
        <v>0</v>
      </c>
      <c r="C2526" s="463" t="s">
        <v>737</v>
      </c>
      <c r="D2526" s="1" t="s">
        <v>3338</v>
      </c>
      <c r="E2526" s="463" t="str">
        <f t="shared" si="5"/>
        <v/>
      </c>
    </row>
    <row r="2527">
      <c r="A2527" s="463" t="str">
        <f t="shared" si="3"/>
        <v>100</v>
      </c>
      <c r="B2527" s="463">
        <f t="shared" si="4"/>
        <v>0</v>
      </c>
      <c r="C2527" s="463" t="s">
        <v>737</v>
      </c>
      <c r="D2527" s="1" t="s">
        <v>3339</v>
      </c>
      <c r="E2527" s="463">
        <f t="shared" si="5"/>
        <v>0</v>
      </c>
    </row>
    <row r="2528">
      <c r="A2528" s="463" t="str">
        <f t="shared" si="3"/>
        <v>01</v>
      </c>
      <c r="B2528" s="463">
        <f t="shared" si="4"/>
        <v>0</v>
      </c>
      <c r="C2528" s="463" t="s">
        <v>747</v>
      </c>
      <c r="D2528" s="1" t="s">
        <v>3340</v>
      </c>
      <c r="E2528" s="463" t="str">
        <f t="shared" si="5"/>
        <v/>
      </c>
    </row>
    <row r="2529">
      <c r="A2529" s="463" t="str">
        <f t="shared" si="3"/>
        <v>02</v>
      </c>
      <c r="B2529" s="463">
        <f t="shared" si="4"/>
        <v>0</v>
      </c>
      <c r="C2529" s="463" t="s">
        <v>747</v>
      </c>
      <c r="D2529" s="1" t="s">
        <v>3341</v>
      </c>
      <c r="E2529" s="463" t="str">
        <f t="shared" si="5"/>
        <v/>
      </c>
    </row>
    <row r="2530">
      <c r="A2530" s="463" t="str">
        <f t="shared" si="3"/>
        <v>03</v>
      </c>
      <c r="B2530" s="463">
        <f t="shared" si="4"/>
        <v>0</v>
      </c>
      <c r="C2530" s="463" t="s">
        <v>747</v>
      </c>
      <c r="D2530" s="1" t="s">
        <v>3342</v>
      </c>
      <c r="E2530" s="463" t="str">
        <f t="shared" si="5"/>
        <v/>
      </c>
    </row>
    <row r="2531">
      <c r="A2531" s="463" t="str">
        <f t="shared" si="3"/>
        <v>04</v>
      </c>
      <c r="B2531" s="463">
        <f t="shared" si="4"/>
        <v>0</v>
      </c>
      <c r="C2531" s="463" t="s">
        <v>747</v>
      </c>
      <c r="D2531" s="1" t="s">
        <v>3343</v>
      </c>
      <c r="E2531" s="463" t="str">
        <f t="shared" si="5"/>
        <v/>
      </c>
    </row>
    <row r="2532">
      <c r="A2532" s="463" t="str">
        <f t="shared" si="3"/>
        <v>05</v>
      </c>
      <c r="B2532" s="463">
        <f t="shared" si="4"/>
        <v>0</v>
      </c>
      <c r="C2532" s="463" t="s">
        <v>747</v>
      </c>
      <c r="D2532" s="1" t="s">
        <v>3344</v>
      </c>
      <c r="E2532" s="463" t="str">
        <f t="shared" si="5"/>
        <v/>
      </c>
    </row>
    <row r="2533">
      <c r="A2533" s="463" t="str">
        <f t="shared" si="3"/>
        <v>06</v>
      </c>
      <c r="B2533" s="463">
        <f t="shared" si="4"/>
        <v>0</v>
      </c>
      <c r="C2533" s="463" t="s">
        <v>747</v>
      </c>
      <c r="D2533" s="1" t="s">
        <v>3345</v>
      </c>
      <c r="E2533" s="463" t="str">
        <f t="shared" si="5"/>
        <v/>
      </c>
    </row>
    <row r="2534">
      <c r="A2534" s="463" t="str">
        <f t="shared" si="3"/>
        <v>07</v>
      </c>
      <c r="B2534" s="463">
        <f t="shared" si="4"/>
        <v>0</v>
      </c>
      <c r="C2534" s="463" t="s">
        <v>747</v>
      </c>
      <c r="D2534" s="1" t="s">
        <v>3346</v>
      </c>
      <c r="E2534" s="463" t="str">
        <f t="shared" si="5"/>
        <v/>
      </c>
    </row>
    <row r="2535">
      <c r="A2535" s="463" t="str">
        <f t="shared" si="3"/>
        <v>08</v>
      </c>
      <c r="B2535" s="463">
        <f t="shared" si="4"/>
        <v>0</v>
      </c>
      <c r="C2535" s="463" t="s">
        <v>747</v>
      </c>
      <c r="D2535" s="1" t="s">
        <v>3347</v>
      </c>
      <c r="E2535" s="463" t="str">
        <f t="shared" si="5"/>
        <v/>
      </c>
    </row>
    <row r="2536">
      <c r="A2536" s="463" t="str">
        <f t="shared" si="3"/>
        <v>09</v>
      </c>
      <c r="B2536" s="463">
        <f t="shared" si="4"/>
        <v>0</v>
      </c>
      <c r="C2536" s="463" t="s">
        <v>747</v>
      </c>
      <c r="D2536" s="1" t="s">
        <v>3348</v>
      </c>
      <c r="E2536" s="463" t="str">
        <f t="shared" si="5"/>
        <v/>
      </c>
    </row>
    <row r="2537">
      <c r="A2537" s="463" t="str">
        <f t="shared" si="3"/>
        <v>10</v>
      </c>
      <c r="B2537" s="463">
        <f t="shared" si="4"/>
        <v>0</v>
      </c>
      <c r="C2537" s="463" t="s">
        <v>747</v>
      </c>
      <c r="D2537" s="1" t="s">
        <v>3349</v>
      </c>
      <c r="E2537" s="463" t="str">
        <f t="shared" si="5"/>
        <v/>
      </c>
    </row>
    <row r="2538">
      <c r="A2538" s="463" t="str">
        <f t="shared" si="3"/>
        <v>11</v>
      </c>
      <c r="B2538" s="463">
        <f t="shared" si="4"/>
        <v>0</v>
      </c>
      <c r="C2538" s="463" t="s">
        <v>747</v>
      </c>
      <c r="D2538" s="1" t="s">
        <v>3350</v>
      </c>
      <c r="E2538" s="463" t="str">
        <f t="shared" si="5"/>
        <v/>
      </c>
    </row>
    <row r="2539">
      <c r="A2539" s="463" t="str">
        <f t="shared" si="3"/>
        <v>12</v>
      </c>
      <c r="B2539" s="463">
        <f t="shared" si="4"/>
        <v>0</v>
      </c>
      <c r="C2539" s="463" t="s">
        <v>747</v>
      </c>
      <c r="D2539" s="1" t="s">
        <v>3351</v>
      </c>
      <c r="E2539" s="463" t="str">
        <f t="shared" si="5"/>
        <v/>
      </c>
    </row>
    <row r="2540">
      <c r="A2540" s="463" t="str">
        <f t="shared" si="3"/>
        <v>13</v>
      </c>
      <c r="B2540" s="463">
        <f t="shared" si="4"/>
        <v>0</v>
      </c>
      <c r="C2540" s="463" t="s">
        <v>747</v>
      </c>
      <c r="D2540" s="1" t="s">
        <v>3352</v>
      </c>
      <c r="E2540" s="463" t="str">
        <f t="shared" si="5"/>
        <v/>
      </c>
    </row>
    <row r="2541">
      <c r="A2541" s="463" t="str">
        <f t="shared" si="3"/>
        <v>100</v>
      </c>
      <c r="B2541" s="463">
        <f t="shared" si="4"/>
        <v>0</v>
      </c>
      <c r="C2541" s="463" t="s">
        <v>747</v>
      </c>
      <c r="D2541" s="1" t="s">
        <v>3353</v>
      </c>
      <c r="E2541" s="463">
        <f t="shared" si="5"/>
        <v>0</v>
      </c>
    </row>
    <row r="2542">
      <c r="A2542" s="463" t="str">
        <f t="shared" si="3"/>
        <v>01</v>
      </c>
      <c r="B2542" s="463">
        <f t="shared" si="4"/>
        <v>0</v>
      </c>
      <c r="C2542" s="463" t="s">
        <v>749</v>
      </c>
      <c r="D2542" s="1" t="s">
        <v>3354</v>
      </c>
      <c r="E2542" s="463" t="str">
        <f t="shared" si="5"/>
        <v/>
      </c>
    </row>
    <row r="2543">
      <c r="A2543" s="463" t="str">
        <f t="shared" si="3"/>
        <v>02</v>
      </c>
      <c r="B2543" s="463">
        <f t="shared" si="4"/>
        <v>0</v>
      </c>
      <c r="C2543" s="463" t="s">
        <v>749</v>
      </c>
      <c r="D2543" s="1" t="s">
        <v>3355</v>
      </c>
      <c r="E2543" s="463" t="str">
        <f t="shared" si="5"/>
        <v/>
      </c>
    </row>
    <row r="2544">
      <c r="A2544" s="463" t="str">
        <f t="shared" si="3"/>
        <v>03</v>
      </c>
      <c r="B2544" s="463">
        <f t="shared" si="4"/>
        <v>0</v>
      </c>
      <c r="C2544" s="463" t="s">
        <v>749</v>
      </c>
      <c r="D2544" s="1" t="s">
        <v>3356</v>
      </c>
      <c r="E2544" s="463" t="str">
        <f t="shared" si="5"/>
        <v/>
      </c>
    </row>
    <row r="2545">
      <c r="A2545" s="463" t="str">
        <f t="shared" si="3"/>
        <v>04</v>
      </c>
      <c r="B2545" s="463">
        <f t="shared" si="4"/>
        <v>0</v>
      </c>
      <c r="C2545" s="463" t="s">
        <v>749</v>
      </c>
      <c r="D2545" s="1" t="s">
        <v>3357</v>
      </c>
      <c r="E2545" s="463" t="str">
        <f t="shared" si="5"/>
        <v/>
      </c>
    </row>
    <row r="2546">
      <c r="A2546" s="463" t="str">
        <f t="shared" si="3"/>
        <v>05</v>
      </c>
      <c r="B2546" s="463">
        <f t="shared" si="4"/>
        <v>0</v>
      </c>
      <c r="C2546" s="463" t="s">
        <v>749</v>
      </c>
      <c r="D2546" s="1" t="s">
        <v>3358</v>
      </c>
      <c r="E2546" s="463" t="str">
        <f t="shared" si="5"/>
        <v/>
      </c>
    </row>
    <row r="2547">
      <c r="A2547" s="463" t="str">
        <f t="shared" si="3"/>
        <v>06</v>
      </c>
      <c r="B2547" s="463">
        <f t="shared" si="4"/>
        <v>0</v>
      </c>
      <c r="C2547" s="463" t="s">
        <v>749</v>
      </c>
      <c r="D2547" s="1" t="s">
        <v>3359</v>
      </c>
      <c r="E2547" s="463" t="str">
        <f t="shared" si="5"/>
        <v/>
      </c>
    </row>
    <row r="2548">
      <c r="A2548" s="463" t="str">
        <f t="shared" si="3"/>
        <v>07</v>
      </c>
      <c r="B2548" s="463">
        <f t="shared" si="4"/>
        <v>0</v>
      </c>
      <c r="C2548" s="463" t="s">
        <v>749</v>
      </c>
      <c r="D2548" s="1" t="s">
        <v>3360</v>
      </c>
      <c r="E2548" s="463" t="str">
        <f t="shared" si="5"/>
        <v/>
      </c>
    </row>
    <row r="2549">
      <c r="A2549" s="463" t="str">
        <f t="shared" si="3"/>
        <v>08</v>
      </c>
      <c r="B2549" s="463">
        <f t="shared" si="4"/>
        <v>0</v>
      </c>
      <c r="C2549" s="463" t="s">
        <v>749</v>
      </c>
      <c r="D2549" s="1" t="s">
        <v>3361</v>
      </c>
      <c r="E2549" s="463" t="str">
        <f t="shared" si="5"/>
        <v/>
      </c>
    </row>
    <row r="2550">
      <c r="A2550" s="463" t="str">
        <f t="shared" si="3"/>
        <v>09</v>
      </c>
      <c r="B2550" s="463">
        <f t="shared" si="4"/>
        <v>0</v>
      </c>
      <c r="C2550" s="463" t="s">
        <v>749</v>
      </c>
      <c r="D2550" s="1" t="s">
        <v>3362</v>
      </c>
      <c r="E2550" s="463" t="str">
        <f t="shared" si="5"/>
        <v/>
      </c>
    </row>
    <row r="2551">
      <c r="A2551" s="463" t="str">
        <f t="shared" si="3"/>
        <v>10</v>
      </c>
      <c r="B2551" s="463">
        <f t="shared" si="4"/>
        <v>0</v>
      </c>
      <c r="C2551" s="463" t="s">
        <v>749</v>
      </c>
      <c r="D2551" s="1" t="s">
        <v>3363</v>
      </c>
      <c r="E2551" s="463" t="str">
        <f t="shared" si="5"/>
        <v/>
      </c>
    </row>
    <row r="2552">
      <c r="A2552" s="463" t="str">
        <f t="shared" si="3"/>
        <v>11</v>
      </c>
      <c r="B2552" s="463">
        <f t="shared" si="4"/>
        <v>0</v>
      </c>
      <c r="C2552" s="463" t="s">
        <v>749</v>
      </c>
      <c r="D2552" s="1" t="s">
        <v>3364</v>
      </c>
      <c r="E2552" s="463" t="str">
        <f t="shared" si="5"/>
        <v/>
      </c>
    </row>
    <row r="2553">
      <c r="A2553" s="463" t="str">
        <f t="shared" si="3"/>
        <v>12</v>
      </c>
      <c r="B2553" s="463">
        <f t="shared" si="4"/>
        <v>0</v>
      </c>
      <c r="C2553" s="463" t="s">
        <v>749</v>
      </c>
      <c r="D2553" s="1" t="s">
        <v>3365</v>
      </c>
      <c r="E2553" s="463" t="str">
        <f t="shared" si="5"/>
        <v/>
      </c>
    </row>
    <row r="2554">
      <c r="A2554" s="463" t="str">
        <f t="shared" si="3"/>
        <v>13</v>
      </c>
      <c r="B2554" s="463">
        <f t="shared" si="4"/>
        <v>0</v>
      </c>
      <c r="C2554" s="463" t="s">
        <v>749</v>
      </c>
      <c r="D2554" s="1" t="s">
        <v>3366</v>
      </c>
      <c r="E2554" s="463" t="str">
        <f t="shared" si="5"/>
        <v/>
      </c>
    </row>
    <row r="2555">
      <c r="A2555" s="463" t="str">
        <f t="shared" si="3"/>
        <v>100</v>
      </c>
      <c r="B2555" s="463">
        <f t="shared" si="4"/>
        <v>0</v>
      </c>
      <c r="C2555" s="463" t="s">
        <v>749</v>
      </c>
      <c r="D2555" s="1" t="s">
        <v>3367</v>
      </c>
      <c r="E2555" s="463">
        <f t="shared" si="5"/>
        <v>0</v>
      </c>
    </row>
    <row r="2556">
      <c r="A2556" s="463" t="str">
        <f t="shared" si="3"/>
        <v>01</v>
      </c>
      <c r="B2556" s="463">
        <f t="shared" si="4"/>
        <v>0</v>
      </c>
      <c r="C2556" s="463" t="s">
        <v>751</v>
      </c>
      <c r="D2556" s="1" t="s">
        <v>3368</v>
      </c>
      <c r="E2556" s="463" t="str">
        <f t="shared" si="5"/>
        <v/>
      </c>
    </row>
    <row r="2557">
      <c r="A2557" s="463" t="str">
        <f t="shared" si="3"/>
        <v>02</v>
      </c>
      <c r="B2557" s="463">
        <f t="shared" si="4"/>
        <v>0</v>
      </c>
      <c r="C2557" s="463" t="s">
        <v>751</v>
      </c>
      <c r="D2557" s="1" t="s">
        <v>3369</v>
      </c>
      <c r="E2557" s="463" t="str">
        <f t="shared" si="5"/>
        <v/>
      </c>
    </row>
    <row r="2558">
      <c r="A2558" s="463" t="str">
        <f t="shared" si="3"/>
        <v>03</v>
      </c>
      <c r="B2558" s="463">
        <f t="shared" si="4"/>
        <v>0</v>
      </c>
      <c r="C2558" s="463" t="s">
        <v>751</v>
      </c>
      <c r="D2558" s="1" t="s">
        <v>3370</v>
      </c>
      <c r="E2558" s="463" t="str">
        <f t="shared" si="5"/>
        <v/>
      </c>
    </row>
    <row r="2559">
      <c r="A2559" s="463" t="str">
        <f t="shared" si="3"/>
        <v>04</v>
      </c>
      <c r="B2559" s="463">
        <f t="shared" si="4"/>
        <v>0</v>
      </c>
      <c r="C2559" s="463" t="s">
        <v>751</v>
      </c>
      <c r="D2559" s="1" t="s">
        <v>3371</v>
      </c>
      <c r="E2559" s="463" t="str">
        <f t="shared" si="5"/>
        <v/>
      </c>
    </row>
    <row r="2560">
      <c r="A2560" s="463" t="str">
        <f t="shared" si="3"/>
        <v>05</v>
      </c>
      <c r="B2560" s="463">
        <f t="shared" si="4"/>
        <v>0</v>
      </c>
      <c r="C2560" s="463" t="s">
        <v>751</v>
      </c>
      <c r="D2560" s="1" t="s">
        <v>3372</v>
      </c>
      <c r="E2560" s="463" t="str">
        <f t="shared" si="5"/>
        <v/>
      </c>
    </row>
    <row r="2561">
      <c r="A2561" s="463" t="str">
        <f t="shared" si="3"/>
        <v>06</v>
      </c>
      <c r="B2561" s="463">
        <f t="shared" si="4"/>
        <v>0</v>
      </c>
      <c r="C2561" s="463" t="s">
        <v>751</v>
      </c>
      <c r="D2561" s="1" t="s">
        <v>3373</v>
      </c>
      <c r="E2561" s="463" t="str">
        <f t="shared" si="5"/>
        <v/>
      </c>
    </row>
    <row r="2562">
      <c r="A2562" s="463" t="str">
        <f t="shared" si="3"/>
        <v>07</v>
      </c>
      <c r="B2562" s="463">
        <f t="shared" si="4"/>
        <v>0</v>
      </c>
      <c r="C2562" s="463" t="s">
        <v>751</v>
      </c>
      <c r="D2562" s="1" t="s">
        <v>3374</v>
      </c>
      <c r="E2562" s="463" t="str">
        <f t="shared" si="5"/>
        <v/>
      </c>
    </row>
    <row r="2563">
      <c r="A2563" s="463" t="str">
        <f t="shared" si="3"/>
        <v>08</v>
      </c>
      <c r="B2563" s="463">
        <f t="shared" si="4"/>
        <v>0</v>
      </c>
      <c r="C2563" s="463" t="s">
        <v>751</v>
      </c>
      <c r="D2563" s="1" t="s">
        <v>3375</v>
      </c>
      <c r="E2563" s="463" t="str">
        <f t="shared" si="5"/>
        <v/>
      </c>
    </row>
    <row r="2564">
      <c r="A2564" s="463" t="str">
        <f t="shared" si="3"/>
        <v>09</v>
      </c>
      <c r="B2564" s="463">
        <f t="shared" si="4"/>
        <v>0</v>
      </c>
      <c r="C2564" s="463" t="s">
        <v>751</v>
      </c>
      <c r="D2564" s="1" t="s">
        <v>3376</v>
      </c>
      <c r="E2564" s="463" t="str">
        <f t="shared" si="5"/>
        <v/>
      </c>
    </row>
    <row r="2565">
      <c r="A2565" s="463" t="str">
        <f t="shared" si="3"/>
        <v>10</v>
      </c>
      <c r="B2565" s="463">
        <f t="shared" si="4"/>
        <v>0</v>
      </c>
      <c r="C2565" s="463" t="s">
        <v>751</v>
      </c>
      <c r="D2565" s="1" t="s">
        <v>3377</v>
      </c>
      <c r="E2565" s="463" t="str">
        <f t="shared" si="5"/>
        <v/>
      </c>
    </row>
    <row r="2566">
      <c r="A2566" s="463" t="str">
        <f t="shared" si="3"/>
        <v>11</v>
      </c>
      <c r="B2566" s="463">
        <f t="shared" si="4"/>
        <v>0</v>
      </c>
      <c r="C2566" s="463" t="s">
        <v>751</v>
      </c>
      <c r="D2566" s="1" t="s">
        <v>3378</v>
      </c>
      <c r="E2566" s="463" t="str">
        <f t="shared" si="5"/>
        <v/>
      </c>
    </row>
    <row r="2567">
      <c r="A2567" s="463" t="str">
        <f t="shared" si="3"/>
        <v>12</v>
      </c>
      <c r="B2567" s="463">
        <f t="shared" si="4"/>
        <v>0</v>
      </c>
      <c r="C2567" s="463" t="s">
        <v>751</v>
      </c>
      <c r="D2567" s="1" t="s">
        <v>3379</v>
      </c>
      <c r="E2567" s="463" t="str">
        <f t="shared" si="5"/>
        <v/>
      </c>
    </row>
    <row r="2568">
      <c r="A2568" s="463" t="str">
        <f t="shared" si="3"/>
        <v>13</v>
      </c>
      <c r="B2568" s="463">
        <f t="shared" si="4"/>
        <v>0</v>
      </c>
      <c r="C2568" s="463" t="s">
        <v>751</v>
      </c>
      <c r="D2568" s="1" t="s">
        <v>3380</v>
      </c>
      <c r="E2568" s="463" t="str">
        <f t="shared" si="5"/>
        <v/>
      </c>
    </row>
    <row r="2569">
      <c r="A2569" s="463" t="str">
        <f t="shared" si="3"/>
        <v>100</v>
      </c>
      <c r="B2569" s="463">
        <f t="shared" si="4"/>
        <v>0</v>
      </c>
      <c r="C2569" s="463" t="s">
        <v>751</v>
      </c>
      <c r="D2569" s="1" t="s">
        <v>3381</v>
      </c>
      <c r="E2569" s="463">
        <f t="shared" si="5"/>
        <v>0</v>
      </c>
    </row>
    <row r="2570">
      <c r="A2570" s="463" t="str">
        <f t="shared" si="3"/>
        <v>01</v>
      </c>
      <c r="B2570" s="463">
        <f t="shared" si="4"/>
        <v>0</v>
      </c>
      <c r="C2570" s="463" t="s">
        <v>589</v>
      </c>
      <c r="D2570" s="1" t="s">
        <v>3382</v>
      </c>
      <c r="E2570" s="463" t="str">
        <f t="shared" si="5"/>
        <v/>
      </c>
    </row>
    <row r="2571">
      <c r="A2571" s="463" t="str">
        <f t="shared" si="3"/>
        <v>02</v>
      </c>
      <c r="B2571" s="463">
        <f t="shared" si="4"/>
        <v>0</v>
      </c>
      <c r="C2571" s="463" t="s">
        <v>589</v>
      </c>
      <c r="D2571" s="1" t="s">
        <v>3383</v>
      </c>
      <c r="E2571" s="463" t="str">
        <f t="shared" si="5"/>
        <v/>
      </c>
    </row>
    <row r="2572">
      <c r="A2572" s="463" t="str">
        <f t="shared" si="3"/>
        <v>03</v>
      </c>
      <c r="B2572" s="463">
        <f t="shared" si="4"/>
        <v>0</v>
      </c>
      <c r="C2572" s="463" t="s">
        <v>589</v>
      </c>
      <c r="D2572" s="1" t="s">
        <v>3384</v>
      </c>
      <c r="E2572" s="463" t="str">
        <f t="shared" si="5"/>
        <v/>
      </c>
    </row>
    <row r="2573">
      <c r="A2573" s="463" t="str">
        <f t="shared" si="3"/>
        <v>04</v>
      </c>
      <c r="B2573" s="463">
        <f t="shared" si="4"/>
        <v>0</v>
      </c>
      <c r="C2573" s="463" t="s">
        <v>589</v>
      </c>
      <c r="D2573" s="1" t="s">
        <v>3385</v>
      </c>
      <c r="E2573" s="463" t="str">
        <f t="shared" si="5"/>
        <v/>
      </c>
    </row>
    <row r="2574">
      <c r="A2574" s="463" t="str">
        <f t="shared" si="3"/>
        <v>05</v>
      </c>
      <c r="B2574" s="463">
        <f t="shared" si="4"/>
        <v>0</v>
      </c>
      <c r="C2574" s="463" t="s">
        <v>589</v>
      </c>
      <c r="D2574" s="1" t="s">
        <v>3386</v>
      </c>
      <c r="E2574" s="463" t="str">
        <f t="shared" si="5"/>
        <v/>
      </c>
    </row>
    <row r="2575">
      <c r="A2575" s="463" t="str">
        <f t="shared" si="3"/>
        <v>06</v>
      </c>
      <c r="B2575" s="463">
        <f t="shared" si="4"/>
        <v>0</v>
      </c>
      <c r="C2575" s="463" t="s">
        <v>589</v>
      </c>
      <c r="D2575" s="1" t="s">
        <v>3387</v>
      </c>
      <c r="E2575" s="463" t="str">
        <f t="shared" si="5"/>
        <v/>
      </c>
    </row>
    <row r="2576">
      <c r="A2576" s="463" t="str">
        <f t="shared" si="3"/>
        <v>07</v>
      </c>
      <c r="B2576" s="463">
        <f t="shared" si="4"/>
        <v>0</v>
      </c>
      <c r="C2576" s="463" t="s">
        <v>589</v>
      </c>
      <c r="D2576" s="1" t="s">
        <v>3388</v>
      </c>
      <c r="E2576" s="463" t="str">
        <f t="shared" si="5"/>
        <v/>
      </c>
    </row>
    <row r="2577">
      <c r="A2577" s="463" t="str">
        <f t="shared" si="3"/>
        <v>08</v>
      </c>
      <c r="B2577" s="463">
        <f t="shared" si="4"/>
        <v>0</v>
      </c>
      <c r="C2577" s="463" t="s">
        <v>589</v>
      </c>
      <c r="D2577" s="1" t="s">
        <v>3389</v>
      </c>
      <c r="E2577" s="463" t="str">
        <f t="shared" si="5"/>
        <v/>
      </c>
    </row>
    <row r="2578">
      <c r="A2578" s="463" t="str">
        <f t="shared" si="3"/>
        <v>09</v>
      </c>
      <c r="B2578" s="463">
        <f t="shared" si="4"/>
        <v>0</v>
      </c>
      <c r="C2578" s="463" t="s">
        <v>589</v>
      </c>
      <c r="D2578" s="1" t="s">
        <v>3390</v>
      </c>
      <c r="E2578" s="463" t="str">
        <f t="shared" si="5"/>
        <v/>
      </c>
    </row>
    <row r="2579">
      <c r="A2579" s="463" t="str">
        <f t="shared" si="3"/>
        <v>10</v>
      </c>
      <c r="B2579" s="463">
        <f t="shared" si="4"/>
        <v>0</v>
      </c>
      <c r="C2579" s="463" t="s">
        <v>589</v>
      </c>
      <c r="D2579" s="1" t="s">
        <v>3391</v>
      </c>
      <c r="E2579" s="463" t="str">
        <f t="shared" si="5"/>
        <v/>
      </c>
    </row>
    <row r="2580">
      <c r="A2580" s="463" t="str">
        <f t="shared" si="3"/>
        <v>11</v>
      </c>
      <c r="B2580" s="463">
        <f t="shared" si="4"/>
        <v>0</v>
      </c>
      <c r="C2580" s="463" t="s">
        <v>589</v>
      </c>
      <c r="D2580" s="1" t="s">
        <v>3392</v>
      </c>
      <c r="E2580" s="463" t="str">
        <f t="shared" si="5"/>
        <v/>
      </c>
    </row>
    <row r="2581">
      <c r="A2581" s="463" t="str">
        <f t="shared" si="3"/>
        <v>12</v>
      </c>
      <c r="B2581" s="463">
        <f t="shared" si="4"/>
        <v>0</v>
      </c>
      <c r="C2581" s="463" t="s">
        <v>589</v>
      </c>
      <c r="D2581" s="1" t="s">
        <v>3393</v>
      </c>
      <c r="E2581" s="463" t="str">
        <f t="shared" si="5"/>
        <v/>
      </c>
    </row>
    <row r="2582">
      <c r="A2582" s="463" t="str">
        <f t="shared" si="3"/>
        <v>13</v>
      </c>
      <c r="B2582" s="463">
        <f t="shared" si="4"/>
        <v>0</v>
      </c>
      <c r="C2582" s="463" t="s">
        <v>589</v>
      </c>
      <c r="D2582" s="1" t="s">
        <v>3394</v>
      </c>
      <c r="E2582" s="463" t="str">
        <f t="shared" si="5"/>
        <v/>
      </c>
    </row>
    <row r="2583">
      <c r="A2583" s="463" t="str">
        <f t="shared" si="3"/>
        <v>100</v>
      </c>
      <c r="B2583" s="463">
        <f t="shared" si="4"/>
        <v>0</v>
      </c>
      <c r="C2583" s="463" t="s">
        <v>589</v>
      </c>
      <c r="D2583" s="1" t="s">
        <v>3395</v>
      </c>
      <c r="E2583" s="463">
        <f t="shared" si="5"/>
        <v>0</v>
      </c>
    </row>
    <row r="2584">
      <c r="A2584" s="463" t="str">
        <f t="shared" si="3"/>
        <v>01</v>
      </c>
      <c r="B2584" s="463">
        <f t="shared" si="4"/>
        <v>0</v>
      </c>
      <c r="C2584" s="463" t="s">
        <v>592</v>
      </c>
      <c r="D2584" s="1" t="s">
        <v>3396</v>
      </c>
      <c r="E2584" s="463" t="str">
        <f t="shared" si="5"/>
        <v/>
      </c>
    </row>
    <row r="2585">
      <c r="A2585" s="463" t="str">
        <f t="shared" si="3"/>
        <v>02</v>
      </c>
      <c r="B2585" s="463">
        <f t="shared" si="4"/>
        <v>0</v>
      </c>
      <c r="C2585" s="463" t="s">
        <v>592</v>
      </c>
      <c r="D2585" s="1" t="s">
        <v>3397</v>
      </c>
      <c r="E2585" s="463" t="str">
        <f t="shared" si="5"/>
        <v/>
      </c>
    </row>
    <row r="2586">
      <c r="A2586" s="463" t="str">
        <f t="shared" si="3"/>
        <v>03</v>
      </c>
      <c r="B2586" s="463">
        <f t="shared" si="4"/>
        <v>0</v>
      </c>
      <c r="C2586" s="463" t="s">
        <v>592</v>
      </c>
      <c r="D2586" s="1" t="s">
        <v>3398</v>
      </c>
      <c r="E2586" s="463" t="str">
        <f t="shared" si="5"/>
        <v/>
      </c>
    </row>
    <row r="2587">
      <c r="A2587" s="463" t="str">
        <f t="shared" si="3"/>
        <v>04</v>
      </c>
      <c r="B2587" s="463">
        <f t="shared" si="4"/>
        <v>0</v>
      </c>
      <c r="C2587" s="463" t="s">
        <v>592</v>
      </c>
      <c r="D2587" s="1" t="s">
        <v>3399</v>
      </c>
      <c r="E2587" s="463" t="str">
        <f t="shared" si="5"/>
        <v/>
      </c>
    </row>
    <row r="2588">
      <c r="A2588" s="463" t="str">
        <f t="shared" si="3"/>
        <v>05</v>
      </c>
      <c r="B2588" s="463">
        <f t="shared" si="4"/>
        <v>0</v>
      </c>
      <c r="C2588" s="463" t="s">
        <v>592</v>
      </c>
      <c r="D2588" s="1" t="s">
        <v>3400</v>
      </c>
      <c r="E2588" s="463" t="str">
        <f t="shared" si="5"/>
        <v/>
      </c>
    </row>
    <row r="2589">
      <c r="A2589" s="463" t="str">
        <f t="shared" si="3"/>
        <v>06</v>
      </c>
      <c r="B2589" s="463">
        <f t="shared" si="4"/>
        <v>0</v>
      </c>
      <c r="C2589" s="463" t="s">
        <v>592</v>
      </c>
      <c r="D2589" s="1" t="s">
        <v>3401</v>
      </c>
      <c r="E2589" s="463" t="str">
        <f t="shared" si="5"/>
        <v/>
      </c>
    </row>
    <row r="2590">
      <c r="A2590" s="463" t="str">
        <f t="shared" si="3"/>
        <v>07</v>
      </c>
      <c r="B2590" s="463">
        <f t="shared" si="4"/>
        <v>0</v>
      </c>
      <c r="C2590" s="463" t="s">
        <v>592</v>
      </c>
      <c r="D2590" s="1" t="s">
        <v>3402</v>
      </c>
      <c r="E2590" s="463" t="str">
        <f t="shared" si="5"/>
        <v/>
      </c>
    </row>
    <row r="2591">
      <c r="A2591" s="463" t="str">
        <f t="shared" si="3"/>
        <v>08</v>
      </c>
      <c r="B2591" s="463">
        <f t="shared" si="4"/>
        <v>0</v>
      </c>
      <c r="C2591" s="463" t="s">
        <v>592</v>
      </c>
      <c r="D2591" s="1" t="s">
        <v>3403</v>
      </c>
      <c r="E2591" s="463" t="str">
        <f t="shared" si="5"/>
        <v/>
      </c>
    </row>
    <row r="2592">
      <c r="A2592" s="463" t="str">
        <f t="shared" si="3"/>
        <v>09</v>
      </c>
      <c r="B2592" s="463">
        <f t="shared" si="4"/>
        <v>0</v>
      </c>
      <c r="C2592" s="463" t="s">
        <v>592</v>
      </c>
      <c r="D2592" s="1" t="s">
        <v>3404</v>
      </c>
      <c r="E2592" s="463" t="str">
        <f t="shared" si="5"/>
        <v/>
      </c>
    </row>
    <row r="2593">
      <c r="A2593" s="463" t="str">
        <f t="shared" si="3"/>
        <v>10</v>
      </c>
      <c r="B2593" s="463">
        <f t="shared" si="4"/>
        <v>0</v>
      </c>
      <c r="C2593" s="463" t="s">
        <v>592</v>
      </c>
      <c r="D2593" s="1" t="s">
        <v>3405</v>
      </c>
      <c r="E2593" s="463" t="str">
        <f t="shared" si="5"/>
        <v/>
      </c>
    </row>
    <row r="2594">
      <c r="A2594" s="463" t="str">
        <f t="shared" si="3"/>
        <v>11</v>
      </c>
      <c r="B2594" s="463">
        <f t="shared" si="4"/>
        <v>0</v>
      </c>
      <c r="C2594" s="463" t="s">
        <v>592</v>
      </c>
      <c r="D2594" s="1" t="s">
        <v>3406</v>
      </c>
      <c r="E2594" s="463" t="str">
        <f t="shared" si="5"/>
        <v/>
      </c>
    </row>
    <row r="2595">
      <c r="A2595" s="463" t="str">
        <f t="shared" si="3"/>
        <v>12</v>
      </c>
      <c r="B2595" s="463">
        <f t="shared" si="4"/>
        <v>0</v>
      </c>
      <c r="C2595" s="463" t="s">
        <v>592</v>
      </c>
      <c r="D2595" s="1" t="s">
        <v>3407</v>
      </c>
      <c r="E2595" s="463" t="str">
        <f t="shared" si="5"/>
        <v/>
      </c>
    </row>
    <row r="2596">
      <c r="A2596" s="463" t="str">
        <f t="shared" si="3"/>
        <v>13</v>
      </c>
      <c r="B2596" s="463">
        <f t="shared" si="4"/>
        <v>0</v>
      </c>
      <c r="C2596" s="463" t="s">
        <v>592</v>
      </c>
      <c r="D2596" s="1" t="s">
        <v>3408</v>
      </c>
      <c r="E2596" s="463" t="str">
        <f t="shared" si="5"/>
        <v/>
      </c>
    </row>
    <row r="2597">
      <c r="A2597" s="463" t="str">
        <f t="shared" si="3"/>
        <v>100</v>
      </c>
      <c r="B2597" s="463">
        <f t="shared" si="4"/>
        <v>0</v>
      </c>
      <c r="C2597" s="463" t="s">
        <v>592</v>
      </c>
      <c r="D2597" s="1" t="s">
        <v>3409</v>
      </c>
      <c r="E2597" s="463">
        <f t="shared" si="5"/>
        <v>0</v>
      </c>
    </row>
    <row r="2598">
      <c r="A2598" s="463" t="str">
        <f t="shared" si="3"/>
        <v>01</v>
      </c>
      <c r="B2598" s="463">
        <f t="shared" si="4"/>
        <v>0</v>
      </c>
      <c r="C2598" s="463" t="s">
        <v>593</v>
      </c>
      <c r="D2598" s="1" t="s">
        <v>3410</v>
      </c>
      <c r="E2598" s="463" t="str">
        <f t="shared" si="5"/>
        <v/>
      </c>
    </row>
    <row r="2599">
      <c r="A2599" s="463" t="str">
        <f t="shared" si="3"/>
        <v>02</v>
      </c>
      <c r="B2599" s="463">
        <f t="shared" si="4"/>
        <v>0</v>
      </c>
      <c r="C2599" s="463" t="s">
        <v>593</v>
      </c>
      <c r="D2599" s="1" t="s">
        <v>3411</v>
      </c>
      <c r="E2599" s="463" t="str">
        <f t="shared" si="5"/>
        <v/>
      </c>
    </row>
    <row r="2600">
      <c r="A2600" s="463" t="str">
        <f t="shared" si="3"/>
        <v>03</v>
      </c>
      <c r="B2600" s="463">
        <f t="shared" si="4"/>
        <v>0</v>
      </c>
      <c r="C2600" s="463" t="s">
        <v>593</v>
      </c>
      <c r="D2600" s="1" t="s">
        <v>3412</v>
      </c>
      <c r="E2600" s="463" t="str">
        <f t="shared" si="5"/>
        <v/>
      </c>
    </row>
    <row r="2601">
      <c r="A2601" s="463" t="str">
        <f t="shared" si="3"/>
        <v>04</v>
      </c>
      <c r="B2601" s="463">
        <f t="shared" si="4"/>
        <v>0</v>
      </c>
      <c r="C2601" s="463" t="s">
        <v>593</v>
      </c>
      <c r="D2601" s="1" t="s">
        <v>3413</v>
      </c>
      <c r="E2601" s="463" t="str">
        <f t="shared" si="5"/>
        <v/>
      </c>
    </row>
    <row r="2602">
      <c r="A2602" s="463" t="str">
        <f t="shared" si="3"/>
        <v>05</v>
      </c>
      <c r="B2602" s="463">
        <f t="shared" si="4"/>
        <v>0</v>
      </c>
      <c r="C2602" s="463" t="s">
        <v>593</v>
      </c>
      <c r="D2602" s="1" t="s">
        <v>3414</v>
      </c>
      <c r="E2602" s="463" t="str">
        <f t="shared" si="5"/>
        <v/>
      </c>
    </row>
    <row r="2603">
      <c r="A2603" s="463" t="str">
        <f t="shared" si="3"/>
        <v>06</v>
      </c>
      <c r="B2603" s="463">
        <f t="shared" si="4"/>
        <v>0</v>
      </c>
      <c r="C2603" s="463" t="s">
        <v>593</v>
      </c>
      <c r="D2603" s="1" t="s">
        <v>3415</v>
      </c>
      <c r="E2603" s="463" t="str">
        <f t="shared" si="5"/>
        <v/>
      </c>
    </row>
    <row r="2604">
      <c r="A2604" s="463" t="str">
        <f t="shared" si="3"/>
        <v>07</v>
      </c>
      <c r="B2604" s="463">
        <f t="shared" si="4"/>
        <v>0</v>
      </c>
      <c r="C2604" s="463" t="s">
        <v>593</v>
      </c>
      <c r="D2604" s="1" t="s">
        <v>3416</v>
      </c>
      <c r="E2604" s="463" t="str">
        <f t="shared" si="5"/>
        <v/>
      </c>
    </row>
    <row r="2605">
      <c r="A2605" s="463" t="str">
        <f t="shared" si="3"/>
        <v>08</v>
      </c>
      <c r="B2605" s="463">
        <f t="shared" si="4"/>
        <v>0</v>
      </c>
      <c r="C2605" s="463" t="s">
        <v>593</v>
      </c>
      <c r="D2605" s="1" t="s">
        <v>3417</v>
      </c>
      <c r="E2605" s="463" t="str">
        <f t="shared" si="5"/>
        <v/>
      </c>
    </row>
    <row r="2606">
      <c r="A2606" s="463" t="str">
        <f t="shared" si="3"/>
        <v>09</v>
      </c>
      <c r="B2606" s="463">
        <f t="shared" si="4"/>
        <v>0</v>
      </c>
      <c r="C2606" s="463" t="s">
        <v>593</v>
      </c>
      <c r="D2606" s="1" t="s">
        <v>3418</v>
      </c>
      <c r="E2606" s="463" t="str">
        <f t="shared" si="5"/>
        <v/>
      </c>
    </row>
    <row r="2607">
      <c r="A2607" s="463" t="str">
        <f t="shared" si="3"/>
        <v>10</v>
      </c>
      <c r="B2607" s="463">
        <f t="shared" si="4"/>
        <v>0</v>
      </c>
      <c r="C2607" s="463" t="s">
        <v>593</v>
      </c>
      <c r="D2607" s="1" t="s">
        <v>3419</v>
      </c>
      <c r="E2607" s="463" t="str">
        <f t="shared" si="5"/>
        <v/>
      </c>
    </row>
    <row r="2608">
      <c r="A2608" s="463" t="str">
        <f t="shared" si="3"/>
        <v>11</v>
      </c>
      <c r="B2608" s="463">
        <f t="shared" si="4"/>
        <v>0</v>
      </c>
      <c r="C2608" s="463" t="s">
        <v>593</v>
      </c>
      <c r="D2608" s="1" t="s">
        <v>3420</v>
      </c>
      <c r="E2608" s="463" t="str">
        <f t="shared" si="5"/>
        <v/>
      </c>
    </row>
    <row r="2609">
      <c r="A2609" s="463" t="str">
        <f t="shared" si="3"/>
        <v>12</v>
      </c>
      <c r="B2609" s="463">
        <f t="shared" si="4"/>
        <v>0</v>
      </c>
      <c r="C2609" s="463" t="s">
        <v>593</v>
      </c>
      <c r="D2609" s="1" t="s">
        <v>3421</v>
      </c>
      <c r="E2609" s="463" t="str">
        <f t="shared" si="5"/>
        <v/>
      </c>
    </row>
    <row r="2610">
      <c r="A2610" s="463" t="str">
        <f t="shared" si="3"/>
        <v>13</v>
      </c>
      <c r="B2610" s="463">
        <f t="shared" si="4"/>
        <v>0</v>
      </c>
      <c r="C2610" s="463" t="s">
        <v>593</v>
      </c>
      <c r="D2610" s="1" t="s">
        <v>3422</v>
      </c>
      <c r="E2610" s="463" t="str">
        <f t="shared" si="5"/>
        <v/>
      </c>
    </row>
    <row r="2611">
      <c r="A2611" s="463" t="str">
        <f t="shared" si="3"/>
        <v>100</v>
      </c>
      <c r="B2611" s="463">
        <f t="shared" si="4"/>
        <v>0</v>
      </c>
      <c r="C2611" s="463" t="s">
        <v>593</v>
      </c>
      <c r="D2611" s="1" t="s">
        <v>3423</v>
      </c>
      <c r="E2611" s="463">
        <f t="shared" si="5"/>
        <v>0</v>
      </c>
    </row>
    <row r="2612">
      <c r="A2612" s="463" t="str">
        <f t="shared" si="3"/>
        <v>01</v>
      </c>
      <c r="B2612" s="463">
        <f t="shared" si="4"/>
        <v>0</v>
      </c>
      <c r="C2612" s="463" t="s">
        <v>596</v>
      </c>
      <c r="D2612" s="1" t="s">
        <v>3424</v>
      </c>
      <c r="E2612" s="463" t="str">
        <f t="shared" si="5"/>
        <v/>
      </c>
    </row>
    <row r="2613">
      <c r="A2613" s="463" t="str">
        <f t="shared" si="3"/>
        <v>02</v>
      </c>
      <c r="B2613" s="463">
        <f t="shared" si="4"/>
        <v>0</v>
      </c>
      <c r="C2613" s="463" t="s">
        <v>596</v>
      </c>
      <c r="D2613" s="1" t="s">
        <v>3425</v>
      </c>
      <c r="E2613" s="463" t="str">
        <f t="shared" si="5"/>
        <v/>
      </c>
    </row>
    <row r="2614">
      <c r="A2614" s="463" t="str">
        <f t="shared" si="3"/>
        <v>03</v>
      </c>
      <c r="B2614" s="463">
        <f t="shared" si="4"/>
        <v>0</v>
      </c>
      <c r="C2614" s="463" t="s">
        <v>596</v>
      </c>
      <c r="D2614" s="1" t="s">
        <v>3426</v>
      </c>
      <c r="E2614" s="463" t="str">
        <f t="shared" si="5"/>
        <v/>
      </c>
    </row>
    <row r="2615">
      <c r="A2615" s="463" t="str">
        <f t="shared" si="3"/>
        <v>04</v>
      </c>
      <c r="B2615" s="463">
        <f t="shared" si="4"/>
        <v>0</v>
      </c>
      <c r="C2615" s="463" t="s">
        <v>596</v>
      </c>
      <c r="D2615" s="1" t="s">
        <v>3427</v>
      </c>
      <c r="E2615" s="463" t="str">
        <f t="shared" si="5"/>
        <v/>
      </c>
    </row>
    <row r="2616">
      <c r="A2616" s="463" t="str">
        <f t="shared" si="3"/>
        <v>05</v>
      </c>
      <c r="B2616" s="463">
        <f t="shared" si="4"/>
        <v>0</v>
      </c>
      <c r="C2616" s="463" t="s">
        <v>596</v>
      </c>
      <c r="D2616" s="1" t="s">
        <v>3428</v>
      </c>
      <c r="E2616" s="463" t="str">
        <f t="shared" si="5"/>
        <v/>
      </c>
    </row>
    <row r="2617">
      <c r="A2617" s="463" t="str">
        <f t="shared" si="3"/>
        <v>06</v>
      </c>
      <c r="B2617" s="463">
        <f t="shared" si="4"/>
        <v>0</v>
      </c>
      <c r="C2617" s="463" t="s">
        <v>596</v>
      </c>
      <c r="D2617" s="1" t="s">
        <v>3429</v>
      </c>
      <c r="E2617" s="463" t="str">
        <f t="shared" si="5"/>
        <v/>
      </c>
    </row>
    <row r="2618">
      <c r="A2618" s="463" t="str">
        <f t="shared" si="3"/>
        <v>07</v>
      </c>
      <c r="B2618" s="463">
        <f t="shared" si="4"/>
        <v>0</v>
      </c>
      <c r="C2618" s="463" t="s">
        <v>596</v>
      </c>
      <c r="D2618" s="1" t="s">
        <v>3430</v>
      </c>
      <c r="E2618" s="463" t="str">
        <f t="shared" si="5"/>
        <v/>
      </c>
    </row>
    <row r="2619">
      <c r="A2619" s="463" t="str">
        <f t="shared" si="3"/>
        <v>08</v>
      </c>
      <c r="B2619" s="463">
        <f t="shared" si="4"/>
        <v>0</v>
      </c>
      <c r="C2619" s="463" t="s">
        <v>596</v>
      </c>
      <c r="D2619" s="1" t="s">
        <v>3431</v>
      </c>
      <c r="E2619" s="463" t="str">
        <f t="shared" si="5"/>
        <v/>
      </c>
    </row>
    <row r="2620">
      <c r="A2620" s="463" t="str">
        <f t="shared" si="3"/>
        <v>09</v>
      </c>
      <c r="B2620" s="463">
        <f t="shared" si="4"/>
        <v>0</v>
      </c>
      <c r="C2620" s="463" t="s">
        <v>596</v>
      </c>
      <c r="D2620" s="1" t="s">
        <v>3432</v>
      </c>
      <c r="E2620" s="463" t="str">
        <f t="shared" si="5"/>
        <v/>
      </c>
    </row>
    <row r="2621">
      <c r="A2621" s="463" t="str">
        <f t="shared" si="3"/>
        <v>10</v>
      </c>
      <c r="B2621" s="463">
        <f t="shared" si="4"/>
        <v>0</v>
      </c>
      <c r="C2621" s="463" t="s">
        <v>596</v>
      </c>
      <c r="D2621" s="1" t="s">
        <v>3433</v>
      </c>
      <c r="E2621" s="463" t="str">
        <f t="shared" si="5"/>
        <v/>
      </c>
    </row>
    <row r="2622">
      <c r="A2622" s="463" t="str">
        <f t="shared" si="3"/>
        <v>11</v>
      </c>
      <c r="B2622" s="463">
        <f t="shared" si="4"/>
        <v>0</v>
      </c>
      <c r="C2622" s="463" t="s">
        <v>596</v>
      </c>
      <c r="D2622" s="1" t="s">
        <v>3434</v>
      </c>
      <c r="E2622" s="463" t="str">
        <f t="shared" si="5"/>
        <v/>
      </c>
    </row>
    <row r="2623">
      <c r="A2623" s="463" t="str">
        <f t="shared" si="3"/>
        <v>12</v>
      </c>
      <c r="B2623" s="463">
        <f t="shared" si="4"/>
        <v>0</v>
      </c>
      <c r="C2623" s="463" t="s">
        <v>596</v>
      </c>
      <c r="D2623" s="1" t="s">
        <v>3435</v>
      </c>
      <c r="E2623" s="463" t="str">
        <f t="shared" si="5"/>
        <v/>
      </c>
    </row>
    <row r="2624">
      <c r="A2624" s="463" t="str">
        <f t="shared" si="3"/>
        <v>13</v>
      </c>
      <c r="B2624" s="463">
        <f t="shared" si="4"/>
        <v>0</v>
      </c>
      <c r="C2624" s="463" t="s">
        <v>596</v>
      </c>
      <c r="D2624" s="1" t="s">
        <v>3436</v>
      </c>
      <c r="E2624" s="463" t="str">
        <f t="shared" si="5"/>
        <v/>
      </c>
    </row>
    <row r="2625">
      <c r="A2625" s="463" t="str">
        <f t="shared" si="3"/>
        <v>100</v>
      </c>
      <c r="B2625" s="463">
        <f t="shared" si="4"/>
        <v>0</v>
      </c>
      <c r="C2625" s="463" t="s">
        <v>596</v>
      </c>
      <c r="D2625" s="1" t="s">
        <v>3437</v>
      </c>
      <c r="E2625" s="463">
        <f t="shared" si="5"/>
        <v>0</v>
      </c>
    </row>
    <row r="2626">
      <c r="A2626" s="463" t="str">
        <f t="shared" si="3"/>
        <v>01</v>
      </c>
      <c r="B2626" s="463">
        <f t="shared" si="4"/>
        <v>0</v>
      </c>
      <c r="C2626" s="463" t="s">
        <v>597</v>
      </c>
      <c r="D2626" s="1" t="s">
        <v>3438</v>
      </c>
      <c r="E2626" s="463" t="str">
        <f t="shared" si="5"/>
        <v/>
      </c>
    </row>
    <row r="2627">
      <c r="A2627" s="463" t="str">
        <f t="shared" si="3"/>
        <v>02</v>
      </c>
      <c r="B2627" s="463">
        <f t="shared" si="4"/>
        <v>0</v>
      </c>
      <c r="C2627" s="463" t="s">
        <v>597</v>
      </c>
      <c r="D2627" s="1" t="s">
        <v>3439</v>
      </c>
      <c r="E2627" s="463" t="str">
        <f t="shared" si="5"/>
        <v/>
      </c>
    </row>
    <row r="2628">
      <c r="A2628" s="463" t="str">
        <f t="shared" si="3"/>
        <v>03</v>
      </c>
      <c r="B2628" s="463">
        <f t="shared" si="4"/>
        <v>0</v>
      </c>
      <c r="C2628" s="463" t="s">
        <v>597</v>
      </c>
      <c r="D2628" s="1" t="s">
        <v>3440</v>
      </c>
      <c r="E2628" s="463" t="str">
        <f t="shared" si="5"/>
        <v/>
      </c>
    </row>
    <row r="2629">
      <c r="A2629" s="463" t="str">
        <f t="shared" si="3"/>
        <v>04</v>
      </c>
      <c r="B2629" s="463">
        <f t="shared" si="4"/>
        <v>0</v>
      </c>
      <c r="C2629" s="463" t="s">
        <v>597</v>
      </c>
      <c r="D2629" s="1" t="s">
        <v>3441</v>
      </c>
      <c r="E2629" s="463" t="str">
        <f t="shared" si="5"/>
        <v/>
      </c>
    </row>
    <row r="2630">
      <c r="A2630" s="463" t="str">
        <f t="shared" si="3"/>
        <v>05</v>
      </c>
      <c r="B2630" s="463">
        <f t="shared" si="4"/>
        <v>0</v>
      </c>
      <c r="C2630" s="463" t="s">
        <v>597</v>
      </c>
      <c r="D2630" s="1" t="s">
        <v>3442</v>
      </c>
      <c r="E2630" s="463" t="str">
        <f t="shared" si="5"/>
        <v/>
      </c>
    </row>
    <row r="2631">
      <c r="A2631" s="463" t="str">
        <f t="shared" si="3"/>
        <v>06</v>
      </c>
      <c r="B2631" s="463">
        <f t="shared" si="4"/>
        <v>0</v>
      </c>
      <c r="C2631" s="463" t="s">
        <v>597</v>
      </c>
      <c r="D2631" s="1" t="s">
        <v>3443</v>
      </c>
      <c r="E2631" s="463" t="str">
        <f t="shared" si="5"/>
        <v/>
      </c>
    </row>
    <row r="2632">
      <c r="A2632" s="463" t="str">
        <f t="shared" si="3"/>
        <v>07</v>
      </c>
      <c r="B2632" s="463">
        <f t="shared" si="4"/>
        <v>0</v>
      </c>
      <c r="C2632" s="463" t="s">
        <v>597</v>
      </c>
      <c r="D2632" s="1" t="s">
        <v>3444</v>
      </c>
      <c r="E2632" s="463" t="str">
        <f t="shared" si="5"/>
        <v/>
      </c>
    </row>
    <row r="2633">
      <c r="A2633" s="463" t="str">
        <f t="shared" si="3"/>
        <v>08</v>
      </c>
      <c r="B2633" s="463">
        <f t="shared" si="4"/>
        <v>0</v>
      </c>
      <c r="C2633" s="463" t="s">
        <v>597</v>
      </c>
      <c r="D2633" s="1" t="s">
        <v>3445</v>
      </c>
      <c r="E2633" s="463" t="str">
        <f t="shared" si="5"/>
        <v/>
      </c>
    </row>
    <row r="2634">
      <c r="A2634" s="463" t="str">
        <f t="shared" si="3"/>
        <v>09</v>
      </c>
      <c r="B2634" s="463">
        <f t="shared" si="4"/>
        <v>0</v>
      </c>
      <c r="C2634" s="463" t="s">
        <v>597</v>
      </c>
      <c r="D2634" s="1" t="s">
        <v>3446</v>
      </c>
      <c r="E2634" s="463" t="str">
        <f t="shared" si="5"/>
        <v/>
      </c>
    </row>
    <row r="2635">
      <c r="A2635" s="463" t="str">
        <f t="shared" si="3"/>
        <v>10</v>
      </c>
      <c r="B2635" s="463">
        <f t="shared" si="4"/>
        <v>0</v>
      </c>
      <c r="C2635" s="463" t="s">
        <v>597</v>
      </c>
      <c r="D2635" s="1" t="s">
        <v>3447</v>
      </c>
      <c r="E2635" s="463" t="str">
        <f t="shared" si="5"/>
        <v/>
      </c>
    </row>
    <row r="2636">
      <c r="A2636" s="463" t="str">
        <f t="shared" si="3"/>
        <v>11</v>
      </c>
      <c r="B2636" s="463">
        <f t="shared" si="4"/>
        <v>0</v>
      </c>
      <c r="C2636" s="463" t="s">
        <v>597</v>
      </c>
      <c r="D2636" s="1" t="s">
        <v>3448</v>
      </c>
      <c r="E2636" s="463" t="str">
        <f t="shared" si="5"/>
        <v/>
      </c>
    </row>
    <row r="2637">
      <c r="A2637" s="463" t="str">
        <f t="shared" si="3"/>
        <v>12</v>
      </c>
      <c r="B2637" s="463">
        <f t="shared" si="4"/>
        <v>0</v>
      </c>
      <c r="C2637" s="463" t="s">
        <v>597</v>
      </c>
      <c r="D2637" s="1" t="s">
        <v>3449</v>
      </c>
      <c r="E2637" s="463" t="str">
        <f t="shared" si="5"/>
        <v/>
      </c>
    </row>
    <row r="2638">
      <c r="A2638" s="463" t="str">
        <f t="shared" si="3"/>
        <v>13</v>
      </c>
      <c r="B2638" s="463">
        <f t="shared" si="4"/>
        <v>0</v>
      </c>
      <c r="C2638" s="463" t="s">
        <v>597</v>
      </c>
      <c r="D2638" s="1" t="s">
        <v>3450</v>
      </c>
      <c r="E2638" s="463" t="str">
        <f t="shared" si="5"/>
        <v/>
      </c>
    </row>
    <row r="2639">
      <c r="A2639" s="463" t="str">
        <f t="shared" si="3"/>
        <v>100</v>
      </c>
      <c r="B2639" s="463">
        <f t="shared" si="4"/>
        <v>0</v>
      </c>
      <c r="C2639" s="463" t="s">
        <v>597</v>
      </c>
      <c r="D2639" s="1" t="s">
        <v>3451</v>
      </c>
      <c r="E2639" s="463">
        <f t="shared" si="5"/>
        <v>0</v>
      </c>
    </row>
    <row r="2640">
      <c r="A2640" s="463" t="str">
        <f t="shared" si="3"/>
        <v>01</v>
      </c>
      <c r="B2640" s="463">
        <f t="shared" si="4"/>
        <v>0</v>
      </c>
      <c r="C2640" s="463" t="s">
        <v>598</v>
      </c>
      <c r="D2640" s="1" t="s">
        <v>3452</v>
      </c>
      <c r="E2640" s="463" t="str">
        <f t="shared" si="5"/>
        <v/>
      </c>
    </row>
    <row r="2641">
      <c r="A2641" s="463" t="str">
        <f t="shared" si="3"/>
        <v>02</v>
      </c>
      <c r="B2641" s="463">
        <f t="shared" si="4"/>
        <v>0</v>
      </c>
      <c r="C2641" s="463" t="s">
        <v>598</v>
      </c>
      <c r="D2641" s="1" t="s">
        <v>3453</v>
      </c>
      <c r="E2641" s="463" t="str">
        <f t="shared" si="5"/>
        <v/>
      </c>
    </row>
    <row r="2642">
      <c r="A2642" s="463" t="str">
        <f t="shared" si="3"/>
        <v>03</v>
      </c>
      <c r="B2642" s="463">
        <f t="shared" si="4"/>
        <v>0</v>
      </c>
      <c r="C2642" s="463" t="s">
        <v>598</v>
      </c>
      <c r="D2642" s="1" t="s">
        <v>3454</v>
      </c>
      <c r="E2642" s="463" t="str">
        <f t="shared" si="5"/>
        <v/>
      </c>
    </row>
    <row r="2643">
      <c r="A2643" s="463" t="str">
        <f t="shared" si="3"/>
        <v>04</v>
      </c>
      <c r="B2643" s="463">
        <f t="shared" si="4"/>
        <v>0</v>
      </c>
      <c r="C2643" s="463" t="s">
        <v>598</v>
      </c>
      <c r="D2643" s="1" t="s">
        <v>3455</v>
      </c>
      <c r="E2643" s="463" t="str">
        <f t="shared" si="5"/>
        <v/>
      </c>
    </row>
    <row r="2644">
      <c r="A2644" s="463" t="str">
        <f t="shared" si="3"/>
        <v>05</v>
      </c>
      <c r="B2644" s="463">
        <f t="shared" si="4"/>
        <v>0</v>
      </c>
      <c r="C2644" s="463" t="s">
        <v>598</v>
      </c>
      <c r="D2644" s="1" t="s">
        <v>3456</v>
      </c>
      <c r="E2644" s="463" t="str">
        <f t="shared" si="5"/>
        <v/>
      </c>
    </row>
    <row r="2645">
      <c r="A2645" s="463" t="str">
        <f t="shared" si="3"/>
        <v>06</v>
      </c>
      <c r="B2645" s="463">
        <f t="shared" si="4"/>
        <v>0</v>
      </c>
      <c r="C2645" s="463" t="s">
        <v>598</v>
      </c>
      <c r="D2645" s="1" t="s">
        <v>3457</v>
      </c>
      <c r="E2645" s="463" t="str">
        <f t="shared" si="5"/>
        <v/>
      </c>
    </row>
    <row r="2646">
      <c r="A2646" s="463" t="str">
        <f t="shared" si="3"/>
        <v>07</v>
      </c>
      <c r="B2646" s="463">
        <f t="shared" si="4"/>
        <v>0</v>
      </c>
      <c r="C2646" s="463" t="s">
        <v>598</v>
      </c>
      <c r="D2646" s="1" t="s">
        <v>3458</v>
      </c>
      <c r="E2646" s="463" t="str">
        <f t="shared" si="5"/>
        <v/>
      </c>
    </row>
    <row r="2647">
      <c r="A2647" s="463" t="str">
        <f t="shared" si="3"/>
        <v>08</v>
      </c>
      <c r="B2647" s="463">
        <f t="shared" si="4"/>
        <v>0</v>
      </c>
      <c r="C2647" s="463" t="s">
        <v>598</v>
      </c>
      <c r="D2647" s="1" t="s">
        <v>3459</v>
      </c>
      <c r="E2647" s="463" t="str">
        <f t="shared" si="5"/>
        <v/>
      </c>
    </row>
    <row r="2648">
      <c r="A2648" s="463" t="str">
        <f t="shared" si="3"/>
        <v>09</v>
      </c>
      <c r="B2648" s="463">
        <f t="shared" si="4"/>
        <v>0</v>
      </c>
      <c r="C2648" s="463" t="s">
        <v>598</v>
      </c>
      <c r="D2648" s="1" t="s">
        <v>3460</v>
      </c>
      <c r="E2648" s="463" t="str">
        <f t="shared" si="5"/>
        <v/>
      </c>
    </row>
    <row r="2649">
      <c r="A2649" s="463" t="str">
        <f t="shared" si="3"/>
        <v>10</v>
      </c>
      <c r="B2649" s="463">
        <f t="shared" si="4"/>
        <v>0</v>
      </c>
      <c r="C2649" s="463" t="s">
        <v>598</v>
      </c>
      <c r="D2649" s="1" t="s">
        <v>3461</v>
      </c>
      <c r="E2649" s="463" t="str">
        <f t="shared" si="5"/>
        <v/>
      </c>
    </row>
    <row r="2650">
      <c r="A2650" s="463" t="str">
        <f t="shared" si="3"/>
        <v>11</v>
      </c>
      <c r="B2650" s="463">
        <f t="shared" si="4"/>
        <v>0</v>
      </c>
      <c r="C2650" s="463" t="s">
        <v>598</v>
      </c>
      <c r="D2650" s="1" t="s">
        <v>3462</v>
      </c>
      <c r="E2650" s="463" t="str">
        <f t="shared" si="5"/>
        <v/>
      </c>
    </row>
    <row r="2651">
      <c r="A2651" s="463" t="str">
        <f t="shared" si="3"/>
        <v>12</v>
      </c>
      <c r="B2651" s="463">
        <f t="shared" si="4"/>
        <v>0</v>
      </c>
      <c r="C2651" s="463" t="s">
        <v>598</v>
      </c>
      <c r="D2651" s="1" t="s">
        <v>3463</v>
      </c>
      <c r="E2651" s="463" t="str">
        <f t="shared" si="5"/>
        <v/>
      </c>
    </row>
    <row r="2652">
      <c r="A2652" s="463" t="str">
        <f t="shared" si="3"/>
        <v>13</v>
      </c>
      <c r="B2652" s="463">
        <f t="shared" si="4"/>
        <v>0</v>
      </c>
      <c r="C2652" s="463" t="s">
        <v>598</v>
      </c>
      <c r="D2652" s="1" t="s">
        <v>3464</v>
      </c>
      <c r="E2652" s="463" t="str">
        <f t="shared" si="5"/>
        <v/>
      </c>
    </row>
    <row r="2653">
      <c r="A2653" s="463" t="str">
        <f t="shared" si="3"/>
        <v>100</v>
      </c>
      <c r="B2653" s="463">
        <f t="shared" si="4"/>
        <v>0</v>
      </c>
      <c r="C2653" s="463" t="s">
        <v>598</v>
      </c>
      <c r="D2653" s="1" t="s">
        <v>3465</v>
      </c>
      <c r="E2653" s="463">
        <f t="shared" si="5"/>
        <v>0</v>
      </c>
    </row>
    <row r="2654">
      <c r="A2654" s="463" t="str">
        <f t="shared" si="3"/>
        <v>01</v>
      </c>
      <c r="B2654" s="463">
        <f t="shared" si="4"/>
        <v>0</v>
      </c>
      <c r="C2654" s="463" t="s">
        <v>599</v>
      </c>
      <c r="D2654" s="1" t="s">
        <v>3466</v>
      </c>
      <c r="E2654" s="463" t="str">
        <f t="shared" si="5"/>
        <v/>
      </c>
    </row>
    <row r="2655">
      <c r="A2655" s="463" t="str">
        <f t="shared" si="3"/>
        <v>02</v>
      </c>
      <c r="B2655" s="463">
        <f t="shared" si="4"/>
        <v>0</v>
      </c>
      <c r="C2655" s="463" t="s">
        <v>599</v>
      </c>
      <c r="D2655" s="1" t="s">
        <v>3467</v>
      </c>
      <c r="E2655" s="463" t="str">
        <f t="shared" si="5"/>
        <v/>
      </c>
    </row>
    <row r="2656">
      <c r="A2656" s="463" t="str">
        <f t="shared" si="3"/>
        <v>03</v>
      </c>
      <c r="B2656" s="463">
        <f t="shared" si="4"/>
        <v>0</v>
      </c>
      <c r="C2656" s="463" t="s">
        <v>599</v>
      </c>
      <c r="D2656" s="1" t="s">
        <v>3468</v>
      </c>
      <c r="E2656" s="463" t="str">
        <f t="shared" si="5"/>
        <v/>
      </c>
    </row>
    <row r="2657">
      <c r="A2657" s="463" t="str">
        <f t="shared" si="3"/>
        <v>04</v>
      </c>
      <c r="B2657" s="463">
        <f t="shared" si="4"/>
        <v>0</v>
      </c>
      <c r="C2657" s="463" t="s">
        <v>599</v>
      </c>
      <c r="D2657" s="1" t="s">
        <v>3469</v>
      </c>
      <c r="E2657" s="463" t="str">
        <f t="shared" si="5"/>
        <v/>
      </c>
    </row>
    <row r="2658">
      <c r="A2658" s="463" t="str">
        <f t="shared" si="3"/>
        <v>05</v>
      </c>
      <c r="B2658" s="463">
        <f t="shared" si="4"/>
        <v>0</v>
      </c>
      <c r="C2658" s="463" t="s">
        <v>599</v>
      </c>
      <c r="D2658" s="1" t="s">
        <v>3470</v>
      </c>
      <c r="E2658" s="463" t="str">
        <f t="shared" si="5"/>
        <v/>
      </c>
    </row>
    <row r="2659">
      <c r="A2659" s="463" t="str">
        <f t="shared" si="3"/>
        <v>06</v>
      </c>
      <c r="B2659" s="463">
        <f t="shared" si="4"/>
        <v>0</v>
      </c>
      <c r="C2659" s="463" t="s">
        <v>599</v>
      </c>
      <c r="D2659" s="1" t="s">
        <v>3471</v>
      </c>
      <c r="E2659" s="463" t="str">
        <f t="shared" si="5"/>
        <v/>
      </c>
    </row>
    <row r="2660">
      <c r="A2660" s="463" t="str">
        <f t="shared" si="3"/>
        <v>07</v>
      </c>
      <c r="B2660" s="463">
        <f t="shared" si="4"/>
        <v>0</v>
      </c>
      <c r="C2660" s="463" t="s">
        <v>599</v>
      </c>
      <c r="D2660" s="1" t="s">
        <v>3472</v>
      </c>
      <c r="E2660" s="463" t="str">
        <f t="shared" si="5"/>
        <v/>
      </c>
    </row>
    <row r="2661">
      <c r="A2661" s="463" t="str">
        <f t="shared" si="3"/>
        <v>08</v>
      </c>
      <c r="B2661" s="463">
        <f t="shared" si="4"/>
        <v>0</v>
      </c>
      <c r="C2661" s="463" t="s">
        <v>599</v>
      </c>
      <c r="D2661" s="1" t="s">
        <v>3473</v>
      </c>
      <c r="E2661" s="463" t="str">
        <f t="shared" si="5"/>
        <v/>
      </c>
    </row>
    <row r="2662">
      <c r="A2662" s="463" t="str">
        <f t="shared" si="3"/>
        <v>09</v>
      </c>
      <c r="B2662" s="463">
        <f t="shared" si="4"/>
        <v>0</v>
      </c>
      <c r="C2662" s="463" t="s">
        <v>599</v>
      </c>
      <c r="D2662" s="1" t="s">
        <v>3474</v>
      </c>
      <c r="E2662" s="463" t="str">
        <f t="shared" si="5"/>
        <v/>
      </c>
    </row>
    <row r="2663">
      <c r="A2663" s="463" t="str">
        <f t="shared" si="3"/>
        <v>10</v>
      </c>
      <c r="B2663" s="463">
        <f t="shared" si="4"/>
        <v>0</v>
      </c>
      <c r="C2663" s="463" t="s">
        <v>599</v>
      </c>
      <c r="D2663" s="1" t="s">
        <v>3475</v>
      </c>
      <c r="E2663" s="463" t="str">
        <f t="shared" si="5"/>
        <v/>
      </c>
    </row>
    <row r="2664">
      <c r="A2664" s="463" t="str">
        <f t="shared" si="3"/>
        <v>11</v>
      </c>
      <c r="B2664" s="463">
        <f t="shared" si="4"/>
        <v>0</v>
      </c>
      <c r="C2664" s="463" t="s">
        <v>599</v>
      </c>
      <c r="D2664" s="1" t="s">
        <v>3476</v>
      </c>
      <c r="E2664" s="463" t="str">
        <f t="shared" si="5"/>
        <v/>
      </c>
    </row>
    <row r="2665">
      <c r="A2665" s="463" t="str">
        <f t="shared" si="3"/>
        <v>12</v>
      </c>
      <c r="B2665" s="463">
        <f t="shared" si="4"/>
        <v>0</v>
      </c>
      <c r="C2665" s="463" t="s">
        <v>599</v>
      </c>
      <c r="D2665" s="1" t="s">
        <v>3477</v>
      </c>
      <c r="E2665" s="463" t="str">
        <f t="shared" si="5"/>
        <v/>
      </c>
    </row>
    <row r="2666">
      <c r="A2666" s="463" t="str">
        <f t="shared" si="3"/>
        <v>13</v>
      </c>
      <c r="B2666" s="463">
        <f t="shared" si="4"/>
        <v>0</v>
      </c>
      <c r="C2666" s="463" t="s">
        <v>599</v>
      </c>
      <c r="D2666" s="1" t="s">
        <v>3478</v>
      </c>
      <c r="E2666" s="463" t="str">
        <f t="shared" si="5"/>
        <v/>
      </c>
    </row>
    <row r="2667">
      <c r="A2667" s="463" t="str">
        <f t="shared" si="3"/>
        <v>100</v>
      </c>
      <c r="B2667" s="463">
        <f t="shared" si="4"/>
        <v>0</v>
      </c>
      <c r="C2667" s="463" t="s">
        <v>599</v>
      </c>
      <c r="D2667" s="1" t="s">
        <v>3479</v>
      </c>
      <c r="E2667" s="463">
        <f t="shared" si="5"/>
        <v>0</v>
      </c>
    </row>
    <row r="2668">
      <c r="A2668" s="463" t="str">
        <f t="shared" si="3"/>
        <v>01</v>
      </c>
      <c r="B2668" s="463">
        <f t="shared" si="4"/>
        <v>0</v>
      </c>
      <c r="C2668" s="463" t="s">
        <v>601</v>
      </c>
      <c r="D2668" s="1" t="s">
        <v>3480</v>
      </c>
      <c r="E2668" s="463" t="str">
        <f t="shared" si="5"/>
        <v/>
      </c>
    </row>
    <row r="2669">
      <c r="A2669" s="463" t="str">
        <f t="shared" si="3"/>
        <v>02</v>
      </c>
      <c r="B2669" s="463">
        <f t="shared" si="4"/>
        <v>0</v>
      </c>
      <c r="C2669" s="463" t="s">
        <v>601</v>
      </c>
      <c r="D2669" s="1" t="s">
        <v>3481</v>
      </c>
      <c r="E2669" s="463" t="str">
        <f t="shared" si="5"/>
        <v/>
      </c>
    </row>
    <row r="2670">
      <c r="A2670" s="463" t="str">
        <f t="shared" si="3"/>
        <v>03</v>
      </c>
      <c r="B2670" s="463">
        <f t="shared" si="4"/>
        <v>0</v>
      </c>
      <c r="C2670" s="463" t="s">
        <v>601</v>
      </c>
      <c r="D2670" s="1" t="s">
        <v>3482</v>
      </c>
      <c r="E2670" s="463" t="str">
        <f t="shared" si="5"/>
        <v/>
      </c>
    </row>
    <row r="2671">
      <c r="A2671" s="463" t="str">
        <f t="shared" si="3"/>
        <v>04</v>
      </c>
      <c r="B2671" s="463">
        <f t="shared" si="4"/>
        <v>0</v>
      </c>
      <c r="C2671" s="463" t="s">
        <v>601</v>
      </c>
      <c r="D2671" s="1" t="s">
        <v>3483</v>
      </c>
      <c r="E2671" s="463" t="str">
        <f t="shared" si="5"/>
        <v/>
      </c>
    </row>
    <row r="2672">
      <c r="A2672" s="463" t="str">
        <f t="shared" si="3"/>
        <v>05</v>
      </c>
      <c r="B2672" s="463">
        <f t="shared" si="4"/>
        <v>0</v>
      </c>
      <c r="C2672" s="463" t="s">
        <v>601</v>
      </c>
      <c r="D2672" s="1" t="s">
        <v>3484</v>
      </c>
      <c r="E2672" s="463" t="str">
        <f t="shared" si="5"/>
        <v/>
      </c>
    </row>
    <row r="2673">
      <c r="A2673" s="463" t="str">
        <f t="shared" si="3"/>
        <v>06</v>
      </c>
      <c r="B2673" s="463">
        <f t="shared" si="4"/>
        <v>0</v>
      </c>
      <c r="C2673" s="463" t="s">
        <v>601</v>
      </c>
      <c r="D2673" s="1" t="s">
        <v>3485</v>
      </c>
      <c r="E2673" s="463" t="str">
        <f t="shared" si="5"/>
        <v/>
      </c>
    </row>
    <row r="2674">
      <c r="A2674" s="463" t="str">
        <f t="shared" si="3"/>
        <v>07</v>
      </c>
      <c r="B2674" s="463">
        <f t="shared" si="4"/>
        <v>0</v>
      </c>
      <c r="C2674" s="463" t="s">
        <v>601</v>
      </c>
      <c r="D2674" s="1" t="s">
        <v>3486</v>
      </c>
      <c r="E2674" s="463" t="str">
        <f t="shared" si="5"/>
        <v/>
      </c>
    </row>
    <row r="2675">
      <c r="A2675" s="463" t="str">
        <f t="shared" si="3"/>
        <v>08</v>
      </c>
      <c r="B2675" s="463">
        <f t="shared" si="4"/>
        <v>0</v>
      </c>
      <c r="C2675" s="463" t="s">
        <v>601</v>
      </c>
      <c r="D2675" s="1" t="s">
        <v>3487</v>
      </c>
      <c r="E2675" s="463" t="str">
        <f t="shared" si="5"/>
        <v/>
      </c>
    </row>
    <row r="2676">
      <c r="A2676" s="463" t="str">
        <f t="shared" si="3"/>
        <v>09</v>
      </c>
      <c r="B2676" s="463">
        <f t="shared" si="4"/>
        <v>0</v>
      </c>
      <c r="C2676" s="463" t="s">
        <v>601</v>
      </c>
      <c r="D2676" s="1" t="s">
        <v>3488</v>
      </c>
      <c r="E2676" s="463" t="str">
        <f t="shared" si="5"/>
        <v/>
      </c>
    </row>
    <row r="2677">
      <c r="A2677" s="463" t="str">
        <f t="shared" si="3"/>
        <v>10</v>
      </c>
      <c r="B2677" s="463">
        <f t="shared" si="4"/>
        <v>0</v>
      </c>
      <c r="C2677" s="463" t="s">
        <v>601</v>
      </c>
      <c r="D2677" s="1" t="s">
        <v>3489</v>
      </c>
      <c r="E2677" s="463" t="str">
        <f t="shared" si="5"/>
        <v/>
      </c>
    </row>
    <row r="2678">
      <c r="A2678" s="463" t="str">
        <f t="shared" si="3"/>
        <v>11</v>
      </c>
      <c r="B2678" s="463">
        <f t="shared" si="4"/>
        <v>0</v>
      </c>
      <c r="C2678" s="463" t="s">
        <v>601</v>
      </c>
      <c r="D2678" s="1" t="s">
        <v>3490</v>
      </c>
      <c r="E2678" s="463" t="str">
        <f t="shared" si="5"/>
        <v/>
      </c>
    </row>
    <row r="2679">
      <c r="A2679" s="463" t="str">
        <f t="shared" si="3"/>
        <v>12</v>
      </c>
      <c r="B2679" s="463">
        <f t="shared" si="4"/>
        <v>0</v>
      </c>
      <c r="C2679" s="463" t="s">
        <v>601</v>
      </c>
      <c r="D2679" s="1" t="s">
        <v>3491</v>
      </c>
      <c r="E2679" s="463" t="str">
        <f t="shared" si="5"/>
        <v/>
      </c>
    </row>
    <row r="2680">
      <c r="A2680" s="463" t="str">
        <f t="shared" si="3"/>
        <v>13</v>
      </c>
      <c r="B2680" s="463">
        <f t="shared" si="4"/>
        <v>0</v>
      </c>
      <c r="C2680" s="463" t="s">
        <v>601</v>
      </c>
      <c r="D2680" s="1" t="s">
        <v>3492</v>
      </c>
      <c r="E2680" s="463" t="str">
        <f t="shared" si="5"/>
        <v/>
      </c>
    </row>
    <row r="2681">
      <c r="A2681" s="463" t="str">
        <f t="shared" si="3"/>
        <v>100</v>
      </c>
      <c r="B2681" s="463">
        <f t="shared" si="4"/>
        <v>0</v>
      </c>
      <c r="C2681" s="463" t="s">
        <v>601</v>
      </c>
      <c r="D2681" s="1" t="s">
        <v>3493</v>
      </c>
      <c r="E2681" s="463">
        <f t="shared" si="5"/>
        <v>0</v>
      </c>
    </row>
    <row r="2682">
      <c r="A2682" s="463" t="str">
        <f t="shared" si="3"/>
        <v>01</v>
      </c>
      <c r="B2682" s="463">
        <f t="shared" si="4"/>
        <v>0</v>
      </c>
      <c r="C2682" s="463" t="s">
        <v>602</v>
      </c>
      <c r="D2682" s="1" t="s">
        <v>3494</v>
      </c>
      <c r="E2682" s="463" t="str">
        <f t="shared" si="5"/>
        <v/>
      </c>
    </row>
    <row r="2683">
      <c r="A2683" s="463" t="str">
        <f t="shared" si="3"/>
        <v>02</v>
      </c>
      <c r="B2683" s="463">
        <f t="shared" si="4"/>
        <v>0</v>
      </c>
      <c r="C2683" s="463" t="s">
        <v>602</v>
      </c>
      <c r="D2683" s="1" t="s">
        <v>3495</v>
      </c>
      <c r="E2683" s="463" t="str">
        <f t="shared" si="5"/>
        <v/>
      </c>
    </row>
    <row r="2684">
      <c r="A2684" s="463" t="str">
        <f t="shared" si="3"/>
        <v>03</v>
      </c>
      <c r="B2684" s="463">
        <f t="shared" si="4"/>
        <v>0</v>
      </c>
      <c r="C2684" s="463" t="s">
        <v>602</v>
      </c>
      <c r="D2684" s="1" t="s">
        <v>3496</v>
      </c>
      <c r="E2684" s="463" t="str">
        <f t="shared" si="5"/>
        <v/>
      </c>
    </row>
    <row r="2685">
      <c r="A2685" s="463" t="str">
        <f t="shared" si="3"/>
        <v>04</v>
      </c>
      <c r="B2685" s="463">
        <f t="shared" si="4"/>
        <v>0</v>
      </c>
      <c r="C2685" s="463" t="s">
        <v>602</v>
      </c>
      <c r="D2685" s="1" t="s">
        <v>3497</v>
      </c>
      <c r="E2685" s="463" t="str">
        <f t="shared" si="5"/>
        <v/>
      </c>
    </row>
    <row r="2686">
      <c r="A2686" s="463" t="str">
        <f t="shared" si="3"/>
        <v>05</v>
      </c>
      <c r="B2686" s="463">
        <f t="shared" si="4"/>
        <v>0</v>
      </c>
      <c r="C2686" s="463" t="s">
        <v>602</v>
      </c>
      <c r="D2686" s="1" t="s">
        <v>3498</v>
      </c>
      <c r="E2686" s="463" t="str">
        <f t="shared" si="5"/>
        <v/>
      </c>
    </row>
    <row r="2687">
      <c r="A2687" s="463" t="str">
        <f t="shared" si="3"/>
        <v>06</v>
      </c>
      <c r="B2687" s="463">
        <f t="shared" si="4"/>
        <v>0</v>
      </c>
      <c r="C2687" s="463" t="s">
        <v>602</v>
      </c>
      <c r="D2687" s="1" t="s">
        <v>3499</v>
      </c>
      <c r="E2687" s="463" t="str">
        <f t="shared" si="5"/>
        <v/>
      </c>
    </row>
    <row r="2688">
      <c r="A2688" s="463" t="str">
        <f t="shared" si="3"/>
        <v>07</v>
      </c>
      <c r="B2688" s="463">
        <f t="shared" si="4"/>
        <v>0</v>
      </c>
      <c r="C2688" s="463" t="s">
        <v>602</v>
      </c>
      <c r="D2688" s="1" t="s">
        <v>3500</v>
      </c>
      <c r="E2688" s="463" t="str">
        <f t="shared" si="5"/>
        <v/>
      </c>
    </row>
    <row r="2689">
      <c r="A2689" s="463" t="str">
        <f t="shared" si="3"/>
        <v>08</v>
      </c>
      <c r="B2689" s="463">
        <f t="shared" si="4"/>
        <v>0</v>
      </c>
      <c r="C2689" s="463" t="s">
        <v>602</v>
      </c>
      <c r="D2689" s="1" t="s">
        <v>3501</v>
      </c>
      <c r="E2689" s="463" t="str">
        <f t="shared" si="5"/>
        <v/>
      </c>
    </row>
    <row r="2690">
      <c r="A2690" s="463" t="str">
        <f t="shared" si="3"/>
        <v>09</v>
      </c>
      <c r="B2690" s="463">
        <f t="shared" si="4"/>
        <v>0</v>
      </c>
      <c r="C2690" s="463" t="s">
        <v>602</v>
      </c>
      <c r="D2690" s="1" t="s">
        <v>3502</v>
      </c>
      <c r="E2690" s="463" t="str">
        <f t="shared" si="5"/>
        <v/>
      </c>
    </row>
    <row r="2691">
      <c r="A2691" s="463" t="str">
        <f t="shared" si="3"/>
        <v>10</v>
      </c>
      <c r="B2691" s="463">
        <f t="shared" si="4"/>
        <v>0</v>
      </c>
      <c r="C2691" s="463" t="s">
        <v>602</v>
      </c>
      <c r="D2691" s="1" t="s">
        <v>3503</v>
      </c>
      <c r="E2691" s="463" t="str">
        <f t="shared" si="5"/>
        <v/>
      </c>
    </row>
    <row r="2692">
      <c r="A2692" s="463" t="str">
        <f t="shared" si="3"/>
        <v>11</v>
      </c>
      <c r="B2692" s="463">
        <f t="shared" si="4"/>
        <v>0</v>
      </c>
      <c r="C2692" s="463" t="s">
        <v>602</v>
      </c>
      <c r="D2692" s="1" t="s">
        <v>3504</v>
      </c>
      <c r="E2692" s="463" t="str">
        <f t="shared" si="5"/>
        <v/>
      </c>
    </row>
    <row r="2693">
      <c r="A2693" s="463" t="str">
        <f t="shared" si="3"/>
        <v>12</v>
      </c>
      <c r="B2693" s="463">
        <f t="shared" si="4"/>
        <v>0</v>
      </c>
      <c r="C2693" s="463" t="s">
        <v>602</v>
      </c>
      <c r="D2693" s="1" t="s">
        <v>3505</v>
      </c>
      <c r="E2693" s="463" t="str">
        <f t="shared" si="5"/>
        <v/>
      </c>
    </row>
    <row r="2694">
      <c r="A2694" s="463" t="str">
        <f t="shared" si="3"/>
        <v>13</v>
      </c>
      <c r="B2694" s="463">
        <f t="shared" si="4"/>
        <v>0</v>
      </c>
      <c r="C2694" s="463" t="s">
        <v>602</v>
      </c>
      <c r="D2694" s="1" t="s">
        <v>3506</v>
      </c>
      <c r="E2694" s="463" t="str">
        <f t="shared" si="5"/>
        <v/>
      </c>
    </row>
    <row r="2695">
      <c r="A2695" s="463" t="str">
        <f t="shared" si="3"/>
        <v>100</v>
      </c>
      <c r="B2695" s="463">
        <f t="shared" si="4"/>
        <v>0</v>
      </c>
      <c r="C2695" s="463" t="s">
        <v>602</v>
      </c>
      <c r="D2695" s="1" t="s">
        <v>3507</v>
      </c>
      <c r="E2695" s="463">
        <f t="shared" si="5"/>
        <v>0</v>
      </c>
    </row>
    <row r="2696">
      <c r="A2696" s="463" t="str">
        <f t="shared" si="3"/>
        <v>01</v>
      </c>
      <c r="B2696" s="463">
        <f t="shared" si="4"/>
        <v>0</v>
      </c>
      <c r="C2696" s="463" t="s">
        <v>604</v>
      </c>
      <c r="D2696" s="1" t="s">
        <v>3508</v>
      </c>
      <c r="E2696" s="463" t="str">
        <f t="shared" si="5"/>
        <v/>
      </c>
    </row>
    <row r="2697">
      <c r="A2697" s="463" t="str">
        <f t="shared" si="3"/>
        <v>02</v>
      </c>
      <c r="B2697" s="463">
        <f t="shared" si="4"/>
        <v>0</v>
      </c>
      <c r="C2697" s="463" t="s">
        <v>604</v>
      </c>
      <c r="D2697" s="1" t="s">
        <v>3509</v>
      </c>
      <c r="E2697" s="463" t="str">
        <f t="shared" si="5"/>
        <v/>
      </c>
    </row>
    <row r="2698">
      <c r="A2698" s="463" t="str">
        <f t="shared" si="3"/>
        <v>03</v>
      </c>
      <c r="B2698" s="463">
        <f t="shared" si="4"/>
        <v>0</v>
      </c>
      <c r="C2698" s="463" t="s">
        <v>604</v>
      </c>
      <c r="D2698" s="1" t="s">
        <v>3510</v>
      </c>
      <c r="E2698" s="463" t="str">
        <f t="shared" si="5"/>
        <v/>
      </c>
    </row>
    <row r="2699">
      <c r="A2699" s="463" t="str">
        <f t="shared" si="3"/>
        <v>04</v>
      </c>
      <c r="B2699" s="463">
        <f t="shared" si="4"/>
        <v>0</v>
      </c>
      <c r="C2699" s="463" t="s">
        <v>604</v>
      </c>
      <c r="D2699" s="1" t="s">
        <v>3511</v>
      </c>
      <c r="E2699" s="463" t="str">
        <f t="shared" si="5"/>
        <v/>
      </c>
    </row>
    <row r="2700">
      <c r="A2700" s="463" t="str">
        <f t="shared" si="3"/>
        <v>05</v>
      </c>
      <c r="B2700" s="463">
        <f t="shared" si="4"/>
        <v>0</v>
      </c>
      <c r="C2700" s="463" t="s">
        <v>604</v>
      </c>
      <c r="D2700" s="1" t="s">
        <v>3512</v>
      </c>
      <c r="E2700" s="463" t="str">
        <f t="shared" si="5"/>
        <v/>
      </c>
    </row>
    <row r="2701">
      <c r="A2701" s="463" t="str">
        <f t="shared" si="3"/>
        <v>06</v>
      </c>
      <c r="B2701" s="463">
        <f t="shared" si="4"/>
        <v>0</v>
      </c>
      <c r="C2701" s="463" t="s">
        <v>604</v>
      </c>
      <c r="D2701" s="1" t="s">
        <v>3513</v>
      </c>
      <c r="E2701" s="463" t="str">
        <f t="shared" si="5"/>
        <v/>
      </c>
    </row>
    <row r="2702">
      <c r="A2702" s="463" t="str">
        <f t="shared" si="3"/>
        <v>07</v>
      </c>
      <c r="B2702" s="463">
        <f t="shared" si="4"/>
        <v>0</v>
      </c>
      <c r="C2702" s="463" t="s">
        <v>604</v>
      </c>
      <c r="D2702" s="1" t="s">
        <v>3514</v>
      </c>
      <c r="E2702" s="463" t="str">
        <f t="shared" si="5"/>
        <v/>
      </c>
    </row>
    <row r="2703">
      <c r="A2703" s="463" t="str">
        <f t="shared" si="3"/>
        <v>08</v>
      </c>
      <c r="B2703" s="463">
        <f t="shared" si="4"/>
        <v>0</v>
      </c>
      <c r="C2703" s="463" t="s">
        <v>604</v>
      </c>
      <c r="D2703" s="1" t="s">
        <v>3515</v>
      </c>
      <c r="E2703" s="463" t="str">
        <f t="shared" si="5"/>
        <v/>
      </c>
    </row>
    <row r="2704">
      <c r="A2704" s="463" t="str">
        <f t="shared" si="3"/>
        <v>09</v>
      </c>
      <c r="B2704" s="463">
        <f t="shared" si="4"/>
        <v>0</v>
      </c>
      <c r="C2704" s="463" t="s">
        <v>604</v>
      </c>
      <c r="D2704" s="1" t="s">
        <v>3516</v>
      </c>
      <c r="E2704" s="463" t="str">
        <f t="shared" si="5"/>
        <v/>
      </c>
    </row>
    <row r="2705">
      <c r="A2705" s="463" t="str">
        <f t="shared" si="3"/>
        <v>10</v>
      </c>
      <c r="B2705" s="463">
        <f t="shared" si="4"/>
        <v>0</v>
      </c>
      <c r="C2705" s="463" t="s">
        <v>604</v>
      </c>
      <c r="D2705" s="1" t="s">
        <v>3517</v>
      </c>
      <c r="E2705" s="463" t="str">
        <f t="shared" si="5"/>
        <v/>
      </c>
    </row>
    <row r="2706">
      <c r="A2706" s="463" t="str">
        <f t="shared" si="3"/>
        <v>11</v>
      </c>
      <c r="B2706" s="463">
        <f t="shared" si="4"/>
        <v>0</v>
      </c>
      <c r="C2706" s="463" t="s">
        <v>604</v>
      </c>
      <c r="D2706" s="1" t="s">
        <v>3518</v>
      </c>
      <c r="E2706" s="463" t="str">
        <f t="shared" si="5"/>
        <v/>
      </c>
    </row>
    <row r="2707">
      <c r="A2707" s="463" t="str">
        <f t="shared" si="3"/>
        <v>12</v>
      </c>
      <c r="B2707" s="463">
        <f t="shared" si="4"/>
        <v>0</v>
      </c>
      <c r="C2707" s="463" t="s">
        <v>604</v>
      </c>
      <c r="D2707" s="1" t="s">
        <v>3519</v>
      </c>
      <c r="E2707" s="463" t="str">
        <f t="shared" si="5"/>
        <v/>
      </c>
    </row>
    <row r="2708">
      <c r="A2708" s="463" t="str">
        <f t="shared" si="3"/>
        <v>13</v>
      </c>
      <c r="B2708" s="463">
        <f t="shared" si="4"/>
        <v>0</v>
      </c>
      <c r="C2708" s="463" t="s">
        <v>604</v>
      </c>
      <c r="D2708" s="1" t="s">
        <v>3520</v>
      </c>
      <c r="E2708" s="463" t="str">
        <f t="shared" si="5"/>
        <v/>
      </c>
    </row>
    <row r="2709">
      <c r="A2709" s="463" t="str">
        <f t="shared" si="3"/>
        <v>100</v>
      </c>
      <c r="B2709" s="463">
        <f t="shared" si="4"/>
        <v>0</v>
      </c>
      <c r="C2709" s="463" t="s">
        <v>604</v>
      </c>
      <c r="D2709" s="1" t="s">
        <v>3521</v>
      </c>
      <c r="E2709" s="463">
        <f t="shared" si="5"/>
        <v>0</v>
      </c>
    </row>
    <row r="2710">
      <c r="A2710" s="463" t="str">
        <f t="shared" si="3"/>
        <v>01</v>
      </c>
      <c r="B2710" s="463">
        <f t="shared" si="4"/>
        <v>0</v>
      </c>
      <c r="C2710" s="463" t="s">
        <v>605</v>
      </c>
      <c r="D2710" s="1" t="s">
        <v>3522</v>
      </c>
      <c r="E2710" s="463" t="str">
        <f t="shared" si="5"/>
        <v/>
      </c>
    </row>
    <row r="2711">
      <c r="A2711" s="463" t="str">
        <f t="shared" si="3"/>
        <v>02</v>
      </c>
      <c r="B2711" s="463">
        <f t="shared" si="4"/>
        <v>0</v>
      </c>
      <c r="C2711" s="463" t="s">
        <v>605</v>
      </c>
      <c r="D2711" s="1" t="s">
        <v>3523</v>
      </c>
      <c r="E2711" s="463" t="str">
        <f t="shared" si="5"/>
        <v/>
      </c>
    </row>
    <row r="2712">
      <c r="A2712" s="463" t="str">
        <f t="shared" si="3"/>
        <v>03</v>
      </c>
      <c r="B2712" s="463">
        <f t="shared" si="4"/>
        <v>0</v>
      </c>
      <c r="C2712" s="463" t="s">
        <v>605</v>
      </c>
      <c r="D2712" s="1" t="s">
        <v>3524</v>
      </c>
      <c r="E2712" s="463" t="str">
        <f t="shared" si="5"/>
        <v/>
      </c>
    </row>
    <row r="2713">
      <c r="A2713" s="463" t="str">
        <f t="shared" si="3"/>
        <v>04</v>
      </c>
      <c r="B2713" s="463">
        <f t="shared" si="4"/>
        <v>0</v>
      </c>
      <c r="C2713" s="463" t="s">
        <v>605</v>
      </c>
      <c r="D2713" s="1" t="s">
        <v>3525</v>
      </c>
      <c r="E2713" s="463" t="str">
        <f t="shared" si="5"/>
        <v/>
      </c>
    </row>
    <row r="2714">
      <c r="A2714" s="463" t="str">
        <f t="shared" si="3"/>
        <v>05</v>
      </c>
      <c r="B2714" s="463">
        <f t="shared" si="4"/>
        <v>0</v>
      </c>
      <c r="C2714" s="463" t="s">
        <v>605</v>
      </c>
      <c r="D2714" s="1" t="s">
        <v>3526</v>
      </c>
      <c r="E2714" s="463" t="str">
        <f t="shared" si="5"/>
        <v/>
      </c>
    </row>
    <row r="2715">
      <c r="A2715" s="463" t="str">
        <f t="shared" si="3"/>
        <v>06</v>
      </c>
      <c r="B2715" s="463">
        <f t="shared" si="4"/>
        <v>0</v>
      </c>
      <c r="C2715" s="463" t="s">
        <v>605</v>
      </c>
      <c r="D2715" s="1" t="s">
        <v>3527</v>
      </c>
      <c r="E2715" s="463" t="str">
        <f t="shared" si="5"/>
        <v/>
      </c>
    </row>
    <row r="2716">
      <c r="A2716" s="463" t="str">
        <f t="shared" si="3"/>
        <v>07</v>
      </c>
      <c r="B2716" s="463">
        <f t="shared" si="4"/>
        <v>0</v>
      </c>
      <c r="C2716" s="463" t="s">
        <v>605</v>
      </c>
      <c r="D2716" s="1" t="s">
        <v>3528</v>
      </c>
      <c r="E2716" s="463" t="str">
        <f t="shared" si="5"/>
        <v/>
      </c>
    </row>
    <row r="2717">
      <c r="A2717" s="463" t="str">
        <f t="shared" si="3"/>
        <v>08</v>
      </c>
      <c r="B2717" s="463">
        <f t="shared" si="4"/>
        <v>0</v>
      </c>
      <c r="C2717" s="463" t="s">
        <v>605</v>
      </c>
      <c r="D2717" s="1" t="s">
        <v>3529</v>
      </c>
      <c r="E2717" s="463" t="str">
        <f t="shared" si="5"/>
        <v/>
      </c>
    </row>
    <row r="2718">
      <c r="A2718" s="463" t="str">
        <f t="shared" si="3"/>
        <v>09</v>
      </c>
      <c r="B2718" s="463">
        <f t="shared" si="4"/>
        <v>0</v>
      </c>
      <c r="C2718" s="463" t="s">
        <v>605</v>
      </c>
      <c r="D2718" s="1" t="s">
        <v>3530</v>
      </c>
      <c r="E2718" s="463" t="str">
        <f t="shared" si="5"/>
        <v/>
      </c>
    </row>
    <row r="2719">
      <c r="A2719" s="463" t="str">
        <f t="shared" si="3"/>
        <v>10</v>
      </c>
      <c r="B2719" s="463">
        <f t="shared" si="4"/>
        <v>0</v>
      </c>
      <c r="C2719" s="463" t="s">
        <v>605</v>
      </c>
      <c r="D2719" s="1" t="s">
        <v>3531</v>
      </c>
      <c r="E2719" s="463" t="str">
        <f t="shared" si="5"/>
        <v/>
      </c>
    </row>
    <row r="2720">
      <c r="A2720" s="463" t="str">
        <f t="shared" si="3"/>
        <v>11</v>
      </c>
      <c r="B2720" s="463">
        <f t="shared" si="4"/>
        <v>0</v>
      </c>
      <c r="C2720" s="463" t="s">
        <v>605</v>
      </c>
      <c r="D2720" s="1" t="s">
        <v>3532</v>
      </c>
      <c r="E2720" s="463" t="str">
        <f t="shared" si="5"/>
        <v/>
      </c>
    </row>
    <row r="2721">
      <c r="A2721" s="463" t="str">
        <f t="shared" si="3"/>
        <v>12</v>
      </c>
      <c r="B2721" s="463">
        <f t="shared" si="4"/>
        <v>0</v>
      </c>
      <c r="C2721" s="463" t="s">
        <v>605</v>
      </c>
      <c r="D2721" s="1" t="s">
        <v>3533</v>
      </c>
      <c r="E2721" s="463" t="str">
        <f t="shared" si="5"/>
        <v/>
      </c>
    </row>
    <row r="2722">
      <c r="A2722" s="463" t="str">
        <f t="shared" si="3"/>
        <v>13</v>
      </c>
      <c r="B2722" s="463">
        <f t="shared" si="4"/>
        <v>0</v>
      </c>
      <c r="C2722" s="463" t="s">
        <v>605</v>
      </c>
      <c r="D2722" s="1" t="s">
        <v>3534</v>
      </c>
      <c r="E2722" s="463" t="str">
        <f t="shared" si="5"/>
        <v/>
      </c>
    </row>
    <row r="2723">
      <c r="A2723" s="463" t="str">
        <f t="shared" si="3"/>
        <v>100</v>
      </c>
      <c r="B2723" s="463">
        <f t="shared" si="4"/>
        <v>0</v>
      </c>
      <c r="C2723" s="463" t="s">
        <v>605</v>
      </c>
      <c r="D2723" s="1" t="s">
        <v>3535</v>
      </c>
      <c r="E2723" s="463">
        <f t="shared" si="5"/>
        <v>0</v>
      </c>
    </row>
    <row r="2724">
      <c r="A2724" s="463" t="str">
        <f t="shared" si="3"/>
        <v>01</v>
      </c>
      <c r="B2724" s="463">
        <f t="shared" si="4"/>
        <v>0</v>
      </c>
      <c r="C2724" s="463" t="s">
        <v>608</v>
      </c>
      <c r="D2724" s="1" t="s">
        <v>3536</v>
      </c>
      <c r="E2724" s="463" t="str">
        <f t="shared" si="5"/>
        <v/>
      </c>
    </row>
    <row r="2725">
      <c r="A2725" s="463" t="str">
        <f t="shared" si="3"/>
        <v>02</v>
      </c>
      <c r="B2725" s="463">
        <f t="shared" si="4"/>
        <v>0</v>
      </c>
      <c r="C2725" s="463" t="s">
        <v>608</v>
      </c>
      <c r="D2725" s="1" t="s">
        <v>3537</v>
      </c>
      <c r="E2725" s="463" t="str">
        <f t="shared" si="5"/>
        <v/>
      </c>
    </row>
    <row r="2726">
      <c r="A2726" s="463" t="str">
        <f t="shared" si="3"/>
        <v>03</v>
      </c>
      <c r="B2726" s="463">
        <f t="shared" si="4"/>
        <v>0</v>
      </c>
      <c r="C2726" s="463" t="s">
        <v>608</v>
      </c>
      <c r="D2726" s="1" t="s">
        <v>3538</v>
      </c>
      <c r="E2726" s="463" t="str">
        <f t="shared" si="5"/>
        <v/>
      </c>
    </row>
    <row r="2727">
      <c r="A2727" s="463" t="str">
        <f t="shared" si="3"/>
        <v>04</v>
      </c>
      <c r="B2727" s="463">
        <f t="shared" si="4"/>
        <v>0</v>
      </c>
      <c r="C2727" s="463" t="s">
        <v>608</v>
      </c>
      <c r="D2727" s="1" t="s">
        <v>3539</v>
      </c>
      <c r="E2727" s="463" t="str">
        <f t="shared" si="5"/>
        <v/>
      </c>
    </row>
    <row r="2728">
      <c r="A2728" s="463" t="str">
        <f t="shared" si="3"/>
        <v>05</v>
      </c>
      <c r="B2728" s="463">
        <f t="shared" si="4"/>
        <v>0</v>
      </c>
      <c r="C2728" s="463" t="s">
        <v>608</v>
      </c>
      <c r="D2728" s="1" t="s">
        <v>3540</v>
      </c>
      <c r="E2728" s="463" t="str">
        <f t="shared" si="5"/>
        <v/>
      </c>
    </row>
    <row r="2729">
      <c r="A2729" s="463" t="str">
        <f t="shared" si="3"/>
        <v>06</v>
      </c>
      <c r="B2729" s="463">
        <f t="shared" si="4"/>
        <v>0</v>
      </c>
      <c r="C2729" s="463" t="s">
        <v>608</v>
      </c>
      <c r="D2729" s="1" t="s">
        <v>3541</v>
      </c>
      <c r="E2729" s="463" t="str">
        <f t="shared" si="5"/>
        <v/>
      </c>
    </row>
    <row r="2730">
      <c r="A2730" s="463" t="str">
        <f t="shared" si="3"/>
        <v>07</v>
      </c>
      <c r="B2730" s="463">
        <f t="shared" si="4"/>
        <v>0</v>
      </c>
      <c r="C2730" s="463" t="s">
        <v>608</v>
      </c>
      <c r="D2730" s="1" t="s">
        <v>3542</v>
      </c>
      <c r="E2730" s="463" t="str">
        <f t="shared" si="5"/>
        <v/>
      </c>
    </row>
    <row r="2731">
      <c r="A2731" s="463" t="str">
        <f t="shared" si="3"/>
        <v>08</v>
      </c>
      <c r="B2731" s="463">
        <f t="shared" si="4"/>
        <v>0</v>
      </c>
      <c r="C2731" s="463" t="s">
        <v>608</v>
      </c>
      <c r="D2731" s="1" t="s">
        <v>3543</v>
      </c>
      <c r="E2731" s="463" t="str">
        <f t="shared" si="5"/>
        <v/>
      </c>
    </row>
    <row r="2732">
      <c r="A2732" s="463" t="str">
        <f t="shared" si="3"/>
        <v>09</v>
      </c>
      <c r="B2732" s="463">
        <f t="shared" si="4"/>
        <v>0</v>
      </c>
      <c r="C2732" s="463" t="s">
        <v>608</v>
      </c>
      <c r="D2732" s="1" t="s">
        <v>3544</v>
      </c>
      <c r="E2732" s="463" t="str">
        <f t="shared" si="5"/>
        <v/>
      </c>
    </row>
    <row r="2733">
      <c r="A2733" s="463" t="str">
        <f t="shared" si="3"/>
        <v>10</v>
      </c>
      <c r="B2733" s="463">
        <f t="shared" si="4"/>
        <v>0</v>
      </c>
      <c r="C2733" s="463" t="s">
        <v>608</v>
      </c>
      <c r="D2733" s="1" t="s">
        <v>3545</v>
      </c>
      <c r="E2733" s="463" t="str">
        <f t="shared" si="5"/>
        <v/>
      </c>
    </row>
    <row r="2734">
      <c r="A2734" s="463" t="str">
        <f t="shared" si="3"/>
        <v>11</v>
      </c>
      <c r="B2734" s="463">
        <f t="shared" si="4"/>
        <v>0</v>
      </c>
      <c r="C2734" s="463" t="s">
        <v>608</v>
      </c>
      <c r="D2734" s="1" t="s">
        <v>3546</v>
      </c>
      <c r="E2734" s="463" t="str">
        <f t="shared" si="5"/>
        <v/>
      </c>
    </row>
    <row r="2735">
      <c r="A2735" s="463" t="str">
        <f t="shared" si="3"/>
        <v>12</v>
      </c>
      <c r="B2735" s="463">
        <f t="shared" si="4"/>
        <v>0</v>
      </c>
      <c r="C2735" s="463" t="s">
        <v>608</v>
      </c>
      <c r="D2735" s="1" t="s">
        <v>3547</v>
      </c>
      <c r="E2735" s="463" t="str">
        <f t="shared" si="5"/>
        <v/>
      </c>
    </row>
    <row r="2736">
      <c r="A2736" s="463" t="str">
        <f t="shared" si="3"/>
        <v>13</v>
      </c>
      <c r="B2736" s="463">
        <f t="shared" si="4"/>
        <v>0</v>
      </c>
      <c r="C2736" s="463" t="s">
        <v>608</v>
      </c>
      <c r="D2736" s="1" t="s">
        <v>3548</v>
      </c>
      <c r="E2736" s="463" t="str">
        <f t="shared" si="5"/>
        <v/>
      </c>
    </row>
    <row r="2737">
      <c r="A2737" s="463" t="str">
        <f t="shared" si="3"/>
        <v>100</v>
      </c>
      <c r="B2737" s="463">
        <f t="shared" si="4"/>
        <v>0</v>
      </c>
      <c r="C2737" s="463" t="s">
        <v>608</v>
      </c>
      <c r="D2737" s="1" t="s">
        <v>3549</v>
      </c>
      <c r="E2737" s="463">
        <f t="shared" si="5"/>
        <v>0</v>
      </c>
    </row>
    <row r="2738">
      <c r="A2738" s="463" t="str">
        <f t="shared" si="3"/>
        <v>01</v>
      </c>
      <c r="B2738" s="463">
        <f t="shared" si="4"/>
        <v>0</v>
      </c>
      <c r="C2738" s="463" t="s">
        <v>609</v>
      </c>
      <c r="D2738" s="1" t="s">
        <v>3550</v>
      </c>
      <c r="E2738" s="463" t="str">
        <f t="shared" si="5"/>
        <v/>
      </c>
    </row>
    <row r="2739">
      <c r="A2739" s="463" t="str">
        <f t="shared" si="3"/>
        <v>02</v>
      </c>
      <c r="B2739" s="463">
        <f t="shared" si="4"/>
        <v>0</v>
      </c>
      <c r="C2739" s="463" t="s">
        <v>609</v>
      </c>
      <c r="D2739" s="1" t="s">
        <v>3551</v>
      </c>
      <c r="E2739" s="463" t="str">
        <f t="shared" si="5"/>
        <v/>
      </c>
    </row>
    <row r="2740">
      <c r="A2740" s="463" t="str">
        <f t="shared" si="3"/>
        <v>03</v>
      </c>
      <c r="B2740" s="463">
        <f t="shared" si="4"/>
        <v>0</v>
      </c>
      <c r="C2740" s="463" t="s">
        <v>609</v>
      </c>
      <c r="D2740" s="1" t="s">
        <v>3552</v>
      </c>
      <c r="E2740" s="463" t="str">
        <f t="shared" si="5"/>
        <v/>
      </c>
    </row>
    <row r="2741">
      <c r="A2741" s="463" t="str">
        <f t="shared" si="3"/>
        <v>04</v>
      </c>
      <c r="B2741" s="463">
        <f t="shared" si="4"/>
        <v>0</v>
      </c>
      <c r="C2741" s="463" t="s">
        <v>609</v>
      </c>
      <c r="D2741" s="1" t="s">
        <v>3553</v>
      </c>
      <c r="E2741" s="463" t="str">
        <f t="shared" si="5"/>
        <v/>
      </c>
    </row>
    <row r="2742">
      <c r="A2742" s="463" t="str">
        <f t="shared" si="3"/>
        <v>05</v>
      </c>
      <c r="B2742" s="463">
        <f t="shared" si="4"/>
        <v>0</v>
      </c>
      <c r="C2742" s="463" t="s">
        <v>609</v>
      </c>
      <c r="D2742" s="1" t="s">
        <v>3554</v>
      </c>
      <c r="E2742" s="463" t="str">
        <f t="shared" si="5"/>
        <v/>
      </c>
    </row>
    <row r="2743">
      <c r="A2743" s="463" t="str">
        <f t="shared" si="3"/>
        <v>06</v>
      </c>
      <c r="B2743" s="463">
        <f t="shared" si="4"/>
        <v>0</v>
      </c>
      <c r="C2743" s="463" t="s">
        <v>609</v>
      </c>
      <c r="D2743" s="1" t="s">
        <v>3555</v>
      </c>
      <c r="E2743" s="463" t="str">
        <f t="shared" si="5"/>
        <v/>
      </c>
    </row>
    <row r="2744">
      <c r="A2744" s="463" t="str">
        <f t="shared" si="3"/>
        <v>07</v>
      </c>
      <c r="B2744" s="463">
        <f t="shared" si="4"/>
        <v>0</v>
      </c>
      <c r="C2744" s="463" t="s">
        <v>609</v>
      </c>
      <c r="D2744" s="1" t="s">
        <v>3556</v>
      </c>
      <c r="E2744" s="463" t="str">
        <f t="shared" si="5"/>
        <v/>
      </c>
    </row>
    <row r="2745">
      <c r="A2745" s="463" t="str">
        <f t="shared" si="3"/>
        <v>08</v>
      </c>
      <c r="B2745" s="463">
        <f t="shared" si="4"/>
        <v>0</v>
      </c>
      <c r="C2745" s="463" t="s">
        <v>609</v>
      </c>
      <c r="D2745" s="1" t="s">
        <v>3557</v>
      </c>
      <c r="E2745" s="463" t="str">
        <f t="shared" si="5"/>
        <v/>
      </c>
    </row>
    <row r="2746">
      <c r="A2746" s="463" t="str">
        <f t="shared" si="3"/>
        <v>09</v>
      </c>
      <c r="B2746" s="463">
        <f t="shared" si="4"/>
        <v>0</v>
      </c>
      <c r="C2746" s="463" t="s">
        <v>609</v>
      </c>
      <c r="D2746" s="1" t="s">
        <v>3558</v>
      </c>
      <c r="E2746" s="463" t="str">
        <f t="shared" si="5"/>
        <v/>
      </c>
    </row>
    <row r="2747">
      <c r="A2747" s="463" t="str">
        <f t="shared" si="3"/>
        <v>10</v>
      </c>
      <c r="B2747" s="463">
        <f t="shared" si="4"/>
        <v>0</v>
      </c>
      <c r="C2747" s="463" t="s">
        <v>609</v>
      </c>
      <c r="D2747" s="1" t="s">
        <v>3559</v>
      </c>
      <c r="E2747" s="463" t="str">
        <f t="shared" si="5"/>
        <v/>
      </c>
    </row>
    <row r="2748">
      <c r="A2748" s="463" t="str">
        <f t="shared" si="3"/>
        <v>11</v>
      </c>
      <c r="B2748" s="463">
        <f t="shared" si="4"/>
        <v>0</v>
      </c>
      <c r="C2748" s="463" t="s">
        <v>609</v>
      </c>
      <c r="D2748" s="1" t="s">
        <v>3560</v>
      </c>
      <c r="E2748" s="463" t="str">
        <f t="shared" si="5"/>
        <v/>
      </c>
    </row>
    <row r="2749">
      <c r="A2749" s="463" t="str">
        <f t="shared" si="3"/>
        <v>12</v>
      </c>
      <c r="B2749" s="463">
        <f t="shared" si="4"/>
        <v>0</v>
      </c>
      <c r="C2749" s="463" t="s">
        <v>609</v>
      </c>
      <c r="D2749" s="1" t="s">
        <v>3561</v>
      </c>
      <c r="E2749" s="463" t="str">
        <f t="shared" si="5"/>
        <v/>
      </c>
    </row>
    <row r="2750">
      <c r="A2750" s="463" t="str">
        <f t="shared" si="3"/>
        <v>13</v>
      </c>
      <c r="B2750" s="463">
        <f t="shared" si="4"/>
        <v>0</v>
      </c>
      <c r="C2750" s="463" t="s">
        <v>609</v>
      </c>
      <c r="D2750" s="1" t="s">
        <v>3562</v>
      </c>
      <c r="E2750" s="463" t="str">
        <f t="shared" si="5"/>
        <v/>
      </c>
    </row>
    <row r="2751">
      <c r="A2751" s="463" t="str">
        <f t="shared" si="3"/>
        <v>100</v>
      </c>
      <c r="B2751" s="463">
        <f t="shared" si="4"/>
        <v>0</v>
      </c>
      <c r="C2751" s="463" t="s">
        <v>609</v>
      </c>
      <c r="D2751" s="1" t="s">
        <v>3563</v>
      </c>
      <c r="E2751" s="463">
        <f t="shared" si="5"/>
        <v>0</v>
      </c>
    </row>
    <row r="2752">
      <c r="A2752" s="463" t="str">
        <f t="shared" si="3"/>
        <v>01</v>
      </c>
      <c r="B2752" s="463">
        <f t="shared" si="4"/>
        <v>0</v>
      </c>
      <c r="C2752" s="463" t="s">
        <v>611</v>
      </c>
      <c r="D2752" s="1" t="s">
        <v>3564</v>
      </c>
      <c r="E2752" s="463" t="str">
        <f t="shared" si="5"/>
        <v/>
      </c>
    </row>
    <row r="2753">
      <c r="A2753" s="463" t="str">
        <f t="shared" si="3"/>
        <v>02</v>
      </c>
      <c r="B2753" s="463">
        <f t="shared" si="4"/>
        <v>0</v>
      </c>
      <c r="C2753" s="463" t="s">
        <v>611</v>
      </c>
      <c r="D2753" s="1" t="s">
        <v>3565</v>
      </c>
      <c r="E2753" s="463" t="str">
        <f t="shared" si="5"/>
        <v/>
      </c>
    </row>
    <row r="2754">
      <c r="A2754" s="463" t="str">
        <f t="shared" si="3"/>
        <v>03</v>
      </c>
      <c r="B2754" s="463">
        <f t="shared" si="4"/>
        <v>0</v>
      </c>
      <c r="C2754" s="463" t="s">
        <v>611</v>
      </c>
      <c r="D2754" s="1" t="s">
        <v>3566</v>
      </c>
      <c r="E2754" s="463" t="str">
        <f t="shared" si="5"/>
        <v/>
      </c>
    </row>
    <row r="2755">
      <c r="A2755" s="463" t="str">
        <f t="shared" si="3"/>
        <v>04</v>
      </c>
      <c r="B2755" s="463">
        <f t="shared" si="4"/>
        <v>0</v>
      </c>
      <c r="C2755" s="463" t="s">
        <v>611</v>
      </c>
      <c r="D2755" s="1" t="s">
        <v>3567</v>
      </c>
      <c r="E2755" s="463" t="str">
        <f t="shared" si="5"/>
        <v/>
      </c>
    </row>
    <row r="2756">
      <c r="A2756" s="463" t="str">
        <f t="shared" si="3"/>
        <v>05</v>
      </c>
      <c r="B2756" s="463">
        <f t="shared" si="4"/>
        <v>0</v>
      </c>
      <c r="C2756" s="463" t="s">
        <v>611</v>
      </c>
      <c r="D2756" s="1" t="s">
        <v>3568</v>
      </c>
      <c r="E2756" s="463" t="str">
        <f t="shared" si="5"/>
        <v/>
      </c>
    </row>
    <row r="2757">
      <c r="A2757" s="463" t="str">
        <f t="shared" si="3"/>
        <v>06</v>
      </c>
      <c r="B2757" s="463">
        <f t="shared" si="4"/>
        <v>0</v>
      </c>
      <c r="C2757" s="463" t="s">
        <v>611</v>
      </c>
      <c r="D2757" s="1" t="s">
        <v>3569</v>
      </c>
      <c r="E2757" s="463" t="str">
        <f t="shared" si="5"/>
        <v/>
      </c>
    </row>
    <row r="2758">
      <c r="A2758" s="463" t="str">
        <f t="shared" si="3"/>
        <v>07</v>
      </c>
      <c r="B2758" s="463">
        <f t="shared" si="4"/>
        <v>0</v>
      </c>
      <c r="C2758" s="463" t="s">
        <v>611</v>
      </c>
      <c r="D2758" s="1" t="s">
        <v>3570</v>
      </c>
      <c r="E2758" s="463" t="str">
        <f t="shared" si="5"/>
        <v/>
      </c>
    </row>
    <row r="2759">
      <c r="A2759" s="463" t="str">
        <f t="shared" si="3"/>
        <v>08</v>
      </c>
      <c r="B2759" s="463">
        <f t="shared" si="4"/>
        <v>0</v>
      </c>
      <c r="C2759" s="463" t="s">
        <v>611</v>
      </c>
      <c r="D2759" s="1" t="s">
        <v>3571</v>
      </c>
      <c r="E2759" s="463" t="str">
        <f t="shared" si="5"/>
        <v/>
      </c>
    </row>
    <row r="2760">
      <c r="A2760" s="463" t="str">
        <f t="shared" si="3"/>
        <v>09</v>
      </c>
      <c r="B2760" s="463">
        <f t="shared" si="4"/>
        <v>0</v>
      </c>
      <c r="C2760" s="463" t="s">
        <v>611</v>
      </c>
      <c r="D2760" s="1" t="s">
        <v>3572</v>
      </c>
      <c r="E2760" s="463" t="str">
        <f t="shared" si="5"/>
        <v/>
      </c>
    </row>
    <row r="2761">
      <c r="A2761" s="463" t="str">
        <f t="shared" si="3"/>
        <v>10</v>
      </c>
      <c r="B2761" s="463">
        <f t="shared" si="4"/>
        <v>0</v>
      </c>
      <c r="C2761" s="463" t="s">
        <v>611</v>
      </c>
      <c r="D2761" s="1" t="s">
        <v>3573</v>
      </c>
      <c r="E2761" s="463" t="str">
        <f t="shared" si="5"/>
        <v/>
      </c>
    </row>
    <row r="2762">
      <c r="A2762" s="463" t="str">
        <f t="shared" si="3"/>
        <v>11</v>
      </c>
      <c r="B2762" s="463">
        <f t="shared" si="4"/>
        <v>0</v>
      </c>
      <c r="C2762" s="463" t="s">
        <v>611</v>
      </c>
      <c r="D2762" s="1" t="s">
        <v>3574</v>
      </c>
      <c r="E2762" s="463" t="str">
        <f t="shared" si="5"/>
        <v/>
      </c>
    </row>
    <row r="2763">
      <c r="A2763" s="463" t="str">
        <f t="shared" si="3"/>
        <v>12</v>
      </c>
      <c r="B2763" s="463">
        <f t="shared" si="4"/>
        <v>0</v>
      </c>
      <c r="C2763" s="463" t="s">
        <v>611</v>
      </c>
      <c r="D2763" s="1" t="s">
        <v>3575</v>
      </c>
      <c r="E2763" s="463" t="str">
        <f t="shared" si="5"/>
        <v/>
      </c>
    </row>
    <row r="2764">
      <c r="A2764" s="463" t="str">
        <f t="shared" si="3"/>
        <v>13</v>
      </c>
      <c r="B2764" s="463">
        <f t="shared" si="4"/>
        <v>0</v>
      </c>
      <c r="C2764" s="463" t="s">
        <v>611</v>
      </c>
      <c r="D2764" s="1" t="s">
        <v>3576</v>
      </c>
      <c r="E2764" s="463" t="str">
        <f t="shared" si="5"/>
        <v/>
      </c>
    </row>
    <row r="2765">
      <c r="A2765" s="463" t="str">
        <f t="shared" si="3"/>
        <v>100</v>
      </c>
      <c r="B2765" s="463">
        <f t="shared" si="4"/>
        <v>0</v>
      </c>
      <c r="C2765" s="463" t="s">
        <v>611</v>
      </c>
      <c r="D2765" s="1" t="s">
        <v>3577</v>
      </c>
      <c r="E2765" s="463">
        <f t="shared" si="5"/>
        <v>0</v>
      </c>
    </row>
    <row r="2766">
      <c r="A2766" s="463" t="str">
        <f t="shared" si="3"/>
        <v>01</v>
      </c>
      <c r="B2766" s="463">
        <f t="shared" si="4"/>
        <v>0</v>
      </c>
      <c r="C2766" s="463" t="s">
        <v>612</v>
      </c>
      <c r="D2766" s="1" t="s">
        <v>3578</v>
      </c>
      <c r="E2766" s="463" t="str">
        <f t="shared" si="5"/>
        <v/>
      </c>
    </row>
    <row r="2767">
      <c r="A2767" s="463" t="str">
        <f t="shared" si="3"/>
        <v>02</v>
      </c>
      <c r="B2767" s="463">
        <f t="shared" si="4"/>
        <v>0</v>
      </c>
      <c r="C2767" s="463" t="s">
        <v>612</v>
      </c>
      <c r="D2767" s="1" t="s">
        <v>3579</v>
      </c>
      <c r="E2767" s="463" t="str">
        <f t="shared" si="5"/>
        <v/>
      </c>
    </row>
    <row r="2768">
      <c r="A2768" s="463" t="str">
        <f t="shared" si="3"/>
        <v>03</v>
      </c>
      <c r="B2768" s="463">
        <f t="shared" si="4"/>
        <v>0</v>
      </c>
      <c r="C2768" s="463" t="s">
        <v>612</v>
      </c>
      <c r="D2768" s="1" t="s">
        <v>3580</v>
      </c>
      <c r="E2768" s="463" t="str">
        <f t="shared" si="5"/>
        <v/>
      </c>
    </row>
    <row r="2769">
      <c r="A2769" s="463" t="str">
        <f t="shared" si="3"/>
        <v>04</v>
      </c>
      <c r="B2769" s="463">
        <f t="shared" si="4"/>
        <v>0</v>
      </c>
      <c r="C2769" s="463" t="s">
        <v>612</v>
      </c>
      <c r="D2769" s="1" t="s">
        <v>3581</v>
      </c>
      <c r="E2769" s="463" t="str">
        <f t="shared" si="5"/>
        <v/>
      </c>
    </row>
    <row r="2770">
      <c r="A2770" s="463" t="str">
        <f t="shared" si="3"/>
        <v>05</v>
      </c>
      <c r="B2770" s="463">
        <f t="shared" si="4"/>
        <v>0</v>
      </c>
      <c r="C2770" s="463" t="s">
        <v>612</v>
      </c>
      <c r="D2770" s="1" t="s">
        <v>3582</v>
      </c>
      <c r="E2770" s="463" t="str">
        <f t="shared" si="5"/>
        <v/>
      </c>
    </row>
    <row r="2771">
      <c r="A2771" s="463" t="str">
        <f t="shared" si="3"/>
        <v>06</v>
      </c>
      <c r="B2771" s="463">
        <f t="shared" si="4"/>
        <v>0</v>
      </c>
      <c r="C2771" s="463" t="s">
        <v>612</v>
      </c>
      <c r="D2771" s="1" t="s">
        <v>3583</v>
      </c>
      <c r="E2771" s="463" t="str">
        <f t="shared" si="5"/>
        <v/>
      </c>
    </row>
    <row r="2772">
      <c r="A2772" s="463" t="str">
        <f t="shared" si="3"/>
        <v>07</v>
      </c>
      <c r="B2772" s="463">
        <f t="shared" si="4"/>
        <v>0</v>
      </c>
      <c r="C2772" s="463" t="s">
        <v>612</v>
      </c>
      <c r="D2772" s="1" t="s">
        <v>3584</v>
      </c>
      <c r="E2772" s="463" t="str">
        <f t="shared" si="5"/>
        <v/>
      </c>
    </row>
    <row r="2773">
      <c r="A2773" s="463" t="str">
        <f t="shared" si="3"/>
        <v>08</v>
      </c>
      <c r="B2773" s="463">
        <f t="shared" si="4"/>
        <v>0</v>
      </c>
      <c r="C2773" s="463" t="s">
        <v>612</v>
      </c>
      <c r="D2773" s="1" t="s">
        <v>3585</v>
      </c>
      <c r="E2773" s="463" t="str">
        <f t="shared" si="5"/>
        <v/>
      </c>
    </row>
    <row r="2774">
      <c r="A2774" s="463" t="str">
        <f t="shared" si="3"/>
        <v>09</v>
      </c>
      <c r="B2774" s="463">
        <f t="shared" si="4"/>
        <v>0</v>
      </c>
      <c r="C2774" s="463" t="s">
        <v>612</v>
      </c>
      <c r="D2774" s="1" t="s">
        <v>3586</v>
      </c>
      <c r="E2774" s="463" t="str">
        <f t="shared" si="5"/>
        <v/>
      </c>
    </row>
    <row r="2775">
      <c r="A2775" s="463" t="str">
        <f t="shared" si="3"/>
        <v>10</v>
      </c>
      <c r="B2775" s="463">
        <f t="shared" si="4"/>
        <v>0</v>
      </c>
      <c r="C2775" s="463" t="s">
        <v>612</v>
      </c>
      <c r="D2775" s="1" t="s">
        <v>3587</v>
      </c>
      <c r="E2775" s="463" t="str">
        <f t="shared" si="5"/>
        <v/>
      </c>
    </row>
    <row r="2776">
      <c r="A2776" s="463" t="str">
        <f t="shared" si="3"/>
        <v>11</v>
      </c>
      <c r="B2776" s="463">
        <f t="shared" si="4"/>
        <v>0</v>
      </c>
      <c r="C2776" s="463" t="s">
        <v>612</v>
      </c>
      <c r="D2776" s="1" t="s">
        <v>3588</v>
      </c>
      <c r="E2776" s="463" t="str">
        <f t="shared" si="5"/>
        <v/>
      </c>
    </row>
    <row r="2777">
      <c r="A2777" s="463" t="str">
        <f t="shared" si="3"/>
        <v>12</v>
      </c>
      <c r="B2777" s="463">
        <f t="shared" si="4"/>
        <v>0</v>
      </c>
      <c r="C2777" s="463" t="s">
        <v>612</v>
      </c>
      <c r="D2777" s="1" t="s">
        <v>3589</v>
      </c>
      <c r="E2777" s="463" t="str">
        <f t="shared" si="5"/>
        <v/>
      </c>
    </row>
    <row r="2778">
      <c r="A2778" s="463" t="str">
        <f t="shared" si="3"/>
        <v>13</v>
      </c>
      <c r="B2778" s="463">
        <f t="shared" si="4"/>
        <v>0</v>
      </c>
      <c r="C2778" s="463" t="s">
        <v>612</v>
      </c>
      <c r="D2778" s="1" t="s">
        <v>3590</v>
      </c>
      <c r="E2778" s="463" t="str">
        <f t="shared" si="5"/>
        <v/>
      </c>
    </row>
    <row r="2779">
      <c r="A2779" s="463" t="str">
        <f t="shared" si="3"/>
        <v>100</v>
      </c>
      <c r="B2779" s="463">
        <f t="shared" si="4"/>
        <v>0</v>
      </c>
      <c r="C2779" s="463" t="s">
        <v>612</v>
      </c>
      <c r="D2779" s="1" t="s">
        <v>3591</v>
      </c>
      <c r="E2779" s="463">
        <f t="shared" si="5"/>
        <v>0</v>
      </c>
    </row>
    <row r="2780">
      <c r="A2780" s="463" t="str">
        <f t="shared" si="3"/>
        <v>01</v>
      </c>
      <c r="B2780" s="463">
        <f t="shared" si="4"/>
        <v>0</v>
      </c>
      <c r="C2780" s="463" t="s">
        <v>614</v>
      </c>
      <c r="D2780" s="1" t="s">
        <v>3592</v>
      </c>
      <c r="E2780" s="463" t="str">
        <f t="shared" si="5"/>
        <v/>
      </c>
    </row>
    <row r="2781">
      <c r="A2781" s="463" t="str">
        <f t="shared" si="3"/>
        <v>02</v>
      </c>
      <c r="B2781" s="463">
        <f t="shared" si="4"/>
        <v>0</v>
      </c>
      <c r="C2781" s="463" t="s">
        <v>614</v>
      </c>
      <c r="D2781" s="1" t="s">
        <v>3593</v>
      </c>
      <c r="E2781" s="463" t="str">
        <f t="shared" si="5"/>
        <v/>
      </c>
    </row>
    <row r="2782">
      <c r="A2782" s="463" t="str">
        <f t="shared" si="3"/>
        <v>03</v>
      </c>
      <c r="B2782" s="463">
        <f t="shared" si="4"/>
        <v>0</v>
      </c>
      <c r="C2782" s="463" t="s">
        <v>614</v>
      </c>
      <c r="D2782" s="1" t="s">
        <v>3594</v>
      </c>
      <c r="E2782" s="463" t="str">
        <f t="shared" si="5"/>
        <v/>
      </c>
    </row>
    <row r="2783">
      <c r="A2783" s="463" t="str">
        <f t="shared" si="3"/>
        <v>04</v>
      </c>
      <c r="B2783" s="463">
        <f t="shared" si="4"/>
        <v>0</v>
      </c>
      <c r="C2783" s="463" t="s">
        <v>614</v>
      </c>
      <c r="D2783" s="1" t="s">
        <v>3595</v>
      </c>
      <c r="E2783" s="463" t="str">
        <f t="shared" si="5"/>
        <v/>
      </c>
    </row>
    <row r="2784">
      <c r="A2784" s="463" t="str">
        <f t="shared" si="3"/>
        <v>05</v>
      </c>
      <c r="B2784" s="463">
        <f t="shared" si="4"/>
        <v>0</v>
      </c>
      <c r="C2784" s="463" t="s">
        <v>614</v>
      </c>
      <c r="D2784" s="1" t="s">
        <v>3596</v>
      </c>
      <c r="E2784" s="463" t="str">
        <f t="shared" si="5"/>
        <v/>
      </c>
    </row>
    <row r="2785">
      <c r="A2785" s="463" t="str">
        <f t="shared" si="3"/>
        <v>06</v>
      </c>
      <c r="B2785" s="463">
        <f t="shared" si="4"/>
        <v>0</v>
      </c>
      <c r="C2785" s="463" t="s">
        <v>614</v>
      </c>
      <c r="D2785" s="1" t="s">
        <v>3597</v>
      </c>
      <c r="E2785" s="463" t="str">
        <f t="shared" si="5"/>
        <v/>
      </c>
    </row>
    <row r="2786">
      <c r="A2786" s="463" t="str">
        <f t="shared" si="3"/>
        <v>07</v>
      </c>
      <c r="B2786" s="463">
        <f t="shared" si="4"/>
        <v>0</v>
      </c>
      <c r="C2786" s="463" t="s">
        <v>614</v>
      </c>
      <c r="D2786" s="1" t="s">
        <v>3598</v>
      </c>
      <c r="E2786" s="463" t="str">
        <f t="shared" si="5"/>
        <v/>
      </c>
    </row>
    <row r="2787">
      <c r="A2787" s="463" t="str">
        <f t="shared" si="3"/>
        <v>08</v>
      </c>
      <c r="B2787" s="463">
        <f t="shared" si="4"/>
        <v>0</v>
      </c>
      <c r="C2787" s="463" t="s">
        <v>614</v>
      </c>
      <c r="D2787" s="1" t="s">
        <v>3599</v>
      </c>
      <c r="E2787" s="463" t="str">
        <f t="shared" si="5"/>
        <v/>
      </c>
    </row>
    <row r="2788">
      <c r="A2788" s="463" t="str">
        <f t="shared" si="3"/>
        <v>09</v>
      </c>
      <c r="B2788" s="463">
        <f t="shared" si="4"/>
        <v>0</v>
      </c>
      <c r="C2788" s="463" t="s">
        <v>614</v>
      </c>
      <c r="D2788" s="1" t="s">
        <v>3600</v>
      </c>
      <c r="E2788" s="463" t="str">
        <f t="shared" si="5"/>
        <v/>
      </c>
    </row>
    <row r="2789">
      <c r="A2789" s="463" t="str">
        <f t="shared" si="3"/>
        <v>10</v>
      </c>
      <c r="B2789" s="463">
        <f t="shared" si="4"/>
        <v>0</v>
      </c>
      <c r="C2789" s="463" t="s">
        <v>614</v>
      </c>
      <c r="D2789" s="1" t="s">
        <v>3601</v>
      </c>
      <c r="E2789" s="463" t="str">
        <f t="shared" si="5"/>
        <v/>
      </c>
    </row>
    <row r="2790">
      <c r="A2790" s="463" t="str">
        <f t="shared" si="3"/>
        <v>11</v>
      </c>
      <c r="B2790" s="463">
        <f t="shared" si="4"/>
        <v>0</v>
      </c>
      <c r="C2790" s="463" t="s">
        <v>614</v>
      </c>
      <c r="D2790" s="1" t="s">
        <v>3602</v>
      </c>
      <c r="E2790" s="463" t="str">
        <f t="shared" si="5"/>
        <v/>
      </c>
    </row>
    <row r="2791">
      <c r="A2791" s="463" t="str">
        <f t="shared" si="3"/>
        <v>12</v>
      </c>
      <c r="B2791" s="463">
        <f t="shared" si="4"/>
        <v>0</v>
      </c>
      <c r="C2791" s="463" t="s">
        <v>614</v>
      </c>
      <c r="D2791" s="1" t="s">
        <v>3603</v>
      </c>
      <c r="E2791" s="463" t="str">
        <f t="shared" si="5"/>
        <v/>
      </c>
    </row>
    <row r="2792">
      <c r="A2792" s="463" t="str">
        <f t="shared" si="3"/>
        <v>13</v>
      </c>
      <c r="B2792" s="463">
        <f t="shared" si="4"/>
        <v>0</v>
      </c>
      <c r="C2792" s="463" t="s">
        <v>614</v>
      </c>
      <c r="D2792" s="1" t="s">
        <v>3604</v>
      </c>
      <c r="E2792" s="463" t="str">
        <f t="shared" si="5"/>
        <v/>
      </c>
    </row>
    <row r="2793">
      <c r="A2793" s="463" t="str">
        <f t="shared" si="3"/>
        <v>100</v>
      </c>
      <c r="B2793" s="463">
        <f t="shared" si="4"/>
        <v>0</v>
      </c>
      <c r="C2793" s="463" t="s">
        <v>614</v>
      </c>
      <c r="D2793" s="1" t="s">
        <v>3605</v>
      </c>
      <c r="E2793" s="463">
        <f t="shared" si="5"/>
        <v>0</v>
      </c>
    </row>
    <row r="2794">
      <c r="A2794" s="463" t="str">
        <f t="shared" si="3"/>
        <v>01</v>
      </c>
      <c r="B2794" s="463">
        <f t="shared" si="4"/>
        <v>0</v>
      </c>
      <c r="C2794" s="463" t="s">
        <v>805</v>
      </c>
      <c r="D2794" s="1" t="s">
        <v>3606</v>
      </c>
      <c r="E2794" s="463" t="str">
        <f t="shared" si="5"/>
        <v/>
      </c>
    </row>
    <row r="2795">
      <c r="A2795" s="463" t="str">
        <f t="shared" si="3"/>
        <v>02</v>
      </c>
      <c r="B2795" s="463">
        <f t="shared" si="4"/>
        <v>0</v>
      </c>
      <c r="C2795" s="463" t="s">
        <v>805</v>
      </c>
      <c r="D2795" s="1" t="s">
        <v>3607</v>
      </c>
      <c r="E2795" s="463" t="str">
        <f t="shared" si="5"/>
        <v/>
      </c>
    </row>
    <row r="2796">
      <c r="A2796" s="463" t="str">
        <f t="shared" si="3"/>
        <v>03</v>
      </c>
      <c r="B2796" s="463">
        <f t="shared" si="4"/>
        <v>0</v>
      </c>
      <c r="C2796" s="463" t="s">
        <v>805</v>
      </c>
      <c r="D2796" s="1" t="s">
        <v>3608</v>
      </c>
      <c r="E2796" s="463" t="str">
        <f t="shared" si="5"/>
        <v/>
      </c>
    </row>
    <row r="2797">
      <c r="A2797" s="463" t="str">
        <f t="shared" si="3"/>
        <v>04</v>
      </c>
      <c r="B2797" s="463">
        <f t="shared" si="4"/>
        <v>0</v>
      </c>
      <c r="C2797" s="463" t="s">
        <v>805</v>
      </c>
      <c r="D2797" s="1" t="s">
        <v>3609</v>
      </c>
      <c r="E2797" s="463" t="str">
        <f t="shared" si="5"/>
        <v/>
      </c>
    </row>
    <row r="2798">
      <c r="A2798" s="463" t="str">
        <f t="shared" si="3"/>
        <v>05</v>
      </c>
      <c r="B2798" s="463">
        <f t="shared" si="4"/>
        <v>0</v>
      </c>
      <c r="C2798" s="463" t="s">
        <v>805</v>
      </c>
      <c r="D2798" s="1" t="s">
        <v>3610</v>
      </c>
      <c r="E2798" s="463" t="str">
        <f t="shared" si="5"/>
        <v/>
      </c>
    </row>
    <row r="2799">
      <c r="A2799" s="463" t="str">
        <f t="shared" si="3"/>
        <v>06</v>
      </c>
      <c r="B2799" s="463">
        <f t="shared" si="4"/>
        <v>0</v>
      </c>
      <c r="C2799" s="463" t="s">
        <v>805</v>
      </c>
      <c r="D2799" s="1" t="s">
        <v>3611</v>
      </c>
      <c r="E2799" s="463" t="str">
        <f t="shared" si="5"/>
        <v/>
      </c>
    </row>
    <row r="2800">
      <c r="A2800" s="463" t="str">
        <f t="shared" si="3"/>
        <v>07</v>
      </c>
      <c r="B2800" s="463">
        <f t="shared" si="4"/>
        <v>0</v>
      </c>
      <c r="C2800" s="463" t="s">
        <v>805</v>
      </c>
      <c r="D2800" s="1" t="s">
        <v>3612</v>
      </c>
      <c r="E2800" s="463" t="str">
        <f t="shared" si="5"/>
        <v/>
      </c>
    </row>
    <row r="2801">
      <c r="A2801" s="463" t="str">
        <f t="shared" si="3"/>
        <v>08</v>
      </c>
      <c r="B2801" s="463">
        <f t="shared" si="4"/>
        <v>0</v>
      </c>
      <c r="C2801" s="463" t="s">
        <v>805</v>
      </c>
      <c r="D2801" s="1" t="s">
        <v>3613</v>
      </c>
      <c r="E2801" s="463" t="str">
        <f t="shared" si="5"/>
        <v/>
      </c>
    </row>
    <row r="2802">
      <c r="A2802" s="463" t="str">
        <f t="shared" si="3"/>
        <v>09</v>
      </c>
      <c r="B2802" s="463">
        <f t="shared" si="4"/>
        <v>0</v>
      </c>
      <c r="C2802" s="463" t="s">
        <v>805</v>
      </c>
      <c r="D2802" s="1" t="s">
        <v>3614</v>
      </c>
      <c r="E2802" s="463" t="str">
        <f t="shared" si="5"/>
        <v/>
      </c>
    </row>
    <row r="2803">
      <c r="A2803" s="463" t="str">
        <f t="shared" si="3"/>
        <v>10</v>
      </c>
      <c r="B2803" s="463">
        <f t="shared" si="4"/>
        <v>0</v>
      </c>
      <c r="C2803" s="463" t="s">
        <v>805</v>
      </c>
      <c r="D2803" s="1" t="s">
        <v>3615</v>
      </c>
      <c r="E2803" s="463" t="str">
        <f t="shared" si="5"/>
        <v/>
      </c>
    </row>
    <row r="2804">
      <c r="A2804" s="463" t="str">
        <f t="shared" si="3"/>
        <v>11</v>
      </c>
      <c r="B2804" s="463">
        <f t="shared" si="4"/>
        <v>0</v>
      </c>
      <c r="C2804" s="463" t="s">
        <v>805</v>
      </c>
      <c r="D2804" s="1" t="s">
        <v>3616</v>
      </c>
      <c r="E2804" s="463" t="str">
        <f t="shared" si="5"/>
        <v/>
      </c>
    </row>
    <row r="2805">
      <c r="A2805" s="463" t="str">
        <f t="shared" si="3"/>
        <v>12</v>
      </c>
      <c r="B2805" s="463">
        <f t="shared" si="4"/>
        <v>0</v>
      </c>
      <c r="C2805" s="463" t="s">
        <v>805</v>
      </c>
      <c r="D2805" s="1" t="s">
        <v>3617</v>
      </c>
      <c r="E2805" s="463" t="str">
        <f t="shared" si="5"/>
        <v/>
      </c>
    </row>
    <row r="2806">
      <c r="A2806" s="463" t="str">
        <f t="shared" si="3"/>
        <v>13</v>
      </c>
      <c r="B2806" s="463">
        <f t="shared" si="4"/>
        <v>0</v>
      </c>
      <c r="C2806" s="463" t="s">
        <v>805</v>
      </c>
      <c r="D2806" s="1" t="s">
        <v>3618</v>
      </c>
      <c r="E2806" s="463" t="str">
        <f t="shared" si="5"/>
        <v/>
      </c>
    </row>
    <row r="2807">
      <c r="A2807" s="463" t="str">
        <f t="shared" si="3"/>
        <v>100</v>
      </c>
      <c r="B2807" s="463">
        <f t="shared" si="4"/>
        <v>0</v>
      </c>
      <c r="C2807" s="463" t="s">
        <v>805</v>
      </c>
      <c r="D2807" s="1" t="s">
        <v>3619</v>
      </c>
      <c r="E2807" s="463">
        <f t="shared" si="5"/>
        <v>0</v>
      </c>
    </row>
    <row r="2808">
      <c r="A2808" s="463" t="str">
        <f t="shared" si="3"/>
        <v>01</v>
      </c>
      <c r="B2808" s="463">
        <f t="shared" si="4"/>
        <v>0</v>
      </c>
      <c r="C2808" s="463" t="s">
        <v>807</v>
      </c>
      <c r="D2808" s="1" t="s">
        <v>3620</v>
      </c>
      <c r="E2808" s="463" t="str">
        <f t="shared" si="5"/>
        <v/>
      </c>
    </row>
    <row r="2809">
      <c r="A2809" s="463" t="str">
        <f t="shared" si="3"/>
        <v>02</v>
      </c>
      <c r="B2809" s="463">
        <f t="shared" si="4"/>
        <v>0</v>
      </c>
      <c r="C2809" s="463" t="s">
        <v>807</v>
      </c>
      <c r="D2809" s="1" t="s">
        <v>3621</v>
      </c>
      <c r="E2809" s="463" t="str">
        <f t="shared" si="5"/>
        <v/>
      </c>
    </row>
    <row r="2810">
      <c r="A2810" s="463" t="str">
        <f t="shared" si="3"/>
        <v>03</v>
      </c>
      <c r="B2810" s="463">
        <f t="shared" si="4"/>
        <v>0</v>
      </c>
      <c r="C2810" s="463" t="s">
        <v>807</v>
      </c>
      <c r="D2810" s="1" t="s">
        <v>3622</v>
      </c>
      <c r="E2810" s="463" t="str">
        <f t="shared" si="5"/>
        <v/>
      </c>
    </row>
    <row r="2811">
      <c r="A2811" s="463" t="str">
        <f t="shared" si="3"/>
        <v>04</v>
      </c>
      <c r="B2811" s="463">
        <f t="shared" si="4"/>
        <v>0</v>
      </c>
      <c r="C2811" s="463" t="s">
        <v>807</v>
      </c>
      <c r="D2811" s="1" t="s">
        <v>3623</v>
      </c>
      <c r="E2811" s="463" t="str">
        <f t="shared" si="5"/>
        <v/>
      </c>
    </row>
    <row r="2812">
      <c r="A2812" s="463" t="str">
        <f t="shared" si="3"/>
        <v>05</v>
      </c>
      <c r="B2812" s="463">
        <f t="shared" si="4"/>
        <v>0</v>
      </c>
      <c r="C2812" s="463" t="s">
        <v>807</v>
      </c>
      <c r="D2812" s="1" t="s">
        <v>3624</v>
      </c>
      <c r="E2812" s="463" t="str">
        <f t="shared" si="5"/>
        <v/>
      </c>
    </row>
    <row r="2813">
      <c r="A2813" s="463" t="str">
        <f t="shared" si="3"/>
        <v>06</v>
      </c>
      <c r="B2813" s="463">
        <f t="shared" si="4"/>
        <v>0</v>
      </c>
      <c r="C2813" s="463" t="s">
        <v>807</v>
      </c>
      <c r="D2813" s="1" t="s">
        <v>3625</v>
      </c>
      <c r="E2813" s="463" t="str">
        <f t="shared" si="5"/>
        <v/>
      </c>
    </row>
    <row r="2814">
      <c r="A2814" s="463" t="str">
        <f t="shared" si="3"/>
        <v>07</v>
      </c>
      <c r="B2814" s="463">
        <f t="shared" si="4"/>
        <v>0</v>
      </c>
      <c r="C2814" s="463" t="s">
        <v>807</v>
      </c>
      <c r="D2814" s="1" t="s">
        <v>3626</v>
      </c>
      <c r="E2814" s="463" t="str">
        <f t="shared" si="5"/>
        <v/>
      </c>
    </row>
    <row r="2815">
      <c r="A2815" s="463" t="str">
        <f t="shared" si="3"/>
        <v>08</v>
      </c>
      <c r="B2815" s="463">
        <f t="shared" si="4"/>
        <v>0</v>
      </c>
      <c r="C2815" s="463" t="s">
        <v>807</v>
      </c>
      <c r="D2815" s="1" t="s">
        <v>3627</v>
      </c>
      <c r="E2815" s="463" t="str">
        <f t="shared" si="5"/>
        <v/>
      </c>
    </row>
    <row r="2816">
      <c r="A2816" s="463" t="str">
        <f t="shared" si="3"/>
        <v>09</v>
      </c>
      <c r="B2816" s="463">
        <f t="shared" si="4"/>
        <v>0</v>
      </c>
      <c r="C2816" s="463" t="s">
        <v>807</v>
      </c>
      <c r="D2816" s="1" t="s">
        <v>3628</v>
      </c>
      <c r="E2816" s="463" t="str">
        <f t="shared" si="5"/>
        <v/>
      </c>
    </row>
    <row r="2817">
      <c r="A2817" s="463" t="str">
        <f t="shared" si="3"/>
        <v>10</v>
      </c>
      <c r="B2817" s="463">
        <f t="shared" si="4"/>
        <v>0</v>
      </c>
      <c r="C2817" s="463" t="s">
        <v>807</v>
      </c>
      <c r="D2817" s="1" t="s">
        <v>3629</v>
      </c>
      <c r="E2817" s="463" t="str">
        <f t="shared" si="5"/>
        <v/>
      </c>
    </row>
    <row r="2818">
      <c r="A2818" s="463" t="str">
        <f t="shared" si="3"/>
        <v>11</v>
      </c>
      <c r="B2818" s="463">
        <f t="shared" si="4"/>
        <v>0</v>
      </c>
      <c r="C2818" s="463" t="s">
        <v>807</v>
      </c>
      <c r="D2818" s="1" t="s">
        <v>3630</v>
      </c>
      <c r="E2818" s="463" t="str">
        <f t="shared" si="5"/>
        <v/>
      </c>
    </row>
    <row r="2819">
      <c r="A2819" s="463" t="str">
        <f t="shared" si="3"/>
        <v>12</v>
      </c>
      <c r="B2819" s="463">
        <f t="shared" si="4"/>
        <v>0</v>
      </c>
      <c r="C2819" s="463" t="s">
        <v>807</v>
      </c>
      <c r="D2819" s="1" t="s">
        <v>3631</v>
      </c>
      <c r="E2819" s="463" t="str">
        <f t="shared" si="5"/>
        <v/>
      </c>
    </row>
    <row r="2820">
      <c r="A2820" s="463" t="str">
        <f t="shared" si="3"/>
        <v>13</v>
      </c>
      <c r="B2820" s="463">
        <f t="shared" si="4"/>
        <v>0</v>
      </c>
      <c r="C2820" s="463" t="s">
        <v>807</v>
      </c>
      <c r="D2820" s="1" t="s">
        <v>3632</v>
      </c>
      <c r="E2820" s="463" t="str">
        <f t="shared" si="5"/>
        <v/>
      </c>
    </row>
    <row r="2821">
      <c r="A2821" s="463" t="str">
        <f t="shared" si="3"/>
        <v>100</v>
      </c>
      <c r="B2821" s="463">
        <f t="shared" si="4"/>
        <v>0</v>
      </c>
      <c r="C2821" s="463" t="s">
        <v>807</v>
      </c>
      <c r="D2821" s="1" t="s">
        <v>3633</v>
      </c>
      <c r="E2821" s="463">
        <f t="shared" si="5"/>
        <v>0</v>
      </c>
    </row>
    <row r="2822">
      <c r="A2822" s="463" t="str">
        <f t="shared" si="3"/>
        <v>01</v>
      </c>
      <c r="B2822" s="463">
        <f t="shared" si="4"/>
        <v>0</v>
      </c>
      <c r="C2822" s="463" t="s">
        <v>808</v>
      </c>
      <c r="D2822" s="1" t="s">
        <v>3634</v>
      </c>
      <c r="E2822" s="463" t="str">
        <f t="shared" si="5"/>
        <v/>
      </c>
    </row>
    <row r="2823">
      <c r="A2823" s="463" t="str">
        <f t="shared" si="3"/>
        <v>02</v>
      </c>
      <c r="B2823" s="463">
        <f t="shared" si="4"/>
        <v>0</v>
      </c>
      <c r="C2823" s="463" t="s">
        <v>808</v>
      </c>
      <c r="D2823" s="1" t="s">
        <v>3635</v>
      </c>
      <c r="E2823" s="463" t="str">
        <f t="shared" si="5"/>
        <v/>
      </c>
    </row>
    <row r="2824">
      <c r="A2824" s="463" t="str">
        <f t="shared" si="3"/>
        <v>03</v>
      </c>
      <c r="B2824" s="463">
        <f t="shared" si="4"/>
        <v>0</v>
      </c>
      <c r="C2824" s="463" t="s">
        <v>808</v>
      </c>
      <c r="D2824" s="1" t="s">
        <v>3636</v>
      </c>
      <c r="E2824" s="463" t="str">
        <f t="shared" si="5"/>
        <v/>
      </c>
    </row>
    <row r="2825">
      <c r="A2825" s="463" t="str">
        <f t="shared" si="3"/>
        <v>04</v>
      </c>
      <c r="B2825" s="463">
        <f t="shared" si="4"/>
        <v>0</v>
      </c>
      <c r="C2825" s="463" t="s">
        <v>808</v>
      </c>
      <c r="D2825" s="1" t="s">
        <v>3637</v>
      </c>
      <c r="E2825" s="463" t="str">
        <f t="shared" si="5"/>
        <v/>
      </c>
    </row>
    <row r="2826">
      <c r="A2826" s="463" t="str">
        <f t="shared" si="3"/>
        <v>05</v>
      </c>
      <c r="B2826" s="463">
        <f t="shared" si="4"/>
        <v>0</v>
      </c>
      <c r="C2826" s="463" t="s">
        <v>808</v>
      </c>
      <c r="D2826" s="1" t="s">
        <v>3638</v>
      </c>
      <c r="E2826" s="463" t="str">
        <f t="shared" si="5"/>
        <v/>
      </c>
    </row>
    <row r="2827">
      <c r="A2827" s="463" t="str">
        <f t="shared" si="3"/>
        <v>06</v>
      </c>
      <c r="B2827" s="463">
        <f t="shared" si="4"/>
        <v>0</v>
      </c>
      <c r="C2827" s="463" t="s">
        <v>808</v>
      </c>
      <c r="D2827" s="1" t="s">
        <v>3639</v>
      </c>
      <c r="E2827" s="463" t="str">
        <f t="shared" si="5"/>
        <v/>
      </c>
    </row>
    <row r="2828">
      <c r="A2828" s="463" t="str">
        <f t="shared" si="3"/>
        <v>07</v>
      </c>
      <c r="B2828" s="463">
        <f t="shared" si="4"/>
        <v>0</v>
      </c>
      <c r="C2828" s="463" t="s">
        <v>808</v>
      </c>
      <c r="D2828" s="1" t="s">
        <v>3640</v>
      </c>
      <c r="E2828" s="463" t="str">
        <f t="shared" si="5"/>
        <v/>
      </c>
    </row>
    <row r="2829">
      <c r="A2829" s="463" t="str">
        <f t="shared" si="3"/>
        <v>08</v>
      </c>
      <c r="B2829" s="463">
        <f t="shared" si="4"/>
        <v>0</v>
      </c>
      <c r="C2829" s="463" t="s">
        <v>808</v>
      </c>
      <c r="D2829" s="1" t="s">
        <v>3641</v>
      </c>
      <c r="E2829" s="463" t="str">
        <f t="shared" si="5"/>
        <v/>
      </c>
    </row>
    <row r="2830">
      <c r="A2830" s="463" t="str">
        <f t="shared" si="3"/>
        <v>09</v>
      </c>
      <c r="B2830" s="463">
        <f t="shared" si="4"/>
        <v>0</v>
      </c>
      <c r="C2830" s="463" t="s">
        <v>808</v>
      </c>
      <c r="D2830" s="1" t="s">
        <v>3642</v>
      </c>
      <c r="E2830" s="463" t="str">
        <f t="shared" si="5"/>
        <v/>
      </c>
    </row>
    <row r="2831">
      <c r="A2831" s="463" t="str">
        <f t="shared" si="3"/>
        <v>10</v>
      </c>
      <c r="B2831" s="463">
        <f t="shared" si="4"/>
        <v>0</v>
      </c>
      <c r="C2831" s="463" t="s">
        <v>808</v>
      </c>
      <c r="D2831" s="1" t="s">
        <v>3643</v>
      </c>
      <c r="E2831" s="463" t="str">
        <f t="shared" si="5"/>
        <v/>
      </c>
    </row>
    <row r="2832">
      <c r="A2832" s="463" t="str">
        <f t="shared" si="3"/>
        <v>11</v>
      </c>
      <c r="B2832" s="463">
        <f t="shared" si="4"/>
        <v>0</v>
      </c>
      <c r="C2832" s="463" t="s">
        <v>808</v>
      </c>
      <c r="D2832" s="1" t="s">
        <v>3644</v>
      </c>
      <c r="E2832" s="463" t="str">
        <f t="shared" si="5"/>
        <v/>
      </c>
    </row>
    <row r="2833">
      <c r="A2833" s="463" t="str">
        <f t="shared" si="3"/>
        <v>12</v>
      </c>
      <c r="B2833" s="463">
        <f t="shared" si="4"/>
        <v>0</v>
      </c>
      <c r="C2833" s="463" t="s">
        <v>808</v>
      </c>
      <c r="D2833" s="1" t="s">
        <v>3645</v>
      </c>
      <c r="E2833" s="463" t="str">
        <f t="shared" si="5"/>
        <v/>
      </c>
    </row>
    <row r="2834">
      <c r="A2834" s="463" t="str">
        <f t="shared" si="3"/>
        <v>13</v>
      </c>
      <c r="B2834" s="463">
        <f t="shared" si="4"/>
        <v>0</v>
      </c>
      <c r="C2834" s="463" t="s">
        <v>808</v>
      </c>
      <c r="D2834" s="1" t="s">
        <v>3646</v>
      </c>
      <c r="E2834" s="463" t="str">
        <f t="shared" si="5"/>
        <v/>
      </c>
    </row>
    <row r="2835">
      <c r="A2835" s="463" t="str">
        <f t="shared" si="3"/>
        <v>100</v>
      </c>
      <c r="B2835" s="463">
        <f t="shared" si="4"/>
        <v>0</v>
      </c>
      <c r="C2835" s="463" t="s">
        <v>808</v>
      </c>
      <c r="D2835" s="1" t="s">
        <v>3647</v>
      </c>
      <c r="E2835" s="463">
        <f t="shared" si="5"/>
        <v>0</v>
      </c>
    </row>
    <row r="2836">
      <c r="A2836" s="463" t="str">
        <f t="shared" si="3"/>
        <v>01</v>
      </c>
      <c r="B2836" s="463">
        <f t="shared" si="4"/>
        <v>0</v>
      </c>
      <c r="C2836" s="463" t="s">
        <v>809</v>
      </c>
      <c r="D2836" s="1" t="s">
        <v>3648</v>
      </c>
      <c r="E2836" s="463" t="str">
        <f t="shared" si="5"/>
        <v/>
      </c>
    </row>
    <row r="2837">
      <c r="A2837" s="463" t="str">
        <f t="shared" si="3"/>
        <v>02</v>
      </c>
      <c r="B2837" s="463">
        <f t="shared" si="4"/>
        <v>0</v>
      </c>
      <c r="C2837" s="463" t="s">
        <v>809</v>
      </c>
      <c r="D2837" s="1" t="s">
        <v>3649</v>
      </c>
      <c r="E2837" s="463" t="str">
        <f t="shared" si="5"/>
        <v>not available</v>
      </c>
    </row>
    <row r="2838">
      <c r="A2838" s="463" t="str">
        <f t="shared" si="3"/>
        <v>03</v>
      </c>
      <c r="B2838" s="463">
        <f t="shared" si="4"/>
        <v>0</v>
      </c>
      <c r="C2838" s="463" t="s">
        <v>809</v>
      </c>
      <c r="D2838" s="1" t="s">
        <v>3650</v>
      </c>
      <c r="E2838" s="463" t="str">
        <f t="shared" si="5"/>
        <v>not available</v>
      </c>
    </row>
    <row r="2839">
      <c r="A2839" s="463" t="str">
        <f t="shared" si="3"/>
        <v>04</v>
      </c>
      <c r="B2839" s="463">
        <f t="shared" si="4"/>
        <v>0</v>
      </c>
      <c r="C2839" s="463" t="s">
        <v>809</v>
      </c>
      <c r="D2839" s="1" t="s">
        <v>3651</v>
      </c>
      <c r="E2839" s="463" t="str">
        <f t="shared" si="5"/>
        <v>not available</v>
      </c>
    </row>
    <row r="2840">
      <c r="A2840" s="463" t="str">
        <f t="shared" si="3"/>
        <v>05</v>
      </c>
      <c r="B2840" s="463">
        <f t="shared" si="4"/>
        <v>0</v>
      </c>
      <c r="C2840" s="463" t="s">
        <v>809</v>
      </c>
      <c r="D2840" s="1" t="s">
        <v>3652</v>
      </c>
      <c r="E2840" s="463" t="str">
        <f t="shared" si="5"/>
        <v/>
      </c>
    </row>
    <row r="2841">
      <c r="A2841" s="463" t="str">
        <f t="shared" si="3"/>
        <v>06</v>
      </c>
      <c r="B2841" s="463">
        <f t="shared" si="4"/>
        <v>0</v>
      </c>
      <c r="C2841" s="463" t="s">
        <v>809</v>
      </c>
      <c r="D2841" s="1" t="s">
        <v>3653</v>
      </c>
      <c r="E2841" s="463" t="str">
        <f t="shared" si="5"/>
        <v>not available</v>
      </c>
    </row>
    <row r="2842">
      <c r="A2842" s="463" t="str">
        <f t="shared" si="3"/>
        <v>07</v>
      </c>
      <c r="B2842" s="463">
        <f t="shared" si="4"/>
        <v>0</v>
      </c>
      <c r="C2842" s="463" t="s">
        <v>809</v>
      </c>
      <c r="D2842" s="1" t="s">
        <v>3654</v>
      </c>
      <c r="E2842" s="463" t="str">
        <f t="shared" si="5"/>
        <v/>
      </c>
    </row>
    <row r="2843">
      <c r="A2843" s="463" t="str">
        <f t="shared" si="3"/>
        <v>08</v>
      </c>
      <c r="B2843" s="463">
        <f t="shared" si="4"/>
        <v>0</v>
      </c>
      <c r="C2843" s="463" t="s">
        <v>809</v>
      </c>
      <c r="D2843" s="1" t="s">
        <v>3655</v>
      </c>
      <c r="E2843" s="463" t="str">
        <f t="shared" si="5"/>
        <v>not available</v>
      </c>
    </row>
    <row r="2844">
      <c r="A2844" s="463" t="str">
        <f t="shared" si="3"/>
        <v>09</v>
      </c>
      <c r="B2844" s="463">
        <f t="shared" si="4"/>
        <v>0</v>
      </c>
      <c r="C2844" s="463" t="s">
        <v>809</v>
      </c>
      <c r="D2844" s="1" t="s">
        <v>3656</v>
      </c>
      <c r="E2844" s="463" t="str">
        <f t="shared" si="5"/>
        <v>not available</v>
      </c>
    </row>
    <row r="2845">
      <c r="A2845" s="463" t="str">
        <f t="shared" si="3"/>
        <v>10</v>
      </c>
      <c r="B2845" s="463">
        <f t="shared" si="4"/>
        <v>0</v>
      </c>
      <c r="C2845" s="463" t="s">
        <v>809</v>
      </c>
      <c r="D2845" s="1" t="s">
        <v>3657</v>
      </c>
      <c r="E2845" s="463" t="str">
        <f t="shared" si="5"/>
        <v>not available</v>
      </c>
    </row>
    <row r="2846">
      <c r="A2846" s="463" t="str">
        <f t="shared" si="3"/>
        <v>11</v>
      </c>
      <c r="B2846" s="463">
        <f t="shared" si="4"/>
        <v>0</v>
      </c>
      <c r="C2846" s="463" t="s">
        <v>809</v>
      </c>
      <c r="D2846" s="1" t="s">
        <v>3658</v>
      </c>
      <c r="E2846" s="463" t="str">
        <f t="shared" si="5"/>
        <v>not available</v>
      </c>
    </row>
    <row r="2847">
      <c r="A2847" s="463" t="str">
        <f t="shared" si="3"/>
        <v>12</v>
      </c>
      <c r="B2847" s="463">
        <f t="shared" si="4"/>
        <v>0</v>
      </c>
      <c r="C2847" s="463" t="s">
        <v>809</v>
      </c>
      <c r="D2847" s="1" t="s">
        <v>3659</v>
      </c>
      <c r="E2847" s="463" t="str">
        <f t="shared" si="5"/>
        <v>not available</v>
      </c>
    </row>
    <row r="2848">
      <c r="A2848" s="463" t="str">
        <f t="shared" si="3"/>
        <v>13</v>
      </c>
      <c r="B2848" s="463">
        <f t="shared" si="4"/>
        <v>0</v>
      </c>
      <c r="C2848" s="463" t="s">
        <v>809</v>
      </c>
      <c r="D2848" s="1" t="s">
        <v>3660</v>
      </c>
      <c r="E2848" s="463" t="str">
        <f t="shared" si="5"/>
        <v>not available</v>
      </c>
    </row>
    <row r="2849">
      <c r="A2849" s="463" t="str">
        <f t="shared" si="3"/>
        <v>100</v>
      </c>
      <c r="B2849" s="463">
        <f t="shared" si="4"/>
        <v>0</v>
      </c>
      <c r="C2849" s="463" t="s">
        <v>809</v>
      </c>
      <c r="D2849" s="1" t="s">
        <v>3661</v>
      </c>
      <c r="E2849" s="463">
        <f t="shared" si="5"/>
        <v>0</v>
      </c>
    </row>
    <row r="2850">
      <c r="A2850" s="463" t="str">
        <f t="shared" si="3"/>
        <v>01</v>
      </c>
      <c r="B2850" s="463">
        <f t="shared" si="4"/>
        <v>0</v>
      </c>
      <c r="C2850" s="463" t="s">
        <v>784</v>
      </c>
      <c r="D2850" s="1" t="s">
        <v>3662</v>
      </c>
      <c r="E2850" s="463" t="str">
        <f t="shared" si="5"/>
        <v/>
      </c>
    </row>
    <row r="2851">
      <c r="A2851" s="463" t="str">
        <f t="shared" si="3"/>
        <v>02</v>
      </c>
      <c r="B2851" s="463">
        <f t="shared" si="4"/>
        <v>0</v>
      </c>
      <c r="C2851" s="463" t="s">
        <v>788</v>
      </c>
      <c r="D2851" s="1" t="s">
        <v>3663</v>
      </c>
      <c r="E2851" s="463" t="str">
        <f t="shared" si="5"/>
        <v/>
      </c>
    </row>
    <row r="2852">
      <c r="A2852" s="463" t="str">
        <f t="shared" si="3"/>
        <v>01</v>
      </c>
      <c r="B2852" s="463">
        <f t="shared" si="4"/>
        <v>0</v>
      </c>
      <c r="C2852" s="463" t="s">
        <v>792</v>
      </c>
      <c r="D2852" s="1" t="s">
        <v>3664</v>
      </c>
      <c r="E2852" s="463" t="str">
        <f t="shared" si="5"/>
        <v/>
      </c>
    </row>
    <row r="2853">
      <c r="A2853" s="463" t="str">
        <f t="shared" si="3"/>
        <v>02</v>
      </c>
      <c r="B2853" s="463">
        <f t="shared" si="4"/>
        <v>0</v>
      </c>
      <c r="C2853" s="463" t="s">
        <v>792</v>
      </c>
      <c r="D2853" s="1" t="s">
        <v>3665</v>
      </c>
      <c r="E2853" s="463" t="str">
        <f t="shared" si="5"/>
        <v/>
      </c>
    </row>
    <row r="2854">
      <c r="A2854" s="463" t="str">
        <f t="shared" si="3"/>
        <v>03</v>
      </c>
      <c r="B2854" s="463">
        <f t="shared" si="4"/>
        <v>0</v>
      </c>
      <c r="C2854" s="463" t="s">
        <v>792</v>
      </c>
      <c r="D2854" s="1" t="s">
        <v>3666</v>
      </c>
      <c r="E2854" s="463" t="str">
        <f t="shared" si="5"/>
        <v/>
      </c>
    </row>
    <row r="2855">
      <c r="A2855" s="463" t="str">
        <f t="shared" si="3"/>
        <v>04</v>
      </c>
      <c r="B2855" s="463">
        <f t="shared" si="4"/>
        <v>0</v>
      </c>
      <c r="C2855" s="463" t="s">
        <v>792</v>
      </c>
      <c r="D2855" s="1" t="s">
        <v>3667</v>
      </c>
      <c r="E2855" s="463" t="str">
        <f t="shared" si="5"/>
        <v/>
      </c>
    </row>
    <row r="2856">
      <c r="A2856" s="463" t="str">
        <f t="shared" si="3"/>
        <v>05</v>
      </c>
      <c r="B2856" s="463">
        <f t="shared" si="4"/>
        <v>0</v>
      </c>
      <c r="C2856" s="463" t="s">
        <v>792</v>
      </c>
      <c r="D2856" s="1" t="s">
        <v>3668</v>
      </c>
      <c r="E2856" s="463" t="str">
        <f t="shared" si="5"/>
        <v/>
      </c>
    </row>
    <row r="2857">
      <c r="A2857" s="463" t="str">
        <f t="shared" si="3"/>
        <v>06</v>
      </c>
      <c r="B2857" s="463">
        <f t="shared" si="4"/>
        <v>0</v>
      </c>
      <c r="C2857" s="463" t="s">
        <v>792</v>
      </c>
      <c r="D2857" s="1" t="s">
        <v>3669</v>
      </c>
      <c r="E2857" s="463" t="str">
        <f t="shared" si="5"/>
        <v/>
      </c>
    </row>
    <row r="2858">
      <c r="A2858" s="463" t="str">
        <f t="shared" si="3"/>
        <v>07</v>
      </c>
      <c r="B2858" s="463">
        <f t="shared" si="4"/>
        <v>0</v>
      </c>
      <c r="C2858" s="463" t="s">
        <v>792</v>
      </c>
      <c r="D2858" s="1" t="s">
        <v>3670</v>
      </c>
      <c r="E2858" s="463" t="str">
        <f t="shared" si="5"/>
        <v/>
      </c>
    </row>
    <row r="2859">
      <c r="A2859" s="463" t="str">
        <f t="shared" si="3"/>
        <v>08</v>
      </c>
      <c r="B2859" s="463">
        <f t="shared" si="4"/>
        <v>0</v>
      </c>
      <c r="C2859" s="463" t="s">
        <v>792</v>
      </c>
      <c r="D2859" s="1" t="s">
        <v>3671</v>
      </c>
      <c r="E2859" s="463" t="str">
        <f t="shared" si="5"/>
        <v/>
      </c>
    </row>
    <row r="2860">
      <c r="A2860" s="463" t="str">
        <f t="shared" si="3"/>
        <v>09</v>
      </c>
      <c r="B2860" s="463">
        <f t="shared" si="4"/>
        <v>0</v>
      </c>
      <c r="C2860" s="463" t="s">
        <v>792</v>
      </c>
      <c r="D2860" s="1" t="s">
        <v>3672</v>
      </c>
      <c r="E2860" s="463" t="str">
        <f t="shared" si="5"/>
        <v/>
      </c>
    </row>
    <row r="2861">
      <c r="A2861" s="463" t="str">
        <f t="shared" si="3"/>
        <v>10</v>
      </c>
      <c r="B2861" s="463">
        <f t="shared" si="4"/>
        <v>0</v>
      </c>
      <c r="C2861" s="463" t="s">
        <v>792</v>
      </c>
      <c r="D2861" s="1" t="s">
        <v>3673</v>
      </c>
      <c r="E2861" s="463" t="str">
        <f t="shared" si="5"/>
        <v/>
      </c>
    </row>
    <row r="2862">
      <c r="A2862" s="463" t="str">
        <f t="shared" si="3"/>
        <v>11</v>
      </c>
      <c r="B2862" s="463">
        <f t="shared" si="4"/>
        <v>0</v>
      </c>
      <c r="C2862" s="463" t="s">
        <v>792</v>
      </c>
      <c r="D2862" s="1" t="s">
        <v>3674</v>
      </c>
      <c r="E2862" s="463" t="str">
        <f t="shared" si="5"/>
        <v/>
      </c>
    </row>
    <row r="2863">
      <c r="A2863" s="463" t="str">
        <f t="shared" si="3"/>
        <v>12</v>
      </c>
      <c r="B2863" s="463">
        <f t="shared" si="4"/>
        <v>0</v>
      </c>
      <c r="C2863" s="463" t="s">
        <v>792</v>
      </c>
      <c r="D2863" s="1" t="s">
        <v>3675</v>
      </c>
      <c r="E2863" s="463" t="str">
        <f t="shared" si="5"/>
        <v/>
      </c>
    </row>
    <row r="2864">
      <c r="A2864" s="463" t="str">
        <f t="shared" si="3"/>
        <v>13</v>
      </c>
      <c r="B2864" s="463">
        <f t="shared" si="4"/>
        <v>0</v>
      </c>
      <c r="C2864" s="463" t="s">
        <v>792</v>
      </c>
      <c r="D2864" s="1" t="s">
        <v>3676</v>
      </c>
      <c r="E2864" s="463" t="str">
        <f t="shared" si="5"/>
        <v/>
      </c>
    </row>
    <row r="2865">
      <c r="A2865" s="463" t="str">
        <f t="shared" si="3"/>
        <v>100</v>
      </c>
      <c r="B2865" s="463">
        <f t="shared" si="4"/>
        <v>0</v>
      </c>
      <c r="C2865" s="463" t="s">
        <v>792</v>
      </c>
      <c r="D2865" s="1" t="s">
        <v>3677</v>
      </c>
      <c r="E2865" s="463">
        <f t="shared" si="5"/>
        <v>0</v>
      </c>
    </row>
    <row r="2866">
      <c r="A2866" s="463" t="str">
        <f t="shared" si="3"/>
        <v>01</v>
      </c>
      <c r="B2866" s="463">
        <f t="shared" si="4"/>
        <v>0</v>
      </c>
      <c r="C2866" s="463" t="s">
        <v>795</v>
      </c>
      <c r="D2866" s="1" t="s">
        <v>3678</v>
      </c>
      <c r="E2866" s="463" t="str">
        <f t="shared" si="5"/>
        <v/>
      </c>
    </row>
    <row r="2867">
      <c r="A2867" s="463" t="str">
        <f t="shared" si="3"/>
        <v>02</v>
      </c>
      <c r="B2867" s="463">
        <f t="shared" si="4"/>
        <v>0</v>
      </c>
      <c r="C2867" s="463" t="s">
        <v>795</v>
      </c>
      <c r="D2867" s="1" t="s">
        <v>3679</v>
      </c>
      <c r="E2867" s="463" t="str">
        <f t="shared" si="5"/>
        <v/>
      </c>
    </row>
    <row r="2868">
      <c r="A2868" s="463" t="str">
        <f t="shared" si="3"/>
        <v>03</v>
      </c>
      <c r="B2868" s="463">
        <f t="shared" si="4"/>
        <v>0</v>
      </c>
      <c r="C2868" s="463" t="s">
        <v>795</v>
      </c>
      <c r="D2868" s="1" t="s">
        <v>3680</v>
      </c>
      <c r="E2868" s="463" t="str">
        <f t="shared" si="5"/>
        <v/>
      </c>
    </row>
    <row r="2869">
      <c r="A2869" s="463" t="str">
        <f t="shared" si="3"/>
        <v>04</v>
      </c>
      <c r="B2869" s="463">
        <f t="shared" si="4"/>
        <v>0</v>
      </c>
      <c r="C2869" s="463" t="s">
        <v>795</v>
      </c>
      <c r="D2869" s="1" t="s">
        <v>3681</v>
      </c>
      <c r="E2869" s="463" t="str">
        <f t="shared" si="5"/>
        <v/>
      </c>
    </row>
    <row r="2870">
      <c r="A2870" s="463" t="str">
        <f t="shared" si="3"/>
        <v>05</v>
      </c>
      <c r="B2870" s="463">
        <f t="shared" si="4"/>
        <v>0</v>
      </c>
      <c r="C2870" s="463" t="s">
        <v>795</v>
      </c>
      <c r="D2870" s="1" t="s">
        <v>3682</v>
      </c>
      <c r="E2870" s="463" t="str">
        <f t="shared" si="5"/>
        <v/>
      </c>
    </row>
    <row r="2871">
      <c r="A2871" s="463" t="str">
        <f t="shared" si="3"/>
        <v>06</v>
      </c>
      <c r="B2871" s="463">
        <f t="shared" si="4"/>
        <v>0</v>
      </c>
      <c r="C2871" s="463" t="s">
        <v>795</v>
      </c>
      <c r="D2871" s="1" t="s">
        <v>3683</v>
      </c>
      <c r="E2871" s="463" t="str">
        <f t="shared" si="5"/>
        <v/>
      </c>
    </row>
    <row r="2872">
      <c r="A2872" s="463" t="str">
        <f t="shared" si="3"/>
        <v>07</v>
      </c>
      <c r="B2872" s="463">
        <f t="shared" si="4"/>
        <v>0</v>
      </c>
      <c r="C2872" s="463" t="s">
        <v>795</v>
      </c>
      <c r="D2872" s="1" t="s">
        <v>3684</v>
      </c>
      <c r="E2872" s="463" t="str">
        <f t="shared" si="5"/>
        <v/>
      </c>
    </row>
    <row r="2873">
      <c r="A2873" s="463" t="str">
        <f t="shared" si="3"/>
        <v>08</v>
      </c>
      <c r="B2873" s="463">
        <f t="shared" si="4"/>
        <v>0</v>
      </c>
      <c r="C2873" s="463" t="s">
        <v>795</v>
      </c>
      <c r="D2873" s="1" t="s">
        <v>3685</v>
      </c>
      <c r="E2873" s="463" t="str">
        <f t="shared" si="5"/>
        <v/>
      </c>
    </row>
    <row r="2874">
      <c r="A2874" s="463" t="str">
        <f t="shared" si="3"/>
        <v>09</v>
      </c>
      <c r="B2874" s="463">
        <f t="shared" si="4"/>
        <v>0</v>
      </c>
      <c r="C2874" s="463" t="s">
        <v>795</v>
      </c>
      <c r="D2874" s="1" t="s">
        <v>3686</v>
      </c>
      <c r="E2874" s="463" t="str">
        <f t="shared" si="5"/>
        <v/>
      </c>
    </row>
    <row r="2875">
      <c r="A2875" s="463" t="str">
        <f t="shared" si="3"/>
        <v>10</v>
      </c>
      <c r="B2875" s="463">
        <f t="shared" si="4"/>
        <v>0</v>
      </c>
      <c r="C2875" s="463" t="s">
        <v>795</v>
      </c>
      <c r="D2875" s="1" t="s">
        <v>3687</v>
      </c>
      <c r="E2875" s="463" t="str">
        <f t="shared" si="5"/>
        <v/>
      </c>
    </row>
    <row r="2876">
      <c r="A2876" s="463" t="str">
        <f t="shared" si="3"/>
        <v>11</v>
      </c>
      <c r="B2876" s="463">
        <f t="shared" si="4"/>
        <v>0</v>
      </c>
      <c r="C2876" s="463" t="s">
        <v>795</v>
      </c>
      <c r="D2876" s="1" t="s">
        <v>3688</v>
      </c>
      <c r="E2876" s="463" t="str">
        <f t="shared" si="5"/>
        <v/>
      </c>
    </row>
    <row r="2877">
      <c r="A2877" s="463" t="str">
        <f t="shared" si="3"/>
        <v>12</v>
      </c>
      <c r="B2877" s="463">
        <f t="shared" si="4"/>
        <v>0</v>
      </c>
      <c r="C2877" s="463" t="s">
        <v>795</v>
      </c>
      <c r="D2877" s="1" t="s">
        <v>3689</v>
      </c>
      <c r="E2877" s="463" t="str">
        <f t="shared" si="5"/>
        <v/>
      </c>
    </row>
    <row r="2878">
      <c r="A2878" s="463" t="str">
        <f t="shared" si="3"/>
        <v>13</v>
      </c>
      <c r="B2878" s="463">
        <f t="shared" si="4"/>
        <v>0</v>
      </c>
      <c r="C2878" s="463" t="s">
        <v>795</v>
      </c>
      <c r="D2878" s="1" t="s">
        <v>3690</v>
      </c>
      <c r="E2878" s="463" t="str">
        <f t="shared" si="5"/>
        <v/>
      </c>
    </row>
    <row r="2879">
      <c r="A2879" s="463" t="str">
        <f t="shared" si="3"/>
        <v>100</v>
      </c>
      <c r="B2879" s="463">
        <f t="shared" si="4"/>
        <v>0</v>
      </c>
      <c r="C2879" s="463" t="s">
        <v>795</v>
      </c>
      <c r="D2879" s="1" t="s">
        <v>3691</v>
      </c>
      <c r="E2879" s="463">
        <f t="shared" si="5"/>
        <v>0</v>
      </c>
    </row>
    <row r="2880">
      <c r="A2880" s="463" t="str">
        <f t="shared" si="3"/>
        <v>01</v>
      </c>
      <c r="B2880" s="463">
        <f t="shared" si="4"/>
        <v>0</v>
      </c>
      <c r="C2880" s="463" t="s">
        <v>796</v>
      </c>
      <c r="D2880" s="1" t="s">
        <v>3692</v>
      </c>
      <c r="E2880" s="463" t="str">
        <f t="shared" si="5"/>
        <v/>
      </c>
    </row>
    <row r="2881">
      <c r="A2881" s="463" t="str">
        <f t="shared" si="3"/>
        <v>02</v>
      </c>
      <c r="B2881" s="463">
        <f t="shared" si="4"/>
        <v>0</v>
      </c>
      <c r="C2881" s="463" t="s">
        <v>796</v>
      </c>
      <c r="D2881" s="1" t="s">
        <v>3693</v>
      </c>
      <c r="E2881" s="463" t="str">
        <f t="shared" si="5"/>
        <v/>
      </c>
    </row>
    <row r="2882">
      <c r="A2882" s="463" t="str">
        <f t="shared" si="3"/>
        <v>03</v>
      </c>
      <c r="B2882" s="463">
        <f t="shared" si="4"/>
        <v>0</v>
      </c>
      <c r="C2882" s="463" t="s">
        <v>796</v>
      </c>
      <c r="D2882" s="1" t="s">
        <v>3694</v>
      </c>
      <c r="E2882" s="463" t="str">
        <f t="shared" si="5"/>
        <v/>
      </c>
    </row>
    <row r="2883">
      <c r="A2883" s="463" t="str">
        <f t="shared" si="3"/>
        <v>04</v>
      </c>
      <c r="B2883" s="463">
        <f t="shared" si="4"/>
        <v>0</v>
      </c>
      <c r="C2883" s="463" t="s">
        <v>796</v>
      </c>
      <c r="D2883" s="1" t="s">
        <v>3695</v>
      </c>
      <c r="E2883" s="463" t="str">
        <f t="shared" si="5"/>
        <v/>
      </c>
    </row>
    <row r="2884">
      <c r="A2884" s="463" t="str">
        <f t="shared" si="3"/>
        <v>05</v>
      </c>
      <c r="B2884" s="463">
        <f t="shared" si="4"/>
        <v>0</v>
      </c>
      <c r="C2884" s="463" t="s">
        <v>796</v>
      </c>
      <c r="D2884" s="1" t="s">
        <v>3696</v>
      </c>
      <c r="E2884" s="463" t="str">
        <f t="shared" si="5"/>
        <v/>
      </c>
    </row>
    <row r="2885">
      <c r="A2885" s="463" t="str">
        <f t="shared" si="3"/>
        <v>06</v>
      </c>
      <c r="B2885" s="463">
        <f t="shared" si="4"/>
        <v>0</v>
      </c>
      <c r="C2885" s="463" t="s">
        <v>796</v>
      </c>
      <c r="D2885" s="1" t="s">
        <v>3697</v>
      </c>
      <c r="E2885" s="463" t="str">
        <f t="shared" si="5"/>
        <v/>
      </c>
    </row>
    <row r="2886">
      <c r="A2886" s="463" t="str">
        <f t="shared" si="3"/>
        <v>07</v>
      </c>
      <c r="B2886" s="463">
        <f t="shared" si="4"/>
        <v>0</v>
      </c>
      <c r="C2886" s="463" t="s">
        <v>796</v>
      </c>
      <c r="D2886" s="1" t="s">
        <v>3698</v>
      </c>
      <c r="E2886" s="463" t="str">
        <f t="shared" si="5"/>
        <v/>
      </c>
    </row>
    <row r="2887">
      <c r="A2887" s="463" t="str">
        <f t="shared" si="3"/>
        <v>08</v>
      </c>
      <c r="B2887" s="463">
        <f t="shared" si="4"/>
        <v>0</v>
      </c>
      <c r="C2887" s="463" t="s">
        <v>796</v>
      </c>
      <c r="D2887" s="1" t="s">
        <v>3699</v>
      </c>
      <c r="E2887" s="463" t="str">
        <f t="shared" si="5"/>
        <v/>
      </c>
    </row>
    <row r="2888">
      <c r="A2888" s="463" t="str">
        <f t="shared" si="3"/>
        <v>09</v>
      </c>
      <c r="B2888" s="463">
        <f t="shared" si="4"/>
        <v>0</v>
      </c>
      <c r="C2888" s="463" t="s">
        <v>796</v>
      </c>
      <c r="D2888" s="1" t="s">
        <v>3700</v>
      </c>
      <c r="E2888" s="463" t="str">
        <f t="shared" si="5"/>
        <v/>
      </c>
    </row>
    <row r="2889">
      <c r="A2889" s="463" t="str">
        <f t="shared" si="3"/>
        <v>10</v>
      </c>
      <c r="B2889" s="463">
        <f t="shared" si="4"/>
        <v>0</v>
      </c>
      <c r="C2889" s="463" t="s">
        <v>796</v>
      </c>
      <c r="D2889" s="1" t="s">
        <v>3701</v>
      </c>
      <c r="E2889" s="463" t="str">
        <f t="shared" si="5"/>
        <v/>
      </c>
    </row>
    <row r="2890">
      <c r="A2890" s="463" t="str">
        <f t="shared" si="3"/>
        <v>11</v>
      </c>
      <c r="B2890" s="463">
        <f t="shared" si="4"/>
        <v>0</v>
      </c>
      <c r="C2890" s="463" t="s">
        <v>796</v>
      </c>
      <c r="D2890" s="1" t="s">
        <v>3702</v>
      </c>
      <c r="E2890" s="463" t="str">
        <f t="shared" si="5"/>
        <v/>
      </c>
    </row>
    <row r="2891">
      <c r="A2891" s="463" t="str">
        <f t="shared" si="3"/>
        <v>12</v>
      </c>
      <c r="B2891" s="463">
        <f t="shared" si="4"/>
        <v>0</v>
      </c>
      <c r="C2891" s="463" t="s">
        <v>796</v>
      </c>
      <c r="D2891" s="1" t="s">
        <v>3703</v>
      </c>
      <c r="E2891" s="463" t="str">
        <f t="shared" si="5"/>
        <v/>
      </c>
    </row>
    <row r="2892">
      <c r="A2892" s="463" t="str">
        <f t="shared" si="3"/>
        <v>13</v>
      </c>
      <c r="B2892" s="463">
        <f t="shared" si="4"/>
        <v>0</v>
      </c>
      <c r="C2892" s="463" t="s">
        <v>796</v>
      </c>
      <c r="D2892" s="1" t="s">
        <v>3704</v>
      </c>
      <c r="E2892" s="463" t="str">
        <f t="shared" si="5"/>
        <v/>
      </c>
    </row>
    <row r="2893">
      <c r="A2893" s="463" t="str">
        <f t="shared" si="3"/>
        <v>100</v>
      </c>
      <c r="B2893" s="463">
        <f t="shared" si="4"/>
        <v>0</v>
      </c>
      <c r="C2893" s="463" t="s">
        <v>796</v>
      </c>
      <c r="D2893" s="1" t="s">
        <v>3705</v>
      </c>
      <c r="E2893" s="463">
        <f t="shared" si="5"/>
        <v>0</v>
      </c>
    </row>
    <row r="2894">
      <c r="A2894" s="463" t="str">
        <f t="shared" si="3"/>
        <v>01</v>
      </c>
      <c r="B2894" s="463">
        <f t="shared" si="4"/>
        <v>0</v>
      </c>
      <c r="C2894" s="463" t="s">
        <v>797</v>
      </c>
      <c r="D2894" s="1" t="s">
        <v>3706</v>
      </c>
      <c r="E2894" s="463" t="str">
        <f t="shared" si="5"/>
        <v/>
      </c>
    </row>
    <row r="2895">
      <c r="A2895" s="463" t="str">
        <f t="shared" si="3"/>
        <v>02</v>
      </c>
      <c r="B2895" s="463">
        <f t="shared" si="4"/>
        <v>0</v>
      </c>
      <c r="C2895" s="463" t="s">
        <v>797</v>
      </c>
      <c r="D2895" s="1" t="s">
        <v>3707</v>
      </c>
      <c r="E2895" s="463" t="str">
        <f t="shared" si="5"/>
        <v/>
      </c>
    </row>
    <row r="2896">
      <c r="A2896" s="463" t="str">
        <f t="shared" si="3"/>
        <v>03</v>
      </c>
      <c r="B2896" s="463">
        <f t="shared" si="4"/>
        <v>0</v>
      </c>
      <c r="C2896" s="463" t="s">
        <v>797</v>
      </c>
      <c r="D2896" s="1" t="s">
        <v>3708</v>
      </c>
      <c r="E2896" s="463" t="str">
        <f t="shared" si="5"/>
        <v/>
      </c>
    </row>
    <row r="2897">
      <c r="A2897" s="463" t="str">
        <f t="shared" si="3"/>
        <v>04</v>
      </c>
      <c r="B2897" s="463">
        <f t="shared" si="4"/>
        <v>0</v>
      </c>
      <c r="C2897" s="463" t="s">
        <v>797</v>
      </c>
      <c r="D2897" s="1" t="s">
        <v>3709</v>
      </c>
      <c r="E2897" s="463" t="str">
        <f t="shared" si="5"/>
        <v/>
      </c>
    </row>
    <row r="2898">
      <c r="A2898" s="463" t="str">
        <f t="shared" si="3"/>
        <v>05</v>
      </c>
      <c r="B2898" s="463">
        <f t="shared" si="4"/>
        <v>0</v>
      </c>
      <c r="C2898" s="463" t="s">
        <v>797</v>
      </c>
      <c r="D2898" s="1" t="s">
        <v>3710</v>
      </c>
      <c r="E2898" s="463" t="str">
        <f t="shared" si="5"/>
        <v/>
      </c>
    </row>
    <row r="2899">
      <c r="A2899" s="463" t="str">
        <f t="shared" si="3"/>
        <v>06</v>
      </c>
      <c r="B2899" s="463">
        <f t="shared" si="4"/>
        <v>0</v>
      </c>
      <c r="C2899" s="463" t="s">
        <v>797</v>
      </c>
      <c r="D2899" s="1" t="s">
        <v>3711</v>
      </c>
      <c r="E2899" s="463" t="str">
        <f t="shared" si="5"/>
        <v/>
      </c>
    </row>
    <row r="2900">
      <c r="A2900" s="463" t="str">
        <f t="shared" si="3"/>
        <v>07</v>
      </c>
      <c r="B2900" s="463">
        <f t="shared" si="4"/>
        <v>0</v>
      </c>
      <c r="C2900" s="463" t="s">
        <v>797</v>
      </c>
      <c r="D2900" s="1" t="s">
        <v>3712</v>
      </c>
      <c r="E2900" s="463" t="str">
        <f t="shared" si="5"/>
        <v/>
      </c>
    </row>
    <row r="2901">
      <c r="A2901" s="463" t="str">
        <f t="shared" si="3"/>
        <v>08</v>
      </c>
      <c r="B2901" s="463">
        <f t="shared" si="4"/>
        <v>0</v>
      </c>
      <c r="C2901" s="463" t="s">
        <v>797</v>
      </c>
      <c r="D2901" s="1" t="s">
        <v>3713</v>
      </c>
      <c r="E2901" s="463" t="str">
        <f t="shared" si="5"/>
        <v/>
      </c>
    </row>
    <row r="2902">
      <c r="A2902" s="463" t="str">
        <f t="shared" si="3"/>
        <v>09</v>
      </c>
      <c r="B2902" s="463">
        <f t="shared" si="4"/>
        <v>0</v>
      </c>
      <c r="C2902" s="463" t="s">
        <v>797</v>
      </c>
      <c r="D2902" s="1" t="s">
        <v>3714</v>
      </c>
      <c r="E2902" s="463" t="str">
        <f t="shared" si="5"/>
        <v/>
      </c>
    </row>
    <row r="2903">
      <c r="A2903" s="463" t="str">
        <f t="shared" si="3"/>
        <v>10</v>
      </c>
      <c r="B2903" s="463">
        <f t="shared" si="4"/>
        <v>0</v>
      </c>
      <c r="C2903" s="463" t="s">
        <v>797</v>
      </c>
      <c r="D2903" s="1" t="s">
        <v>3715</v>
      </c>
      <c r="E2903" s="463" t="str">
        <f t="shared" si="5"/>
        <v/>
      </c>
    </row>
    <row r="2904">
      <c r="A2904" s="463" t="str">
        <f t="shared" si="3"/>
        <v>11</v>
      </c>
      <c r="B2904" s="463">
        <f t="shared" si="4"/>
        <v>0</v>
      </c>
      <c r="C2904" s="463" t="s">
        <v>797</v>
      </c>
      <c r="D2904" s="1" t="s">
        <v>3716</v>
      </c>
      <c r="E2904" s="463" t="str">
        <f t="shared" si="5"/>
        <v/>
      </c>
    </row>
    <row r="2905">
      <c r="A2905" s="463" t="str">
        <f t="shared" si="3"/>
        <v>12</v>
      </c>
      <c r="B2905" s="463">
        <f t="shared" si="4"/>
        <v>0</v>
      </c>
      <c r="C2905" s="463" t="s">
        <v>797</v>
      </c>
      <c r="D2905" s="1" t="s">
        <v>3717</v>
      </c>
      <c r="E2905" s="463" t="str">
        <f t="shared" si="5"/>
        <v/>
      </c>
    </row>
    <row r="2906">
      <c r="A2906" s="463" t="str">
        <f t="shared" si="3"/>
        <v>13</v>
      </c>
      <c r="B2906" s="463">
        <f t="shared" si="4"/>
        <v>0</v>
      </c>
      <c r="C2906" s="463" t="s">
        <v>797</v>
      </c>
      <c r="D2906" s="1" t="s">
        <v>3718</v>
      </c>
      <c r="E2906" s="463" t="str">
        <f t="shared" si="5"/>
        <v/>
      </c>
    </row>
    <row r="2907">
      <c r="A2907" s="463" t="str">
        <f t="shared" si="3"/>
        <v>100</v>
      </c>
      <c r="B2907" s="463">
        <f t="shared" si="4"/>
        <v>0</v>
      </c>
      <c r="C2907" s="463" t="s">
        <v>797</v>
      </c>
      <c r="D2907" s="1" t="s">
        <v>3719</v>
      </c>
      <c r="E2907" s="463">
        <f t="shared" si="5"/>
        <v>0</v>
      </c>
    </row>
    <row r="2908">
      <c r="A2908" s="463" t="str">
        <f t="shared" si="3"/>
        <v>01</v>
      </c>
      <c r="B2908" s="463">
        <f t="shared" si="4"/>
        <v>0</v>
      </c>
      <c r="C2908" s="463" t="s">
        <v>798</v>
      </c>
      <c r="D2908" s="1" t="s">
        <v>3720</v>
      </c>
      <c r="E2908" s="463" t="str">
        <f t="shared" si="5"/>
        <v/>
      </c>
    </row>
    <row r="2909">
      <c r="A2909" s="463" t="str">
        <f t="shared" si="3"/>
        <v>02</v>
      </c>
      <c r="B2909" s="463">
        <f t="shared" si="4"/>
        <v>0</v>
      </c>
      <c r="C2909" s="463" t="s">
        <v>798</v>
      </c>
      <c r="D2909" s="1" t="s">
        <v>3721</v>
      </c>
      <c r="E2909" s="463" t="str">
        <f t="shared" si="5"/>
        <v/>
      </c>
    </row>
    <row r="2910">
      <c r="A2910" s="463" t="str">
        <f t="shared" si="3"/>
        <v>03</v>
      </c>
      <c r="B2910" s="463">
        <f t="shared" si="4"/>
        <v>0</v>
      </c>
      <c r="C2910" s="463" t="s">
        <v>798</v>
      </c>
      <c r="D2910" s="1" t="s">
        <v>3722</v>
      </c>
      <c r="E2910" s="463" t="str">
        <f t="shared" si="5"/>
        <v/>
      </c>
    </row>
    <row r="2911">
      <c r="A2911" s="463" t="str">
        <f t="shared" si="3"/>
        <v>04</v>
      </c>
      <c r="B2911" s="463">
        <f t="shared" si="4"/>
        <v>0</v>
      </c>
      <c r="C2911" s="463" t="s">
        <v>798</v>
      </c>
      <c r="D2911" s="1" t="s">
        <v>3723</v>
      </c>
      <c r="E2911" s="463" t="str">
        <f t="shared" si="5"/>
        <v/>
      </c>
    </row>
    <row r="2912">
      <c r="A2912" s="463" t="str">
        <f t="shared" si="3"/>
        <v>05</v>
      </c>
      <c r="B2912" s="463">
        <f t="shared" si="4"/>
        <v>0</v>
      </c>
      <c r="C2912" s="463" t="s">
        <v>798</v>
      </c>
      <c r="D2912" s="1" t="s">
        <v>3724</v>
      </c>
      <c r="E2912" s="463" t="str">
        <f t="shared" si="5"/>
        <v/>
      </c>
    </row>
    <row r="2913">
      <c r="A2913" s="463" t="str">
        <f t="shared" si="3"/>
        <v>06</v>
      </c>
      <c r="B2913" s="463">
        <f t="shared" si="4"/>
        <v>0</v>
      </c>
      <c r="C2913" s="463" t="s">
        <v>798</v>
      </c>
      <c r="D2913" s="1" t="s">
        <v>3725</v>
      </c>
      <c r="E2913" s="463" t="str">
        <f t="shared" si="5"/>
        <v/>
      </c>
    </row>
    <row r="2914">
      <c r="A2914" s="463" t="str">
        <f t="shared" si="3"/>
        <v>07</v>
      </c>
      <c r="B2914" s="463">
        <f t="shared" si="4"/>
        <v>0</v>
      </c>
      <c r="C2914" s="463" t="s">
        <v>798</v>
      </c>
      <c r="D2914" s="1" t="s">
        <v>3726</v>
      </c>
      <c r="E2914" s="463" t="str">
        <f t="shared" si="5"/>
        <v/>
      </c>
    </row>
    <row r="2915">
      <c r="A2915" s="463" t="str">
        <f t="shared" si="3"/>
        <v>08</v>
      </c>
      <c r="B2915" s="463">
        <f t="shared" si="4"/>
        <v>0</v>
      </c>
      <c r="C2915" s="463" t="s">
        <v>798</v>
      </c>
      <c r="D2915" s="1" t="s">
        <v>3727</v>
      </c>
      <c r="E2915" s="463" t="str">
        <f t="shared" si="5"/>
        <v/>
      </c>
    </row>
    <row r="2916">
      <c r="A2916" s="463" t="str">
        <f t="shared" si="3"/>
        <v>09</v>
      </c>
      <c r="B2916" s="463">
        <f t="shared" si="4"/>
        <v>0</v>
      </c>
      <c r="C2916" s="463" t="s">
        <v>798</v>
      </c>
      <c r="D2916" s="1" t="s">
        <v>3728</v>
      </c>
      <c r="E2916" s="463" t="str">
        <f t="shared" si="5"/>
        <v/>
      </c>
    </row>
    <row r="2917">
      <c r="A2917" s="463" t="str">
        <f t="shared" si="3"/>
        <v>10</v>
      </c>
      <c r="B2917" s="463">
        <f t="shared" si="4"/>
        <v>0</v>
      </c>
      <c r="C2917" s="463" t="s">
        <v>798</v>
      </c>
      <c r="D2917" s="1" t="s">
        <v>3729</v>
      </c>
      <c r="E2917" s="463" t="str">
        <f t="shared" si="5"/>
        <v/>
      </c>
    </row>
    <row r="2918">
      <c r="A2918" s="463" t="str">
        <f t="shared" si="3"/>
        <v>11</v>
      </c>
      <c r="B2918" s="463">
        <f t="shared" si="4"/>
        <v>0</v>
      </c>
      <c r="C2918" s="463" t="s">
        <v>798</v>
      </c>
      <c r="D2918" s="1" t="s">
        <v>3730</v>
      </c>
      <c r="E2918" s="463" t="str">
        <f t="shared" si="5"/>
        <v/>
      </c>
    </row>
    <row r="2919">
      <c r="A2919" s="463" t="str">
        <f t="shared" si="3"/>
        <v>12</v>
      </c>
      <c r="B2919" s="463">
        <f t="shared" si="4"/>
        <v>0</v>
      </c>
      <c r="C2919" s="463" t="s">
        <v>798</v>
      </c>
      <c r="D2919" s="1" t="s">
        <v>3731</v>
      </c>
      <c r="E2919" s="463" t="str">
        <f t="shared" si="5"/>
        <v/>
      </c>
    </row>
    <row r="2920">
      <c r="A2920" s="463" t="str">
        <f t="shared" si="3"/>
        <v>13</v>
      </c>
      <c r="B2920" s="463">
        <f t="shared" si="4"/>
        <v>0</v>
      </c>
      <c r="C2920" s="463" t="s">
        <v>798</v>
      </c>
      <c r="D2920" s="1" t="s">
        <v>3732</v>
      </c>
      <c r="E2920" s="463" t="str">
        <f t="shared" si="5"/>
        <v/>
      </c>
    </row>
    <row r="2921">
      <c r="A2921" s="463" t="str">
        <f t="shared" si="3"/>
        <v>100</v>
      </c>
      <c r="B2921" s="463">
        <f t="shared" si="4"/>
        <v>0</v>
      </c>
      <c r="C2921" s="463" t="s">
        <v>798</v>
      </c>
      <c r="D2921" s="1" t="s">
        <v>3733</v>
      </c>
      <c r="E2921" s="463">
        <f t="shared" si="5"/>
        <v>0</v>
      </c>
    </row>
    <row r="2922">
      <c r="A2922" s="463" t="str">
        <f t="shared" si="3"/>
        <v>01</v>
      </c>
      <c r="B2922" s="463">
        <f t="shared" si="4"/>
        <v>0</v>
      </c>
      <c r="C2922" s="463" t="s">
        <v>799</v>
      </c>
      <c r="D2922" s="1" t="s">
        <v>3734</v>
      </c>
      <c r="E2922" s="463" t="str">
        <f t="shared" si="5"/>
        <v/>
      </c>
    </row>
    <row r="2923">
      <c r="A2923" s="463" t="str">
        <f t="shared" si="3"/>
        <v>02</v>
      </c>
      <c r="B2923" s="463">
        <f t="shared" si="4"/>
        <v>0</v>
      </c>
      <c r="C2923" s="463" t="s">
        <v>799</v>
      </c>
      <c r="D2923" s="1" t="s">
        <v>3735</v>
      </c>
      <c r="E2923" s="463" t="str">
        <f t="shared" si="5"/>
        <v/>
      </c>
    </row>
    <row r="2924">
      <c r="A2924" s="463" t="str">
        <f t="shared" si="3"/>
        <v>03</v>
      </c>
      <c r="B2924" s="463">
        <f t="shared" si="4"/>
        <v>0</v>
      </c>
      <c r="C2924" s="463" t="s">
        <v>799</v>
      </c>
      <c r="D2924" s="1" t="s">
        <v>3736</v>
      </c>
      <c r="E2924" s="463" t="str">
        <f t="shared" si="5"/>
        <v/>
      </c>
    </row>
    <row r="2925">
      <c r="A2925" s="463" t="str">
        <f t="shared" si="3"/>
        <v>04</v>
      </c>
      <c r="B2925" s="463">
        <f t="shared" si="4"/>
        <v>0</v>
      </c>
      <c r="C2925" s="463" t="s">
        <v>799</v>
      </c>
      <c r="D2925" s="1" t="s">
        <v>3737</v>
      </c>
      <c r="E2925" s="463" t="str">
        <f t="shared" si="5"/>
        <v/>
      </c>
    </row>
    <row r="2926">
      <c r="A2926" s="463" t="str">
        <f t="shared" si="3"/>
        <v>05</v>
      </c>
      <c r="B2926" s="463">
        <f t="shared" si="4"/>
        <v>0</v>
      </c>
      <c r="C2926" s="463" t="s">
        <v>799</v>
      </c>
      <c r="D2926" s="1" t="s">
        <v>3738</v>
      </c>
      <c r="E2926" s="463" t="str">
        <f t="shared" si="5"/>
        <v/>
      </c>
    </row>
    <row r="2927">
      <c r="A2927" s="463" t="str">
        <f t="shared" si="3"/>
        <v>06</v>
      </c>
      <c r="B2927" s="463">
        <f t="shared" si="4"/>
        <v>0</v>
      </c>
      <c r="C2927" s="463" t="s">
        <v>799</v>
      </c>
      <c r="D2927" s="1" t="s">
        <v>3739</v>
      </c>
      <c r="E2927" s="463" t="str">
        <f t="shared" si="5"/>
        <v/>
      </c>
    </row>
    <row r="2928">
      <c r="A2928" s="463" t="str">
        <f t="shared" si="3"/>
        <v>07</v>
      </c>
      <c r="B2928" s="463">
        <f t="shared" si="4"/>
        <v>0</v>
      </c>
      <c r="C2928" s="463" t="s">
        <v>799</v>
      </c>
      <c r="D2928" s="1" t="s">
        <v>3740</v>
      </c>
      <c r="E2928" s="463" t="str">
        <f t="shared" si="5"/>
        <v/>
      </c>
    </row>
    <row r="2929">
      <c r="A2929" s="463" t="str">
        <f t="shared" si="3"/>
        <v>08</v>
      </c>
      <c r="B2929" s="463">
        <f t="shared" si="4"/>
        <v>0</v>
      </c>
      <c r="C2929" s="463" t="s">
        <v>799</v>
      </c>
      <c r="D2929" s="1" t="s">
        <v>3741</v>
      </c>
      <c r="E2929" s="463" t="str">
        <f t="shared" si="5"/>
        <v/>
      </c>
    </row>
    <row r="2930">
      <c r="A2930" s="463" t="str">
        <f t="shared" si="3"/>
        <v>09</v>
      </c>
      <c r="B2930" s="463">
        <f t="shared" si="4"/>
        <v>0</v>
      </c>
      <c r="C2930" s="463" t="s">
        <v>799</v>
      </c>
      <c r="D2930" s="1" t="s">
        <v>3742</v>
      </c>
      <c r="E2930" s="463" t="str">
        <f t="shared" si="5"/>
        <v/>
      </c>
    </row>
    <row r="2931">
      <c r="A2931" s="463" t="str">
        <f t="shared" si="3"/>
        <v>10</v>
      </c>
      <c r="B2931" s="463">
        <f t="shared" si="4"/>
        <v>0</v>
      </c>
      <c r="C2931" s="463" t="s">
        <v>799</v>
      </c>
      <c r="D2931" s="1" t="s">
        <v>3743</v>
      </c>
      <c r="E2931" s="463" t="str">
        <f t="shared" si="5"/>
        <v/>
      </c>
    </row>
    <row r="2932">
      <c r="A2932" s="463" t="str">
        <f t="shared" si="3"/>
        <v>11</v>
      </c>
      <c r="B2932" s="463">
        <f t="shared" si="4"/>
        <v>0</v>
      </c>
      <c r="C2932" s="463" t="s">
        <v>799</v>
      </c>
      <c r="D2932" s="1" t="s">
        <v>3744</v>
      </c>
      <c r="E2932" s="463" t="str">
        <f t="shared" si="5"/>
        <v/>
      </c>
    </row>
    <row r="2933">
      <c r="A2933" s="463" t="str">
        <f t="shared" si="3"/>
        <v>12</v>
      </c>
      <c r="B2933" s="463">
        <f t="shared" si="4"/>
        <v>0</v>
      </c>
      <c r="C2933" s="463" t="s">
        <v>799</v>
      </c>
      <c r="D2933" s="1" t="s">
        <v>3745</v>
      </c>
      <c r="E2933" s="463" t="str">
        <f t="shared" si="5"/>
        <v/>
      </c>
    </row>
    <row r="2934">
      <c r="A2934" s="463" t="str">
        <f t="shared" si="3"/>
        <v>13</v>
      </c>
      <c r="B2934" s="463">
        <f t="shared" si="4"/>
        <v>0</v>
      </c>
      <c r="C2934" s="463" t="s">
        <v>799</v>
      </c>
      <c r="D2934" s="1" t="s">
        <v>3746</v>
      </c>
      <c r="E2934" s="463" t="str">
        <f t="shared" si="5"/>
        <v/>
      </c>
    </row>
    <row r="2935">
      <c r="A2935" s="463" t="str">
        <f t="shared" si="3"/>
        <v>100</v>
      </c>
      <c r="B2935" s="463">
        <f t="shared" si="4"/>
        <v>0</v>
      </c>
      <c r="C2935" s="463" t="s">
        <v>799</v>
      </c>
      <c r="D2935" s="1" t="s">
        <v>3747</v>
      </c>
      <c r="E2935" s="463">
        <f t="shared" si="5"/>
        <v>0</v>
      </c>
    </row>
    <row r="2936">
      <c r="A2936" s="463" t="str">
        <f t="shared" si="3"/>
        <v>01</v>
      </c>
      <c r="B2936" s="463">
        <f t="shared" si="4"/>
        <v>0</v>
      </c>
      <c r="C2936" s="463" t="s">
        <v>800</v>
      </c>
      <c r="D2936" s="1" t="s">
        <v>3748</v>
      </c>
      <c r="E2936" s="463" t="str">
        <f t="shared" si="5"/>
        <v/>
      </c>
    </row>
    <row r="2937">
      <c r="A2937" s="463" t="str">
        <f t="shared" si="3"/>
        <v>02</v>
      </c>
      <c r="B2937" s="463">
        <f t="shared" si="4"/>
        <v>0</v>
      </c>
      <c r="C2937" s="463" t="s">
        <v>800</v>
      </c>
      <c r="D2937" s="1" t="s">
        <v>3749</v>
      </c>
      <c r="E2937" s="463" t="str">
        <f t="shared" si="5"/>
        <v/>
      </c>
    </row>
    <row r="2938">
      <c r="A2938" s="463" t="str">
        <f t="shared" si="3"/>
        <v>03</v>
      </c>
      <c r="B2938" s="463">
        <f t="shared" si="4"/>
        <v>0</v>
      </c>
      <c r="C2938" s="463" t="s">
        <v>800</v>
      </c>
      <c r="D2938" s="1" t="s">
        <v>3750</v>
      </c>
      <c r="E2938" s="463" t="str">
        <f t="shared" si="5"/>
        <v/>
      </c>
    </row>
    <row r="2939">
      <c r="A2939" s="463" t="str">
        <f t="shared" si="3"/>
        <v>04</v>
      </c>
      <c r="B2939" s="463">
        <f t="shared" si="4"/>
        <v>0</v>
      </c>
      <c r="C2939" s="463" t="s">
        <v>800</v>
      </c>
      <c r="D2939" s="1" t="s">
        <v>3751</v>
      </c>
      <c r="E2939" s="463" t="str">
        <f t="shared" si="5"/>
        <v/>
      </c>
    </row>
    <row r="2940">
      <c r="A2940" s="463" t="str">
        <f t="shared" si="3"/>
        <v>05</v>
      </c>
      <c r="B2940" s="463">
        <f t="shared" si="4"/>
        <v>0</v>
      </c>
      <c r="C2940" s="463" t="s">
        <v>800</v>
      </c>
      <c r="D2940" s="1" t="s">
        <v>3752</v>
      </c>
      <c r="E2940" s="463" t="str">
        <f t="shared" si="5"/>
        <v/>
      </c>
    </row>
    <row r="2941">
      <c r="A2941" s="463" t="str">
        <f t="shared" si="3"/>
        <v>06</v>
      </c>
      <c r="B2941" s="463">
        <f t="shared" si="4"/>
        <v>0</v>
      </c>
      <c r="C2941" s="463" t="s">
        <v>800</v>
      </c>
      <c r="D2941" s="1" t="s">
        <v>3753</v>
      </c>
      <c r="E2941" s="463" t="str">
        <f t="shared" si="5"/>
        <v/>
      </c>
    </row>
    <row r="2942">
      <c r="A2942" s="463" t="str">
        <f t="shared" si="3"/>
        <v>07</v>
      </c>
      <c r="B2942" s="463">
        <f t="shared" si="4"/>
        <v>0</v>
      </c>
      <c r="C2942" s="463" t="s">
        <v>800</v>
      </c>
      <c r="D2942" s="1" t="s">
        <v>3754</v>
      </c>
      <c r="E2942" s="463" t="str">
        <f t="shared" si="5"/>
        <v/>
      </c>
    </row>
    <row r="2943">
      <c r="A2943" s="463" t="str">
        <f t="shared" si="3"/>
        <v>08</v>
      </c>
      <c r="B2943" s="463">
        <f t="shared" si="4"/>
        <v>0</v>
      </c>
      <c r="C2943" s="463" t="s">
        <v>800</v>
      </c>
      <c r="D2943" s="1" t="s">
        <v>3755</v>
      </c>
      <c r="E2943" s="463" t="str">
        <f t="shared" si="5"/>
        <v/>
      </c>
    </row>
    <row r="2944">
      <c r="A2944" s="463" t="str">
        <f t="shared" si="3"/>
        <v>09</v>
      </c>
      <c r="B2944" s="463">
        <f t="shared" si="4"/>
        <v>0</v>
      </c>
      <c r="C2944" s="463" t="s">
        <v>800</v>
      </c>
      <c r="D2944" s="1" t="s">
        <v>3756</v>
      </c>
      <c r="E2944" s="463" t="str">
        <f t="shared" si="5"/>
        <v/>
      </c>
    </row>
    <row r="2945">
      <c r="A2945" s="463" t="str">
        <f t="shared" si="3"/>
        <v>10</v>
      </c>
      <c r="B2945" s="463">
        <f t="shared" si="4"/>
        <v>0</v>
      </c>
      <c r="C2945" s="463" t="s">
        <v>800</v>
      </c>
      <c r="D2945" s="1" t="s">
        <v>3757</v>
      </c>
      <c r="E2945" s="463" t="str">
        <f t="shared" si="5"/>
        <v/>
      </c>
    </row>
    <row r="2946">
      <c r="A2946" s="463" t="str">
        <f t="shared" si="3"/>
        <v>11</v>
      </c>
      <c r="B2946" s="463">
        <f t="shared" si="4"/>
        <v>0</v>
      </c>
      <c r="C2946" s="463" t="s">
        <v>800</v>
      </c>
      <c r="D2946" s="1" t="s">
        <v>3758</v>
      </c>
      <c r="E2946" s="463" t="str">
        <f t="shared" si="5"/>
        <v/>
      </c>
    </row>
    <row r="2947">
      <c r="A2947" s="463" t="str">
        <f t="shared" si="3"/>
        <v>12</v>
      </c>
      <c r="B2947" s="463">
        <f t="shared" si="4"/>
        <v>0</v>
      </c>
      <c r="C2947" s="463" t="s">
        <v>800</v>
      </c>
      <c r="D2947" s="1" t="s">
        <v>3759</v>
      </c>
      <c r="E2947" s="463" t="str">
        <f t="shared" si="5"/>
        <v/>
      </c>
    </row>
    <row r="2948">
      <c r="A2948" s="463" t="str">
        <f t="shared" si="3"/>
        <v>13</v>
      </c>
      <c r="B2948" s="463">
        <f t="shared" si="4"/>
        <v>0</v>
      </c>
      <c r="C2948" s="463" t="s">
        <v>800</v>
      </c>
      <c r="D2948" s="1" t="s">
        <v>3760</v>
      </c>
      <c r="E2948" s="463" t="str">
        <f t="shared" si="5"/>
        <v/>
      </c>
    </row>
    <row r="2949">
      <c r="A2949" s="463" t="str">
        <f t="shared" si="3"/>
        <v>100</v>
      </c>
      <c r="B2949" s="463">
        <f t="shared" si="4"/>
        <v>0</v>
      </c>
      <c r="C2949" s="463" t="s">
        <v>800</v>
      </c>
      <c r="D2949" s="1" t="s">
        <v>3761</v>
      </c>
      <c r="E2949" s="463">
        <f t="shared" si="5"/>
        <v>0</v>
      </c>
    </row>
    <row r="2950">
      <c r="A2950" s="463" t="str">
        <f t="shared" si="3"/>
        <v>01</v>
      </c>
      <c r="B2950" s="463">
        <f t="shared" si="4"/>
        <v>0</v>
      </c>
      <c r="C2950" s="463" t="s">
        <v>801</v>
      </c>
      <c r="D2950" s="1" t="s">
        <v>3762</v>
      </c>
      <c r="E2950" s="463" t="str">
        <f t="shared" si="5"/>
        <v/>
      </c>
    </row>
    <row r="2951">
      <c r="A2951" s="463" t="str">
        <f t="shared" si="3"/>
        <v>02</v>
      </c>
      <c r="B2951" s="463">
        <f t="shared" si="4"/>
        <v>0</v>
      </c>
      <c r="C2951" s="463" t="s">
        <v>801</v>
      </c>
      <c r="D2951" s="1" t="s">
        <v>3763</v>
      </c>
      <c r="E2951" s="463" t="str">
        <f t="shared" si="5"/>
        <v/>
      </c>
    </row>
    <row r="2952">
      <c r="A2952" s="463" t="str">
        <f t="shared" si="3"/>
        <v>03</v>
      </c>
      <c r="B2952" s="463">
        <f t="shared" si="4"/>
        <v>0</v>
      </c>
      <c r="C2952" s="463" t="s">
        <v>801</v>
      </c>
      <c r="D2952" s="1" t="s">
        <v>3764</v>
      </c>
      <c r="E2952" s="463" t="str">
        <f t="shared" si="5"/>
        <v/>
      </c>
    </row>
    <row r="2953">
      <c r="A2953" s="463" t="str">
        <f t="shared" si="3"/>
        <v>04</v>
      </c>
      <c r="B2953" s="463">
        <f t="shared" si="4"/>
        <v>0</v>
      </c>
      <c r="C2953" s="463" t="s">
        <v>801</v>
      </c>
      <c r="D2953" s="1" t="s">
        <v>3765</v>
      </c>
      <c r="E2953" s="463" t="str">
        <f t="shared" si="5"/>
        <v/>
      </c>
    </row>
    <row r="2954">
      <c r="A2954" s="463" t="str">
        <f t="shared" si="3"/>
        <v>05</v>
      </c>
      <c r="B2954" s="463">
        <f t="shared" si="4"/>
        <v>0</v>
      </c>
      <c r="C2954" s="463" t="s">
        <v>801</v>
      </c>
      <c r="D2954" s="1" t="s">
        <v>3766</v>
      </c>
      <c r="E2954" s="463" t="str">
        <f t="shared" si="5"/>
        <v/>
      </c>
    </row>
    <row r="2955">
      <c r="A2955" s="463" t="str">
        <f t="shared" si="3"/>
        <v>06</v>
      </c>
      <c r="B2955" s="463">
        <f t="shared" si="4"/>
        <v>0</v>
      </c>
      <c r="C2955" s="463" t="s">
        <v>801</v>
      </c>
      <c r="D2955" s="1" t="s">
        <v>3767</v>
      </c>
      <c r="E2955" s="463" t="str">
        <f t="shared" si="5"/>
        <v/>
      </c>
    </row>
    <row r="2956">
      <c r="A2956" s="463" t="str">
        <f t="shared" si="3"/>
        <v>07</v>
      </c>
      <c r="B2956" s="463">
        <f t="shared" si="4"/>
        <v>0</v>
      </c>
      <c r="C2956" s="463" t="s">
        <v>801</v>
      </c>
      <c r="D2956" s="1" t="s">
        <v>3768</v>
      </c>
      <c r="E2956" s="463" t="str">
        <f t="shared" si="5"/>
        <v/>
      </c>
    </row>
    <row r="2957">
      <c r="A2957" s="463" t="str">
        <f t="shared" si="3"/>
        <v>08</v>
      </c>
      <c r="B2957" s="463">
        <f t="shared" si="4"/>
        <v>0</v>
      </c>
      <c r="C2957" s="463" t="s">
        <v>801</v>
      </c>
      <c r="D2957" s="1" t="s">
        <v>3769</v>
      </c>
      <c r="E2957" s="463" t="str">
        <f t="shared" si="5"/>
        <v/>
      </c>
    </row>
    <row r="2958">
      <c r="A2958" s="463" t="str">
        <f t="shared" si="3"/>
        <v>09</v>
      </c>
      <c r="B2958" s="463">
        <f t="shared" si="4"/>
        <v>0</v>
      </c>
      <c r="C2958" s="463" t="s">
        <v>801</v>
      </c>
      <c r="D2958" s="1" t="s">
        <v>3770</v>
      </c>
      <c r="E2958" s="463" t="str">
        <f t="shared" si="5"/>
        <v/>
      </c>
    </row>
    <row r="2959">
      <c r="A2959" s="463" t="str">
        <f t="shared" si="3"/>
        <v>10</v>
      </c>
      <c r="B2959" s="463">
        <f t="shared" si="4"/>
        <v>0</v>
      </c>
      <c r="C2959" s="463" t="s">
        <v>801</v>
      </c>
      <c r="D2959" s="1" t="s">
        <v>3771</v>
      </c>
      <c r="E2959" s="463" t="str">
        <f t="shared" si="5"/>
        <v/>
      </c>
    </row>
    <row r="2960">
      <c r="A2960" s="463" t="str">
        <f t="shared" si="3"/>
        <v>11</v>
      </c>
      <c r="B2960" s="463">
        <f t="shared" si="4"/>
        <v>0</v>
      </c>
      <c r="C2960" s="463" t="s">
        <v>801</v>
      </c>
      <c r="D2960" s="1" t="s">
        <v>3772</v>
      </c>
      <c r="E2960" s="463" t="str">
        <f t="shared" si="5"/>
        <v/>
      </c>
    </row>
    <row r="2961">
      <c r="A2961" s="463" t="str">
        <f t="shared" si="3"/>
        <v>12</v>
      </c>
      <c r="B2961" s="463">
        <f t="shared" si="4"/>
        <v>0</v>
      </c>
      <c r="C2961" s="463" t="s">
        <v>801</v>
      </c>
      <c r="D2961" s="1" t="s">
        <v>3773</v>
      </c>
      <c r="E2961" s="463" t="str">
        <f t="shared" si="5"/>
        <v/>
      </c>
    </row>
    <row r="2962">
      <c r="A2962" s="463" t="str">
        <f t="shared" si="3"/>
        <v>13</v>
      </c>
      <c r="B2962" s="463">
        <f t="shared" si="4"/>
        <v>0</v>
      </c>
      <c r="C2962" s="463" t="s">
        <v>801</v>
      </c>
      <c r="D2962" s="1" t="s">
        <v>3774</v>
      </c>
      <c r="E2962" s="463" t="str">
        <f t="shared" si="5"/>
        <v/>
      </c>
    </row>
    <row r="2963">
      <c r="A2963" s="463" t="str">
        <f t="shared" si="3"/>
        <v>100</v>
      </c>
      <c r="B2963" s="463">
        <f t="shared" si="4"/>
        <v>0</v>
      </c>
      <c r="C2963" s="463" t="s">
        <v>801</v>
      </c>
      <c r="D2963" s="1" t="s">
        <v>3775</v>
      </c>
      <c r="E2963" s="463">
        <f t="shared" si="5"/>
        <v>0</v>
      </c>
    </row>
    <row r="2964">
      <c r="A2964" s="463" t="str">
        <f t="shared" si="3"/>
        <v>01</v>
      </c>
      <c r="B2964" s="463">
        <f t="shared" si="4"/>
        <v>0</v>
      </c>
      <c r="C2964" s="463" t="s">
        <v>802</v>
      </c>
      <c r="D2964" s="1" t="s">
        <v>3776</v>
      </c>
      <c r="E2964" s="463" t="str">
        <f t="shared" si="5"/>
        <v/>
      </c>
    </row>
    <row r="2965">
      <c r="A2965" s="463" t="str">
        <f t="shared" si="3"/>
        <v>02</v>
      </c>
      <c r="B2965" s="463">
        <f t="shared" si="4"/>
        <v>0</v>
      </c>
      <c r="C2965" s="463" t="s">
        <v>802</v>
      </c>
      <c r="D2965" s="1" t="s">
        <v>3777</v>
      </c>
      <c r="E2965" s="463" t="str">
        <f t="shared" si="5"/>
        <v/>
      </c>
    </row>
    <row r="2966">
      <c r="A2966" s="463" t="str">
        <f t="shared" si="3"/>
        <v>03</v>
      </c>
      <c r="B2966" s="463">
        <f t="shared" si="4"/>
        <v>0</v>
      </c>
      <c r="C2966" s="463" t="s">
        <v>802</v>
      </c>
      <c r="D2966" s="1" t="s">
        <v>3778</v>
      </c>
      <c r="E2966" s="463" t="str">
        <f t="shared" si="5"/>
        <v/>
      </c>
    </row>
    <row r="2967">
      <c r="A2967" s="463" t="str">
        <f t="shared" si="3"/>
        <v>04</v>
      </c>
      <c r="B2967" s="463">
        <f t="shared" si="4"/>
        <v>0</v>
      </c>
      <c r="C2967" s="463" t="s">
        <v>802</v>
      </c>
      <c r="D2967" s="1" t="s">
        <v>3779</v>
      </c>
      <c r="E2967" s="463" t="str">
        <f t="shared" si="5"/>
        <v/>
      </c>
    </row>
    <row r="2968">
      <c r="A2968" s="463" t="str">
        <f t="shared" si="3"/>
        <v>05</v>
      </c>
      <c r="B2968" s="463">
        <f t="shared" si="4"/>
        <v>0</v>
      </c>
      <c r="C2968" s="463" t="s">
        <v>802</v>
      </c>
      <c r="D2968" s="1" t="s">
        <v>3780</v>
      </c>
      <c r="E2968" s="463" t="str">
        <f t="shared" si="5"/>
        <v/>
      </c>
    </row>
    <row r="2969">
      <c r="A2969" s="463" t="str">
        <f t="shared" si="3"/>
        <v>06</v>
      </c>
      <c r="B2969" s="463">
        <f t="shared" si="4"/>
        <v>0</v>
      </c>
      <c r="C2969" s="463" t="s">
        <v>802</v>
      </c>
      <c r="D2969" s="1" t="s">
        <v>3781</v>
      </c>
      <c r="E2969" s="463" t="str">
        <f t="shared" si="5"/>
        <v/>
      </c>
    </row>
    <row r="2970">
      <c r="A2970" s="463" t="str">
        <f t="shared" si="3"/>
        <v>07</v>
      </c>
      <c r="B2970" s="463">
        <f t="shared" si="4"/>
        <v>0</v>
      </c>
      <c r="C2970" s="463" t="s">
        <v>802</v>
      </c>
      <c r="D2970" s="1" t="s">
        <v>3782</v>
      </c>
      <c r="E2970" s="463" t="str">
        <f t="shared" si="5"/>
        <v/>
      </c>
    </row>
    <row r="2971">
      <c r="A2971" s="463" t="str">
        <f t="shared" si="3"/>
        <v>08</v>
      </c>
      <c r="B2971" s="463">
        <f t="shared" si="4"/>
        <v>0</v>
      </c>
      <c r="C2971" s="463" t="s">
        <v>802</v>
      </c>
      <c r="D2971" s="1" t="s">
        <v>3783</v>
      </c>
      <c r="E2971" s="463" t="str">
        <f t="shared" si="5"/>
        <v/>
      </c>
    </row>
    <row r="2972">
      <c r="A2972" s="463" t="str">
        <f t="shared" si="3"/>
        <v>09</v>
      </c>
      <c r="B2972" s="463">
        <f t="shared" si="4"/>
        <v>0</v>
      </c>
      <c r="C2972" s="463" t="s">
        <v>802</v>
      </c>
      <c r="D2972" s="1" t="s">
        <v>3784</v>
      </c>
      <c r="E2972" s="463" t="str">
        <f t="shared" si="5"/>
        <v/>
      </c>
    </row>
    <row r="2973">
      <c r="A2973" s="463" t="str">
        <f t="shared" si="3"/>
        <v>10</v>
      </c>
      <c r="B2973" s="463">
        <f t="shared" si="4"/>
        <v>0</v>
      </c>
      <c r="C2973" s="463" t="s">
        <v>802</v>
      </c>
      <c r="D2973" s="1" t="s">
        <v>3785</v>
      </c>
      <c r="E2973" s="463" t="str">
        <f t="shared" si="5"/>
        <v/>
      </c>
    </row>
    <row r="2974">
      <c r="A2974" s="463" t="str">
        <f t="shared" si="3"/>
        <v>11</v>
      </c>
      <c r="B2974" s="463">
        <f t="shared" si="4"/>
        <v>0</v>
      </c>
      <c r="C2974" s="463" t="s">
        <v>802</v>
      </c>
      <c r="D2974" s="1" t="s">
        <v>3786</v>
      </c>
      <c r="E2974" s="463" t="str">
        <f t="shared" si="5"/>
        <v/>
      </c>
    </row>
    <row r="2975">
      <c r="A2975" s="463" t="str">
        <f t="shared" si="3"/>
        <v>12</v>
      </c>
      <c r="B2975" s="463">
        <f t="shared" si="4"/>
        <v>0</v>
      </c>
      <c r="C2975" s="463" t="s">
        <v>802</v>
      </c>
      <c r="D2975" s="1" t="s">
        <v>3787</v>
      </c>
      <c r="E2975" s="463" t="str">
        <f t="shared" si="5"/>
        <v/>
      </c>
    </row>
    <row r="2976">
      <c r="A2976" s="463" t="str">
        <f t="shared" si="3"/>
        <v>13</v>
      </c>
      <c r="B2976" s="463">
        <f t="shared" si="4"/>
        <v>0</v>
      </c>
      <c r="C2976" s="463" t="s">
        <v>802</v>
      </c>
      <c r="D2976" s="1" t="s">
        <v>3788</v>
      </c>
      <c r="E2976" s="463" t="str">
        <f t="shared" si="5"/>
        <v/>
      </c>
    </row>
    <row r="2977">
      <c r="A2977" s="463" t="str">
        <f t="shared" si="3"/>
        <v>100</v>
      </c>
      <c r="B2977" s="463">
        <f t="shared" si="4"/>
        <v>0</v>
      </c>
      <c r="C2977" s="463" t="s">
        <v>802</v>
      </c>
      <c r="D2977" s="1" t="s">
        <v>3789</v>
      </c>
      <c r="E2977" s="463">
        <f t="shared" si="5"/>
        <v>0</v>
      </c>
    </row>
    <row r="2978">
      <c r="A2978" s="463" t="str">
        <f t="shared" si="3"/>
        <v>03</v>
      </c>
      <c r="B2978" s="463">
        <f t="shared" si="4"/>
        <v>0</v>
      </c>
      <c r="C2978" s="463" t="s">
        <v>3790</v>
      </c>
      <c r="D2978" s="1" t="s">
        <v>3791</v>
      </c>
      <c r="E2978" s="463">
        <f t="shared" si="5"/>
        <v>0</v>
      </c>
    </row>
    <row r="2979">
      <c r="A2979" s="463" t="str">
        <f t="shared" si="3"/>
        <v>05</v>
      </c>
      <c r="B2979" s="463">
        <f t="shared" si="4"/>
        <v>0</v>
      </c>
      <c r="C2979" s="463" t="s">
        <v>3792</v>
      </c>
      <c r="D2979" s="1" t="s">
        <v>3793</v>
      </c>
      <c r="E2979" s="463">
        <f t="shared" si="5"/>
        <v>0</v>
      </c>
    </row>
    <row r="2980">
      <c r="A2980" s="463" t="str">
        <f t="shared" si="3"/>
        <v>13</v>
      </c>
      <c r="B2980" s="463">
        <f t="shared" si="4"/>
        <v>0</v>
      </c>
      <c r="C2980" s="463" t="s">
        <v>3794</v>
      </c>
      <c r="D2980" s="81" t="s">
        <v>3795</v>
      </c>
      <c r="E2980" s="463">
        <f t="shared" si="5"/>
        <v>0</v>
      </c>
    </row>
    <row r="2981">
      <c r="A2981" s="463" t="str">
        <f t="shared" si="3"/>
        <v>01</v>
      </c>
      <c r="B2981" s="463" t="str">
        <f t="shared" si="4"/>
        <v>PU</v>
      </c>
      <c r="C2981" s="463" t="s">
        <v>290</v>
      </c>
      <c r="D2981" s="463" t="s">
        <v>3796</v>
      </c>
      <c r="E2981" s="463" t="str">
        <f t="shared" si="5"/>
        <v/>
      </c>
    </row>
    <row r="2982">
      <c r="A2982" s="463" t="str">
        <f t="shared" si="3"/>
        <v>05</v>
      </c>
      <c r="B2982" s="463" t="str">
        <f t="shared" si="4"/>
        <v>PU</v>
      </c>
      <c r="C2982" s="463" t="s">
        <v>290</v>
      </c>
      <c r="D2982" s="463" t="s">
        <v>3797</v>
      </c>
      <c r="E2982" s="463" t="str">
        <f t="shared" si="5"/>
        <v/>
      </c>
    </row>
    <row r="2983">
      <c r="A2983" s="463" t="str">
        <f t="shared" si="3"/>
        <v>14</v>
      </c>
      <c r="B2983" s="463" t="str">
        <f t="shared" si="4"/>
        <v>PU</v>
      </c>
      <c r="C2983" s="463" t="s">
        <v>290</v>
      </c>
      <c r="D2983" s="463" t="s">
        <v>3798</v>
      </c>
      <c r="E2983" s="463" t="str">
        <f t="shared" si="5"/>
        <v/>
      </c>
    </row>
    <row r="2984">
      <c r="A2984" s="463" t="str">
        <f t="shared" si="3"/>
        <v>100</v>
      </c>
      <c r="B2984" s="463" t="str">
        <f t="shared" si="4"/>
        <v>PU</v>
      </c>
      <c r="C2984" s="463" t="s">
        <v>290</v>
      </c>
      <c r="D2984" s="463" t="s">
        <v>3799</v>
      </c>
      <c r="E2984" s="463">
        <f t="shared" si="5"/>
        <v>0</v>
      </c>
    </row>
    <row r="2985">
      <c r="A2985" s="463" t="str">
        <f t="shared" si="3"/>
        <v>06</v>
      </c>
      <c r="B2985" s="463" t="str">
        <f t="shared" si="4"/>
        <v>PU</v>
      </c>
      <c r="C2985" s="463" t="s">
        <v>290</v>
      </c>
      <c r="D2985" s="463" t="s">
        <v>3800</v>
      </c>
      <c r="E2985" s="463" t="str">
        <f t="shared" si="5"/>
        <v/>
      </c>
    </row>
    <row r="2986">
      <c r="A2986" s="463" t="str">
        <f t="shared" si="3"/>
        <v>12</v>
      </c>
      <c r="B2986" s="463" t="str">
        <f t="shared" si="4"/>
        <v>PU</v>
      </c>
      <c r="C2986" s="463" t="s">
        <v>290</v>
      </c>
      <c r="D2986" s="463" t="s">
        <v>3801</v>
      </c>
      <c r="E2986" s="463" t="str">
        <f t="shared" si="5"/>
        <v/>
      </c>
    </row>
    <row r="2987">
      <c r="A2987" s="463" t="str">
        <f t="shared" si="3"/>
        <v>09</v>
      </c>
      <c r="B2987" s="463" t="str">
        <f t="shared" si="4"/>
        <v>PU</v>
      </c>
      <c r="C2987" s="463" t="s">
        <v>290</v>
      </c>
      <c r="D2987" s="463" t="s">
        <v>3802</v>
      </c>
      <c r="E2987" s="463" t="str">
        <f t="shared" si="5"/>
        <v/>
      </c>
    </row>
    <row r="2988">
      <c r="A2988" s="463" t="str">
        <f t="shared" si="3"/>
        <v>11</v>
      </c>
      <c r="B2988" s="463" t="str">
        <f t="shared" si="4"/>
        <v>PU</v>
      </c>
      <c r="C2988" s="463" t="s">
        <v>290</v>
      </c>
      <c r="D2988" s="463" t="s">
        <v>3803</v>
      </c>
      <c r="E2988" s="463" t="str">
        <f t="shared" si="5"/>
        <v/>
      </c>
    </row>
    <row r="2989">
      <c r="A2989" s="463" t="str">
        <f t="shared" si="3"/>
        <v>03</v>
      </c>
      <c r="B2989" s="463" t="str">
        <f t="shared" si="4"/>
        <v>PU</v>
      </c>
      <c r="C2989" s="463" t="s">
        <v>290</v>
      </c>
      <c r="D2989" s="463" t="s">
        <v>3804</v>
      </c>
      <c r="E2989" s="463" t="str">
        <f t="shared" si="5"/>
        <v/>
      </c>
    </row>
    <row r="2990">
      <c r="A2990" s="463" t="str">
        <f t="shared" si="3"/>
        <v>02</v>
      </c>
      <c r="B2990" s="463" t="str">
        <f t="shared" si="4"/>
        <v>PU</v>
      </c>
      <c r="C2990" s="463" t="s">
        <v>290</v>
      </c>
      <c r="D2990" s="463" t="s">
        <v>3805</v>
      </c>
      <c r="E2990" s="463" t="str">
        <f t="shared" si="5"/>
        <v/>
      </c>
    </row>
    <row r="2991">
      <c r="A2991" s="463" t="str">
        <f t="shared" si="3"/>
        <v>04</v>
      </c>
      <c r="B2991" s="463" t="str">
        <f t="shared" si="4"/>
        <v>PU</v>
      </c>
      <c r="C2991" s="463" t="s">
        <v>290</v>
      </c>
      <c r="D2991" s="463" t="s">
        <v>3806</v>
      </c>
      <c r="E2991" s="463" t="str">
        <f t="shared" si="5"/>
        <v/>
      </c>
    </row>
    <row r="2992">
      <c r="A2992" s="463" t="str">
        <f t="shared" si="3"/>
        <v>01</v>
      </c>
      <c r="B2992" s="463" t="str">
        <f t="shared" si="4"/>
        <v>PU</v>
      </c>
      <c r="C2992" s="463" t="s">
        <v>292</v>
      </c>
      <c r="D2992" s="463" t="s">
        <v>3807</v>
      </c>
      <c r="E2992" s="463" t="str">
        <f t="shared" si="5"/>
        <v/>
      </c>
    </row>
    <row r="2993">
      <c r="A2993" s="463" t="str">
        <f t="shared" si="3"/>
        <v>05</v>
      </c>
      <c r="B2993" s="463" t="str">
        <f t="shared" si="4"/>
        <v>PU</v>
      </c>
      <c r="C2993" s="463" t="s">
        <v>292</v>
      </c>
      <c r="D2993" s="463" t="s">
        <v>3808</v>
      </c>
      <c r="E2993" s="463" t="str">
        <f t="shared" si="5"/>
        <v/>
      </c>
    </row>
    <row r="2994">
      <c r="A2994" s="463" t="str">
        <f t="shared" si="3"/>
        <v>14</v>
      </c>
      <c r="B2994" s="463" t="str">
        <f t="shared" si="4"/>
        <v>PU</v>
      </c>
      <c r="C2994" s="463" t="s">
        <v>292</v>
      </c>
      <c r="D2994" s="463" t="s">
        <v>3809</v>
      </c>
      <c r="E2994" s="463" t="str">
        <f t="shared" si="5"/>
        <v/>
      </c>
    </row>
    <row r="2995">
      <c r="A2995" s="463" t="str">
        <f t="shared" si="3"/>
        <v>100</v>
      </c>
      <c r="B2995" s="463" t="str">
        <f t="shared" si="4"/>
        <v>PU</v>
      </c>
      <c r="C2995" s="463" t="s">
        <v>292</v>
      </c>
      <c r="D2995" s="463" t="s">
        <v>3810</v>
      </c>
      <c r="E2995" s="463">
        <f t="shared" si="5"/>
        <v>0</v>
      </c>
    </row>
    <row r="2996">
      <c r="A2996" s="463" t="str">
        <f t="shared" si="3"/>
        <v>06</v>
      </c>
      <c r="B2996" s="463" t="str">
        <f t="shared" si="4"/>
        <v>PU</v>
      </c>
      <c r="C2996" s="463" t="s">
        <v>292</v>
      </c>
      <c r="D2996" s="463" t="s">
        <v>3811</v>
      </c>
      <c r="E2996" s="463" t="str">
        <f t="shared" si="5"/>
        <v/>
      </c>
    </row>
    <row r="2997">
      <c r="A2997" s="463" t="str">
        <f t="shared" si="3"/>
        <v>12</v>
      </c>
      <c r="B2997" s="463" t="str">
        <f t="shared" si="4"/>
        <v>PU</v>
      </c>
      <c r="C2997" s="463" t="s">
        <v>292</v>
      </c>
      <c r="D2997" s="463" t="s">
        <v>3812</v>
      </c>
      <c r="E2997" s="463" t="str">
        <f t="shared" si="5"/>
        <v/>
      </c>
    </row>
    <row r="2998">
      <c r="A2998" s="463" t="str">
        <f t="shared" si="3"/>
        <v>09</v>
      </c>
      <c r="B2998" s="463" t="str">
        <f t="shared" si="4"/>
        <v>PU</v>
      </c>
      <c r="C2998" s="463" t="s">
        <v>292</v>
      </c>
      <c r="D2998" s="463" t="s">
        <v>3813</v>
      </c>
      <c r="E2998" s="463" t="str">
        <f t="shared" si="5"/>
        <v/>
      </c>
    </row>
    <row r="2999">
      <c r="A2999" s="463" t="str">
        <f t="shared" si="3"/>
        <v>11</v>
      </c>
      <c r="B2999" s="463" t="str">
        <f t="shared" si="4"/>
        <v>PU</v>
      </c>
      <c r="C2999" s="463" t="s">
        <v>292</v>
      </c>
      <c r="D2999" s="463" t="s">
        <v>3814</v>
      </c>
      <c r="E2999" s="463" t="str">
        <f t="shared" si="5"/>
        <v/>
      </c>
    </row>
    <row r="3000">
      <c r="A3000" s="463" t="str">
        <f t="shared" si="3"/>
        <v>03</v>
      </c>
      <c r="B3000" s="463" t="str">
        <f t="shared" si="4"/>
        <v>PU</v>
      </c>
      <c r="C3000" s="463" t="s">
        <v>292</v>
      </c>
      <c r="D3000" s="463" t="s">
        <v>3815</v>
      </c>
      <c r="E3000" s="463" t="str">
        <f t="shared" si="5"/>
        <v/>
      </c>
    </row>
    <row r="3001">
      <c r="A3001" s="463" t="str">
        <f t="shared" si="3"/>
        <v>02</v>
      </c>
      <c r="B3001" s="463" t="str">
        <f t="shared" si="4"/>
        <v>PU</v>
      </c>
      <c r="C3001" s="463" t="s">
        <v>292</v>
      </c>
      <c r="D3001" s="463" t="s">
        <v>3816</v>
      </c>
      <c r="E3001" s="463" t="str">
        <f t="shared" si="5"/>
        <v/>
      </c>
    </row>
    <row r="3002">
      <c r="A3002" s="463" t="str">
        <f t="shared" si="3"/>
        <v>04</v>
      </c>
      <c r="B3002" s="463" t="str">
        <f t="shared" si="4"/>
        <v>PU</v>
      </c>
      <c r="C3002" s="463" t="s">
        <v>292</v>
      </c>
      <c r="D3002" s="463" t="s">
        <v>3817</v>
      </c>
      <c r="E3002" s="463" t="str">
        <f t="shared" si="5"/>
        <v/>
      </c>
    </row>
    <row r="3003">
      <c r="A3003" s="463" t="str">
        <f t="shared" si="3"/>
        <v>01</v>
      </c>
      <c r="B3003" s="463" t="str">
        <f t="shared" si="4"/>
        <v>PU</v>
      </c>
      <c r="C3003" s="463" t="s">
        <v>296</v>
      </c>
      <c r="D3003" s="463" t="s">
        <v>3818</v>
      </c>
      <c r="E3003" s="463" t="str">
        <f t="shared" si="5"/>
        <v/>
      </c>
    </row>
    <row r="3004">
      <c r="A3004" s="463" t="str">
        <f t="shared" si="3"/>
        <v>05</v>
      </c>
      <c r="B3004" s="463" t="str">
        <f t="shared" si="4"/>
        <v>PU</v>
      </c>
      <c r="C3004" s="463" t="s">
        <v>296</v>
      </c>
      <c r="D3004" s="463" t="s">
        <v>3819</v>
      </c>
      <c r="E3004" s="463" t="str">
        <f t="shared" si="5"/>
        <v/>
      </c>
    </row>
    <row r="3005">
      <c r="A3005" s="463" t="str">
        <f t="shared" si="3"/>
        <v>14</v>
      </c>
      <c r="B3005" s="463" t="str">
        <f t="shared" si="4"/>
        <v>PU</v>
      </c>
      <c r="C3005" s="463" t="s">
        <v>296</v>
      </c>
      <c r="D3005" s="463" t="s">
        <v>3820</v>
      </c>
      <c r="E3005" s="463" t="str">
        <f t="shared" si="5"/>
        <v/>
      </c>
    </row>
    <row r="3006">
      <c r="A3006" s="463" t="str">
        <f t="shared" si="3"/>
        <v>100</v>
      </c>
      <c r="B3006" s="463" t="str">
        <f t="shared" si="4"/>
        <v>PU</v>
      </c>
      <c r="C3006" s="463" t="s">
        <v>296</v>
      </c>
      <c r="D3006" s="463" t="s">
        <v>3821</v>
      </c>
      <c r="E3006" s="463">
        <f t="shared" si="5"/>
        <v>0</v>
      </c>
    </row>
    <row r="3007">
      <c r="A3007" s="463" t="str">
        <f t="shared" si="3"/>
        <v>06</v>
      </c>
      <c r="B3007" s="463" t="str">
        <f t="shared" si="4"/>
        <v>PU</v>
      </c>
      <c r="C3007" s="463" t="s">
        <v>296</v>
      </c>
      <c r="D3007" s="463" t="s">
        <v>3822</v>
      </c>
      <c r="E3007" s="463" t="str">
        <f t="shared" si="5"/>
        <v/>
      </c>
    </row>
    <row r="3008">
      <c r="A3008" s="463" t="str">
        <f t="shared" si="3"/>
        <v>12</v>
      </c>
      <c r="B3008" s="463" t="str">
        <f t="shared" si="4"/>
        <v>PU</v>
      </c>
      <c r="C3008" s="463" t="s">
        <v>296</v>
      </c>
      <c r="D3008" s="463" t="s">
        <v>3823</v>
      </c>
      <c r="E3008" s="463" t="str">
        <f t="shared" si="5"/>
        <v/>
      </c>
    </row>
    <row r="3009">
      <c r="A3009" s="463" t="str">
        <f t="shared" si="3"/>
        <v>09</v>
      </c>
      <c r="B3009" s="463" t="str">
        <f t="shared" si="4"/>
        <v>PU</v>
      </c>
      <c r="C3009" s="463" t="s">
        <v>296</v>
      </c>
      <c r="D3009" s="463" t="s">
        <v>3824</v>
      </c>
      <c r="E3009" s="463" t="str">
        <f t="shared" si="5"/>
        <v/>
      </c>
    </row>
    <row r="3010">
      <c r="A3010" s="463" t="str">
        <f t="shared" si="3"/>
        <v>11</v>
      </c>
      <c r="B3010" s="463" t="str">
        <f t="shared" si="4"/>
        <v>PU</v>
      </c>
      <c r="C3010" s="463" t="s">
        <v>296</v>
      </c>
      <c r="D3010" s="463" t="s">
        <v>3825</v>
      </c>
      <c r="E3010" s="463" t="str">
        <f t="shared" si="5"/>
        <v/>
      </c>
    </row>
    <row r="3011">
      <c r="A3011" s="463" t="str">
        <f t="shared" si="3"/>
        <v>03</v>
      </c>
      <c r="B3011" s="463" t="str">
        <f t="shared" si="4"/>
        <v>PU</v>
      </c>
      <c r="C3011" s="463" t="s">
        <v>296</v>
      </c>
      <c r="D3011" s="463" t="s">
        <v>3826</v>
      </c>
      <c r="E3011" s="463" t="str">
        <f t="shared" si="5"/>
        <v/>
      </c>
    </row>
    <row r="3012">
      <c r="A3012" s="463" t="str">
        <f t="shared" si="3"/>
        <v>02</v>
      </c>
      <c r="B3012" s="463" t="str">
        <f t="shared" si="4"/>
        <v>PU</v>
      </c>
      <c r="C3012" s="463" t="s">
        <v>296</v>
      </c>
      <c r="D3012" s="463" t="s">
        <v>3827</v>
      </c>
      <c r="E3012" s="463" t="str">
        <f t="shared" si="5"/>
        <v/>
      </c>
    </row>
    <row r="3013">
      <c r="A3013" s="463" t="str">
        <f t="shared" si="3"/>
        <v>04</v>
      </c>
      <c r="B3013" s="463" t="str">
        <f t="shared" si="4"/>
        <v>PU</v>
      </c>
      <c r="C3013" s="463" t="s">
        <v>296</v>
      </c>
      <c r="D3013" s="463" t="s">
        <v>3828</v>
      </c>
      <c r="E3013" s="463" t="str">
        <f t="shared" si="5"/>
        <v/>
      </c>
    </row>
    <row r="3014">
      <c r="A3014" s="463" t="str">
        <f t="shared" si="3"/>
        <v>01</v>
      </c>
      <c r="B3014" s="463" t="str">
        <f t="shared" si="4"/>
        <v>PU</v>
      </c>
      <c r="C3014" s="463" t="s">
        <v>298</v>
      </c>
      <c r="D3014" s="463" t="s">
        <v>3829</v>
      </c>
      <c r="E3014" s="463" t="str">
        <f t="shared" si="5"/>
        <v/>
      </c>
    </row>
    <row r="3015">
      <c r="A3015" s="463" t="str">
        <f t="shared" si="3"/>
        <v>05</v>
      </c>
      <c r="B3015" s="463" t="str">
        <f t="shared" si="4"/>
        <v>PU</v>
      </c>
      <c r="C3015" s="463" t="s">
        <v>298</v>
      </c>
      <c r="D3015" s="463" t="s">
        <v>3830</v>
      </c>
      <c r="E3015" s="463" t="str">
        <f t="shared" si="5"/>
        <v/>
      </c>
    </row>
    <row r="3016">
      <c r="A3016" s="463" t="str">
        <f t="shared" si="3"/>
        <v>14</v>
      </c>
      <c r="B3016" s="463" t="str">
        <f t="shared" si="4"/>
        <v>PU</v>
      </c>
      <c r="C3016" s="463" t="s">
        <v>298</v>
      </c>
      <c r="D3016" s="463" t="s">
        <v>3831</v>
      </c>
      <c r="E3016" s="463" t="str">
        <f t="shared" si="5"/>
        <v/>
      </c>
    </row>
    <row r="3017">
      <c r="A3017" s="463" t="str">
        <f t="shared" si="3"/>
        <v>100</v>
      </c>
      <c r="B3017" s="463" t="str">
        <f t="shared" si="4"/>
        <v>PU</v>
      </c>
      <c r="C3017" s="463" t="s">
        <v>298</v>
      </c>
      <c r="D3017" s="463" t="s">
        <v>3832</v>
      </c>
      <c r="E3017" s="463">
        <f t="shared" si="5"/>
        <v>0</v>
      </c>
    </row>
    <row r="3018">
      <c r="A3018" s="463" t="str">
        <f t="shared" si="3"/>
        <v>06</v>
      </c>
      <c r="B3018" s="463" t="str">
        <f t="shared" si="4"/>
        <v>PU</v>
      </c>
      <c r="C3018" s="463" t="s">
        <v>298</v>
      </c>
      <c r="D3018" s="463" t="s">
        <v>3833</v>
      </c>
      <c r="E3018" s="463" t="str">
        <f t="shared" si="5"/>
        <v/>
      </c>
    </row>
    <row r="3019">
      <c r="A3019" s="463" t="str">
        <f t="shared" si="3"/>
        <v>12</v>
      </c>
      <c r="B3019" s="463" t="str">
        <f t="shared" si="4"/>
        <v>PU</v>
      </c>
      <c r="C3019" s="463" t="s">
        <v>298</v>
      </c>
      <c r="D3019" s="463" t="s">
        <v>3834</v>
      </c>
      <c r="E3019" s="463" t="str">
        <f t="shared" si="5"/>
        <v/>
      </c>
    </row>
    <row r="3020">
      <c r="A3020" s="463" t="str">
        <f t="shared" si="3"/>
        <v>09</v>
      </c>
      <c r="B3020" s="463" t="str">
        <f t="shared" si="4"/>
        <v>PU</v>
      </c>
      <c r="C3020" s="463" t="s">
        <v>298</v>
      </c>
      <c r="D3020" s="463" t="s">
        <v>3835</v>
      </c>
      <c r="E3020" s="463" t="str">
        <f t="shared" si="5"/>
        <v/>
      </c>
    </row>
    <row r="3021">
      <c r="A3021" s="463" t="str">
        <f t="shared" si="3"/>
        <v>11</v>
      </c>
      <c r="B3021" s="463" t="str">
        <f t="shared" si="4"/>
        <v>PU</v>
      </c>
      <c r="C3021" s="463" t="s">
        <v>298</v>
      </c>
      <c r="D3021" s="463" t="s">
        <v>3836</v>
      </c>
      <c r="E3021" s="463" t="str">
        <f t="shared" si="5"/>
        <v/>
      </c>
    </row>
    <row r="3022">
      <c r="A3022" s="463" t="str">
        <f t="shared" si="3"/>
        <v>03</v>
      </c>
      <c r="B3022" s="463" t="str">
        <f t="shared" si="4"/>
        <v>PU</v>
      </c>
      <c r="C3022" s="463" t="s">
        <v>298</v>
      </c>
      <c r="D3022" s="463" t="s">
        <v>3837</v>
      </c>
      <c r="E3022" s="463" t="str">
        <f t="shared" si="5"/>
        <v/>
      </c>
    </row>
    <row r="3023">
      <c r="A3023" s="463" t="str">
        <f t="shared" si="3"/>
        <v>02</v>
      </c>
      <c r="B3023" s="463" t="str">
        <f t="shared" si="4"/>
        <v>PU</v>
      </c>
      <c r="C3023" s="463" t="s">
        <v>298</v>
      </c>
      <c r="D3023" s="463" t="s">
        <v>3838</v>
      </c>
      <c r="E3023" s="463" t="str">
        <f t="shared" si="5"/>
        <v/>
      </c>
    </row>
    <row r="3024">
      <c r="A3024" s="463" t="str">
        <f t="shared" si="3"/>
        <v>04</v>
      </c>
      <c r="B3024" s="463" t="str">
        <f t="shared" si="4"/>
        <v>PU</v>
      </c>
      <c r="C3024" s="463" t="s">
        <v>298</v>
      </c>
      <c r="D3024" s="463" t="s">
        <v>3839</v>
      </c>
      <c r="E3024" s="463" t="str">
        <f t="shared" si="5"/>
        <v/>
      </c>
    </row>
    <row r="3025">
      <c r="A3025" s="463" t="str">
        <f t="shared" si="3"/>
        <v>01</v>
      </c>
      <c r="B3025" s="463" t="str">
        <f t="shared" si="4"/>
        <v>PU</v>
      </c>
      <c r="C3025" s="463" t="s">
        <v>300</v>
      </c>
      <c r="D3025" s="463" t="s">
        <v>3840</v>
      </c>
      <c r="E3025" s="463" t="str">
        <f t="shared" si="5"/>
        <v/>
      </c>
    </row>
    <row r="3026">
      <c r="A3026" s="463" t="str">
        <f t="shared" si="3"/>
        <v>05</v>
      </c>
      <c r="B3026" s="463" t="str">
        <f t="shared" si="4"/>
        <v>PU</v>
      </c>
      <c r="C3026" s="463" t="s">
        <v>300</v>
      </c>
      <c r="D3026" s="463" t="s">
        <v>3841</v>
      </c>
      <c r="E3026" s="463" t="str">
        <f t="shared" si="5"/>
        <v/>
      </c>
    </row>
    <row r="3027">
      <c r="A3027" s="463" t="str">
        <f t="shared" si="3"/>
        <v>14</v>
      </c>
      <c r="B3027" s="463" t="str">
        <f t="shared" si="4"/>
        <v>PU</v>
      </c>
      <c r="C3027" s="463" t="s">
        <v>300</v>
      </c>
      <c r="D3027" s="463" t="s">
        <v>3842</v>
      </c>
      <c r="E3027" s="463" t="str">
        <f t="shared" si="5"/>
        <v/>
      </c>
    </row>
    <row r="3028">
      <c r="A3028" s="463" t="str">
        <f t="shared" si="3"/>
        <v>100</v>
      </c>
      <c r="B3028" s="463" t="str">
        <f t="shared" si="4"/>
        <v>PU</v>
      </c>
      <c r="C3028" s="463" t="s">
        <v>300</v>
      </c>
      <c r="D3028" s="463" t="s">
        <v>3843</v>
      </c>
      <c r="E3028" s="463">
        <f t="shared" si="5"/>
        <v>0</v>
      </c>
    </row>
    <row r="3029">
      <c r="A3029" s="463" t="str">
        <f t="shared" si="3"/>
        <v>06</v>
      </c>
      <c r="B3029" s="463" t="str">
        <f t="shared" si="4"/>
        <v>PU</v>
      </c>
      <c r="C3029" s="463" t="s">
        <v>300</v>
      </c>
      <c r="D3029" s="463" t="s">
        <v>3844</v>
      </c>
      <c r="E3029" s="463" t="str">
        <f t="shared" si="5"/>
        <v/>
      </c>
    </row>
    <row r="3030">
      <c r="A3030" s="463" t="str">
        <f t="shared" si="3"/>
        <v>12</v>
      </c>
      <c r="B3030" s="463" t="str">
        <f t="shared" si="4"/>
        <v>PU</v>
      </c>
      <c r="C3030" s="463" t="s">
        <v>300</v>
      </c>
      <c r="D3030" s="463" t="s">
        <v>3845</v>
      </c>
      <c r="E3030" s="463" t="str">
        <f t="shared" si="5"/>
        <v/>
      </c>
    </row>
    <row r="3031">
      <c r="A3031" s="463" t="str">
        <f t="shared" si="3"/>
        <v>09</v>
      </c>
      <c r="B3031" s="463" t="str">
        <f t="shared" si="4"/>
        <v>PU</v>
      </c>
      <c r="C3031" s="463" t="s">
        <v>300</v>
      </c>
      <c r="D3031" s="463" t="s">
        <v>3846</v>
      </c>
      <c r="E3031" s="463" t="str">
        <f t="shared" si="5"/>
        <v/>
      </c>
    </row>
    <row r="3032">
      <c r="A3032" s="463" t="str">
        <f t="shared" si="3"/>
        <v>11</v>
      </c>
      <c r="B3032" s="463" t="str">
        <f t="shared" si="4"/>
        <v>PU</v>
      </c>
      <c r="C3032" s="463" t="s">
        <v>300</v>
      </c>
      <c r="D3032" s="463" t="s">
        <v>3847</v>
      </c>
      <c r="E3032" s="463" t="str">
        <f t="shared" si="5"/>
        <v/>
      </c>
    </row>
    <row r="3033">
      <c r="A3033" s="463" t="str">
        <f t="shared" si="3"/>
        <v>03</v>
      </c>
      <c r="B3033" s="463" t="str">
        <f t="shared" si="4"/>
        <v>PU</v>
      </c>
      <c r="C3033" s="463" t="s">
        <v>300</v>
      </c>
      <c r="D3033" s="463" t="s">
        <v>3848</v>
      </c>
      <c r="E3033" s="463" t="str">
        <f t="shared" si="5"/>
        <v/>
      </c>
    </row>
    <row r="3034">
      <c r="A3034" s="463" t="str">
        <f t="shared" si="3"/>
        <v>02</v>
      </c>
      <c r="B3034" s="463" t="str">
        <f t="shared" si="4"/>
        <v>PU</v>
      </c>
      <c r="C3034" s="463" t="s">
        <v>300</v>
      </c>
      <c r="D3034" s="463" t="s">
        <v>3849</v>
      </c>
      <c r="E3034" s="463" t="str">
        <f t="shared" si="5"/>
        <v/>
      </c>
    </row>
    <row r="3035">
      <c r="A3035" s="463" t="str">
        <f t="shared" si="3"/>
        <v>04</v>
      </c>
      <c r="B3035" s="463" t="str">
        <f t="shared" si="4"/>
        <v>PU</v>
      </c>
      <c r="C3035" s="463" t="s">
        <v>300</v>
      </c>
      <c r="D3035" s="463" t="s">
        <v>3850</v>
      </c>
      <c r="E3035" s="463" t="str">
        <f t="shared" si="5"/>
        <v/>
      </c>
    </row>
    <row r="3036">
      <c r="A3036" s="463" t="str">
        <f t="shared" si="3"/>
        <v>01</v>
      </c>
      <c r="B3036" s="463" t="str">
        <f t="shared" si="4"/>
        <v>PU</v>
      </c>
      <c r="C3036" s="463" t="s">
        <v>302</v>
      </c>
      <c r="D3036" s="463" t="s">
        <v>3851</v>
      </c>
      <c r="E3036" s="463" t="str">
        <f t="shared" si="5"/>
        <v/>
      </c>
    </row>
    <row r="3037">
      <c r="A3037" s="463" t="str">
        <f t="shared" si="3"/>
        <v>05</v>
      </c>
      <c r="B3037" s="463" t="str">
        <f t="shared" si="4"/>
        <v>PU</v>
      </c>
      <c r="C3037" s="463" t="s">
        <v>302</v>
      </c>
      <c r="D3037" s="463" t="s">
        <v>3852</v>
      </c>
      <c r="E3037" s="463" t="str">
        <f t="shared" si="5"/>
        <v/>
      </c>
    </row>
    <row r="3038">
      <c r="A3038" s="463" t="str">
        <f t="shared" si="3"/>
        <v>14</v>
      </c>
      <c r="B3038" s="463" t="str">
        <f t="shared" si="4"/>
        <v>PU</v>
      </c>
      <c r="C3038" s="463" t="s">
        <v>302</v>
      </c>
      <c r="D3038" s="463" t="s">
        <v>3853</v>
      </c>
      <c r="E3038" s="463" t="str">
        <f t="shared" si="5"/>
        <v/>
      </c>
    </row>
    <row r="3039">
      <c r="A3039" s="463" t="str">
        <f t="shared" si="3"/>
        <v>100</v>
      </c>
      <c r="B3039" s="463" t="str">
        <f t="shared" si="4"/>
        <v>PU</v>
      </c>
      <c r="C3039" s="463" t="s">
        <v>302</v>
      </c>
      <c r="D3039" s="463" t="s">
        <v>3854</v>
      </c>
      <c r="E3039" s="463">
        <f t="shared" si="5"/>
        <v>0</v>
      </c>
    </row>
    <row r="3040">
      <c r="A3040" s="463" t="str">
        <f t="shared" si="3"/>
        <v>06</v>
      </c>
      <c r="B3040" s="463" t="str">
        <f t="shared" si="4"/>
        <v>PU</v>
      </c>
      <c r="C3040" s="463" t="s">
        <v>302</v>
      </c>
      <c r="D3040" s="463" t="s">
        <v>3855</v>
      </c>
      <c r="E3040" s="463" t="str">
        <f t="shared" si="5"/>
        <v/>
      </c>
    </row>
    <row r="3041">
      <c r="A3041" s="463" t="str">
        <f t="shared" si="3"/>
        <v>12</v>
      </c>
      <c r="B3041" s="463" t="str">
        <f t="shared" si="4"/>
        <v>PU</v>
      </c>
      <c r="C3041" s="463" t="s">
        <v>302</v>
      </c>
      <c r="D3041" s="463" t="s">
        <v>3856</v>
      </c>
      <c r="E3041" s="463" t="str">
        <f t="shared" si="5"/>
        <v/>
      </c>
    </row>
    <row r="3042">
      <c r="A3042" s="463" t="str">
        <f t="shared" si="3"/>
        <v>09</v>
      </c>
      <c r="B3042" s="463" t="str">
        <f t="shared" si="4"/>
        <v>PU</v>
      </c>
      <c r="C3042" s="463" t="s">
        <v>302</v>
      </c>
      <c r="D3042" s="463" t="s">
        <v>3857</v>
      </c>
      <c r="E3042" s="463" t="str">
        <f t="shared" si="5"/>
        <v/>
      </c>
    </row>
    <row r="3043">
      <c r="A3043" s="463" t="str">
        <f t="shared" si="3"/>
        <v>11</v>
      </c>
      <c r="B3043" s="463" t="str">
        <f t="shared" si="4"/>
        <v>PU</v>
      </c>
      <c r="C3043" s="463" t="s">
        <v>302</v>
      </c>
      <c r="D3043" s="463" t="s">
        <v>3858</v>
      </c>
      <c r="E3043" s="463" t="str">
        <f t="shared" si="5"/>
        <v/>
      </c>
    </row>
    <row r="3044">
      <c r="A3044" s="463" t="str">
        <f t="shared" si="3"/>
        <v>03</v>
      </c>
      <c r="B3044" s="463" t="str">
        <f t="shared" si="4"/>
        <v>PU</v>
      </c>
      <c r="C3044" s="463" t="s">
        <v>302</v>
      </c>
      <c r="D3044" s="463" t="s">
        <v>3859</v>
      </c>
      <c r="E3044" s="463" t="str">
        <f t="shared" si="5"/>
        <v/>
      </c>
    </row>
    <row r="3045">
      <c r="A3045" s="463" t="str">
        <f t="shared" si="3"/>
        <v>02</v>
      </c>
      <c r="B3045" s="463" t="str">
        <f t="shared" si="4"/>
        <v>PU</v>
      </c>
      <c r="C3045" s="463" t="s">
        <v>302</v>
      </c>
      <c r="D3045" s="463" t="s">
        <v>3860</v>
      </c>
      <c r="E3045" s="463" t="str">
        <f t="shared" si="5"/>
        <v/>
      </c>
    </row>
    <row r="3046">
      <c r="A3046" s="463" t="str">
        <f t="shared" si="3"/>
        <v>04</v>
      </c>
      <c r="B3046" s="463" t="str">
        <f t="shared" si="4"/>
        <v>PU</v>
      </c>
      <c r="C3046" s="463" t="s">
        <v>302</v>
      </c>
      <c r="D3046" s="463" t="s">
        <v>3861</v>
      </c>
      <c r="E3046" s="463" t="str">
        <f t="shared" si="5"/>
        <v/>
      </c>
    </row>
    <row r="3047">
      <c r="A3047" s="463" t="str">
        <f t="shared" si="3"/>
        <v>01</v>
      </c>
      <c r="B3047" s="463" t="str">
        <f t="shared" si="4"/>
        <v>PU</v>
      </c>
      <c r="C3047" s="463" t="s">
        <v>304</v>
      </c>
      <c r="D3047" s="463" t="s">
        <v>3862</v>
      </c>
      <c r="E3047" s="463" t="str">
        <f t="shared" si="5"/>
        <v/>
      </c>
    </row>
    <row r="3048">
      <c r="A3048" s="463" t="str">
        <f t="shared" si="3"/>
        <v>05</v>
      </c>
      <c r="B3048" s="463" t="str">
        <f t="shared" si="4"/>
        <v>PU</v>
      </c>
      <c r="C3048" s="463" t="s">
        <v>304</v>
      </c>
      <c r="D3048" s="463" t="s">
        <v>3863</v>
      </c>
      <c r="E3048" s="463" t="str">
        <f t="shared" si="5"/>
        <v/>
      </c>
    </row>
    <row r="3049">
      <c r="A3049" s="463" t="str">
        <f t="shared" si="3"/>
        <v>14</v>
      </c>
      <c r="B3049" s="463" t="str">
        <f t="shared" si="4"/>
        <v>PU</v>
      </c>
      <c r="C3049" s="463" t="s">
        <v>304</v>
      </c>
      <c r="D3049" s="463" t="s">
        <v>3864</v>
      </c>
      <c r="E3049" s="463" t="str">
        <f t="shared" si="5"/>
        <v/>
      </c>
    </row>
    <row r="3050">
      <c r="A3050" s="463" t="str">
        <f t="shared" si="3"/>
        <v>100</v>
      </c>
      <c r="B3050" s="463" t="str">
        <f t="shared" si="4"/>
        <v>PU</v>
      </c>
      <c r="C3050" s="463" t="s">
        <v>304</v>
      </c>
      <c r="D3050" s="463" t="s">
        <v>3865</v>
      </c>
      <c r="E3050" s="463">
        <f t="shared" si="5"/>
        <v>0</v>
      </c>
    </row>
    <row r="3051">
      <c r="A3051" s="463" t="str">
        <f t="shared" si="3"/>
        <v>06</v>
      </c>
      <c r="B3051" s="463" t="str">
        <f t="shared" si="4"/>
        <v>PU</v>
      </c>
      <c r="C3051" s="463" t="s">
        <v>304</v>
      </c>
      <c r="D3051" s="463" t="s">
        <v>3866</v>
      </c>
      <c r="E3051" s="463" t="str">
        <f t="shared" si="5"/>
        <v/>
      </c>
    </row>
    <row r="3052">
      <c r="A3052" s="463" t="str">
        <f t="shared" si="3"/>
        <v>12</v>
      </c>
      <c r="B3052" s="463" t="str">
        <f t="shared" si="4"/>
        <v>PU</v>
      </c>
      <c r="C3052" s="463" t="s">
        <v>304</v>
      </c>
      <c r="D3052" s="463" t="s">
        <v>3867</v>
      </c>
      <c r="E3052" s="463" t="str">
        <f t="shared" si="5"/>
        <v/>
      </c>
    </row>
    <row r="3053">
      <c r="A3053" s="463" t="str">
        <f t="shared" si="3"/>
        <v>09</v>
      </c>
      <c r="B3053" s="463" t="str">
        <f t="shared" si="4"/>
        <v>PU</v>
      </c>
      <c r="C3053" s="463" t="s">
        <v>304</v>
      </c>
      <c r="D3053" s="463" t="s">
        <v>3868</v>
      </c>
      <c r="E3053" s="463" t="str">
        <f t="shared" si="5"/>
        <v/>
      </c>
    </row>
    <row r="3054">
      <c r="A3054" s="463" t="str">
        <f t="shared" si="3"/>
        <v>11</v>
      </c>
      <c r="B3054" s="463" t="str">
        <f t="shared" si="4"/>
        <v>PU</v>
      </c>
      <c r="C3054" s="463" t="s">
        <v>304</v>
      </c>
      <c r="D3054" s="463" t="s">
        <v>3869</v>
      </c>
      <c r="E3054" s="463" t="str">
        <f t="shared" si="5"/>
        <v/>
      </c>
    </row>
    <row r="3055">
      <c r="A3055" s="463" t="str">
        <f t="shared" si="3"/>
        <v>03</v>
      </c>
      <c r="B3055" s="463" t="str">
        <f t="shared" si="4"/>
        <v>PU</v>
      </c>
      <c r="C3055" s="463" t="s">
        <v>304</v>
      </c>
      <c r="D3055" s="463" t="s">
        <v>3870</v>
      </c>
      <c r="E3055" s="463" t="str">
        <f t="shared" si="5"/>
        <v/>
      </c>
    </row>
    <row r="3056">
      <c r="A3056" s="463" t="str">
        <f t="shared" si="3"/>
        <v>02</v>
      </c>
      <c r="B3056" s="463" t="str">
        <f t="shared" si="4"/>
        <v>PU</v>
      </c>
      <c r="C3056" s="463" t="s">
        <v>304</v>
      </c>
      <c r="D3056" s="463" t="s">
        <v>3871</v>
      </c>
      <c r="E3056" s="463" t="str">
        <f t="shared" si="5"/>
        <v/>
      </c>
    </row>
    <row r="3057">
      <c r="A3057" s="463" t="str">
        <f t="shared" si="3"/>
        <v>04</v>
      </c>
      <c r="B3057" s="463" t="str">
        <f t="shared" si="4"/>
        <v>PU</v>
      </c>
      <c r="C3057" s="463" t="s">
        <v>304</v>
      </c>
      <c r="D3057" s="463" t="s">
        <v>3872</v>
      </c>
      <c r="E3057" s="463" t="str">
        <f t="shared" si="5"/>
        <v/>
      </c>
    </row>
    <row r="3058">
      <c r="A3058" s="463" t="str">
        <f t="shared" si="3"/>
        <v>01</v>
      </c>
      <c r="B3058" s="463" t="str">
        <f t="shared" si="4"/>
        <v>PU</v>
      </c>
      <c r="C3058" s="463" t="s">
        <v>308</v>
      </c>
      <c r="D3058" s="463" t="s">
        <v>3873</v>
      </c>
      <c r="E3058" s="463" t="str">
        <f t="shared" si="5"/>
        <v/>
      </c>
    </row>
    <row r="3059">
      <c r="A3059" s="463" t="str">
        <f t="shared" si="3"/>
        <v>05</v>
      </c>
      <c r="B3059" s="463" t="str">
        <f t="shared" si="4"/>
        <v>PU</v>
      </c>
      <c r="C3059" s="463" t="s">
        <v>308</v>
      </c>
      <c r="D3059" s="463" t="s">
        <v>3874</v>
      </c>
      <c r="E3059" s="463" t="str">
        <f t="shared" si="5"/>
        <v/>
      </c>
    </row>
    <row r="3060">
      <c r="A3060" s="463" t="str">
        <f t="shared" si="3"/>
        <v>14</v>
      </c>
      <c r="B3060" s="463" t="str">
        <f t="shared" si="4"/>
        <v>PU</v>
      </c>
      <c r="C3060" s="463" t="s">
        <v>308</v>
      </c>
      <c r="D3060" s="463" t="s">
        <v>3875</v>
      </c>
      <c r="E3060" s="463" t="str">
        <f t="shared" si="5"/>
        <v/>
      </c>
    </row>
    <row r="3061">
      <c r="A3061" s="463" t="str">
        <f t="shared" si="3"/>
        <v>100</v>
      </c>
      <c r="B3061" s="463" t="str">
        <f t="shared" si="4"/>
        <v>PU</v>
      </c>
      <c r="C3061" s="463" t="s">
        <v>308</v>
      </c>
      <c r="D3061" s="463" t="s">
        <v>3876</v>
      </c>
      <c r="E3061" s="463">
        <f t="shared" si="5"/>
        <v>0</v>
      </c>
    </row>
    <row r="3062">
      <c r="A3062" s="463" t="str">
        <f t="shared" si="3"/>
        <v>06</v>
      </c>
      <c r="B3062" s="463" t="str">
        <f t="shared" si="4"/>
        <v>PU</v>
      </c>
      <c r="C3062" s="463" t="s">
        <v>308</v>
      </c>
      <c r="D3062" s="463" t="s">
        <v>3877</v>
      </c>
      <c r="E3062" s="463" t="str">
        <f t="shared" si="5"/>
        <v/>
      </c>
    </row>
    <row r="3063">
      <c r="A3063" s="463" t="str">
        <f t="shared" si="3"/>
        <v>12</v>
      </c>
      <c r="B3063" s="463" t="str">
        <f t="shared" si="4"/>
        <v>PU</v>
      </c>
      <c r="C3063" s="463" t="s">
        <v>308</v>
      </c>
      <c r="D3063" s="463" t="s">
        <v>3878</v>
      </c>
      <c r="E3063" s="463" t="str">
        <f t="shared" si="5"/>
        <v/>
      </c>
    </row>
    <row r="3064">
      <c r="A3064" s="463" t="str">
        <f t="shared" si="3"/>
        <v>09</v>
      </c>
      <c r="B3064" s="463" t="str">
        <f t="shared" si="4"/>
        <v>PU</v>
      </c>
      <c r="C3064" s="463" t="s">
        <v>308</v>
      </c>
      <c r="D3064" s="463" t="s">
        <v>3879</v>
      </c>
      <c r="E3064" s="463" t="str">
        <f t="shared" si="5"/>
        <v/>
      </c>
    </row>
    <row r="3065">
      <c r="A3065" s="463" t="str">
        <f t="shared" si="3"/>
        <v>11</v>
      </c>
      <c r="B3065" s="463" t="str">
        <f t="shared" si="4"/>
        <v>PU</v>
      </c>
      <c r="C3065" s="463" t="s">
        <v>308</v>
      </c>
      <c r="D3065" s="463" t="s">
        <v>3880</v>
      </c>
      <c r="E3065" s="463" t="str">
        <f t="shared" si="5"/>
        <v/>
      </c>
    </row>
    <row r="3066">
      <c r="A3066" s="463" t="str">
        <f t="shared" si="3"/>
        <v>03</v>
      </c>
      <c r="B3066" s="463" t="str">
        <f t="shared" si="4"/>
        <v>PU</v>
      </c>
      <c r="C3066" s="463" t="s">
        <v>308</v>
      </c>
      <c r="D3066" s="463" t="s">
        <v>3881</v>
      </c>
      <c r="E3066" s="463" t="str">
        <f t="shared" si="5"/>
        <v/>
      </c>
    </row>
    <row r="3067">
      <c r="A3067" s="463" t="str">
        <f t="shared" si="3"/>
        <v>02</v>
      </c>
      <c r="B3067" s="463" t="str">
        <f t="shared" si="4"/>
        <v>PU</v>
      </c>
      <c r="C3067" s="463" t="s">
        <v>308</v>
      </c>
      <c r="D3067" s="463" t="s">
        <v>3882</v>
      </c>
      <c r="E3067" s="463" t="str">
        <f t="shared" si="5"/>
        <v/>
      </c>
    </row>
    <row r="3068">
      <c r="A3068" s="463" t="str">
        <f t="shared" si="3"/>
        <v>04</v>
      </c>
      <c r="B3068" s="463" t="str">
        <f t="shared" si="4"/>
        <v>PU</v>
      </c>
      <c r="C3068" s="463" t="s">
        <v>308</v>
      </c>
      <c r="D3068" s="463" t="s">
        <v>3883</v>
      </c>
      <c r="E3068" s="463" t="str">
        <f t="shared" si="5"/>
        <v/>
      </c>
    </row>
    <row r="3069">
      <c r="A3069" s="463" t="str">
        <f t="shared" si="3"/>
        <v>01</v>
      </c>
      <c r="B3069" s="463" t="str">
        <f t="shared" si="4"/>
        <v>PU</v>
      </c>
      <c r="C3069" s="463" t="s">
        <v>310</v>
      </c>
      <c r="D3069" s="463" t="s">
        <v>3884</v>
      </c>
      <c r="E3069" s="463" t="str">
        <f t="shared" si="5"/>
        <v/>
      </c>
    </row>
    <row r="3070">
      <c r="A3070" s="463" t="str">
        <f t="shared" si="3"/>
        <v>05</v>
      </c>
      <c r="B3070" s="463" t="str">
        <f t="shared" si="4"/>
        <v>PU</v>
      </c>
      <c r="C3070" s="463" t="s">
        <v>310</v>
      </c>
      <c r="D3070" s="463" t="s">
        <v>3885</v>
      </c>
      <c r="E3070" s="463" t="str">
        <f t="shared" si="5"/>
        <v/>
      </c>
    </row>
    <row r="3071">
      <c r="A3071" s="463" t="str">
        <f t="shared" si="3"/>
        <v>14</v>
      </c>
      <c r="B3071" s="463" t="str">
        <f t="shared" si="4"/>
        <v>PU</v>
      </c>
      <c r="C3071" s="463" t="s">
        <v>310</v>
      </c>
      <c r="D3071" s="463" t="s">
        <v>3886</v>
      </c>
      <c r="E3071" s="463" t="str">
        <f t="shared" si="5"/>
        <v/>
      </c>
    </row>
    <row r="3072">
      <c r="A3072" s="463" t="str">
        <f t="shared" si="3"/>
        <v>100</v>
      </c>
      <c r="B3072" s="463" t="str">
        <f t="shared" si="4"/>
        <v>PU</v>
      </c>
      <c r="C3072" s="463" t="s">
        <v>310</v>
      </c>
      <c r="D3072" s="463" t="s">
        <v>3887</v>
      </c>
      <c r="E3072" s="463">
        <f t="shared" si="5"/>
        <v>0</v>
      </c>
    </row>
    <row r="3073">
      <c r="A3073" s="463" t="str">
        <f t="shared" si="3"/>
        <v>06</v>
      </c>
      <c r="B3073" s="463" t="str">
        <f t="shared" si="4"/>
        <v>PU</v>
      </c>
      <c r="C3073" s="463" t="s">
        <v>310</v>
      </c>
      <c r="D3073" s="463" t="s">
        <v>3888</v>
      </c>
      <c r="E3073" s="463" t="str">
        <f t="shared" si="5"/>
        <v/>
      </c>
    </row>
    <row r="3074">
      <c r="A3074" s="463" t="str">
        <f t="shared" si="3"/>
        <v>12</v>
      </c>
      <c r="B3074" s="463" t="str">
        <f t="shared" si="4"/>
        <v>PU</v>
      </c>
      <c r="C3074" s="463" t="s">
        <v>310</v>
      </c>
      <c r="D3074" s="463" t="s">
        <v>3889</v>
      </c>
      <c r="E3074" s="463" t="str">
        <f t="shared" si="5"/>
        <v/>
      </c>
    </row>
    <row r="3075">
      <c r="A3075" s="463" t="str">
        <f t="shared" si="3"/>
        <v>09</v>
      </c>
      <c r="B3075" s="463" t="str">
        <f t="shared" si="4"/>
        <v>PU</v>
      </c>
      <c r="C3075" s="463" t="s">
        <v>310</v>
      </c>
      <c r="D3075" s="463" t="s">
        <v>3890</v>
      </c>
      <c r="E3075" s="463" t="str">
        <f t="shared" si="5"/>
        <v/>
      </c>
    </row>
    <row r="3076">
      <c r="A3076" s="463" t="str">
        <f t="shared" si="3"/>
        <v>11</v>
      </c>
      <c r="B3076" s="463" t="str">
        <f t="shared" si="4"/>
        <v>PU</v>
      </c>
      <c r="C3076" s="463" t="s">
        <v>310</v>
      </c>
      <c r="D3076" s="463" t="s">
        <v>3891</v>
      </c>
      <c r="E3076" s="463" t="str">
        <f t="shared" si="5"/>
        <v/>
      </c>
    </row>
    <row r="3077">
      <c r="A3077" s="463" t="str">
        <f t="shared" si="3"/>
        <v>03</v>
      </c>
      <c r="B3077" s="463" t="str">
        <f t="shared" si="4"/>
        <v>PU</v>
      </c>
      <c r="C3077" s="463" t="s">
        <v>310</v>
      </c>
      <c r="D3077" s="463" t="s">
        <v>3892</v>
      </c>
      <c r="E3077" s="463" t="str">
        <f t="shared" si="5"/>
        <v/>
      </c>
    </row>
    <row r="3078">
      <c r="A3078" s="463" t="str">
        <f t="shared" si="3"/>
        <v>02</v>
      </c>
      <c r="B3078" s="463" t="str">
        <f t="shared" si="4"/>
        <v>PU</v>
      </c>
      <c r="C3078" s="463" t="s">
        <v>310</v>
      </c>
      <c r="D3078" s="463" t="s">
        <v>3893</v>
      </c>
      <c r="E3078" s="463" t="str">
        <f t="shared" si="5"/>
        <v/>
      </c>
    </row>
    <row r="3079">
      <c r="A3079" s="463" t="str">
        <f t="shared" si="3"/>
        <v>04</v>
      </c>
      <c r="B3079" s="463" t="str">
        <f t="shared" si="4"/>
        <v>PU</v>
      </c>
      <c r="C3079" s="463" t="s">
        <v>310</v>
      </c>
      <c r="D3079" s="463" t="s">
        <v>3894</v>
      </c>
      <c r="E3079" s="463" t="str">
        <f t="shared" si="5"/>
        <v/>
      </c>
    </row>
    <row r="3080">
      <c r="A3080" s="463" t="str">
        <f t="shared" si="3"/>
        <v>01</v>
      </c>
      <c r="B3080" s="463" t="str">
        <f t="shared" si="4"/>
        <v>PU</v>
      </c>
      <c r="C3080" s="463" t="s">
        <v>312</v>
      </c>
      <c r="D3080" s="463" t="s">
        <v>3895</v>
      </c>
      <c r="E3080" s="463" t="str">
        <f t="shared" si="5"/>
        <v/>
      </c>
    </row>
    <row r="3081">
      <c r="A3081" s="463" t="str">
        <f t="shared" si="3"/>
        <v>05</v>
      </c>
      <c r="B3081" s="463" t="str">
        <f t="shared" si="4"/>
        <v>PU</v>
      </c>
      <c r="C3081" s="463" t="s">
        <v>312</v>
      </c>
      <c r="D3081" s="463" t="s">
        <v>3896</v>
      </c>
      <c r="E3081" s="463" t="str">
        <f t="shared" si="5"/>
        <v/>
      </c>
    </row>
    <row r="3082">
      <c r="A3082" s="463" t="str">
        <f t="shared" si="3"/>
        <v>14</v>
      </c>
      <c r="B3082" s="463" t="str">
        <f t="shared" si="4"/>
        <v>PU</v>
      </c>
      <c r="C3082" s="463" t="s">
        <v>312</v>
      </c>
      <c r="D3082" s="463" t="s">
        <v>3897</v>
      </c>
      <c r="E3082" s="463" t="str">
        <f t="shared" si="5"/>
        <v/>
      </c>
    </row>
    <row r="3083">
      <c r="A3083" s="463" t="str">
        <f t="shared" si="3"/>
        <v>100</v>
      </c>
      <c r="B3083" s="463" t="str">
        <f t="shared" si="4"/>
        <v>PU</v>
      </c>
      <c r="C3083" s="463" t="s">
        <v>312</v>
      </c>
      <c r="D3083" s="463" t="s">
        <v>3898</v>
      </c>
      <c r="E3083" s="463">
        <f t="shared" si="5"/>
        <v>0</v>
      </c>
    </row>
    <row r="3084">
      <c r="A3084" s="463" t="str">
        <f t="shared" si="3"/>
        <v>06</v>
      </c>
      <c r="B3084" s="463" t="str">
        <f t="shared" si="4"/>
        <v>PU</v>
      </c>
      <c r="C3084" s="463" t="s">
        <v>312</v>
      </c>
      <c r="D3084" s="463" t="s">
        <v>3899</v>
      </c>
      <c r="E3084" s="463" t="str">
        <f t="shared" si="5"/>
        <v/>
      </c>
    </row>
    <row r="3085">
      <c r="A3085" s="463" t="str">
        <f t="shared" si="3"/>
        <v>12</v>
      </c>
      <c r="B3085" s="463" t="str">
        <f t="shared" si="4"/>
        <v>PU</v>
      </c>
      <c r="C3085" s="463" t="s">
        <v>312</v>
      </c>
      <c r="D3085" s="463" t="s">
        <v>3900</v>
      </c>
      <c r="E3085" s="463" t="str">
        <f t="shared" si="5"/>
        <v/>
      </c>
    </row>
    <row r="3086">
      <c r="A3086" s="463" t="str">
        <f t="shared" si="3"/>
        <v>09</v>
      </c>
      <c r="B3086" s="463" t="str">
        <f t="shared" si="4"/>
        <v>PU</v>
      </c>
      <c r="C3086" s="463" t="s">
        <v>312</v>
      </c>
      <c r="D3086" s="463" t="s">
        <v>3901</v>
      </c>
      <c r="E3086" s="463" t="str">
        <f t="shared" si="5"/>
        <v/>
      </c>
    </row>
    <row r="3087">
      <c r="A3087" s="463" t="str">
        <f t="shared" si="3"/>
        <v>11</v>
      </c>
      <c r="B3087" s="463" t="str">
        <f t="shared" si="4"/>
        <v>PU</v>
      </c>
      <c r="C3087" s="463" t="s">
        <v>312</v>
      </c>
      <c r="D3087" s="463" t="s">
        <v>3902</v>
      </c>
      <c r="E3087" s="463" t="str">
        <f t="shared" si="5"/>
        <v/>
      </c>
    </row>
    <row r="3088">
      <c r="A3088" s="463" t="str">
        <f t="shared" si="3"/>
        <v>03</v>
      </c>
      <c r="B3088" s="463" t="str">
        <f t="shared" si="4"/>
        <v>PU</v>
      </c>
      <c r="C3088" s="463" t="s">
        <v>312</v>
      </c>
      <c r="D3088" s="463" t="s">
        <v>3903</v>
      </c>
      <c r="E3088" s="463" t="str">
        <f t="shared" si="5"/>
        <v/>
      </c>
    </row>
    <row r="3089">
      <c r="A3089" s="463" t="str">
        <f t="shared" si="3"/>
        <v>02</v>
      </c>
      <c r="B3089" s="463" t="str">
        <f t="shared" si="4"/>
        <v>PU</v>
      </c>
      <c r="C3089" s="463" t="s">
        <v>312</v>
      </c>
      <c r="D3089" s="463" t="s">
        <v>3904</v>
      </c>
      <c r="E3089" s="463" t="str">
        <f t="shared" si="5"/>
        <v/>
      </c>
    </row>
    <row r="3090">
      <c r="A3090" s="463" t="str">
        <f t="shared" si="3"/>
        <v>04</v>
      </c>
      <c r="B3090" s="463" t="str">
        <f t="shared" si="4"/>
        <v>PU</v>
      </c>
      <c r="C3090" s="463" t="s">
        <v>312</v>
      </c>
      <c r="D3090" s="463" t="s">
        <v>3905</v>
      </c>
      <c r="E3090" s="463" t="str">
        <f t="shared" si="5"/>
        <v/>
      </c>
    </row>
    <row r="3091">
      <c r="A3091" s="463" t="str">
        <f t="shared" si="3"/>
        <v>01</v>
      </c>
      <c r="B3091" s="463" t="str">
        <f t="shared" si="4"/>
        <v>PU</v>
      </c>
      <c r="C3091" s="463" t="s">
        <v>220</v>
      </c>
      <c r="D3091" s="463" t="s">
        <v>3906</v>
      </c>
      <c r="E3091" s="463" t="str">
        <f t="shared" si="5"/>
        <v/>
      </c>
    </row>
    <row r="3092">
      <c r="A3092" s="463" t="str">
        <f t="shared" si="3"/>
        <v>05</v>
      </c>
      <c r="B3092" s="463" t="str">
        <f t="shared" si="4"/>
        <v>PU</v>
      </c>
      <c r="C3092" s="463" t="s">
        <v>220</v>
      </c>
      <c r="D3092" s="463" t="s">
        <v>3907</v>
      </c>
      <c r="E3092" s="463" t="str">
        <f t="shared" si="5"/>
        <v/>
      </c>
    </row>
    <row r="3093">
      <c r="A3093" s="463" t="str">
        <f t="shared" si="3"/>
        <v>14</v>
      </c>
      <c r="B3093" s="463" t="str">
        <f t="shared" si="4"/>
        <v>PU</v>
      </c>
      <c r="C3093" s="463" t="s">
        <v>220</v>
      </c>
      <c r="D3093" s="463" t="s">
        <v>3908</v>
      </c>
      <c r="E3093" s="463" t="str">
        <f t="shared" si="5"/>
        <v/>
      </c>
    </row>
    <row r="3094">
      <c r="A3094" s="463" t="str">
        <f t="shared" si="3"/>
        <v>100</v>
      </c>
      <c r="B3094" s="463" t="str">
        <f t="shared" si="4"/>
        <v>PU</v>
      </c>
      <c r="C3094" s="463" t="s">
        <v>220</v>
      </c>
      <c r="D3094" s="463" t="s">
        <v>3909</v>
      </c>
      <c r="E3094" s="463">
        <f t="shared" si="5"/>
        <v>0</v>
      </c>
    </row>
    <row r="3095">
      <c r="A3095" s="463" t="str">
        <f t="shared" si="3"/>
        <v>06</v>
      </c>
      <c r="B3095" s="463" t="str">
        <f t="shared" si="4"/>
        <v>PU</v>
      </c>
      <c r="C3095" s="463" t="s">
        <v>220</v>
      </c>
      <c r="D3095" s="463" t="s">
        <v>3910</v>
      </c>
      <c r="E3095" s="463" t="str">
        <f t="shared" si="5"/>
        <v/>
      </c>
    </row>
    <row r="3096">
      <c r="A3096" s="463" t="str">
        <f t="shared" si="3"/>
        <v>12</v>
      </c>
      <c r="B3096" s="463" t="str">
        <f t="shared" si="4"/>
        <v>PU</v>
      </c>
      <c r="C3096" s="463" t="s">
        <v>220</v>
      </c>
      <c r="D3096" s="463" t="s">
        <v>3911</v>
      </c>
      <c r="E3096" s="463" t="str">
        <f t="shared" si="5"/>
        <v/>
      </c>
    </row>
    <row r="3097">
      <c r="A3097" s="463" t="str">
        <f t="shared" si="3"/>
        <v>09</v>
      </c>
      <c r="B3097" s="463" t="str">
        <f t="shared" si="4"/>
        <v>PU</v>
      </c>
      <c r="C3097" s="463" t="s">
        <v>220</v>
      </c>
      <c r="D3097" s="463" t="s">
        <v>3912</v>
      </c>
      <c r="E3097" s="463" t="str">
        <f t="shared" si="5"/>
        <v/>
      </c>
    </row>
    <row r="3098">
      <c r="A3098" s="463" t="str">
        <f t="shared" si="3"/>
        <v>11</v>
      </c>
      <c r="B3098" s="463" t="str">
        <f t="shared" si="4"/>
        <v>PU</v>
      </c>
      <c r="C3098" s="463" t="s">
        <v>220</v>
      </c>
      <c r="D3098" s="463" t="s">
        <v>3913</v>
      </c>
      <c r="E3098" s="463" t="str">
        <f t="shared" si="5"/>
        <v/>
      </c>
    </row>
    <row r="3099">
      <c r="A3099" s="463" t="str">
        <f t="shared" si="3"/>
        <v>03</v>
      </c>
      <c r="B3099" s="463" t="str">
        <f t="shared" si="4"/>
        <v>PU</v>
      </c>
      <c r="C3099" s="463" t="s">
        <v>220</v>
      </c>
      <c r="D3099" s="463" t="s">
        <v>3914</v>
      </c>
      <c r="E3099" s="463" t="str">
        <f t="shared" si="5"/>
        <v/>
      </c>
    </row>
    <row r="3100">
      <c r="A3100" s="463" t="str">
        <f t="shared" si="3"/>
        <v>02</v>
      </c>
      <c r="B3100" s="463" t="str">
        <f t="shared" si="4"/>
        <v>PU</v>
      </c>
      <c r="C3100" s="463" t="s">
        <v>220</v>
      </c>
      <c r="D3100" s="463" t="s">
        <v>3915</v>
      </c>
      <c r="E3100" s="463" t="str">
        <f t="shared" si="5"/>
        <v/>
      </c>
    </row>
    <row r="3101">
      <c r="A3101" s="463" t="str">
        <f t="shared" si="3"/>
        <v>04</v>
      </c>
      <c r="B3101" s="463" t="str">
        <f t="shared" si="4"/>
        <v>PU</v>
      </c>
      <c r="C3101" s="463" t="s">
        <v>220</v>
      </c>
      <c r="D3101" s="463" t="s">
        <v>3916</v>
      </c>
      <c r="E3101" s="463" t="str">
        <f t="shared" si="5"/>
        <v/>
      </c>
    </row>
    <row r="3102">
      <c r="A3102" s="463" t="str">
        <f t="shared" si="3"/>
        <v>01</v>
      </c>
      <c r="B3102" s="463" t="str">
        <f t="shared" si="4"/>
        <v>PU</v>
      </c>
      <c r="C3102" s="463" t="s">
        <v>221</v>
      </c>
      <c r="D3102" s="463" t="s">
        <v>3917</v>
      </c>
      <c r="E3102" s="463" t="str">
        <f t="shared" si="5"/>
        <v/>
      </c>
    </row>
    <row r="3103">
      <c r="A3103" s="463" t="str">
        <f t="shared" si="3"/>
        <v>05</v>
      </c>
      <c r="B3103" s="463" t="str">
        <f t="shared" si="4"/>
        <v>PU</v>
      </c>
      <c r="C3103" s="463" t="s">
        <v>221</v>
      </c>
      <c r="D3103" s="463" t="s">
        <v>3918</v>
      </c>
      <c r="E3103" s="463" t="str">
        <f t="shared" si="5"/>
        <v/>
      </c>
    </row>
    <row r="3104">
      <c r="A3104" s="463" t="str">
        <f t="shared" si="3"/>
        <v>14</v>
      </c>
      <c r="B3104" s="463" t="str">
        <f t="shared" si="4"/>
        <v>PU</v>
      </c>
      <c r="C3104" s="463" t="s">
        <v>221</v>
      </c>
      <c r="D3104" s="463" t="s">
        <v>3919</v>
      </c>
      <c r="E3104" s="463" t="str">
        <f t="shared" si="5"/>
        <v/>
      </c>
    </row>
    <row r="3105">
      <c r="A3105" s="463" t="str">
        <f t="shared" si="3"/>
        <v>100</v>
      </c>
      <c r="B3105" s="463" t="str">
        <f t="shared" si="4"/>
        <v>PU</v>
      </c>
      <c r="C3105" s="463" t="s">
        <v>221</v>
      </c>
      <c r="D3105" s="463" t="s">
        <v>3920</v>
      </c>
      <c r="E3105" s="463">
        <f t="shared" si="5"/>
        <v>0</v>
      </c>
    </row>
    <row r="3106">
      <c r="A3106" s="463" t="str">
        <f t="shared" si="3"/>
        <v>06</v>
      </c>
      <c r="B3106" s="463" t="str">
        <f t="shared" si="4"/>
        <v>PU</v>
      </c>
      <c r="C3106" s="463" t="s">
        <v>221</v>
      </c>
      <c r="D3106" s="463" t="s">
        <v>3921</v>
      </c>
      <c r="E3106" s="463" t="str">
        <f t="shared" si="5"/>
        <v/>
      </c>
    </row>
    <row r="3107">
      <c r="A3107" s="463" t="str">
        <f t="shared" si="3"/>
        <v>12</v>
      </c>
      <c r="B3107" s="463" t="str">
        <f t="shared" si="4"/>
        <v>PU</v>
      </c>
      <c r="C3107" s="463" t="s">
        <v>221</v>
      </c>
      <c r="D3107" s="463" t="s">
        <v>3922</v>
      </c>
      <c r="E3107" s="463" t="str">
        <f t="shared" si="5"/>
        <v/>
      </c>
    </row>
    <row r="3108">
      <c r="A3108" s="463" t="str">
        <f t="shared" si="3"/>
        <v>09</v>
      </c>
      <c r="B3108" s="463" t="str">
        <f t="shared" si="4"/>
        <v>PU</v>
      </c>
      <c r="C3108" s="463" t="s">
        <v>221</v>
      </c>
      <c r="D3108" s="463" t="s">
        <v>3923</v>
      </c>
      <c r="E3108" s="463" t="str">
        <f t="shared" si="5"/>
        <v/>
      </c>
    </row>
    <row r="3109">
      <c r="A3109" s="463" t="str">
        <f t="shared" si="3"/>
        <v>11</v>
      </c>
      <c r="B3109" s="463" t="str">
        <f t="shared" si="4"/>
        <v>PU</v>
      </c>
      <c r="C3109" s="463" t="s">
        <v>221</v>
      </c>
      <c r="D3109" s="463" t="s">
        <v>3924</v>
      </c>
      <c r="E3109" s="463" t="str">
        <f t="shared" si="5"/>
        <v/>
      </c>
    </row>
    <row r="3110">
      <c r="A3110" s="463" t="str">
        <f t="shared" si="3"/>
        <v>03</v>
      </c>
      <c r="B3110" s="463" t="str">
        <f t="shared" si="4"/>
        <v>PU</v>
      </c>
      <c r="C3110" s="463" t="s">
        <v>221</v>
      </c>
      <c r="D3110" s="463" t="s">
        <v>3925</v>
      </c>
      <c r="E3110" s="463" t="str">
        <f t="shared" si="5"/>
        <v/>
      </c>
    </row>
    <row r="3111">
      <c r="A3111" s="463" t="str">
        <f t="shared" si="3"/>
        <v>02</v>
      </c>
      <c r="B3111" s="463" t="str">
        <f t="shared" si="4"/>
        <v>PU</v>
      </c>
      <c r="C3111" s="463" t="s">
        <v>221</v>
      </c>
      <c r="D3111" s="463" t="s">
        <v>3926</v>
      </c>
      <c r="E3111" s="463" t="str">
        <f t="shared" si="5"/>
        <v/>
      </c>
    </row>
    <row r="3112">
      <c r="A3112" s="463" t="str">
        <f t="shared" si="3"/>
        <v>04</v>
      </c>
      <c r="B3112" s="463" t="str">
        <f t="shared" si="4"/>
        <v>PU</v>
      </c>
      <c r="C3112" s="463" t="s">
        <v>221</v>
      </c>
      <c r="D3112" s="463" t="s">
        <v>3927</v>
      </c>
      <c r="E3112" s="463" t="str">
        <f t="shared" si="5"/>
        <v/>
      </c>
    </row>
    <row r="3113">
      <c r="A3113" s="463" t="str">
        <f t="shared" si="3"/>
        <v>01</v>
      </c>
      <c r="B3113" s="463" t="str">
        <f t="shared" si="4"/>
        <v>PU</v>
      </c>
      <c r="C3113" s="463" t="s">
        <v>222</v>
      </c>
      <c r="D3113" s="463" t="s">
        <v>3928</v>
      </c>
      <c r="E3113" s="463" t="str">
        <f t="shared" si="5"/>
        <v/>
      </c>
    </row>
    <row r="3114">
      <c r="A3114" s="463" t="str">
        <f t="shared" si="3"/>
        <v>05</v>
      </c>
      <c r="B3114" s="463" t="str">
        <f t="shared" si="4"/>
        <v>PU</v>
      </c>
      <c r="C3114" s="463" t="s">
        <v>222</v>
      </c>
      <c r="D3114" s="463" t="s">
        <v>3929</v>
      </c>
      <c r="E3114" s="463" t="str">
        <f t="shared" si="5"/>
        <v/>
      </c>
    </row>
    <row r="3115">
      <c r="A3115" s="463" t="str">
        <f t="shared" si="3"/>
        <v>14</v>
      </c>
      <c r="B3115" s="463" t="str">
        <f t="shared" si="4"/>
        <v>PU</v>
      </c>
      <c r="C3115" s="463" t="s">
        <v>222</v>
      </c>
      <c r="D3115" s="463" t="s">
        <v>3930</v>
      </c>
      <c r="E3115" s="463" t="str">
        <f t="shared" si="5"/>
        <v/>
      </c>
    </row>
    <row r="3116">
      <c r="A3116" s="463" t="str">
        <f t="shared" si="3"/>
        <v>100</v>
      </c>
      <c r="B3116" s="463" t="str">
        <f t="shared" si="4"/>
        <v>PU</v>
      </c>
      <c r="C3116" s="463" t="s">
        <v>222</v>
      </c>
      <c r="D3116" s="463" t="s">
        <v>3931</v>
      </c>
      <c r="E3116" s="463">
        <f t="shared" si="5"/>
        <v>0</v>
      </c>
    </row>
    <row r="3117">
      <c r="A3117" s="463" t="str">
        <f t="shared" si="3"/>
        <v>06</v>
      </c>
      <c r="B3117" s="463" t="str">
        <f t="shared" si="4"/>
        <v>PU</v>
      </c>
      <c r="C3117" s="463" t="s">
        <v>222</v>
      </c>
      <c r="D3117" s="463" t="s">
        <v>3932</v>
      </c>
      <c r="E3117" s="463" t="str">
        <f t="shared" si="5"/>
        <v/>
      </c>
    </row>
    <row r="3118">
      <c r="A3118" s="463" t="str">
        <f t="shared" si="3"/>
        <v>12</v>
      </c>
      <c r="B3118" s="463" t="str">
        <f t="shared" si="4"/>
        <v>PU</v>
      </c>
      <c r="C3118" s="463" t="s">
        <v>222</v>
      </c>
      <c r="D3118" s="463" t="s">
        <v>3933</v>
      </c>
      <c r="E3118" s="463" t="str">
        <f t="shared" si="5"/>
        <v/>
      </c>
    </row>
    <row r="3119">
      <c r="A3119" s="463" t="str">
        <f t="shared" si="3"/>
        <v>09</v>
      </c>
      <c r="B3119" s="463" t="str">
        <f t="shared" si="4"/>
        <v>PU</v>
      </c>
      <c r="C3119" s="463" t="s">
        <v>222</v>
      </c>
      <c r="D3119" s="463" t="s">
        <v>3934</v>
      </c>
      <c r="E3119" s="463" t="str">
        <f t="shared" si="5"/>
        <v/>
      </c>
    </row>
    <row r="3120">
      <c r="A3120" s="463" t="str">
        <f t="shared" si="3"/>
        <v>11</v>
      </c>
      <c r="B3120" s="463" t="str">
        <f t="shared" si="4"/>
        <v>PU</v>
      </c>
      <c r="C3120" s="463" t="s">
        <v>222</v>
      </c>
      <c r="D3120" s="463" t="s">
        <v>3935</v>
      </c>
      <c r="E3120" s="463" t="str">
        <f t="shared" si="5"/>
        <v/>
      </c>
    </row>
    <row r="3121">
      <c r="A3121" s="463" t="str">
        <f t="shared" si="3"/>
        <v>03</v>
      </c>
      <c r="B3121" s="463" t="str">
        <f t="shared" si="4"/>
        <v>PU</v>
      </c>
      <c r="C3121" s="463" t="s">
        <v>222</v>
      </c>
      <c r="D3121" s="463" t="s">
        <v>3936</v>
      </c>
      <c r="E3121" s="463" t="str">
        <f t="shared" si="5"/>
        <v/>
      </c>
    </row>
    <row r="3122">
      <c r="A3122" s="463" t="str">
        <f t="shared" si="3"/>
        <v>02</v>
      </c>
      <c r="B3122" s="463" t="str">
        <f t="shared" si="4"/>
        <v>PU</v>
      </c>
      <c r="C3122" s="463" t="s">
        <v>222</v>
      </c>
      <c r="D3122" s="463" t="s">
        <v>3937</v>
      </c>
      <c r="E3122" s="463" t="str">
        <f t="shared" si="5"/>
        <v/>
      </c>
    </row>
    <row r="3123">
      <c r="A3123" s="463" t="str">
        <f t="shared" si="3"/>
        <v>04</v>
      </c>
      <c r="B3123" s="463" t="str">
        <f t="shared" si="4"/>
        <v>PU</v>
      </c>
      <c r="C3123" s="463" t="s">
        <v>222</v>
      </c>
      <c r="D3123" s="463" t="s">
        <v>3938</v>
      </c>
      <c r="E3123" s="463" t="str">
        <f t="shared" si="5"/>
        <v/>
      </c>
    </row>
    <row r="3124">
      <c r="A3124" s="463" t="str">
        <f t="shared" si="3"/>
        <v>01</v>
      </c>
      <c r="B3124" s="463" t="str">
        <f t="shared" si="4"/>
        <v>PU</v>
      </c>
      <c r="C3124" s="463" t="s">
        <v>224</v>
      </c>
      <c r="D3124" s="463" t="s">
        <v>3939</v>
      </c>
      <c r="E3124" s="463" t="str">
        <f t="shared" si="5"/>
        <v/>
      </c>
    </row>
    <row r="3125">
      <c r="A3125" s="463" t="str">
        <f t="shared" si="3"/>
        <v>05</v>
      </c>
      <c r="B3125" s="463" t="str">
        <f t="shared" si="4"/>
        <v>PU</v>
      </c>
      <c r="C3125" s="463" t="s">
        <v>224</v>
      </c>
      <c r="D3125" s="463" t="s">
        <v>3940</v>
      </c>
      <c r="E3125" s="463" t="str">
        <f t="shared" si="5"/>
        <v/>
      </c>
    </row>
    <row r="3126">
      <c r="A3126" s="463" t="str">
        <f t="shared" si="3"/>
        <v>14</v>
      </c>
      <c r="B3126" s="463" t="str">
        <f t="shared" si="4"/>
        <v>PU</v>
      </c>
      <c r="C3126" s="463" t="s">
        <v>224</v>
      </c>
      <c r="D3126" s="463" t="s">
        <v>3941</v>
      </c>
      <c r="E3126" s="463" t="str">
        <f t="shared" si="5"/>
        <v/>
      </c>
    </row>
    <row r="3127">
      <c r="A3127" s="463" t="str">
        <f t="shared" si="3"/>
        <v>100</v>
      </c>
      <c r="B3127" s="463" t="str">
        <f t="shared" si="4"/>
        <v>PU</v>
      </c>
      <c r="C3127" s="463" t="s">
        <v>224</v>
      </c>
      <c r="D3127" s="463" t="s">
        <v>3942</v>
      </c>
      <c r="E3127" s="463">
        <f t="shared" si="5"/>
        <v>0</v>
      </c>
    </row>
    <row r="3128">
      <c r="A3128" s="463" t="str">
        <f t="shared" si="3"/>
        <v>06</v>
      </c>
      <c r="B3128" s="463" t="str">
        <f t="shared" si="4"/>
        <v>PU</v>
      </c>
      <c r="C3128" s="463" t="s">
        <v>224</v>
      </c>
      <c r="D3128" s="463" t="s">
        <v>3943</v>
      </c>
      <c r="E3128" s="463" t="str">
        <f t="shared" si="5"/>
        <v/>
      </c>
    </row>
    <row r="3129">
      <c r="A3129" s="463" t="str">
        <f t="shared" si="3"/>
        <v>12</v>
      </c>
      <c r="B3129" s="463" t="str">
        <f t="shared" si="4"/>
        <v>PU</v>
      </c>
      <c r="C3129" s="463" t="s">
        <v>224</v>
      </c>
      <c r="D3129" s="463" t="s">
        <v>3944</v>
      </c>
      <c r="E3129" s="463" t="str">
        <f t="shared" si="5"/>
        <v/>
      </c>
    </row>
    <row r="3130">
      <c r="A3130" s="463" t="str">
        <f t="shared" si="3"/>
        <v>09</v>
      </c>
      <c r="B3130" s="463" t="str">
        <f t="shared" si="4"/>
        <v>PU</v>
      </c>
      <c r="C3130" s="463" t="s">
        <v>224</v>
      </c>
      <c r="D3130" s="463" t="s">
        <v>3945</v>
      </c>
      <c r="E3130" s="463" t="str">
        <f t="shared" si="5"/>
        <v/>
      </c>
    </row>
    <row r="3131">
      <c r="A3131" s="463" t="str">
        <f t="shared" si="3"/>
        <v>11</v>
      </c>
      <c r="B3131" s="463" t="str">
        <f t="shared" si="4"/>
        <v>PU</v>
      </c>
      <c r="C3131" s="463" t="s">
        <v>224</v>
      </c>
      <c r="D3131" s="463" t="s">
        <v>3946</v>
      </c>
      <c r="E3131" s="463" t="str">
        <f t="shared" si="5"/>
        <v/>
      </c>
    </row>
    <row r="3132">
      <c r="A3132" s="463" t="str">
        <f t="shared" si="3"/>
        <v>03</v>
      </c>
      <c r="B3132" s="463" t="str">
        <f t="shared" si="4"/>
        <v>PU</v>
      </c>
      <c r="C3132" s="463" t="s">
        <v>224</v>
      </c>
      <c r="D3132" s="463" t="s">
        <v>3947</v>
      </c>
      <c r="E3132" s="463" t="str">
        <f t="shared" si="5"/>
        <v/>
      </c>
    </row>
    <row r="3133">
      <c r="A3133" s="463" t="str">
        <f t="shared" si="3"/>
        <v>02</v>
      </c>
      <c r="B3133" s="463" t="str">
        <f t="shared" si="4"/>
        <v>PU</v>
      </c>
      <c r="C3133" s="463" t="s">
        <v>224</v>
      </c>
      <c r="D3133" s="463" t="s">
        <v>3948</v>
      </c>
      <c r="E3133" s="463" t="str">
        <f t="shared" si="5"/>
        <v/>
      </c>
    </row>
    <row r="3134">
      <c r="A3134" s="463" t="str">
        <f t="shared" si="3"/>
        <v>04</v>
      </c>
      <c r="B3134" s="463" t="str">
        <f t="shared" si="4"/>
        <v>PU</v>
      </c>
      <c r="C3134" s="463" t="s">
        <v>224</v>
      </c>
      <c r="D3134" s="463" t="s">
        <v>3949</v>
      </c>
      <c r="E3134" s="463" t="str">
        <f t="shared" si="5"/>
        <v/>
      </c>
    </row>
    <row r="3135">
      <c r="A3135" s="463" t="str">
        <f t="shared" si="3"/>
        <v>01</v>
      </c>
      <c r="B3135" s="463" t="str">
        <f t="shared" si="4"/>
        <v>PU</v>
      </c>
      <c r="C3135" s="463" t="s">
        <v>226</v>
      </c>
      <c r="D3135" s="463" t="s">
        <v>3950</v>
      </c>
      <c r="E3135" s="463" t="str">
        <f t="shared" si="5"/>
        <v/>
      </c>
    </row>
    <row r="3136">
      <c r="A3136" s="463" t="str">
        <f t="shared" si="3"/>
        <v>05</v>
      </c>
      <c r="B3136" s="463" t="str">
        <f t="shared" si="4"/>
        <v>PU</v>
      </c>
      <c r="C3136" s="463" t="s">
        <v>226</v>
      </c>
      <c r="D3136" s="463" t="s">
        <v>3951</v>
      </c>
      <c r="E3136" s="463" t="str">
        <f t="shared" si="5"/>
        <v/>
      </c>
    </row>
    <row r="3137">
      <c r="A3137" s="463" t="str">
        <f t="shared" si="3"/>
        <v>14</v>
      </c>
      <c r="B3137" s="463" t="str">
        <f t="shared" si="4"/>
        <v>PU</v>
      </c>
      <c r="C3137" s="463" t="s">
        <v>226</v>
      </c>
      <c r="D3137" s="463" t="s">
        <v>3952</v>
      </c>
      <c r="E3137" s="463" t="str">
        <f t="shared" si="5"/>
        <v/>
      </c>
    </row>
    <row r="3138">
      <c r="A3138" s="463" t="str">
        <f t="shared" si="3"/>
        <v>100</v>
      </c>
      <c r="B3138" s="463" t="str">
        <f t="shared" si="4"/>
        <v>PU</v>
      </c>
      <c r="C3138" s="463" t="s">
        <v>226</v>
      </c>
      <c r="D3138" s="463" t="s">
        <v>3953</v>
      </c>
      <c r="E3138" s="463">
        <f t="shared" si="5"/>
        <v>0</v>
      </c>
    </row>
    <row r="3139">
      <c r="A3139" s="463" t="str">
        <f t="shared" si="3"/>
        <v>06</v>
      </c>
      <c r="B3139" s="463" t="str">
        <f t="shared" si="4"/>
        <v>PU</v>
      </c>
      <c r="C3139" s="463" t="s">
        <v>226</v>
      </c>
      <c r="D3139" s="463" t="s">
        <v>3954</v>
      </c>
      <c r="E3139" s="463" t="str">
        <f t="shared" si="5"/>
        <v/>
      </c>
    </row>
    <row r="3140">
      <c r="A3140" s="463" t="str">
        <f t="shared" si="3"/>
        <v>12</v>
      </c>
      <c r="B3140" s="463" t="str">
        <f t="shared" si="4"/>
        <v>PU</v>
      </c>
      <c r="C3140" s="463" t="s">
        <v>226</v>
      </c>
      <c r="D3140" s="463" t="s">
        <v>3955</v>
      </c>
      <c r="E3140" s="463" t="str">
        <f t="shared" si="5"/>
        <v/>
      </c>
    </row>
    <row r="3141">
      <c r="A3141" s="463" t="str">
        <f t="shared" si="3"/>
        <v>09</v>
      </c>
      <c r="B3141" s="463" t="str">
        <f t="shared" si="4"/>
        <v>PU</v>
      </c>
      <c r="C3141" s="463" t="s">
        <v>226</v>
      </c>
      <c r="D3141" s="463" t="s">
        <v>3956</v>
      </c>
      <c r="E3141" s="463" t="str">
        <f t="shared" si="5"/>
        <v/>
      </c>
    </row>
    <row r="3142">
      <c r="A3142" s="463" t="str">
        <f t="shared" si="3"/>
        <v>11</v>
      </c>
      <c r="B3142" s="463" t="str">
        <f t="shared" si="4"/>
        <v>PU</v>
      </c>
      <c r="C3142" s="463" t="s">
        <v>226</v>
      </c>
      <c r="D3142" s="463" t="s">
        <v>3957</v>
      </c>
      <c r="E3142" s="463" t="str">
        <f t="shared" si="5"/>
        <v/>
      </c>
    </row>
    <row r="3143">
      <c r="A3143" s="463" t="str">
        <f t="shared" si="3"/>
        <v>03</v>
      </c>
      <c r="B3143" s="463" t="str">
        <f t="shared" si="4"/>
        <v>PU</v>
      </c>
      <c r="C3143" s="463" t="s">
        <v>226</v>
      </c>
      <c r="D3143" s="463" t="s">
        <v>3958</v>
      </c>
      <c r="E3143" s="463" t="str">
        <f t="shared" si="5"/>
        <v/>
      </c>
    </row>
    <row r="3144">
      <c r="A3144" s="463" t="str">
        <f t="shared" si="3"/>
        <v>02</v>
      </c>
      <c r="B3144" s="463" t="str">
        <f t="shared" si="4"/>
        <v>PU</v>
      </c>
      <c r="C3144" s="463" t="s">
        <v>226</v>
      </c>
      <c r="D3144" s="463" t="s">
        <v>3959</v>
      </c>
      <c r="E3144" s="463" t="str">
        <f t="shared" si="5"/>
        <v/>
      </c>
    </row>
    <row r="3145">
      <c r="A3145" s="463" t="str">
        <f t="shared" si="3"/>
        <v>04</v>
      </c>
      <c r="B3145" s="463" t="str">
        <f t="shared" si="4"/>
        <v>PU</v>
      </c>
      <c r="C3145" s="463" t="s">
        <v>226</v>
      </c>
      <c r="D3145" s="463" t="s">
        <v>3960</v>
      </c>
      <c r="E3145" s="463" t="str">
        <f t="shared" si="5"/>
        <v/>
      </c>
    </row>
    <row r="3146">
      <c r="A3146" s="463" t="str">
        <f t="shared" si="3"/>
        <v>01</v>
      </c>
      <c r="B3146" s="463" t="str">
        <f t="shared" si="4"/>
        <v>PU</v>
      </c>
      <c r="C3146" s="463" t="s">
        <v>229</v>
      </c>
      <c r="D3146" s="463" t="s">
        <v>3961</v>
      </c>
      <c r="E3146" s="463" t="str">
        <f t="shared" si="5"/>
        <v/>
      </c>
    </row>
    <row r="3147">
      <c r="A3147" s="463" t="str">
        <f t="shared" si="3"/>
        <v>05</v>
      </c>
      <c r="B3147" s="463" t="str">
        <f t="shared" si="4"/>
        <v>PU</v>
      </c>
      <c r="C3147" s="463" t="s">
        <v>229</v>
      </c>
      <c r="D3147" s="463" t="s">
        <v>3962</v>
      </c>
      <c r="E3147" s="463" t="str">
        <f t="shared" si="5"/>
        <v/>
      </c>
    </row>
    <row r="3148">
      <c r="A3148" s="463" t="str">
        <f t="shared" si="3"/>
        <v>14</v>
      </c>
      <c r="B3148" s="463" t="str">
        <f t="shared" si="4"/>
        <v>PU</v>
      </c>
      <c r="C3148" s="463" t="s">
        <v>229</v>
      </c>
      <c r="D3148" s="463" t="s">
        <v>3963</v>
      </c>
      <c r="E3148" s="463" t="str">
        <f t="shared" si="5"/>
        <v/>
      </c>
    </row>
    <row r="3149">
      <c r="A3149" s="463" t="str">
        <f t="shared" si="3"/>
        <v>100</v>
      </c>
      <c r="B3149" s="463" t="str">
        <f t="shared" si="4"/>
        <v>PU</v>
      </c>
      <c r="C3149" s="463" t="s">
        <v>229</v>
      </c>
      <c r="D3149" s="463" t="s">
        <v>3964</v>
      </c>
      <c r="E3149" s="463">
        <f t="shared" si="5"/>
        <v>0</v>
      </c>
    </row>
    <row r="3150">
      <c r="A3150" s="463" t="str">
        <f t="shared" si="3"/>
        <v>06</v>
      </c>
      <c r="B3150" s="463" t="str">
        <f t="shared" si="4"/>
        <v>PU</v>
      </c>
      <c r="C3150" s="463" t="s">
        <v>229</v>
      </c>
      <c r="D3150" s="463" t="s">
        <v>3965</v>
      </c>
      <c r="E3150" s="463" t="str">
        <f t="shared" si="5"/>
        <v/>
      </c>
    </row>
    <row r="3151">
      <c r="A3151" s="463" t="str">
        <f t="shared" si="3"/>
        <v>12</v>
      </c>
      <c r="B3151" s="463" t="str">
        <f t="shared" si="4"/>
        <v>PU</v>
      </c>
      <c r="C3151" s="463" t="s">
        <v>229</v>
      </c>
      <c r="D3151" s="463" t="s">
        <v>3966</v>
      </c>
      <c r="E3151" s="463" t="str">
        <f t="shared" si="5"/>
        <v/>
      </c>
    </row>
    <row r="3152">
      <c r="A3152" s="463" t="str">
        <f t="shared" si="3"/>
        <v>09</v>
      </c>
      <c r="B3152" s="463" t="str">
        <f t="shared" si="4"/>
        <v>PU</v>
      </c>
      <c r="C3152" s="463" t="s">
        <v>229</v>
      </c>
      <c r="D3152" s="463" t="s">
        <v>3967</v>
      </c>
      <c r="E3152" s="463" t="str">
        <f t="shared" si="5"/>
        <v/>
      </c>
    </row>
    <row r="3153">
      <c r="A3153" s="463" t="str">
        <f t="shared" si="3"/>
        <v>11</v>
      </c>
      <c r="B3153" s="463" t="str">
        <f t="shared" si="4"/>
        <v>PU</v>
      </c>
      <c r="C3153" s="463" t="s">
        <v>229</v>
      </c>
      <c r="D3153" s="463" t="s">
        <v>3968</v>
      </c>
      <c r="E3153" s="463" t="str">
        <f t="shared" si="5"/>
        <v/>
      </c>
    </row>
    <row r="3154">
      <c r="A3154" s="463" t="str">
        <f t="shared" si="3"/>
        <v>03</v>
      </c>
      <c r="B3154" s="463" t="str">
        <f t="shared" si="4"/>
        <v>PU</v>
      </c>
      <c r="C3154" s="463" t="s">
        <v>229</v>
      </c>
      <c r="D3154" s="463" t="s">
        <v>3969</v>
      </c>
      <c r="E3154" s="463" t="str">
        <f t="shared" si="5"/>
        <v/>
      </c>
    </row>
    <row r="3155">
      <c r="A3155" s="463" t="str">
        <f t="shared" si="3"/>
        <v>02</v>
      </c>
      <c r="B3155" s="463" t="str">
        <f t="shared" si="4"/>
        <v>PU</v>
      </c>
      <c r="C3155" s="463" t="s">
        <v>229</v>
      </c>
      <c r="D3155" s="463" t="s">
        <v>3970</v>
      </c>
      <c r="E3155" s="463" t="str">
        <f t="shared" si="5"/>
        <v/>
      </c>
    </row>
    <row r="3156">
      <c r="A3156" s="463" t="str">
        <f t="shared" si="3"/>
        <v>04</v>
      </c>
      <c r="B3156" s="463" t="str">
        <f t="shared" si="4"/>
        <v>PU</v>
      </c>
      <c r="C3156" s="463" t="s">
        <v>229</v>
      </c>
      <c r="D3156" s="463" t="s">
        <v>3971</v>
      </c>
      <c r="E3156" s="463" t="str">
        <f t="shared" si="5"/>
        <v/>
      </c>
    </row>
    <row r="3157">
      <c r="A3157" s="463" t="str">
        <f t="shared" si="3"/>
        <v>01</v>
      </c>
      <c r="B3157" s="463" t="str">
        <f t="shared" si="4"/>
        <v>PU</v>
      </c>
      <c r="C3157" s="463" t="s">
        <v>231</v>
      </c>
      <c r="D3157" s="463" t="s">
        <v>3972</v>
      </c>
      <c r="E3157" s="463" t="str">
        <f t="shared" si="5"/>
        <v/>
      </c>
    </row>
    <row r="3158">
      <c r="A3158" s="463" t="str">
        <f t="shared" si="3"/>
        <v>05</v>
      </c>
      <c r="B3158" s="463" t="str">
        <f t="shared" si="4"/>
        <v>PU</v>
      </c>
      <c r="C3158" s="463" t="s">
        <v>231</v>
      </c>
      <c r="D3158" s="463" t="s">
        <v>3973</v>
      </c>
      <c r="E3158" s="463" t="str">
        <f t="shared" si="5"/>
        <v/>
      </c>
    </row>
    <row r="3159">
      <c r="A3159" s="463" t="str">
        <f t="shared" si="3"/>
        <v>14</v>
      </c>
      <c r="B3159" s="463" t="str">
        <f t="shared" si="4"/>
        <v>PU</v>
      </c>
      <c r="C3159" s="463" t="s">
        <v>231</v>
      </c>
      <c r="D3159" s="463" t="s">
        <v>3974</v>
      </c>
      <c r="E3159" s="463" t="str">
        <f t="shared" si="5"/>
        <v/>
      </c>
    </row>
    <row r="3160">
      <c r="A3160" s="463" t="str">
        <f t="shared" si="3"/>
        <v>100</v>
      </c>
      <c r="B3160" s="463" t="str">
        <f t="shared" si="4"/>
        <v>PU</v>
      </c>
      <c r="C3160" s="463" t="s">
        <v>231</v>
      </c>
      <c r="D3160" s="463" t="s">
        <v>3975</v>
      </c>
      <c r="E3160" s="463">
        <f t="shared" si="5"/>
        <v>0</v>
      </c>
    </row>
    <row r="3161">
      <c r="A3161" s="463" t="str">
        <f t="shared" si="3"/>
        <v>06</v>
      </c>
      <c r="B3161" s="463" t="str">
        <f t="shared" si="4"/>
        <v>PU</v>
      </c>
      <c r="C3161" s="463" t="s">
        <v>231</v>
      </c>
      <c r="D3161" s="463" t="s">
        <v>3976</v>
      </c>
      <c r="E3161" s="463" t="str">
        <f t="shared" si="5"/>
        <v/>
      </c>
    </row>
    <row r="3162">
      <c r="A3162" s="463" t="str">
        <f t="shared" si="3"/>
        <v>12</v>
      </c>
      <c r="B3162" s="463" t="str">
        <f t="shared" si="4"/>
        <v>PU</v>
      </c>
      <c r="C3162" s="463" t="s">
        <v>231</v>
      </c>
      <c r="D3162" s="463" t="s">
        <v>3977</v>
      </c>
      <c r="E3162" s="463" t="str">
        <f t="shared" si="5"/>
        <v/>
      </c>
    </row>
    <row r="3163">
      <c r="A3163" s="463" t="str">
        <f t="shared" si="3"/>
        <v>09</v>
      </c>
      <c r="B3163" s="463" t="str">
        <f t="shared" si="4"/>
        <v>PU</v>
      </c>
      <c r="C3163" s="463" t="s">
        <v>231</v>
      </c>
      <c r="D3163" s="463" t="s">
        <v>3978</v>
      </c>
      <c r="E3163" s="463" t="str">
        <f t="shared" si="5"/>
        <v/>
      </c>
    </row>
    <row r="3164">
      <c r="A3164" s="463" t="str">
        <f t="shared" si="3"/>
        <v>11</v>
      </c>
      <c r="B3164" s="463" t="str">
        <f t="shared" si="4"/>
        <v>PU</v>
      </c>
      <c r="C3164" s="463" t="s">
        <v>231</v>
      </c>
      <c r="D3164" s="463" t="s">
        <v>3979</v>
      </c>
      <c r="E3164" s="463" t="str">
        <f t="shared" si="5"/>
        <v/>
      </c>
    </row>
    <row r="3165">
      <c r="A3165" s="463" t="str">
        <f t="shared" si="3"/>
        <v>03</v>
      </c>
      <c r="B3165" s="463" t="str">
        <f t="shared" si="4"/>
        <v>PU</v>
      </c>
      <c r="C3165" s="463" t="s">
        <v>231</v>
      </c>
      <c r="D3165" s="463" t="s">
        <v>3980</v>
      </c>
      <c r="E3165" s="463" t="str">
        <f t="shared" si="5"/>
        <v/>
      </c>
    </row>
    <row r="3166">
      <c r="A3166" s="463" t="str">
        <f t="shared" si="3"/>
        <v>02</v>
      </c>
      <c r="B3166" s="463" t="str">
        <f t="shared" si="4"/>
        <v>PU</v>
      </c>
      <c r="C3166" s="463" t="s">
        <v>231</v>
      </c>
      <c r="D3166" s="463" t="s">
        <v>3981</v>
      </c>
      <c r="E3166" s="463" t="str">
        <f t="shared" si="5"/>
        <v/>
      </c>
    </row>
    <row r="3167">
      <c r="A3167" s="463" t="str">
        <f t="shared" si="3"/>
        <v>04</v>
      </c>
      <c r="B3167" s="463" t="str">
        <f t="shared" si="4"/>
        <v>PU</v>
      </c>
      <c r="C3167" s="463" t="s">
        <v>231</v>
      </c>
      <c r="D3167" s="463" t="s">
        <v>3982</v>
      </c>
      <c r="E3167" s="463" t="str">
        <f t="shared" si="5"/>
        <v/>
      </c>
    </row>
    <row r="3168">
      <c r="A3168" s="463" t="str">
        <f t="shared" si="3"/>
        <v>01</v>
      </c>
      <c r="B3168" s="463" t="str">
        <f t="shared" si="4"/>
        <v>PU</v>
      </c>
      <c r="C3168" s="463" t="s">
        <v>233</v>
      </c>
      <c r="D3168" s="463" t="s">
        <v>3983</v>
      </c>
      <c r="E3168" s="463" t="str">
        <f t="shared" si="5"/>
        <v/>
      </c>
    </row>
    <row r="3169">
      <c r="A3169" s="463" t="str">
        <f t="shared" si="3"/>
        <v>05</v>
      </c>
      <c r="B3169" s="463" t="str">
        <f t="shared" si="4"/>
        <v>PU</v>
      </c>
      <c r="C3169" s="463" t="s">
        <v>233</v>
      </c>
      <c r="D3169" s="463" t="s">
        <v>3984</v>
      </c>
      <c r="E3169" s="463" t="str">
        <f t="shared" si="5"/>
        <v/>
      </c>
    </row>
    <row r="3170">
      <c r="A3170" s="463" t="str">
        <f t="shared" si="3"/>
        <v>14</v>
      </c>
      <c r="B3170" s="463" t="str">
        <f t="shared" si="4"/>
        <v>PU</v>
      </c>
      <c r="C3170" s="463" t="s">
        <v>233</v>
      </c>
      <c r="D3170" s="463" t="s">
        <v>3985</v>
      </c>
      <c r="E3170" s="463" t="str">
        <f t="shared" si="5"/>
        <v/>
      </c>
    </row>
    <row r="3171">
      <c r="A3171" s="463" t="str">
        <f t="shared" si="3"/>
        <v>100</v>
      </c>
      <c r="B3171" s="463" t="str">
        <f t="shared" si="4"/>
        <v>PU</v>
      </c>
      <c r="C3171" s="463" t="s">
        <v>233</v>
      </c>
      <c r="D3171" s="463" t="s">
        <v>3986</v>
      </c>
      <c r="E3171" s="463">
        <f t="shared" si="5"/>
        <v>0</v>
      </c>
    </row>
    <row r="3172">
      <c r="A3172" s="463" t="str">
        <f t="shared" si="3"/>
        <v>06</v>
      </c>
      <c r="B3172" s="463" t="str">
        <f t="shared" si="4"/>
        <v>PU</v>
      </c>
      <c r="C3172" s="463" t="s">
        <v>233</v>
      </c>
      <c r="D3172" s="463" t="s">
        <v>3987</v>
      </c>
      <c r="E3172" s="463" t="str">
        <f t="shared" si="5"/>
        <v/>
      </c>
    </row>
    <row r="3173">
      <c r="A3173" s="463" t="str">
        <f t="shared" si="3"/>
        <v>12</v>
      </c>
      <c r="B3173" s="463" t="str">
        <f t="shared" si="4"/>
        <v>PU</v>
      </c>
      <c r="C3173" s="463" t="s">
        <v>233</v>
      </c>
      <c r="D3173" s="463" t="s">
        <v>3988</v>
      </c>
      <c r="E3173" s="463" t="str">
        <f t="shared" si="5"/>
        <v/>
      </c>
    </row>
    <row r="3174">
      <c r="A3174" s="463" t="str">
        <f t="shared" si="3"/>
        <v>09</v>
      </c>
      <c r="B3174" s="463" t="str">
        <f t="shared" si="4"/>
        <v>PU</v>
      </c>
      <c r="C3174" s="463" t="s">
        <v>233</v>
      </c>
      <c r="D3174" s="463" t="s">
        <v>3989</v>
      </c>
      <c r="E3174" s="463" t="str">
        <f t="shared" si="5"/>
        <v/>
      </c>
    </row>
    <row r="3175">
      <c r="A3175" s="463" t="str">
        <f t="shared" si="3"/>
        <v>11</v>
      </c>
      <c r="B3175" s="463" t="str">
        <f t="shared" si="4"/>
        <v>PU</v>
      </c>
      <c r="C3175" s="463" t="s">
        <v>233</v>
      </c>
      <c r="D3175" s="463" t="s">
        <v>3990</v>
      </c>
      <c r="E3175" s="463" t="str">
        <f t="shared" si="5"/>
        <v/>
      </c>
    </row>
    <row r="3176">
      <c r="A3176" s="463" t="str">
        <f t="shared" si="3"/>
        <v>03</v>
      </c>
      <c r="B3176" s="463" t="str">
        <f t="shared" si="4"/>
        <v>PU</v>
      </c>
      <c r="C3176" s="463" t="s">
        <v>233</v>
      </c>
      <c r="D3176" s="463" t="s">
        <v>3991</v>
      </c>
      <c r="E3176" s="463" t="str">
        <f t="shared" si="5"/>
        <v/>
      </c>
    </row>
    <row r="3177">
      <c r="A3177" s="463" t="str">
        <f t="shared" si="3"/>
        <v>02</v>
      </c>
      <c r="B3177" s="463" t="str">
        <f t="shared" si="4"/>
        <v>PU</v>
      </c>
      <c r="C3177" s="463" t="s">
        <v>233</v>
      </c>
      <c r="D3177" s="463" t="s">
        <v>3992</v>
      </c>
      <c r="E3177" s="463" t="str">
        <f t="shared" si="5"/>
        <v/>
      </c>
    </row>
    <row r="3178">
      <c r="A3178" s="463" t="str">
        <f t="shared" si="3"/>
        <v>04</v>
      </c>
      <c r="B3178" s="463" t="str">
        <f t="shared" si="4"/>
        <v>PU</v>
      </c>
      <c r="C3178" s="463" t="s">
        <v>233</v>
      </c>
      <c r="D3178" s="463" t="s">
        <v>3993</v>
      </c>
      <c r="E3178" s="463" t="str">
        <f t="shared" si="5"/>
        <v/>
      </c>
    </row>
    <row r="3179">
      <c r="A3179" s="463" t="str">
        <f t="shared" si="3"/>
        <v>01</v>
      </c>
      <c r="B3179" s="463" t="str">
        <f t="shared" si="4"/>
        <v>PU</v>
      </c>
      <c r="C3179" s="463" t="s">
        <v>235</v>
      </c>
      <c r="D3179" s="463" t="s">
        <v>3994</v>
      </c>
      <c r="E3179" s="463" t="str">
        <f t="shared" si="5"/>
        <v/>
      </c>
    </row>
    <row r="3180">
      <c r="A3180" s="463" t="str">
        <f t="shared" si="3"/>
        <v>05</v>
      </c>
      <c r="B3180" s="463" t="str">
        <f t="shared" si="4"/>
        <v>PU</v>
      </c>
      <c r="C3180" s="463" t="s">
        <v>235</v>
      </c>
      <c r="D3180" s="463" t="s">
        <v>3995</v>
      </c>
      <c r="E3180" s="463" t="str">
        <f t="shared" si="5"/>
        <v/>
      </c>
    </row>
    <row r="3181">
      <c r="A3181" s="463" t="str">
        <f t="shared" si="3"/>
        <v>14</v>
      </c>
      <c r="B3181" s="463" t="str">
        <f t="shared" si="4"/>
        <v>PU</v>
      </c>
      <c r="C3181" s="463" t="s">
        <v>235</v>
      </c>
      <c r="D3181" s="463" t="s">
        <v>3996</v>
      </c>
      <c r="E3181" s="463" t="str">
        <f t="shared" si="5"/>
        <v/>
      </c>
    </row>
    <row r="3182">
      <c r="A3182" s="463" t="str">
        <f t="shared" si="3"/>
        <v>100</v>
      </c>
      <c r="B3182" s="463" t="str">
        <f t="shared" si="4"/>
        <v>PU</v>
      </c>
      <c r="C3182" s="463" t="s">
        <v>235</v>
      </c>
      <c r="D3182" s="463" t="s">
        <v>3997</v>
      </c>
      <c r="E3182" s="463">
        <f t="shared" si="5"/>
        <v>0</v>
      </c>
    </row>
    <row r="3183">
      <c r="A3183" s="463" t="str">
        <f t="shared" si="3"/>
        <v>06</v>
      </c>
      <c r="B3183" s="463" t="str">
        <f t="shared" si="4"/>
        <v>PU</v>
      </c>
      <c r="C3183" s="463" t="s">
        <v>235</v>
      </c>
      <c r="D3183" s="463" t="s">
        <v>3998</v>
      </c>
      <c r="E3183" s="463" t="str">
        <f t="shared" si="5"/>
        <v/>
      </c>
    </row>
    <row r="3184">
      <c r="A3184" s="463" t="str">
        <f t="shared" si="3"/>
        <v>12</v>
      </c>
      <c r="B3184" s="463" t="str">
        <f t="shared" si="4"/>
        <v>PU</v>
      </c>
      <c r="C3184" s="463" t="s">
        <v>235</v>
      </c>
      <c r="D3184" s="463" t="s">
        <v>3999</v>
      </c>
      <c r="E3184" s="463" t="str">
        <f t="shared" si="5"/>
        <v/>
      </c>
    </row>
    <row r="3185">
      <c r="A3185" s="463" t="str">
        <f t="shared" si="3"/>
        <v>09</v>
      </c>
      <c r="B3185" s="463" t="str">
        <f t="shared" si="4"/>
        <v>PU</v>
      </c>
      <c r="C3185" s="463" t="s">
        <v>235</v>
      </c>
      <c r="D3185" s="463" t="s">
        <v>4000</v>
      </c>
      <c r="E3185" s="463" t="str">
        <f t="shared" si="5"/>
        <v/>
      </c>
    </row>
    <row r="3186">
      <c r="A3186" s="463" t="str">
        <f t="shared" si="3"/>
        <v>11</v>
      </c>
      <c r="B3186" s="463" t="str">
        <f t="shared" si="4"/>
        <v>PU</v>
      </c>
      <c r="C3186" s="463" t="s">
        <v>235</v>
      </c>
      <c r="D3186" s="463" t="s">
        <v>4001</v>
      </c>
      <c r="E3186" s="463" t="str">
        <f t="shared" si="5"/>
        <v/>
      </c>
    </row>
    <row r="3187">
      <c r="A3187" s="463" t="str">
        <f t="shared" si="3"/>
        <v>03</v>
      </c>
      <c r="B3187" s="463" t="str">
        <f t="shared" si="4"/>
        <v>PU</v>
      </c>
      <c r="C3187" s="463" t="s">
        <v>235</v>
      </c>
      <c r="D3187" s="463" t="s">
        <v>4002</v>
      </c>
      <c r="E3187" s="463" t="str">
        <f t="shared" si="5"/>
        <v/>
      </c>
    </row>
    <row r="3188">
      <c r="A3188" s="463" t="str">
        <f t="shared" si="3"/>
        <v>02</v>
      </c>
      <c r="B3188" s="463" t="str">
        <f t="shared" si="4"/>
        <v>PU</v>
      </c>
      <c r="C3188" s="463" t="s">
        <v>235</v>
      </c>
      <c r="D3188" s="463" t="s">
        <v>4003</v>
      </c>
      <c r="E3188" s="463" t="str">
        <f t="shared" si="5"/>
        <v/>
      </c>
    </row>
    <row r="3189">
      <c r="A3189" s="463" t="str">
        <f t="shared" si="3"/>
        <v>04</v>
      </c>
      <c r="B3189" s="463" t="str">
        <f t="shared" si="4"/>
        <v>PU</v>
      </c>
      <c r="C3189" s="463" t="s">
        <v>235</v>
      </c>
      <c r="D3189" s="463" t="s">
        <v>4004</v>
      </c>
      <c r="E3189" s="463" t="str">
        <f t="shared" si="5"/>
        <v/>
      </c>
    </row>
    <row r="3190">
      <c r="A3190" s="463" t="str">
        <f t="shared" si="3"/>
        <v>01</v>
      </c>
      <c r="B3190" s="463" t="str">
        <f t="shared" si="4"/>
        <v>PU</v>
      </c>
      <c r="C3190" s="463" t="s">
        <v>238</v>
      </c>
      <c r="D3190" s="463" t="s">
        <v>4005</v>
      </c>
      <c r="E3190" s="463" t="str">
        <f t="shared" si="5"/>
        <v/>
      </c>
    </row>
    <row r="3191">
      <c r="A3191" s="463" t="str">
        <f t="shared" si="3"/>
        <v>05</v>
      </c>
      <c r="B3191" s="463" t="str">
        <f t="shared" si="4"/>
        <v>PU</v>
      </c>
      <c r="C3191" s="463" t="s">
        <v>238</v>
      </c>
      <c r="D3191" s="463" t="s">
        <v>4006</v>
      </c>
      <c r="E3191" s="463" t="str">
        <f t="shared" si="5"/>
        <v/>
      </c>
    </row>
    <row r="3192">
      <c r="A3192" s="463" t="str">
        <f t="shared" si="3"/>
        <v>14</v>
      </c>
      <c r="B3192" s="463" t="str">
        <f t="shared" si="4"/>
        <v>PU</v>
      </c>
      <c r="C3192" s="463" t="s">
        <v>238</v>
      </c>
      <c r="D3192" s="463" t="s">
        <v>4007</v>
      </c>
      <c r="E3192" s="463" t="str">
        <f t="shared" si="5"/>
        <v/>
      </c>
    </row>
    <row r="3193">
      <c r="A3193" s="463" t="str">
        <f t="shared" si="3"/>
        <v>100</v>
      </c>
      <c r="B3193" s="463" t="str">
        <f t="shared" si="4"/>
        <v>PU</v>
      </c>
      <c r="C3193" s="463" t="s">
        <v>238</v>
      </c>
      <c r="D3193" s="463" t="s">
        <v>4008</v>
      </c>
      <c r="E3193" s="463">
        <f t="shared" si="5"/>
        <v>0</v>
      </c>
    </row>
    <row r="3194">
      <c r="A3194" s="463" t="str">
        <f t="shared" si="3"/>
        <v>06</v>
      </c>
      <c r="B3194" s="463" t="str">
        <f t="shared" si="4"/>
        <v>PU</v>
      </c>
      <c r="C3194" s="463" t="s">
        <v>238</v>
      </c>
      <c r="D3194" s="463" t="s">
        <v>4009</v>
      </c>
      <c r="E3194" s="463" t="str">
        <f t="shared" si="5"/>
        <v/>
      </c>
    </row>
    <row r="3195">
      <c r="A3195" s="463" t="str">
        <f t="shared" si="3"/>
        <v>12</v>
      </c>
      <c r="B3195" s="463" t="str">
        <f t="shared" si="4"/>
        <v>PU</v>
      </c>
      <c r="C3195" s="463" t="s">
        <v>238</v>
      </c>
      <c r="D3195" s="463" t="s">
        <v>4010</v>
      </c>
      <c r="E3195" s="463" t="str">
        <f t="shared" si="5"/>
        <v/>
      </c>
    </row>
    <row r="3196">
      <c r="A3196" s="463" t="str">
        <f t="shared" si="3"/>
        <v>09</v>
      </c>
      <c r="B3196" s="463" t="str">
        <f t="shared" si="4"/>
        <v>PU</v>
      </c>
      <c r="C3196" s="463" t="s">
        <v>238</v>
      </c>
      <c r="D3196" s="463" t="s">
        <v>4011</v>
      </c>
      <c r="E3196" s="463" t="str">
        <f t="shared" si="5"/>
        <v/>
      </c>
    </row>
    <row r="3197">
      <c r="A3197" s="463" t="str">
        <f t="shared" si="3"/>
        <v>11</v>
      </c>
      <c r="B3197" s="463" t="str">
        <f t="shared" si="4"/>
        <v>PU</v>
      </c>
      <c r="C3197" s="463" t="s">
        <v>238</v>
      </c>
      <c r="D3197" s="463" t="s">
        <v>4012</v>
      </c>
      <c r="E3197" s="463" t="str">
        <f t="shared" si="5"/>
        <v/>
      </c>
    </row>
    <row r="3198">
      <c r="A3198" s="463" t="str">
        <f t="shared" si="3"/>
        <v>03</v>
      </c>
      <c r="B3198" s="463" t="str">
        <f t="shared" si="4"/>
        <v>PU</v>
      </c>
      <c r="C3198" s="463" t="s">
        <v>238</v>
      </c>
      <c r="D3198" s="463" t="s">
        <v>4013</v>
      </c>
      <c r="E3198" s="463" t="str">
        <f t="shared" si="5"/>
        <v/>
      </c>
    </row>
    <row r="3199">
      <c r="A3199" s="463" t="str">
        <f t="shared" si="3"/>
        <v>02</v>
      </c>
      <c r="B3199" s="463" t="str">
        <f t="shared" si="4"/>
        <v>PU</v>
      </c>
      <c r="C3199" s="463" t="s">
        <v>238</v>
      </c>
      <c r="D3199" s="463" t="s">
        <v>4014</v>
      </c>
      <c r="E3199" s="463" t="str">
        <f t="shared" si="5"/>
        <v/>
      </c>
    </row>
    <row r="3200">
      <c r="A3200" s="463" t="str">
        <f t="shared" si="3"/>
        <v>04</v>
      </c>
      <c r="B3200" s="463" t="str">
        <f t="shared" si="4"/>
        <v>PU</v>
      </c>
      <c r="C3200" s="463" t="s">
        <v>238</v>
      </c>
      <c r="D3200" s="463" t="s">
        <v>4015</v>
      </c>
      <c r="E3200" s="463" t="str">
        <f t="shared" si="5"/>
        <v/>
      </c>
    </row>
    <row r="3201">
      <c r="A3201" s="463" t="str">
        <f t="shared" si="3"/>
        <v>01</v>
      </c>
      <c r="B3201" s="463" t="str">
        <f t="shared" si="4"/>
        <v>PU</v>
      </c>
      <c r="C3201" s="463" t="s">
        <v>240</v>
      </c>
      <c r="D3201" s="463" t="s">
        <v>4016</v>
      </c>
      <c r="E3201" s="463" t="str">
        <f t="shared" si="5"/>
        <v/>
      </c>
    </row>
    <row r="3202">
      <c r="A3202" s="463" t="str">
        <f t="shared" si="3"/>
        <v>05</v>
      </c>
      <c r="B3202" s="463" t="str">
        <f t="shared" si="4"/>
        <v>PU</v>
      </c>
      <c r="C3202" s="463" t="s">
        <v>240</v>
      </c>
      <c r="D3202" s="463" t="s">
        <v>4017</v>
      </c>
      <c r="E3202" s="463" t="str">
        <f t="shared" si="5"/>
        <v/>
      </c>
    </row>
    <row r="3203">
      <c r="A3203" s="463" t="str">
        <f t="shared" si="3"/>
        <v>14</v>
      </c>
      <c r="B3203" s="463" t="str">
        <f t="shared" si="4"/>
        <v>PU</v>
      </c>
      <c r="C3203" s="463" t="s">
        <v>240</v>
      </c>
      <c r="D3203" s="463" t="s">
        <v>4018</v>
      </c>
      <c r="E3203" s="463" t="str">
        <f t="shared" si="5"/>
        <v/>
      </c>
    </row>
    <row r="3204">
      <c r="A3204" s="463" t="str">
        <f t="shared" si="3"/>
        <v>100</v>
      </c>
      <c r="B3204" s="463" t="str">
        <f t="shared" si="4"/>
        <v>PU</v>
      </c>
      <c r="C3204" s="463" t="s">
        <v>240</v>
      </c>
      <c r="D3204" s="463" t="s">
        <v>4019</v>
      </c>
      <c r="E3204" s="463">
        <f t="shared" si="5"/>
        <v>0</v>
      </c>
    </row>
    <row r="3205">
      <c r="A3205" s="463" t="str">
        <f t="shared" si="3"/>
        <v>06</v>
      </c>
      <c r="B3205" s="463" t="str">
        <f t="shared" si="4"/>
        <v>PU</v>
      </c>
      <c r="C3205" s="463" t="s">
        <v>240</v>
      </c>
      <c r="D3205" s="463" t="s">
        <v>4020</v>
      </c>
      <c r="E3205" s="463" t="str">
        <f t="shared" si="5"/>
        <v/>
      </c>
    </row>
    <row r="3206">
      <c r="A3206" s="463" t="str">
        <f t="shared" si="3"/>
        <v>12</v>
      </c>
      <c r="B3206" s="463" t="str">
        <f t="shared" si="4"/>
        <v>PU</v>
      </c>
      <c r="C3206" s="463" t="s">
        <v>240</v>
      </c>
      <c r="D3206" s="463" t="s">
        <v>4021</v>
      </c>
      <c r="E3206" s="463" t="str">
        <f t="shared" si="5"/>
        <v/>
      </c>
    </row>
    <row r="3207">
      <c r="A3207" s="463" t="str">
        <f t="shared" si="3"/>
        <v>09</v>
      </c>
      <c r="B3207" s="463" t="str">
        <f t="shared" si="4"/>
        <v>PU</v>
      </c>
      <c r="C3207" s="463" t="s">
        <v>240</v>
      </c>
      <c r="D3207" s="463" t="s">
        <v>4022</v>
      </c>
      <c r="E3207" s="463" t="str">
        <f t="shared" si="5"/>
        <v/>
      </c>
    </row>
    <row r="3208">
      <c r="A3208" s="463" t="str">
        <f t="shared" si="3"/>
        <v>11</v>
      </c>
      <c r="B3208" s="463" t="str">
        <f t="shared" si="4"/>
        <v>PU</v>
      </c>
      <c r="C3208" s="463" t="s">
        <v>240</v>
      </c>
      <c r="D3208" s="463" t="s">
        <v>4023</v>
      </c>
      <c r="E3208" s="463" t="str">
        <f t="shared" si="5"/>
        <v/>
      </c>
    </row>
    <row r="3209">
      <c r="A3209" s="463" t="str">
        <f t="shared" si="3"/>
        <v>03</v>
      </c>
      <c r="B3209" s="463" t="str">
        <f t="shared" si="4"/>
        <v>PU</v>
      </c>
      <c r="C3209" s="463" t="s">
        <v>240</v>
      </c>
      <c r="D3209" s="463" t="s">
        <v>4024</v>
      </c>
      <c r="E3209" s="463" t="str">
        <f t="shared" si="5"/>
        <v/>
      </c>
    </row>
    <row r="3210">
      <c r="A3210" s="463" t="str">
        <f t="shared" si="3"/>
        <v>02</v>
      </c>
      <c r="B3210" s="463" t="str">
        <f t="shared" si="4"/>
        <v>PU</v>
      </c>
      <c r="C3210" s="463" t="s">
        <v>240</v>
      </c>
      <c r="D3210" s="463" t="s">
        <v>4025</v>
      </c>
      <c r="E3210" s="463" t="str">
        <f t="shared" si="5"/>
        <v/>
      </c>
    </row>
    <row r="3211">
      <c r="A3211" s="463" t="str">
        <f t="shared" si="3"/>
        <v>04</v>
      </c>
      <c r="B3211" s="463" t="str">
        <f t="shared" si="4"/>
        <v>PU</v>
      </c>
      <c r="C3211" s="463" t="s">
        <v>240</v>
      </c>
      <c r="D3211" s="463" t="s">
        <v>4026</v>
      </c>
      <c r="E3211" s="463" t="str">
        <f t="shared" si="5"/>
        <v/>
      </c>
    </row>
    <row r="3212">
      <c r="A3212" s="463" t="str">
        <f t="shared" si="3"/>
        <v>01</v>
      </c>
      <c r="B3212" s="463" t="str">
        <f t="shared" si="4"/>
        <v>PU</v>
      </c>
      <c r="C3212" s="463" t="s">
        <v>241</v>
      </c>
      <c r="D3212" s="463" t="s">
        <v>4027</v>
      </c>
      <c r="E3212" s="463" t="str">
        <f t="shared" si="5"/>
        <v/>
      </c>
    </row>
    <row r="3213">
      <c r="A3213" s="463" t="str">
        <f t="shared" si="3"/>
        <v>05</v>
      </c>
      <c r="B3213" s="463" t="str">
        <f t="shared" si="4"/>
        <v>PU</v>
      </c>
      <c r="C3213" s="463" t="s">
        <v>241</v>
      </c>
      <c r="D3213" s="463" t="s">
        <v>4028</v>
      </c>
      <c r="E3213" s="463" t="str">
        <f t="shared" si="5"/>
        <v/>
      </c>
    </row>
    <row r="3214">
      <c r="A3214" s="463" t="str">
        <f t="shared" si="3"/>
        <v>14</v>
      </c>
      <c r="B3214" s="463" t="str">
        <f t="shared" si="4"/>
        <v>PU</v>
      </c>
      <c r="C3214" s="463" t="s">
        <v>241</v>
      </c>
      <c r="D3214" s="463" t="s">
        <v>4029</v>
      </c>
      <c r="E3214" s="463" t="str">
        <f t="shared" si="5"/>
        <v/>
      </c>
    </row>
    <row r="3215">
      <c r="A3215" s="463" t="str">
        <f t="shared" si="3"/>
        <v>100</v>
      </c>
      <c r="B3215" s="463" t="str">
        <f t="shared" si="4"/>
        <v>PU</v>
      </c>
      <c r="C3215" s="463" t="s">
        <v>241</v>
      </c>
      <c r="D3215" s="463" t="s">
        <v>4030</v>
      </c>
      <c r="E3215" s="463">
        <f t="shared" si="5"/>
        <v>0</v>
      </c>
    </row>
    <row r="3216">
      <c r="A3216" s="463" t="str">
        <f t="shared" si="3"/>
        <v>06</v>
      </c>
      <c r="B3216" s="463" t="str">
        <f t="shared" si="4"/>
        <v>PU</v>
      </c>
      <c r="C3216" s="463" t="s">
        <v>241</v>
      </c>
      <c r="D3216" s="463" t="s">
        <v>4031</v>
      </c>
      <c r="E3216" s="463" t="str">
        <f t="shared" si="5"/>
        <v/>
      </c>
    </row>
    <row r="3217">
      <c r="A3217" s="463" t="str">
        <f t="shared" si="3"/>
        <v>12</v>
      </c>
      <c r="B3217" s="463" t="str">
        <f t="shared" si="4"/>
        <v>PU</v>
      </c>
      <c r="C3217" s="463" t="s">
        <v>241</v>
      </c>
      <c r="D3217" s="463" t="s">
        <v>4032</v>
      </c>
      <c r="E3217" s="463" t="str">
        <f t="shared" si="5"/>
        <v/>
      </c>
    </row>
    <row r="3218">
      <c r="A3218" s="463" t="str">
        <f t="shared" si="3"/>
        <v>09</v>
      </c>
      <c r="B3218" s="463" t="str">
        <f t="shared" si="4"/>
        <v>PU</v>
      </c>
      <c r="C3218" s="463" t="s">
        <v>241</v>
      </c>
      <c r="D3218" s="463" t="s">
        <v>4033</v>
      </c>
      <c r="E3218" s="463" t="str">
        <f t="shared" si="5"/>
        <v/>
      </c>
    </row>
    <row r="3219">
      <c r="A3219" s="463" t="str">
        <f t="shared" si="3"/>
        <v>11</v>
      </c>
      <c r="B3219" s="463" t="str">
        <f t="shared" si="4"/>
        <v>PU</v>
      </c>
      <c r="C3219" s="463" t="s">
        <v>241</v>
      </c>
      <c r="D3219" s="463" t="s">
        <v>4034</v>
      </c>
      <c r="E3219" s="463" t="str">
        <f t="shared" si="5"/>
        <v/>
      </c>
    </row>
    <row r="3220">
      <c r="A3220" s="463" t="str">
        <f t="shared" si="3"/>
        <v>03</v>
      </c>
      <c r="B3220" s="463" t="str">
        <f t="shared" si="4"/>
        <v>PU</v>
      </c>
      <c r="C3220" s="463" t="s">
        <v>241</v>
      </c>
      <c r="D3220" s="463" t="s">
        <v>4035</v>
      </c>
      <c r="E3220" s="463" t="str">
        <f t="shared" si="5"/>
        <v/>
      </c>
    </row>
    <row r="3221">
      <c r="A3221" s="463" t="str">
        <f t="shared" si="3"/>
        <v>02</v>
      </c>
      <c r="B3221" s="463" t="str">
        <f t="shared" si="4"/>
        <v>PU</v>
      </c>
      <c r="C3221" s="463" t="s">
        <v>241</v>
      </c>
      <c r="D3221" s="463" t="s">
        <v>4036</v>
      </c>
      <c r="E3221" s="463" t="str">
        <f t="shared" si="5"/>
        <v/>
      </c>
    </row>
    <row r="3222">
      <c r="A3222" s="463" t="str">
        <f t="shared" si="3"/>
        <v>04</v>
      </c>
      <c r="B3222" s="463" t="str">
        <f t="shared" si="4"/>
        <v>PU</v>
      </c>
      <c r="C3222" s="463" t="s">
        <v>241</v>
      </c>
      <c r="D3222" s="463" t="s">
        <v>4037</v>
      </c>
      <c r="E3222" s="463" t="str">
        <f t="shared" si="5"/>
        <v/>
      </c>
    </row>
    <row r="3223">
      <c r="A3223" s="463" t="str">
        <f t="shared" si="3"/>
        <v>01</v>
      </c>
      <c r="B3223" s="463" t="str">
        <f t="shared" si="4"/>
        <v>PU</v>
      </c>
      <c r="C3223" s="463" t="s">
        <v>242</v>
      </c>
      <c r="D3223" s="463" t="s">
        <v>4038</v>
      </c>
      <c r="E3223" s="463" t="str">
        <f t="shared" si="5"/>
        <v/>
      </c>
    </row>
    <row r="3224">
      <c r="A3224" s="463" t="str">
        <f t="shared" si="3"/>
        <v>05</v>
      </c>
      <c r="B3224" s="463" t="str">
        <f t="shared" si="4"/>
        <v>PU</v>
      </c>
      <c r="C3224" s="463" t="s">
        <v>242</v>
      </c>
      <c r="D3224" s="463" t="s">
        <v>4039</v>
      </c>
      <c r="E3224" s="463" t="str">
        <f t="shared" si="5"/>
        <v/>
      </c>
    </row>
    <row r="3225">
      <c r="A3225" s="463" t="str">
        <f t="shared" si="3"/>
        <v>14</v>
      </c>
      <c r="B3225" s="463" t="str">
        <f t="shared" si="4"/>
        <v>PU</v>
      </c>
      <c r="C3225" s="463" t="s">
        <v>242</v>
      </c>
      <c r="D3225" s="463" t="s">
        <v>4040</v>
      </c>
      <c r="E3225" s="463" t="str">
        <f t="shared" si="5"/>
        <v/>
      </c>
    </row>
    <row r="3226">
      <c r="A3226" s="463" t="str">
        <f t="shared" si="3"/>
        <v>100</v>
      </c>
      <c r="B3226" s="463" t="str">
        <f t="shared" si="4"/>
        <v>PU</v>
      </c>
      <c r="C3226" s="463" t="s">
        <v>242</v>
      </c>
      <c r="D3226" s="463" t="s">
        <v>4041</v>
      </c>
      <c r="E3226" s="463">
        <f t="shared" si="5"/>
        <v>0</v>
      </c>
    </row>
    <row r="3227">
      <c r="A3227" s="463" t="str">
        <f t="shared" si="3"/>
        <v>06</v>
      </c>
      <c r="B3227" s="463" t="str">
        <f t="shared" si="4"/>
        <v>PU</v>
      </c>
      <c r="C3227" s="463" t="s">
        <v>242</v>
      </c>
      <c r="D3227" s="463" t="s">
        <v>4042</v>
      </c>
      <c r="E3227" s="463" t="str">
        <f t="shared" si="5"/>
        <v/>
      </c>
    </row>
    <row r="3228">
      <c r="A3228" s="463" t="str">
        <f t="shared" si="3"/>
        <v>12</v>
      </c>
      <c r="B3228" s="463" t="str">
        <f t="shared" si="4"/>
        <v>PU</v>
      </c>
      <c r="C3228" s="463" t="s">
        <v>242</v>
      </c>
      <c r="D3228" s="463" t="s">
        <v>4043</v>
      </c>
      <c r="E3228" s="463" t="str">
        <f t="shared" si="5"/>
        <v/>
      </c>
    </row>
    <row r="3229">
      <c r="A3229" s="463" t="str">
        <f t="shared" si="3"/>
        <v>09</v>
      </c>
      <c r="B3229" s="463" t="str">
        <f t="shared" si="4"/>
        <v>PU</v>
      </c>
      <c r="C3229" s="463" t="s">
        <v>242</v>
      </c>
      <c r="D3229" s="463" t="s">
        <v>4044</v>
      </c>
      <c r="E3229" s="463" t="str">
        <f t="shared" si="5"/>
        <v/>
      </c>
    </row>
    <row r="3230">
      <c r="A3230" s="463" t="str">
        <f t="shared" si="3"/>
        <v>11</v>
      </c>
      <c r="B3230" s="463" t="str">
        <f t="shared" si="4"/>
        <v>PU</v>
      </c>
      <c r="C3230" s="463" t="s">
        <v>242</v>
      </c>
      <c r="D3230" s="463" t="s">
        <v>4045</v>
      </c>
      <c r="E3230" s="463" t="str">
        <f t="shared" si="5"/>
        <v/>
      </c>
    </row>
    <row r="3231">
      <c r="A3231" s="463" t="str">
        <f t="shared" si="3"/>
        <v>03</v>
      </c>
      <c r="B3231" s="463" t="str">
        <f t="shared" si="4"/>
        <v>PU</v>
      </c>
      <c r="C3231" s="463" t="s">
        <v>242</v>
      </c>
      <c r="D3231" s="463" t="s">
        <v>4046</v>
      </c>
      <c r="E3231" s="463" t="str">
        <f t="shared" si="5"/>
        <v/>
      </c>
    </row>
    <row r="3232">
      <c r="A3232" s="463" t="str">
        <f t="shared" si="3"/>
        <v>02</v>
      </c>
      <c r="B3232" s="463" t="str">
        <f t="shared" si="4"/>
        <v>PU</v>
      </c>
      <c r="C3232" s="463" t="s">
        <v>242</v>
      </c>
      <c r="D3232" s="463" t="s">
        <v>4047</v>
      </c>
      <c r="E3232" s="463" t="str">
        <f t="shared" si="5"/>
        <v/>
      </c>
    </row>
    <row r="3233">
      <c r="A3233" s="463" t="str">
        <f t="shared" si="3"/>
        <v>04</v>
      </c>
      <c r="B3233" s="463" t="str">
        <f t="shared" si="4"/>
        <v>PU</v>
      </c>
      <c r="C3233" s="463" t="s">
        <v>242</v>
      </c>
      <c r="D3233" s="463" t="s">
        <v>4048</v>
      </c>
      <c r="E3233" s="463" t="str">
        <f t="shared" si="5"/>
        <v/>
      </c>
    </row>
    <row r="3234">
      <c r="A3234" s="463" t="str">
        <f t="shared" si="3"/>
        <v>01</v>
      </c>
      <c r="B3234" s="463" t="str">
        <f t="shared" si="4"/>
        <v>PU</v>
      </c>
      <c r="C3234" s="463" t="s">
        <v>244</v>
      </c>
      <c r="D3234" s="463" t="s">
        <v>4049</v>
      </c>
      <c r="E3234" s="463" t="str">
        <f t="shared" si="5"/>
        <v/>
      </c>
    </row>
    <row r="3235">
      <c r="A3235" s="463" t="str">
        <f t="shared" si="3"/>
        <v>05</v>
      </c>
      <c r="B3235" s="463" t="str">
        <f t="shared" si="4"/>
        <v>PU</v>
      </c>
      <c r="C3235" s="463" t="s">
        <v>244</v>
      </c>
      <c r="D3235" s="463" t="s">
        <v>4050</v>
      </c>
      <c r="E3235" s="463" t="str">
        <f t="shared" si="5"/>
        <v/>
      </c>
    </row>
    <row r="3236">
      <c r="A3236" s="463" t="str">
        <f t="shared" si="3"/>
        <v>14</v>
      </c>
      <c r="B3236" s="463" t="str">
        <f t="shared" si="4"/>
        <v>PU</v>
      </c>
      <c r="C3236" s="463" t="s">
        <v>244</v>
      </c>
      <c r="D3236" s="463" t="s">
        <v>4051</v>
      </c>
      <c r="E3236" s="463" t="str">
        <f t="shared" si="5"/>
        <v/>
      </c>
    </row>
    <row r="3237">
      <c r="A3237" s="463" t="str">
        <f t="shared" si="3"/>
        <v>100</v>
      </c>
      <c r="B3237" s="463" t="str">
        <f t="shared" si="4"/>
        <v>PU</v>
      </c>
      <c r="C3237" s="463" t="s">
        <v>244</v>
      </c>
      <c r="D3237" s="463" t="s">
        <v>4052</v>
      </c>
      <c r="E3237" s="463">
        <f t="shared" si="5"/>
        <v>0</v>
      </c>
    </row>
    <row r="3238">
      <c r="A3238" s="463" t="str">
        <f t="shared" si="3"/>
        <v>06</v>
      </c>
      <c r="B3238" s="463" t="str">
        <f t="shared" si="4"/>
        <v>PU</v>
      </c>
      <c r="C3238" s="463" t="s">
        <v>244</v>
      </c>
      <c r="D3238" s="463" t="s">
        <v>4053</v>
      </c>
      <c r="E3238" s="463" t="str">
        <f t="shared" si="5"/>
        <v/>
      </c>
    </row>
    <row r="3239">
      <c r="A3239" s="463" t="str">
        <f t="shared" si="3"/>
        <v>12</v>
      </c>
      <c r="B3239" s="463" t="str">
        <f t="shared" si="4"/>
        <v>PU</v>
      </c>
      <c r="C3239" s="463" t="s">
        <v>244</v>
      </c>
      <c r="D3239" s="463" t="s">
        <v>4054</v>
      </c>
      <c r="E3239" s="463" t="str">
        <f t="shared" si="5"/>
        <v/>
      </c>
    </row>
    <row r="3240">
      <c r="A3240" s="463" t="str">
        <f t="shared" si="3"/>
        <v>09</v>
      </c>
      <c r="B3240" s="463" t="str">
        <f t="shared" si="4"/>
        <v>PU</v>
      </c>
      <c r="C3240" s="463" t="s">
        <v>244</v>
      </c>
      <c r="D3240" s="463" t="s">
        <v>4055</v>
      </c>
      <c r="E3240" s="463" t="str">
        <f t="shared" si="5"/>
        <v/>
      </c>
    </row>
    <row r="3241">
      <c r="A3241" s="463" t="str">
        <f t="shared" si="3"/>
        <v>11</v>
      </c>
      <c r="B3241" s="463" t="str">
        <f t="shared" si="4"/>
        <v>PU</v>
      </c>
      <c r="C3241" s="463" t="s">
        <v>244</v>
      </c>
      <c r="D3241" s="463" t="s">
        <v>4056</v>
      </c>
      <c r="E3241" s="463" t="str">
        <f t="shared" si="5"/>
        <v/>
      </c>
    </row>
    <row r="3242">
      <c r="A3242" s="463" t="str">
        <f t="shared" si="3"/>
        <v>03</v>
      </c>
      <c r="B3242" s="463" t="str">
        <f t="shared" si="4"/>
        <v>PU</v>
      </c>
      <c r="C3242" s="463" t="s">
        <v>244</v>
      </c>
      <c r="D3242" s="463" t="s">
        <v>4057</v>
      </c>
      <c r="E3242" s="463" t="str">
        <f t="shared" si="5"/>
        <v/>
      </c>
    </row>
    <row r="3243">
      <c r="A3243" s="463" t="str">
        <f t="shared" si="3"/>
        <v>02</v>
      </c>
      <c r="B3243" s="463" t="str">
        <f t="shared" si="4"/>
        <v>PU</v>
      </c>
      <c r="C3243" s="463" t="s">
        <v>244</v>
      </c>
      <c r="D3243" s="463" t="s">
        <v>4058</v>
      </c>
      <c r="E3243" s="463" t="str">
        <f t="shared" si="5"/>
        <v/>
      </c>
    </row>
    <row r="3244">
      <c r="A3244" s="463" t="str">
        <f t="shared" si="3"/>
        <v>04</v>
      </c>
      <c r="B3244" s="463" t="str">
        <f t="shared" si="4"/>
        <v>PU</v>
      </c>
      <c r="C3244" s="463" t="s">
        <v>244</v>
      </c>
      <c r="D3244" s="463" t="s">
        <v>4059</v>
      </c>
      <c r="E3244" s="463" t="str">
        <f t="shared" si="5"/>
        <v/>
      </c>
    </row>
    <row r="3245">
      <c r="A3245" s="463" t="str">
        <f t="shared" si="3"/>
        <v>01</v>
      </c>
      <c r="B3245" s="463" t="str">
        <f t="shared" si="4"/>
        <v>PU</v>
      </c>
      <c r="C3245" s="463" t="s">
        <v>246</v>
      </c>
      <c r="D3245" s="463" t="s">
        <v>4060</v>
      </c>
      <c r="E3245" s="463" t="str">
        <f t="shared" si="5"/>
        <v/>
      </c>
    </row>
    <row r="3246">
      <c r="A3246" s="463" t="str">
        <f t="shared" si="3"/>
        <v>05</v>
      </c>
      <c r="B3246" s="463" t="str">
        <f t="shared" si="4"/>
        <v>PU</v>
      </c>
      <c r="C3246" s="463" t="s">
        <v>246</v>
      </c>
      <c r="D3246" s="463" t="s">
        <v>4061</v>
      </c>
      <c r="E3246" s="463" t="str">
        <f t="shared" si="5"/>
        <v/>
      </c>
    </row>
    <row r="3247">
      <c r="A3247" s="463" t="str">
        <f t="shared" si="3"/>
        <v>14</v>
      </c>
      <c r="B3247" s="463" t="str">
        <f t="shared" si="4"/>
        <v>PU</v>
      </c>
      <c r="C3247" s="463" t="s">
        <v>246</v>
      </c>
      <c r="D3247" s="463" t="s">
        <v>4062</v>
      </c>
      <c r="E3247" s="463" t="str">
        <f t="shared" si="5"/>
        <v/>
      </c>
    </row>
    <row r="3248">
      <c r="A3248" s="463" t="str">
        <f t="shared" si="3"/>
        <v>100</v>
      </c>
      <c r="B3248" s="463" t="str">
        <f t="shared" si="4"/>
        <v>PU</v>
      </c>
      <c r="C3248" s="463" t="s">
        <v>246</v>
      </c>
      <c r="D3248" s="463" t="s">
        <v>4063</v>
      </c>
      <c r="E3248" s="463">
        <f t="shared" si="5"/>
        <v>0</v>
      </c>
    </row>
    <row r="3249">
      <c r="A3249" s="463" t="str">
        <f t="shared" si="3"/>
        <v>06</v>
      </c>
      <c r="B3249" s="463" t="str">
        <f t="shared" si="4"/>
        <v>PU</v>
      </c>
      <c r="C3249" s="463" t="s">
        <v>246</v>
      </c>
      <c r="D3249" s="463" t="s">
        <v>4064</v>
      </c>
      <c r="E3249" s="463" t="str">
        <f t="shared" si="5"/>
        <v/>
      </c>
    </row>
    <row r="3250">
      <c r="A3250" s="463" t="str">
        <f t="shared" si="3"/>
        <v>12</v>
      </c>
      <c r="B3250" s="463" t="str">
        <f t="shared" si="4"/>
        <v>PU</v>
      </c>
      <c r="C3250" s="463" t="s">
        <v>246</v>
      </c>
      <c r="D3250" s="463" t="s">
        <v>4065</v>
      </c>
      <c r="E3250" s="463" t="str">
        <f t="shared" si="5"/>
        <v/>
      </c>
    </row>
    <row r="3251">
      <c r="A3251" s="463" t="str">
        <f t="shared" si="3"/>
        <v>09</v>
      </c>
      <c r="B3251" s="463" t="str">
        <f t="shared" si="4"/>
        <v>PU</v>
      </c>
      <c r="C3251" s="463" t="s">
        <v>246</v>
      </c>
      <c r="D3251" s="463" t="s">
        <v>4066</v>
      </c>
      <c r="E3251" s="463" t="str">
        <f t="shared" si="5"/>
        <v/>
      </c>
    </row>
    <row r="3252">
      <c r="A3252" s="463" t="str">
        <f t="shared" si="3"/>
        <v>11</v>
      </c>
      <c r="B3252" s="463" t="str">
        <f t="shared" si="4"/>
        <v>PU</v>
      </c>
      <c r="C3252" s="463" t="s">
        <v>246</v>
      </c>
      <c r="D3252" s="463" t="s">
        <v>4067</v>
      </c>
      <c r="E3252" s="463" t="str">
        <f t="shared" si="5"/>
        <v/>
      </c>
    </row>
    <row r="3253">
      <c r="A3253" s="463" t="str">
        <f t="shared" si="3"/>
        <v>03</v>
      </c>
      <c r="B3253" s="463" t="str">
        <f t="shared" si="4"/>
        <v>PU</v>
      </c>
      <c r="C3253" s="463" t="s">
        <v>246</v>
      </c>
      <c r="D3253" s="463" t="s">
        <v>4068</v>
      </c>
      <c r="E3253" s="463" t="str">
        <f t="shared" si="5"/>
        <v/>
      </c>
    </row>
    <row r="3254">
      <c r="A3254" s="463" t="str">
        <f t="shared" si="3"/>
        <v>02</v>
      </c>
      <c r="B3254" s="463" t="str">
        <f t="shared" si="4"/>
        <v>PU</v>
      </c>
      <c r="C3254" s="463" t="s">
        <v>246</v>
      </c>
      <c r="D3254" s="463" t="s">
        <v>4069</v>
      </c>
      <c r="E3254" s="463" t="str">
        <f t="shared" si="5"/>
        <v/>
      </c>
    </row>
    <row r="3255">
      <c r="A3255" s="463" t="str">
        <f t="shared" si="3"/>
        <v>04</v>
      </c>
      <c r="B3255" s="463" t="str">
        <f t="shared" si="4"/>
        <v>PU</v>
      </c>
      <c r="C3255" s="463" t="s">
        <v>246</v>
      </c>
      <c r="D3255" s="463" t="s">
        <v>4070</v>
      </c>
      <c r="E3255" s="463" t="str">
        <f t="shared" si="5"/>
        <v/>
      </c>
    </row>
    <row r="3256">
      <c r="A3256" s="463" t="str">
        <f t="shared" si="3"/>
        <v>01</v>
      </c>
      <c r="B3256" s="463" t="str">
        <f t="shared" si="4"/>
        <v>PU</v>
      </c>
      <c r="C3256" s="463" t="s">
        <v>249</v>
      </c>
      <c r="D3256" s="463" t="s">
        <v>4071</v>
      </c>
      <c r="E3256" s="463" t="str">
        <f t="shared" si="5"/>
        <v/>
      </c>
    </row>
    <row r="3257">
      <c r="A3257" s="463" t="str">
        <f t="shared" si="3"/>
        <v>05</v>
      </c>
      <c r="B3257" s="463" t="str">
        <f t="shared" si="4"/>
        <v>PU</v>
      </c>
      <c r="C3257" s="463" t="s">
        <v>249</v>
      </c>
      <c r="D3257" s="463" t="s">
        <v>4072</v>
      </c>
      <c r="E3257" s="463" t="str">
        <f t="shared" si="5"/>
        <v/>
      </c>
    </row>
    <row r="3258">
      <c r="A3258" s="463" t="str">
        <f t="shared" si="3"/>
        <v>14</v>
      </c>
      <c r="B3258" s="463" t="str">
        <f t="shared" si="4"/>
        <v>PU</v>
      </c>
      <c r="C3258" s="463" t="s">
        <v>249</v>
      </c>
      <c r="D3258" s="463" t="s">
        <v>4073</v>
      </c>
      <c r="E3258" s="463" t="str">
        <f t="shared" si="5"/>
        <v/>
      </c>
    </row>
    <row r="3259">
      <c r="A3259" s="463" t="str">
        <f t="shared" si="3"/>
        <v>100</v>
      </c>
      <c r="B3259" s="463" t="str">
        <f t="shared" si="4"/>
        <v>PU</v>
      </c>
      <c r="C3259" s="463" t="s">
        <v>249</v>
      </c>
      <c r="D3259" s="463" t="s">
        <v>4074</v>
      </c>
      <c r="E3259" s="463">
        <f t="shared" si="5"/>
        <v>0</v>
      </c>
    </row>
    <row r="3260">
      <c r="A3260" s="463" t="str">
        <f t="shared" si="3"/>
        <v>06</v>
      </c>
      <c r="B3260" s="463" t="str">
        <f t="shared" si="4"/>
        <v>PU</v>
      </c>
      <c r="C3260" s="463" t="s">
        <v>249</v>
      </c>
      <c r="D3260" s="463" t="s">
        <v>4075</v>
      </c>
      <c r="E3260" s="463" t="str">
        <f t="shared" si="5"/>
        <v/>
      </c>
    </row>
    <row r="3261">
      <c r="A3261" s="463" t="str">
        <f t="shared" si="3"/>
        <v>12</v>
      </c>
      <c r="B3261" s="463" t="str">
        <f t="shared" si="4"/>
        <v>PU</v>
      </c>
      <c r="C3261" s="463" t="s">
        <v>249</v>
      </c>
      <c r="D3261" s="463" t="s">
        <v>4076</v>
      </c>
      <c r="E3261" s="463" t="str">
        <f t="shared" si="5"/>
        <v/>
      </c>
    </row>
    <row r="3262">
      <c r="A3262" s="463" t="str">
        <f t="shared" si="3"/>
        <v>09</v>
      </c>
      <c r="B3262" s="463" t="str">
        <f t="shared" si="4"/>
        <v>PU</v>
      </c>
      <c r="C3262" s="463" t="s">
        <v>249</v>
      </c>
      <c r="D3262" s="463" t="s">
        <v>4077</v>
      </c>
      <c r="E3262" s="463" t="str">
        <f t="shared" si="5"/>
        <v/>
      </c>
    </row>
    <row r="3263">
      <c r="A3263" s="463" t="str">
        <f t="shared" si="3"/>
        <v>11</v>
      </c>
      <c r="B3263" s="463" t="str">
        <f t="shared" si="4"/>
        <v>PU</v>
      </c>
      <c r="C3263" s="463" t="s">
        <v>249</v>
      </c>
      <c r="D3263" s="463" t="s">
        <v>4078</v>
      </c>
      <c r="E3263" s="463" t="str">
        <f t="shared" si="5"/>
        <v/>
      </c>
    </row>
    <row r="3264">
      <c r="A3264" s="463" t="str">
        <f t="shared" si="3"/>
        <v>03</v>
      </c>
      <c r="B3264" s="463" t="str">
        <f t="shared" si="4"/>
        <v>PU</v>
      </c>
      <c r="C3264" s="463" t="s">
        <v>249</v>
      </c>
      <c r="D3264" s="463" t="s">
        <v>4079</v>
      </c>
      <c r="E3264" s="463" t="str">
        <f t="shared" si="5"/>
        <v/>
      </c>
    </row>
    <row r="3265">
      <c r="A3265" s="463" t="str">
        <f t="shared" si="3"/>
        <v>02</v>
      </c>
      <c r="B3265" s="463" t="str">
        <f t="shared" si="4"/>
        <v>PU</v>
      </c>
      <c r="C3265" s="463" t="s">
        <v>249</v>
      </c>
      <c r="D3265" s="463" t="s">
        <v>4080</v>
      </c>
      <c r="E3265" s="463" t="str">
        <f t="shared" si="5"/>
        <v/>
      </c>
    </row>
    <row r="3266">
      <c r="A3266" s="463" t="str">
        <f t="shared" si="3"/>
        <v>04</v>
      </c>
      <c r="B3266" s="463" t="str">
        <f t="shared" si="4"/>
        <v>PU</v>
      </c>
      <c r="C3266" s="463" t="s">
        <v>249</v>
      </c>
      <c r="D3266" s="463" t="s">
        <v>4081</v>
      </c>
      <c r="E3266" s="463" t="str">
        <f t="shared" si="5"/>
        <v/>
      </c>
    </row>
    <row r="3267">
      <c r="A3267" s="463" t="str">
        <f t="shared" si="3"/>
        <v>01</v>
      </c>
      <c r="B3267" s="463" t="str">
        <f t="shared" si="4"/>
        <v>PU</v>
      </c>
      <c r="C3267" s="463" t="s">
        <v>251</v>
      </c>
      <c r="D3267" s="463" t="s">
        <v>4082</v>
      </c>
      <c r="E3267" s="463" t="str">
        <f t="shared" si="5"/>
        <v/>
      </c>
    </row>
    <row r="3268">
      <c r="A3268" s="463" t="str">
        <f t="shared" si="3"/>
        <v>05</v>
      </c>
      <c r="B3268" s="463" t="str">
        <f t="shared" si="4"/>
        <v>PU</v>
      </c>
      <c r="C3268" s="463" t="s">
        <v>251</v>
      </c>
      <c r="D3268" s="463" t="s">
        <v>4083</v>
      </c>
      <c r="E3268" s="463" t="str">
        <f t="shared" si="5"/>
        <v/>
      </c>
    </row>
    <row r="3269">
      <c r="A3269" s="463" t="str">
        <f t="shared" si="3"/>
        <v>14</v>
      </c>
      <c r="B3269" s="463" t="str">
        <f t="shared" si="4"/>
        <v>PU</v>
      </c>
      <c r="C3269" s="463" t="s">
        <v>251</v>
      </c>
      <c r="D3269" s="463" t="s">
        <v>4084</v>
      </c>
      <c r="E3269" s="463" t="str">
        <f t="shared" si="5"/>
        <v/>
      </c>
    </row>
    <row r="3270">
      <c r="A3270" s="463" t="str">
        <f t="shared" si="3"/>
        <v>100</v>
      </c>
      <c r="B3270" s="463" t="str">
        <f t="shared" si="4"/>
        <v>PU</v>
      </c>
      <c r="C3270" s="463" t="s">
        <v>251</v>
      </c>
      <c r="D3270" s="463" t="s">
        <v>4085</v>
      </c>
      <c r="E3270" s="463">
        <f t="shared" si="5"/>
        <v>0</v>
      </c>
    </row>
    <row r="3271">
      <c r="A3271" s="463" t="str">
        <f t="shared" si="3"/>
        <v>06</v>
      </c>
      <c r="B3271" s="463" t="str">
        <f t="shared" si="4"/>
        <v>PU</v>
      </c>
      <c r="C3271" s="463" t="s">
        <v>251</v>
      </c>
      <c r="D3271" s="463" t="s">
        <v>4086</v>
      </c>
      <c r="E3271" s="463" t="str">
        <f t="shared" si="5"/>
        <v/>
      </c>
    </row>
    <row r="3272">
      <c r="A3272" s="463" t="str">
        <f t="shared" si="3"/>
        <v>12</v>
      </c>
      <c r="B3272" s="463" t="str">
        <f t="shared" si="4"/>
        <v>PU</v>
      </c>
      <c r="C3272" s="463" t="s">
        <v>251</v>
      </c>
      <c r="D3272" s="463" t="s">
        <v>4087</v>
      </c>
      <c r="E3272" s="463" t="str">
        <f t="shared" si="5"/>
        <v/>
      </c>
    </row>
    <row r="3273">
      <c r="A3273" s="463" t="str">
        <f t="shared" si="3"/>
        <v>09</v>
      </c>
      <c r="B3273" s="463" t="str">
        <f t="shared" si="4"/>
        <v>PU</v>
      </c>
      <c r="C3273" s="463" t="s">
        <v>251</v>
      </c>
      <c r="D3273" s="463" t="s">
        <v>4088</v>
      </c>
      <c r="E3273" s="463" t="str">
        <f t="shared" si="5"/>
        <v/>
      </c>
    </row>
    <row r="3274">
      <c r="A3274" s="463" t="str">
        <f t="shared" si="3"/>
        <v>11</v>
      </c>
      <c r="B3274" s="463" t="str">
        <f t="shared" si="4"/>
        <v>PU</v>
      </c>
      <c r="C3274" s="463" t="s">
        <v>251</v>
      </c>
      <c r="D3274" s="463" t="s">
        <v>4089</v>
      </c>
      <c r="E3274" s="463" t="str">
        <f t="shared" si="5"/>
        <v/>
      </c>
    </row>
    <row r="3275">
      <c r="A3275" s="463" t="str">
        <f t="shared" si="3"/>
        <v>03</v>
      </c>
      <c r="B3275" s="463" t="str">
        <f t="shared" si="4"/>
        <v>PU</v>
      </c>
      <c r="C3275" s="463" t="s">
        <v>251</v>
      </c>
      <c r="D3275" s="463" t="s">
        <v>4090</v>
      </c>
      <c r="E3275" s="463" t="str">
        <f t="shared" si="5"/>
        <v/>
      </c>
    </row>
    <row r="3276">
      <c r="A3276" s="463" t="str">
        <f t="shared" si="3"/>
        <v>02</v>
      </c>
      <c r="B3276" s="463" t="str">
        <f t="shared" si="4"/>
        <v>PU</v>
      </c>
      <c r="C3276" s="463" t="s">
        <v>251</v>
      </c>
      <c r="D3276" s="463" t="s">
        <v>4091</v>
      </c>
      <c r="E3276" s="463" t="str">
        <f t="shared" si="5"/>
        <v/>
      </c>
    </row>
    <row r="3277">
      <c r="A3277" s="463" t="str">
        <f t="shared" si="3"/>
        <v>04</v>
      </c>
      <c r="B3277" s="463" t="str">
        <f t="shared" si="4"/>
        <v>PU</v>
      </c>
      <c r="C3277" s="463" t="s">
        <v>251</v>
      </c>
      <c r="D3277" s="463" t="s">
        <v>4092</v>
      </c>
      <c r="E3277" s="463" t="str">
        <f t="shared" si="5"/>
        <v/>
      </c>
    </row>
    <row r="3278">
      <c r="A3278" s="463" t="str">
        <f t="shared" si="3"/>
        <v>01</v>
      </c>
      <c r="B3278" s="463" t="str">
        <f t="shared" si="4"/>
        <v>PU</v>
      </c>
      <c r="C3278" s="463" t="s">
        <v>253</v>
      </c>
      <c r="D3278" s="463" t="s">
        <v>4093</v>
      </c>
      <c r="E3278" s="463" t="str">
        <f t="shared" si="5"/>
        <v/>
      </c>
    </row>
    <row r="3279">
      <c r="A3279" s="463" t="str">
        <f t="shared" si="3"/>
        <v>05</v>
      </c>
      <c r="B3279" s="463" t="str">
        <f t="shared" si="4"/>
        <v>PU</v>
      </c>
      <c r="C3279" s="463" t="s">
        <v>253</v>
      </c>
      <c r="D3279" s="463" t="s">
        <v>4094</v>
      </c>
      <c r="E3279" s="463" t="str">
        <f t="shared" si="5"/>
        <v/>
      </c>
    </row>
    <row r="3280">
      <c r="A3280" s="463" t="str">
        <f t="shared" si="3"/>
        <v>14</v>
      </c>
      <c r="B3280" s="463" t="str">
        <f t="shared" si="4"/>
        <v>PU</v>
      </c>
      <c r="C3280" s="463" t="s">
        <v>253</v>
      </c>
      <c r="D3280" s="463" t="s">
        <v>4095</v>
      </c>
      <c r="E3280" s="463" t="str">
        <f t="shared" si="5"/>
        <v/>
      </c>
    </row>
    <row r="3281">
      <c r="A3281" s="463" t="str">
        <f t="shared" si="3"/>
        <v>100</v>
      </c>
      <c r="B3281" s="463" t="str">
        <f t="shared" si="4"/>
        <v>PU</v>
      </c>
      <c r="C3281" s="463" t="s">
        <v>253</v>
      </c>
      <c r="D3281" s="463" t="s">
        <v>4096</v>
      </c>
      <c r="E3281" s="463">
        <f t="shared" si="5"/>
        <v>0</v>
      </c>
    </row>
    <row r="3282">
      <c r="A3282" s="463" t="str">
        <f t="shared" si="3"/>
        <v>06</v>
      </c>
      <c r="B3282" s="463" t="str">
        <f t="shared" si="4"/>
        <v>PU</v>
      </c>
      <c r="C3282" s="463" t="s">
        <v>253</v>
      </c>
      <c r="D3282" s="463" t="s">
        <v>4097</v>
      </c>
      <c r="E3282" s="463" t="str">
        <f t="shared" si="5"/>
        <v/>
      </c>
    </row>
    <row r="3283">
      <c r="A3283" s="463" t="str">
        <f t="shared" si="3"/>
        <v>12</v>
      </c>
      <c r="B3283" s="463" t="str">
        <f t="shared" si="4"/>
        <v>PU</v>
      </c>
      <c r="C3283" s="463" t="s">
        <v>253</v>
      </c>
      <c r="D3283" s="463" t="s">
        <v>4098</v>
      </c>
      <c r="E3283" s="463" t="str">
        <f t="shared" si="5"/>
        <v/>
      </c>
    </row>
    <row r="3284">
      <c r="A3284" s="463" t="str">
        <f t="shared" si="3"/>
        <v>09</v>
      </c>
      <c r="B3284" s="463" t="str">
        <f t="shared" si="4"/>
        <v>PU</v>
      </c>
      <c r="C3284" s="463" t="s">
        <v>253</v>
      </c>
      <c r="D3284" s="463" t="s">
        <v>4099</v>
      </c>
      <c r="E3284" s="463" t="str">
        <f t="shared" si="5"/>
        <v/>
      </c>
    </row>
    <row r="3285">
      <c r="A3285" s="463" t="str">
        <f t="shared" si="3"/>
        <v>11</v>
      </c>
      <c r="B3285" s="463" t="str">
        <f t="shared" si="4"/>
        <v>PU</v>
      </c>
      <c r="C3285" s="463" t="s">
        <v>253</v>
      </c>
      <c r="D3285" s="463" t="s">
        <v>4100</v>
      </c>
      <c r="E3285" s="463" t="str">
        <f t="shared" si="5"/>
        <v/>
      </c>
    </row>
    <row r="3286">
      <c r="A3286" s="463" t="str">
        <f t="shared" si="3"/>
        <v>03</v>
      </c>
      <c r="B3286" s="463" t="str">
        <f t="shared" si="4"/>
        <v>PU</v>
      </c>
      <c r="C3286" s="463" t="s">
        <v>253</v>
      </c>
      <c r="D3286" s="463" t="s">
        <v>4101</v>
      </c>
      <c r="E3286" s="463" t="str">
        <f t="shared" si="5"/>
        <v/>
      </c>
    </row>
    <row r="3287">
      <c r="A3287" s="463" t="str">
        <f t="shared" si="3"/>
        <v>02</v>
      </c>
      <c r="B3287" s="463" t="str">
        <f t="shared" si="4"/>
        <v>PU</v>
      </c>
      <c r="C3287" s="463" t="s">
        <v>253</v>
      </c>
      <c r="D3287" s="463" t="s">
        <v>4102</v>
      </c>
      <c r="E3287" s="463" t="str">
        <f t="shared" si="5"/>
        <v/>
      </c>
    </row>
    <row r="3288">
      <c r="A3288" s="463" t="str">
        <f t="shared" si="3"/>
        <v>04</v>
      </c>
      <c r="B3288" s="463" t="str">
        <f t="shared" si="4"/>
        <v>PU</v>
      </c>
      <c r="C3288" s="463" t="s">
        <v>253</v>
      </c>
      <c r="D3288" s="463" t="s">
        <v>4103</v>
      </c>
      <c r="E3288" s="463" t="str">
        <f t="shared" si="5"/>
        <v/>
      </c>
    </row>
    <row r="3289">
      <c r="A3289" s="463" t="str">
        <f t="shared" si="3"/>
        <v>01</v>
      </c>
      <c r="B3289" s="463" t="str">
        <f t="shared" si="4"/>
        <v>PU</v>
      </c>
      <c r="C3289" s="463" t="s">
        <v>255</v>
      </c>
      <c r="D3289" s="463" t="s">
        <v>4104</v>
      </c>
      <c r="E3289" s="463" t="str">
        <f t="shared" si="5"/>
        <v/>
      </c>
    </row>
    <row r="3290">
      <c r="A3290" s="463" t="str">
        <f t="shared" si="3"/>
        <v>05</v>
      </c>
      <c r="B3290" s="463" t="str">
        <f t="shared" si="4"/>
        <v>PU</v>
      </c>
      <c r="C3290" s="463" t="s">
        <v>255</v>
      </c>
      <c r="D3290" s="463" t="s">
        <v>4105</v>
      </c>
      <c r="E3290" s="463" t="str">
        <f t="shared" si="5"/>
        <v/>
      </c>
    </row>
    <row r="3291">
      <c r="A3291" s="463" t="str">
        <f t="shared" si="3"/>
        <v>14</v>
      </c>
      <c r="B3291" s="463" t="str">
        <f t="shared" si="4"/>
        <v>PU</v>
      </c>
      <c r="C3291" s="463" t="s">
        <v>255</v>
      </c>
      <c r="D3291" s="463" t="s">
        <v>4106</v>
      </c>
      <c r="E3291" s="463" t="str">
        <f t="shared" si="5"/>
        <v/>
      </c>
    </row>
    <row r="3292">
      <c r="A3292" s="463" t="str">
        <f t="shared" si="3"/>
        <v>100</v>
      </c>
      <c r="B3292" s="463" t="str">
        <f t="shared" si="4"/>
        <v>PU</v>
      </c>
      <c r="C3292" s="463" t="s">
        <v>255</v>
      </c>
      <c r="D3292" s="463" t="s">
        <v>4107</v>
      </c>
      <c r="E3292" s="463">
        <f t="shared" si="5"/>
        <v>0</v>
      </c>
    </row>
    <row r="3293">
      <c r="A3293" s="463" t="str">
        <f t="shared" si="3"/>
        <v>06</v>
      </c>
      <c r="B3293" s="463" t="str">
        <f t="shared" si="4"/>
        <v>PU</v>
      </c>
      <c r="C3293" s="463" t="s">
        <v>255</v>
      </c>
      <c r="D3293" s="463" t="s">
        <v>4108</v>
      </c>
      <c r="E3293" s="463" t="str">
        <f t="shared" si="5"/>
        <v/>
      </c>
    </row>
    <row r="3294">
      <c r="A3294" s="463" t="str">
        <f t="shared" si="3"/>
        <v>12</v>
      </c>
      <c r="B3294" s="463" t="str">
        <f t="shared" si="4"/>
        <v>PU</v>
      </c>
      <c r="C3294" s="463" t="s">
        <v>255</v>
      </c>
      <c r="D3294" s="463" t="s">
        <v>4109</v>
      </c>
      <c r="E3294" s="463" t="str">
        <f t="shared" si="5"/>
        <v/>
      </c>
    </row>
    <row r="3295">
      <c r="A3295" s="463" t="str">
        <f t="shared" si="3"/>
        <v>09</v>
      </c>
      <c r="B3295" s="463" t="str">
        <f t="shared" si="4"/>
        <v>PU</v>
      </c>
      <c r="C3295" s="463" t="s">
        <v>255</v>
      </c>
      <c r="D3295" s="463" t="s">
        <v>4110</v>
      </c>
      <c r="E3295" s="463" t="str">
        <f t="shared" si="5"/>
        <v/>
      </c>
    </row>
    <row r="3296">
      <c r="A3296" s="463" t="str">
        <f t="shared" si="3"/>
        <v>11</v>
      </c>
      <c r="B3296" s="463" t="str">
        <f t="shared" si="4"/>
        <v>PU</v>
      </c>
      <c r="C3296" s="463" t="s">
        <v>255</v>
      </c>
      <c r="D3296" s="463" t="s">
        <v>4111</v>
      </c>
      <c r="E3296" s="463" t="str">
        <f t="shared" si="5"/>
        <v/>
      </c>
    </row>
    <row r="3297">
      <c r="A3297" s="463" t="str">
        <f t="shared" si="3"/>
        <v>03</v>
      </c>
      <c r="B3297" s="463" t="str">
        <f t="shared" si="4"/>
        <v>PU</v>
      </c>
      <c r="C3297" s="463" t="s">
        <v>255</v>
      </c>
      <c r="D3297" s="463" t="s">
        <v>4112</v>
      </c>
      <c r="E3297" s="463" t="str">
        <f t="shared" si="5"/>
        <v/>
      </c>
    </row>
    <row r="3298">
      <c r="A3298" s="463" t="str">
        <f t="shared" si="3"/>
        <v>02</v>
      </c>
      <c r="B3298" s="463" t="str">
        <f t="shared" si="4"/>
        <v>PU</v>
      </c>
      <c r="C3298" s="463" t="s">
        <v>255</v>
      </c>
      <c r="D3298" s="463" t="s">
        <v>4113</v>
      </c>
      <c r="E3298" s="463" t="str">
        <f t="shared" si="5"/>
        <v/>
      </c>
    </row>
    <row r="3299">
      <c r="A3299" s="463" t="str">
        <f t="shared" si="3"/>
        <v>04</v>
      </c>
      <c r="B3299" s="463" t="str">
        <f t="shared" si="4"/>
        <v>PU</v>
      </c>
      <c r="C3299" s="463" t="s">
        <v>255</v>
      </c>
      <c r="D3299" s="463" t="s">
        <v>4114</v>
      </c>
      <c r="E3299" s="463" t="str">
        <f t="shared" si="5"/>
        <v/>
      </c>
    </row>
    <row r="3300">
      <c r="A3300" s="463" t="str">
        <f t="shared" si="3"/>
        <v>01</v>
      </c>
      <c r="B3300" s="463" t="str">
        <f t="shared" si="4"/>
        <v>PU</v>
      </c>
      <c r="C3300" s="463" t="s">
        <v>258</v>
      </c>
      <c r="D3300" s="463" t="s">
        <v>4115</v>
      </c>
      <c r="E3300" s="463" t="str">
        <f t="shared" si="5"/>
        <v/>
      </c>
    </row>
    <row r="3301">
      <c r="A3301" s="463" t="str">
        <f t="shared" si="3"/>
        <v>05</v>
      </c>
      <c r="B3301" s="463" t="str">
        <f t="shared" si="4"/>
        <v>PU</v>
      </c>
      <c r="C3301" s="463" t="s">
        <v>258</v>
      </c>
      <c r="D3301" s="463" t="s">
        <v>4116</v>
      </c>
      <c r="E3301" s="463" t="str">
        <f t="shared" si="5"/>
        <v/>
      </c>
    </row>
    <row r="3302">
      <c r="A3302" s="463" t="str">
        <f t="shared" si="3"/>
        <v>14</v>
      </c>
      <c r="B3302" s="463" t="str">
        <f t="shared" si="4"/>
        <v>PU</v>
      </c>
      <c r="C3302" s="463" t="s">
        <v>258</v>
      </c>
      <c r="D3302" s="463" t="s">
        <v>4117</v>
      </c>
      <c r="E3302" s="463" t="str">
        <f t="shared" si="5"/>
        <v/>
      </c>
    </row>
    <row r="3303">
      <c r="A3303" s="463" t="str">
        <f t="shared" si="3"/>
        <v>100</v>
      </c>
      <c r="B3303" s="463" t="str">
        <f t="shared" si="4"/>
        <v>PU</v>
      </c>
      <c r="C3303" s="463" t="s">
        <v>258</v>
      </c>
      <c r="D3303" s="463" t="s">
        <v>4118</v>
      </c>
      <c r="E3303" s="463">
        <f t="shared" si="5"/>
        <v>0</v>
      </c>
    </row>
    <row r="3304">
      <c r="A3304" s="463" t="str">
        <f t="shared" si="3"/>
        <v>06</v>
      </c>
      <c r="B3304" s="463" t="str">
        <f t="shared" si="4"/>
        <v>PU</v>
      </c>
      <c r="C3304" s="463" t="s">
        <v>258</v>
      </c>
      <c r="D3304" s="463" t="s">
        <v>4119</v>
      </c>
      <c r="E3304" s="463" t="str">
        <f t="shared" si="5"/>
        <v/>
      </c>
    </row>
    <row r="3305">
      <c r="A3305" s="463" t="str">
        <f t="shared" si="3"/>
        <v>12</v>
      </c>
      <c r="B3305" s="463" t="str">
        <f t="shared" si="4"/>
        <v>PU</v>
      </c>
      <c r="C3305" s="463" t="s">
        <v>258</v>
      </c>
      <c r="D3305" s="463" t="s">
        <v>4120</v>
      </c>
      <c r="E3305" s="463" t="str">
        <f t="shared" si="5"/>
        <v/>
      </c>
    </row>
    <row r="3306">
      <c r="A3306" s="463" t="str">
        <f t="shared" si="3"/>
        <v>09</v>
      </c>
      <c r="B3306" s="463" t="str">
        <f t="shared" si="4"/>
        <v>PU</v>
      </c>
      <c r="C3306" s="463" t="s">
        <v>258</v>
      </c>
      <c r="D3306" s="463" t="s">
        <v>4121</v>
      </c>
      <c r="E3306" s="463" t="str">
        <f t="shared" si="5"/>
        <v/>
      </c>
    </row>
    <row r="3307">
      <c r="A3307" s="463" t="str">
        <f t="shared" si="3"/>
        <v>11</v>
      </c>
      <c r="B3307" s="463" t="str">
        <f t="shared" si="4"/>
        <v>PU</v>
      </c>
      <c r="C3307" s="463" t="s">
        <v>258</v>
      </c>
      <c r="D3307" s="463" t="s">
        <v>4122</v>
      </c>
      <c r="E3307" s="463" t="str">
        <f t="shared" si="5"/>
        <v/>
      </c>
    </row>
    <row r="3308">
      <c r="A3308" s="463" t="str">
        <f t="shared" si="3"/>
        <v>03</v>
      </c>
      <c r="B3308" s="463" t="str">
        <f t="shared" si="4"/>
        <v>PU</v>
      </c>
      <c r="C3308" s="463" t="s">
        <v>258</v>
      </c>
      <c r="D3308" s="463" t="s">
        <v>4123</v>
      </c>
      <c r="E3308" s="463" t="str">
        <f t="shared" si="5"/>
        <v/>
      </c>
    </row>
    <row r="3309">
      <c r="A3309" s="463" t="str">
        <f t="shared" si="3"/>
        <v>02</v>
      </c>
      <c r="B3309" s="463" t="str">
        <f t="shared" si="4"/>
        <v>PU</v>
      </c>
      <c r="C3309" s="463" t="s">
        <v>258</v>
      </c>
      <c r="D3309" s="463" t="s">
        <v>4124</v>
      </c>
      <c r="E3309" s="463" t="str">
        <f t="shared" si="5"/>
        <v/>
      </c>
    </row>
    <row r="3310">
      <c r="A3310" s="463" t="str">
        <f t="shared" si="3"/>
        <v>04</v>
      </c>
      <c r="B3310" s="463" t="str">
        <f t="shared" si="4"/>
        <v>PU</v>
      </c>
      <c r="C3310" s="463" t="s">
        <v>258</v>
      </c>
      <c r="D3310" s="463" t="s">
        <v>4125</v>
      </c>
      <c r="E3310" s="463" t="str">
        <f t="shared" si="5"/>
        <v/>
      </c>
    </row>
    <row r="3311">
      <c r="A3311" s="463" t="str">
        <f t="shared" si="3"/>
        <v>01</v>
      </c>
      <c r="B3311" s="463" t="str">
        <f t="shared" si="4"/>
        <v>PU</v>
      </c>
      <c r="C3311" s="463" t="s">
        <v>260</v>
      </c>
      <c r="D3311" s="463" t="s">
        <v>4126</v>
      </c>
      <c r="E3311" s="463" t="str">
        <f t="shared" si="5"/>
        <v/>
      </c>
    </row>
    <row r="3312">
      <c r="A3312" s="463" t="str">
        <f t="shared" si="3"/>
        <v>05</v>
      </c>
      <c r="B3312" s="463" t="str">
        <f t="shared" si="4"/>
        <v>PU</v>
      </c>
      <c r="C3312" s="463" t="s">
        <v>260</v>
      </c>
      <c r="D3312" s="463" t="s">
        <v>4127</v>
      </c>
      <c r="E3312" s="463" t="str">
        <f t="shared" si="5"/>
        <v/>
      </c>
    </row>
    <row r="3313">
      <c r="A3313" s="463" t="str">
        <f t="shared" si="3"/>
        <v>14</v>
      </c>
      <c r="B3313" s="463" t="str">
        <f t="shared" si="4"/>
        <v>PU</v>
      </c>
      <c r="C3313" s="463" t="s">
        <v>260</v>
      </c>
      <c r="D3313" s="463" t="s">
        <v>4128</v>
      </c>
      <c r="E3313" s="463" t="str">
        <f t="shared" si="5"/>
        <v/>
      </c>
    </row>
    <row r="3314">
      <c r="A3314" s="463" t="str">
        <f t="shared" si="3"/>
        <v>100</v>
      </c>
      <c r="B3314" s="463" t="str">
        <f t="shared" si="4"/>
        <v>PU</v>
      </c>
      <c r="C3314" s="463" t="s">
        <v>260</v>
      </c>
      <c r="D3314" s="463" t="s">
        <v>4129</v>
      </c>
      <c r="E3314" s="463">
        <f t="shared" si="5"/>
        <v>0</v>
      </c>
    </row>
    <row r="3315">
      <c r="A3315" s="463" t="str">
        <f t="shared" si="3"/>
        <v>06</v>
      </c>
      <c r="B3315" s="463" t="str">
        <f t="shared" si="4"/>
        <v>PU</v>
      </c>
      <c r="C3315" s="463" t="s">
        <v>260</v>
      </c>
      <c r="D3315" s="463" t="s">
        <v>4130</v>
      </c>
      <c r="E3315" s="463" t="str">
        <f t="shared" si="5"/>
        <v/>
      </c>
    </row>
    <row r="3316">
      <c r="A3316" s="463" t="str">
        <f t="shared" si="3"/>
        <v>12</v>
      </c>
      <c r="B3316" s="463" t="str">
        <f t="shared" si="4"/>
        <v>PU</v>
      </c>
      <c r="C3316" s="463" t="s">
        <v>260</v>
      </c>
      <c r="D3316" s="463" t="s">
        <v>4131</v>
      </c>
      <c r="E3316" s="463" t="str">
        <f t="shared" si="5"/>
        <v/>
      </c>
    </row>
    <row r="3317">
      <c r="A3317" s="463" t="str">
        <f t="shared" si="3"/>
        <v>09</v>
      </c>
      <c r="B3317" s="463" t="str">
        <f t="shared" si="4"/>
        <v>PU</v>
      </c>
      <c r="C3317" s="463" t="s">
        <v>260</v>
      </c>
      <c r="D3317" s="463" t="s">
        <v>4132</v>
      </c>
      <c r="E3317" s="463" t="str">
        <f t="shared" si="5"/>
        <v/>
      </c>
    </row>
    <row r="3318">
      <c r="A3318" s="463" t="str">
        <f t="shared" si="3"/>
        <v>11</v>
      </c>
      <c r="B3318" s="463" t="str">
        <f t="shared" si="4"/>
        <v>PU</v>
      </c>
      <c r="C3318" s="463" t="s">
        <v>260</v>
      </c>
      <c r="D3318" s="463" t="s">
        <v>4133</v>
      </c>
      <c r="E3318" s="463" t="str">
        <f t="shared" si="5"/>
        <v/>
      </c>
    </row>
    <row r="3319">
      <c r="A3319" s="463" t="str">
        <f t="shared" si="3"/>
        <v>03</v>
      </c>
      <c r="B3319" s="463" t="str">
        <f t="shared" si="4"/>
        <v>PU</v>
      </c>
      <c r="C3319" s="463" t="s">
        <v>260</v>
      </c>
      <c r="D3319" s="463" t="s">
        <v>4134</v>
      </c>
      <c r="E3319" s="463" t="str">
        <f t="shared" si="5"/>
        <v/>
      </c>
    </row>
    <row r="3320">
      <c r="A3320" s="463" t="str">
        <f t="shared" si="3"/>
        <v>02</v>
      </c>
      <c r="B3320" s="463" t="str">
        <f t="shared" si="4"/>
        <v>PU</v>
      </c>
      <c r="C3320" s="463" t="s">
        <v>260</v>
      </c>
      <c r="D3320" s="463" t="s">
        <v>4135</v>
      </c>
      <c r="E3320" s="463" t="str">
        <f t="shared" si="5"/>
        <v/>
      </c>
    </row>
    <row r="3321">
      <c r="A3321" s="463" t="str">
        <f t="shared" si="3"/>
        <v>04</v>
      </c>
      <c r="B3321" s="463" t="str">
        <f t="shared" si="4"/>
        <v>PU</v>
      </c>
      <c r="C3321" s="463" t="s">
        <v>260</v>
      </c>
      <c r="D3321" s="463" t="s">
        <v>4136</v>
      </c>
      <c r="E3321" s="463" t="str">
        <f t="shared" si="5"/>
        <v/>
      </c>
    </row>
    <row r="3322">
      <c r="A3322" s="463" t="str">
        <f t="shared" si="3"/>
        <v>01</v>
      </c>
      <c r="B3322" s="463" t="str">
        <f t="shared" si="4"/>
        <v>PU</v>
      </c>
      <c r="C3322" s="463" t="s">
        <v>262</v>
      </c>
      <c r="D3322" s="463" t="s">
        <v>4137</v>
      </c>
      <c r="E3322" s="463" t="str">
        <f t="shared" si="5"/>
        <v/>
      </c>
    </row>
    <row r="3323">
      <c r="A3323" s="463" t="str">
        <f t="shared" si="3"/>
        <v>05</v>
      </c>
      <c r="B3323" s="463" t="str">
        <f t="shared" si="4"/>
        <v>PU</v>
      </c>
      <c r="C3323" s="463" t="s">
        <v>262</v>
      </c>
      <c r="D3323" s="463" t="s">
        <v>4138</v>
      </c>
      <c r="E3323" s="463" t="str">
        <f t="shared" si="5"/>
        <v/>
      </c>
    </row>
    <row r="3324">
      <c r="A3324" s="463" t="str">
        <f t="shared" si="3"/>
        <v>14</v>
      </c>
      <c r="B3324" s="463" t="str">
        <f t="shared" si="4"/>
        <v>PU</v>
      </c>
      <c r="C3324" s="463" t="s">
        <v>262</v>
      </c>
      <c r="D3324" s="463" t="s">
        <v>4139</v>
      </c>
      <c r="E3324" s="463" t="str">
        <f t="shared" si="5"/>
        <v/>
      </c>
    </row>
    <row r="3325">
      <c r="A3325" s="463" t="str">
        <f t="shared" si="3"/>
        <v>100</v>
      </c>
      <c r="B3325" s="463" t="str">
        <f t="shared" si="4"/>
        <v>PU</v>
      </c>
      <c r="C3325" s="463" t="s">
        <v>262</v>
      </c>
      <c r="D3325" s="463" t="s">
        <v>4140</v>
      </c>
      <c r="E3325" s="463">
        <f t="shared" si="5"/>
        <v>0</v>
      </c>
    </row>
    <row r="3326">
      <c r="A3326" s="463" t="str">
        <f t="shared" si="3"/>
        <v>06</v>
      </c>
      <c r="B3326" s="463" t="str">
        <f t="shared" si="4"/>
        <v>PU</v>
      </c>
      <c r="C3326" s="463" t="s">
        <v>262</v>
      </c>
      <c r="D3326" s="463" t="s">
        <v>4141</v>
      </c>
      <c r="E3326" s="463" t="str">
        <f t="shared" si="5"/>
        <v/>
      </c>
    </row>
    <row r="3327">
      <c r="A3327" s="463" t="str">
        <f t="shared" si="3"/>
        <v>12</v>
      </c>
      <c r="B3327" s="463" t="str">
        <f t="shared" si="4"/>
        <v>PU</v>
      </c>
      <c r="C3327" s="463" t="s">
        <v>262</v>
      </c>
      <c r="D3327" s="463" t="s">
        <v>4142</v>
      </c>
      <c r="E3327" s="463" t="str">
        <f t="shared" si="5"/>
        <v/>
      </c>
    </row>
    <row r="3328">
      <c r="A3328" s="463" t="str">
        <f t="shared" si="3"/>
        <v>09</v>
      </c>
      <c r="B3328" s="463" t="str">
        <f t="shared" si="4"/>
        <v>PU</v>
      </c>
      <c r="C3328" s="463" t="s">
        <v>262</v>
      </c>
      <c r="D3328" s="463" t="s">
        <v>4143</v>
      </c>
      <c r="E3328" s="463" t="str">
        <f t="shared" si="5"/>
        <v/>
      </c>
    </row>
    <row r="3329">
      <c r="A3329" s="463" t="str">
        <f t="shared" si="3"/>
        <v>11</v>
      </c>
      <c r="B3329" s="463" t="str">
        <f t="shared" si="4"/>
        <v>PU</v>
      </c>
      <c r="C3329" s="463" t="s">
        <v>262</v>
      </c>
      <c r="D3329" s="463" t="s">
        <v>4144</v>
      </c>
      <c r="E3329" s="463" t="str">
        <f t="shared" si="5"/>
        <v/>
      </c>
    </row>
    <row r="3330">
      <c r="A3330" s="463" t="str">
        <f t="shared" si="3"/>
        <v>03</v>
      </c>
      <c r="B3330" s="463" t="str">
        <f t="shared" si="4"/>
        <v>PU</v>
      </c>
      <c r="C3330" s="463" t="s">
        <v>262</v>
      </c>
      <c r="D3330" s="463" t="s">
        <v>4145</v>
      </c>
      <c r="E3330" s="463" t="str">
        <f t="shared" si="5"/>
        <v/>
      </c>
    </row>
    <row r="3331">
      <c r="A3331" s="463" t="str">
        <f t="shared" si="3"/>
        <v>02</v>
      </c>
      <c r="B3331" s="463" t="str">
        <f t="shared" si="4"/>
        <v>PU</v>
      </c>
      <c r="C3331" s="463" t="s">
        <v>262</v>
      </c>
      <c r="D3331" s="463" t="s">
        <v>4146</v>
      </c>
      <c r="E3331" s="463" t="str">
        <f t="shared" si="5"/>
        <v/>
      </c>
    </row>
    <row r="3332">
      <c r="A3332" s="463" t="str">
        <f t="shared" si="3"/>
        <v>04</v>
      </c>
      <c r="B3332" s="463" t="str">
        <f t="shared" si="4"/>
        <v>PU</v>
      </c>
      <c r="C3332" s="463" t="s">
        <v>262</v>
      </c>
      <c r="D3332" s="463" t="s">
        <v>4147</v>
      </c>
      <c r="E3332" s="463" t="str">
        <f t="shared" si="5"/>
        <v/>
      </c>
    </row>
    <row r="3333">
      <c r="A3333" s="463" t="str">
        <f t="shared" si="3"/>
        <v>01</v>
      </c>
      <c r="B3333" s="463" t="str">
        <f t="shared" si="4"/>
        <v>PU</v>
      </c>
      <c r="C3333" s="463" t="s">
        <v>264</v>
      </c>
      <c r="D3333" s="463" t="s">
        <v>4148</v>
      </c>
      <c r="E3333" s="463" t="str">
        <f t="shared" si="5"/>
        <v/>
      </c>
    </row>
    <row r="3334">
      <c r="A3334" s="463" t="str">
        <f t="shared" si="3"/>
        <v>05</v>
      </c>
      <c r="B3334" s="463" t="str">
        <f t="shared" si="4"/>
        <v>PU</v>
      </c>
      <c r="C3334" s="463" t="s">
        <v>264</v>
      </c>
      <c r="D3334" s="463" t="s">
        <v>4149</v>
      </c>
      <c r="E3334" s="463" t="str">
        <f t="shared" si="5"/>
        <v/>
      </c>
    </row>
    <row r="3335">
      <c r="A3335" s="463" t="str">
        <f t="shared" si="3"/>
        <v>14</v>
      </c>
      <c r="B3335" s="463" t="str">
        <f t="shared" si="4"/>
        <v>PU</v>
      </c>
      <c r="C3335" s="463" t="s">
        <v>264</v>
      </c>
      <c r="D3335" s="463" t="s">
        <v>4150</v>
      </c>
      <c r="E3335" s="463" t="str">
        <f t="shared" si="5"/>
        <v/>
      </c>
    </row>
    <row r="3336">
      <c r="A3336" s="463" t="str">
        <f t="shared" si="3"/>
        <v>100</v>
      </c>
      <c r="B3336" s="463" t="str">
        <f t="shared" si="4"/>
        <v>PU</v>
      </c>
      <c r="C3336" s="463" t="s">
        <v>264</v>
      </c>
      <c r="D3336" s="463" t="s">
        <v>4151</v>
      </c>
      <c r="E3336" s="463">
        <f t="shared" si="5"/>
        <v>0</v>
      </c>
    </row>
    <row r="3337">
      <c r="A3337" s="463" t="str">
        <f t="shared" si="3"/>
        <v>06</v>
      </c>
      <c r="B3337" s="463" t="str">
        <f t="shared" si="4"/>
        <v>PU</v>
      </c>
      <c r="C3337" s="463" t="s">
        <v>264</v>
      </c>
      <c r="D3337" s="463" t="s">
        <v>4152</v>
      </c>
      <c r="E3337" s="463" t="str">
        <f t="shared" si="5"/>
        <v/>
      </c>
    </row>
    <row r="3338">
      <c r="A3338" s="463" t="str">
        <f t="shared" si="3"/>
        <v>12</v>
      </c>
      <c r="B3338" s="463" t="str">
        <f t="shared" si="4"/>
        <v>PU</v>
      </c>
      <c r="C3338" s="463" t="s">
        <v>264</v>
      </c>
      <c r="D3338" s="463" t="s">
        <v>4153</v>
      </c>
      <c r="E3338" s="463" t="str">
        <f t="shared" si="5"/>
        <v/>
      </c>
    </row>
    <row r="3339">
      <c r="A3339" s="463" t="str">
        <f t="shared" si="3"/>
        <v>09</v>
      </c>
      <c r="B3339" s="463" t="str">
        <f t="shared" si="4"/>
        <v>PU</v>
      </c>
      <c r="C3339" s="463" t="s">
        <v>264</v>
      </c>
      <c r="D3339" s="463" t="s">
        <v>4154</v>
      </c>
      <c r="E3339" s="463" t="str">
        <f t="shared" si="5"/>
        <v/>
      </c>
    </row>
    <row r="3340">
      <c r="A3340" s="463" t="str">
        <f t="shared" si="3"/>
        <v>11</v>
      </c>
      <c r="B3340" s="463" t="str">
        <f t="shared" si="4"/>
        <v>PU</v>
      </c>
      <c r="C3340" s="463" t="s">
        <v>264</v>
      </c>
      <c r="D3340" s="463" t="s">
        <v>4155</v>
      </c>
      <c r="E3340" s="463" t="str">
        <f t="shared" si="5"/>
        <v/>
      </c>
    </row>
    <row r="3341">
      <c r="A3341" s="463" t="str">
        <f t="shared" si="3"/>
        <v>03</v>
      </c>
      <c r="B3341" s="463" t="str">
        <f t="shared" si="4"/>
        <v>PU</v>
      </c>
      <c r="C3341" s="463" t="s">
        <v>264</v>
      </c>
      <c r="D3341" s="463" t="s">
        <v>4156</v>
      </c>
      <c r="E3341" s="463" t="str">
        <f t="shared" si="5"/>
        <v/>
      </c>
    </row>
    <row r="3342">
      <c r="A3342" s="463" t="str">
        <f t="shared" si="3"/>
        <v>02</v>
      </c>
      <c r="B3342" s="463" t="str">
        <f t="shared" si="4"/>
        <v>PU</v>
      </c>
      <c r="C3342" s="463" t="s">
        <v>264</v>
      </c>
      <c r="D3342" s="463" t="s">
        <v>4157</v>
      </c>
      <c r="E3342" s="463" t="str">
        <f t="shared" si="5"/>
        <v/>
      </c>
    </row>
    <row r="3343">
      <c r="A3343" s="463" t="str">
        <f t="shared" si="3"/>
        <v>04</v>
      </c>
      <c r="B3343" s="463" t="str">
        <f t="shared" si="4"/>
        <v>PU</v>
      </c>
      <c r="C3343" s="463" t="s">
        <v>264</v>
      </c>
      <c r="D3343" s="463" t="s">
        <v>4158</v>
      </c>
      <c r="E3343" s="463" t="str">
        <f t="shared" si="5"/>
        <v/>
      </c>
    </row>
    <row r="3344">
      <c r="A3344" s="463" t="str">
        <f t="shared" si="3"/>
        <v>01</v>
      </c>
      <c r="B3344" s="463" t="str">
        <f t="shared" si="4"/>
        <v>PU</v>
      </c>
      <c r="C3344" s="463" t="s">
        <v>266</v>
      </c>
      <c r="D3344" s="463" t="s">
        <v>4159</v>
      </c>
      <c r="E3344" s="463" t="str">
        <f t="shared" si="5"/>
        <v/>
      </c>
    </row>
    <row r="3345">
      <c r="A3345" s="463" t="str">
        <f t="shared" si="3"/>
        <v>05</v>
      </c>
      <c r="B3345" s="463" t="str">
        <f t="shared" si="4"/>
        <v>PU</v>
      </c>
      <c r="C3345" s="463" t="s">
        <v>266</v>
      </c>
      <c r="D3345" s="463" t="s">
        <v>4160</v>
      </c>
      <c r="E3345" s="463" t="str">
        <f t="shared" si="5"/>
        <v/>
      </c>
    </row>
    <row r="3346">
      <c r="A3346" s="463" t="str">
        <f t="shared" si="3"/>
        <v>14</v>
      </c>
      <c r="B3346" s="463" t="str">
        <f t="shared" si="4"/>
        <v>PU</v>
      </c>
      <c r="C3346" s="463" t="s">
        <v>266</v>
      </c>
      <c r="D3346" s="463" t="s">
        <v>4161</v>
      </c>
      <c r="E3346" s="463" t="str">
        <f t="shared" si="5"/>
        <v/>
      </c>
    </row>
    <row r="3347">
      <c r="A3347" s="463" t="str">
        <f t="shared" si="3"/>
        <v>100</v>
      </c>
      <c r="B3347" s="463" t="str">
        <f t="shared" si="4"/>
        <v>PU</v>
      </c>
      <c r="C3347" s="463" t="s">
        <v>266</v>
      </c>
      <c r="D3347" s="463" t="s">
        <v>4162</v>
      </c>
      <c r="E3347" s="463">
        <f t="shared" si="5"/>
        <v>0</v>
      </c>
    </row>
    <row r="3348">
      <c r="A3348" s="463" t="str">
        <f t="shared" si="3"/>
        <v>06</v>
      </c>
      <c r="B3348" s="463" t="str">
        <f t="shared" si="4"/>
        <v>PU</v>
      </c>
      <c r="C3348" s="463" t="s">
        <v>266</v>
      </c>
      <c r="D3348" s="463" t="s">
        <v>4163</v>
      </c>
      <c r="E3348" s="463" t="str">
        <f t="shared" si="5"/>
        <v/>
      </c>
    </row>
    <row r="3349">
      <c r="A3349" s="463" t="str">
        <f t="shared" si="3"/>
        <v>12</v>
      </c>
      <c r="B3349" s="463" t="str">
        <f t="shared" si="4"/>
        <v>PU</v>
      </c>
      <c r="C3349" s="463" t="s">
        <v>266</v>
      </c>
      <c r="D3349" s="463" t="s">
        <v>4164</v>
      </c>
      <c r="E3349" s="463" t="str">
        <f t="shared" si="5"/>
        <v/>
      </c>
    </row>
    <row r="3350">
      <c r="A3350" s="463" t="str">
        <f t="shared" si="3"/>
        <v>09</v>
      </c>
      <c r="B3350" s="463" t="str">
        <f t="shared" si="4"/>
        <v>PU</v>
      </c>
      <c r="C3350" s="463" t="s">
        <v>266</v>
      </c>
      <c r="D3350" s="463" t="s">
        <v>4165</v>
      </c>
      <c r="E3350" s="463" t="str">
        <f t="shared" si="5"/>
        <v/>
      </c>
    </row>
    <row r="3351">
      <c r="A3351" s="463" t="str">
        <f t="shared" si="3"/>
        <v>11</v>
      </c>
      <c r="B3351" s="463" t="str">
        <f t="shared" si="4"/>
        <v>PU</v>
      </c>
      <c r="C3351" s="463" t="s">
        <v>266</v>
      </c>
      <c r="D3351" s="463" t="s">
        <v>4166</v>
      </c>
      <c r="E3351" s="463" t="str">
        <f t="shared" si="5"/>
        <v/>
      </c>
    </row>
    <row r="3352">
      <c r="A3352" s="463" t="str">
        <f t="shared" si="3"/>
        <v>03</v>
      </c>
      <c r="B3352" s="463" t="str">
        <f t="shared" si="4"/>
        <v>PU</v>
      </c>
      <c r="C3352" s="463" t="s">
        <v>266</v>
      </c>
      <c r="D3352" s="463" t="s">
        <v>4167</v>
      </c>
      <c r="E3352" s="463" t="str">
        <f t="shared" si="5"/>
        <v/>
      </c>
    </row>
    <row r="3353">
      <c r="A3353" s="463" t="str">
        <f t="shared" si="3"/>
        <v>02</v>
      </c>
      <c r="B3353" s="463" t="str">
        <f t="shared" si="4"/>
        <v>PU</v>
      </c>
      <c r="C3353" s="463" t="s">
        <v>266</v>
      </c>
      <c r="D3353" s="463" t="s">
        <v>4168</v>
      </c>
      <c r="E3353" s="463" t="str">
        <f t="shared" si="5"/>
        <v/>
      </c>
    </row>
    <row r="3354">
      <c r="A3354" s="463" t="str">
        <f t="shared" si="3"/>
        <v>04</v>
      </c>
      <c r="B3354" s="463" t="str">
        <f t="shared" si="4"/>
        <v>PU</v>
      </c>
      <c r="C3354" s="463" t="s">
        <v>266</v>
      </c>
      <c r="D3354" s="463" t="s">
        <v>4169</v>
      </c>
      <c r="E3354" s="463" t="str">
        <f t="shared" si="5"/>
        <v/>
      </c>
    </row>
    <row r="3355">
      <c r="A3355" s="463" t="str">
        <f t="shared" si="3"/>
        <v>01</v>
      </c>
      <c r="B3355" s="463" t="str">
        <f t="shared" si="4"/>
        <v>PU</v>
      </c>
      <c r="C3355" s="463" t="s">
        <v>269</v>
      </c>
      <c r="D3355" s="463" t="s">
        <v>4170</v>
      </c>
      <c r="E3355" s="463" t="str">
        <f t="shared" si="5"/>
        <v/>
      </c>
    </row>
    <row r="3356">
      <c r="A3356" s="463" t="str">
        <f t="shared" si="3"/>
        <v>05</v>
      </c>
      <c r="B3356" s="463" t="str">
        <f t="shared" si="4"/>
        <v>PU</v>
      </c>
      <c r="C3356" s="463" t="s">
        <v>269</v>
      </c>
      <c r="D3356" s="463" t="s">
        <v>4171</v>
      </c>
      <c r="E3356" s="463" t="str">
        <f t="shared" si="5"/>
        <v/>
      </c>
    </row>
    <row r="3357">
      <c r="A3357" s="463" t="str">
        <f t="shared" si="3"/>
        <v>14</v>
      </c>
      <c r="B3357" s="463" t="str">
        <f t="shared" si="4"/>
        <v>PU</v>
      </c>
      <c r="C3357" s="463" t="s">
        <v>269</v>
      </c>
      <c r="D3357" s="463" t="s">
        <v>4172</v>
      </c>
      <c r="E3357" s="463" t="str">
        <f t="shared" si="5"/>
        <v/>
      </c>
    </row>
    <row r="3358">
      <c r="A3358" s="463" t="str">
        <f t="shared" si="3"/>
        <v>100</v>
      </c>
      <c r="B3358" s="463" t="str">
        <f t="shared" si="4"/>
        <v>PU</v>
      </c>
      <c r="C3358" s="463" t="s">
        <v>269</v>
      </c>
      <c r="D3358" s="463" t="s">
        <v>4173</v>
      </c>
      <c r="E3358" s="463">
        <f t="shared" si="5"/>
        <v>0</v>
      </c>
    </row>
    <row r="3359">
      <c r="A3359" s="463" t="str">
        <f t="shared" si="3"/>
        <v>06</v>
      </c>
      <c r="B3359" s="463" t="str">
        <f t="shared" si="4"/>
        <v>PU</v>
      </c>
      <c r="C3359" s="463" t="s">
        <v>269</v>
      </c>
      <c r="D3359" s="463" t="s">
        <v>4174</v>
      </c>
      <c r="E3359" s="463" t="str">
        <f t="shared" si="5"/>
        <v/>
      </c>
    </row>
    <row r="3360">
      <c r="A3360" s="463" t="str">
        <f t="shared" si="3"/>
        <v>12</v>
      </c>
      <c r="B3360" s="463" t="str">
        <f t="shared" si="4"/>
        <v>PU</v>
      </c>
      <c r="C3360" s="463" t="s">
        <v>269</v>
      </c>
      <c r="D3360" s="463" t="s">
        <v>4175</v>
      </c>
      <c r="E3360" s="463" t="str">
        <f t="shared" si="5"/>
        <v/>
      </c>
    </row>
    <row r="3361">
      <c r="A3361" s="463" t="str">
        <f t="shared" si="3"/>
        <v>09</v>
      </c>
      <c r="B3361" s="463" t="str">
        <f t="shared" si="4"/>
        <v>PU</v>
      </c>
      <c r="C3361" s="463" t="s">
        <v>269</v>
      </c>
      <c r="D3361" s="463" t="s">
        <v>4176</v>
      </c>
      <c r="E3361" s="463" t="str">
        <f t="shared" si="5"/>
        <v/>
      </c>
    </row>
    <row r="3362">
      <c r="A3362" s="463" t="str">
        <f t="shared" si="3"/>
        <v>11</v>
      </c>
      <c r="B3362" s="463" t="str">
        <f t="shared" si="4"/>
        <v>PU</v>
      </c>
      <c r="C3362" s="463" t="s">
        <v>269</v>
      </c>
      <c r="D3362" s="463" t="s">
        <v>4177</v>
      </c>
      <c r="E3362" s="463" t="str">
        <f t="shared" si="5"/>
        <v/>
      </c>
    </row>
    <row r="3363">
      <c r="A3363" s="463" t="str">
        <f t="shared" si="3"/>
        <v>03</v>
      </c>
      <c r="B3363" s="463" t="str">
        <f t="shared" si="4"/>
        <v>PU</v>
      </c>
      <c r="C3363" s="463" t="s">
        <v>269</v>
      </c>
      <c r="D3363" s="463" t="s">
        <v>4178</v>
      </c>
      <c r="E3363" s="463" t="str">
        <f t="shared" si="5"/>
        <v/>
      </c>
    </row>
    <row r="3364">
      <c r="A3364" s="463" t="str">
        <f t="shared" si="3"/>
        <v>02</v>
      </c>
      <c r="B3364" s="463" t="str">
        <f t="shared" si="4"/>
        <v>PU</v>
      </c>
      <c r="C3364" s="463" t="s">
        <v>269</v>
      </c>
      <c r="D3364" s="463" t="s">
        <v>4179</v>
      </c>
      <c r="E3364" s="463" t="str">
        <f t="shared" si="5"/>
        <v/>
      </c>
    </row>
    <row r="3365">
      <c r="A3365" s="463" t="str">
        <f t="shared" si="3"/>
        <v>04</v>
      </c>
      <c r="B3365" s="463" t="str">
        <f t="shared" si="4"/>
        <v>PU</v>
      </c>
      <c r="C3365" s="463" t="s">
        <v>269</v>
      </c>
      <c r="D3365" s="463" t="s">
        <v>4180</v>
      </c>
      <c r="E3365" s="463" t="str">
        <f t="shared" si="5"/>
        <v/>
      </c>
    </row>
    <row r="3366">
      <c r="A3366" s="463" t="str">
        <f t="shared" si="3"/>
        <v>01</v>
      </c>
      <c r="B3366" s="463" t="str">
        <f t="shared" si="4"/>
        <v>PU</v>
      </c>
      <c r="C3366" s="463" t="s">
        <v>271</v>
      </c>
      <c r="D3366" s="463" t="s">
        <v>4181</v>
      </c>
      <c r="E3366" s="463" t="str">
        <f t="shared" si="5"/>
        <v/>
      </c>
    </row>
    <row r="3367">
      <c r="A3367" s="463" t="str">
        <f t="shared" si="3"/>
        <v>05</v>
      </c>
      <c r="B3367" s="463" t="str">
        <f t="shared" si="4"/>
        <v>PU</v>
      </c>
      <c r="C3367" s="463" t="s">
        <v>271</v>
      </c>
      <c r="D3367" s="463" t="s">
        <v>4182</v>
      </c>
      <c r="E3367" s="463" t="str">
        <f t="shared" si="5"/>
        <v/>
      </c>
    </row>
    <row r="3368">
      <c r="A3368" s="463" t="str">
        <f t="shared" si="3"/>
        <v>14</v>
      </c>
      <c r="B3368" s="463" t="str">
        <f t="shared" si="4"/>
        <v>PU</v>
      </c>
      <c r="C3368" s="463" t="s">
        <v>271</v>
      </c>
      <c r="D3368" s="463" t="s">
        <v>4183</v>
      </c>
      <c r="E3368" s="463" t="str">
        <f t="shared" si="5"/>
        <v/>
      </c>
    </row>
    <row r="3369">
      <c r="A3369" s="463" t="str">
        <f t="shared" si="3"/>
        <v>100</v>
      </c>
      <c r="B3369" s="463" t="str">
        <f t="shared" si="4"/>
        <v>PU</v>
      </c>
      <c r="C3369" s="463" t="s">
        <v>271</v>
      </c>
      <c r="D3369" s="463" t="s">
        <v>4184</v>
      </c>
      <c r="E3369" s="463">
        <f t="shared" si="5"/>
        <v>0</v>
      </c>
    </row>
    <row r="3370">
      <c r="A3370" s="463" t="str">
        <f t="shared" si="3"/>
        <v>06</v>
      </c>
      <c r="B3370" s="463" t="str">
        <f t="shared" si="4"/>
        <v>PU</v>
      </c>
      <c r="C3370" s="463" t="s">
        <v>271</v>
      </c>
      <c r="D3370" s="463" t="s">
        <v>4185</v>
      </c>
      <c r="E3370" s="463" t="str">
        <f t="shared" si="5"/>
        <v/>
      </c>
    </row>
    <row r="3371">
      <c r="A3371" s="463" t="str">
        <f t="shared" si="3"/>
        <v>12</v>
      </c>
      <c r="B3371" s="463" t="str">
        <f t="shared" si="4"/>
        <v>PU</v>
      </c>
      <c r="C3371" s="463" t="s">
        <v>271</v>
      </c>
      <c r="D3371" s="463" t="s">
        <v>4186</v>
      </c>
      <c r="E3371" s="463" t="str">
        <f t="shared" si="5"/>
        <v/>
      </c>
    </row>
    <row r="3372">
      <c r="A3372" s="463" t="str">
        <f t="shared" si="3"/>
        <v>09</v>
      </c>
      <c r="B3372" s="463" t="str">
        <f t="shared" si="4"/>
        <v>PU</v>
      </c>
      <c r="C3372" s="463" t="s">
        <v>271</v>
      </c>
      <c r="D3372" s="463" t="s">
        <v>4187</v>
      </c>
      <c r="E3372" s="463" t="str">
        <f t="shared" si="5"/>
        <v/>
      </c>
    </row>
    <row r="3373">
      <c r="A3373" s="463" t="str">
        <f t="shared" si="3"/>
        <v>11</v>
      </c>
      <c r="B3373" s="463" t="str">
        <f t="shared" si="4"/>
        <v>PU</v>
      </c>
      <c r="C3373" s="463" t="s">
        <v>271</v>
      </c>
      <c r="D3373" s="463" t="s">
        <v>4188</v>
      </c>
      <c r="E3373" s="463" t="str">
        <f t="shared" si="5"/>
        <v/>
      </c>
    </row>
    <row r="3374">
      <c r="A3374" s="463" t="str">
        <f t="shared" si="3"/>
        <v>03</v>
      </c>
      <c r="B3374" s="463" t="str">
        <f t="shared" si="4"/>
        <v>PU</v>
      </c>
      <c r="C3374" s="463" t="s">
        <v>271</v>
      </c>
      <c r="D3374" s="463" t="s">
        <v>4189</v>
      </c>
      <c r="E3374" s="463" t="str">
        <f t="shared" si="5"/>
        <v/>
      </c>
    </row>
    <row r="3375">
      <c r="A3375" s="463" t="str">
        <f t="shared" si="3"/>
        <v>02</v>
      </c>
      <c r="B3375" s="463" t="str">
        <f t="shared" si="4"/>
        <v>PU</v>
      </c>
      <c r="C3375" s="463" t="s">
        <v>271</v>
      </c>
      <c r="D3375" s="463" t="s">
        <v>4190</v>
      </c>
      <c r="E3375" s="463" t="str">
        <f t="shared" si="5"/>
        <v/>
      </c>
    </row>
    <row r="3376">
      <c r="A3376" s="463" t="str">
        <f t="shared" si="3"/>
        <v>04</v>
      </c>
      <c r="B3376" s="463" t="str">
        <f t="shared" si="4"/>
        <v>PU</v>
      </c>
      <c r="C3376" s="463" t="s">
        <v>271</v>
      </c>
      <c r="D3376" s="463" t="s">
        <v>4191</v>
      </c>
      <c r="E3376" s="463" t="str">
        <f t="shared" si="5"/>
        <v/>
      </c>
    </row>
    <row r="3377">
      <c r="A3377" s="463" t="str">
        <f t="shared" si="3"/>
        <v>01</v>
      </c>
      <c r="B3377" s="463" t="str">
        <f t="shared" si="4"/>
        <v>PU</v>
      </c>
      <c r="C3377" s="463" t="s">
        <v>273</v>
      </c>
      <c r="D3377" s="463" t="s">
        <v>4192</v>
      </c>
      <c r="E3377" s="463" t="str">
        <f t="shared" si="5"/>
        <v/>
      </c>
    </row>
    <row r="3378">
      <c r="A3378" s="463" t="str">
        <f t="shared" si="3"/>
        <v>05</v>
      </c>
      <c r="B3378" s="463" t="str">
        <f t="shared" si="4"/>
        <v>PU</v>
      </c>
      <c r="C3378" s="463" t="s">
        <v>273</v>
      </c>
      <c r="D3378" s="463" t="s">
        <v>4193</v>
      </c>
      <c r="E3378" s="463" t="str">
        <f t="shared" si="5"/>
        <v/>
      </c>
    </row>
    <row r="3379">
      <c r="A3379" s="463" t="str">
        <f t="shared" si="3"/>
        <v>14</v>
      </c>
      <c r="B3379" s="463" t="str">
        <f t="shared" si="4"/>
        <v>PU</v>
      </c>
      <c r="C3379" s="463" t="s">
        <v>273</v>
      </c>
      <c r="D3379" s="463" t="s">
        <v>4194</v>
      </c>
      <c r="E3379" s="463" t="str">
        <f t="shared" si="5"/>
        <v/>
      </c>
    </row>
    <row r="3380">
      <c r="A3380" s="463" t="str">
        <f t="shared" si="3"/>
        <v>100</v>
      </c>
      <c r="B3380" s="463" t="str">
        <f t="shared" si="4"/>
        <v>PU</v>
      </c>
      <c r="C3380" s="463" t="s">
        <v>273</v>
      </c>
      <c r="D3380" s="463" t="s">
        <v>4195</v>
      </c>
      <c r="E3380" s="463">
        <f t="shared" si="5"/>
        <v>0</v>
      </c>
    </row>
    <row r="3381">
      <c r="A3381" s="463" t="str">
        <f t="shared" si="3"/>
        <v>06</v>
      </c>
      <c r="B3381" s="463" t="str">
        <f t="shared" si="4"/>
        <v>PU</v>
      </c>
      <c r="C3381" s="463" t="s">
        <v>273</v>
      </c>
      <c r="D3381" s="463" t="s">
        <v>4196</v>
      </c>
      <c r="E3381" s="463" t="str">
        <f t="shared" si="5"/>
        <v/>
      </c>
    </row>
    <row r="3382">
      <c r="A3382" s="463" t="str">
        <f t="shared" si="3"/>
        <v>12</v>
      </c>
      <c r="B3382" s="463" t="str">
        <f t="shared" si="4"/>
        <v>PU</v>
      </c>
      <c r="C3382" s="463" t="s">
        <v>273</v>
      </c>
      <c r="D3382" s="463" t="s">
        <v>4197</v>
      </c>
      <c r="E3382" s="463" t="str">
        <f t="shared" si="5"/>
        <v/>
      </c>
    </row>
    <row r="3383">
      <c r="A3383" s="463" t="str">
        <f t="shared" si="3"/>
        <v>09</v>
      </c>
      <c r="B3383" s="463" t="str">
        <f t="shared" si="4"/>
        <v>PU</v>
      </c>
      <c r="C3383" s="463" t="s">
        <v>273</v>
      </c>
      <c r="D3383" s="463" t="s">
        <v>4198</v>
      </c>
      <c r="E3383" s="463" t="str">
        <f t="shared" si="5"/>
        <v/>
      </c>
    </row>
    <row r="3384">
      <c r="A3384" s="463" t="str">
        <f t="shared" si="3"/>
        <v>11</v>
      </c>
      <c r="B3384" s="463" t="str">
        <f t="shared" si="4"/>
        <v>PU</v>
      </c>
      <c r="C3384" s="463" t="s">
        <v>273</v>
      </c>
      <c r="D3384" s="463" t="s">
        <v>4199</v>
      </c>
      <c r="E3384" s="463" t="str">
        <f t="shared" si="5"/>
        <v/>
      </c>
    </row>
    <row r="3385">
      <c r="A3385" s="463" t="str">
        <f t="shared" si="3"/>
        <v>03</v>
      </c>
      <c r="B3385" s="463" t="str">
        <f t="shared" si="4"/>
        <v>PU</v>
      </c>
      <c r="C3385" s="463" t="s">
        <v>273</v>
      </c>
      <c r="D3385" s="463" t="s">
        <v>4200</v>
      </c>
      <c r="E3385" s="463" t="str">
        <f t="shared" si="5"/>
        <v/>
      </c>
    </row>
    <row r="3386">
      <c r="A3386" s="463" t="str">
        <f t="shared" si="3"/>
        <v>02</v>
      </c>
      <c r="B3386" s="463" t="str">
        <f t="shared" si="4"/>
        <v>PU</v>
      </c>
      <c r="C3386" s="463" t="s">
        <v>273</v>
      </c>
      <c r="D3386" s="463" t="s">
        <v>4201</v>
      </c>
      <c r="E3386" s="463" t="str">
        <f t="shared" si="5"/>
        <v/>
      </c>
    </row>
    <row r="3387">
      <c r="A3387" s="463" t="str">
        <f t="shared" si="3"/>
        <v>04</v>
      </c>
      <c r="B3387" s="463" t="str">
        <f t="shared" si="4"/>
        <v>PU</v>
      </c>
      <c r="C3387" s="463" t="s">
        <v>273</v>
      </c>
      <c r="D3387" s="463" t="s">
        <v>4202</v>
      </c>
      <c r="E3387" s="463" t="str">
        <f t="shared" si="5"/>
        <v/>
      </c>
    </row>
    <row r="3388">
      <c r="A3388" s="463" t="str">
        <f t="shared" si="3"/>
        <v>01</v>
      </c>
      <c r="B3388" s="463" t="str">
        <f t="shared" si="4"/>
        <v>PU</v>
      </c>
      <c r="C3388" s="463" t="s">
        <v>275</v>
      </c>
      <c r="D3388" s="463" t="s">
        <v>4203</v>
      </c>
      <c r="E3388" s="463" t="str">
        <f t="shared" si="5"/>
        <v/>
      </c>
    </row>
    <row r="3389">
      <c r="A3389" s="463" t="str">
        <f t="shared" si="3"/>
        <v>05</v>
      </c>
      <c r="B3389" s="463" t="str">
        <f t="shared" si="4"/>
        <v>PU</v>
      </c>
      <c r="C3389" s="463" t="s">
        <v>275</v>
      </c>
      <c r="D3389" s="463" t="s">
        <v>4204</v>
      </c>
      <c r="E3389" s="463" t="str">
        <f t="shared" si="5"/>
        <v/>
      </c>
    </row>
    <row r="3390">
      <c r="A3390" s="463" t="str">
        <f t="shared" si="3"/>
        <v>14</v>
      </c>
      <c r="B3390" s="463" t="str">
        <f t="shared" si="4"/>
        <v>PU</v>
      </c>
      <c r="C3390" s="463" t="s">
        <v>275</v>
      </c>
      <c r="D3390" s="463" t="s">
        <v>4205</v>
      </c>
      <c r="E3390" s="463" t="str">
        <f t="shared" si="5"/>
        <v/>
      </c>
    </row>
    <row r="3391">
      <c r="A3391" s="463" t="str">
        <f t="shared" si="3"/>
        <v>100</v>
      </c>
      <c r="B3391" s="463" t="str">
        <f t="shared" si="4"/>
        <v>PU</v>
      </c>
      <c r="C3391" s="463" t="s">
        <v>275</v>
      </c>
      <c r="D3391" s="463" t="s">
        <v>4206</v>
      </c>
      <c r="E3391" s="463">
        <f t="shared" si="5"/>
        <v>0</v>
      </c>
    </row>
    <row r="3392">
      <c r="A3392" s="463" t="str">
        <f t="shared" si="3"/>
        <v>06</v>
      </c>
      <c r="B3392" s="463" t="str">
        <f t="shared" si="4"/>
        <v>PU</v>
      </c>
      <c r="C3392" s="463" t="s">
        <v>275</v>
      </c>
      <c r="D3392" s="463" t="s">
        <v>4207</v>
      </c>
      <c r="E3392" s="463" t="str">
        <f t="shared" si="5"/>
        <v/>
      </c>
    </row>
    <row r="3393">
      <c r="A3393" s="463" t="str">
        <f t="shared" si="3"/>
        <v>12</v>
      </c>
      <c r="B3393" s="463" t="str">
        <f t="shared" si="4"/>
        <v>PU</v>
      </c>
      <c r="C3393" s="463" t="s">
        <v>275</v>
      </c>
      <c r="D3393" s="463" t="s">
        <v>4208</v>
      </c>
      <c r="E3393" s="463" t="str">
        <f t="shared" si="5"/>
        <v/>
      </c>
    </row>
    <row r="3394">
      <c r="A3394" s="463" t="str">
        <f t="shared" si="3"/>
        <v>09</v>
      </c>
      <c r="B3394" s="463" t="str">
        <f t="shared" si="4"/>
        <v>PU</v>
      </c>
      <c r="C3394" s="463" t="s">
        <v>275</v>
      </c>
      <c r="D3394" s="463" t="s">
        <v>4209</v>
      </c>
      <c r="E3394" s="463" t="str">
        <f t="shared" si="5"/>
        <v/>
      </c>
    </row>
    <row r="3395">
      <c r="A3395" s="463" t="str">
        <f t="shared" si="3"/>
        <v>11</v>
      </c>
      <c r="B3395" s="463" t="str">
        <f t="shared" si="4"/>
        <v>PU</v>
      </c>
      <c r="C3395" s="463" t="s">
        <v>275</v>
      </c>
      <c r="D3395" s="463" t="s">
        <v>4210</v>
      </c>
      <c r="E3395" s="463" t="str">
        <f t="shared" si="5"/>
        <v/>
      </c>
    </row>
    <row r="3396">
      <c r="A3396" s="463" t="str">
        <f t="shared" si="3"/>
        <v>03</v>
      </c>
      <c r="B3396" s="463" t="str">
        <f t="shared" si="4"/>
        <v>PU</v>
      </c>
      <c r="C3396" s="463" t="s">
        <v>275</v>
      </c>
      <c r="D3396" s="463" t="s">
        <v>4211</v>
      </c>
      <c r="E3396" s="463" t="str">
        <f t="shared" si="5"/>
        <v/>
      </c>
    </row>
    <row r="3397">
      <c r="A3397" s="463" t="str">
        <f t="shared" si="3"/>
        <v>02</v>
      </c>
      <c r="B3397" s="463" t="str">
        <f t="shared" si="4"/>
        <v>PU</v>
      </c>
      <c r="C3397" s="463" t="s">
        <v>275</v>
      </c>
      <c r="D3397" s="463" t="s">
        <v>4212</v>
      </c>
      <c r="E3397" s="463" t="str">
        <f t="shared" si="5"/>
        <v/>
      </c>
    </row>
    <row r="3398">
      <c r="A3398" s="463" t="str">
        <f t="shared" si="3"/>
        <v>04</v>
      </c>
      <c r="B3398" s="463" t="str">
        <f t="shared" si="4"/>
        <v>PU</v>
      </c>
      <c r="C3398" s="463" t="s">
        <v>275</v>
      </c>
      <c r="D3398" s="463" t="s">
        <v>4213</v>
      </c>
      <c r="E3398" s="463" t="str">
        <f t="shared" si="5"/>
        <v/>
      </c>
    </row>
    <row r="3399">
      <c r="A3399" s="463" t="str">
        <f t="shared" si="3"/>
        <v>01</v>
      </c>
      <c r="B3399" s="463" t="str">
        <f t="shared" si="4"/>
        <v>PU</v>
      </c>
      <c r="C3399" s="463" t="s">
        <v>277</v>
      </c>
      <c r="D3399" s="463" t="s">
        <v>4214</v>
      </c>
      <c r="E3399" s="463" t="str">
        <f t="shared" si="5"/>
        <v/>
      </c>
    </row>
    <row r="3400">
      <c r="A3400" s="463" t="str">
        <f t="shared" si="3"/>
        <v>05</v>
      </c>
      <c r="B3400" s="463" t="str">
        <f t="shared" si="4"/>
        <v>PU</v>
      </c>
      <c r="C3400" s="463" t="s">
        <v>277</v>
      </c>
      <c r="D3400" s="463" t="s">
        <v>4215</v>
      </c>
      <c r="E3400" s="463" t="str">
        <f t="shared" si="5"/>
        <v/>
      </c>
    </row>
    <row r="3401">
      <c r="A3401" s="463" t="str">
        <f t="shared" si="3"/>
        <v>14</v>
      </c>
      <c r="B3401" s="463" t="str">
        <f t="shared" si="4"/>
        <v>PU</v>
      </c>
      <c r="C3401" s="463" t="s">
        <v>277</v>
      </c>
      <c r="D3401" s="463" t="s">
        <v>4216</v>
      </c>
      <c r="E3401" s="463" t="str">
        <f t="shared" si="5"/>
        <v/>
      </c>
    </row>
    <row r="3402">
      <c r="A3402" s="463" t="str">
        <f t="shared" si="3"/>
        <v>100</v>
      </c>
      <c r="B3402" s="463" t="str">
        <f t="shared" si="4"/>
        <v>PU</v>
      </c>
      <c r="C3402" s="463" t="s">
        <v>277</v>
      </c>
      <c r="D3402" s="463" t="s">
        <v>4217</v>
      </c>
      <c r="E3402" s="463">
        <f t="shared" si="5"/>
        <v>0</v>
      </c>
    </row>
    <row r="3403">
      <c r="A3403" s="463" t="str">
        <f t="shared" si="3"/>
        <v>06</v>
      </c>
      <c r="B3403" s="463" t="str">
        <f t="shared" si="4"/>
        <v>PU</v>
      </c>
      <c r="C3403" s="463" t="s">
        <v>277</v>
      </c>
      <c r="D3403" s="463" t="s">
        <v>4218</v>
      </c>
      <c r="E3403" s="463" t="str">
        <f t="shared" si="5"/>
        <v/>
      </c>
    </row>
    <row r="3404">
      <c r="A3404" s="463" t="str">
        <f t="shared" si="3"/>
        <v>12</v>
      </c>
      <c r="B3404" s="463" t="str">
        <f t="shared" si="4"/>
        <v>PU</v>
      </c>
      <c r="C3404" s="463" t="s">
        <v>277</v>
      </c>
      <c r="D3404" s="463" t="s">
        <v>4219</v>
      </c>
      <c r="E3404" s="463" t="str">
        <f t="shared" si="5"/>
        <v/>
      </c>
    </row>
    <row r="3405">
      <c r="A3405" s="463" t="str">
        <f t="shared" si="3"/>
        <v>09</v>
      </c>
      <c r="B3405" s="463" t="str">
        <f t="shared" si="4"/>
        <v>PU</v>
      </c>
      <c r="C3405" s="463" t="s">
        <v>277</v>
      </c>
      <c r="D3405" s="463" t="s">
        <v>4220</v>
      </c>
      <c r="E3405" s="463" t="str">
        <f t="shared" si="5"/>
        <v/>
      </c>
    </row>
    <row r="3406">
      <c r="A3406" s="463" t="str">
        <f t="shared" si="3"/>
        <v>11</v>
      </c>
      <c r="B3406" s="463" t="str">
        <f t="shared" si="4"/>
        <v>PU</v>
      </c>
      <c r="C3406" s="463" t="s">
        <v>277</v>
      </c>
      <c r="D3406" s="463" t="s">
        <v>4221</v>
      </c>
      <c r="E3406" s="463" t="str">
        <f t="shared" si="5"/>
        <v/>
      </c>
    </row>
    <row r="3407">
      <c r="A3407" s="463" t="str">
        <f t="shared" si="3"/>
        <v>03</v>
      </c>
      <c r="B3407" s="463" t="str">
        <f t="shared" si="4"/>
        <v>PU</v>
      </c>
      <c r="C3407" s="463" t="s">
        <v>277</v>
      </c>
      <c r="D3407" s="463" t="s">
        <v>4222</v>
      </c>
      <c r="E3407" s="463" t="str">
        <f t="shared" si="5"/>
        <v/>
      </c>
    </row>
    <row r="3408">
      <c r="A3408" s="463" t="str">
        <f t="shared" si="3"/>
        <v>02</v>
      </c>
      <c r="B3408" s="463" t="str">
        <f t="shared" si="4"/>
        <v>PU</v>
      </c>
      <c r="C3408" s="463" t="s">
        <v>277</v>
      </c>
      <c r="D3408" s="463" t="s">
        <v>4223</v>
      </c>
      <c r="E3408" s="463" t="str">
        <f t="shared" si="5"/>
        <v/>
      </c>
    </row>
    <row r="3409">
      <c r="A3409" s="463" t="str">
        <f t="shared" si="3"/>
        <v>04</v>
      </c>
      <c r="B3409" s="463" t="str">
        <f t="shared" si="4"/>
        <v>PU</v>
      </c>
      <c r="C3409" s="463" t="s">
        <v>277</v>
      </c>
      <c r="D3409" s="463" t="s">
        <v>4224</v>
      </c>
      <c r="E3409" s="463" t="str">
        <f t="shared" si="5"/>
        <v/>
      </c>
    </row>
    <row r="3410">
      <c r="A3410" s="463" t="str">
        <f t="shared" si="3"/>
        <v>01</v>
      </c>
      <c r="B3410" s="463" t="str">
        <f t="shared" si="4"/>
        <v>PU</v>
      </c>
      <c r="C3410" s="463" t="s">
        <v>279</v>
      </c>
      <c r="D3410" s="463" t="s">
        <v>4225</v>
      </c>
      <c r="E3410" s="463" t="str">
        <f t="shared" si="5"/>
        <v/>
      </c>
    </row>
    <row r="3411">
      <c r="A3411" s="463" t="str">
        <f t="shared" si="3"/>
        <v>05</v>
      </c>
      <c r="B3411" s="463" t="str">
        <f t="shared" si="4"/>
        <v>PU</v>
      </c>
      <c r="C3411" s="463" t="s">
        <v>279</v>
      </c>
      <c r="D3411" s="463" t="s">
        <v>4226</v>
      </c>
      <c r="E3411" s="463" t="str">
        <f t="shared" si="5"/>
        <v/>
      </c>
    </row>
    <row r="3412">
      <c r="A3412" s="463" t="str">
        <f t="shared" si="3"/>
        <v>14</v>
      </c>
      <c r="B3412" s="463" t="str">
        <f t="shared" si="4"/>
        <v>PU</v>
      </c>
      <c r="C3412" s="463" t="s">
        <v>279</v>
      </c>
      <c r="D3412" s="463" t="s">
        <v>4227</v>
      </c>
      <c r="E3412" s="463" t="str">
        <f t="shared" si="5"/>
        <v/>
      </c>
    </row>
    <row r="3413">
      <c r="A3413" s="463" t="str">
        <f t="shared" si="3"/>
        <v>100</v>
      </c>
      <c r="B3413" s="463" t="str">
        <f t="shared" si="4"/>
        <v>PU</v>
      </c>
      <c r="C3413" s="463" t="s">
        <v>279</v>
      </c>
      <c r="D3413" s="463" t="s">
        <v>4228</v>
      </c>
      <c r="E3413" s="463">
        <f t="shared" si="5"/>
        <v>0</v>
      </c>
    </row>
    <row r="3414">
      <c r="A3414" s="463" t="str">
        <f t="shared" si="3"/>
        <v>06</v>
      </c>
      <c r="B3414" s="463" t="str">
        <f t="shared" si="4"/>
        <v>PU</v>
      </c>
      <c r="C3414" s="463" t="s">
        <v>279</v>
      </c>
      <c r="D3414" s="463" t="s">
        <v>4229</v>
      </c>
      <c r="E3414" s="463" t="str">
        <f t="shared" si="5"/>
        <v/>
      </c>
    </row>
    <row r="3415">
      <c r="A3415" s="463" t="str">
        <f t="shared" si="3"/>
        <v>12</v>
      </c>
      <c r="B3415" s="463" t="str">
        <f t="shared" si="4"/>
        <v>PU</v>
      </c>
      <c r="C3415" s="463" t="s">
        <v>279</v>
      </c>
      <c r="D3415" s="463" t="s">
        <v>4230</v>
      </c>
      <c r="E3415" s="463" t="str">
        <f t="shared" si="5"/>
        <v/>
      </c>
    </row>
    <row r="3416">
      <c r="A3416" s="463" t="str">
        <f t="shared" si="3"/>
        <v>09</v>
      </c>
      <c r="B3416" s="463" t="str">
        <f t="shared" si="4"/>
        <v>PU</v>
      </c>
      <c r="C3416" s="463" t="s">
        <v>279</v>
      </c>
      <c r="D3416" s="463" t="s">
        <v>4231</v>
      </c>
      <c r="E3416" s="463" t="str">
        <f t="shared" si="5"/>
        <v/>
      </c>
    </row>
    <row r="3417">
      <c r="A3417" s="463" t="str">
        <f t="shared" si="3"/>
        <v>11</v>
      </c>
      <c r="B3417" s="463" t="str">
        <f t="shared" si="4"/>
        <v>PU</v>
      </c>
      <c r="C3417" s="463" t="s">
        <v>279</v>
      </c>
      <c r="D3417" s="463" t="s">
        <v>4232</v>
      </c>
      <c r="E3417" s="463" t="str">
        <f t="shared" si="5"/>
        <v/>
      </c>
    </row>
    <row r="3418">
      <c r="A3418" s="463" t="str">
        <f t="shared" si="3"/>
        <v>03</v>
      </c>
      <c r="B3418" s="463" t="str">
        <f t="shared" si="4"/>
        <v>PU</v>
      </c>
      <c r="C3418" s="463" t="s">
        <v>279</v>
      </c>
      <c r="D3418" s="463" t="s">
        <v>4233</v>
      </c>
      <c r="E3418" s="463" t="str">
        <f t="shared" si="5"/>
        <v/>
      </c>
    </row>
    <row r="3419">
      <c r="A3419" s="463" t="str">
        <f t="shared" si="3"/>
        <v>02</v>
      </c>
      <c r="B3419" s="463" t="str">
        <f t="shared" si="4"/>
        <v>PU</v>
      </c>
      <c r="C3419" s="463" t="s">
        <v>279</v>
      </c>
      <c r="D3419" s="463" t="s">
        <v>4234</v>
      </c>
      <c r="E3419" s="463" t="str">
        <f t="shared" si="5"/>
        <v/>
      </c>
    </row>
    <row r="3420">
      <c r="A3420" s="463" t="str">
        <f t="shared" si="3"/>
        <v>04</v>
      </c>
      <c r="B3420" s="463" t="str">
        <f t="shared" si="4"/>
        <v>PU</v>
      </c>
      <c r="C3420" s="463" t="s">
        <v>279</v>
      </c>
      <c r="D3420" s="463" t="s">
        <v>4235</v>
      </c>
      <c r="E3420" s="463" t="str">
        <f t="shared" si="5"/>
        <v/>
      </c>
    </row>
    <row r="3421">
      <c r="A3421" s="463" t="str">
        <f t="shared" si="3"/>
        <v>01</v>
      </c>
      <c r="B3421" s="463" t="str">
        <f t="shared" si="4"/>
        <v>PU</v>
      </c>
      <c r="C3421" s="463" t="s">
        <v>281</v>
      </c>
      <c r="D3421" s="463" t="s">
        <v>4236</v>
      </c>
      <c r="E3421" s="463" t="str">
        <f t="shared" si="5"/>
        <v/>
      </c>
    </row>
    <row r="3422">
      <c r="A3422" s="463" t="str">
        <f t="shared" si="3"/>
        <v>05</v>
      </c>
      <c r="B3422" s="463" t="str">
        <f t="shared" si="4"/>
        <v>PU</v>
      </c>
      <c r="C3422" s="463" t="s">
        <v>281</v>
      </c>
      <c r="D3422" s="463" t="s">
        <v>4237</v>
      </c>
      <c r="E3422" s="463" t="str">
        <f t="shared" si="5"/>
        <v/>
      </c>
    </row>
    <row r="3423">
      <c r="A3423" s="463" t="str">
        <f t="shared" si="3"/>
        <v>14</v>
      </c>
      <c r="B3423" s="463" t="str">
        <f t="shared" si="4"/>
        <v>PU</v>
      </c>
      <c r="C3423" s="463" t="s">
        <v>281</v>
      </c>
      <c r="D3423" s="463" t="s">
        <v>4238</v>
      </c>
      <c r="E3423" s="463" t="str">
        <f t="shared" si="5"/>
        <v/>
      </c>
    </row>
    <row r="3424">
      <c r="A3424" s="463" t="str">
        <f t="shared" si="3"/>
        <v>100</v>
      </c>
      <c r="B3424" s="463" t="str">
        <f t="shared" si="4"/>
        <v>PU</v>
      </c>
      <c r="C3424" s="463" t="s">
        <v>281</v>
      </c>
      <c r="D3424" s="463" t="s">
        <v>4239</v>
      </c>
      <c r="E3424" s="463">
        <f t="shared" si="5"/>
        <v>0</v>
      </c>
    </row>
    <row r="3425">
      <c r="A3425" s="463" t="str">
        <f t="shared" si="3"/>
        <v>06</v>
      </c>
      <c r="B3425" s="463" t="str">
        <f t="shared" si="4"/>
        <v>PU</v>
      </c>
      <c r="C3425" s="463" t="s">
        <v>281</v>
      </c>
      <c r="D3425" s="463" t="s">
        <v>4240</v>
      </c>
      <c r="E3425" s="463" t="str">
        <f t="shared" si="5"/>
        <v/>
      </c>
    </row>
    <row r="3426">
      <c r="A3426" s="463" t="str">
        <f t="shared" si="3"/>
        <v>12</v>
      </c>
      <c r="B3426" s="463" t="str">
        <f t="shared" si="4"/>
        <v>PU</v>
      </c>
      <c r="C3426" s="463" t="s">
        <v>281</v>
      </c>
      <c r="D3426" s="463" t="s">
        <v>4241</v>
      </c>
      <c r="E3426" s="463" t="str">
        <f t="shared" si="5"/>
        <v/>
      </c>
    </row>
    <row r="3427">
      <c r="A3427" s="463" t="str">
        <f t="shared" si="3"/>
        <v>09</v>
      </c>
      <c r="B3427" s="463" t="str">
        <f t="shared" si="4"/>
        <v>PU</v>
      </c>
      <c r="C3427" s="463" t="s">
        <v>281</v>
      </c>
      <c r="D3427" s="463" t="s">
        <v>4242</v>
      </c>
      <c r="E3427" s="463" t="str">
        <f t="shared" si="5"/>
        <v/>
      </c>
    </row>
    <row r="3428">
      <c r="A3428" s="463" t="str">
        <f t="shared" si="3"/>
        <v>11</v>
      </c>
      <c r="B3428" s="463" t="str">
        <f t="shared" si="4"/>
        <v>PU</v>
      </c>
      <c r="C3428" s="463" t="s">
        <v>281</v>
      </c>
      <c r="D3428" s="463" t="s">
        <v>4243</v>
      </c>
      <c r="E3428" s="463" t="str">
        <f t="shared" si="5"/>
        <v/>
      </c>
    </row>
    <row r="3429">
      <c r="A3429" s="463" t="str">
        <f t="shared" si="3"/>
        <v>03</v>
      </c>
      <c r="B3429" s="463" t="str">
        <f t="shared" si="4"/>
        <v>PU</v>
      </c>
      <c r="C3429" s="463" t="s">
        <v>281</v>
      </c>
      <c r="D3429" s="463" t="s">
        <v>4244</v>
      </c>
      <c r="E3429" s="463" t="str">
        <f t="shared" si="5"/>
        <v/>
      </c>
    </row>
    <row r="3430">
      <c r="A3430" s="463" t="str">
        <f t="shared" si="3"/>
        <v>02</v>
      </c>
      <c r="B3430" s="463" t="str">
        <f t="shared" si="4"/>
        <v>PU</v>
      </c>
      <c r="C3430" s="463" t="s">
        <v>281</v>
      </c>
      <c r="D3430" s="463" t="s">
        <v>4245</v>
      </c>
      <c r="E3430" s="463" t="str">
        <f t="shared" si="5"/>
        <v/>
      </c>
    </row>
    <row r="3431">
      <c r="A3431" s="463" t="str">
        <f t="shared" si="3"/>
        <v>04</v>
      </c>
      <c r="B3431" s="463" t="str">
        <f t="shared" si="4"/>
        <v>PU</v>
      </c>
      <c r="C3431" s="463" t="s">
        <v>281</v>
      </c>
      <c r="D3431" s="463" t="s">
        <v>4246</v>
      </c>
      <c r="E3431" s="463" t="str">
        <f t="shared" si="5"/>
        <v/>
      </c>
    </row>
    <row r="3432">
      <c r="A3432" s="463" t="str">
        <f t="shared" si="3"/>
        <v>01</v>
      </c>
      <c r="B3432" s="463" t="str">
        <f t="shared" si="4"/>
        <v>PU</v>
      </c>
      <c r="C3432" s="463" t="s">
        <v>283</v>
      </c>
      <c r="D3432" s="463" t="s">
        <v>4247</v>
      </c>
      <c r="E3432" s="463" t="str">
        <f t="shared" si="5"/>
        <v/>
      </c>
    </row>
    <row r="3433">
      <c r="A3433" s="463" t="str">
        <f t="shared" si="3"/>
        <v>05</v>
      </c>
      <c r="B3433" s="463" t="str">
        <f t="shared" si="4"/>
        <v>PU</v>
      </c>
      <c r="C3433" s="463" t="s">
        <v>283</v>
      </c>
      <c r="D3433" s="463" t="s">
        <v>4248</v>
      </c>
      <c r="E3433" s="463" t="str">
        <f t="shared" si="5"/>
        <v/>
      </c>
    </row>
    <row r="3434">
      <c r="A3434" s="463" t="str">
        <f t="shared" si="3"/>
        <v>14</v>
      </c>
      <c r="B3434" s="463" t="str">
        <f t="shared" si="4"/>
        <v>PU</v>
      </c>
      <c r="C3434" s="463" t="s">
        <v>283</v>
      </c>
      <c r="D3434" s="463" t="s">
        <v>4249</v>
      </c>
      <c r="E3434" s="463" t="str">
        <f t="shared" si="5"/>
        <v/>
      </c>
    </row>
    <row r="3435">
      <c r="A3435" s="463" t="str">
        <f t="shared" si="3"/>
        <v>100</v>
      </c>
      <c r="B3435" s="463" t="str">
        <f t="shared" si="4"/>
        <v>PU</v>
      </c>
      <c r="C3435" s="463" t="s">
        <v>283</v>
      </c>
      <c r="D3435" s="463" t="s">
        <v>4250</v>
      </c>
      <c r="E3435" s="463">
        <f t="shared" si="5"/>
        <v>0</v>
      </c>
    </row>
    <row r="3436">
      <c r="A3436" s="463" t="str">
        <f t="shared" si="3"/>
        <v>06</v>
      </c>
      <c r="B3436" s="463" t="str">
        <f t="shared" si="4"/>
        <v>PU</v>
      </c>
      <c r="C3436" s="463" t="s">
        <v>283</v>
      </c>
      <c r="D3436" s="463" t="s">
        <v>4251</v>
      </c>
      <c r="E3436" s="463" t="str">
        <f t="shared" si="5"/>
        <v/>
      </c>
    </row>
    <row r="3437">
      <c r="A3437" s="463" t="str">
        <f t="shared" si="3"/>
        <v>12</v>
      </c>
      <c r="B3437" s="463" t="str">
        <f t="shared" si="4"/>
        <v>PU</v>
      </c>
      <c r="C3437" s="463" t="s">
        <v>283</v>
      </c>
      <c r="D3437" s="463" t="s">
        <v>4252</v>
      </c>
      <c r="E3437" s="463" t="str">
        <f t="shared" si="5"/>
        <v/>
      </c>
    </row>
    <row r="3438">
      <c r="A3438" s="463" t="str">
        <f t="shared" si="3"/>
        <v>09</v>
      </c>
      <c r="B3438" s="463" t="str">
        <f t="shared" si="4"/>
        <v>PU</v>
      </c>
      <c r="C3438" s="463" t="s">
        <v>283</v>
      </c>
      <c r="D3438" s="463" t="s">
        <v>4253</v>
      </c>
      <c r="E3438" s="463" t="str">
        <f t="shared" si="5"/>
        <v/>
      </c>
    </row>
    <row r="3439">
      <c r="A3439" s="463" t="str">
        <f t="shared" si="3"/>
        <v>11</v>
      </c>
      <c r="B3439" s="463" t="str">
        <f t="shared" si="4"/>
        <v>PU</v>
      </c>
      <c r="C3439" s="463" t="s">
        <v>283</v>
      </c>
      <c r="D3439" s="463" t="s">
        <v>4254</v>
      </c>
      <c r="E3439" s="463" t="str">
        <f t="shared" si="5"/>
        <v/>
      </c>
    </row>
    <row r="3440">
      <c r="A3440" s="463" t="str">
        <f t="shared" si="3"/>
        <v>03</v>
      </c>
      <c r="B3440" s="463" t="str">
        <f t="shared" si="4"/>
        <v>PU</v>
      </c>
      <c r="C3440" s="463" t="s">
        <v>283</v>
      </c>
      <c r="D3440" s="463" t="s">
        <v>4255</v>
      </c>
      <c r="E3440" s="463" t="str">
        <f t="shared" si="5"/>
        <v/>
      </c>
    </row>
    <row r="3441">
      <c r="A3441" s="463" t="str">
        <f t="shared" si="3"/>
        <v>02</v>
      </c>
      <c r="B3441" s="463" t="str">
        <f t="shared" si="4"/>
        <v>PU</v>
      </c>
      <c r="C3441" s="463" t="s">
        <v>283</v>
      </c>
      <c r="D3441" s="463" t="s">
        <v>4256</v>
      </c>
      <c r="E3441" s="463" t="str">
        <f t="shared" si="5"/>
        <v/>
      </c>
    </row>
    <row r="3442">
      <c r="A3442" s="463" t="str">
        <f t="shared" si="3"/>
        <v>04</v>
      </c>
      <c r="B3442" s="463" t="str">
        <f t="shared" si="4"/>
        <v>PU</v>
      </c>
      <c r="C3442" s="463" t="s">
        <v>283</v>
      </c>
      <c r="D3442" s="463" t="s">
        <v>4257</v>
      </c>
      <c r="E3442" s="463" t="str">
        <f t="shared" si="5"/>
        <v/>
      </c>
    </row>
    <row r="3443">
      <c r="A3443" s="463" t="str">
        <f t="shared" si="3"/>
        <v>01</v>
      </c>
      <c r="B3443" s="463" t="str">
        <f t="shared" si="4"/>
        <v>PU</v>
      </c>
      <c r="C3443" s="463" t="s">
        <v>285</v>
      </c>
      <c r="D3443" s="463" t="s">
        <v>4258</v>
      </c>
      <c r="E3443" s="463" t="str">
        <f t="shared" si="5"/>
        <v/>
      </c>
    </row>
    <row r="3444">
      <c r="A3444" s="463" t="str">
        <f t="shared" si="3"/>
        <v>05</v>
      </c>
      <c r="B3444" s="463" t="str">
        <f t="shared" si="4"/>
        <v>PU</v>
      </c>
      <c r="C3444" s="463" t="s">
        <v>285</v>
      </c>
      <c r="D3444" s="463" t="s">
        <v>4259</v>
      </c>
      <c r="E3444" s="463" t="str">
        <f t="shared" si="5"/>
        <v/>
      </c>
    </row>
    <row r="3445">
      <c r="A3445" s="463" t="str">
        <f t="shared" si="3"/>
        <v>14</v>
      </c>
      <c r="B3445" s="463" t="str">
        <f t="shared" si="4"/>
        <v>PU</v>
      </c>
      <c r="C3445" s="463" t="s">
        <v>285</v>
      </c>
      <c r="D3445" s="463" t="s">
        <v>4260</v>
      </c>
      <c r="E3445" s="463" t="str">
        <f t="shared" si="5"/>
        <v/>
      </c>
    </row>
    <row r="3446">
      <c r="A3446" s="463" t="str">
        <f t="shared" si="3"/>
        <v>100</v>
      </c>
      <c r="B3446" s="463" t="str">
        <f t="shared" si="4"/>
        <v>PU</v>
      </c>
      <c r="C3446" s="463" t="s">
        <v>285</v>
      </c>
      <c r="D3446" s="463" t="s">
        <v>4261</v>
      </c>
      <c r="E3446" s="463">
        <f t="shared" si="5"/>
        <v>0</v>
      </c>
    </row>
    <row r="3447">
      <c r="A3447" s="463" t="str">
        <f t="shared" si="3"/>
        <v>06</v>
      </c>
      <c r="B3447" s="463" t="str">
        <f t="shared" si="4"/>
        <v>PU</v>
      </c>
      <c r="C3447" s="463" t="s">
        <v>285</v>
      </c>
      <c r="D3447" s="463" t="s">
        <v>4262</v>
      </c>
      <c r="E3447" s="463" t="str">
        <f t="shared" si="5"/>
        <v/>
      </c>
    </row>
    <row r="3448">
      <c r="A3448" s="463" t="str">
        <f t="shared" si="3"/>
        <v>12</v>
      </c>
      <c r="B3448" s="463" t="str">
        <f t="shared" si="4"/>
        <v>PU</v>
      </c>
      <c r="C3448" s="463" t="s">
        <v>285</v>
      </c>
      <c r="D3448" s="463" t="s">
        <v>4263</v>
      </c>
      <c r="E3448" s="463" t="str">
        <f t="shared" si="5"/>
        <v/>
      </c>
    </row>
    <row r="3449">
      <c r="A3449" s="463" t="str">
        <f t="shared" si="3"/>
        <v>09</v>
      </c>
      <c r="B3449" s="463" t="str">
        <f t="shared" si="4"/>
        <v>PU</v>
      </c>
      <c r="C3449" s="463" t="s">
        <v>285</v>
      </c>
      <c r="D3449" s="463" t="s">
        <v>4264</v>
      </c>
      <c r="E3449" s="463" t="str">
        <f t="shared" si="5"/>
        <v/>
      </c>
    </row>
    <row r="3450">
      <c r="A3450" s="463" t="str">
        <f t="shared" si="3"/>
        <v>11</v>
      </c>
      <c r="B3450" s="463" t="str">
        <f t="shared" si="4"/>
        <v>PU</v>
      </c>
      <c r="C3450" s="463" t="s">
        <v>285</v>
      </c>
      <c r="D3450" s="463" t="s">
        <v>4265</v>
      </c>
      <c r="E3450" s="463" t="str">
        <f t="shared" si="5"/>
        <v/>
      </c>
    </row>
    <row r="3451">
      <c r="A3451" s="463" t="str">
        <f t="shared" si="3"/>
        <v>03</v>
      </c>
      <c r="B3451" s="463" t="str">
        <f t="shared" si="4"/>
        <v>PU</v>
      </c>
      <c r="C3451" s="463" t="s">
        <v>285</v>
      </c>
      <c r="D3451" s="463" t="s">
        <v>4266</v>
      </c>
      <c r="E3451" s="463" t="str">
        <f t="shared" si="5"/>
        <v/>
      </c>
    </row>
    <row r="3452">
      <c r="A3452" s="463" t="str">
        <f t="shared" si="3"/>
        <v>02</v>
      </c>
      <c r="B3452" s="463" t="str">
        <f t="shared" si="4"/>
        <v>PU</v>
      </c>
      <c r="C3452" s="463" t="s">
        <v>285</v>
      </c>
      <c r="D3452" s="463" t="s">
        <v>4267</v>
      </c>
      <c r="E3452" s="463" t="str">
        <f t="shared" si="5"/>
        <v/>
      </c>
    </row>
    <row r="3453">
      <c r="A3453" s="463" t="str">
        <f t="shared" si="3"/>
        <v>04</v>
      </c>
      <c r="B3453" s="463" t="str">
        <f t="shared" si="4"/>
        <v>PU</v>
      </c>
      <c r="C3453" s="463" t="s">
        <v>285</v>
      </c>
      <c r="D3453" s="463" t="s">
        <v>4268</v>
      </c>
      <c r="E3453" s="463" t="str">
        <f t="shared" si="5"/>
        <v/>
      </c>
    </row>
    <row r="3454">
      <c r="A3454" s="463" t="str">
        <f t="shared" si="3"/>
        <v>01</v>
      </c>
      <c r="B3454" s="463" t="str">
        <f t="shared" si="4"/>
        <v>PU</v>
      </c>
      <c r="C3454" s="463" t="s">
        <v>287</v>
      </c>
      <c r="D3454" s="463" t="s">
        <v>4269</v>
      </c>
      <c r="E3454" s="463" t="str">
        <f t="shared" si="5"/>
        <v/>
      </c>
    </row>
    <row r="3455">
      <c r="A3455" s="463" t="str">
        <f t="shared" si="3"/>
        <v>05</v>
      </c>
      <c r="B3455" s="463" t="str">
        <f t="shared" si="4"/>
        <v>PU</v>
      </c>
      <c r="C3455" s="463" t="s">
        <v>287</v>
      </c>
      <c r="D3455" s="463" t="s">
        <v>4270</v>
      </c>
      <c r="E3455" s="463" t="str">
        <f t="shared" si="5"/>
        <v/>
      </c>
    </row>
    <row r="3456">
      <c r="A3456" s="463" t="str">
        <f t="shared" si="3"/>
        <v>14</v>
      </c>
      <c r="B3456" s="463" t="str">
        <f t="shared" si="4"/>
        <v>PU</v>
      </c>
      <c r="C3456" s="463" t="s">
        <v>287</v>
      </c>
      <c r="D3456" s="463" t="s">
        <v>4271</v>
      </c>
      <c r="E3456" s="463" t="str">
        <f t="shared" si="5"/>
        <v/>
      </c>
    </row>
    <row r="3457">
      <c r="A3457" s="463" t="str">
        <f t="shared" si="3"/>
        <v>100</v>
      </c>
      <c r="B3457" s="463" t="str">
        <f t="shared" si="4"/>
        <v>PU</v>
      </c>
      <c r="C3457" s="463" t="s">
        <v>287</v>
      </c>
      <c r="D3457" s="463" t="s">
        <v>4272</v>
      </c>
      <c r="E3457" s="463">
        <f t="shared" si="5"/>
        <v>0</v>
      </c>
    </row>
    <row r="3458">
      <c r="A3458" s="463" t="str">
        <f t="shared" si="3"/>
        <v>06</v>
      </c>
      <c r="B3458" s="463" t="str">
        <f t="shared" si="4"/>
        <v>PU</v>
      </c>
      <c r="C3458" s="463" t="s">
        <v>287</v>
      </c>
      <c r="D3458" s="463" t="s">
        <v>4273</v>
      </c>
      <c r="E3458" s="463" t="str">
        <f t="shared" si="5"/>
        <v/>
      </c>
    </row>
    <row r="3459">
      <c r="A3459" s="463" t="str">
        <f t="shared" si="3"/>
        <v>12</v>
      </c>
      <c r="B3459" s="463" t="str">
        <f t="shared" si="4"/>
        <v>PU</v>
      </c>
      <c r="C3459" s="463" t="s">
        <v>287</v>
      </c>
      <c r="D3459" s="463" t="s">
        <v>4274</v>
      </c>
      <c r="E3459" s="463" t="str">
        <f t="shared" si="5"/>
        <v/>
      </c>
    </row>
    <row r="3460">
      <c r="A3460" s="463" t="str">
        <f t="shared" si="3"/>
        <v>09</v>
      </c>
      <c r="B3460" s="463" t="str">
        <f t="shared" si="4"/>
        <v>PU</v>
      </c>
      <c r="C3460" s="463" t="s">
        <v>287</v>
      </c>
      <c r="D3460" s="463" t="s">
        <v>4275</v>
      </c>
      <c r="E3460" s="463" t="str">
        <f t="shared" si="5"/>
        <v/>
      </c>
    </row>
    <row r="3461">
      <c r="A3461" s="463" t="str">
        <f t="shared" si="3"/>
        <v>11</v>
      </c>
      <c r="B3461" s="463" t="str">
        <f t="shared" si="4"/>
        <v>PU</v>
      </c>
      <c r="C3461" s="463" t="s">
        <v>287</v>
      </c>
      <c r="D3461" s="463" t="s">
        <v>4276</v>
      </c>
      <c r="E3461" s="463" t="str">
        <f t="shared" si="5"/>
        <v/>
      </c>
    </row>
    <row r="3462">
      <c r="A3462" s="463" t="str">
        <f t="shared" si="3"/>
        <v>03</v>
      </c>
      <c r="B3462" s="463" t="str">
        <f t="shared" si="4"/>
        <v>PU</v>
      </c>
      <c r="C3462" s="463" t="s">
        <v>287</v>
      </c>
      <c r="D3462" s="463" t="s">
        <v>4277</v>
      </c>
      <c r="E3462" s="463" t="str">
        <f t="shared" si="5"/>
        <v/>
      </c>
    </row>
    <row r="3463">
      <c r="A3463" s="463" t="str">
        <f t="shared" si="3"/>
        <v>02</v>
      </c>
      <c r="B3463" s="463" t="str">
        <f t="shared" si="4"/>
        <v>PU</v>
      </c>
      <c r="C3463" s="463" t="s">
        <v>287</v>
      </c>
      <c r="D3463" s="463" t="s">
        <v>4278</v>
      </c>
      <c r="E3463" s="463" t="str">
        <f t="shared" si="5"/>
        <v/>
      </c>
    </row>
    <row r="3464">
      <c r="A3464" s="463" t="str">
        <f t="shared" si="3"/>
        <v>04</v>
      </c>
      <c r="B3464" s="463" t="str">
        <f t="shared" si="4"/>
        <v>PU</v>
      </c>
      <c r="C3464" s="463" t="s">
        <v>287</v>
      </c>
      <c r="D3464" s="463" t="s">
        <v>4279</v>
      </c>
      <c r="E3464" s="463" t="str">
        <f t="shared" si="5"/>
        <v/>
      </c>
    </row>
    <row r="3465">
      <c r="A3465" s="463" t="str">
        <f t="shared" si="3"/>
        <v>01</v>
      </c>
      <c r="B3465" s="463" t="str">
        <f t="shared" si="4"/>
        <v>PU</v>
      </c>
      <c r="C3465" s="463" t="s">
        <v>197</v>
      </c>
      <c r="D3465" s="463" t="s">
        <v>4280</v>
      </c>
      <c r="E3465" s="463" t="str">
        <f t="shared" si="5"/>
        <v/>
      </c>
    </row>
    <row r="3466">
      <c r="A3466" s="463" t="str">
        <f t="shared" si="3"/>
        <v>05</v>
      </c>
      <c r="B3466" s="463" t="str">
        <f t="shared" si="4"/>
        <v>PU</v>
      </c>
      <c r="C3466" s="463" t="s">
        <v>197</v>
      </c>
      <c r="D3466" s="463" t="s">
        <v>4281</v>
      </c>
      <c r="E3466" s="463" t="str">
        <f t="shared" si="5"/>
        <v/>
      </c>
    </row>
    <row r="3467">
      <c r="A3467" s="463" t="str">
        <f t="shared" si="3"/>
        <v>14</v>
      </c>
      <c r="B3467" s="463" t="str">
        <f t="shared" si="4"/>
        <v>PU</v>
      </c>
      <c r="C3467" s="463" t="s">
        <v>197</v>
      </c>
      <c r="D3467" s="463" t="s">
        <v>4282</v>
      </c>
      <c r="E3467" s="463" t="str">
        <f t="shared" si="5"/>
        <v/>
      </c>
    </row>
    <row r="3468">
      <c r="A3468" s="463" t="str">
        <f t="shared" si="3"/>
        <v>100</v>
      </c>
      <c r="B3468" s="463" t="str">
        <f t="shared" si="4"/>
        <v>PU</v>
      </c>
      <c r="C3468" s="463" t="s">
        <v>197</v>
      </c>
      <c r="D3468" s="463" t="s">
        <v>4283</v>
      </c>
      <c r="E3468" s="463">
        <f t="shared" si="5"/>
        <v>0</v>
      </c>
    </row>
    <row r="3469">
      <c r="A3469" s="463" t="str">
        <f t="shared" si="3"/>
        <v>06</v>
      </c>
      <c r="B3469" s="463" t="str">
        <f t="shared" si="4"/>
        <v>PU</v>
      </c>
      <c r="C3469" s="463" t="s">
        <v>197</v>
      </c>
      <c r="D3469" s="463" t="s">
        <v>4284</v>
      </c>
      <c r="E3469" s="463" t="str">
        <f t="shared" si="5"/>
        <v/>
      </c>
    </row>
    <row r="3470">
      <c r="A3470" s="463" t="str">
        <f t="shared" si="3"/>
        <v>12</v>
      </c>
      <c r="B3470" s="463" t="str">
        <f t="shared" si="4"/>
        <v>PU</v>
      </c>
      <c r="C3470" s="463" t="s">
        <v>197</v>
      </c>
      <c r="D3470" s="463" t="s">
        <v>4285</v>
      </c>
      <c r="E3470" s="463" t="str">
        <f t="shared" si="5"/>
        <v/>
      </c>
    </row>
    <row r="3471">
      <c r="A3471" s="463" t="str">
        <f t="shared" si="3"/>
        <v>09</v>
      </c>
      <c r="B3471" s="463" t="str">
        <f t="shared" si="4"/>
        <v>PU</v>
      </c>
      <c r="C3471" s="463" t="s">
        <v>197</v>
      </c>
      <c r="D3471" s="463" t="s">
        <v>4286</v>
      </c>
      <c r="E3471" s="463" t="str">
        <f t="shared" si="5"/>
        <v/>
      </c>
    </row>
    <row r="3472">
      <c r="A3472" s="463" t="str">
        <f t="shared" si="3"/>
        <v>11</v>
      </c>
      <c r="B3472" s="463" t="str">
        <f t="shared" si="4"/>
        <v>PU</v>
      </c>
      <c r="C3472" s="463" t="s">
        <v>197</v>
      </c>
      <c r="D3472" s="463" t="s">
        <v>4287</v>
      </c>
      <c r="E3472" s="463" t="str">
        <f t="shared" si="5"/>
        <v/>
      </c>
    </row>
    <row r="3473">
      <c r="A3473" s="463" t="str">
        <f t="shared" si="3"/>
        <v>03</v>
      </c>
      <c r="B3473" s="463" t="str">
        <f t="shared" si="4"/>
        <v>PU</v>
      </c>
      <c r="C3473" s="463" t="s">
        <v>197</v>
      </c>
      <c r="D3473" s="463" t="s">
        <v>4288</v>
      </c>
      <c r="E3473" s="463" t="str">
        <f t="shared" si="5"/>
        <v/>
      </c>
    </row>
    <row r="3474">
      <c r="A3474" s="463" t="str">
        <f t="shared" si="3"/>
        <v>02</v>
      </c>
      <c r="B3474" s="463" t="str">
        <f t="shared" si="4"/>
        <v>PU</v>
      </c>
      <c r="C3474" s="463" t="s">
        <v>197</v>
      </c>
      <c r="D3474" s="463" t="s">
        <v>4289</v>
      </c>
      <c r="E3474" s="463" t="str">
        <f t="shared" si="5"/>
        <v/>
      </c>
    </row>
    <row r="3475">
      <c r="A3475" s="463" t="str">
        <f t="shared" si="3"/>
        <v>04</v>
      </c>
      <c r="B3475" s="463" t="str">
        <f t="shared" si="4"/>
        <v>PU</v>
      </c>
      <c r="C3475" s="463" t="s">
        <v>197</v>
      </c>
      <c r="D3475" s="463" t="s">
        <v>4290</v>
      </c>
      <c r="E3475" s="463" t="str">
        <f t="shared" si="5"/>
        <v/>
      </c>
    </row>
    <row r="3476">
      <c r="A3476" s="463" t="str">
        <f t="shared" si="3"/>
        <v>01</v>
      </c>
      <c r="B3476" s="463" t="str">
        <f t="shared" si="4"/>
        <v>PU</v>
      </c>
      <c r="C3476" s="463" t="s">
        <v>198</v>
      </c>
      <c r="D3476" s="463" t="s">
        <v>4291</v>
      </c>
      <c r="E3476" s="463" t="str">
        <f t="shared" si="5"/>
        <v/>
      </c>
    </row>
    <row r="3477">
      <c r="A3477" s="463" t="str">
        <f t="shared" si="3"/>
        <v>05</v>
      </c>
      <c r="B3477" s="463" t="str">
        <f t="shared" si="4"/>
        <v>PU</v>
      </c>
      <c r="C3477" s="463" t="s">
        <v>198</v>
      </c>
      <c r="D3477" s="463" t="s">
        <v>4292</v>
      </c>
      <c r="E3477" s="463" t="str">
        <f t="shared" si="5"/>
        <v/>
      </c>
    </row>
    <row r="3478">
      <c r="A3478" s="463" t="str">
        <f t="shared" si="3"/>
        <v>14</v>
      </c>
      <c r="B3478" s="463" t="str">
        <f t="shared" si="4"/>
        <v>PU</v>
      </c>
      <c r="C3478" s="463" t="s">
        <v>198</v>
      </c>
      <c r="D3478" s="463" t="s">
        <v>4293</v>
      </c>
      <c r="E3478" s="463" t="str">
        <f t="shared" si="5"/>
        <v/>
      </c>
    </row>
    <row r="3479">
      <c r="A3479" s="463" t="str">
        <f t="shared" si="3"/>
        <v>100</v>
      </c>
      <c r="B3479" s="463" t="str">
        <f t="shared" si="4"/>
        <v>PU</v>
      </c>
      <c r="C3479" s="463" t="s">
        <v>198</v>
      </c>
      <c r="D3479" s="463" t="s">
        <v>4294</v>
      </c>
      <c r="E3479" s="463">
        <f t="shared" si="5"/>
        <v>0</v>
      </c>
    </row>
    <row r="3480">
      <c r="A3480" s="463" t="str">
        <f t="shared" si="3"/>
        <v>06</v>
      </c>
      <c r="B3480" s="463" t="str">
        <f t="shared" si="4"/>
        <v>PU</v>
      </c>
      <c r="C3480" s="463" t="s">
        <v>198</v>
      </c>
      <c r="D3480" s="463" t="s">
        <v>4295</v>
      </c>
      <c r="E3480" s="463" t="str">
        <f t="shared" si="5"/>
        <v/>
      </c>
    </row>
    <row r="3481">
      <c r="A3481" s="463" t="str">
        <f t="shared" si="3"/>
        <v>12</v>
      </c>
      <c r="B3481" s="463" t="str">
        <f t="shared" si="4"/>
        <v>PU</v>
      </c>
      <c r="C3481" s="463" t="s">
        <v>198</v>
      </c>
      <c r="D3481" s="463" t="s">
        <v>4296</v>
      </c>
      <c r="E3481" s="463" t="str">
        <f t="shared" si="5"/>
        <v/>
      </c>
    </row>
    <row r="3482">
      <c r="A3482" s="463" t="str">
        <f t="shared" si="3"/>
        <v>09</v>
      </c>
      <c r="B3482" s="463" t="str">
        <f t="shared" si="4"/>
        <v>PU</v>
      </c>
      <c r="C3482" s="463" t="s">
        <v>198</v>
      </c>
      <c r="D3482" s="463" t="s">
        <v>4297</v>
      </c>
      <c r="E3482" s="463" t="str">
        <f t="shared" si="5"/>
        <v/>
      </c>
    </row>
    <row r="3483">
      <c r="A3483" s="463" t="str">
        <f t="shared" si="3"/>
        <v>11</v>
      </c>
      <c r="B3483" s="463" t="str">
        <f t="shared" si="4"/>
        <v>PU</v>
      </c>
      <c r="C3483" s="463" t="s">
        <v>198</v>
      </c>
      <c r="D3483" s="463" t="s">
        <v>4298</v>
      </c>
      <c r="E3483" s="463" t="str">
        <f t="shared" si="5"/>
        <v/>
      </c>
    </row>
    <row r="3484">
      <c r="A3484" s="463" t="str">
        <f t="shared" si="3"/>
        <v>03</v>
      </c>
      <c r="B3484" s="463" t="str">
        <f t="shared" si="4"/>
        <v>PU</v>
      </c>
      <c r="C3484" s="463" t="s">
        <v>198</v>
      </c>
      <c r="D3484" s="463" t="s">
        <v>4299</v>
      </c>
      <c r="E3484" s="463" t="str">
        <f t="shared" si="5"/>
        <v/>
      </c>
    </row>
    <row r="3485">
      <c r="A3485" s="463" t="str">
        <f t="shared" si="3"/>
        <v>02</v>
      </c>
      <c r="B3485" s="463" t="str">
        <f t="shared" si="4"/>
        <v>PU</v>
      </c>
      <c r="C3485" s="463" t="s">
        <v>198</v>
      </c>
      <c r="D3485" s="463" t="s">
        <v>4300</v>
      </c>
      <c r="E3485" s="463" t="str">
        <f t="shared" si="5"/>
        <v/>
      </c>
    </row>
    <row r="3486">
      <c r="A3486" s="463" t="str">
        <f t="shared" si="3"/>
        <v>04</v>
      </c>
      <c r="B3486" s="463" t="str">
        <f t="shared" si="4"/>
        <v>PU</v>
      </c>
      <c r="C3486" s="463" t="s">
        <v>198</v>
      </c>
      <c r="D3486" s="463" t="s">
        <v>4301</v>
      </c>
      <c r="E3486" s="463" t="str">
        <f t="shared" si="5"/>
        <v/>
      </c>
    </row>
    <row r="3487">
      <c r="A3487" s="463" t="str">
        <f t="shared" si="3"/>
        <v>01</v>
      </c>
      <c r="B3487" s="463" t="str">
        <f t="shared" si="4"/>
        <v>PU</v>
      </c>
      <c r="C3487" s="463" t="s">
        <v>201</v>
      </c>
      <c r="D3487" s="463" t="s">
        <v>4302</v>
      </c>
      <c r="E3487" s="463" t="str">
        <f t="shared" si="5"/>
        <v/>
      </c>
    </row>
    <row r="3488">
      <c r="A3488" s="463" t="str">
        <f t="shared" si="3"/>
        <v>05</v>
      </c>
      <c r="B3488" s="463" t="str">
        <f t="shared" si="4"/>
        <v>PU</v>
      </c>
      <c r="C3488" s="463" t="s">
        <v>201</v>
      </c>
      <c r="D3488" s="463" t="s">
        <v>4303</v>
      </c>
      <c r="E3488" s="463" t="str">
        <f t="shared" si="5"/>
        <v/>
      </c>
    </row>
    <row r="3489">
      <c r="A3489" s="463" t="str">
        <f t="shared" si="3"/>
        <v>14</v>
      </c>
      <c r="B3489" s="463" t="str">
        <f t="shared" si="4"/>
        <v>PU</v>
      </c>
      <c r="C3489" s="463" t="s">
        <v>201</v>
      </c>
      <c r="D3489" s="463" t="s">
        <v>4304</v>
      </c>
      <c r="E3489" s="463" t="str">
        <f t="shared" si="5"/>
        <v/>
      </c>
    </row>
    <row r="3490">
      <c r="A3490" s="463" t="str">
        <f t="shared" si="3"/>
        <v>100</v>
      </c>
      <c r="B3490" s="463" t="str">
        <f t="shared" si="4"/>
        <v>PU</v>
      </c>
      <c r="C3490" s="463" t="s">
        <v>201</v>
      </c>
      <c r="D3490" s="463" t="s">
        <v>4305</v>
      </c>
      <c r="E3490" s="463">
        <f t="shared" si="5"/>
        <v>0</v>
      </c>
    </row>
    <row r="3491">
      <c r="A3491" s="463" t="str">
        <f t="shared" si="3"/>
        <v>06</v>
      </c>
      <c r="B3491" s="463" t="str">
        <f t="shared" si="4"/>
        <v>PU</v>
      </c>
      <c r="C3491" s="463" t="s">
        <v>201</v>
      </c>
      <c r="D3491" s="463" t="s">
        <v>4306</v>
      </c>
      <c r="E3491" s="463" t="str">
        <f t="shared" si="5"/>
        <v/>
      </c>
    </row>
    <row r="3492">
      <c r="A3492" s="463" t="str">
        <f t="shared" si="3"/>
        <v>12</v>
      </c>
      <c r="B3492" s="463" t="str">
        <f t="shared" si="4"/>
        <v>PU</v>
      </c>
      <c r="C3492" s="463" t="s">
        <v>201</v>
      </c>
      <c r="D3492" s="463" t="s">
        <v>4307</v>
      </c>
      <c r="E3492" s="463" t="str">
        <f t="shared" si="5"/>
        <v/>
      </c>
    </row>
    <row r="3493">
      <c r="A3493" s="463" t="str">
        <f t="shared" si="3"/>
        <v>09</v>
      </c>
      <c r="B3493" s="463" t="str">
        <f t="shared" si="4"/>
        <v>PU</v>
      </c>
      <c r="C3493" s="463" t="s">
        <v>201</v>
      </c>
      <c r="D3493" s="463" t="s">
        <v>4308</v>
      </c>
      <c r="E3493" s="463" t="str">
        <f t="shared" si="5"/>
        <v/>
      </c>
    </row>
    <row r="3494">
      <c r="A3494" s="463" t="str">
        <f t="shared" si="3"/>
        <v>11</v>
      </c>
      <c r="B3494" s="463" t="str">
        <f t="shared" si="4"/>
        <v>PU</v>
      </c>
      <c r="C3494" s="463" t="s">
        <v>201</v>
      </c>
      <c r="D3494" s="463" t="s">
        <v>4309</v>
      </c>
      <c r="E3494" s="463" t="str">
        <f t="shared" si="5"/>
        <v/>
      </c>
    </row>
    <row r="3495">
      <c r="A3495" s="463" t="str">
        <f t="shared" si="3"/>
        <v>03</v>
      </c>
      <c r="B3495" s="463" t="str">
        <f t="shared" si="4"/>
        <v>PU</v>
      </c>
      <c r="C3495" s="463" t="s">
        <v>201</v>
      </c>
      <c r="D3495" s="463" t="s">
        <v>4310</v>
      </c>
      <c r="E3495" s="463" t="str">
        <f t="shared" si="5"/>
        <v/>
      </c>
    </row>
    <row r="3496">
      <c r="A3496" s="463" t="str">
        <f t="shared" si="3"/>
        <v>02</v>
      </c>
      <c r="B3496" s="463" t="str">
        <f t="shared" si="4"/>
        <v>PU</v>
      </c>
      <c r="C3496" s="463" t="s">
        <v>201</v>
      </c>
      <c r="D3496" s="463" t="s">
        <v>4311</v>
      </c>
      <c r="E3496" s="463" t="str">
        <f t="shared" si="5"/>
        <v/>
      </c>
    </row>
    <row r="3497">
      <c r="A3497" s="463" t="str">
        <f t="shared" si="3"/>
        <v>04</v>
      </c>
      <c r="B3497" s="463" t="str">
        <f t="shared" si="4"/>
        <v>PU</v>
      </c>
      <c r="C3497" s="463" t="s">
        <v>201</v>
      </c>
      <c r="D3497" s="463" t="s">
        <v>4312</v>
      </c>
      <c r="E3497" s="463" t="str">
        <f t="shared" si="5"/>
        <v/>
      </c>
    </row>
    <row r="3498">
      <c r="A3498" s="463" t="str">
        <f t="shared" si="3"/>
        <v>01</v>
      </c>
      <c r="B3498" s="463" t="str">
        <f t="shared" si="4"/>
        <v>PU</v>
      </c>
      <c r="C3498" s="463" t="s">
        <v>203</v>
      </c>
      <c r="D3498" s="463" t="s">
        <v>4313</v>
      </c>
      <c r="E3498" s="463" t="str">
        <f t="shared" si="5"/>
        <v/>
      </c>
    </row>
    <row r="3499">
      <c r="A3499" s="463" t="str">
        <f t="shared" si="3"/>
        <v>05</v>
      </c>
      <c r="B3499" s="463" t="str">
        <f t="shared" si="4"/>
        <v>PU</v>
      </c>
      <c r="C3499" s="463" t="s">
        <v>203</v>
      </c>
      <c r="D3499" s="463" t="s">
        <v>4314</v>
      </c>
      <c r="E3499" s="463" t="str">
        <f t="shared" si="5"/>
        <v/>
      </c>
    </row>
    <row r="3500">
      <c r="A3500" s="463" t="str">
        <f t="shared" si="3"/>
        <v>14</v>
      </c>
      <c r="B3500" s="463" t="str">
        <f t="shared" si="4"/>
        <v>PU</v>
      </c>
      <c r="C3500" s="463" t="s">
        <v>203</v>
      </c>
      <c r="D3500" s="463" t="s">
        <v>4315</v>
      </c>
      <c r="E3500" s="463" t="str">
        <f t="shared" si="5"/>
        <v/>
      </c>
    </row>
    <row r="3501">
      <c r="A3501" s="463" t="str">
        <f t="shared" si="3"/>
        <v>100</v>
      </c>
      <c r="B3501" s="463" t="str">
        <f t="shared" si="4"/>
        <v>PU</v>
      </c>
      <c r="C3501" s="463" t="s">
        <v>203</v>
      </c>
      <c r="D3501" s="463" t="s">
        <v>4316</v>
      </c>
      <c r="E3501" s="463">
        <f t="shared" si="5"/>
        <v>0</v>
      </c>
    </row>
    <row r="3502">
      <c r="A3502" s="463" t="str">
        <f t="shared" si="3"/>
        <v>06</v>
      </c>
      <c r="B3502" s="463" t="str">
        <f t="shared" si="4"/>
        <v>PU</v>
      </c>
      <c r="C3502" s="463" t="s">
        <v>203</v>
      </c>
      <c r="D3502" s="463" t="s">
        <v>4317</v>
      </c>
      <c r="E3502" s="463" t="str">
        <f t="shared" si="5"/>
        <v/>
      </c>
    </row>
    <row r="3503">
      <c r="A3503" s="463" t="str">
        <f t="shared" si="3"/>
        <v>12</v>
      </c>
      <c r="B3503" s="463" t="str">
        <f t="shared" si="4"/>
        <v>PU</v>
      </c>
      <c r="C3503" s="463" t="s">
        <v>203</v>
      </c>
      <c r="D3503" s="463" t="s">
        <v>4318</v>
      </c>
      <c r="E3503" s="463" t="str">
        <f t="shared" si="5"/>
        <v/>
      </c>
    </row>
    <row r="3504">
      <c r="A3504" s="463" t="str">
        <f t="shared" si="3"/>
        <v>09</v>
      </c>
      <c r="B3504" s="463" t="str">
        <f t="shared" si="4"/>
        <v>PU</v>
      </c>
      <c r="C3504" s="463" t="s">
        <v>203</v>
      </c>
      <c r="D3504" s="463" t="s">
        <v>4319</v>
      </c>
      <c r="E3504" s="463" t="str">
        <f t="shared" si="5"/>
        <v/>
      </c>
    </row>
    <row r="3505">
      <c r="A3505" s="463" t="str">
        <f t="shared" si="3"/>
        <v>11</v>
      </c>
      <c r="B3505" s="463" t="str">
        <f t="shared" si="4"/>
        <v>PU</v>
      </c>
      <c r="C3505" s="463" t="s">
        <v>203</v>
      </c>
      <c r="D3505" s="463" t="s">
        <v>4320</v>
      </c>
      <c r="E3505" s="463" t="str">
        <f t="shared" si="5"/>
        <v/>
      </c>
    </row>
    <row r="3506">
      <c r="A3506" s="463" t="str">
        <f t="shared" si="3"/>
        <v>03</v>
      </c>
      <c r="B3506" s="463" t="str">
        <f t="shared" si="4"/>
        <v>PU</v>
      </c>
      <c r="C3506" s="463" t="s">
        <v>203</v>
      </c>
      <c r="D3506" s="463" t="s">
        <v>4321</v>
      </c>
      <c r="E3506" s="463" t="str">
        <f t="shared" si="5"/>
        <v/>
      </c>
    </row>
    <row r="3507">
      <c r="A3507" s="463" t="str">
        <f t="shared" si="3"/>
        <v>02</v>
      </c>
      <c r="B3507" s="463" t="str">
        <f t="shared" si="4"/>
        <v>PU</v>
      </c>
      <c r="C3507" s="463" t="s">
        <v>203</v>
      </c>
      <c r="D3507" s="463" t="s">
        <v>4322</v>
      </c>
      <c r="E3507" s="463" t="str">
        <f t="shared" si="5"/>
        <v/>
      </c>
    </row>
    <row r="3508">
      <c r="A3508" s="463" t="str">
        <f t="shared" si="3"/>
        <v>04</v>
      </c>
      <c r="B3508" s="463" t="str">
        <f t="shared" si="4"/>
        <v>PU</v>
      </c>
      <c r="C3508" s="463" t="s">
        <v>203</v>
      </c>
      <c r="D3508" s="463" t="s">
        <v>4323</v>
      </c>
      <c r="E3508" s="463" t="str">
        <f t="shared" si="5"/>
        <v/>
      </c>
    </row>
    <row r="3509">
      <c r="A3509" s="463" t="str">
        <f t="shared" si="3"/>
        <v>01</v>
      </c>
      <c r="B3509" s="463" t="str">
        <f t="shared" si="4"/>
        <v>PU</v>
      </c>
      <c r="C3509" s="463" t="s">
        <v>205</v>
      </c>
      <c r="D3509" s="463" t="s">
        <v>4324</v>
      </c>
      <c r="E3509" s="463" t="str">
        <f t="shared" si="5"/>
        <v/>
      </c>
    </row>
    <row r="3510">
      <c r="A3510" s="463" t="str">
        <f t="shared" si="3"/>
        <v>05</v>
      </c>
      <c r="B3510" s="463" t="str">
        <f t="shared" si="4"/>
        <v>PU</v>
      </c>
      <c r="C3510" s="463" t="s">
        <v>205</v>
      </c>
      <c r="D3510" s="463" t="s">
        <v>4325</v>
      </c>
      <c r="E3510" s="463" t="str">
        <f t="shared" si="5"/>
        <v/>
      </c>
    </row>
    <row r="3511">
      <c r="A3511" s="463" t="str">
        <f t="shared" si="3"/>
        <v>14</v>
      </c>
      <c r="B3511" s="463" t="str">
        <f t="shared" si="4"/>
        <v>PU</v>
      </c>
      <c r="C3511" s="463" t="s">
        <v>205</v>
      </c>
      <c r="D3511" s="463" t="s">
        <v>4326</v>
      </c>
      <c r="E3511" s="463" t="str">
        <f t="shared" si="5"/>
        <v/>
      </c>
    </row>
    <row r="3512">
      <c r="A3512" s="463" t="str">
        <f t="shared" si="3"/>
        <v>100</v>
      </c>
      <c r="B3512" s="463" t="str">
        <f t="shared" si="4"/>
        <v>PU</v>
      </c>
      <c r="C3512" s="463" t="s">
        <v>205</v>
      </c>
      <c r="D3512" s="463" t="s">
        <v>4327</v>
      </c>
      <c r="E3512" s="463">
        <f t="shared" si="5"/>
        <v>0</v>
      </c>
    </row>
    <row r="3513">
      <c r="A3513" s="463" t="str">
        <f t="shared" si="3"/>
        <v>06</v>
      </c>
      <c r="B3513" s="463" t="str">
        <f t="shared" si="4"/>
        <v>PU</v>
      </c>
      <c r="C3513" s="463" t="s">
        <v>205</v>
      </c>
      <c r="D3513" s="463" t="s">
        <v>4328</v>
      </c>
      <c r="E3513" s="463" t="str">
        <f t="shared" si="5"/>
        <v/>
      </c>
    </row>
    <row r="3514">
      <c r="A3514" s="463" t="str">
        <f t="shared" si="3"/>
        <v>12</v>
      </c>
      <c r="B3514" s="463" t="str">
        <f t="shared" si="4"/>
        <v>PU</v>
      </c>
      <c r="C3514" s="463" t="s">
        <v>205</v>
      </c>
      <c r="D3514" s="463" t="s">
        <v>4329</v>
      </c>
      <c r="E3514" s="463" t="str">
        <f t="shared" si="5"/>
        <v/>
      </c>
    </row>
    <row r="3515">
      <c r="A3515" s="463" t="str">
        <f t="shared" si="3"/>
        <v>09</v>
      </c>
      <c r="B3515" s="463" t="str">
        <f t="shared" si="4"/>
        <v>PU</v>
      </c>
      <c r="C3515" s="463" t="s">
        <v>205</v>
      </c>
      <c r="D3515" s="463" t="s">
        <v>4330</v>
      </c>
      <c r="E3515" s="463" t="str">
        <f t="shared" si="5"/>
        <v/>
      </c>
    </row>
    <row r="3516">
      <c r="A3516" s="463" t="str">
        <f t="shared" si="3"/>
        <v>11</v>
      </c>
      <c r="B3516" s="463" t="str">
        <f t="shared" si="4"/>
        <v>PU</v>
      </c>
      <c r="C3516" s="463" t="s">
        <v>205</v>
      </c>
      <c r="D3516" s="463" t="s">
        <v>4331</v>
      </c>
      <c r="E3516" s="463" t="str">
        <f t="shared" si="5"/>
        <v/>
      </c>
    </row>
    <row r="3517">
      <c r="A3517" s="463" t="str">
        <f t="shared" si="3"/>
        <v>03</v>
      </c>
      <c r="B3517" s="463" t="str">
        <f t="shared" si="4"/>
        <v>PU</v>
      </c>
      <c r="C3517" s="463" t="s">
        <v>205</v>
      </c>
      <c r="D3517" s="463" t="s">
        <v>4332</v>
      </c>
      <c r="E3517" s="463" t="str">
        <f t="shared" si="5"/>
        <v/>
      </c>
    </row>
    <row r="3518">
      <c r="A3518" s="463" t="str">
        <f t="shared" si="3"/>
        <v>02</v>
      </c>
      <c r="B3518" s="463" t="str">
        <f t="shared" si="4"/>
        <v>PU</v>
      </c>
      <c r="C3518" s="463" t="s">
        <v>205</v>
      </c>
      <c r="D3518" s="463" t="s">
        <v>4333</v>
      </c>
      <c r="E3518" s="463" t="str">
        <f t="shared" si="5"/>
        <v/>
      </c>
    </row>
    <row r="3519">
      <c r="A3519" s="463" t="str">
        <f t="shared" si="3"/>
        <v>04</v>
      </c>
      <c r="B3519" s="463" t="str">
        <f t="shared" si="4"/>
        <v>PU</v>
      </c>
      <c r="C3519" s="463" t="s">
        <v>205</v>
      </c>
      <c r="D3519" s="463" t="s">
        <v>4334</v>
      </c>
      <c r="E3519" s="463" t="str">
        <f t="shared" si="5"/>
        <v/>
      </c>
    </row>
    <row r="3520">
      <c r="A3520" s="463" t="str">
        <f t="shared" si="3"/>
        <v>01</v>
      </c>
      <c r="B3520" s="463" t="str">
        <f t="shared" si="4"/>
        <v>PU</v>
      </c>
      <c r="C3520" s="463" t="s">
        <v>207</v>
      </c>
      <c r="D3520" s="463" t="s">
        <v>4335</v>
      </c>
      <c r="E3520" s="463" t="str">
        <f t="shared" si="5"/>
        <v/>
      </c>
    </row>
    <row r="3521">
      <c r="A3521" s="463" t="str">
        <f t="shared" si="3"/>
        <v>05</v>
      </c>
      <c r="B3521" s="463" t="str">
        <f t="shared" si="4"/>
        <v>PU</v>
      </c>
      <c r="C3521" s="463" t="s">
        <v>207</v>
      </c>
      <c r="D3521" s="463" t="s">
        <v>4336</v>
      </c>
      <c r="E3521" s="463" t="str">
        <f t="shared" si="5"/>
        <v/>
      </c>
    </row>
    <row r="3522">
      <c r="A3522" s="463" t="str">
        <f t="shared" si="3"/>
        <v>14</v>
      </c>
      <c r="B3522" s="463" t="str">
        <f t="shared" si="4"/>
        <v>PU</v>
      </c>
      <c r="C3522" s="463" t="s">
        <v>207</v>
      </c>
      <c r="D3522" s="463" t="s">
        <v>4337</v>
      </c>
      <c r="E3522" s="463" t="str">
        <f t="shared" si="5"/>
        <v/>
      </c>
    </row>
    <row r="3523">
      <c r="A3523" s="463" t="str">
        <f t="shared" si="3"/>
        <v>100</v>
      </c>
      <c r="B3523" s="463" t="str">
        <f t="shared" si="4"/>
        <v>PU</v>
      </c>
      <c r="C3523" s="463" t="s">
        <v>207</v>
      </c>
      <c r="D3523" s="463" t="s">
        <v>4338</v>
      </c>
      <c r="E3523" s="463">
        <f t="shared" si="5"/>
        <v>0</v>
      </c>
    </row>
    <row r="3524">
      <c r="A3524" s="463" t="str">
        <f t="shared" si="3"/>
        <v>06</v>
      </c>
      <c r="B3524" s="463" t="str">
        <f t="shared" si="4"/>
        <v>PU</v>
      </c>
      <c r="C3524" s="463" t="s">
        <v>207</v>
      </c>
      <c r="D3524" s="463" t="s">
        <v>4339</v>
      </c>
      <c r="E3524" s="463" t="str">
        <f t="shared" si="5"/>
        <v/>
      </c>
    </row>
    <row r="3525">
      <c r="A3525" s="463" t="str">
        <f t="shared" si="3"/>
        <v>12</v>
      </c>
      <c r="B3525" s="463" t="str">
        <f t="shared" si="4"/>
        <v>PU</v>
      </c>
      <c r="C3525" s="463" t="s">
        <v>207</v>
      </c>
      <c r="D3525" s="463" t="s">
        <v>4340</v>
      </c>
      <c r="E3525" s="463" t="str">
        <f t="shared" si="5"/>
        <v/>
      </c>
    </row>
    <row r="3526">
      <c r="A3526" s="463" t="str">
        <f t="shared" si="3"/>
        <v>09</v>
      </c>
      <c r="B3526" s="463" t="str">
        <f t="shared" si="4"/>
        <v>PU</v>
      </c>
      <c r="C3526" s="463" t="s">
        <v>207</v>
      </c>
      <c r="D3526" s="463" t="s">
        <v>4341</v>
      </c>
      <c r="E3526" s="463" t="str">
        <f t="shared" si="5"/>
        <v/>
      </c>
    </row>
    <row r="3527">
      <c r="A3527" s="463" t="str">
        <f t="shared" si="3"/>
        <v>11</v>
      </c>
      <c r="B3527" s="463" t="str">
        <f t="shared" si="4"/>
        <v>PU</v>
      </c>
      <c r="C3527" s="463" t="s">
        <v>207</v>
      </c>
      <c r="D3527" s="463" t="s">
        <v>4342</v>
      </c>
      <c r="E3527" s="463" t="str">
        <f t="shared" si="5"/>
        <v/>
      </c>
    </row>
    <row r="3528">
      <c r="A3528" s="463" t="str">
        <f t="shared" si="3"/>
        <v>03</v>
      </c>
      <c r="B3528" s="463" t="str">
        <f t="shared" si="4"/>
        <v>PU</v>
      </c>
      <c r="C3528" s="463" t="s">
        <v>207</v>
      </c>
      <c r="D3528" s="463" t="s">
        <v>4343</v>
      </c>
      <c r="E3528" s="463" t="str">
        <f t="shared" si="5"/>
        <v/>
      </c>
    </row>
    <row r="3529">
      <c r="A3529" s="463" t="str">
        <f t="shared" si="3"/>
        <v>02</v>
      </c>
      <c r="B3529" s="463" t="str">
        <f t="shared" si="4"/>
        <v>PU</v>
      </c>
      <c r="C3529" s="463" t="s">
        <v>207</v>
      </c>
      <c r="D3529" s="463" t="s">
        <v>4344</v>
      </c>
      <c r="E3529" s="463" t="str">
        <f t="shared" si="5"/>
        <v/>
      </c>
    </row>
    <row r="3530">
      <c r="A3530" s="463" t="str">
        <f t="shared" si="3"/>
        <v>04</v>
      </c>
      <c r="B3530" s="463" t="str">
        <f t="shared" si="4"/>
        <v>PU</v>
      </c>
      <c r="C3530" s="463" t="s">
        <v>207</v>
      </c>
      <c r="D3530" s="463" t="s">
        <v>4345</v>
      </c>
      <c r="E3530" s="463" t="str">
        <f t="shared" si="5"/>
        <v/>
      </c>
    </row>
    <row r="3531">
      <c r="A3531" s="463" t="str">
        <f t="shared" si="3"/>
        <v>01</v>
      </c>
      <c r="B3531" s="463" t="str">
        <f t="shared" si="4"/>
        <v>PU</v>
      </c>
      <c r="C3531" s="463" t="s">
        <v>210</v>
      </c>
      <c r="D3531" s="463" t="s">
        <v>4346</v>
      </c>
      <c r="E3531" s="463" t="str">
        <f t="shared" si="5"/>
        <v/>
      </c>
    </row>
    <row r="3532">
      <c r="A3532" s="463" t="str">
        <f t="shared" si="3"/>
        <v>05</v>
      </c>
      <c r="B3532" s="463" t="str">
        <f t="shared" si="4"/>
        <v>PU</v>
      </c>
      <c r="C3532" s="463" t="s">
        <v>210</v>
      </c>
      <c r="D3532" s="463" t="s">
        <v>4347</v>
      </c>
      <c r="E3532" s="463" t="str">
        <f t="shared" si="5"/>
        <v/>
      </c>
    </row>
    <row r="3533">
      <c r="A3533" s="463" t="str">
        <f t="shared" si="3"/>
        <v>14</v>
      </c>
      <c r="B3533" s="463" t="str">
        <f t="shared" si="4"/>
        <v>PU</v>
      </c>
      <c r="C3533" s="463" t="s">
        <v>210</v>
      </c>
      <c r="D3533" s="463" t="s">
        <v>4348</v>
      </c>
      <c r="E3533" s="463" t="str">
        <f t="shared" si="5"/>
        <v/>
      </c>
    </row>
    <row r="3534">
      <c r="A3534" s="463" t="str">
        <f t="shared" si="3"/>
        <v>100</v>
      </c>
      <c r="B3534" s="463" t="str">
        <f t="shared" si="4"/>
        <v>PU</v>
      </c>
      <c r="C3534" s="463" t="s">
        <v>210</v>
      </c>
      <c r="D3534" s="463" t="s">
        <v>4349</v>
      </c>
      <c r="E3534" s="463">
        <f t="shared" si="5"/>
        <v>0</v>
      </c>
    </row>
    <row r="3535">
      <c r="A3535" s="463" t="str">
        <f t="shared" si="3"/>
        <v>06</v>
      </c>
      <c r="B3535" s="463" t="str">
        <f t="shared" si="4"/>
        <v>PU</v>
      </c>
      <c r="C3535" s="463" t="s">
        <v>210</v>
      </c>
      <c r="D3535" s="463" t="s">
        <v>4350</v>
      </c>
      <c r="E3535" s="463" t="str">
        <f t="shared" si="5"/>
        <v/>
      </c>
    </row>
    <row r="3536">
      <c r="A3536" s="463" t="str">
        <f t="shared" si="3"/>
        <v>12</v>
      </c>
      <c r="B3536" s="463" t="str">
        <f t="shared" si="4"/>
        <v>PU</v>
      </c>
      <c r="C3536" s="463" t="s">
        <v>210</v>
      </c>
      <c r="D3536" s="463" t="s">
        <v>4351</v>
      </c>
      <c r="E3536" s="463" t="str">
        <f t="shared" si="5"/>
        <v/>
      </c>
    </row>
    <row r="3537">
      <c r="A3537" s="463" t="str">
        <f t="shared" si="3"/>
        <v>09</v>
      </c>
      <c r="B3537" s="463" t="str">
        <f t="shared" si="4"/>
        <v>PU</v>
      </c>
      <c r="C3537" s="463" t="s">
        <v>210</v>
      </c>
      <c r="D3537" s="463" t="s">
        <v>4352</v>
      </c>
      <c r="E3537" s="463" t="str">
        <f t="shared" si="5"/>
        <v/>
      </c>
    </row>
    <row r="3538">
      <c r="A3538" s="463" t="str">
        <f t="shared" si="3"/>
        <v>11</v>
      </c>
      <c r="B3538" s="463" t="str">
        <f t="shared" si="4"/>
        <v>PU</v>
      </c>
      <c r="C3538" s="463" t="s">
        <v>210</v>
      </c>
      <c r="D3538" s="463" t="s">
        <v>4353</v>
      </c>
      <c r="E3538" s="463" t="str">
        <f t="shared" si="5"/>
        <v/>
      </c>
    </row>
    <row r="3539">
      <c r="A3539" s="463" t="str">
        <f t="shared" si="3"/>
        <v>03</v>
      </c>
      <c r="B3539" s="463" t="str">
        <f t="shared" si="4"/>
        <v>PU</v>
      </c>
      <c r="C3539" s="463" t="s">
        <v>210</v>
      </c>
      <c r="D3539" s="463" t="s">
        <v>4354</v>
      </c>
      <c r="E3539" s="463" t="str">
        <f t="shared" si="5"/>
        <v/>
      </c>
    </row>
    <row r="3540">
      <c r="A3540" s="463" t="str">
        <f t="shared" si="3"/>
        <v>02</v>
      </c>
      <c r="B3540" s="463" t="str">
        <f t="shared" si="4"/>
        <v>PU</v>
      </c>
      <c r="C3540" s="463" t="s">
        <v>210</v>
      </c>
      <c r="D3540" s="463" t="s">
        <v>4355</v>
      </c>
      <c r="E3540" s="463" t="str">
        <f t="shared" si="5"/>
        <v/>
      </c>
    </row>
    <row r="3541">
      <c r="A3541" s="463" t="str">
        <f t="shared" si="3"/>
        <v>04</v>
      </c>
      <c r="B3541" s="463" t="str">
        <f t="shared" si="4"/>
        <v>PU</v>
      </c>
      <c r="C3541" s="463" t="s">
        <v>210</v>
      </c>
      <c r="D3541" s="463" t="s">
        <v>4356</v>
      </c>
      <c r="E3541" s="463" t="str">
        <f t="shared" si="5"/>
        <v/>
      </c>
    </row>
    <row r="3542">
      <c r="A3542" s="463" t="str">
        <f t="shared" si="3"/>
        <v>01</v>
      </c>
      <c r="B3542" s="463" t="str">
        <f t="shared" si="4"/>
        <v>PU</v>
      </c>
      <c r="C3542" s="463" t="s">
        <v>212</v>
      </c>
      <c r="D3542" s="463" t="s">
        <v>4357</v>
      </c>
      <c r="E3542" s="463" t="str">
        <f t="shared" si="5"/>
        <v/>
      </c>
    </row>
    <row r="3543">
      <c r="A3543" s="463" t="str">
        <f t="shared" si="3"/>
        <v>05</v>
      </c>
      <c r="B3543" s="463" t="str">
        <f t="shared" si="4"/>
        <v>PU</v>
      </c>
      <c r="C3543" s="463" t="s">
        <v>212</v>
      </c>
      <c r="D3543" s="463" t="s">
        <v>4358</v>
      </c>
      <c r="E3543" s="463" t="str">
        <f t="shared" si="5"/>
        <v/>
      </c>
    </row>
    <row r="3544">
      <c r="A3544" s="463" t="str">
        <f t="shared" si="3"/>
        <v>14</v>
      </c>
      <c r="B3544" s="463" t="str">
        <f t="shared" si="4"/>
        <v>PU</v>
      </c>
      <c r="C3544" s="463" t="s">
        <v>212</v>
      </c>
      <c r="D3544" s="463" t="s">
        <v>4359</v>
      </c>
      <c r="E3544" s="463" t="str">
        <f t="shared" si="5"/>
        <v/>
      </c>
    </row>
    <row r="3545">
      <c r="A3545" s="463" t="str">
        <f t="shared" si="3"/>
        <v>100</v>
      </c>
      <c r="B3545" s="463" t="str">
        <f t="shared" si="4"/>
        <v>PU</v>
      </c>
      <c r="C3545" s="463" t="s">
        <v>212</v>
      </c>
      <c r="D3545" s="463" t="s">
        <v>4360</v>
      </c>
      <c r="E3545" s="463">
        <f t="shared" si="5"/>
        <v>0</v>
      </c>
    </row>
    <row r="3546">
      <c r="A3546" s="463" t="str">
        <f t="shared" si="3"/>
        <v>06</v>
      </c>
      <c r="B3546" s="463" t="str">
        <f t="shared" si="4"/>
        <v>PU</v>
      </c>
      <c r="C3546" s="463" t="s">
        <v>212</v>
      </c>
      <c r="D3546" s="463" t="s">
        <v>4361</v>
      </c>
      <c r="E3546" s="463" t="str">
        <f t="shared" si="5"/>
        <v/>
      </c>
    </row>
    <row r="3547">
      <c r="A3547" s="463" t="str">
        <f t="shared" si="3"/>
        <v>12</v>
      </c>
      <c r="B3547" s="463" t="str">
        <f t="shared" si="4"/>
        <v>PU</v>
      </c>
      <c r="C3547" s="463" t="s">
        <v>212</v>
      </c>
      <c r="D3547" s="463" t="s">
        <v>4362</v>
      </c>
      <c r="E3547" s="463" t="str">
        <f t="shared" si="5"/>
        <v/>
      </c>
    </row>
    <row r="3548">
      <c r="A3548" s="463" t="str">
        <f t="shared" si="3"/>
        <v>09</v>
      </c>
      <c r="B3548" s="463" t="str">
        <f t="shared" si="4"/>
        <v>PU</v>
      </c>
      <c r="C3548" s="463" t="s">
        <v>212</v>
      </c>
      <c r="D3548" s="463" t="s">
        <v>4363</v>
      </c>
      <c r="E3548" s="463" t="str">
        <f t="shared" si="5"/>
        <v/>
      </c>
    </row>
    <row r="3549">
      <c r="A3549" s="463" t="str">
        <f t="shared" si="3"/>
        <v>11</v>
      </c>
      <c r="B3549" s="463" t="str">
        <f t="shared" si="4"/>
        <v>PU</v>
      </c>
      <c r="C3549" s="463" t="s">
        <v>212</v>
      </c>
      <c r="D3549" s="463" t="s">
        <v>4364</v>
      </c>
      <c r="E3549" s="463" t="str">
        <f t="shared" si="5"/>
        <v/>
      </c>
    </row>
    <row r="3550">
      <c r="A3550" s="463" t="str">
        <f t="shared" si="3"/>
        <v>03</v>
      </c>
      <c r="B3550" s="463" t="str">
        <f t="shared" si="4"/>
        <v>PU</v>
      </c>
      <c r="C3550" s="463" t="s">
        <v>212</v>
      </c>
      <c r="D3550" s="463" t="s">
        <v>4365</v>
      </c>
      <c r="E3550" s="463" t="str">
        <f t="shared" si="5"/>
        <v/>
      </c>
    </row>
    <row r="3551">
      <c r="A3551" s="463" t="str">
        <f t="shared" si="3"/>
        <v>02</v>
      </c>
      <c r="B3551" s="463" t="str">
        <f t="shared" si="4"/>
        <v>PU</v>
      </c>
      <c r="C3551" s="463" t="s">
        <v>212</v>
      </c>
      <c r="D3551" s="463" t="s">
        <v>4366</v>
      </c>
      <c r="E3551" s="463" t="str">
        <f t="shared" si="5"/>
        <v/>
      </c>
    </row>
    <row r="3552">
      <c r="A3552" s="463" t="str">
        <f t="shared" si="3"/>
        <v>04</v>
      </c>
      <c r="B3552" s="463" t="str">
        <f t="shared" si="4"/>
        <v>PU</v>
      </c>
      <c r="C3552" s="463" t="s">
        <v>212</v>
      </c>
      <c r="D3552" s="463" t="s">
        <v>4367</v>
      </c>
      <c r="E3552" s="463" t="str">
        <f t="shared" si="5"/>
        <v/>
      </c>
    </row>
    <row r="3553">
      <c r="A3553" s="463" t="str">
        <f t="shared" si="3"/>
        <v>01</v>
      </c>
      <c r="B3553" s="463" t="str">
        <f t="shared" si="4"/>
        <v>PU</v>
      </c>
      <c r="C3553" s="463" t="s">
        <v>214</v>
      </c>
      <c r="D3553" s="463" t="s">
        <v>4368</v>
      </c>
      <c r="E3553" s="463" t="str">
        <f t="shared" si="5"/>
        <v/>
      </c>
    </row>
    <row r="3554">
      <c r="A3554" s="463" t="str">
        <f t="shared" si="3"/>
        <v>05</v>
      </c>
      <c r="B3554" s="463" t="str">
        <f t="shared" si="4"/>
        <v>PU</v>
      </c>
      <c r="C3554" s="463" t="s">
        <v>214</v>
      </c>
      <c r="D3554" s="463" t="s">
        <v>4369</v>
      </c>
      <c r="E3554" s="463" t="str">
        <f t="shared" si="5"/>
        <v/>
      </c>
    </row>
    <row r="3555">
      <c r="A3555" s="463" t="str">
        <f t="shared" si="3"/>
        <v>14</v>
      </c>
      <c r="B3555" s="463" t="str">
        <f t="shared" si="4"/>
        <v>PU</v>
      </c>
      <c r="C3555" s="463" t="s">
        <v>214</v>
      </c>
      <c r="D3555" s="463" t="s">
        <v>4370</v>
      </c>
      <c r="E3555" s="463" t="str">
        <f t="shared" si="5"/>
        <v/>
      </c>
    </row>
    <row r="3556">
      <c r="A3556" s="463" t="str">
        <f t="shared" si="3"/>
        <v>100</v>
      </c>
      <c r="B3556" s="463" t="str">
        <f t="shared" si="4"/>
        <v>PU</v>
      </c>
      <c r="C3556" s="463" t="s">
        <v>214</v>
      </c>
      <c r="D3556" s="463" t="s">
        <v>4371</v>
      </c>
      <c r="E3556" s="463">
        <f t="shared" si="5"/>
        <v>0</v>
      </c>
    </row>
    <row r="3557">
      <c r="A3557" s="463" t="str">
        <f t="shared" si="3"/>
        <v>06</v>
      </c>
      <c r="B3557" s="463" t="str">
        <f t="shared" si="4"/>
        <v>PU</v>
      </c>
      <c r="C3557" s="463" t="s">
        <v>214</v>
      </c>
      <c r="D3557" s="463" t="s">
        <v>4372</v>
      </c>
      <c r="E3557" s="463" t="str">
        <f t="shared" si="5"/>
        <v/>
      </c>
    </row>
    <row r="3558">
      <c r="A3558" s="463" t="str">
        <f t="shared" si="3"/>
        <v>12</v>
      </c>
      <c r="B3558" s="463" t="str">
        <f t="shared" si="4"/>
        <v>PU</v>
      </c>
      <c r="C3558" s="463" t="s">
        <v>214</v>
      </c>
      <c r="D3558" s="463" t="s">
        <v>4373</v>
      </c>
      <c r="E3558" s="463" t="str">
        <f t="shared" si="5"/>
        <v/>
      </c>
    </row>
    <row r="3559">
      <c r="A3559" s="463" t="str">
        <f t="shared" si="3"/>
        <v>09</v>
      </c>
      <c r="B3559" s="463" t="str">
        <f t="shared" si="4"/>
        <v>PU</v>
      </c>
      <c r="C3559" s="463" t="s">
        <v>214</v>
      </c>
      <c r="D3559" s="463" t="s">
        <v>4374</v>
      </c>
      <c r="E3559" s="463" t="str">
        <f t="shared" si="5"/>
        <v/>
      </c>
    </row>
    <row r="3560">
      <c r="A3560" s="463" t="str">
        <f t="shared" si="3"/>
        <v>11</v>
      </c>
      <c r="B3560" s="463" t="str">
        <f t="shared" si="4"/>
        <v>PU</v>
      </c>
      <c r="C3560" s="463" t="s">
        <v>214</v>
      </c>
      <c r="D3560" s="463" t="s">
        <v>4375</v>
      </c>
      <c r="E3560" s="463" t="str">
        <f t="shared" si="5"/>
        <v/>
      </c>
    </row>
    <row r="3561">
      <c r="A3561" s="463" t="str">
        <f t="shared" si="3"/>
        <v>03</v>
      </c>
      <c r="B3561" s="463" t="str">
        <f t="shared" si="4"/>
        <v>PU</v>
      </c>
      <c r="C3561" s="463" t="s">
        <v>214</v>
      </c>
      <c r="D3561" s="463" t="s">
        <v>4376</v>
      </c>
      <c r="E3561" s="463" t="str">
        <f t="shared" si="5"/>
        <v/>
      </c>
    </row>
    <row r="3562">
      <c r="A3562" s="463" t="str">
        <f t="shared" si="3"/>
        <v>02</v>
      </c>
      <c r="B3562" s="463" t="str">
        <f t="shared" si="4"/>
        <v>PU</v>
      </c>
      <c r="C3562" s="463" t="s">
        <v>214</v>
      </c>
      <c r="D3562" s="463" t="s">
        <v>4377</v>
      </c>
      <c r="E3562" s="463" t="str">
        <f t="shared" si="5"/>
        <v/>
      </c>
    </row>
    <row r="3563">
      <c r="A3563" s="463" t="str">
        <f t="shared" si="3"/>
        <v>04</v>
      </c>
      <c r="B3563" s="463" t="str">
        <f t="shared" si="4"/>
        <v>PU</v>
      </c>
      <c r="C3563" s="463" t="s">
        <v>214</v>
      </c>
      <c r="D3563" s="463" t="s">
        <v>4378</v>
      </c>
      <c r="E3563" s="463" t="str">
        <f t="shared" si="5"/>
        <v/>
      </c>
    </row>
    <row r="3564">
      <c r="A3564" s="463" t="str">
        <f t="shared" si="3"/>
        <v>01</v>
      </c>
      <c r="B3564" s="463" t="str">
        <f t="shared" si="4"/>
        <v>PU</v>
      </c>
      <c r="C3564" s="463" t="s">
        <v>338</v>
      </c>
      <c r="D3564" s="463" t="s">
        <v>4379</v>
      </c>
      <c r="E3564" s="463" t="str">
        <f t="shared" si="5"/>
        <v/>
      </c>
    </row>
    <row r="3565">
      <c r="A3565" s="463" t="str">
        <f t="shared" si="3"/>
        <v>05</v>
      </c>
      <c r="B3565" s="463" t="str">
        <f t="shared" si="4"/>
        <v>PU</v>
      </c>
      <c r="C3565" s="463" t="s">
        <v>338</v>
      </c>
      <c r="D3565" s="463" t="s">
        <v>4380</v>
      </c>
      <c r="E3565" s="463" t="str">
        <f t="shared" si="5"/>
        <v/>
      </c>
    </row>
    <row r="3566">
      <c r="A3566" s="463" t="str">
        <f t="shared" si="3"/>
        <v>14</v>
      </c>
      <c r="B3566" s="463" t="str">
        <f t="shared" si="4"/>
        <v>PU</v>
      </c>
      <c r="C3566" s="463" t="s">
        <v>338</v>
      </c>
      <c r="D3566" s="463" t="s">
        <v>4381</v>
      </c>
      <c r="E3566" s="463" t="str">
        <f t="shared" si="5"/>
        <v/>
      </c>
    </row>
    <row r="3567">
      <c r="A3567" s="463" t="str">
        <f t="shared" si="3"/>
        <v>100</v>
      </c>
      <c r="B3567" s="463" t="str">
        <f t="shared" si="4"/>
        <v>PU</v>
      </c>
      <c r="C3567" s="463" t="s">
        <v>338</v>
      </c>
      <c r="D3567" s="463" t="s">
        <v>4382</v>
      </c>
      <c r="E3567" s="463">
        <f t="shared" si="5"/>
        <v>0</v>
      </c>
    </row>
    <row r="3568">
      <c r="A3568" s="463" t="str">
        <f t="shared" si="3"/>
        <v>06</v>
      </c>
      <c r="B3568" s="463" t="str">
        <f t="shared" si="4"/>
        <v>PU</v>
      </c>
      <c r="C3568" s="463" t="s">
        <v>338</v>
      </c>
      <c r="D3568" s="463" t="s">
        <v>4383</v>
      </c>
      <c r="E3568" s="463" t="str">
        <f t="shared" si="5"/>
        <v/>
      </c>
    </row>
    <row r="3569">
      <c r="A3569" s="463" t="str">
        <f t="shared" si="3"/>
        <v>12</v>
      </c>
      <c r="B3569" s="463" t="str">
        <f t="shared" si="4"/>
        <v>PU</v>
      </c>
      <c r="C3569" s="463" t="s">
        <v>338</v>
      </c>
      <c r="D3569" s="463" t="s">
        <v>4384</v>
      </c>
      <c r="E3569" s="463" t="str">
        <f t="shared" si="5"/>
        <v/>
      </c>
    </row>
    <row r="3570">
      <c r="A3570" s="463" t="str">
        <f t="shared" si="3"/>
        <v>09</v>
      </c>
      <c r="B3570" s="463" t="str">
        <f t="shared" si="4"/>
        <v>PU</v>
      </c>
      <c r="C3570" s="463" t="s">
        <v>338</v>
      </c>
      <c r="D3570" s="463" t="s">
        <v>4385</v>
      </c>
      <c r="E3570" s="463" t="str">
        <f t="shared" si="5"/>
        <v/>
      </c>
    </row>
    <row r="3571">
      <c r="A3571" s="463" t="str">
        <f t="shared" si="3"/>
        <v>11</v>
      </c>
      <c r="B3571" s="463" t="str">
        <f t="shared" si="4"/>
        <v>PU</v>
      </c>
      <c r="C3571" s="463" t="s">
        <v>338</v>
      </c>
      <c r="D3571" s="463" t="s">
        <v>4386</v>
      </c>
      <c r="E3571" s="463" t="str">
        <f t="shared" si="5"/>
        <v/>
      </c>
    </row>
    <row r="3572">
      <c r="A3572" s="463" t="str">
        <f t="shared" si="3"/>
        <v>03</v>
      </c>
      <c r="B3572" s="463" t="str">
        <f t="shared" si="4"/>
        <v>PU</v>
      </c>
      <c r="C3572" s="463" t="s">
        <v>338</v>
      </c>
      <c r="D3572" s="463" t="s">
        <v>4387</v>
      </c>
      <c r="E3572" s="463" t="str">
        <f t="shared" si="5"/>
        <v/>
      </c>
    </row>
    <row r="3573">
      <c r="A3573" s="463" t="str">
        <f t="shared" si="3"/>
        <v>02</v>
      </c>
      <c r="B3573" s="463" t="str">
        <f t="shared" si="4"/>
        <v>PU</v>
      </c>
      <c r="C3573" s="463" t="s">
        <v>338</v>
      </c>
      <c r="D3573" s="463" t="s">
        <v>4388</v>
      </c>
      <c r="E3573" s="463" t="str">
        <f t="shared" si="5"/>
        <v/>
      </c>
    </row>
    <row r="3574">
      <c r="A3574" s="463" t="str">
        <f t="shared" si="3"/>
        <v>04</v>
      </c>
      <c r="B3574" s="463" t="str">
        <f t="shared" si="4"/>
        <v>PU</v>
      </c>
      <c r="C3574" s="463" t="s">
        <v>338</v>
      </c>
      <c r="D3574" s="463" t="s">
        <v>4389</v>
      </c>
      <c r="E3574" s="463" t="str">
        <f t="shared" si="5"/>
        <v/>
      </c>
    </row>
    <row r="3575">
      <c r="A3575" s="463" t="str">
        <f t="shared" si="3"/>
        <v>01</v>
      </c>
      <c r="B3575" s="463" t="str">
        <f t="shared" si="4"/>
        <v>PU</v>
      </c>
      <c r="C3575" s="463" t="s">
        <v>339</v>
      </c>
      <c r="D3575" s="463" t="s">
        <v>4390</v>
      </c>
      <c r="E3575" s="463" t="str">
        <f t="shared" si="5"/>
        <v/>
      </c>
    </row>
    <row r="3576">
      <c r="A3576" s="463" t="str">
        <f t="shared" si="3"/>
        <v>05</v>
      </c>
      <c r="B3576" s="463" t="str">
        <f t="shared" si="4"/>
        <v>PU</v>
      </c>
      <c r="C3576" s="463" t="s">
        <v>339</v>
      </c>
      <c r="D3576" s="463" t="s">
        <v>4391</v>
      </c>
      <c r="E3576" s="463" t="str">
        <f t="shared" si="5"/>
        <v/>
      </c>
    </row>
    <row r="3577">
      <c r="A3577" s="463" t="str">
        <f t="shared" si="3"/>
        <v>14</v>
      </c>
      <c r="B3577" s="463" t="str">
        <f t="shared" si="4"/>
        <v>PU</v>
      </c>
      <c r="C3577" s="463" t="s">
        <v>339</v>
      </c>
      <c r="D3577" s="463" t="s">
        <v>4392</v>
      </c>
      <c r="E3577" s="463" t="str">
        <f t="shared" si="5"/>
        <v/>
      </c>
    </row>
    <row r="3578">
      <c r="A3578" s="463" t="str">
        <f t="shared" si="3"/>
        <v>100</v>
      </c>
      <c r="B3578" s="463" t="str">
        <f t="shared" si="4"/>
        <v>PU</v>
      </c>
      <c r="C3578" s="463" t="s">
        <v>339</v>
      </c>
      <c r="D3578" s="463" t="s">
        <v>4393</v>
      </c>
      <c r="E3578" s="463">
        <f t="shared" si="5"/>
        <v>0</v>
      </c>
    </row>
    <row r="3579">
      <c r="A3579" s="463" t="str">
        <f t="shared" si="3"/>
        <v>06</v>
      </c>
      <c r="B3579" s="463" t="str">
        <f t="shared" si="4"/>
        <v>PU</v>
      </c>
      <c r="C3579" s="463" t="s">
        <v>339</v>
      </c>
      <c r="D3579" s="463" t="s">
        <v>4394</v>
      </c>
      <c r="E3579" s="463" t="str">
        <f t="shared" si="5"/>
        <v/>
      </c>
    </row>
    <row r="3580">
      <c r="A3580" s="463" t="str">
        <f t="shared" si="3"/>
        <v>12</v>
      </c>
      <c r="B3580" s="463" t="str">
        <f t="shared" si="4"/>
        <v>PU</v>
      </c>
      <c r="C3580" s="463" t="s">
        <v>339</v>
      </c>
      <c r="D3580" s="463" t="s">
        <v>4395</v>
      </c>
      <c r="E3580" s="463" t="str">
        <f t="shared" si="5"/>
        <v/>
      </c>
    </row>
    <row r="3581">
      <c r="A3581" s="463" t="str">
        <f t="shared" si="3"/>
        <v>09</v>
      </c>
      <c r="B3581" s="463" t="str">
        <f t="shared" si="4"/>
        <v>PU</v>
      </c>
      <c r="C3581" s="463" t="s">
        <v>339</v>
      </c>
      <c r="D3581" s="463" t="s">
        <v>4396</v>
      </c>
      <c r="E3581" s="463" t="str">
        <f t="shared" si="5"/>
        <v/>
      </c>
    </row>
    <row r="3582">
      <c r="A3582" s="463" t="str">
        <f t="shared" si="3"/>
        <v>11</v>
      </c>
      <c r="B3582" s="463" t="str">
        <f t="shared" si="4"/>
        <v>PU</v>
      </c>
      <c r="C3582" s="463" t="s">
        <v>339</v>
      </c>
      <c r="D3582" s="463" t="s">
        <v>4397</v>
      </c>
      <c r="E3582" s="463" t="str">
        <f t="shared" si="5"/>
        <v/>
      </c>
    </row>
    <row r="3583">
      <c r="A3583" s="463" t="str">
        <f t="shared" si="3"/>
        <v>03</v>
      </c>
      <c r="B3583" s="463" t="str">
        <f t="shared" si="4"/>
        <v>PU</v>
      </c>
      <c r="C3583" s="463" t="s">
        <v>339</v>
      </c>
      <c r="D3583" s="463" t="s">
        <v>4398</v>
      </c>
      <c r="E3583" s="463" t="str">
        <f t="shared" si="5"/>
        <v/>
      </c>
    </row>
    <row r="3584">
      <c r="A3584" s="463" t="str">
        <f t="shared" si="3"/>
        <v>02</v>
      </c>
      <c r="B3584" s="463" t="str">
        <f t="shared" si="4"/>
        <v>PU</v>
      </c>
      <c r="C3584" s="463" t="s">
        <v>339</v>
      </c>
      <c r="D3584" s="463" t="s">
        <v>4399</v>
      </c>
      <c r="E3584" s="463" t="str">
        <f t="shared" si="5"/>
        <v/>
      </c>
    </row>
    <row r="3585">
      <c r="A3585" s="463" t="str">
        <f t="shared" si="3"/>
        <v>04</v>
      </c>
      <c r="B3585" s="463" t="str">
        <f t="shared" si="4"/>
        <v>PU</v>
      </c>
      <c r="C3585" s="463" t="s">
        <v>339</v>
      </c>
      <c r="D3585" s="463" t="s">
        <v>4400</v>
      </c>
      <c r="E3585" s="463" t="str">
        <f t="shared" si="5"/>
        <v/>
      </c>
    </row>
    <row r="3586">
      <c r="A3586" s="463" t="str">
        <f t="shared" si="3"/>
        <v>01</v>
      </c>
      <c r="B3586" s="463" t="str">
        <f t="shared" si="4"/>
        <v>PU</v>
      </c>
      <c r="C3586" s="463" t="s">
        <v>340</v>
      </c>
      <c r="D3586" s="463" t="s">
        <v>4401</v>
      </c>
      <c r="E3586" s="463" t="str">
        <f t="shared" si="5"/>
        <v/>
      </c>
    </row>
    <row r="3587">
      <c r="A3587" s="463" t="str">
        <f t="shared" si="3"/>
        <v>05</v>
      </c>
      <c r="B3587" s="463" t="str">
        <f t="shared" si="4"/>
        <v>PU</v>
      </c>
      <c r="C3587" s="463" t="s">
        <v>340</v>
      </c>
      <c r="D3587" s="463" t="s">
        <v>4402</v>
      </c>
      <c r="E3587" s="463" t="str">
        <f t="shared" si="5"/>
        <v/>
      </c>
    </row>
    <row r="3588">
      <c r="A3588" s="463" t="str">
        <f t="shared" si="3"/>
        <v>14</v>
      </c>
      <c r="B3588" s="463" t="str">
        <f t="shared" si="4"/>
        <v>PU</v>
      </c>
      <c r="C3588" s="463" t="s">
        <v>340</v>
      </c>
      <c r="D3588" s="463" t="s">
        <v>4403</v>
      </c>
      <c r="E3588" s="463" t="str">
        <f t="shared" si="5"/>
        <v/>
      </c>
    </row>
    <row r="3589">
      <c r="A3589" s="463" t="str">
        <f t="shared" si="3"/>
        <v>100</v>
      </c>
      <c r="B3589" s="463" t="str">
        <f t="shared" si="4"/>
        <v>PU</v>
      </c>
      <c r="C3589" s="463" t="s">
        <v>340</v>
      </c>
      <c r="D3589" s="463" t="s">
        <v>4404</v>
      </c>
      <c r="E3589" s="463">
        <f t="shared" si="5"/>
        <v>0</v>
      </c>
    </row>
    <row r="3590">
      <c r="A3590" s="463" t="str">
        <f t="shared" si="3"/>
        <v>06</v>
      </c>
      <c r="B3590" s="463" t="str">
        <f t="shared" si="4"/>
        <v>PU</v>
      </c>
      <c r="C3590" s="463" t="s">
        <v>340</v>
      </c>
      <c r="D3590" s="463" t="s">
        <v>4405</v>
      </c>
      <c r="E3590" s="463" t="str">
        <f t="shared" si="5"/>
        <v/>
      </c>
    </row>
    <row r="3591">
      <c r="A3591" s="463" t="str">
        <f t="shared" si="3"/>
        <v>12</v>
      </c>
      <c r="B3591" s="463" t="str">
        <f t="shared" si="4"/>
        <v>PU</v>
      </c>
      <c r="C3591" s="463" t="s">
        <v>340</v>
      </c>
      <c r="D3591" s="463" t="s">
        <v>4406</v>
      </c>
      <c r="E3591" s="463" t="str">
        <f t="shared" si="5"/>
        <v/>
      </c>
    </row>
    <row r="3592">
      <c r="A3592" s="463" t="str">
        <f t="shared" si="3"/>
        <v>09</v>
      </c>
      <c r="B3592" s="463" t="str">
        <f t="shared" si="4"/>
        <v>PU</v>
      </c>
      <c r="C3592" s="463" t="s">
        <v>340</v>
      </c>
      <c r="D3592" s="463" t="s">
        <v>4407</v>
      </c>
      <c r="E3592" s="463" t="str">
        <f t="shared" si="5"/>
        <v/>
      </c>
    </row>
    <row r="3593">
      <c r="A3593" s="463" t="str">
        <f t="shared" si="3"/>
        <v>11</v>
      </c>
      <c r="B3593" s="463" t="str">
        <f t="shared" si="4"/>
        <v>PU</v>
      </c>
      <c r="C3593" s="463" t="s">
        <v>340</v>
      </c>
      <c r="D3593" s="463" t="s">
        <v>4408</v>
      </c>
      <c r="E3593" s="463" t="str">
        <f t="shared" si="5"/>
        <v/>
      </c>
    </row>
    <row r="3594">
      <c r="A3594" s="463" t="str">
        <f t="shared" si="3"/>
        <v>03</v>
      </c>
      <c r="B3594" s="463" t="str">
        <f t="shared" si="4"/>
        <v>PU</v>
      </c>
      <c r="C3594" s="463" t="s">
        <v>340</v>
      </c>
      <c r="D3594" s="463" t="s">
        <v>4409</v>
      </c>
      <c r="E3594" s="463" t="str">
        <f t="shared" si="5"/>
        <v/>
      </c>
    </row>
    <row r="3595">
      <c r="A3595" s="463" t="str">
        <f t="shared" si="3"/>
        <v>02</v>
      </c>
      <c r="B3595" s="463" t="str">
        <f t="shared" si="4"/>
        <v>PU</v>
      </c>
      <c r="C3595" s="463" t="s">
        <v>340</v>
      </c>
      <c r="D3595" s="463" t="s">
        <v>4410</v>
      </c>
      <c r="E3595" s="463" t="str">
        <f t="shared" si="5"/>
        <v/>
      </c>
    </row>
    <row r="3596">
      <c r="A3596" s="463" t="str">
        <f t="shared" si="3"/>
        <v>04</v>
      </c>
      <c r="B3596" s="463" t="str">
        <f t="shared" si="4"/>
        <v>PU</v>
      </c>
      <c r="C3596" s="463" t="s">
        <v>340</v>
      </c>
      <c r="D3596" s="463" t="s">
        <v>4411</v>
      </c>
      <c r="E3596" s="463" t="str">
        <f t="shared" si="5"/>
        <v/>
      </c>
    </row>
    <row r="3597">
      <c r="A3597" s="463" t="str">
        <f t="shared" si="3"/>
        <v>01</v>
      </c>
      <c r="B3597" s="463" t="str">
        <f t="shared" si="4"/>
        <v>PU</v>
      </c>
      <c r="C3597" s="463" t="s">
        <v>341</v>
      </c>
      <c r="D3597" s="463" t="s">
        <v>4412</v>
      </c>
      <c r="E3597" s="463" t="str">
        <f t="shared" si="5"/>
        <v/>
      </c>
    </row>
    <row r="3598">
      <c r="A3598" s="463" t="str">
        <f t="shared" si="3"/>
        <v>05</v>
      </c>
      <c r="B3598" s="463" t="str">
        <f t="shared" si="4"/>
        <v>PU</v>
      </c>
      <c r="C3598" s="463" t="s">
        <v>341</v>
      </c>
      <c r="D3598" s="463" t="s">
        <v>4413</v>
      </c>
      <c r="E3598" s="463" t="str">
        <f t="shared" si="5"/>
        <v/>
      </c>
    </row>
    <row r="3599">
      <c r="A3599" s="463" t="str">
        <f t="shared" si="3"/>
        <v>14</v>
      </c>
      <c r="B3599" s="463" t="str">
        <f t="shared" si="4"/>
        <v>PU</v>
      </c>
      <c r="C3599" s="463" t="s">
        <v>341</v>
      </c>
      <c r="D3599" s="463" t="s">
        <v>4414</v>
      </c>
      <c r="E3599" s="463" t="str">
        <f t="shared" si="5"/>
        <v/>
      </c>
    </row>
    <row r="3600">
      <c r="A3600" s="463" t="str">
        <f t="shared" si="3"/>
        <v>100</v>
      </c>
      <c r="B3600" s="463" t="str">
        <f t="shared" si="4"/>
        <v>PU</v>
      </c>
      <c r="C3600" s="463" t="s">
        <v>341</v>
      </c>
      <c r="D3600" s="463" t="s">
        <v>4415</v>
      </c>
      <c r="E3600" s="463">
        <f t="shared" si="5"/>
        <v>0</v>
      </c>
    </row>
    <row r="3601">
      <c r="A3601" s="463" t="str">
        <f t="shared" si="3"/>
        <v>06</v>
      </c>
      <c r="B3601" s="463" t="str">
        <f t="shared" si="4"/>
        <v>PU</v>
      </c>
      <c r="C3601" s="463" t="s">
        <v>341</v>
      </c>
      <c r="D3601" s="463" t="s">
        <v>4416</v>
      </c>
      <c r="E3601" s="463" t="str">
        <f t="shared" si="5"/>
        <v/>
      </c>
    </row>
    <row r="3602">
      <c r="A3602" s="463" t="str">
        <f t="shared" si="3"/>
        <v>12</v>
      </c>
      <c r="B3602" s="463" t="str">
        <f t="shared" si="4"/>
        <v>PU</v>
      </c>
      <c r="C3602" s="463" t="s">
        <v>341</v>
      </c>
      <c r="D3602" s="463" t="s">
        <v>4417</v>
      </c>
      <c r="E3602" s="463" t="str">
        <f t="shared" si="5"/>
        <v/>
      </c>
    </row>
    <row r="3603">
      <c r="A3603" s="463" t="str">
        <f t="shared" si="3"/>
        <v>09</v>
      </c>
      <c r="B3603" s="463" t="str">
        <f t="shared" si="4"/>
        <v>PU</v>
      </c>
      <c r="C3603" s="463" t="s">
        <v>341</v>
      </c>
      <c r="D3603" s="463" t="s">
        <v>4418</v>
      </c>
      <c r="E3603" s="463" t="str">
        <f t="shared" si="5"/>
        <v/>
      </c>
    </row>
    <row r="3604">
      <c r="A3604" s="463" t="str">
        <f t="shared" si="3"/>
        <v>11</v>
      </c>
      <c r="B3604" s="463" t="str">
        <f t="shared" si="4"/>
        <v>PU</v>
      </c>
      <c r="C3604" s="463" t="s">
        <v>341</v>
      </c>
      <c r="D3604" s="463" t="s">
        <v>4419</v>
      </c>
      <c r="E3604" s="463" t="str">
        <f t="shared" si="5"/>
        <v/>
      </c>
    </row>
    <row r="3605">
      <c r="A3605" s="463" t="str">
        <f t="shared" si="3"/>
        <v>03</v>
      </c>
      <c r="B3605" s="463" t="str">
        <f t="shared" si="4"/>
        <v>PU</v>
      </c>
      <c r="C3605" s="463" t="s">
        <v>341</v>
      </c>
      <c r="D3605" s="463" t="s">
        <v>4420</v>
      </c>
      <c r="E3605" s="463" t="str">
        <f t="shared" si="5"/>
        <v/>
      </c>
    </row>
    <row r="3606">
      <c r="A3606" s="463" t="str">
        <f t="shared" si="3"/>
        <v>02</v>
      </c>
      <c r="B3606" s="463" t="str">
        <f t="shared" si="4"/>
        <v>PU</v>
      </c>
      <c r="C3606" s="463" t="s">
        <v>341</v>
      </c>
      <c r="D3606" s="463" t="s">
        <v>4421</v>
      </c>
      <c r="E3606" s="463" t="str">
        <f t="shared" si="5"/>
        <v/>
      </c>
    </row>
    <row r="3607">
      <c r="A3607" s="463" t="str">
        <f t="shared" si="3"/>
        <v>04</v>
      </c>
      <c r="B3607" s="463" t="str">
        <f t="shared" si="4"/>
        <v>PU</v>
      </c>
      <c r="C3607" s="463" t="s">
        <v>341</v>
      </c>
      <c r="D3607" s="463" t="s">
        <v>4422</v>
      </c>
      <c r="E3607" s="463" t="str">
        <f t="shared" si="5"/>
        <v/>
      </c>
    </row>
    <row r="3608">
      <c r="A3608" s="463" t="str">
        <f t="shared" si="3"/>
        <v>01</v>
      </c>
      <c r="B3608" s="463" t="str">
        <f t="shared" si="4"/>
        <v>PU</v>
      </c>
      <c r="C3608" s="463" t="s">
        <v>343</v>
      </c>
      <c r="D3608" s="463" t="s">
        <v>4423</v>
      </c>
      <c r="E3608" s="463" t="str">
        <f t="shared" si="5"/>
        <v/>
      </c>
    </row>
    <row r="3609">
      <c r="A3609" s="463" t="str">
        <f t="shared" si="3"/>
        <v>05</v>
      </c>
      <c r="B3609" s="463" t="str">
        <f t="shared" si="4"/>
        <v>PU</v>
      </c>
      <c r="C3609" s="463" t="s">
        <v>343</v>
      </c>
      <c r="D3609" s="463" t="s">
        <v>4424</v>
      </c>
      <c r="E3609" s="463" t="str">
        <f t="shared" si="5"/>
        <v/>
      </c>
    </row>
    <row r="3610">
      <c r="A3610" s="463" t="str">
        <f t="shared" si="3"/>
        <v>14</v>
      </c>
      <c r="B3610" s="463" t="str">
        <f t="shared" si="4"/>
        <v>PU</v>
      </c>
      <c r="C3610" s="463" t="s">
        <v>343</v>
      </c>
      <c r="D3610" s="463" t="s">
        <v>4425</v>
      </c>
      <c r="E3610" s="463" t="str">
        <f t="shared" si="5"/>
        <v/>
      </c>
    </row>
    <row r="3611">
      <c r="A3611" s="463" t="str">
        <f t="shared" si="3"/>
        <v>100</v>
      </c>
      <c r="B3611" s="463" t="str">
        <f t="shared" si="4"/>
        <v>PU</v>
      </c>
      <c r="C3611" s="463" t="s">
        <v>343</v>
      </c>
      <c r="D3611" s="463" t="s">
        <v>4426</v>
      </c>
      <c r="E3611" s="463">
        <f t="shared" si="5"/>
        <v>0</v>
      </c>
    </row>
    <row r="3612">
      <c r="A3612" s="463" t="str">
        <f t="shared" si="3"/>
        <v>06</v>
      </c>
      <c r="B3612" s="463" t="str">
        <f t="shared" si="4"/>
        <v>PU</v>
      </c>
      <c r="C3612" s="463" t="s">
        <v>343</v>
      </c>
      <c r="D3612" s="463" t="s">
        <v>4427</v>
      </c>
      <c r="E3612" s="463" t="str">
        <f t="shared" si="5"/>
        <v/>
      </c>
    </row>
    <row r="3613">
      <c r="A3613" s="463" t="str">
        <f t="shared" si="3"/>
        <v>12</v>
      </c>
      <c r="B3613" s="463" t="str">
        <f t="shared" si="4"/>
        <v>PU</v>
      </c>
      <c r="C3613" s="463" t="s">
        <v>343</v>
      </c>
      <c r="D3613" s="463" t="s">
        <v>4428</v>
      </c>
      <c r="E3613" s="463" t="str">
        <f t="shared" si="5"/>
        <v/>
      </c>
    </row>
    <row r="3614">
      <c r="A3614" s="463" t="str">
        <f t="shared" si="3"/>
        <v>09</v>
      </c>
      <c r="B3614" s="463" t="str">
        <f t="shared" si="4"/>
        <v>PU</v>
      </c>
      <c r="C3614" s="463" t="s">
        <v>343</v>
      </c>
      <c r="D3614" s="463" t="s">
        <v>4429</v>
      </c>
      <c r="E3614" s="463" t="str">
        <f t="shared" si="5"/>
        <v/>
      </c>
    </row>
    <row r="3615">
      <c r="A3615" s="463" t="str">
        <f t="shared" si="3"/>
        <v>11</v>
      </c>
      <c r="B3615" s="463" t="str">
        <f t="shared" si="4"/>
        <v>PU</v>
      </c>
      <c r="C3615" s="463" t="s">
        <v>343</v>
      </c>
      <c r="D3615" s="463" t="s">
        <v>4430</v>
      </c>
      <c r="E3615" s="463" t="str">
        <f t="shared" si="5"/>
        <v/>
      </c>
    </row>
    <row r="3616">
      <c r="A3616" s="463" t="str">
        <f t="shared" si="3"/>
        <v>03</v>
      </c>
      <c r="B3616" s="463" t="str">
        <f t="shared" si="4"/>
        <v>PU</v>
      </c>
      <c r="C3616" s="463" t="s">
        <v>343</v>
      </c>
      <c r="D3616" s="463" t="s">
        <v>4431</v>
      </c>
      <c r="E3616" s="463" t="str">
        <f t="shared" si="5"/>
        <v/>
      </c>
    </row>
    <row r="3617">
      <c r="A3617" s="463" t="str">
        <f t="shared" si="3"/>
        <v>02</v>
      </c>
      <c r="B3617" s="463" t="str">
        <f t="shared" si="4"/>
        <v>PU</v>
      </c>
      <c r="C3617" s="463" t="s">
        <v>343</v>
      </c>
      <c r="D3617" s="463" t="s">
        <v>4432</v>
      </c>
      <c r="E3617" s="463" t="str">
        <f t="shared" si="5"/>
        <v/>
      </c>
    </row>
    <row r="3618">
      <c r="A3618" s="463" t="str">
        <f t="shared" si="3"/>
        <v>04</v>
      </c>
      <c r="B3618" s="463" t="str">
        <f t="shared" si="4"/>
        <v>PU</v>
      </c>
      <c r="C3618" s="463" t="s">
        <v>343</v>
      </c>
      <c r="D3618" s="463" t="s">
        <v>4433</v>
      </c>
      <c r="E3618" s="463" t="str">
        <f t="shared" si="5"/>
        <v/>
      </c>
    </row>
    <row r="3619">
      <c r="A3619" s="463" t="str">
        <f t="shared" si="3"/>
        <v>01</v>
      </c>
      <c r="B3619" s="463" t="str">
        <f t="shared" si="4"/>
        <v>PU</v>
      </c>
      <c r="C3619" s="463" t="s">
        <v>345</v>
      </c>
      <c r="D3619" s="463" t="s">
        <v>4434</v>
      </c>
      <c r="E3619" s="463" t="str">
        <f t="shared" si="5"/>
        <v/>
      </c>
    </row>
    <row r="3620">
      <c r="A3620" s="463" t="str">
        <f t="shared" si="3"/>
        <v>05</v>
      </c>
      <c r="B3620" s="463" t="str">
        <f t="shared" si="4"/>
        <v>PU</v>
      </c>
      <c r="C3620" s="463" t="s">
        <v>345</v>
      </c>
      <c r="D3620" s="463" t="s">
        <v>4435</v>
      </c>
      <c r="E3620" s="463" t="str">
        <f t="shared" si="5"/>
        <v/>
      </c>
    </row>
    <row r="3621">
      <c r="A3621" s="463" t="str">
        <f t="shared" si="3"/>
        <v>14</v>
      </c>
      <c r="B3621" s="463" t="str">
        <f t="shared" si="4"/>
        <v>PU</v>
      </c>
      <c r="C3621" s="463" t="s">
        <v>345</v>
      </c>
      <c r="D3621" s="463" t="s">
        <v>4436</v>
      </c>
      <c r="E3621" s="463" t="str">
        <f t="shared" si="5"/>
        <v/>
      </c>
    </row>
    <row r="3622">
      <c r="A3622" s="463" t="str">
        <f t="shared" si="3"/>
        <v>100</v>
      </c>
      <c r="B3622" s="463" t="str">
        <f t="shared" si="4"/>
        <v>PU</v>
      </c>
      <c r="C3622" s="463" t="s">
        <v>345</v>
      </c>
      <c r="D3622" s="463" t="s">
        <v>4437</v>
      </c>
      <c r="E3622" s="463">
        <f t="shared" si="5"/>
        <v>0</v>
      </c>
    </row>
    <row r="3623">
      <c r="A3623" s="463" t="str">
        <f t="shared" si="3"/>
        <v>06</v>
      </c>
      <c r="B3623" s="463" t="str">
        <f t="shared" si="4"/>
        <v>PU</v>
      </c>
      <c r="C3623" s="463" t="s">
        <v>345</v>
      </c>
      <c r="D3623" s="463" t="s">
        <v>4438</v>
      </c>
      <c r="E3623" s="463" t="str">
        <f t="shared" si="5"/>
        <v/>
      </c>
    </row>
    <row r="3624">
      <c r="A3624" s="463" t="str">
        <f t="shared" si="3"/>
        <v>12</v>
      </c>
      <c r="B3624" s="463" t="str">
        <f t="shared" si="4"/>
        <v>PU</v>
      </c>
      <c r="C3624" s="463" t="s">
        <v>345</v>
      </c>
      <c r="D3624" s="463" t="s">
        <v>4439</v>
      </c>
      <c r="E3624" s="463" t="str">
        <f t="shared" si="5"/>
        <v/>
      </c>
    </row>
    <row r="3625">
      <c r="A3625" s="463" t="str">
        <f t="shared" si="3"/>
        <v>09</v>
      </c>
      <c r="B3625" s="463" t="str">
        <f t="shared" si="4"/>
        <v>PU</v>
      </c>
      <c r="C3625" s="463" t="s">
        <v>345</v>
      </c>
      <c r="D3625" s="463" t="s">
        <v>4440</v>
      </c>
      <c r="E3625" s="463" t="str">
        <f t="shared" si="5"/>
        <v/>
      </c>
    </row>
    <row r="3626">
      <c r="A3626" s="463" t="str">
        <f t="shared" si="3"/>
        <v>11</v>
      </c>
      <c r="B3626" s="463" t="str">
        <f t="shared" si="4"/>
        <v>PU</v>
      </c>
      <c r="C3626" s="463" t="s">
        <v>345</v>
      </c>
      <c r="D3626" s="463" t="s">
        <v>4441</v>
      </c>
      <c r="E3626" s="463" t="str">
        <f t="shared" si="5"/>
        <v/>
      </c>
    </row>
    <row r="3627">
      <c r="A3627" s="463" t="str">
        <f t="shared" si="3"/>
        <v>03</v>
      </c>
      <c r="B3627" s="463" t="str">
        <f t="shared" si="4"/>
        <v>PU</v>
      </c>
      <c r="C3627" s="463" t="s">
        <v>345</v>
      </c>
      <c r="D3627" s="463" t="s">
        <v>4442</v>
      </c>
      <c r="E3627" s="463" t="str">
        <f t="shared" si="5"/>
        <v/>
      </c>
    </row>
    <row r="3628">
      <c r="A3628" s="463" t="str">
        <f t="shared" si="3"/>
        <v>02</v>
      </c>
      <c r="B3628" s="463" t="str">
        <f t="shared" si="4"/>
        <v>PU</v>
      </c>
      <c r="C3628" s="463" t="s">
        <v>345</v>
      </c>
      <c r="D3628" s="463" t="s">
        <v>4443</v>
      </c>
      <c r="E3628" s="463" t="str">
        <f t="shared" si="5"/>
        <v/>
      </c>
    </row>
    <row r="3629">
      <c r="A3629" s="463" t="str">
        <f t="shared" si="3"/>
        <v>04</v>
      </c>
      <c r="B3629" s="463" t="str">
        <f t="shared" si="4"/>
        <v>PU</v>
      </c>
      <c r="C3629" s="463" t="s">
        <v>345</v>
      </c>
      <c r="D3629" s="463" t="s">
        <v>4444</v>
      </c>
      <c r="E3629" s="463" t="str">
        <f t="shared" si="5"/>
        <v/>
      </c>
    </row>
    <row r="3630">
      <c r="A3630" s="463" t="str">
        <f t="shared" si="3"/>
        <v>01</v>
      </c>
      <c r="B3630" s="463" t="str">
        <f t="shared" si="4"/>
        <v>PU</v>
      </c>
      <c r="C3630" s="463" t="s">
        <v>347</v>
      </c>
      <c r="D3630" s="463" t="s">
        <v>4445</v>
      </c>
      <c r="E3630" s="463" t="str">
        <f t="shared" si="5"/>
        <v/>
      </c>
    </row>
    <row r="3631">
      <c r="A3631" s="463" t="str">
        <f t="shared" si="3"/>
        <v>05</v>
      </c>
      <c r="B3631" s="463" t="str">
        <f t="shared" si="4"/>
        <v>PU</v>
      </c>
      <c r="C3631" s="463" t="s">
        <v>347</v>
      </c>
      <c r="D3631" s="463" t="s">
        <v>4446</v>
      </c>
      <c r="E3631" s="463" t="str">
        <f t="shared" si="5"/>
        <v/>
      </c>
    </row>
    <row r="3632">
      <c r="A3632" s="463" t="str">
        <f t="shared" si="3"/>
        <v>14</v>
      </c>
      <c r="B3632" s="463" t="str">
        <f t="shared" si="4"/>
        <v>PU</v>
      </c>
      <c r="C3632" s="463" t="s">
        <v>347</v>
      </c>
      <c r="D3632" s="463" t="s">
        <v>4447</v>
      </c>
      <c r="E3632" s="463" t="str">
        <f t="shared" si="5"/>
        <v/>
      </c>
    </row>
    <row r="3633">
      <c r="A3633" s="463" t="str">
        <f t="shared" si="3"/>
        <v>100</v>
      </c>
      <c r="B3633" s="463" t="str">
        <f t="shared" si="4"/>
        <v>PU</v>
      </c>
      <c r="C3633" s="463" t="s">
        <v>347</v>
      </c>
      <c r="D3633" s="463" t="s">
        <v>4448</v>
      </c>
      <c r="E3633" s="463">
        <f t="shared" si="5"/>
        <v>0</v>
      </c>
    </row>
    <row r="3634">
      <c r="A3634" s="463" t="str">
        <f t="shared" si="3"/>
        <v>06</v>
      </c>
      <c r="B3634" s="463" t="str">
        <f t="shared" si="4"/>
        <v>PU</v>
      </c>
      <c r="C3634" s="463" t="s">
        <v>347</v>
      </c>
      <c r="D3634" s="463" t="s">
        <v>4449</v>
      </c>
      <c r="E3634" s="463" t="str">
        <f t="shared" si="5"/>
        <v/>
      </c>
    </row>
    <row r="3635">
      <c r="A3635" s="463" t="str">
        <f t="shared" si="3"/>
        <v>12</v>
      </c>
      <c r="B3635" s="463" t="str">
        <f t="shared" si="4"/>
        <v>PU</v>
      </c>
      <c r="C3635" s="463" t="s">
        <v>347</v>
      </c>
      <c r="D3635" s="463" t="s">
        <v>4450</v>
      </c>
      <c r="E3635" s="463" t="str">
        <f t="shared" si="5"/>
        <v/>
      </c>
    </row>
    <row r="3636">
      <c r="A3636" s="463" t="str">
        <f t="shared" si="3"/>
        <v>09</v>
      </c>
      <c r="B3636" s="463" t="str">
        <f t="shared" si="4"/>
        <v>PU</v>
      </c>
      <c r="C3636" s="463" t="s">
        <v>347</v>
      </c>
      <c r="D3636" s="463" t="s">
        <v>4451</v>
      </c>
      <c r="E3636" s="463" t="str">
        <f t="shared" si="5"/>
        <v/>
      </c>
    </row>
    <row r="3637">
      <c r="A3637" s="463" t="str">
        <f t="shared" si="3"/>
        <v>11</v>
      </c>
      <c r="B3637" s="463" t="str">
        <f t="shared" si="4"/>
        <v>PU</v>
      </c>
      <c r="C3637" s="463" t="s">
        <v>347</v>
      </c>
      <c r="D3637" s="463" t="s">
        <v>4452</v>
      </c>
      <c r="E3637" s="463" t="str">
        <f t="shared" si="5"/>
        <v/>
      </c>
    </row>
    <row r="3638">
      <c r="A3638" s="463" t="str">
        <f t="shared" si="3"/>
        <v>03</v>
      </c>
      <c r="B3638" s="463" t="str">
        <f t="shared" si="4"/>
        <v>PU</v>
      </c>
      <c r="C3638" s="463" t="s">
        <v>347</v>
      </c>
      <c r="D3638" s="463" t="s">
        <v>4453</v>
      </c>
      <c r="E3638" s="463" t="str">
        <f t="shared" si="5"/>
        <v/>
      </c>
    </row>
    <row r="3639">
      <c r="A3639" s="463" t="str">
        <f t="shared" si="3"/>
        <v>02</v>
      </c>
      <c r="B3639" s="463" t="str">
        <f t="shared" si="4"/>
        <v>PU</v>
      </c>
      <c r="C3639" s="463" t="s">
        <v>347</v>
      </c>
      <c r="D3639" s="463" t="s">
        <v>4454</v>
      </c>
      <c r="E3639" s="463" t="str">
        <f t="shared" si="5"/>
        <v/>
      </c>
    </row>
    <row r="3640">
      <c r="A3640" s="463" t="str">
        <f t="shared" si="3"/>
        <v>04</v>
      </c>
      <c r="B3640" s="463" t="str">
        <f t="shared" si="4"/>
        <v>PU</v>
      </c>
      <c r="C3640" s="463" t="s">
        <v>347</v>
      </c>
      <c r="D3640" s="463" t="s">
        <v>4455</v>
      </c>
      <c r="E3640" s="463" t="str">
        <f t="shared" si="5"/>
        <v/>
      </c>
    </row>
    <row r="3641">
      <c r="A3641" s="463" t="str">
        <f t="shared" si="3"/>
        <v>01</v>
      </c>
      <c r="B3641" s="463" t="str">
        <f t="shared" si="4"/>
        <v>PU</v>
      </c>
      <c r="C3641" s="463" t="s">
        <v>349</v>
      </c>
      <c r="D3641" s="463" t="s">
        <v>4456</v>
      </c>
      <c r="E3641" s="463" t="str">
        <f t="shared" si="5"/>
        <v/>
      </c>
    </row>
    <row r="3642">
      <c r="A3642" s="463" t="str">
        <f t="shared" si="3"/>
        <v>05</v>
      </c>
      <c r="B3642" s="463" t="str">
        <f t="shared" si="4"/>
        <v>PU</v>
      </c>
      <c r="C3642" s="463" t="s">
        <v>349</v>
      </c>
      <c r="D3642" s="463" t="s">
        <v>4457</v>
      </c>
      <c r="E3642" s="463" t="str">
        <f t="shared" si="5"/>
        <v/>
      </c>
    </row>
    <row r="3643">
      <c r="A3643" s="463" t="str">
        <f t="shared" si="3"/>
        <v>14</v>
      </c>
      <c r="B3643" s="463" t="str">
        <f t="shared" si="4"/>
        <v>PU</v>
      </c>
      <c r="C3643" s="463" t="s">
        <v>349</v>
      </c>
      <c r="D3643" s="463" t="s">
        <v>4458</v>
      </c>
      <c r="E3643" s="463" t="str">
        <f t="shared" si="5"/>
        <v/>
      </c>
    </row>
    <row r="3644">
      <c r="A3644" s="463" t="str">
        <f t="shared" si="3"/>
        <v>100</v>
      </c>
      <c r="B3644" s="463" t="str">
        <f t="shared" si="4"/>
        <v>PU</v>
      </c>
      <c r="C3644" s="463" t="s">
        <v>349</v>
      </c>
      <c r="D3644" s="463" t="s">
        <v>4459</v>
      </c>
      <c r="E3644" s="463">
        <f t="shared" si="5"/>
        <v>0</v>
      </c>
    </row>
    <row r="3645">
      <c r="A3645" s="463" t="str">
        <f t="shared" si="3"/>
        <v>06</v>
      </c>
      <c r="B3645" s="463" t="str">
        <f t="shared" si="4"/>
        <v>PU</v>
      </c>
      <c r="C3645" s="463" t="s">
        <v>349</v>
      </c>
      <c r="D3645" s="463" t="s">
        <v>4460</v>
      </c>
      <c r="E3645" s="463" t="str">
        <f t="shared" si="5"/>
        <v/>
      </c>
    </row>
    <row r="3646">
      <c r="A3646" s="463" t="str">
        <f t="shared" si="3"/>
        <v>12</v>
      </c>
      <c r="B3646" s="463" t="str">
        <f t="shared" si="4"/>
        <v>PU</v>
      </c>
      <c r="C3646" s="463" t="s">
        <v>349</v>
      </c>
      <c r="D3646" s="463" t="s">
        <v>4461</v>
      </c>
      <c r="E3646" s="463" t="str">
        <f t="shared" si="5"/>
        <v/>
      </c>
    </row>
    <row r="3647">
      <c r="A3647" s="463" t="str">
        <f t="shared" si="3"/>
        <v>09</v>
      </c>
      <c r="B3647" s="463" t="str">
        <f t="shared" si="4"/>
        <v>PU</v>
      </c>
      <c r="C3647" s="463" t="s">
        <v>349</v>
      </c>
      <c r="D3647" s="463" t="s">
        <v>4462</v>
      </c>
      <c r="E3647" s="463" t="str">
        <f t="shared" si="5"/>
        <v/>
      </c>
    </row>
    <row r="3648">
      <c r="A3648" s="463" t="str">
        <f t="shared" si="3"/>
        <v>11</v>
      </c>
      <c r="B3648" s="463" t="str">
        <f t="shared" si="4"/>
        <v>PU</v>
      </c>
      <c r="C3648" s="463" t="s">
        <v>349</v>
      </c>
      <c r="D3648" s="463" t="s">
        <v>4463</v>
      </c>
      <c r="E3648" s="463" t="str">
        <f t="shared" si="5"/>
        <v/>
      </c>
    </row>
    <row r="3649">
      <c r="A3649" s="463" t="str">
        <f t="shared" si="3"/>
        <v>03</v>
      </c>
      <c r="B3649" s="463" t="str">
        <f t="shared" si="4"/>
        <v>PU</v>
      </c>
      <c r="C3649" s="463" t="s">
        <v>349</v>
      </c>
      <c r="D3649" s="463" t="s">
        <v>4464</v>
      </c>
      <c r="E3649" s="463" t="str">
        <f t="shared" si="5"/>
        <v/>
      </c>
    </row>
    <row r="3650">
      <c r="A3650" s="463" t="str">
        <f t="shared" si="3"/>
        <v>02</v>
      </c>
      <c r="B3650" s="463" t="str">
        <f t="shared" si="4"/>
        <v>PU</v>
      </c>
      <c r="C3650" s="463" t="s">
        <v>349</v>
      </c>
      <c r="D3650" s="463" t="s">
        <v>4465</v>
      </c>
      <c r="E3650" s="463" t="str">
        <f t="shared" si="5"/>
        <v/>
      </c>
    </row>
    <row r="3651">
      <c r="A3651" s="463" t="str">
        <f t="shared" si="3"/>
        <v>04</v>
      </c>
      <c r="B3651" s="463" t="str">
        <f t="shared" si="4"/>
        <v>PU</v>
      </c>
      <c r="C3651" s="463" t="s">
        <v>349</v>
      </c>
      <c r="D3651" s="463" t="s">
        <v>4466</v>
      </c>
      <c r="E3651" s="463" t="str">
        <f t="shared" si="5"/>
        <v/>
      </c>
    </row>
    <row r="3652">
      <c r="A3652" s="463" t="str">
        <f t="shared" si="3"/>
        <v>01</v>
      </c>
      <c r="B3652" s="463" t="str">
        <f t="shared" si="4"/>
        <v>PU</v>
      </c>
      <c r="C3652" s="463" t="s">
        <v>351</v>
      </c>
      <c r="D3652" s="463" t="s">
        <v>4467</v>
      </c>
      <c r="E3652" s="463" t="str">
        <f t="shared" si="5"/>
        <v/>
      </c>
    </row>
    <row r="3653">
      <c r="A3653" s="463" t="str">
        <f t="shared" si="3"/>
        <v>05</v>
      </c>
      <c r="B3653" s="463" t="str">
        <f t="shared" si="4"/>
        <v>PU</v>
      </c>
      <c r="C3653" s="463" t="s">
        <v>351</v>
      </c>
      <c r="D3653" s="463" t="s">
        <v>4468</v>
      </c>
      <c r="E3653" s="463" t="str">
        <f t="shared" si="5"/>
        <v/>
      </c>
    </row>
    <row r="3654">
      <c r="A3654" s="463" t="str">
        <f t="shared" si="3"/>
        <v>14</v>
      </c>
      <c r="B3654" s="463" t="str">
        <f t="shared" si="4"/>
        <v>PU</v>
      </c>
      <c r="C3654" s="463" t="s">
        <v>351</v>
      </c>
      <c r="D3654" s="463" t="s">
        <v>4469</v>
      </c>
      <c r="E3654" s="463" t="str">
        <f t="shared" si="5"/>
        <v/>
      </c>
    </row>
    <row r="3655">
      <c r="A3655" s="463" t="str">
        <f t="shared" si="3"/>
        <v>100</v>
      </c>
      <c r="B3655" s="463" t="str">
        <f t="shared" si="4"/>
        <v>PU</v>
      </c>
      <c r="C3655" s="463" t="s">
        <v>351</v>
      </c>
      <c r="D3655" s="463" t="s">
        <v>4470</v>
      </c>
      <c r="E3655" s="463">
        <f t="shared" si="5"/>
        <v>0</v>
      </c>
    </row>
    <row r="3656">
      <c r="A3656" s="463" t="str">
        <f t="shared" si="3"/>
        <v>06</v>
      </c>
      <c r="B3656" s="463" t="str">
        <f t="shared" si="4"/>
        <v>PU</v>
      </c>
      <c r="C3656" s="463" t="s">
        <v>351</v>
      </c>
      <c r="D3656" s="463" t="s">
        <v>4471</v>
      </c>
      <c r="E3656" s="463" t="str">
        <f t="shared" si="5"/>
        <v/>
      </c>
    </row>
    <row r="3657">
      <c r="A3657" s="463" t="str">
        <f t="shared" si="3"/>
        <v>12</v>
      </c>
      <c r="B3657" s="463" t="str">
        <f t="shared" si="4"/>
        <v>PU</v>
      </c>
      <c r="C3657" s="463" t="s">
        <v>351</v>
      </c>
      <c r="D3657" s="463" t="s">
        <v>4472</v>
      </c>
      <c r="E3657" s="463" t="str">
        <f t="shared" si="5"/>
        <v/>
      </c>
    </row>
    <row r="3658">
      <c r="A3658" s="463" t="str">
        <f t="shared" si="3"/>
        <v>09</v>
      </c>
      <c r="B3658" s="463" t="str">
        <f t="shared" si="4"/>
        <v>PU</v>
      </c>
      <c r="C3658" s="463" t="s">
        <v>351</v>
      </c>
      <c r="D3658" s="463" t="s">
        <v>4473</v>
      </c>
      <c r="E3658" s="463" t="str">
        <f t="shared" si="5"/>
        <v/>
      </c>
    </row>
    <row r="3659">
      <c r="A3659" s="463" t="str">
        <f t="shared" si="3"/>
        <v>11</v>
      </c>
      <c r="B3659" s="463" t="str">
        <f t="shared" si="4"/>
        <v>PU</v>
      </c>
      <c r="C3659" s="463" t="s">
        <v>351</v>
      </c>
      <c r="D3659" s="463" t="s">
        <v>4474</v>
      </c>
      <c r="E3659" s="463" t="str">
        <f t="shared" si="5"/>
        <v/>
      </c>
    </row>
    <row r="3660">
      <c r="A3660" s="463" t="str">
        <f t="shared" si="3"/>
        <v>03</v>
      </c>
      <c r="B3660" s="463" t="str">
        <f t="shared" si="4"/>
        <v>PU</v>
      </c>
      <c r="C3660" s="463" t="s">
        <v>351</v>
      </c>
      <c r="D3660" s="463" t="s">
        <v>4475</v>
      </c>
      <c r="E3660" s="463" t="str">
        <f t="shared" si="5"/>
        <v/>
      </c>
    </row>
    <row r="3661">
      <c r="A3661" s="463" t="str">
        <f t="shared" si="3"/>
        <v>02</v>
      </c>
      <c r="B3661" s="463" t="str">
        <f t="shared" si="4"/>
        <v>PU</v>
      </c>
      <c r="C3661" s="463" t="s">
        <v>351</v>
      </c>
      <c r="D3661" s="463" t="s">
        <v>4476</v>
      </c>
      <c r="E3661" s="463" t="str">
        <f t="shared" si="5"/>
        <v/>
      </c>
    </row>
    <row r="3662">
      <c r="A3662" s="463" t="str">
        <f t="shared" si="3"/>
        <v>04</v>
      </c>
      <c r="B3662" s="463" t="str">
        <f t="shared" si="4"/>
        <v>PU</v>
      </c>
      <c r="C3662" s="463" t="s">
        <v>351</v>
      </c>
      <c r="D3662" s="463" t="s">
        <v>4477</v>
      </c>
      <c r="E3662" s="463" t="str">
        <f t="shared" si="5"/>
        <v/>
      </c>
    </row>
    <row r="3663">
      <c r="A3663" s="463" t="str">
        <f t="shared" si="3"/>
        <v>01</v>
      </c>
      <c r="B3663" s="463" t="str">
        <f t="shared" si="4"/>
        <v>PU</v>
      </c>
      <c r="C3663" s="463" t="s">
        <v>353</v>
      </c>
      <c r="D3663" s="463" t="s">
        <v>4478</v>
      </c>
      <c r="E3663" s="463" t="str">
        <f t="shared" si="5"/>
        <v/>
      </c>
    </row>
    <row r="3664">
      <c r="A3664" s="463" t="str">
        <f t="shared" si="3"/>
        <v>05</v>
      </c>
      <c r="B3664" s="463" t="str">
        <f t="shared" si="4"/>
        <v>PU</v>
      </c>
      <c r="C3664" s="463" t="s">
        <v>353</v>
      </c>
      <c r="D3664" s="463" t="s">
        <v>4479</v>
      </c>
      <c r="E3664" s="463" t="str">
        <f t="shared" si="5"/>
        <v/>
      </c>
    </row>
    <row r="3665">
      <c r="A3665" s="463" t="str">
        <f t="shared" si="3"/>
        <v>14</v>
      </c>
      <c r="B3665" s="463" t="str">
        <f t="shared" si="4"/>
        <v>PU</v>
      </c>
      <c r="C3665" s="463" t="s">
        <v>353</v>
      </c>
      <c r="D3665" s="463" t="s">
        <v>4480</v>
      </c>
      <c r="E3665" s="463" t="str">
        <f t="shared" si="5"/>
        <v/>
      </c>
    </row>
    <row r="3666">
      <c r="A3666" s="463" t="str">
        <f t="shared" si="3"/>
        <v>100</v>
      </c>
      <c r="B3666" s="463" t="str">
        <f t="shared" si="4"/>
        <v>PU</v>
      </c>
      <c r="C3666" s="463" t="s">
        <v>353</v>
      </c>
      <c r="D3666" s="463" t="s">
        <v>4481</v>
      </c>
      <c r="E3666" s="463">
        <f t="shared" si="5"/>
        <v>0</v>
      </c>
    </row>
    <row r="3667">
      <c r="A3667" s="463" t="str">
        <f t="shared" si="3"/>
        <v>06</v>
      </c>
      <c r="B3667" s="463" t="str">
        <f t="shared" si="4"/>
        <v>PU</v>
      </c>
      <c r="C3667" s="463" t="s">
        <v>353</v>
      </c>
      <c r="D3667" s="463" t="s">
        <v>4482</v>
      </c>
      <c r="E3667" s="463" t="str">
        <f t="shared" si="5"/>
        <v/>
      </c>
    </row>
    <row r="3668">
      <c r="A3668" s="463" t="str">
        <f t="shared" si="3"/>
        <v>12</v>
      </c>
      <c r="B3668" s="463" t="str">
        <f t="shared" si="4"/>
        <v>PU</v>
      </c>
      <c r="C3668" s="463" t="s">
        <v>353</v>
      </c>
      <c r="D3668" s="463" t="s">
        <v>4483</v>
      </c>
      <c r="E3668" s="463" t="str">
        <f t="shared" si="5"/>
        <v/>
      </c>
    </row>
    <row r="3669">
      <c r="A3669" s="463" t="str">
        <f t="shared" si="3"/>
        <v>09</v>
      </c>
      <c r="B3669" s="463" t="str">
        <f t="shared" si="4"/>
        <v>PU</v>
      </c>
      <c r="C3669" s="463" t="s">
        <v>353</v>
      </c>
      <c r="D3669" s="463" t="s">
        <v>4484</v>
      </c>
      <c r="E3669" s="463" t="str">
        <f t="shared" si="5"/>
        <v/>
      </c>
    </row>
    <row r="3670">
      <c r="A3670" s="463" t="str">
        <f t="shared" si="3"/>
        <v>11</v>
      </c>
      <c r="B3670" s="463" t="str">
        <f t="shared" si="4"/>
        <v>PU</v>
      </c>
      <c r="C3670" s="463" t="s">
        <v>353</v>
      </c>
      <c r="D3670" s="463" t="s">
        <v>4485</v>
      </c>
      <c r="E3670" s="463" t="str">
        <f t="shared" si="5"/>
        <v/>
      </c>
    </row>
    <row r="3671">
      <c r="A3671" s="463" t="str">
        <f t="shared" si="3"/>
        <v>03</v>
      </c>
      <c r="B3671" s="463" t="str">
        <f t="shared" si="4"/>
        <v>PU</v>
      </c>
      <c r="C3671" s="463" t="s">
        <v>353</v>
      </c>
      <c r="D3671" s="463" t="s">
        <v>4486</v>
      </c>
      <c r="E3671" s="463" t="str">
        <f t="shared" si="5"/>
        <v/>
      </c>
    </row>
    <row r="3672">
      <c r="A3672" s="463" t="str">
        <f t="shared" si="3"/>
        <v>02</v>
      </c>
      <c r="B3672" s="463" t="str">
        <f t="shared" si="4"/>
        <v>PU</v>
      </c>
      <c r="C3672" s="463" t="s">
        <v>353</v>
      </c>
      <c r="D3672" s="463" t="s">
        <v>4487</v>
      </c>
      <c r="E3672" s="463" t="str">
        <f t="shared" si="5"/>
        <v/>
      </c>
    </row>
    <row r="3673">
      <c r="A3673" s="463" t="str">
        <f t="shared" si="3"/>
        <v>04</v>
      </c>
      <c r="B3673" s="463" t="str">
        <f t="shared" si="4"/>
        <v>PU</v>
      </c>
      <c r="C3673" s="463" t="s">
        <v>353</v>
      </c>
      <c r="D3673" s="463" t="s">
        <v>4488</v>
      </c>
      <c r="E3673" s="463" t="str">
        <f t="shared" si="5"/>
        <v/>
      </c>
    </row>
    <row r="3674">
      <c r="A3674" s="463" t="str">
        <f t="shared" si="3"/>
        <v>01</v>
      </c>
      <c r="B3674" s="463" t="str">
        <f t="shared" si="4"/>
        <v>PU</v>
      </c>
      <c r="C3674" s="463" t="s">
        <v>355</v>
      </c>
      <c r="D3674" s="463" t="s">
        <v>4489</v>
      </c>
      <c r="E3674" s="463" t="str">
        <f t="shared" si="5"/>
        <v/>
      </c>
    </row>
    <row r="3675">
      <c r="A3675" s="463" t="str">
        <f t="shared" si="3"/>
        <v>05</v>
      </c>
      <c r="B3675" s="463" t="str">
        <f t="shared" si="4"/>
        <v>PU</v>
      </c>
      <c r="C3675" s="463" t="s">
        <v>355</v>
      </c>
      <c r="D3675" s="463" t="s">
        <v>4490</v>
      </c>
      <c r="E3675" s="463" t="str">
        <f t="shared" si="5"/>
        <v/>
      </c>
    </row>
    <row r="3676">
      <c r="A3676" s="463" t="str">
        <f t="shared" si="3"/>
        <v>14</v>
      </c>
      <c r="B3676" s="463" t="str">
        <f t="shared" si="4"/>
        <v>PU</v>
      </c>
      <c r="C3676" s="463" t="s">
        <v>355</v>
      </c>
      <c r="D3676" s="463" t="s">
        <v>4491</v>
      </c>
      <c r="E3676" s="463" t="str">
        <f t="shared" si="5"/>
        <v/>
      </c>
    </row>
    <row r="3677">
      <c r="A3677" s="463" t="str">
        <f t="shared" si="3"/>
        <v>100</v>
      </c>
      <c r="B3677" s="463" t="str">
        <f t="shared" si="4"/>
        <v>PU</v>
      </c>
      <c r="C3677" s="463" t="s">
        <v>355</v>
      </c>
      <c r="D3677" s="463" t="s">
        <v>4492</v>
      </c>
      <c r="E3677" s="463">
        <f t="shared" si="5"/>
        <v>0</v>
      </c>
    </row>
    <row r="3678">
      <c r="A3678" s="463" t="str">
        <f t="shared" si="3"/>
        <v>06</v>
      </c>
      <c r="B3678" s="463" t="str">
        <f t="shared" si="4"/>
        <v>PU</v>
      </c>
      <c r="C3678" s="463" t="s">
        <v>355</v>
      </c>
      <c r="D3678" s="463" t="s">
        <v>4493</v>
      </c>
      <c r="E3678" s="463" t="str">
        <f t="shared" si="5"/>
        <v/>
      </c>
    </row>
    <row r="3679">
      <c r="A3679" s="463" t="str">
        <f t="shared" si="3"/>
        <v>12</v>
      </c>
      <c r="B3679" s="463" t="str">
        <f t="shared" si="4"/>
        <v>PU</v>
      </c>
      <c r="C3679" s="463" t="s">
        <v>355</v>
      </c>
      <c r="D3679" s="463" t="s">
        <v>4494</v>
      </c>
      <c r="E3679" s="463" t="str">
        <f t="shared" si="5"/>
        <v/>
      </c>
    </row>
    <row r="3680">
      <c r="A3680" s="463" t="str">
        <f t="shared" si="3"/>
        <v>09</v>
      </c>
      <c r="B3680" s="463" t="str">
        <f t="shared" si="4"/>
        <v>PU</v>
      </c>
      <c r="C3680" s="463" t="s">
        <v>355</v>
      </c>
      <c r="D3680" s="463" t="s">
        <v>4495</v>
      </c>
      <c r="E3680" s="463" t="str">
        <f t="shared" si="5"/>
        <v/>
      </c>
    </row>
    <row r="3681">
      <c r="A3681" s="463" t="str">
        <f t="shared" si="3"/>
        <v>11</v>
      </c>
      <c r="B3681" s="463" t="str">
        <f t="shared" si="4"/>
        <v>PU</v>
      </c>
      <c r="C3681" s="463" t="s">
        <v>355</v>
      </c>
      <c r="D3681" s="463" t="s">
        <v>4496</v>
      </c>
      <c r="E3681" s="463" t="str">
        <f t="shared" si="5"/>
        <v/>
      </c>
    </row>
    <row r="3682">
      <c r="A3682" s="463" t="str">
        <f t="shared" si="3"/>
        <v>03</v>
      </c>
      <c r="B3682" s="463" t="str">
        <f t="shared" si="4"/>
        <v>PU</v>
      </c>
      <c r="C3682" s="463" t="s">
        <v>355</v>
      </c>
      <c r="D3682" s="463" t="s">
        <v>4497</v>
      </c>
      <c r="E3682" s="463" t="str">
        <f t="shared" si="5"/>
        <v/>
      </c>
    </row>
    <row r="3683">
      <c r="A3683" s="463" t="str">
        <f t="shared" si="3"/>
        <v>02</v>
      </c>
      <c r="B3683" s="463" t="str">
        <f t="shared" si="4"/>
        <v>PU</v>
      </c>
      <c r="C3683" s="463" t="s">
        <v>355</v>
      </c>
      <c r="D3683" s="463" t="s">
        <v>4498</v>
      </c>
      <c r="E3683" s="463" t="str">
        <f t="shared" si="5"/>
        <v/>
      </c>
    </row>
    <row r="3684">
      <c r="A3684" s="463" t="str">
        <f t="shared" si="3"/>
        <v>04</v>
      </c>
      <c r="B3684" s="463" t="str">
        <f t="shared" si="4"/>
        <v>PU</v>
      </c>
      <c r="C3684" s="463" t="s">
        <v>355</v>
      </c>
      <c r="D3684" s="463" t="s">
        <v>4499</v>
      </c>
      <c r="E3684" s="463" t="str">
        <f t="shared" si="5"/>
        <v/>
      </c>
    </row>
    <row r="3685">
      <c r="A3685" s="463" t="str">
        <f t="shared" si="3"/>
        <v>01</v>
      </c>
      <c r="B3685" s="463" t="str">
        <f t="shared" si="4"/>
        <v>PU</v>
      </c>
      <c r="C3685" s="463" t="s">
        <v>358</v>
      </c>
      <c r="D3685" s="463" t="s">
        <v>4500</v>
      </c>
      <c r="E3685" s="463" t="str">
        <f t="shared" si="5"/>
        <v/>
      </c>
    </row>
    <row r="3686">
      <c r="A3686" s="463" t="str">
        <f t="shared" si="3"/>
        <v>05</v>
      </c>
      <c r="B3686" s="463" t="str">
        <f t="shared" si="4"/>
        <v>PU</v>
      </c>
      <c r="C3686" s="463" t="s">
        <v>358</v>
      </c>
      <c r="D3686" s="463" t="s">
        <v>4501</v>
      </c>
      <c r="E3686" s="463" t="str">
        <f t="shared" si="5"/>
        <v/>
      </c>
    </row>
    <row r="3687">
      <c r="A3687" s="463" t="str">
        <f t="shared" si="3"/>
        <v>14</v>
      </c>
      <c r="B3687" s="463" t="str">
        <f t="shared" si="4"/>
        <v>PU</v>
      </c>
      <c r="C3687" s="463" t="s">
        <v>358</v>
      </c>
      <c r="D3687" s="463" t="s">
        <v>4502</v>
      </c>
      <c r="E3687" s="463" t="str">
        <f t="shared" si="5"/>
        <v/>
      </c>
    </row>
    <row r="3688">
      <c r="A3688" s="463" t="str">
        <f t="shared" si="3"/>
        <v>100</v>
      </c>
      <c r="B3688" s="463" t="str">
        <f t="shared" si="4"/>
        <v>PU</v>
      </c>
      <c r="C3688" s="463" t="s">
        <v>358</v>
      </c>
      <c r="D3688" s="463" t="s">
        <v>4503</v>
      </c>
      <c r="E3688" s="463">
        <f t="shared" si="5"/>
        <v>0</v>
      </c>
    </row>
    <row r="3689">
      <c r="A3689" s="463" t="str">
        <f t="shared" si="3"/>
        <v>06</v>
      </c>
      <c r="B3689" s="463" t="str">
        <f t="shared" si="4"/>
        <v>PU</v>
      </c>
      <c r="C3689" s="463" t="s">
        <v>358</v>
      </c>
      <c r="D3689" s="463" t="s">
        <v>4504</v>
      </c>
      <c r="E3689" s="463" t="str">
        <f t="shared" si="5"/>
        <v/>
      </c>
    </row>
    <row r="3690">
      <c r="A3690" s="463" t="str">
        <f t="shared" si="3"/>
        <v>12</v>
      </c>
      <c r="B3690" s="463" t="str">
        <f t="shared" si="4"/>
        <v>PU</v>
      </c>
      <c r="C3690" s="463" t="s">
        <v>358</v>
      </c>
      <c r="D3690" s="463" t="s">
        <v>4505</v>
      </c>
      <c r="E3690" s="463" t="str">
        <f t="shared" si="5"/>
        <v/>
      </c>
    </row>
    <row r="3691">
      <c r="A3691" s="463" t="str">
        <f t="shared" si="3"/>
        <v>09</v>
      </c>
      <c r="B3691" s="463" t="str">
        <f t="shared" si="4"/>
        <v>PU</v>
      </c>
      <c r="C3691" s="463" t="s">
        <v>358</v>
      </c>
      <c r="D3691" s="463" t="s">
        <v>4506</v>
      </c>
      <c r="E3691" s="463" t="str">
        <f t="shared" si="5"/>
        <v/>
      </c>
    </row>
    <row r="3692">
      <c r="A3692" s="463" t="str">
        <f t="shared" si="3"/>
        <v>11</v>
      </c>
      <c r="B3692" s="463" t="str">
        <f t="shared" si="4"/>
        <v>PU</v>
      </c>
      <c r="C3692" s="463" t="s">
        <v>358</v>
      </c>
      <c r="D3692" s="463" t="s">
        <v>4507</v>
      </c>
      <c r="E3692" s="463" t="str">
        <f t="shared" si="5"/>
        <v/>
      </c>
    </row>
    <row r="3693">
      <c r="A3693" s="463" t="str">
        <f t="shared" si="3"/>
        <v>03</v>
      </c>
      <c r="B3693" s="463" t="str">
        <f t="shared" si="4"/>
        <v>PU</v>
      </c>
      <c r="C3693" s="463" t="s">
        <v>358</v>
      </c>
      <c r="D3693" s="463" t="s">
        <v>4508</v>
      </c>
      <c r="E3693" s="463" t="str">
        <f t="shared" si="5"/>
        <v/>
      </c>
    </row>
    <row r="3694">
      <c r="A3694" s="463" t="str">
        <f t="shared" si="3"/>
        <v>02</v>
      </c>
      <c r="B3694" s="463" t="str">
        <f t="shared" si="4"/>
        <v>PU</v>
      </c>
      <c r="C3694" s="463" t="s">
        <v>358</v>
      </c>
      <c r="D3694" s="463" t="s">
        <v>4509</v>
      </c>
      <c r="E3694" s="463" t="str">
        <f t="shared" si="5"/>
        <v/>
      </c>
    </row>
    <row r="3695">
      <c r="A3695" s="463" t="str">
        <f t="shared" si="3"/>
        <v>04</v>
      </c>
      <c r="B3695" s="463" t="str">
        <f t="shared" si="4"/>
        <v>PU</v>
      </c>
      <c r="C3695" s="463" t="s">
        <v>358</v>
      </c>
      <c r="D3695" s="463" t="s">
        <v>4510</v>
      </c>
      <c r="E3695" s="463" t="str">
        <f t="shared" si="5"/>
        <v/>
      </c>
    </row>
    <row r="3696">
      <c r="A3696" s="463" t="str">
        <f t="shared" si="3"/>
        <v>01</v>
      </c>
      <c r="B3696" s="463" t="str">
        <f t="shared" si="4"/>
        <v>PU</v>
      </c>
      <c r="C3696" s="463" t="s">
        <v>360</v>
      </c>
      <c r="D3696" s="463" t="s">
        <v>4511</v>
      </c>
      <c r="E3696" s="463" t="str">
        <f t="shared" si="5"/>
        <v/>
      </c>
    </row>
    <row r="3697">
      <c r="A3697" s="463" t="str">
        <f t="shared" si="3"/>
        <v>05</v>
      </c>
      <c r="B3697" s="463" t="str">
        <f t="shared" si="4"/>
        <v>PU</v>
      </c>
      <c r="C3697" s="463" t="s">
        <v>360</v>
      </c>
      <c r="D3697" s="463" t="s">
        <v>4512</v>
      </c>
      <c r="E3697" s="463" t="str">
        <f t="shared" si="5"/>
        <v/>
      </c>
    </row>
    <row r="3698">
      <c r="A3698" s="463" t="str">
        <f t="shared" si="3"/>
        <v>14</v>
      </c>
      <c r="B3698" s="463" t="str">
        <f t="shared" si="4"/>
        <v>PU</v>
      </c>
      <c r="C3698" s="463" t="s">
        <v>360</v>
      </c>
      <c r="D3698" s="463" t="s">
        <v>4513</v>
      </c>
      <c r="E3698" s="463" t="str">
        <f t="shared" si="5"/>
        <v/>
      </c>
    </row>
    <row r="3699">
      <c r="A3699" s="463" t="str">
        <f t="shared" si="3"/>
        <v>100</v>
      </c>
      <c r="B3699" s="463" t="str">
        <f t="shared" si="4"/>
        <v>PU</v>
      </c>
      <c r="C3699" s="463" t="s">
        <v>360</v>
      </c>
      <c r="D3699" s="463" t="s">
        <v>4514</v>
      </c>
      <c r="E3699" s="463">
        <f t="shared" si="5"/>
        <v>0</v>
      </c>
    </row>
    <row r="3700">
      <c r="A3700" s="463" t="str">
        <f t="shared" si="3"/>
        <v>06</v>
      </c>
      <c r="B3700" s="463" t="str">
        <f t="shared" si="4"/>
        <v>PU</v>
      </c>
      <c r="C3700" s="463" t="s">
        <v>360</v>
      </c>
      <c r="D3700" s="463" t="s">
        <v>4515</v>
      </c>
      <c r="E3700" s="463" t="str">
        <f t="shared" si="5"/>
        <v/>
      </c>
    </row>
    <row r="3701">
      <c r="A3701" s="463" t="str">
        <f t="shared" si="3"/>
        <v>12</v>
      </c>
      <c r="B3701" s="463" t="str">
        <f t="shared" si="4"/>
        <v>PU</v>
      </c>
      <c r="C3701" s="463" t="s">
        <v>360</v>
      </c>
      <c r="D3701" s="463" t="s">
        <v>4516</v>
      </c>
      <c r="E3701" s="463" t="str">
        <f t="shared" si="5"/>
        <v/>
      </c>
    </row>
    <row r="3702">
      <c r="A3702" s="463" t="str">
        <f t="shared" si="3"/>
        <v>09</v>
      </c>
      <c r="B3702" s="463" t="str">
        <f t="shared" si="4"/>
        <v>PU</v>
      </c>
      <c r="C3702" s="463" t="s">
        <v>360</v>
      </c>
      <c r="D3702" s="463" t="s">
        <v>4517</v>
      </c>
      <c r="E3702" s="463" t="str">
        <f t="shared" si="5"/>
        <v/>
      </c>
    </row>
    <row r="3703">
      <c r="A3703" s="463" t="str">
        <f t="shared" si="3"/>
        <v>11</v>
      </c>
      <c r="B3703" s="463" t="str">
        <f t="shared" si="4"/>
        <v>PU</v>
      </c>
      <c r="C3703" s="463" t="s">
        <v>360</v>
      </c>
      <c r="D3703" s="463" t="s">
        <v>4518</v>
      </c>
      <c r="E3703" s="463" t="str">
        <f t="shared" si="5"/>
        <v/>
      </c>
    </row>
    <row r="3704">
      <c r="A3704" s="463" t="str">
        <f t="shared" si="3"/>
        <v>03</v>
      </c>
      <c r="B3704" s="463" t="str">
        <f t="shared" si="4"/>
        <v>PU</v>
      </c>
      <c r="C3704" s="463" t="s">
        <v>360</v>
      </c>
      <c r="D3704" s="463" t="s">
        <v>4519</v>
      </c>
      <c r="E3704" s="463" t="str">
        <f t="shared" si="5"/>
        <v/>
      </c>
    </row>
    <row r="3705">
      <c r="A3705" s="463" t="str">
        <f t="shared" si="3"/>
        <v>02</v>
      </c>
      <c r="B3705" s="463" t="str">
        <f t="shared" si="4"/>
        <v>PU</v>
      </c>
      <c r="C3705" s="463" t="s">
        <v>360</v>
      </c>
      <c r="D3705" s="463" t="s">
        <v>4520</v>
      </c>
      <c r="E3705" s="463" t="str">
        <f t="shared" si="5"/>
        <v/>
      </c>
    </row>
    <row r="3706">
      <c r="A3706" s="463" t="str">
        <f t="shared" si="3"/>
        <v>04</v>
      </c>
      <c r="B3706" s="463" t="str">
        <f t="shared" si="4"/>
        <v>PU</v>
      </c>
      <c r="C3706" s="463" t="s">
        <v>360</v>
      </c>
      <c r="D3706" s="463" t="s">
        <v>4521</v>
      </c>
      <c r="E3706" s="463" t="str">
        <f t="shared" si="5"/>
        <v/>
      </c>
    </row>
    <row r="3707">
      <c r="A3707" s="463" t="str">
        <f t="shared" si="3"/>
        <v>01</v>
      </c>
      <c r="B3707" s="463" t="str">
        <f t="shared" si="4"/>
        <v>PU</v>
      </c>
      <c r="C3707" s="463" t="s">
        <v>362</v>
      </c>
      <c r="D3707" s="463" t="s">
        <v>4522</v>
      </c>
      <c r="E3707" s="463" t="str">
        <f t="shared" si="5"/>
        <v/>
      </c>
    </row>
    <row r="3708">
      <c r="A3708" s="463" t="str">
        <f t="shared" si="3"/>
        <v>05</v>
      </c>
      <c r="B3708" s="463" t="str">
        <f t="shared" si="4"/>
        <v>PU</v>
      </c>
      <c r="C3708" s="463" t="s">
        <v>362</v>
      </c>
      <c r="D3708" s="463" t="s">
        <v>4523</v>
      </c>
      <c r="E3708" s="463" t="str">
        <f t="shared" si="5"/>
        <v/>
      </c>
    </row>
    <row r="3709">
      <c r="A3709" s="463" t="str">
        <f t="shared" si="3"/>
        <v>14</v>
      </c>
      <c r="B3709" s="463" t="str">
        <f t="shared" si="4"/>
        <v>PU</v>
      </c>
      <c r="C3709" s="463" t="s">
        <v>362</v>
      </c>
      <c r="D3709" s="463" t="s">
        <v>4524</v>
      </c>
      <c r="E3709" s="463" t="str">
        <f t="shared" si="5"/>
        <v/>
      </c>
    </row>
    <row r="3710">
      <c r="A3710" s="463" t="str">
        <f t="shared" si="3"/>
        <v>100</v>
      </c>
      <c r="B3710" s="463" t="str">
        <f t="shared" si="4"/>
        <v>PU</v>
      </c>
      <c r="C3710" s="463" t="s">
        <v>362</v>
      </c>
      <c r="D3710" s="463" t="s">
        <v>4525</v>
      </c>
      <c r="E3710" s="463">
        <f t="shared" si="5"/>
        <v>0</v>
      </c>
    </row>
    <row r="3711">
      <c r="A3711" s="463" t="str">
        <f t="shared" si="3"/>
        <v>06</v>
      </c>
      <c r="B3711" s="463" t="str">
        <f t="shared" si="4"/>
        <v>PU</v>
      </c>
      <c r="C3711" s="463" t="s">
        <v>362</v>
      </c>
      <c r="D3711" s="463" t="s">
        <v>4526</v>
      </c>
      <c r="E3711" s="463" t="str">
        <f t="shared" si="5"/>
        <v/>
      </c>
    </row>
    <row r="3712">
      <c r="A3712" s="463" t="str">
        <f t="shared" si="3"/>
        <v>12</v>
      </c>
      <c r="B3712" s="463" t="str">
        <f t="shared" si="4"/>
        <v>PU</v>
      </c>
      <c r="C3712" s="463" t="s">
        <v>362</v>
      </c>
      <c r="D3712" s="463" t="s">
        <v>4527</v>
      </c>
      <c r="E3712" s="463" t="str">
        <f t="shared" si="5"/>
        <v/>
      </c>
    </row>
    <row r="3713">
      <c r="A3713" s="463" t="str">
        <f t="shared" si="3"/>
        <v>09</v>
      </c>
      <c r="B3713" s="463" t="str">
        <f t="shared" si="4"/>
        <v>PU</v>
      </c>
      <c r="C3713" s="463" t="s">
        <v>362</v>
      </c>
      <c r="D3713" s="463" t="s">
        <v>4528</v>
      </c>
      <c r="E3713" s="463" t="str">
        <f t="shared" si="5"/>
        <v/>
      </c>
    </row>
    <row r="3714">
      <c r="A3714" s="463" t="str">
        <f t="shared" si="3"/>
        <v>11</v>
      </c>
      <c r="B3714" s="463" t="str">
        <f t="shared" si="4"/>
        <v>PU</v>
      </c>
      <c r="C3714" s="463" t="s">
        <v>362</v>
      </c>
      <c r="D3714" s="463" t="s">
        <v>4529</v>
      </c>
      <c r="E3714" s="463" t="str">
        <f t="shared" si="5"/>
        <v/>
      </c>
    </row>
    <row r="3715">
      <c r="A3715" s="463" t="str">
        <f t="shared" si="3"/>
        <v>03</v>
      </c>
      <c r="B3715" s="463" t="str">
        <f t="shared" si="4"/>
        <v>PU</v>
      </c>
      <c r="C3715" s="463" t="s">
        <v>362</v>
      </c>
      <c r="D3715" s="463" t="s">
        <v>4530</v>
      </c>
      <c r="E3715" s="463" t="str">
        <f t="shared" si="5"/>
        <v/>
      </c>
    </row>
    <row r="3716">
      <c r="A3716" s="463" t="str">
        <f t="shared" si="3"/>
        <v>02</v>
      </c>
      <c r="B3716" s="463" t="str">
        <f t="shared" si="4"/>
        <v>PU</v>
      </c>
      <c r="C3716" s="463" t="s">
        <v>362</v>
      </c>
      <c r="D3716" s="463" t="s">
        <v>4531</v>
      </c>
      <c r="E3716" s="463" t="str">
        <f t="shared" si="5"/>
        <v/>
      </c>
    </row>
    <row r="3717">
      <c r="A3717" s="463" t="str">
        <f t="shared" si="3"/>
        <v>04</v>
      </c>
      <c r="B3717" s="463" t="str">
        <f t="shared" si="4"/>
        <v>PU</v>
      </c>
      <c r="C3717" s="463" t="s">
        <v>362</v>
      </c>
      <c r="D3717" s="463" t="s">
        <v>4532</v>
      </c>
      <c r="E3717" s="463" t="str">
        <f t="shared" si="5"/>
        <v/>
      </c>
    </row>
    <row r="3718">
      <c r="A3718" s="463" t="str">
        <f t="shared" si="3"/>
        <v>01</v>
      </c>
      <c r="B3718" s="463" t="str">
        <f t="shared" si="4"/>
        <v>PU</v>
      </c>
      <c r="C3718" s="463" t="s">
        <v>193</v>
      </c>
      <c r="D3718" s="463" t="s">
        <v>4533</v>
      </c>
      <c r="E3718" s="463" t="str">
        <f t="shared" si="5"/>
        <v/>
      </c>
    </row>
    <row r="3719">
      <c r="A3719" s="463" t="str">
        <f t="shared" si="3"/>
        <v>05</v>
      </c>
      <c r="B3719" s="463" t="str">
        <f t="shared" si="4"/>
        <v>PU</v>
      </c>
      <c r="C3719" s="463" t="s">
        <v>193</v>
      </c>
      <c r="D3719" s="463" t="s">
        <v>4534</v>
      </c>
      <c r="E3719" s="463" t="str">
        <f t="shared" si="5"/>
        <v/>
      </c>
    </row>
    <row r="3720">
      <c r="A3720" s="463" t="str">
        <f t="shared" si="3"/>
        <v>14</v>
      </c>
      <c r="B3720" s="463" t="str">
        <f t="shared" si="4"/>
        <v>PU</v>
      </c>
      <c r="C3720" s="463" t="s">
        <v>193</v>
      </c>
      <c r="D3720" s="463" t="s">
        <v>4535</v>
      </c>
      <c r="E3720" s="463" t="str">
        <f t="shared" si="5"/>
        <v/>
      </c>
    </row>
    <row r="3721">
      <c r="A3721" s="463" t="str">
        <f t="shared" si="3"/>
        <v>100</v>
      </c>
      <c r="B3721" s="463" t="str">
        <f t="shared" si="4"/>
        <v>PU</v>
      </c>
      <c r="C3721" s="463" t="s">
        <v>193</v>
      </c>
      <c r="D3721" s="463" t="s">
        <v>4536</v>
      </c>
      <c r="E3721" s="463">
        <f t="shared" si="5"/>
        <v>0</v>
      </c>
    </row>
    <row r="3722">
      <c r="A3722" s="463" t="str">
        <f t="shared" si="3"/>
        <v>06</v>
      </c>
      <c r="B3722" s="463" t="str">
        <f t="shared" si="4"/>
        <v>PU</v>
      </c>
      <c r="C3722" s="463" t="s">
        <v>193</v>
      </c>
      <c r="D3722" s="463" t="s">
        <v>4537</v>
      </c>
      <c r="E3722" s="463" t="str">
        <f t="shared" si="5"/>
        <v/>
      </c>
    </row>
    <row r="3723">
      <c r="A3723" s="463" t="str">
        <f t="shared" si="3"/>
        <v>12</v>
      </c>
      <c r="B3723" s="463" t="str">
        <f t="shared" si="4"/>
        <v>PU</v>
      </c>
      <c r="C3723" s="463" t="s">
        <v>193</v>
      </c>
      <c r="D3723" s="463" t="s">
        <v>4538</v>
      </c>
      <c r="E3723" s="463" t="str">
        <f t="shared" si="5"/>
        <v/>
      </c>
    </row>
    <row r="3724">
      <c r="A3724" s="463" t="str">
        <f t="shared" si="3"/>
        <v>09</v>
      </c>
      <c r="B3724" s="463" t="str">
        <f t="shared" si="4"/>
        <v>PU</v>
      </c>
      <c r="C3724" s="463" t="s">
        <v>193</v>
      </c>
      <c r="D3724" s="463" t="s">
        <v>4539</v>
      </c>
      <c r="E3724" s="463" t="str">
        <f t="shared" si="5"/>
        <v/>
      </c>
    </row>
    <row r="3725">
      <c r="A3725" s="463" t="str">
        <f t="shared" si="3"/>
        <v>11</v>
      </c>
      <c r="B3725" s="463" t="str">
        <f t="shared" si="4"/>
        <v>PU</v>
      </c>
      <c r="C3725" s="463" t="s">
        <v>193</v>
      </c>
      <c r="D3725" s="463" t="s">
        <v>4540</v>
      </c>
      <c r="E3725" s="463" t="str">
        <f t="shared" si="5"/>
        <v/>
      </c>
    </row>
    <row r="3726">
      <c r="A3726" s="463" t="str">
        <f t="shared" si="3"/>
        <v>03</v>
      </c>
      <c r="B3726" s="463" t="str">
        <f t="shared" si="4"/>
        <v>PU</v>
      </c>
      <c r="C3726" s="463" t="s">
        <v>193</v>
      </c>
      <c r="D3726" s="463" t="s">
        <v>4541</v>
      </c>
      <c r="E3726" s="463" t="str">
        <f t="shared" si="5"/>
        <v/>
      </c>
    </row>
    <row r="3727">
      <c r="A3727" s="463" t="str">
        <f t="shared" si="3"/>
        <v>02</v>
      </c>
      <c r="B3727" s="463" t="str">
        <f t="shared" si="4"/>
        <v>PU</v>
      </c>
      <c r="C3727" s="463" t="s">
        <v>193</v>
      </c>
      <c r="D3727" s="463" t="s">
        <v>4542</v>
      </c>
      <c r="E3727" s="463" t="str">
        <f t="shared" si="5"/>
        <v/>
      </c>
    </row>
    <row r="3728">
      <c r="A3728" s="463" t="str">
        <f t="shared" si="3"/>
        <v>04</v>
      </c>
      <c r="B3728" s="463" t="str">
        <f t="shared" si="4"/>
        <v>PU</v>
      </c>
      <c r="C3728" s="463" t="s">
        <v>193</v>
      </c>
      <c r="D3728" s="463" t="s">
        <v>4543</v>
      </c>
      <c r="E3728" s="463" t="str">
        <f t="shared" si="5"/>
        <v/>
      </c>
    </row>
    <row r="3729">
      <c r="A3729" s="463" t="str">
        <f t="shared" si="3"/>
        <v>01</v>
      </c>
      <c r="B3729" s="463" t="str">
        <f t="shared" si="4"/>
        <v>PU</v>
      </c>
      <c r="C3729" s="463" t="s">
        <v>194</v>
      </c>
      <c r="D3729" s="463" t="s">
        <v>4544</v>
      </c>
      <c r="E3729" s="463" t="str">
        <f t="shared" si="5"/>
        <v/>
      </c>
    </row>
    <row r="3730">
      <c r="A3730" s="463" t="str">
        <f t="shared" si="3"/>
        <v>05</v>
      </c>
      <c r="B3730" s="463" t="str">
        <f t="shared" si="4"/>
        <v>PU</v>
      </c>
      <c r="C3730" s="463" t="s">
        <v>194</v>
      </c>
      <c r="D3730" s="463" t="s">
        <v>4545</v>
      </c>
      <c r="E3730" s="463" t="str">
        <f t="shared" si="5"/>
        <v/>
      </c>
    </row>
    <row r="3731">
      <c r="A3731" s="463" t="str">
        <f t="shared" si="3"/>
        <v>14</v>
      </c>
      <c r="B3731" s="463" t="str">
        <f t="shared" si="4"/>
        <v>PU</v>
      </c>
      <c r="C3731" s="463" t="s">
        <v>194</v>
      </c>
      <c r="D3731" s="463" t="s">
        <v>4546</v>
      </c>
      <c r="E3731" s="463" t="str">
        <f t="shared" si="5"/>
        <v/>
      </c>
    </row>
    <row r="3732">
      <c r="A3732" s="463" t="str">
        <f t="shared" si="3"/>
        <v>100</v>
      </c>
      <c r="B3732" s="463" t="str">
        <f t="shared" si="4"/>
        <v>PU</v>
      </c>
      <c r="C3732" s="463" t="s">
        <v>194</v>
      </c>
      <c r="D3732" s="463" t="s">
        <v>4547</v>
      </c>
      <c r="E3732" s="463">
        <f t="shared" si="5"/>
        <v>0</v>
      </c>
    </row>
    <row r="3733">
      <c r="A3733" s="463" t="str">
        <f t="shared" si="3"/>
        <v>06</v>
      </c>
      <c r="B3733" s="463" t="str">
        <f t="shared" si="4"/>
        <v>PU</v>
      </c>
      <c r="C3733" s="463" t="s">
        <v>194</v>
      </c>
      <c r="D3733" s="463" t="s">
        <v>4548</v>
      </c>
      <c r="E3733" s="463" t="str">
        <f t="shared" si="5"/>
        <v/>
      </c>
    </row>
    <row r="3734">
      <c r="A3734" s="463" t="str">
        <f t="shared" si="3"/>
        <v>12</v>
      </c>
      <c r="B3734" s="463" t="str">
        <f t="shared" si="4"/>
        <v>PU</v>
      </c>
      <c r="C3734" s="463" t="s">
        <v>194</v>
      </c>
      <c r="D3734" s="463" t="s">
        <v>4549</v>
      </c>
      <c r="E3734" s="463" t="str">
        <f t="shared" si="5"/>
        <v/>
      </c>
    </row>
    <row r="3735">
      <c r="A3735" s="463" t="str">
        <f t="shared" si="3"/>
        <v>09</v>
      </c>
      <c r="B3735" s="463" t="str">
        <f t="shared" si="4"/>
        <v>PU</v>
      </c>
      <c r="C3735" s="463" t="s">
        <v>194</v>
      </c>
      <c r="D3735" s="463" t="s">
        <v>4550</v>
      </c>
      <c r="E3735" s="463" t="str">
        <f t="shared" si="5"/>
        <v/>
      </c>
    </row>
    <row r="3736">
      <c r="A3736" s="463" t="str">
        <f t="shared" si="3"/>
        <v>11</v>
      </c>
      <c r="B3736" s="463" t="str">
        <f t="shared" si="4"/>
        <v>PU</v>
      </c>
      <c r="C3736" s="463" t="s">
        <v>194</v>
      </c>
      <c r="D3736" s="463" t="s">
        <v>4551</v>
      </c>
      <c r="E3736" s="463" t="str">
        <f t="shared" si="5"/>
        <v/>
      </c>
    </row>
    <row r="3737">
      <c r="A3737" s="463" t="str">
        <f t="shared" si="3"/>
        <v>03</v>
      </c>
      <c r="B3737" s="463" t="str">
        <f t="shared" si="4"/>
        <v>PU</v>
      </c>
      <c r="C3737" s="463" t="s">
        <v>194</v>
      </c>
      <c r="D3737" s="463" t="s">
        <v>4552</v>
      </c>
      <c r="E3737" s="463" t="str">
        <f t="shared" si="5"/>
        <v/>
      </c>
    </row>
    <row r="3738">
      <c r="A3738" s="463" t="str">
        <f t="shared" si="3"/>
        <v>02</v>
      </c>
      <c r="B3738" s="463" t="str">
        <f t="shared" si="4"/>
        <v>PU</v>
      </c>
      <c r="C3738" s="463" t="s">
        <v>194</v>
      </c>
      <c r="D3738" s="463" t="s">
        <v>4553</v>
      </c>
      <c r="E3738" s="463" t="str">
        <f t="shared" si="5"/>
        <v/>
      </c>
    </row>
    <row r="3739">
      <c r="A3739" s="463" t="str">
        <f t="shared" si="3"/>
        <v>04</v>
      </c>
      <c r="B3739" s="463" t="str">
        <f t="shared" si="4"/>
        <v>PU</v>
      </c>
      <c r="C3739" s="463" t="s">
        <v>194</v>
      </c>
      <c r="D3739" s="463" t="s">
        <v>4554</v>
      </c>
      <c r="E3739" s="463" t="str">
        <f t="shared" si="5"/>
        <v/>
      </c>
    </row>
    <row r="3740">
      <c r="A3740" s="463" t="str">
        <f t="shared" si="3"/>
        <v>01</v>
      </c>
      <c r="B3740" s="463" t="str">
        <f t="shared" si="4"/>
        <v>PU</v>
      </c>
      <c r="C3740" s="463" t="s">
        <v>186</v>
      </c>
      <c r="D3740" s="463" t="s">
        <v>4555</v>
      </c>
      <c r="E3740" s="463" t="str">
        <f t="shared" si="5"/>
        <v/>
      </c>
    </row>
    <row r="3741">
      <c r="A3741" s="463" t="str">
        <f t="shared" si="3"/>
        <v>05</v>
      </c>
      <c r="B3741" s="463" t="str">
        <f t="shared" si="4"/>
        <v>PU</v>
      </c>
      <c r="C3741" s="463" t="s">
        <v>186</v>
      </c>
      <c r="D3741" s="463" t="s">
        <v>4556</v>
      </c>
      <c r="E3741" s="463" t="str">
        <f t="shared" si="5"/>
        <v/>
      </c>
    </row>
    <row r="3742">
      <c r="A3742" s="463" t="str">
        <f t="shared" si="3"/>
        <v>14</v>
      </c>
      <c r="B3742" s="463" t="str">
        <f t="shared" si="4"/>
        <v>PU</v>
      </c>
      <c r="C3742" s="463" t="s">
        <v>186</v>
      </c>
      <c r="D3742" s="463" t="s">
        <v>4557</v>
      </c>
      <c r="E3742" s="463" t="str">
        <f t="shared" si="5"/>
        <v/>
      </c>
    </row>
    <row r="3743">
      <c r="A3743" s="463" t="str">
        <f t="shared" si="3"/>
        <v>100</v>
      </c>
      <c r="B3743" s="463" t="str">
        <f t="shared" si="4"/>
        <v>PU</v>
      </c>
      <c r="C3743" s="463" t="s">
        <v>186</v>
      </c>
      <c r="D3743" s="463" t="s">
        <v>4558</v>
      </c>
      <c r="E3743" s="463">
        <f t="shared" si="5"/>
        <v>0</v>
      </c>
    </row>
    <row r="3744">
      <c r="A3744" s="463" t="str">
        <f t="shared" si="3"/>
        <v>06</v>
      </c>
      <c r="B3744" s="463" t="str">
        <f t="shared" si="4"/>
        <v>PU</v>
      </c>
      <c r="C3744" s="463" t="s">
        <v>186</v>
      </c>
      <c r="D3744" s="463" t="s">
        <v>4559</v>
      </c>
      <c r="E3744" s="463" t="str">
        <f t="shared" si="5"/>
        <v/>
      </c>
    </row>
    <row r="3745">
      <c r="A3745" s="463" t="str">
        <f t="shared" si="3"/>
        <v>12</v>
      </c>
      <c r="B3745" s="463" t="str">
        <f t="shared" si="4"/>
        <v>PU</v>
      </c>
      <c r="C3745" s="463" t="s">
        <v>186</v>
      </c>
      <c r="D3745" s="463" t="s">
        <v>4560</v>
      </c>
      <c r="E3745" s="463" t="str">
        <f t="shared" si="5"/>
        <v/>
      </c>
    </row>
    <row r="3746">
      <c r="A3746" s="463" t="str">
        <f t="shared" si="3"/>
        <v>09</v>
      </c>
      <c r="B3746" s="463" t="str">
        <f t="shared" si="4"/>
        <v>PU</v>
      </c>
      <c r="C3746" s="463" t="s">
        <v>186</v>
      </c>
      <c r="D3746" s="463" t="s">
        <v>4561</v>
      </c>
      <c r="E3746" s="463" t="str">
        <f t="shared" si="5"/>
        <v/>
      </c>
    </row>
    <row r="3747">
      <c r="A3747" s="463" t="str">
        <f t="shared" si="3"/>
        <v>11</v>
      </c>
      <c r="B3747" s="463" t="str">
        <f t="shared" si="4"/>
        <v>PU</v>
      </c>
      <c r="C3747" s="463" t="s">
        <v>186</v>
      </c>
      <c r="D3747" s="463" t="s">
        <v>4562</v>
      </c>
      <c r="E3747" s="463" t="str">
        <f t="shared" si="5"/>
        <v/>
      </c>
    </row>
    <row r="3748">
      <c r="A3748" s="463" t="str">
        <f t="shared" si="3"/>
        <v>03</v>
      </c>
      <c r="B3748" s="463" t="str">
        <f t="shared" si="4"/>
        <v>PU</v>
      </c>
      <c r="C3748" s="463" t="s">
        <v>186</v>
      </c>
      <c r="D3748" s="463" t="s">
        <v>4563</v>
      </c>
      <c r="E3748" s="463" t="str">
        <f t="shared" si="5"/>
        <v/>
      </c>
    </row>
    <row r="3749">
      <c r="A3749" s="463" t="str">
        <f t="shared" si="3"/>
        <v>02</v>
      </c>
      <c r="B3749" s="463" t="str">
        <f t="shared" si="4"/>
        <v>PU</v>
      </c>
      <c r="C3749" s="463" t="s">
        <v>186</v>
      </c>
      <c r="D3749" s="463" t="s">
        <v>4564</v>
      </c>
      <c r="E3749" s="463" t="str">
        <f t="shared" si="5"/>
        <v/>
      </c>
    </row>
    <row r="3750">
      <c r="A3750" s="463" t="str">
        <f t="shared" si="3"/>
        <v>04</v>
      </c>
      <c r="B3750" s="463" t="str">
        <f t="shared" si="4"/>
        <v>PU</v>
      </c>
      <c r="C3750" s="463" t="s">
        <v>186</v>
      </c>
      <c r="D3750" s="463" t="s">
        <v>4565</v>
      </c>
      <c r="E3750" s="463" t="str">
        <f t="shared" si="5"/>
        <v/>
      </c>
    </row>
    <row r="3751">
      <c r="A3751" s="463" t="str">
        <f t="shared" si="3"/>
        <v>01</v>
      </c>
      <c r="B3751" s="463" t="str">
        <f t="shared" si="4"/>
        <v>PU</v>
      </c>
      <c r="C3751" s="463" t="s">
        <v>188</v>
      </c>
      <c r="D3751" s="463" t="s">
        <v>4566</v>
      </c>
      <c r="E3751" s="463" t="str">
        <f t="shared" si="5"/>
        <v/>
      </c>
    </row>
    <row r="3752">
      <c r="A3752" s="463" t="str">
        <f t="shared" si="3"/>
        <v>05</v>
      </c>
      <c r="B3752" s="463" t="str">
        <f t="shared" si="4"/>
        <v>PU</v>
      </c>
      <c r="C3752" s="463" t="s">
        <v>188</v>
      </c>
      <c r="D3752" s="463" t="s">
        <v>4567</v>
      </c>
      <c r="E3752" s="463" t="str">
        <f t="shared" si="5"/>
        <v/>
      </c>
    </row>
    <row r="3753">
      <c r="A3753" s="463" t="str">
        <f t="shared" si="3"/>
        <v>14</v>
      </c>
      <c r="B3753" s="463" t="str">
        <f t="shared" si="4"/>
        <v>PU</v>
      </c>
      <c r="C3753" s="463" t="s">
        <v>188</v>
      </c>
      <c r="D3753" s="463" t="s">
        <v>4568</v>
      </c>
      <c r="E3753" s="463" t="str">
        <f t="shared" si="5"/>
        <v/>
      </c>
    </row>
    <row r="3754">
      <c r="A3754" s="463" t="str">
        <f t="shared" si="3"/>
        <v>100</v>
      </c>
      <c r="B3754" s="463" t="str">
        <f t="shared" si="4"/>
        <v>PU</v>
      </c>
      <c r="C3754" s="463" t="s">
        <v>188</v>
      </c>
      <c r="D3754" s="463" t="s">
        <v>4569</v>
      </c>
      <c r="E3754" s="463">
        <f t="shared" si="5"/>
        <v>0</v>
      </c>
    </row>
    <row r="3755">
      <c r="A3755" s="463" t="str">
        <f t="shared" si="3"/>
        <v>06</v>
      </c>
      <c r="B3755" s="463" t="str">
        <f t="shared" si="4"/>
        <v>PU</v>
      </c>
      <c r="C3755" s="463" t="s">
        <v>188</v>
      </c>
      <c r="D3755" s="463" t="s">
        <v>4570</v>
      </c>
      <c r="E3755" s="463" t="str">
        <f t="shared" si="5"/>
        <v/>
      </c>
    </row>
    <row r="3756">
      <c r="A3756" s="463" t="str">
        <f t="shared" si="3"/>
        <v>12</v>
      </c>
      <c r="B3756" s="463" t="str">
        <f t="shared" si="4"/>
        <v>PU</v>
      </c>
      <c r="C3756" s="463" t="s">
        <v>188</v>
      </c>
      <c r="D3756" s="463" t="s">
        <v>4571</v>
      </c>
      <c r="E3756" s="463" t="str">
        <f t="shared" si="5"/>
        <v/>
      </c>
    </row>
    <row r="3757">
      <c r="A3757" s="463" t="str">
        <f t="shared" si="3"/>
        <v>09</v>
      </c>
      <c r="B3757" s="463" t="str">
        <f t="shared" si="4"/>
        <v>PU</v>
      </c>
      <c r="C3757" s="463" t="s">
        <v>188</v>
      </c>
      <c r="D3757" s="463" t="s">
        <v>4572</v>
      </c>
      <c r="E3757" s="463" t="str">
        <f t="shared" si="5"/>
        <v/>
      </c>
    </row>
    <row r="3758">
      <c r="A3758" s="463" t="str">
        <f t="shared" si="3"/>
        <v>11</v>
      </c>
      <c r="B3758" s="463" t="str">
        <f t="shared" si="4"/>
        <v>PU</v>
      </c>
      <c r="C3758" s="463" t="s">
        <v>188</v>
      </c>
      <c r="D3758" s="463" t="s">
        <v>4573</v>
      </c>
      <c r="E3758" s="463" t="str">
        <f t="shared" si="5"/>
        <v/>
      </c>
    </row>
    <row r="3759">
      <c r="A3759" s="463" t="str">
        <f t="shared" si="3"/>
        <v>03</v>
      </c>
      <c r="B3759" s="463" t="str">
        <f t="shared" si="4"/>
        <v>PU</v>
      </c>
      <c r="C3759" s="463" t="s">
        <v>188</v>
      </c>
      <c r="D3759" s="463" t="s">
        <v>4574</v>
      </c>
      <c r="E3759" s="463" t="str">
        <f t="shared" si="5"/>
        <v/>
      </c>
    </row>
    <row r="3760">
      <c r="A3760" s="463" t="str">
        <f t="shared" si="3"/>
        <v>02</v>
      </c>
      <c r="B3760" s="463" t="str">
        <f t="shared" si="4"/>
        <v>PU</v>
      </c>
      <c r="C3760" s="463" t="s">
        <v>188</v>
      </c>
      <c r="D3760" s="463" t="s">
        <v>4575</v>
      </c>
      <c r="E3760" s="463" t="str">
        <f t="shared" si="5"/>
        <v/>
      </c>
    </row>
    <row r="3761">
      <c r="A3761" s="463" t="str">
        <f t="shared" si="3"/>
        <v>04</v>
      </c>
      <c r="B3761" s="463" t="str">
        <f t="shared" si="4"/>
        <v>PU</v>
      </c>
      <c r="C3761" s="463" t="s">
        <v>188</v>
      </c>
      <c r="D3761" s="463" t="s">
        <v>4576</v>
      </c>
      <c r="E3761" s="463" t="str">
        <f t="shared" si="5"/>
        <v/>
      </c>
    </row>
    <row r="3762">
      <c r="A3762" s="463" t="str">
        <f t="shared" si="3"/>
        <v>01</v>
      </c>
      <c r="B3762" s="463" t="str">
        <f t="shared" si="4"/>
        <v>PU</v>
      </c>
      <c r="C3762" s="463" t="s">
        <v>189</v>
      </c>
      <c r="D3762" s="463" t="s">
        <v>4577</v>
      </c>
      <c r="E3762" s="463" t="str">
        <f t="shared" si="5"/>
        <v/>
      </c>
    </row>
    <row r="3763">
      <c r="A3763" s="463" t="str">
        <f t="shared" si="3"/>
        <v>05</v>
      </c>
      <c r="B3763" s="463" t="str">
        <f t="shared" si="4"/>
        <v>PU</v>
      </c>
      <c r="C3763" s="463" t="s">
        <v>189</v>
      </c>
      <c r="D3763" s="463" t="s">
        <v>4578</v>
      </c>
      <c r="E3763" s="463" t="str">
        <f t="shared" si="5"/>
        <v/>
      </c>
    </row>
    <row r="3764">
      <c r="A3764" s="463" t="str">
        <f t="shared" si="3"/>
        <v>14</v>
      </c>
      <c r="B3764" s="463" t="str">
        <f t="shared" si="4"/>
        <v>PU</v>
      </c>
      <c r="C3764" s="463" t="s">
        <v>189</v>
      </c>
      <c r="D3764" s="463" t="s">
        <v>4579</v>
      </c>
      <c r="E3764" s="463" t="str">
        <f t="shared" si="5"/>
        <v/>
      </c>
    </row>
    <row r="3765">
      <c r="A3765" s="463" t="str">
        <f t="shared" si="3"/>
        <v>100</v>
      </c>
      <c r="B3765" s="463" t="str">
        <f t="shared" si="4"/>
        <v>PU</v>
      </c>
      <c r="C3765" s="463" t="s">
        <v>189</v>
      </c>
      <c r="D3765" s="463" t="s">
        <v>4580</v>
      </c>
      <c r="E3765" s="463">
        <f t="shared" si="5"/>
        <v>0</v>
      </c>
    </row>
    <row r="3766">
      <c r="A3766" s="463" t="str">
        <f t="shared" si="3"/>
        <v>06</v>
      </c>
      <c r="B3766" s="463" t="str">
        <f t="shared" si="4"/>
        <v>PU</v>
      </c>
      <c r="C3766" s="463" t="s">
        <v>189</v>
      </c>
      <c r="D3766" s="463" t="s">
        <v>4581</v>
      </c>
      <c r="E3766" s="463" t="str">
        <f t="shared" si="5"/>
        <v/>
      </c>
    </row>
    <row r="3767">
      <c r="A3767" s="463" t="str">
        <f t="shared" si="3"/>
        <v>12</v>
      </c>
      <c r="B3767" s="463" t="str">
        <f t="shared" si="4"/>
        <v>PU</v>
      </c>
      <c r="C3767" s="463" t="s">
        <v>189</v>
      </c>
      <c r="D3767" s="463" t="s">
        <v>4582</v>
      </c>
      <c r="E3767" s="463" t="str">
        <f t="shared" si="5"/>
        <v/>
      </c>
    </row>
    <row r="3768">
      <c r="A3768" s="463" t="str">
        <f t="shared" si="3"/>
        <v>09</v>
      </c>
      <c r="B3768" s="463" t="str">
        <f t="shared" si="4"/>
        <v>PU</v>
      </c>
      <c r="C3768" s="463" t="s">
        <v>189</v>
      </c>
      <c r="D3768" s="463" t="s">
        <v>4583</v>
      </c>
      <c r="E3768" s="463" t="str">
        <f t="shared" si="5"/>
        <v/>
      </c>
    </row>
    <row r="3769">
      <c r="A3769" s="463" t="str">
        <f t="shared" si="3"/>
        <v>11</v>
      </c>
      <c r="B3769" s="463" t="str">
        <f t="shared" si="4"/>
        <v>PU</v>
      </c>
      <c r="C3769" s="463" t="s">
        <v>189</v>
      </c>
      <c r="D3769" s="463" t="s">
        <v>4584</v>
      </c>
      <c r="E3769" s="463" t="str">
        <f t="shared" si="5"/>
        <v/>
      </c>
    </row>
    <row r="3770">
      <c r="A3770" s="463" t="str">
        <f t="shared" si="3"/>
        <v>03</v>
      </c>
      <c r="B3770" s="463" t="str">
        <f t="shared" si="4"/>
        <v>PU</v>
      </c>
      <c r="C3770" s="463" t="s">
        <v>189</v>
      </c>
      <c r="D3770" s="463" t="s">
        <v>4585</v>
      </c>
      <c r="E3770" s="463" t="str">
        <f t="shared" si="5"/>
        <v/>
      </c>
    </row>
    <row r="3771">
      <c r="A3771" s="463" t="str">
        <f t="shared" si="3"/>
        <v>02</v>
      </c>
      <c r="B3771" s="463" t="str">
        <f t="shared" si="4"/>
        <v>PU</v>
      </c>
      <c r="C3771" s="463" t="s">
        <v>189</v>
      </c>
      <c r="D3771" s="463" t="s">
        <v>4586</v>
      </c>
      <c r="E3771" s="463" t="str">
        <f t="shared" si="5"/>
        <v/>
      </c>
    </row>
    <row r="3772">
      <c r="A3772" s="463" t="str">
        <f t="shared" si="3"/>
        <v>04</v>
      </c>
      <c r="B3772" s="463" t="str">
        <f t="shared" si="4"/>
        <v>PU</v>
      </c>
      <c r="C3772" s="463" t="s">
        <v>189</v>
      </c>
      <c r="D3772" s="463" t="s">
        <v>4587</v>
      </c>
      <c r="E3772" s="463" t="str">
        <f t="shared" si="5"/>
        <v/>
      </c>
    </row>
    <row r="3773">
      <c r="A3773" s="463" t="str">
        <f t="shared" si="3"/>
        <v>01</v>
      </c>
      <c r="B3773" s="463" t="str">
        <f t="shared" si="4"/>
        <v>PU</v>
      </c>
      <c r="C3773" s="463" t="s">
        <v>153</v>
      </c>
      <c r="D3773" s="463" t="s">
        <v>4588</v>
      </c>
      <c r="E3773" s="463" t="str">
        <f t="shared" si="5"/>
        <v/>
      </c>
    </row>
    <row r="3774">
      <c r="A3774" s="463" t="str">
        <f t="shared" si="3"/>
        <v>05</v>
      </c>
      <c r="B3774" s="463" t="str">
        <f t="shared" si="4"/>
        <v>PU</v>
      </c>
      <c r="C3774" s="463" t="s">
        <v>153</v>
      </c>
      <c r="D3774" s="463" t="s">
        <v>4589</v>
      </c>
      <c r="E3774" s="463" t="str">
        <f t="shared" si="5"/>
        <v/>
      </c>
    </row>
    <row r="3775">
      <c r="A3775" s="463" t="str">
        <f t="shared" si="3"/>
        <v>14</v>
      </c>
      <c r="B3775" s="463" t="str">
        <f t="shared" si="4"/>
        <v>PU</v>
      </c>
      <c r="C3775" s="463" t="s">
        <v>153</v>
      </c>
      <c r="D3775" s="463" t="s">
        <v>4590</v>
      </c>
      <c r="E3775" s="463" t="str">
        <f t="shared" si="5"/>
        <v/>
      </c>
    </row>
    <row r="3776">
      <c r="A3776" s="463" t="str">
        <f t="shared" si="3"/>
        <v>100</v>
      </c>
      <c r="B3776" s="463" t="str">
        <f t="shared" si="4"/>
        <v>PU</v>
      </c>
      <c r="C3776" s="463" t="s">
        <v>153</v>
      </c>
      <c r="D3776" s="463" t="s">
        <v>4591</v>
      </c>
      <c r="E3776" s="463">
        <f t="shared" si="5"/>
        <v>0</v>
      </c>
    </row>
    <row r="3777">
      <c r="A3777" s="463" t="str">
        <f t="shared" si="3"/>
        <v>06</v>
      </c>
      <c r="B3777" s="463" t="str">
        <f t="shared" si="4"/>
        <v>PU</v>
      </c>
      <c r="C3777" s="463" t="s">
        <v>153</v>
      </c>
      <c r="D3777" s="463" t="s">
        <v>4592</v>
      </c>
      <c r="E3777" s="463" t="str">
        <f t="shared" si="5"/>
        <v/>
      </c>
    </row>
    <row r="3778">
      <c r="A3778" s="463" t="str">
        <f t="shared" si="3"/>
        <v>12</v>
      </c>
      <c r="B3778" s="463" t="str">
        <f t="shared" si="4"/>
        <v>PU</v>
      </c>
      <c r="C3778" s="463" t="s">
        <v>153</v>
      </c>
      <c r="D3778" s="463" t="s">
        <v>4593</v>
      </c>
      <c r="E3778" s="463" t="str">
        <f t="shared" si="5"/>
        <v/>
      </c>
    </row>
    <row r="3779">
      <c r="A3779" s="463" t="str">
        <f t="shared" si="3"/>
        <v>09</v>
      </c>
      <c r="B3779" s="463" t="str">
        <f t="shared" si="4"/>
        <v>PU</v>
      </c>
      <c r="C3779" s="463" t="s">
        <v>153</v>
      </c>
      <c r="D3779" s="463" t="s">
        <v>4594</v>
      </c>
      <c r="E3779" s="463" t="str">
        <f t="shared" si="5"/>
        <v/>
      </c>
    </row>
    <row r="3780">
      <c r="A3780" s="463" t="str">
        <f t="shared" si="3"/>
        <v>11</v>
      </c>
      <c r="B3780" s="463" t="str">
        <f t="shared" si="4"/>
        <v>PU</v>
      </c>
      <c r="C3780" s="463" t="s">
        <v>153</v>
      </c>
      <c r="D3780" s="463" t="s">
        <v>4595</v>
      </c>
      <c r="E3780" s="463" t="str">
        <f t="shared" si="5"/>
        <v/>
      </c>
    </row>
    <row r="3781">
      <c r="A3781" s="463" t="str">
        <f t="shared" si="3"/>
        <v>03</v>
      </c>
      <c r="B3781" s="463" t="str">
        <f t="shared" si="4"/>
        <v>PU</v>
      </c>
      <c r="C3781" s="463" t="s">
        <v>153</v>
      </c>
      <c r="D3781" s="463" t="s">
        <v>4596</v>
      </c>
      <c r="E3781" s="463" t="str">
        <f t="shared" si="5"/>
        <v/>
      </c>
    </row>
    <row r="3782">
      <c r="A3782" s="463" t="str">
        <f t="shared" si="3"/>
        <v>02</v>
      </c>
      <c r="B3782" s="463" t="str">
        <f t="shared" si="4"/>
        <v>PU</v>
      </c>
      <c r="C3782" s="463" t="s">
        <v>153</v>
      </c>
      <c r="D3782" s="463" t="s">
        <v>4597</v>
      </c>
      <c r="E3782" s="463" t="str">
        <f t="shared" si="5"/>
        <v/>
      </c>
    </row>
    <row r="3783">
      <c r="A3783" s="463" t="str">
        <f t="shared" si="3"/>
        <v>04</v>
      </c>
      <c r="B3783" s="463" t="str">
        <f t="shared" si="4"/>
        <v>PU</v>
      </c>
      <c r="C3783" s="463" t="s">
        <v>153</v>
      </c>
      <c r="D3783" s="463" t="s">
        <v>4598</v>
      </c>
      <c r="E3783" s="463" t="str">
        <f t="shared" si="5"/>
        <v/>
      </c>
    </row>
    <row r="3784">
      <c r="A3784" s="463" t="str">
        <f t="shared" si="3"/>
        <v>01</v>
      </c>
      <c r="B3784" s="463" t="str">
        <f t="shared" si="4"/>
        <v>PU</v>
      </c>
      <c r="C3784" s="463" t="s">
        <v>156</v>
      </c>
      <c r="D3784" s="463" t="s">
        <v>4599</v>
      </c>
      <c r="E3784" s="463" t="str">
        <f t="shared" si="5"/>
        <v/>
      </c>
    </row>
    <row r="3785">
      <c r="A3785" s="463" t="str">
        <f t="shared" si="3"/>
        <v>05</v>
      </c>
      <c r="B3785" s="463" t="str">
        <f t="shared" si="4"/>
        <v>PU</v>
      </c>
      <c r="C3785" s="463" t="s">
        <v>156</v>
      </c>
      <c r="D3785" s="463" t="s">
        <v>4600</v>
      </c>
      <c r="E3785" s="463" t="str">
        <f t="shared" si="5"/>
        <v/>
      </c>
    </row>
    <row r="3786">
      <c r="A3786" s="463" t="str">
        <f t="shared" si="3"/>
        <v>14</v>
      </c>
      <c r="B3786" s="463" t="str">
        <f t="shared" si="4"/>
        <v>PU</v>
      </c>
      <c r="C3786" s="463" t="s">
        <v>156</v>
      </c>
      <c r="D3786" s="463" t="s">
        <v>4601</v>
      </c>
      <c r="E3786" s="463" t="str">
        <f t="shared" si="5"/>
        <v/>
      </c>
    </row>
    <row r="3787">
      <c r="A3787" s="463" t="str">
        <f t="shared" si="3"/>
        <v>100</v>
      </c>
      <c r="B3787" s="463" t="str">
        <f t="shared" si="4"/>
        <v>PU</v>
      </c>
      <c r="C3787" s="463" t="s">
        <v>156</v>
      </c>
      <c r="D3787" s="463" t="s">
        <v>4602</v>
      </c>
      <c r="E3787" s="463">
        <f t="shared" si="5"/>
        <v>0</v>
      </c>
    </row>
    <row r="3788">
      <c r="A3788" s="463" t="str">
        <f t="shared" si="3"/>
        <v>06</v>
      </c>
      <c r="B3788" s="463" t="str">
        <f t="shared" si="4"/>
        <v>PU</v>
      </c>
      <c r="C3788" s="463" t="s">
        <v>156</v>
      </c>
      <c r="D3788" s="463" t="s">
        <v>4603</v>
      </c>
      <c r="E3788" s="463" t="str">
        <f t="shared" si="5"/>
        <v/>
      </c>
    </row>
    <row r="3789">
      <c r="A3789" s="463" t="str">
        <f t="shared" si="3"/>
        <v>12</v>
      </c>
      <c r="B3789" s="463" t="str">
        <f t="shared" si="4"/>
        <v>PU</v>
      </c>
      <c r="C3789" s="463" t="s">
        <v>156</v>
      </c>
      <c r="D3789" s="463" t="s">
        <v>4604</v>
      </c>
      <c r="E3789" s="463" t="str">
        <f t="shared" si="5"/>
        <v/>
      </c>
    </row>
    <row r="3790">
      <c r="A3790" s="463" t="str">
        <f t="shared" si="3"/>
        <v>09</v>
      </c>
      <c r="B3790" s="463" t="str">
        <f t="shared" si="4"/>
        <v>PU</v>
      </c>
      <c r="C3790" s="463" t="s">
        <v>156</v>
      </c>
      <c r="D3790" s="463" t="s">
        <v>4605</v>
      </c>
      <c r="E3790" s="463" t="str">
        <f t="shared" si="5"/>
        <v/>
      </c>
    </row>
    <row r="3791">
      <c r="A3791" s="463" t="str">
        <f t="shared" si="3"/>
        <v>11</v>
      </c>
      <c r="B3791" s="463" t="str">
        <f t="shared" si="4"/>
        <v>PU</v>
      </c>
      <c r="C3791" s="463" t="s">
        <v>156</v>
      </c>
      <c r="D3791" s="463" t="s">
        <v>4606</v>
      </c>
      <c r="E3791" s="463" t="str">
        <f t="shared" si="5"/>
        <v/>
      </c>
    </row>
    <row r="3792">
      <c r="A3792" s="463" t="str">
        <f t="shared" si="3"/>
        <v>03</v>
      </c>
      <c r="B3792" s="463" t="str">
        <f t="shared" si="4"/>
        <v>PU</v>
      </c>
      <c r="C3792" s="463" t="s">
        <v>156</v>
      </c>
      <c r="D3792" s="463" t="s">
        <v>4607</v>
      </c>
      <c r="E3792" s="463" t="str">
        <f t="shared" si="5"/>
        <v/>
      </c>
    </row>
    <row r="3793">
      <c r="A3793" s="463" t="str">
        <f t="shared" si="3"/>
        <v>02</v>
      </c>
      <c r="B3793" s="463" t="str">
        <f t="shared" si="4"/>
        <v>PU</v>
      </c>
      <c r="C3793" s="463" t="s">
        <v>156</v>
      </c>
      <c r="D3793" s="463" t="s">
        <v>4608</v>
      </c>
      <c r="E3793" s="463" t="str">
        <f t="shared" si="5"/>
        <v/>
      </c>
    </row>
    <row r="3794">
      <c r="A3794" s="463" t="str">
        <f t="shared" si="3"/>
        <v>04</v>
      </c>
      <c r="B3794" s="463" t="str">
        <f t="shared" si="4"/>
        <v>PU</v>
      </c>
      <c r="C3794" s="463" t="s">
        <v>156</v>
      </c>
      <c r="D3794" s="463" t="s">
        <v>4609</v>
      </c>
      <c r="E3794" s="463" t="str">
        <f t="shared" si="5"/>
        <v/>
      </c>
    </row>
    <row r="3795">
      <c r="A3795" s="463" t="str">
        <f t="shared" si="3"/>
        <v>01</v>
      </c>
      <c r="B3795" s="463" t="str">
        <f t="shared" si="4"/>
        <v>PU</v>
      </c>
      <c r="C3795" s="463" t="s">
        <v>157</v>
      </c>
      <c r="D3795" s="463" t="s">
        <v>4610</v>
      </c>
      <c r="E3795" s="463" t="str">
        <f t="shared" si="5"/>
        <v/>
      </c>
    </row>
    <row r="3796">
      <c r="A3796" s="463" t="str">
        <f t="shared" si="3"/>
        <v>05</v>
      </c>
      <c r="B3796" s="463" t="str">
        <f t="shared" si="4"/>
        <v>PU</v>
      </c>
      <c r="C3796" s="463" t="s">
        <v>157</v>
      </c>
      <c r="D3796" s="463" t="s">
        <v>4611</v>
      </c>
      <c r="E3796" s="463" t="str">
        <f t="shared" si="5"/>
        <v/>
      </c>
    </row>
    <row r="3797">
      <c r="A3797" s="463" t="str">
        <f t="shared" si="3"/>
        <v>14</v>
      </c>
      <c r="B3797" s="463" t="str">
        <f t="shared" si="4"/>
        <v>PU</v>
      </c>
      <c r="C3797" s="463" t="s">
        <v>157</v>
      </c>
      <c r="D3797" s="463" t="s">
        <v>4612</v>
      </c>
      <c r="E3797" s="463" t="str">
        <f t="shared" si="5"/>
        <v/>
      </c>
    </row>
    <row r="3798">
      <c r="A3798" s="463" t="str">
        <f t="shared" si="3"/>
        <v>100</v>
      </c>
      <c r="B3798" s="463" t="str">
        <f t="shared" si="4"/>
        <v>PU</v>
      </c>
      <c r="C3798" s="463" t="s">
        <v>157</v>
      </c>
      <c r="D3798" s="463" t="s">
        <v>4613</v>
      </c>
      <c r="E3798" s="463">
        <f t="shared" si="5"/>
        <v>0</v>
      </c>
    </row>
    <row r="3799">
      <c r="A3799" s="463" t="str">
        <f t="shared" si="3"/>
        <v>06</v>
      </c>
      <c r="B3799" s="463" t="str">
        <f t="shared" si="4"/>
        <v>PU</v>
      </c>
      <c r="C3799" s="463" t="s">
        <v>157</v>
      </c>
      <c r="D3799" s="463" t="s">
        <v>4614</v>
      </c>
      <c r="E3799" s="463" t="str">
        <f t="shared" si="5"/>
        <v/>
      </c>
    </row>
    <row r="3800">
      <c r="A3800" s="463" t="str">
        <f t="shared" si="3"/>
        <v>12</v>
      </c>
      <c r="B3800" s="463" t="str">
        <f t="shared" si="4"/>
        <v>PU</v>
      </c>
      <c r="C3800" s="463" t="s">
        <v>157</v>
      </c>
      <c r="D3800" s="463" t="s">
        <v>4615</v>
      </c>
      <c r="E3800" s="463" t="str">
        <f t="shared" si="5"/>
        <v/>
      </c>
    </row>
    <row r="3801">
      <c r="A3801" s="463" t="str">
        <f t="shared" si="3"/>
        <v>09</v>
      </c>
      <c r="B3801" s="463" t="str">
        <f t="shared" si="4"/>
        <v>PU</v>
      </c>
      <c r="C3801" s="463" t="s">
        <v>157</v>
      </c>
      <c r="D3801" s="463" t="s">
        <v>4616</v>
      </c>
      <c r="E3801" s="463" t="str">
        <f t="shared" si="5"/>
        <v/>
      </c>
    </row>
    <row r="3802">
      <c r="A3802" s="463" t="str">
        <f t="shared" si="3"/>
        <v>11</v>
      </c>
      <c r="B3802" s="463" t="str">
        <f t="shared" si="4"/>
        <v>PU</v>
      </c>
      <c r="C3802" s="463" t="s">
        <v>157</v>
      </c>
      <c r="D3802" s="463" t="s">
        <v>4617</v>
      </c>
      <c r="E3802" s="463" t="str">
        <f t="shared" si="5"/>
        <v/>
      </c>
    </row>
    <row r="3803">
      <c r="A3803" s="463" t="str">
        <f t="shared" si="3"/>
        <v>03</v>
      </c>
      <c r="B3803" s="463" t="str">
        <f t="shared" si="4"/>
        <v>PU</v>
      </c>
      <c r="C3803" s="463" t="s">
        <v>157</v>
      </c>
      <c r="D3803" s="463" t="s">
        <v>4618</v>
      </c>
      <c r="E3803" s="463" t="str">
        <f t="shared" si="5"/>
        <v/>
      </c>
    </row>
    <row r="3804">
      <c r="A3804" s="463" t="str">
        <f t="shared" si="3"/>
        <v>02</v>
      </c>
      <c r="B3804" s="463" t="str">
        <f t="shared" si="4"/>
        <v>PU</v>
      </c>
      <c r="C3804" s="463" t="s">
        <v>157</v>
      </c>
      <c r="D3804" s="463" t="s">
        <v>4619</v>
      </c>
      <c r="E3804" s="463" t="str">
        <f t="shared" si="5"/>
        <v/>
      </c>
    </row>
    <row r="3805">
      <c r="A3805" s="463" t="str">
        <f t="shared" si="3"/>
        <v>04</v>
      </c>
      <c r="B3805" s="463" t="str">
        <f t="shared" si="4"/>
        <v>PU</v>
      </c>
      <c r="C3805" s="463" t="s">
        <v>157</v>
      </c>
      <c r="D3805" s="463" t="s">
        <v>4620</v>
      </c>
      <c r="E3805" s="463" t="str">
        <f t="shared" si="5"/>
        <v/>
      </c>
    </row>
    <row r="3806">
      <c r="A3806" s="463" t="str">
        <f t="shared" si="3"/>
        <v>01</v>
      </c>
      <c r="B3806" s="463" t="str">
        <f t="shared" si="4"/>
        <v>PU</v>
      </c>
      <c r="C3806" s="463" t="s">
        <v>159</v>
      </c>
      <c r="D3806" s="463" t="s">
        <v>4621</v>
      </c>
      <c r="E3806" s="463" t="str">
        <f t="shared" si="5"/>
        <v/>
      </c>
    </row>
    <row r="3807">
      <c r="A3807" s="463" t="str">
        <f t="shared" si="3"/>
        <v>05</v>
      </c>
      <c r="B3807" s="463" t="str">
        <f t="shared" si="4"/>
        <v>PU</v>
      </c>
      <c r="C3807" s="463" t="s">
        <v>159</v>
      </c>
      <c r="D3807" s="463" t="s">
        <v>4622</v>
      </c>
      <c r="E3807" s="463" t="str">
        <f t="shared" si="5"/>
        <v/>
      </c>
    </row>
    <row r="3808">
      <c r="A3808" s="463" t="str">
        <f t="shared" si="3"/>
        <v>14</v>
      </c>
      <c r="B3808" s="463" t="str">
        <f t="shared" si="4"/>
        <v>PU</v>
      </c>
      <c r="C3808" s="463" t="s">
        <v>159</v>
      </c>
      <c r="D3808" s="463" t="s">
        <v>4623</v>
      </c>
      <c r="E3808" s="463" t="str">
        <f t="shared" si="5"/>
        <v/>
      </c>
    </row>
    <row r="3809">
      <c r="A3809" s="463" t="str">
        <f t="shared" si="3"/>
        <v>100</v>
      </c>
      <c r="B3809" s="463" t="str">
        <f t="shared" si="4"/>
        <v>PU</v>
      </c>
      <c r="C3809" s="463" t="s">
        <v>159</v>
      </c>
      <c r="D3809" s="463" t="s">
        <v>4624</v>
      </c>
      <c r="E3809" s="463">
        <f t="shared" si="5"/>
        <v>0</v>
      </c>
    </row>
    <row r="3810">
      <c r="A3810" s="463" t="str">
        <f t="shared" si="3"/>
        <v>06</v>
      </c>
      <c r="B3810" s="463" t="str">
        <f t="shared" si="4"/>
        <v>PU</v>
      </c>
      <c r="C3810" s="463" t="s">
        <v>159</v>
      </c>
      <c r="D3810" s="463" t="s">
        <v>4625</v>
      </c>
      <c r="E3810" s="463" t="str">
        <f t="shared" si="5"/>
        <v/>
      </c>
    </row>
    <row r="3811">
      <c r="A3811" s="463" t="str">
        <f t="shared" si="3"/>
        <v>12</v>
      </c>
      <c r="B3811" s="463" t="str">
        <f t="shared" si="4"/>
        <v>PU</v>
      </c>
      <c r="C3811" s="463" t="s">
        <v>159</v>
      </c>
      <c r="D3811" s="463" t="s">
        <v>4626</v>
      </c>
      <c r="E3811" s="463" t="str">
        <f t="shared" si="5"/>
        <v/>
      </c>
    </row>
    <row r="3812">
      <c r="A3812" s="463" t="str">
        <f t="shared" si="3"/>
        <v>09</v>
      </c>
      <c r="B3812" s="463" t="str">
        <f t="shared" si="4"/>
        <v>PU</v>
      </c>
      <c r="C3812" s="463" t="s">
        <v>159</v>
      </c>
      <c r="D3812" s="463" t="s">
        <v>4627</v>
      </c>
      <c r="E3812" s="463" t="str">
        <f t="shared" si="5"/>
        <v/>
      </c>
    </row>
    <row r="3813">
      <c r="A3813" s="463" t="str">
        <f t="shared" si="3"/>
        <v>11</v>
      </c>
      <c r="B3813" s="463" t="str">
        <f t="shared" si="4"/>
        <v>PU</v>
      </c>
      <c r="C3813" s="463" t="s">
        <v>159</v>
      </c>
      <c r="D3813" s="463" t="s">
        <v>4628</v>
      </c>
      <c r="E3813" s="463" t="str">
        <f t="shared" si="5"/>
        <v/>
      </c>
    </row>
    <row r="3814">
      <c r="A3814" s="463" t="str">
        <f t="shared" si="3"/>
        <v>03</v>
      </c>
      <c r="B3814" s="463" t="str">
        <f t="shared" si="4"/>
        <v>PU</v>
      </c>
      <c r="C3814" s="463" t="s">
        <v>159</v>
      </c>
      <c r="D3814" s="463" t="s">
        <v>4629</v>
      </c>
      <c r="E3814" s="463" t="str">
        <f t="shared" si="5"/>
        <v/>
      </c>
    </row>
    <row r="3815">
      <c r="A3815" s="463" t="str">
        <f t="shared" si="3"/>
        <v>02</v>
      </c>
      <c r="B3815" s="463" t="str">
        <f t="shared" si="4"/>
        <v>PU</v>
      </c>
      <c r="C3815" s="463" t="s">
        <v>159</v>
      </c>
      <c r="D3815" s="463" t="s">
        <v>4630</v>
      </c>
      <c r="E3815" s="463" t="str">
        <f t="shared" si="5"/>
        <v/>
      </c>
    </row>
    <row r="3816">
      <c r="A3816" s="463" t="str">
        <f t="shared" si="3"/>
        <v>04</v>
      </c>
      <c r="B3816" s="463" t="str">
        <f t="shared" si="4"/>
        <v>PU</v>
      </c>
      <c r="C3816" s="463" t="s">
        <v>159</v>
      </c>
      <c r="D3816" s="463" t="s">
        <v>4631</v>
      </c>
      <c r="E3816" s="463" t="str">
        <f t="shared" si="5"/>
        <v/>
      </c>
    </row>
    <row r="3817">
      <c r="A3817" s="463" t="str">
        <f t="shared" si="3"/>
        <v>01</v>
      </c>
      <c r="B3817" s="463" t="str">
        <f t="shared" si="4"/>
        <v>PU</v>
      </c>
      <c r="C3817" s="463" t="s">
        <v>161</v>
      </c>
      <c r="D3817" s="463" t="s">
        <v>4632</v>
      </c>
      <c r="E3817" s="463" t="str">
        <f t="shared" si="5"/>
        <v/>
      </c>
    </row>
    <row r="3818">
      <c r="A3818" s="463" t="str">
        <f t="shared" si="3"/>
        <v>05</v>
      </c>
      <c r="B3818" s="463" t="str">
        <f t="shared" si="4"/>
        <v>PU</v>
      </c>
      <c r="C3818" s="463" t="s">
        <v>161</v>
      </c>
      <c r="D3818" s="463" t="s">
        <v>4633</v>
      </c>
      <c r="E3818" s="463" t="str">
        <f t="shared" si="5"/>
        <v/>
      </c>
    </row>
    <row r="3819">
      <c r="A3819" s="463" t="str">
        <f t="shared" si="3"/>
        <v>14</v>
      </c>
      <c r="B3819" s="463" t="str">
        <f t="shared" si="4"/>
        <v>PU</v>
      </c>
      <c r="C3819" s="463" t="s">
        <v>161</v>
      </c>
      <c r="D3819" s="463" t="s">
        <v>4634</v>
      </c>
      <c r="E3819" s="463" t="str">
        <f t="shared" si="5"/>
        <v/>
      </c>
    </row>
    <row r="3820">
      <c r="A3820" s="463" t="str">
        <f t="shared" si="3"/>
        <v>100</v>
      </c>
      <c r="B3820" s="463" t="str">
        <f t="shared" si="4"/>
        <v>PU</v>
      </c>
      <c r="C3820" s="463" t="s">
        <v>161</v>
      </c>
      <c r="D3820" s="463" t="s">
        <v>4635</v>
      </c>
      <c r="E3820" s="463">
        <f t="shared" si="5"/>
        <v>0</v>
      </c>
    </row>
    <row r="3821">
      <c r="A3821" s="463" t="str">
        <f t="shared" si="3"/>
        <v>06</v>
      </c>
      <c r="B3821" s="463" t="str">
        <f t="shared" si="4"/>
        <v>PU</v>
      </c>
      <c r="C3821" s="463" t="s">
        <v>161</v>
      </c>
      <c r="D3821" s="463" t="s">
        <v>4636</v>
      </c>
      <c r="E3821" s="463" t="str">
        <f t="shared" si="5"/>
        <v/>
      </c>
    </row>
    <row r="3822">
      <c r="A3822" s="463" t="str">
        <f t="shared" si="3"/>
        <v>12</v>
      </c>
      <c r="B3822" s="463" t="str">
        <f t="shared" si="4"/>
        <v>PU</v>
      </c>
      <c r="C3822" s="463" t="s">
        <v>161</v>
      </c>
      <c r="D3822" s="463" t="s">
        <v>4637</v>
      </c>
      <c r="E3822" s="463" t="str">
        <f t="shared" si="5"/>
        <v/>
      </c>
    </row>
    <row r="3823">
      <c r="A3823" s="463" t="str">
        <f t="shared" si="3"/>
        <v>09</v>
      </c>
      <c r="B3823" s="463" t="str">
        <f t="shared" si="4"/>
        <v>PU</v>
      </c>
      <c r="C3823" s="463" t="s">
        <v>161</v>
      </c>
      <c r="D3823" s="463" t="s">
        <v>4638</v>
      </c>
      <c r="E3823" s="463" t="str">
        <f t="shared" si="5"/>
        <v/>
      </c>
    </row>
    <row r="3824">
      <c r="A3824" s="463" t="str">
        <f t="shared" si="3"/>
        <v>11</v>
      </c>
      <c r="B3824" s="463" t="str">
        <f t="shared" si="4"/>
        <v>PU</v>
      </c>
      <c r="C3824" s="463" t="s">
        <v>161</v>
      </c>
      <c r="D3824" s="463" t="s">
        <v>4639</v>
      </c>
      <c r="E3824" s="463" t="str">
        <f t="shared" si="5"/>
        <v/>
      </c>
    </row>
    <row r="3825">
      <c r="A3825" s="463" t="str">
        <f t="shared" si="3"/>
        <v>03</v>
      </c>
      <c r="B3825" s="463" t="str">
        <f t="shared" si="4"/>
        <v>PU</v>
      </c>
      <c r="C3825" s="463" t="s">
        <v>161</v>
      </c>
      <c r="D3825" s="463" t="s">
        <v>4640</v>
      </c>
      <c r="E3825" s="463" t="str">
        <f t="shared" si="5"/>
        <v/>
      </c>
    </row>
    <row r="3826">
      <c r="A3826" s="463" t="str">
        <f t="shared" si="3"/>
        <v>02</v>
      </c>
      <c r="B3826" s="463" t="str">
        <f t="shared" si="4"/>
        <v>PU</v>
      </c>
      <c r="C3826" s="463" t="s">
        <v>161</v>
      </c>
      <c r="D3826" s="463" t="s">
        <v>4641</v>
      </c>
      <c r="E3826" s="463" t="str">
        <f t="shared" si="5"/>
        <v/>
      </c>
    </row>
    <row r="3827">
      <c r="A3827" s="463" t="str">
        <f t="shared" si="3"/>
        <v>04</v>
      </c>
      <c r="B3827" s="463" t="str">
        <f t="shared" si="4"/>
        <v>PU</v>
      </c>
      <c r="C3827" s="463" t="s">
        <v>161</v>
      </c>
      <c r="D3827" s="463" t="s">
        <v>4642</v>
      </c>
      <c r="E3827" s="463" t="str">
        <f t="shared" si="5"/>
        <v/>
      </c>
    </row>
    <row r="3828">
      <c r="A3828" s="463" t="str">
        <f t="shared" si="3"/>
        <v>01</v>
      </c>
      <c r="B3828" s="463" t="str">
        <f t="shared" si="4"/>
        <v>PU</v>
      </c>
      <c r="C3828" s="463" t="s">
        <v>162</v>
      </c>
      <c r="D3828" s="463" t="s">
        <v>4643</v>
      </c>
      <c r="E3828" s="463" t="str">
        <f t="shared" si="5"/>
        <v/>
      </c>
    </row>
    <row r="3829">
      <c r="A3829" s="463" t="str">
        <f t="shared" si="3"/>
        <v>05</v>
      </c>
      <c r="B3829" s="463" t="str">
        <f t="shared" si="4"/>
        <v>PU</v>
      </c>
      <c r="C3829" s="463" t="s">
        <v>162</v>
      </c>
      <c r="D3829" s="463" t="s">
        <v>4644</v>
      </c>
      <c r="E3829" s="463" t="str">
        <f t="shared" si="5"/>
        <v/>
      </c>
    </row>
    <row r="3830">
      <c r="A3830" s="463" t="str">
        <f t="shared" si="3"/>
        <v>14</v>
      </c>
      <c r="B3830" s="463" t="str">
        <f t="shared" si="4"/>
        <v>PU</v>
      </c>
      <c r="C3830" s="463" t="s">
        <v>162</v>
      </c>
      <c r="D3830" s="463" t="s">
        <v>4645</v>
      </c>
      <c r="E3830" s="463" t="str">
        <f t="shared" si="5"/>
        <v/>
      </c>
    </row>
    <row r="3831">
      <c r="A3831" s="463" t="str">
        <f t="shared" si="3"/>
        <v>100</v>
      </c>
      <c r="B3831" s="463" t="str">
        <f t="shared" si="4"/>
        <v>PU</v>
      </c>
      <c r="C3831" s="463" t="s">
        <v>162</v>
      </c>
      <c r="D3831" s="463" t="s">
        <v>4646</v>
      </c>
      <c r="E3831" s="463">
        <f t="shared" si="5"/>
        <v>0</v>
      </c>
    </row>
    <row r="3832">
      <c r="A3832" s="463" t="str">
        <f t="shared" si="3"/>
        <v>06</v>
      </c>
      <c r="B3832" s="463" t="str">
        <f t="shared" si="4"/>
        <v>PU</v>
      </c>
      <c r="C3832" s="463" t="s">
        <v>162</v>
      </c>
      <c r="D3832" s="463" t="s">
        <v>4647</v>
      </c>
      <c r="E3832" s="463" t="str">
        <f t="shared" si="5"/>
        <v/>
      </c>
    </row>
    <row r="3833">
      <c r="A3833" s="463" t="str">
        <f t="shared" si="3"/>
        <v>12</v>
      </c>
      <c r="B3833" s="463" t="str">
        <f t="shared" si="4"/>
        <v>PU</v>
      </c>
      <c r="C3833" s="463" t="s">
        <v>162</v>
      </c>
      <c r="D3833" s="463" t="s">
        <v>4648</v>
      </c>
      <c r="E3833" s="463" t="str">
        <f t="shared" si="5"/>
        <v/>
      </c>
    </row>
    <row r="3834">
      <c r="A3834" s="463" t="str">
        <f t="shared" si="3"/>
        <v>09</v>
      </c>
      <c r="B3834" s="463" t="str">
        <f t="shared" si="4"/>
        <v>PU</v>
      </c>
      <c r="C3834" s="463" t="s">
        <v>162</v>
      </c>
      <c r="D3834" s="463" t="s">
        <v>4649</v>
      </c>
      <c r="E3834" s="463" t="str">
        <f t="shared" si="5"/>
        <v/>
      </c>
    </row>
    <row r="3835">
      <c r="A3835" s="463" t="str">
        <f t="shared" si="3"/>
        <v>11</v>
      </c>
      <c r="B3835" s="463" t="str">
        <f t="shared" si="4"/>
        <v>PU</v>
      </c>
      <c r="C3835" s="463" t="s">
        <v>162</v>
      </c>
      <c r="D3835" s="463" t="s">
        <v>4650</v>
      </c>
      <c r="E3835" s="463" t="str">
        <f t="shared" si="5"/>
        <v/>
      </c>
    </row>
    <row r="3836">
      <c r="A3836" s="463" t="str">
        <f t="shared" si="3"/>
        <v>03</v>
      </c>
      <c r="B3836" s="463" t="str">
        <f t="shared" si="4"/>
        <v>PU</v>
      </c>
      <c r="C3836" s="463" t="s">
        <v>162</v>
      </c>
      <c r="D3836" s="463" t="s">
        <v>4651</v>
      </c>
      <c r="E3836" s="463" t="str">
        <f t="shared" si="5"/>
        <v/>
      </c>
    </row>
    <row r="3837">
      <c r="A3837" s="463" t="str">
        <f t="shared" si="3"/>
        <v>02</v>
      </c>
      <c r="B3837" s="463" t="str">
        <f t="shared" si="4"/>
        <v>PU</v>
      </c>
      <c r="C3837" s="463" t="s">
        <v>162</v>
      </c>
      <c r="D3837" s="463" t="s">
        <v>4652</v>
      </c>
      <c r="E3837" s="463" t="str">
        <f t="shared" si="5"/>
        <v/>
      </c>
    </row>
    <row r="3838">
      <c r="A3838" s="463" t="str">
        <f t="shared" si="3"/>
        <v>04</v>
      </c>
      <c r="B3838" s="463" t="str">
        <f t="shared" si="4"/>
        <v>PU</v>
      </c>
      <c r="C3838" s="463" t="s">
        <v>162</v>
      </c>
      <c r="D3838" s="463" t="s">
        <v>4653</v>
      </c>
      <c r="E3838" s="463" t="str">
        <f t="shared" si="5"/>
        <v/>
      </c>
    </row>
    <row r="3839">
      <c r="A3839" s="463" t="str">
        <f t="shared" si="3"/>
        <v>01</v>
      </c>
      <c r="B3839" s="463" t="str">
        <f t="shared" si="4"/>
        <v>PU</v>
      </c>
      <c r="C3839" s="463" t="s">
        <v>164</v>
      </c>
      <c r="D3839" s="463" t="s">
        <v>4654</v>
      </c>
      <c r="E3839" s="463" t="str">
        <f t="shared" si="5"/>
        <v/>
      </c>
    </row>
    <row r="3840">
      <c r="A3840" s="463" t="str">
        <f t="shared" si="3"/>
        <v>05</v>
      </c>
      <c r="B3840" s="463" t="str">
        <f t="shared" si="4"/>
        <v>PU</v>
      </c>
      <c r="C3840" s="463" t="s">
        <v>164</v>
      </c>
      <c r="D3840" s="463" t="s">
        <v>4655</v>
      </c>
      <c r="E3840" s="463" t="str">
        <f t="shared" si="5"/>
        <v/>
      </c>
    </row>
    <row r="3841">
      <c r="A3841" s="463" t="str">
        <f t="shared" si="3"/>
        <v>14</v>
      </c>
      <c r="B3841" s="463" t="str">
        <f t="shared" si="4"/>
        <v>PU</v>
      </c>
      <c r="C3841" s="463" t="s">
        <v>164</v>
      </c>
      <c r="D3841" s="463" t="s">
        <v>4656</v>
      </c>
      <c r="E3841" s="463" t="str">
        <f t="shared" si="5"/>
        <v/>
      </c>
    </row>
    <row r="3842">
      <c r="A3842" s="463" t="str">
        <f t="shared" si="3"/>
        <v>100</v>
      </c>
      <c r="B3842" s="463" t="str">
        <f t="shared" si="4"/>
        <v>PU</v>
      </c>
      <c r="C3842" s="463" t="s">
        <v>164</v>
      </c>
      <c r="D3842" s="463" t="s">
        <v>4657</v>
      </c>
      <c r="E3842" s="463">
        <f t="shared" si="5"/>
        <v>0</v>
      </c>
    </row>
    <row r="3843">
      <c r="A3843" s="463" t="str">
        <f t="shared" si="3"/>
        <v>06</v>
      </c>
      <c r="B3843" s="463" t="str">
        <f t="shared" si="4"/>
        <v>PU</v>
      </c>
      <c r="C3843" s="463" t="s">
        <v>164</v>
      </c>
      <c r="D3843" s="463" t="s">
        <v>4658</v>
      </c>
      <c r="E3843" s="463" t="str">
        <f t="shared" si="5"/>
        <v/>
      </c>
    </row>
    <row r="3844">
      <c r="A3844" s="463" t="str">
        <f t="shared" si="3"/>
        <v>12</v>
      </c>
      <c r="B3844" s="463" t="str">
        <f t="shared" si="4"/>
        <v>PU</v>
      </c>
      <c r="C3844" s="463" t="s">
        <v>164</v>
      </c>
      <c r="D3844" s="463" t="s">
        <v>4659</v>
      </c>
      <c r="E3844" s="463" t="str">
        <f t="shared" si="5"/>
        <v/>
      </c>
    </row>
    <row r="3845">
      <c r="A3845" s="463" t="str">
        <f t="shared" si="3"/>
        <v>09</v>
      </c>
      <c r="B3845" s="463" t="str">
        <f t="shared" si="4"/>
        <v>PU</v>
      </c>
      <c r="C3845" s="463" t="s">
        <v>164</v>
      </c>
      <c r="D3845" s="463" t="s">
        <v>4660</v>
      </c>
      <c r="E3845" s="463" t="str">
        <f t="shared" si="5"/>
        <v/>
      </c>
    </row>
    <row r="3846">
      <c r="A3846" s="463" t="str">
        <f t="shared" si="3"/>
        <v>11</v>
      </c>
      <c r="B3846" s="463" t="str">
        <f t="shared" si="4"/>
        <v>PU</v>
      </c>
      <c r="C3846" s="463" t="s">
        <v>164</v>
      </c>
      <c r="D3846" s="463" t="s">
        <v>4661</v>
      </c>
      <c r="E3846" s="463" t="str">
        <f t="shared" si="5"/>
        <v/>
      </c>
    </row>
    <row r="3847">
      <c r="A3847" s="463" t="str">
        <f t="shared" si="3"/>
        <v>03</v>
      </c>
      <c r="B3847" s="463" t="str">
        <f t="shared" si="4"/>
        <v>PU</v>
      </c>
      <c r="C3847" s="463" t="s">
        <v>164</v>
      </c>
      <c r="D3847" s="463" t="s">
        <v>4662</v>
      </c>
      <c r="E3847" s="463" t="str">
        <f t="shared" si="5"/>
        <v/>
      </c>
    </row>
    <row r="3848">
      <c r="A3848" s="463" t="str">
        <f t="shared" si="3"/>
        <v>02</v>
      </c>
      <c r="B3848" s="463" t="str">
        <f t="shared" si="4"/>
        <v>PU</v>
      </c>
      <c r="C3848" s="463" t="s">
        <v>164</v>
      </c>
      <c r="D3848" s="463" t="s">
        <v>4663</v>
      </c>
      <c r="E3848" s="463" t="str">
        <f t="shared" si="5"/>
        <v/>
      </c>
    </row>
    <row r="3849">
      <c r="A3849" s="463" t="str">
        <f t="shared" si="3"/>
        <v>04</v>
      </c>
      <c r="B3849" s="463" t="str">
        <f t="shared" si="4"/>
        <v>PU</v>
      </c>
      <c r="C3849" s="463" t="s">
        <v>164</v>
      </c>
      <c r="D3849" s="463" t="s">
        <v>4664</v>
      </c>
      <c r="E3849" s="463" t="str">
        <f t="shared" si="5"/>
        <v/>
      </c>
    </row>
    <row r="3850">
      <c r="A3850" s="463" t="str">
        <f t="shared" si="3"/>
        <v>01</v>
      </c>
      <c r="B3850" s="463" t="str">
        <f t="shared" si="4"/>
        <v>PU</v>
      </c>
      <c r="C3850" s="463" t="s">
        <v>166</v>
      </c>
      <c r="D3850" s="463" t="s">
        <v>4665</v>
      </c>
      <c r="E3850" s="463" t="str">
        <f t="shared" si="5"/>
        <v/>
      </c>
    </row>
    <row r="3851">
      <c r="A3851" s="463" t="str">
        <f t="shared" si="3"/>
        <v>05</v>
      </c>
      <c r="B3851" s="463" t="str">
        <f t="shared" si="4"/>
        <v>PU</v>
      </c>
      <c r="C3851" s="463" t="s">
        <v>166</v>
      </c>
      <c r="D3851" s="463" t="s">
        <v>4666</v>
      </c>
      <c r="E3851" s="463" t="str">
        <f t="shared" si="5"/>
        <v/>
      </c>
    </row>
    <row r="3852">
      <c r="A3852" s="463" t="str">
        <f t="shared" si="3"/>
        <v>14</v>
      </c>
      <c r="B3852" s="463" t="str">
        <f t="shared" si="4"/>
        <v>PU</v>
      </c>
      <c r="C3852" s="463" t="s">
        <v>166</v>
      </c>
      <c r="D3852" s="463" t="s">
        <v>4667</v>
      </c>
      <c r="E3852" s="463" t="str">
        <f t="shared" si="5"/>
        <v/>
      </c>
    </row>
    <row r="3853">
      <c r="A3853" s="463" t="str">
        <f t="shared" si="3"/>
        <v>100</v>
      </c>
      <c r="B3853" s="463" t="str">
        <f t="shared" si="4"/>
        <v>PU</v>
      </c>
      <c r="C3853" s="463" t="s">
        <v>166</v>
      </c>
      <c r="D3853" s="463" t="s">
        <v>4668</v>
      </c>
      <c r="E3853" s="463">
        <f t="shared" si="5"/>
        <v>0</v>
      </c>
    </row>
    <row r="3854">
      <c r="A3854" s="463" t="str">
        <f t="shared" si="3"/>
        <v>06</v>
      </c>
      <c r="B3854" s="463" t="str">
        <f t="shared" si="4"/>
        <v>PU</v>
      </c>
      <c r="C3854" s="463" t="s">
        <v>166</v>
      </c>
      <c r="D3854" s="463" t="s">
        <v>4669</v>
      </c>
      <c r="E3854" s="463" t="str">
        <f t="shared" si="5"/>
        <v/>
      </c>
    </row>
    <row r="3855">
      <c r="A3855" s="463" t="str">
        <f t="shared" si="3"/>
        <v>12</v>
      </c>
      <c r="B3855" s="463" t="str">
        <f t="shared" si="4"/>
        <v>PU</v>
      </c>
      <c r="C3855" s="463" t="s">
        <v>166</v>
      </c>
      <c r="D3855" s="463" t="s">
        <v>4670</v>
      </c>
      <c r="E3855" s="463" t="str">
        <f t="shared" si="5"/>
        <v/>
      </c>
    </row>
    <row r="3856">
      <c r="A3856" s="463" t="str">
        <f t="shared" si="3"/>
        <v>09</v>
      </c>
      <c r="B3856" s="463" t="str">
        <f t="shared" si="4"/>
        <v>PU</v>
      </c>
      <c r="C3856" s="463" t="s">
        <v>166</v>
      </c>
      <c r="D3856" s="463" t="s">
        <v>4671</v>
      </c>
      <c r="E3856" s="463" t="str">
        <f t="shared" si="5"/>
        <v/>
      </c>
    </row>
    <row r="3857">
      <c r="A3857" s="463" t="str">
        <f t="shared" si="3"/>
        <v>11</v>
      </c>
      <c r="B3857" s="463" t="str">
        <f t="shared" si="4"/>
        <v>PU</v>
      </c>
      <c r="C3857" s="463" t="s">
        <v>166</v>
      </c>
      <c r="D3857" s="463" t="s">
        <v>4672</v>
      </c>
      <c r="E3857" s="463" t="str">
        <f t="shared" si="5"/>
        <v/>
      </c>
    </row>
    <row r="3858">
      <c r="A3858" s="463" t="str">
        <f t="shared" si="3"/>
        <v>03</v>
      </c>
      <c r="B3858" s="463" t="str">
        <f t="shared" si="4"/>
        <v>PU</v>
      </c>
      <c r="C3858" s="463" t="s">
        <v>166</v>
      </c>
      <c r="D3858" s="463" t="s">
        <v>4673</v>
      </c>
      <c r="E3858" s="463" t="str">
        <f t="shared" si="5"/>
        <v/>
      </c>
    </row>
    <row r="3859">
      <c r="A3859" s="463" t="str">
        <f t="shared" si="3"/>
        <v>02</v>
      </c>
      <c r="B3859" s="463" t="str">
        <f t="shared" si="4"/>
        <v>PU</v>
      </c>
      <c r="C3859" s="463" t="s">
        <v>166</v>
      </c>
      <c r="D3859" s="463" t="s">
        <v>4674</v>
      </c>
      <c r="E3859" s="463" t="str">
        <f t="shared" si="5"/>
        <v/>
      </c>
    </row>
    <row r="3860">
      <c r="A3860" s="463" t="str">
        <f t="shared" si="3"/>
        <v>04</v>
      </c>
      <c r="B3860" s="463" t="str">
        <f t="shared" si="4"/>
        <v>PU</v>
      </c>
      <c r="C3860" s="463" t="s">
        <v>166</v>
      </c>
      <c r="D3860" s="463" t="s">
        <v>4675</v>
      </c>
      <c r="E3860" s="463" t="str">
        <f t="shared" si="5"/>
        <v/>
      </c>
    </row>
    <row r="3861">
      <c r="A3861" s="463" t="str">
        <f t="shared" si="3"/>
        <v>01</v>
      </c>
      <c r="B3861" s="463" t="str">
        <f t="shared" si="4"/>
        <v>PU</v>
      </c>
      <c r="C3861" s="463" t="s">
        <v>169</v>
      </c>
      <c r="D3861" s="463" t="s">
        <v>4676</v>
      </c>
      <c r="E3861" s="463" t="str">
        <f t="shared" si="5"/>
        <v/>
      </c>
    </row>
    <row r="3862">
      <c r="A3862" s="463" t="str">
        <f t="shared" si="3"/>
        <v>05</v>
      </c>
      <c r="B3862" s="463" t="str">
        <f t="shared" si="4"/>
        <v>PU</v>
      </c>
      <c r="C3862" s="463" t="s">
        <v>169</v>
      </c>
      <c r="D3862" s="463" t="s">
        <v>4677</v>
      </c>
      <c r="E3862" s="463" t="str">
        <f t="shared" si="5"/>
        <v/>
      </c>
    </row>
    <row r="3863">
      <c r="A3863" s="463" t="str">
        <f t="shared" si="3"/>
        <v>14</v>
      </c>
      <c r="B3863" s="463" t="str">
        <f t="shared" si="4"/>
        <v>PU</v>
      </c>
      <c r="C3863" s="463" t="s">
        <v>169</v>
      </c>
      <c r="D3863" s="463" t="s">
        <v>4678</v>
      </c>
      <c r="E3863" s="463" t="str">
        <f t="shared" si="5"/>
        <v/>
      </c>
    </row>
    <row r="3864">
      <c r="A3864" s="463" t="str">
        <f t="shared" si="3"/>
        <v>100</v>
      </c>
      <c r="B3864" s="463" t="str">
        <f t="shared" si="4"/>
        <v>PU</v>
      </c>
      <c r="C3864" s="463" t="s">
        <v>169</v>
      </c>
      <c r="D3864" s="463" t="s">
        <v>4679</v>
      </c>
      <c r="E3864" s="463">
        <f t="shared" si="5"/>
        <v>0</v>
      </c>
    </row>
    <row r="3865">
      <c r="A3865" s="463" t="str">
        <f t="shared" si="3"/>
        <v>06</v>
      </c>
      <c r="B3865" s="463" t="str">
        <f t="shared" si="4"/>
        <v>PU</v>
      </c>
      <c r="C3865" s="463" t="s">
        <v>169</v>
      </c>
      <c r="D3865" s="463" t="s">
        <v>4680</v>
      </c>
      <c r="E3865" s="463" t="str">
        <f t="shared" si="5"/>
        <v/>
      </c>
    </row>
    <row r="3866">
      <c r="A3866" s="463" t="str">
        <f t="shared" si="3"/>
        <v>12</v>
      </c>
      <c r="B3866" s="463" t="str">
        <f t="shared" si="4"/>
        <v>PU</v>
      </c>
      <c r="C3866" s="463" t="s">
        <v>169</v>
      </c>
      <c r="D3866" s="463" t="s">
        <v>4681</v>
      </c>
      <c r="E3866" s="463" t="str">
        <f t="shared" si="5"/>
        <v/>
      </c>
    </row>
    <row r="3867">
      <c r="A3867" s="463" t="str">
        <f t="shared" si="3"/>
        <v>09</v>
      </c>
      <c r="B3867" s="463" t="str">
        <f t="shared" si="4"/>
        <v>PU</v>
      </c>
      <c r="C3867" s="463" t="s">
        <v>169</v>
      </c>
      <c r="D3867" s="463" t="s">
        <v>4682</v>
      </c>
      <c r="E3867" s="463" t="str">
        <f t="shared" si="5"/>
        <v/>
      </c>
    </row>
    <row r="3868">
      <c r="A3868" s="463" t="str">
        <f t="shared" si="3"/>
        <v>11</v>
      </c>
      <c r="B3868" s="463" t="str">
        <f t="shared" si="4"/>
        <v>PU</v>
      </c>
      <c r="C3868" s="463" t="s">
        <v>169</v>
      </c>
      <c r="D3868" s="463" t="s">
        <v>4683</v>
      </c>
      <c r="E3868" s="463" t="str">
        <f t="shared" si="5"/>
        <v/>
      </c>
    </row>
    <row r="3869">
      <c r="A3869" s="463" t="str">
        <f t="shared" si="3"/>
        <v>03</v>
      </c>
      <c r="B3869" s="463" t="str">
        <f t="shared" si="4"/>
        <v>PU</v>
      </c>
      <c r="C3869" s="463" t="s">
        <v>169</v>
      </c>
      <c r="D3869" s="463" t="s">
        <v>4684</v>
      </c>
      <c r="E3869" s="463" t="str">
        <f t="shared" si="5"/>
        <v/>
      </c>
    </row>
    <row r="3870">
      <c r="A3870" s="463" t="str">
        <f t="shared" si="3"/>
        <v>02</v>
      </c>
      <c r="B3870" s="463" t="str">
        <f t="shared" si="4"/>
        <v>PU</v>
      </c>
      <c r="C3870" s="463" t="s">
        <v>169</v>
      </c>
      <c r="D3870" s="463" t="s">
        <v>4685</v>
      </c>
      <c r="E3870" s="463" t="str">
        <f t="shared" si="5"/>
        <v/>
      </c>
    </row>
    <row r="3871">
      <c r="A3871" s="463" t="str">
        <f t="shared" si="3"/>
        <v>04</v>
      </c>
      <c r="B3871" s="463" t="str">
        <f t="shared" si="4"/>
        <v>PU</v>
      </c>
      <c r="C3871" s="463" t="s">
        <v>169</v>
      </c>
      <c r="D3871" s="463" t="s">
        <v>4686</v>
      </c>
      <c r="E3871" s="463" t="str">
        <f t="shared" si="5"/>
        <v/>
      </c>
    </row>
    <row r="3872">
      <c r="A3872" s="463" t="str">
        <f t="shared" si="3"/>
        <v>01</v>
      </c>
      <c r="B3872" s="463" t="str">
        <f t="shared" si="4"/>
        <v>PU</v>
      </c>
      <c r="C3872" s="463" t="s">
        <v>171</v>
      </c>
      <c r="D3872" s="463" t="s">
        <v>4687</v>
      </c>
      <c r="E3872" s="463" t="str">
        <f t="shared" si="5"/>
        <v/>
      </c>
    </row>
    <row r="3873">
      <c r="A3873" s="463" t="str">
        <f t="shared" si="3"/>
        <v>05</v>
      </c>
      <c r="B3873" s="463" t="str">
        <f t="shared" si="4"/>
        <v>PU</v>
      </c>
      <c r="C3873" s="463" t="s">
        <v>171</v>
      </c>
      <c r="D3873" s="463" t="s">
        <v>4688</v>
      </c>
      <c r="E3873" s="463" t="str">
        <f t="shared" si="5"/>
        <v/>
      </c>
    </row>
    <row r="3874">
      <c r="A3874" s="463" t="str">
        <f t="shared" si="3"/>
        <v>14</v>
      </c>
      <c r="B3874" s="463" t="str">
        <f t="shared" si="4"/>
        <v>PU</v>
      </c>
      <c r="C3874" s="463" t="s">
        <v>171</v>
      </c>
      <c r="D3874" s="463" t="s">
        <v>4689</v>
      </c>
      <c r="E3874" s="463" t="str">
        <f t="shared" si="5"/>
        <v/>
      </c>
    </row>
    <row r="3875">
      <c r="A3875" s="463" t="str">
        <f t="shared" si="3"/>
        <v>100</v>
      </c>
      <c r="B3875" s="463" t="str">
        <f t="shared" si="4"/>
        <v>PU</v>
      </c>
      <c r="C3875" s="463" t="s">
        <v>171</v>
      </c>
      <c r="D3875" s="463" t="s">
        <v>4690</v>
      </c>
      <c r="E3875" s="463">
        <f t="shared" si="5"/>
        <v>0</v>
      </c>
    </row>
    <row r="3876">
      <c r="A3876" s="463" t="str">
        <f t="shared" si="3"/>
        <v>06</v>
      </c>
      <c r="B3876" s="463" t="str">
        <f t="shared" si="4"/>
        <v>PU</v>
      </c>
      <c r="C3876" s="463" t="s">
        <v>171</v>
      </c>
      <c r="D3876" s="463" t="s">
        <v>4691</v>
      </c>
      <c r="E3876" s="463" t="str">
        <f t="shared" si="5"/>
        <v/>
      </c>
    </row>
    <row r="3877">
      <c r="A3877" s="463" t="str">
        <f t="shared" si="3"/>
        <v>12</v>
      </c>
      <c r="B3877" s="463" t="str">
        <f t="shared" si="4"/>
        <v>PU</v>
      </c>
      <c r="C3877" s="463" t="s">
        <v>171</v>
      </c>
      <c r="D3877" s="463" t="s">
        <v>4692</v>
      </c>
      <c r="E3877" s="463" t="str">
        <f t="shared" si="5"/>
        <v/>
      </c>
    </row>
    <row r="3878">
      <c r="A3878" s="463" t="str">
        <f t="shared" si="3"/>
        <v>09</v>
      </c>
      <c r="B3878" s="463" t="str">
        <f t="shared" si="4"/>
        <v>PU</v>
      </c>
      <c r="C3878" s="463" t="s">
        <v>171</v>
      </c>
      <c r="D3878" s="463" t="s">
        <v>4693</v>
      </c>
      <c r="E3878" s="463" t="str">
        <f t="shared" si="5"/>
        <v/>
      </c>
    </row>
    <row r="3879">
      <c r="A3879" s="463" t="str">
        <f t="shared" si="3"/>
        <v>11</v>
      </c>
      <c r="B3879" s="463" t="str">
        <f t="shared" si="4"/>
        <v>PU</v>
      </c>
      <c r="C3879" s="463" t="s">
        <v>171</v>
      </c>
      <c r="D3879" s="463" t="s">
        <v>4694</v>
      </c>
      <c r="E3879" s="463" t="str">
        <f t="shared" si="5"/>
        <v/>
      </c>
    </row>
    <row r="3880">
      <c r="A3880" s="463" t="str">
        <f t="shared" si="3"/>
        <v>03</v>
      </c>
      <c r="B3880" s="463" t="str">
        <f t="shared" si="4"/>
        <v>PU</v>
      </c>
      <c r="C3880" s="463" t="s">
        <v>171</v>
      </c>
      <c r="D3880" s="463" t="s">
        <v>4695</v>
      </c>
      <c r="E3880" s="463" t="str">
        <f t="shared" si="5"/>
        <v/>
      </c>
    </row>
    <row r="3881">
      <c r="A3881" s="463" t="str">
        <f t="shared" si="3"/>
        <v>02</v>
      </c>
      <c r="B3881" s="463" t="str">
        <f t="shared" si="4"/>
        <v>PU</v>
      </c>
      <c r="C3881" s="463" t="s">
        <v>171</v>
      </c>
      <c r="D3881" s="463" t="s">
        <v>4696</v>
      </c>
      <c r="E3881" s="463" t="str">
        <f t="shared" si="5"/>
        <v/>
      </c>
    </row>
    <row r="3882">
      <c r="A3882" s="463" t="str">
        <f t="shared" si="3"/>
        <v>04</v>
      </c>
      <c r="B3882" s="463" t="str">
        <f t="shared" si="4"/>
        <v>PU</v>
      </c>
      <c r="C3882" s="463" t="s">
        <v>171</v>
      </c>
      <c r="D3882" s="463" t="s">
        <v>4697</v>
      </c>
      <c r="E3882" s="463" t="str">
        <f t="shared" si="5"/>
        <v/>
      </c>
    </row>
    <row r="3883">
      <c r="A3883" s="463" t="str">
        <f t="shared" si="3"/>
        <v>01</v>
      </c>
      <c r="B3883" s="463" t="str">
        <f t="shared" si="4"/>
        <v>PU</v>
      </c>
      <c r="C3883" s="463" t="s">
        <v>173</v>
      </c>
      <c r="D3883" s="463" t="s">
        <v>4698</v>
      </c>
      <c r="E3883" s="463" t="str">
        <f t="shared" si="5"/>
        <v/>
      </c>
    </row>
    <row r="3884">
      <c r="A3884" s="463" t="str">
        <f t="shared" si="3"/>
        <v>05</v>
      </c>
      <c r="B3884" s="463" t="str">
        <f t="shared" si="4"/>
        <v>PU</v>
      </c>
      <c r="C3884" s="463" t="s">
        <v>173</v>
      </c>
      <c r="D3884" s="463" t="s">
        <v>4699</v>
      </c>
      <c r="E3884" s="463" t="str">
        <f t="shared" si="5"/>
        <v/>
      </c>
    </row>
    <row r="3885">
      <c r="A3885" s="463" t="str">
        <f t="shared" si="3"/>
        <v>14</v>
      </c>
      <c r="B3885" s="463" t="str">
        <f t="shared" si="4"/>
        <v>PU</v>
      </c>
      <c r="C3885" s="463" t="s">
        <v>173</v>
      </c>
      <c r="D3885" s="463" t="s">
        <v>4700</v>
      </c>
      <c r="E3885" s="463" t="str">
        <f t="shared" si="5"/>
        <v/>
      </c>
    </row>
    <row r="3886">
      <c r="A3886" s="463" t="str">
        <f t="shared" si="3"/>
        <v>100</v>
      </c>
      <c r="B3886" s="463" t="str">
        <f t="shared" si="4"/>
        <v>PU</v>
      </c>
      <c r="C3886" s="463" t="s">
        <v>173</v>
      </c>
      <c r="D3886" s="463" t="s">
        <v>4701</v>
      </c>
      <c r="E3886" s="463">
        <f t="shared" si="5"/>
        <v>0</v>
      </c>
    </row>
    <row r="3887">
      <c r="A3887" s="463" t="str">
        <f t="shared" si="3"/>
        <v>06</v>
      </c>
      <c r="B3887" s="463" t="str">
        <f t="shared" si="4"/>
        <v>PU</v>
      </c>
      <c r="C3887" s="463" t="s">
        <v>173</v>
      </c>
      <c r="D3887" s="463" t="s">
        <v>4702</v>
      </c>
      <c r="E3887" s="463" t="str">
        <f t="shared" si="5"/>
        <v/>
      </c>
    </row>
    <row r="3888">
      <c r="A3888" s="463" t="str">
        <f t="shared" si="3"/>
        <v>12</v>
      </c>
      <c r="B3888" s="463" t="str">
        <f t="shared" si="4"/>
        <v>PU</v>
      </c>
      <c r="C3888" s="463" t="s">
        <v>173</v>
      </c>
      <c r="D3888" s="463" t="s">
        <v>4703</v>
      </c>
      <c r="E3888" s="463" t="str">
        <f t="shared" si="5"/>
        <v/>
      </c>
    </row>
    <row r="3889">
      <c r="A3889" s="463" t="str">
        <f t="shared" si="3"/>
        <v>09</v>
      </c>
      <c r="B3889" s="463" t="str">
        <f t="shared" si="4"/>
        <v>PU</v>
      </c>
      <c r="C3889" s="463" t="s">
        <v>173</v>
      </c>
      <c r="D3889" s="463" t="s">
        <v>4704</v>
      </c>
      <c r="E3889" s="463" t="str">
        <f t="shared" si="5"/>
        <v/>
      </c>
    </row>
    <row r="3890">
      <c r="A3890" s="463" t="str">
        <f t="shared" si="3"/>
        <v>11</v>
      </c>
      <c r="B3890" s="463" t="str">
        <f t="shared" si="4"/>
        <v>PU</v>
      </c>
      <c r="C3890" s="463" t="s">
        <v>173</v>
      </c>
      <c r="D3890" s="463" t="s">
        <v>4705</v>
      </c>
      <c r="E3890" s="463" t="str">
        <f t="shared" si="5"/>
        <v/>
      </c>
    </row>
    <row r="3891">
      <c r="A3891" s="463" t="str">
        <f t="shared" si="3"/>
        <v>03</v>
      </c>
      <c r="B3891" s="463" t="str">
        <f t="shared" si="4"/>
        <v>PU</v>
      </c>
      <c r="C3891" s="463" t="s">
        <v>173</v>
      </c>
      <c r="D3891" s="463" t="s">
        <v>4706</v>
      </c>
      <c r="E3891" s="463" t="str">
        <f t="shared" si="5"/>
        <v/>
      </c>
    </row>
    <row r="3892">
      <c r="A3892" s="463" t="str">
        <f t="shared" si="3"/>
        <v>02</v>
      </c>
      <c r="B3892" s="463" t="str">
        <f t="shared" si="4"/>
        <v>PU</v>
      </c>
      <c r="C3892" s="463" t="s">
        <v>173</v>
      </c>
      <c r="D3892" s="463" t="s">
        <v>4707</v>
      </c>
      <c r="E3892" s="463" t="str">
        <f t="shared" si="5"/>
        <v/>
      </c>
    </row>
    <row r="3893">
      <c r="A3893" s="463" t="str">
        <f t="shared" si="3"/>
        <v>04</v>
      </c>
      <c r="B3893" s="463" t="str">
        <f t="shared" si="4"/>
        <v>PU</v>
      </c>
      <c r="C3893" s="463" t="s">
        <v>173</v>
      </c>
      <c r="D3893" s="463" t="s">
        <v>4708</v>
      </c>
      <c r="E3893" s="463" t="str">
        <f t="shared" si="5"/>
        <v/>
      </c>
    </row>
    <row r="3894">
      <c r="A3894" s="463" t="str">
        <f t="shared" si="3"/>
        <v>01</v>
      </c>
      <c r="B3894" s="463" t="str">
        <f t="shared" si="4"/>
        <v>PU</v>
      </c>
      <c r="C3894" s="463" t="s">
        <v>175</v>
      </c>
      <c r="D3894" s="463" t="s">
        <v>4709</v>
      </c>
      <c r="E3894" s="463" t="str">
        <f t="shared" si="5"/>
        <v/>
      </c>
    </row>
    <row r="3895">
      <c r="A3895" s="463" t="str">
        <f t="shared" si="3"/>
        <v>05</v>
      </c>
      <c r="B3895" s="463" t="str">
        <f t="shared" si="4"/>
        <v>PU</v>
      </c>
      <c r="C3895" s="463" t="s">
        <v>175</v>
      </c>
      <c r="D3895" s="463" t="s">
        <v>4710</v>
      </c>
      <c r="E3895" s="463" t="str">
        <f t="shared" si="5"/>
        <v/>
      </c>
    </row>
    <row r="3896">
      <c r="A3896" s="463" t="str">
        <f t="shared" si="3"/>
        <v>14</v>
      </c>
      <c r="B3896" s="463" t="str">
        <f t="shared" si="4"/>
        <v>PU</v>
      </c>
      <c r="C3896" s="463" t="s">
        <v>175</v>
      </c>
      <c r="D3896" s="463" t="s">
        <v>4711</v>
      </c>
      <c r="E3896" s="463" t="str">
        <f t="shared" si="5"/>
        <v/>
      </c>
    </row>
    <row r="3897">
      <c r="A3897" s="463" t="str">
        <f t="shared" si="3"/>
        <v>100</v>
      </c>
      <c r="B3897" s="463" t="str">
        <f t="shared" si="4"/>
        <v>PU</v>
      </c>
      <c r="C3897" s="463" t="s">
        <v>175</v>
      </c>
      <c r="D3897" s="463" t="s">
        <v>4712</v>
      </c>
      <c r="E3897" s="463">
        <f t="shared" si="5"/>
        <v>0</v>
      </c>
    </row>
    <row r="3898">
      <c r="A3898" s="463" t="str">
        <f t="shared" si="3"/>
        <v>06</v>
      </c>
      <c r="B3898" s="463" t="str">
        <f t="shared" si="4"/>
        <v>PU</v>
      </c>
      <c r="C3898" s="463" t="s">
        <v>175</v>
      </c>
      <c r="D3898" s="463" t="s">
        <v>4713</v>
      </c>
      <c r="E3898" s="463" t="str">
        <f t="shared" si="5"/>
        <v/>
      </c>
    </row>
    <row r="3899">
      <c r="A3899" s="463" t="str">
        <f t="shared" si="3"/>
        <v>12</v>
      </c>
      <c r="B3899" s="463" t="str">
        <f t="shared" si="4"/>
        <v>PU</v>
      </c>
      <c r="C3899" s="463" t="s">
        <v>175</v>
      </c>
      <c r="D3899" s="463" t="s">
        <v>4714</v>
      </c>
      <c r="E3899" s="463" t="str">
        <f t="shared" si="5"/>
        <v/>
      </c>
    </row>
    <row r="3900">
      <c r="A3900" s="463" t="str">
        <f t="shared" si="3"/>
        <v>09</v>
      </c>
      <c r="B3900" s="463" t="str">
        <f t="shared" si="4"/>
        <v>PU</v>
      </c>
      <c r="C3900" s="463" t="s">
        <v>175</v>
      </c>
      <c r="D3900" s="463" t="s">
        <v>4715</v>
      </c>
      <c r="E3900" s="463" t="str">
        <f t="shared" si="5"/>
        <v/>
      </c>
    </row>
    <row r="3901">
      <c r="A3901" s="463" t="str">
        <f t="shared" si="3"/>
        <v>11</v>
      </c>
      <c r="B3901" s="463" t="str">
        <f t="shared" si="4"/>
        <v>PU</v>
      </c>
      <c r="C3901" s="463" t="s">
        <v>175</v>
      </c>
      <c r="D3901" s="463" t="s">
        <v>4716</v>
      </c>
      <c r="E3901" s="463" t="str">
        <f t="shared" si="5"/>
        <v/>
      </c>
    </row>
    <row r="3902">
      <c r="A3902" s="463" t="str">
        <f t="shared" si="3"/>
        <v>03</v>
      </c>
      <c r="B3902" s="463" t="str">
        <f t="shared" si="4"/>
        <v>PU</v>
      </c>
      <c r="C3902" s="463" t="s">
        <v>175</v>
      </c>
      <c r="D3902" s="463" t="s">
        <v>4717</v>
      </c>
      <c r="E3902" s="463" t="str">
        <f t="shared" si="5"/>
        <v/>
      </c>
    </row>
    <row r="3903">
      <c r="A3903" s="463" t="str">
        <f t="shared" si="3"/>
        <v>02</v>
      </c>
      <c r="B3903" s="463" t="str">
        <f t="shared" si="4"/>
        <v>PU</v>
      </c>
      <c r="C3903" s="463" t="s">
        <v>175</v>
      </c>
      <c r="D3903" s="463" t="s">
        <v>4718</v>
      </c>
      <c r="E3903" s="463" t="str">
        <f t="shared" si="5"/>
        <v/>
      </c>
    </row>
    <row r="3904">
      <c r="A3904" s="463" t="str">
        <f t="shared" si="3"/>
        <v>04</v>
      </c>
      <c r="B3904" s="463" t="str">
        <f t="shared" si="4"/>
        <v>PU</v>
      </c>
      <c r="C3904" s="463" t="s">
        <v>175</v>
      </c>
      <c r="D3904" s="463" t="s">
        <v>4719</v>
      </c>
      <c r="E3904" s="463" t="str">
        <f t="shared" si="5"/>
        <v/>
      </c>
    </row>
    <row r="3905">
      <c r="A3905" s="463" t="str">
        <f t="shared" si="3"/>
        <v>01</v>
      </c>
      <c r="B3905" s="463" t="str">
        <f t="shared" si="4"/>
        <v>PU</v>
      </c>
      <c r="C3905" s="463" t="s">
        <v>177</v>
      </c>
      <c r="D3905" s="463" t="s">
        <v>4720</v>
      </c>
      <c r="E3905" s="463" t="str">
        <f t="shared" si="5"/>
        <v/>
      </c>
    </row>
    <row r="3906">
      <c r="A3906" s="463" t="str">
        <f t="shared" si="3"/>
        <v>05</v>
      </c>
      <c r="B3906" s="463" t="str">
        <f t="shared" si="4"/>
        <v>PU</v>
      </c>
      <c r="C3906" s="463" t="s">
        <v>177</v>
      </c>
      <c r="D3906" s="463" t="s">
        <v>4721</v>
      </c>
      <c r="E3906" s="463" t="str">
        <f t="shared" si="5"/>
        <v/>
      </c>
    </row>
    <row r="3907">
      <c r="A3907" s="463" t="str">
        <f t="shared" si="3"/>
        <v>14</v>
      </c>
      <c r="B3907" s="463" t="str">
        <f t="shared" si="4"/>
        <v>PU</v>
      </c>
      <c r="C3907" s="463" t="s">
        <v>177</v>
      </c>
      <c r="D3907" s="463" t="s">
        <v>4722</v>
      </c>
      <c r="E3907" s="463" t="str">
        <f t="shared" si="5"/>
        <v/>
      </c>
    </row>
    <row r="3908">
      <c r="A3908" s="463" t="str">
        <f t="shared" si="3"/>
        <v>100</v>
      </c>
      <c r="B3908" s="463" t="str">
        <f t="shared" si="4"/>
        <v>PU</v>
      </c>
      <c r="C3908" s="463" t="s">
        <v>177</v>
      </c>
      <c r="D3908" s="463" t="s">
        <v>4723</v>
      </c>
      <c r="E3908" s="463">
        <f t="shared" si="5"/>
        <v>0</v>
      </c>
    </row>
    <row r="3909">
      <c r="A3909" s="463" t="str">
        <f t="shared" si="3"/>
        <v>06</v>
      </c>
      <c r="B3909" s="463" t="str">
        <f t="shared" si="4"/>
        <v>PU</v>
      </c>
      <c r="C3909" s="463" t="s">
        <v>177</v>
      </c>
      <c r="D3909" s="463" t="s">
        <v>4724</v>
      </c>
      <c r="E3909" s="463" t="str">
        <f t="shared" si="5"/>
        <v/>
      </c>
    </row>
    <row r="3910">
      <c r="A3910" s="463" t="str">
        <f t="shared" si="3"/>
        <v>12</v>
      </c>
      <c r="B3910" s="463" t="str">
        <f t="shared" si="4"/>
        <v>PU</v>
      </c>
      <c r="C3910" s="463" t="s">
        <v>177</v>
      </c>
      <c r="D3910" s="463" t="s">
        <v>4725</v>
      </c>
      <c r="E3910" s="463" t="str">
        <f t="shared" si="5"/>
        <v/>
      </c>
    </row>
    <row r="3911">
      <c r="A3911" s="463" t="str">
        <f t="shared" si="3"/>
        <v>09</v>
      </c>
      <c r="B3911" s="463" t="str">
        <f t="shared" si="4"/>
        <v>PU</v>
      </c>
      <c r="C3911" s="463" t="s">
        <v>177</v>
      </c>
      <c r="D3911" s="463" t="s">
        <v>4726</v>
      </c>
      <c r="E3911" s="463" t="str">
        <f t="shared" si="5"/>
        <v/>
      </c>
    </row>
    <row r="3912">
      <c r="A3912" s="463" t="str">
        <f t="shared" si="3"/>
        <v>11</v>
      </c>
      <c r="B3912" s="463" t="str">
        <f t="shared" si="4"/>
        <v>PU</v>
      </c>
      <c r="C3912" s="463" t="s">
        <v>177</v>
      </c>
      <c r="D3912" s="463" t="s">
        <v>4727</v>
      </c>
      <c r="E3912" s="463" t="str">
        <f t="shared" si="5"/>
        <v/>
      </c>
    </row>
    <row r="3913">
      <c r="A3913" s="463" t="str">
        <f t="shared" si="3"/>
        <v>03</v>
      </c>
      <c r="B3913" s="463" t="str">
        <f t="shared" si="4"/>
        <v>PU</v>
      </c>
      <c r="C3913" s="463" t="s">
        <v>177</v>
      </c>
      <c r="D3913" s="463" t="s">
        <v>4728</v>
      </c>
      <c r="E3913" s="463" t="str">
        <f t="shared" si="5"/>
        <v/>
      </c>
    </row>
    <row r="3914">
      <c r="A3914" s="463" t="str">
        <f t="shared" si="3"/>
        <v>02</v>
      </c>
      <c r="B3914" s="463" t="str">
        <f t="shared" si="4"/>
        <v>PU</v>
      </c>
      <c r="C3914" s="463" t="s">
        <v>177</v>
      </c>
      <c r="D3914" s="463" t="s">
        <v>4729</v>
      </c>
      <c r="E3914" s="463" t="str">
        <f t="shared" si="5"/>
        <v/>
      </c>
    </row>
    <row r="3915">
      <c r="A3915" s="463" t="str">
        <f t="shared" si="3"/>
        <v>04</v>
      </c>
      <c r="B3915" s="463" t="str">
        <f t="shared" si="4"/>
        <v>PU</v>
      </c>
      <c r="C3915" s="463" t="s">
        <v>177</v>
      </c>
      <c r="D3915" s="463" t="s">
        <v>4730</v>
      </c>
      <c r="E3915" s="463" t="str">
        <f t="shared" si="5"/>
        <v/>
      </c>
    </row>
    <row r="3916">
      <c r="A3916" s="463" t="str">
        <f t="shared" si="3"/>
        <v>01</v>
      </c>
      <c r="B3916" s="463" t="str">
        <f t="shared" si="4"/>
        <v>PU</v>
      </c>
      <c r="C3916" s="463" t="s">
        <v>180</v>
      </c>
      <c r="D3916" s="463" t="s">
        <v>4731</v>
      </c>
      <c r="E3916" s="463" t="str">
        <f t="shared" si="5"/>
        <v/>
      </c>
    </row>
    <row r="3917">
      <c r="A3917" s="463" t="str">
        <f t="shared" si="3"/>
        <v>05</v>
      </c>
      <c r="B3917" s="463" t="str">
        <f t="shared" si="4"/>
        <v>PU</v>
      </c>
      <c r="C3917" s="463" t="s">
        <v>180</v>
      </c>
      <c r="D3917" s="463" t="s">
        <v>4732</v>
      </c>
      <c r="E3917" s="463" t="str">
        <f t="shared" si="5"/>
        <v/>
      </c>
    </row>
    <row r="3918">
      <c r="A3918" s="463" t="str">
        <f t="shared" si="3"/>
        <v>14</v>
      </c>
      <c r="B3918" s="463" t="str">
        <f t="shared" si="4"/>
        <v>PU</v>
      </c>
      <c r="C3918" s="463" t="s">
        <v>180</v>
      </c>
      <c r="D3918" s="463" t="s">
        <v>4733</v>
      </c>
      <c r="E3918" s="463" t="str">
        <f t="shared" si="5"/>
        <v/>
      </c>
    </row>
    <row r="3919">
      <c r="A3919" s="463" t="str">
        <f t="shared" si="3"/>
        <v>100</v>
      </c>
      <c r="B3919" s="463" t="str">
        <f t="shared" si="4"/>
        <v>PU</v>
      </c>
      <c r="C3919" s="463" t="s">
        <v>180</v>
      </c>
      <c r="D3919" s="463" t="s">
        <v>4734</v>
      </c>
      <c r="E3919" s="463">
        <f t="shared" si="5"/>
        <v>0</v>
      </c>
    </row>
    <row r="3920">
      <c r="A3920" s="463" t="str">
        <f t="shared" si="3"/>
        <v>06</v>
      </c>
      <c r="B3920" s="463" t="str">
        <f t="shared" si="4"/>
        <v>PU</v>
      </c>
      <c r="C3920" s="463" t="s">
        <v>180</v>
      </c>
      <c r="D3920" s="463" t="s">
        <v>4735</v>
      </c>
      <c r="E3920" s="463" t="str">
        <f t="shared" si="5"/>
        <v/>
      </c>
    </row>
    <row r="3921">
      <c r="A3921" s="463" t="str">
        <f t="shared" si="3"/>
        <v>12</v>
      </c>
      <c r="B3921" s="463" t="str">
        <f t="shared" si="4"/>
        <v>PU</v>
      </c>
      <c r="C3921" s="463" t="s">
        <v>180</v>
      </c>
      <c r="D3921" s="463" t="s">
        <v>4736</v>
      </c>
      <c r="E3921" s="463" t="str">
        <f t="shared" si="5"/>
        <v/>
      </c>
    </row>
    <row r="3922">
      <c r="A3922" s="463" t="str">
        <f t="shared" si="3"/>
        <v>09</v>
      </c>
      <c r="B3922" s="463" t="str">
        <f t="shared" si="4"/>
        <v>PU</v>
      </c>
      <c r="C3922" s="463" t="s">
        <v>180</v>
      </c>
      <c r="D3922" s="463" t="s">
        <v>4737</v>
      </c>
      <c r="E3922" s="463" t="str">
        <f t="shared" si="5"/>
        <v/>
      </c>
    </row>
    <row r="3923">
      <c r="A3923" s="463" t="str">
        <f t="shared" si="3"/>
        <v>11</v>
      </c>
      <c r="B3923" s="463" t="str">
        <f t="shared" si="4"/>
        <v>PU</v>
      </c>
      <c r="C3923" s="463" t="s">
        <v>180</v>
      </c>
      <c r="D3923" s="463" t="s">
        <v>4738</v>
      </c>
      <c r="E3923" s="463" t="str">
        <f t="shared" si="5"/>
        <v/>
      </c>
    </row>
    <row r="3924">
      <c r="A3924" s="463" t="str">
        <f t="shared" si="3"/>
        <v>03</v>
      </c>
      <c r="B3924" s="463" t="str">
        <f t="shared" si="4"/>
        <v>PU</v>
      </c>
      <c r="C3924" s="463" t="s">
        <v>180</v>
      </c>
      <c r="D3924" s="463" t="s">
        <v>4739</v>
      </c>
      <c r="E3924" s="463" t="str">
        <f t="shared" si="5"/>
        <v/>
      </c>
    </row>
    <row r="3925">
      <c r="A3925" s="463" t="str">
        <f t="shared" si="3"/>
        <v>02</v>
      </c>
      <c r="B3925" s="463" t="str">
        <f t="shared" si="4"/>
        <v>PU</v>
      </c>
      <c r="C3925" s="463" t="s">
        <v>180</v>
      </c>
      <c r="D3925" s="463" t="s">
        <v>4740</v>
      </c>
      <c r="E3925" s="463" t="str">
        <f t="shared" si="5"/>
        <v/>
      </c>
    </row>
    <row r="3926">
      <c r="A3926" s="463" t="str">
        <f t="shared" si="3"/>
        <v>04</v>
      </c>
      <c r="B3926" s="463" t="str">
        <f t="shared" si="4"/>
        <v>PU</v>
      </c>
      <c r="C3926" s="463" t="s">
        <v>180</v>
      </c>
      <c r="D3926" s="463" t="s">
        <v>4741</v>
      </c>
      <c r="E3926" s="463" t="str">
        <f t="shared" si="5"/>
        <v/>
      </c>
    </row>
    <row r="3927">
      <c r="A3927" s="463" t="str">
        <f t="shared" si="3"/>
        <v>01</v>
      </c>
      <c r="B3927" s="463" t="str">
        <f t="shared" si="4"/>
        <v>PU</v>
      </c>
      <c r="C3927" s="463" t="s">
        <v>182</v>
      </c>
      <c r="D3927" s="463" t="s">
        <v>4742</v>
      </c>
      <c r="E3927" s="463" t="str">
        <f t="shared" si="5"/>
        <v/>
      </c>
    </row>
    <row r="3928">
      <c r="A3928" s="463" t="str">
        <f t="shared" si="3"/>
        <v>05</v>
      </c>
      <c r="B3928" s="463" t="str">
        <f t="shared" si="4"/>
        <v>PU</v>
      </c>
      <c r="C3928" s="463" t="s">
        <v>182</v>
      </c>
      <c r="D3928" s="463" t="s">
        <v>4743</v>
      </c>
      <c r="E3928" s="463" t="str">
        <f t="shared" si="5"/>
        <v/>
      </c>
    </row>
    <row r="3929">
      <c r="A3929" s="463" t="str">
        <f t="shared" si="3"/>
        <v>14</v>
      </c>
      <c r="B3929" s="463" t="str">
        <f t="shared" si="4"/>
        <v>PU</v>
      </c>
      <c r="C3929" s="463" t="s">
        <v>182</v>
      </c>
      <c r="D3929" s="463" t="s">
        <v>4744</v>
      </c>
      <c r="E3929" s="463" t="str">
        <f t="shared" si="5"/>
        <v/>
      </c>
    </row>
    <row r="3930">
      <c r="A3930" s="463" t="str">
        <f t="shared" si="3"/>
        <v>100</v>
      </c>
      <c r="B3930" s="463" t="str">
        <f t="shared" si="4"/>
        <v>PU</v>
      </c>
      <c r="C3930" s="463" t="s">
        <v>182</v>
      </c>
      <c r="D3930" s="463" t="s">
        <v>4745</v>
      </c>
      <c r="E3930" s="463">
        <f t="shared" si="5"/>
        <v>0</v>
      </c>
    </row>
    <row r="3931">
      <c r="A3931" s="463" t="str">
        <f t="shared" si="3"/>
        <v>06</v>
      </c>
      <c r="B3931" s="463" t="str">
        <f t="shared" si="4"/>
        <v>PU</v>
      </c>
      <c r="C3931" s="463" t="s">
        <v>182</v>
      </c>
      <c r="D3931" s="463" t="s">
        <v>4746</v>
      </c>
      <c r="E3931" s="463" t="str">
        <f t="shared" si="5"/>
        <v/>
      </c>
    </row>
    <row r="3932">
      <c r="A3932" s="463" t="str">
        <f t="shared" si="3"/>
        <v>12</v>
      </c>
      <c r="B3932" s="463" t="str">
        <f t="shared" si="4"/>
        <v>PU</v>
      </c>
      <c r="C3932" s="463" t="s">
        <v>182</v>
      </c>
      <c r="D3932" s="463" t="s">
        <v>4747</v>
      </c>
      <c r="E3932" s="463" t="str">
        <f t="shared" si="5"/>
        <v/>
      </c>
    </row>
    <row r="3933">
      <c r="A3933" s="463" t="str">
        <f t="shared" si="3"/>
        <v>09</v>
      </c>
      <c r="B3933" s="463" t="str">
        <f t="shared" si="4"/>
        <v>PU</v>
      </c>
      <c r="C3933" s="463" t="s">
        <v>182</v>
      </c>
      <c r="D3933" s="463" t="s">
        <v>4748</v>
      </c>
      <c r="E3933" s="463" t="str">
        <f t="shared" si="5"/>
        <v/>
      </c>
    </row>
    <row r="3934">
      <c r="A3934" s="463" t="str">
        <f t="shared" si="3"/>
        <v>11</v>
      </c>
      <c r="B3934" s="463" t="str">
        <f t="shared" si="4"/>
        <v>PU</v>
      </c>
      <c r="C3934" s="463" t="s">
        <v>182</v>
      </c>
      <c r="D3934" s="463" t="s">
        <v>4749</v>
      </c>
      <c r="E3934" s="463" t="str">
        <f t="shared" si="5"/>
        <v/>
      </c>
    </row>
    <row r="3935">
      <c r="A3935" s="463" t="str">
        <f t="shared" si="3"/>
        <v>03</v>
      </c>
      <c r="B3935" s="463" t="str">
        <f t="shared" si="4"/>
        <v>PU</v>
      </c>
      <c r="C3935" s="463" t="s">
        <v>182</v>
      </c>
      <c r="D3935" s="463" t="s">
        <v>4750</v>
      </c>
      <c r="E3935" s="463" t="str">
        <f t="shared" si="5"/>
        <v/>
      </c>
    </row>
    <row r="3936">
      <c r="A3936" s="463" t="str">
        <f t="shared" si="3"/>
        <v>02</v>
      </c>
      <c r="B3936" s="463" t="str">
        <f t="shared" si="4"/>
        <v>PU</v>
      </c>
      <c r="C3936" s="463" t="s">
        <v>182</v>
      </c>
      <c r="D3936" s="463" t="s">
        <v>4751</v>
      </c>
      <c r="E3936" s="463" t="str">
        <f t="shared" si="5"/>
        <v/>
      </c>
    </row>
    <row r="3937">
      <c r="A3937" s="463" t="str">
        <f t="shared" si="3"/>
        <v>04</v>
      </c>
      <c r="B3937" s="463" t="str">
        <f t="shared" si="4"/>
        <v>PU</v>
      </c>
      <c r="C3937" s="463" t="s">
        <v>182</v>
      </c>
      <c r="D3937" s="463" t="s">
        <v>4752</v>
      </c>
      <c r="E3937" s="463" t="str">
        <f t="shared" si="5"/>
        <v/>
      </c>
    </row>
    <row r="3938">
      <c r="A3938" s="463" t="str">
        <f t="shared" si="3"/>
        <v>01</v>
      </c>
      <c r="B3938" s="463" t="str">
        <f t="shared" si="4"/>
        <v>PU</v>
      </c>
      <c r="C3938" s="463" t="s">
        <v>217</v>
      </c>
      <c r="D3938" s="463" t="s">
        <v>4753</v>
      </c>
      <c r="E3938" s="463" t="str">
        <f t="shared" si="5"/>
        <v/>
      </c>
    </row>
    <row r="3939">
      <c r="A3939" s="463" t="str">
        <f t="shared" si="3"/>
        <v>05</v>
      </c>
      <c r="B3939" s="463" t="str">
        <f t="shared" si="4"/>
        <v>PU</v>
      </c>
      <c r="C3939" s="463" t="s">
        <v>217</v>
      </c>
      <c r="D3939" s="463" t="s">
        <v>4754</v>
      </c>
      <c r="E3939" s="463" t="str">
        <f t="shared" si="5"/>
        <v/>
      </c>
    </row>
    <row r="3940">
      <c r="A3940" s="463" t="str">
        <f t="shared" si="3"/>
        <v>14</v>
      </c>
      <c r="B3940" s="463" t="str">
        <f t="shared" si="4"/>
        <v>PU</v>
      </c>
      <c r="C3940" s="463" t="s">
        <v>217</v>
      </c>
      <c r="D3940" s="463" t="s">
        <v>4755</v>
      </c>
      <c r="E3940" s="463" t="str">
        <f t="shared" si="5"/>
        <v/>
      </c>
    </row>
    <row r="3941">
      <c r="A3941" s="463" t="str">
        <f t="shared" si="3"/>
        <v>100</v>
      </c>
      <c r="B3941" s="463" t="str">
        <f t="shared" si="4"/>
        <v>PU</v>
      </c>
      <c r="C3941" s="463" t="s">
        <v>217</v>
      </c>
      <c r="D3941" s="463" t="s">
        <v>4756</v>
      </c>
      <c r="E3941" s="463">
        <f t="shared" si="5"/>
        <v>0</v>
      </c>
    </row>
    <row r="3942">
      <c r="A3942" s="463" t="str">
        <f t="shared" si="3"/>
        <v>06</v>
      </c>
      <c r="B3942" s="463" t="str">
        <f t="shared" si="4"/>
        <v>PU</v>
      </c>
      <c r="C3942" s="463" t="s">
        <v>217</v>
      </c>
      <c r="D3942" s="463" t="s">
        <v>4757</v>
      </c>
      <c r="E3942" s="463" t="str">
        <f t="shared" si="5"/>
        <v/>
      </c>
    </row>
    <row r="3943">
      <c r="A3943" s="463" t="str">
        <f t="shared" si="3"/>
        <v>12</v>
      </c>
      <c r="B3943" s="463" t="str">
        <f t="shared" si="4"/>
        <v>PU</v>
      </c>
      <c r="C3943" s="463" t="s">
        <v>217</v>
      </c>
      <c r="D3943" s="463" t="s">
        <v>4758</v>
      </c>
      <c r="E3943" s="463" t="str">
        <f t="shared" si="5"/>
        <v/>
      </c>
    </row>
    <row r="3944">
      <c r="A3944" s="463" t="str">
        <f t="shared" si="3"/>
        <v>09</v>
      </c>
      <c r="B3944" s="463" t="str">
        <f t="shared" si="4"/>
        <v>PU</v>
      </c>
      <c r="C3944" s="463" t="s">
        <v>217</v>
      </c>
      <c r="D3944" s="463" t="s">
        <v>4759</v>
      </c>
      <c r="E3944" s="463" t="str">
        <f t="shared" si="5"/>
        <v/>
      </c>
    </row>
    <row r="3945">
      <c r="A3945" s="463" t="str">
        <f t="shared" si="3"/>
        <v>11</v>
      </c>
      <c r="B3945" s="463" t="str">
        <f t="shared" si="4"/>
        <v>PU</v>
      </c>
      <c r="C3945" s="463" t="s">
        <v>217</v>
      </c>
      <c r="D3945" s="463" t="s">
        <v>4760</v>
      </c>
      <c r="E3945" s="463" t="str">
        <f t="shared" si="5"/>
        <v/>
      </c>
    </row>
    <row r="3946">
      <c r="A3946" s="463" t="str">
        <f t="shared" si="3"/>
        <v>03</v>
      </c>
      <c r="B3946" s="463" t="str">
        <f t="shared" si="4"/>
        <v>PU</v>
      </c>
      <c r="C3946" s="463" t="s">
        <v>217</v>
      </c>
      <c r="D3946" s="463" t="s">
        <v>4761</v>
      </c>
      <c r="E3946" s="463" t="str">
        <f t="shared" si="5"/>
        <v/>
      </c>
    </row>
    <row r="3947">
      <c r="A3947" s="463" t="str">
        <f t="shared" si="3"/>
        <v>02</v>
      </c>
      <c r="B3947" s="463" t="str">
        <f t="shared" si="4"/>
        <v>PU</v>
      </c>
      <c r="C3947" s="463" t="s">
        <v>217</v>
      </c>
      <c r="D3947" s="463" t="s">
        <v>4762</v>
      </c>
      <c r="E3947" s="463" t="str">
        <f t="shared" si="5"/>
        <v/>
      </c>
    </row>
    <row r="3948">
      <c r="A3948" s="463" t="str">
        <f t="shared" si="3"/>
        <v>04</v>
      </c>
      <c r="B3948" s="463" t="str">
        <f t="shared" si="4"/>
        <v>PU</v>
      </c>
      <c r="C3948" s="463" t="s">
        <v>217</v>
      </c>
      <c r="D3948" s="463" t="s">
        <v>4763</v>
      </c>
      <c r="E3948" s="463" t="str">
        <f t="shared" si="5"/>
        <v/>
      </c>
    </row>
    <row r="3949">
      <c r="A3949" s="463" t="str">
        <f t="shared" si="3"/>
        <v>01</v>
      </c>
      <c r="B3949" s="463" t="str">
        <f t="shared" si="4"/>
        <v>PU</v>
      </c>
      <c r="C3949" s="463" t="s">
        <v>318</v>
      </c>
      <c r="D3949" s="463" t="s">
        <v>4764</v>
      </c>
      <c r="E3949" s="463" t="str">
        <f t="shared" si="5"/>
        <v/>
      </c>
    </row>
    <row r="3950">
      <c r="A3950" s="463" t="str">
        <f t="shared" si="3"/>
        <v>05</v>
      </c>
      <c r="B3950" s="463" t="str">
        <f t="shared" si="4"/>
        <v>PU</v>
      </c>
      <c r="C3950" s="463" t="s">
        <v>318</v>
      </c>
      <c r="D3950" s="463" t="s">
        <v>4765</v>
      </c>
      <c r="E3950" s="463" t="str">
        <f t="shared" si="5"/>
        <v/>
      </c>
    </row>
    <row r="3951">
      <c r="A3951" s="463" t="str">
        <f t="shared" si="3"/>
        <v>14</v>
      </c>
      <c r="B3951" s="463" t="str">
        <f t="shared" si="4"/>
        <v>PU</v>
      </c>
      <c r="C3951" s="463" t="s">
        <v>318</v>
      </c>
      <c r="D3951" s="463" t="s">
        <v>4766</v>
      </c>
      <c r="E3951" s="463" t="str">
        <f t="shared" si="5"/>
        <v/>
      </c>
    </row>
    <row r="3952">
      <c r="A3952" s="463" t="str">
        <f t="shared" si="3"/>
        <v>100</v>
      </c>
      <c r="B3952" s="463" t="str">
        <f t="shared" si="4"/>
        <v>PU</v>
      </c>
      <c r="C3952" s="463" t="s">
        <v>318</v>
      </c>
      <c r="D3952" s="463" t="s">
        <v>4767</v>
      </c>
      <c r="E3952" s="463">
        <f t="shared" si="5"/>
        <v>0</v>
      </c>
    </row>
    <row r="3953">
      <c r="A3953" s="463" t="str">
        <f t="shared" si="3"/>
        <v>06</v>
      </c>
      <c r="B3953" s="463" t="str">
        <f t="shared" si="4"/>
        <v>PU</v>
      </c>
      <c r="C3953" s="463" t="s">
        <v>318</v>
      </c>
      <c r="D3953" s="463" t="s">
        <v>4768</v>
      </c>
      <c r="E3953" s="463" t="str">
        <f t="shared" si="5"/>
        <v/>
      </c>
    </row>
    <row r="3954">
      <c r="A3954" s="463" t="str">
        <f t="shared" si="3"/>
        <v>12</v>
      </c>
      <c r="B3954" s="463" t="str">
        <f t="shared" si="4"/>
        <v>PU</v>
      </c>
      <c r="C3954" s="463" t="s">
        <v>318</v>
      </c>
      <c r="D3954" s="463" t="s">
        <v>4769</v>
      </c>
      <c r="E3954" s="463" t="str">
        <f t="shared" si="5"/>
        <v/>
      </c>
    </row>
    <row r="3955">
      <c r="A3955" s="463" t="str">
        <f t="shared" si="3"/>
        <v>09</v>
      </c>
      <c r="B3955" s="463" t="str">
        <f t="shared" si="4"/>
        <v>PU</v>
      </c>
      <c r="C3955" s="463" t="s">
        <v>318</v>
      </c>
      <c r="D3955" s="463" t="s">
        <v>4770</v>
      </c>
      <c r="E3955" s="463" t="str">
        <f t="shared" si="5"/>
        <v/>
      </c>
    </row>
    <row r="3956">
      <c r="A3956" s="463" t="str">
        <f t="shared" si="3"/>
        <v>11</v>
      </c>
      <c r="B3956" s="463" t="str">
        <f t="shared" si="4"/>
        <v>PU</v>
      </c>
      <c r="C3956" s="463" t="s">
        <v>318</v>
      </c>
      <c r="D3956" s="463" t="s">
        <v>4771</v>
      </c>
      <c r="E3956" s="463" t="str">
        <f t="shared" si="5"/>
        <v/>
      </c>
    </row>
    <row r="3957">
      <c r="A3957" s="463" t="str">
        <f t="shared" si="3"/>
        <v>03</v>
      </c>
      <c r="B3957" s="463" t="str">
        <f t="shared" si="4"/>
        <v>PU</v>
      </c>
      <c r="C3957" s="463" t="s">
        <v>318</v>
      </c>
      <c r="D3957" s="463" t="s">
        <v>4772</v>
      </c>
      <c r="E3957" s="463" t="str">
        <f t="shared" si="5"/>
        <v/>
      </c>
    </row>
    <row r="3958">
      <c r="A3958" s="463" t="str">
        <f t="shared" si="3"/>
        <v>02</v>
      </c>
      <c r="B3958" s="463" t="str">
        <f t="shared" si="4"/>
        <v>PU</v>
      </c>
      <c r="C3958" s="463" t="s">
        <v>318</v>
      </c>
      <c r="D3958" s="463" t="s">
        <v>4773</v>
      </c>
      <c r="E3958" s="463" t="str">
        <f t="shared" si="5"/>
        <v/>
      </c>
    </row>
    <row r="3959">
      <c r="A3959" s="463" t="str">
        <f t="shared" si="3"/>
        <v>04</v>
      </c>
      <c r="B3959" s="463" t="str">
        <f t="shared" si="4"/>
        <v>PU</v>
      </c>
      <c r="C3959" s="463" t="s">
        <v>318</v>
      </c>
      <c r="D3959" s="463" t="s">
        <v>4774</v>
      </c>
      <c r="E3959" s="463" t="str">
        <f t="shared" si="5"/>
        <v/>
      </c>
    </row>
    <row r="3960">
      <c r="A3960" s="463" t="str">
        <f t="shared" si="3"/>
        <v>01</v>
      </c>
      <c r="B3960" s="463" t="str">
        <f t="shared" si="4"/>
        <v>PU</v>
      </c>
      <c r="C3960" s="463" t="s">
        <v>320</v>
      </c>
      <c r="D3960" s="463" t="s">
        <v>4775</v>
      </c>
      <c r="E3960" s="463" t="str">
        <f t="shared" si="5"/>
        <v/>
      </c>
    </row>
    <row r="3961">
      <c r="A3961" s="463" t="str">
        <f t="shared" si="3"/>
        <v>05</v>
      </c>
      <c r="B3961" s="463" t="str">
        <f t="shared" si="4"/>
        <v>PU</v>
      </c>
      <c r="C3961" s="463" t="s">
        <v>320</v>
      </c>
      <c r="D3961" s="463" t="s">
        <v>4776</v>
      </c>
      <c r="E3961" s="463" t="str">
        <f t="shared" si="5"/>
        <v/>
      </c>
    </row>
    <row r="3962">
      <c r="A3962" s="463" t="str">
        <f t="shared" si="3"/>
        <v>14</v>
      </c>
      <c r="B3962" s="463" t="str">
        <f t="shared" si="4"/>
        <v>PU</v>
      </c>
      <c r="C3962" s="463" t="s">
        <v>320</v>
      </c>
      <c r="D3962" s="463" t="s">
        <v>4777</v>
      </c>
      <c r="E3962" s="463" t="str">
        <f t="shared" si="5"/>
        <v/>
      </c>
    </row>
    <row r="3963">
      <c r="A3963" s="463" t="str">
        <f t="shared" si="3"/>
        <v>100</v>
      </c>
      <c r="B3963" s="463" t="str">
        <f t="shared" si="4"/>
        <v>PU</v>
      </c>
      <c r="C3963" s="463" t="s">
        <v>320</v>
      </c>
      <c r="D3963" s="463" t="s">
        <v>4778</v>
      </c>
      <c r="E3963" s="463">
        <f t="shared" si="5"/>
        <v>0</v>
      </c>
    </row>
    <row r="3964">
      <c r="A3964" s="463" t="str">
        <f t="shared" si="3"/>
        <v>06</v>
      </c>
      <c r="B3964" s="463" t="str">
        <f t="shared" si="4"/>
        <v>PU</v>
      </c>
      <c r="C3964" s="463" t="s">
        <v>320</v>
      </c>
      <c r="D3964" s="463" t="s">
        <v>4779</v>
      </c>
      <c r="E3964" s="463" t="str">
        <f t="shared" si="5"/>
        <v/>
      </c>
    </row>
    <row r="3965">
      <c r="A3965" s="463" t="str">
        <f t="shared" si="3"/>
        <v>12</v>
      </c>
      <c r="B3965" s="463" t="str">
        <f t="shared" si="4"/>
        <v>PU</v>
      </c>
      <c r="C3965" s="463" t="s">
        <v>320</v>
      </c>
      <c r="D3965" s="463" t="s">
        <v>4780</v>
      </c>
      <c r="E3965" s="463" t="str">
        <f t="shared" si="5"/>
        <v/>
      </c>
    </row>
    <row r="3966">
      <c r="A3966" s="463" t="str">
        <f t="shared" si="3"/>
        <v>09</v>
      </c>
      <c r="B3966" s="463" t="str">
        <f t="shared" si="4"/>
        <v>PU</v>
      </c>
      <c r="C3966" s="463" t="s">
        <v>320</v>
      </c>
      <c r="D3966" s="463" t="s">
        <v>4781</v>
      </c>
      <c r="E3966" s="463" t="str">
        <f t="shared" si="5"/>
        <v/>
      </c>
    </row>
    <row r="3967">
      <c r="A3967" s="463" t="str">
        <f t="shared" si="3"/>
        <v>11</v>
      </c>
      <c r="B3967" s="463" t="str">
        <f t="shared" si="4"/>
        <v>PU</v>
      </c>
      <c r="C3967" s="463" t="s">
        <v>320</v>
      </c>
      <c r="D3967" s="463" t="s">
        <v>4782</v>
      </c>
      <c r="E3967" s="463" t="str">
        <f t="shared" si="5"/>
        <v/>
      </c>
    </row>
    <row r="3968">
      <c r="A3968" s="463" t="str">
        <f t="shared" si="3"/>
        <v>03</v>
      </c>
      <c r="B3968" s="463" t="str">
        <f t="shared" si="4"/>
        <v>PU</v>
      </c>
      <c r="C3968" s="463" t="s">
        <v>320</v>
      </c>
      <c r="D3968" s="463" t="s">
        <v>4783</v>
      </c>
      <c r="E3968" s="463" t="str">
        <f t="shared" si="5"/>
        <v/>
      </c>
    </row>
    <row r="3969">
      <c r="A3969" s="463" t="str">
        <f t="shared" si="3"/>
        <v>02</v>
      </c>
      <c r="B3969" s="463" t="str">
        <f t="shared" si="4"/>
        <v>PU</v>
      </c>
      <c r="C3969" s="463" t="s">
        <v>320</v>
      </c>
      <c r="D3969" s="463" t="s">
        <v>4784</v>
      </c>
      <c r="E3969" s="463" t="str">
        <f t="shared" si="5"/>
        <v/>
      </c>
    </row>
    <row r="3970">
      <c r="A3970" s="463" t="str">
        <f t="shared" si="3"/>
        <v>04</v>
      </c>
      <c r="B3970" s="463" t="str">
        <f t="shared" si="4"/>
        <v>PU</v>
      </c>
      <c r="C3970" s="463" t="s">
        <v>320</v>
      </c>
      <c r="D3970" s="463" t="s">
        <v>4785</v>
      </c>
      <c r="E3970" s="463" t="str">
        <f t="shared" si="5"/>
        <v/>
      </c>
    </row>
    <row r="3971">
      <c r="A3971" s="463" t="str">
        <f t="shared" si="3"/>
        <v>01</v>
      </c>
      <c r="B3971" s="463" t="str">
        <f t="shared" si="4"/>
        <v>PU</v>
      </c>
      <c r="C3971" s="463" t="s">
        <v>322</v>
      </c>
      <c r="D3971" s="463" t="s">
        <v>4786</v>
      </c>
      <c r="E3971" s="463" t="str">
        <f t="shared" si="5"/>
        <v/>
      </c>
    </row>
    <row r="3972">
      <c r="A3972" s="463" t="str">
        <f t="shared" si="3"/>
        <v>05</v>
      </c>
      <c r="B3972" s="463" t="str">
        <f t="shared" si="4"/>
        <v>PU</v>
      </c>
      <c r="C3972" s="463" t="s">
        <v>322</v>
      </c>
      <c r="D3972" s="463" t="s">
        <v>4787</v>
      </c>
      <c r="E3972" s="463" t="str">
        <f t="shared" si="5"/>
        <v/>
      </c>
    </row>
    <row r="3973">
      <c r="A3973" s="463" t="str">
        <f t="shared" si="3"/>
        <v>14</v>
      </c>
      <c r="B3973" s="463" t="str">
        <f t="shared" si="4"/>
        <v>PU</v>
      </c>
      <c r="C3973" s="463" t="s">
        <v>322</v>
      </c>
      <c r="D3973" s="463" t="s">
        <v>4788</v>
      </c>
      <c r="E3973" s="463" t="str">
        <f t="shared" si="5"/>
        <v/>
      </c>
    </row>
    <row r="3974">
      <c r="A3974" s="463" t="str">
        <f t="shared" si="3"/>
        <v>100</v>
      </c>
      <c r="B3974" s="463" t="str">
        <f t="shared" si="4"/>
        <v>PU</v>
      </c>
      <c r="C3974" s="463" t="s">
        <v>322</v>
      </c>
      <c r="D3974" s="463" t="s">
        <v>4789</v>
      </c>
      <c r="E3974" s="463">
        <f t="shared" si="5"/>
        <v>0</v>
      </c>
    </row>
    <row r="3975">
      <c r="A3975" s="463" t="str">
        <f t="shared" si="3"/>
        <v>06</v>
      </c>
      <c r="B3975" s="463" t="str">
        <f t="shared" si="4"/>
        <v>PU</v>
      </c>
      <c r="C3975" s="463" t="s">
        <v>322</v>
      </c>
      <c r="D3975" s="463" t="s">
        <v>4790</v>
      </c>
      <c r="E3975" s="463" t="str">
        <f t="shared" si="5"/>
        <v/>
      </c>
    </row>
    <row r="3976">
      <c r="A3976" s="463" t="str">
        <f t="shared" si="3"/>
        <v>12</v>
      </c>
      <c r="B3976" s="463" t="str">
        <f t="shared" si="4"/>
        <v>PU</v>
      </c>
      <c r="C3976" s="463" t="s">
        <v>322</v>
      </c>
      <c r="D3976" s="463" t="s">
        <v>4791</v>
      </c>
      <c r="E3976" s="463" t="str">
        <f t="shared" si="5"/>
        <v/>
      </c>
    </row>
    <row r="3977">
      <c r="A3977" s="463" t="str">
        <f t="shared" si="3"/>
        <v>09</v>
      </c>
      <c r="B3977" s="463" t="str">
        <f t="shared" si="4"/>
        <v>PU</v>
      </c>
      <c r="C3977" s="463" t="s">
        <v>322</v>
      </c>
      <c r="D3977" s="463" t="s">
        <v>4792</v>
      </c>
      <c r="E3977" s="463" t="str">
        <f t="shared" si="5"/>
        <v/>
      </c>
    </row>
    <row r="3978">
      <c r="A3978" s="463" t="str">
        <f t="shared" si="3"/>
        <v>11</v>
      </c>
      <c r="B3978" s="463" t="str">
        <f t="shared" si="4"/>
        <v>PU</v>
      </c>
      <c r="C3978" s="463" t="s">
        <v>322</v>
      </c>
      <c r="D3978" s="463" t="s">
        <v>4793</v>
      </c>
      <c r="E3978" s="463" t="str">
        <f t="shared" si="5"/>
        <v/>
      </c>
    </row>
    <row r="3979">
      <c r="A3979" s="463" t="str">
        <f t="shared" si="3"/>
        <v>03</v>
      </c>
      <c r="B3979" s="463" t="str">
        <f t="shared" si="4"/>
        <v>PU</v>
      </c>
      <c r="C3979" s="463" t="s">
        <v>322</v>
      </c>
      <c r="D3979" s="463" t="s">
        <v>4794</v>
      </c>
      <c r="E3979" s="463" t="str">
        <f t="shared" si="5"/>
        <v/>
      </c>
    </row>
    <row r="3980">
      <c r="A3980" s="463" t="str">
        <f t="shared" si="3"/>
        <v>02</v>
      </c>
      <c r="B3980" s="463" t="str">
        <f t="shared" si="4"/>
        <v>PU</v>
      </c>
      <c r="C3980" s="463" t="s">
        <v>322</v>
      </c>
      <c r="D3980" s="463" t="s">
        <v>4795</v>
      </c>
      <c r="E3980" s="463" t="str">
        <f t="shared" si="5"/>
        <v/>
      </c>
    </row>
    <row r="3981">
      <c r="A3981" s="463" t="str">
        <f t="shared" si="3"/>
        <v>04</v>
      </c>
      <c r="B3981" s="463" t="str">
        <f t="shared" si="4"/>
        <v>PU</v>
      </c>
      <c r="C3981" s="463" t="s">
        <v>322</v>
      </c>
      <c r="D3981" s="463" t="s">
        <v>4796</v>
      </c>
      <c r="E3981" s="463" t="str">
        <f t="shared" si="5"/>
        <v/>
      </c>
    </row>
    <row r="3982">
      <c r="A3982" s="463" t="str">
        <f t="shared" si="3"/>
        <v>01</v>
      </c>
      <c r="B3982" s="463" t="str">
        <f t="shared" si="4"/>
        <v>PU</v>
      </c>
      <c r="C3982" s="463" t="s">
        <v>325</v>
      </c>
      <c r="D3982" s="463" t="s">
        <v>4797</v>
      </c>
      <c r="E3982" s="463" t="str">
        <f t="shared" si="5"/>
        <v/>
      </c>
    </row>
    <row r="3983">
      <c r="A3983" s="463" t="str">
        <f t="shared" si="3"/>
        <v>05</v>
      </c>
      <c r="B3983" s="463" t="str">
        <f t="shared" si="4"/>
        <v>PU</v>
      </c>
      <c r="C3983" s="463" t="s">
        <v>325</v>
      </c>
      <c r="D3983" s="463" t="s">
        <v>4798</v>
      </c>
      <c r="E3983" s="463" t="str">
        <f t="shared" si="5"/>
        <v/>
      </c>
    </row>
    <row r="3984">
      <c r="A3984" s="463" t="str">
        <f t="shared" si="3"/>
        <v>14</v>
      </c>
      <c r="B3984" s="463" t="str">
        <f t="shared" si="4"/>
        <v>PU</v>
      </c>
      <c r="C3984" s="463" t="s">
        <v>325</v>
      </c>
      <c r="D3984" s="463" t="s">
        <v>4799</v>
      </c>
      <c r="E3984" s="463" t="str">
        <f t="shared" si="5"/>
        <v/>
      </c>
    </row>
    <row r="3985">
      <c r="A3985" s="463" t="str">
        <f t="shared" si="3"/>
        <v>100</v>
      </c>
      <c r="B3985" s="463" t="str">
        <f t="shared" si="4"/>
        <v>PU</v>
      </c>
      <c r="C3985" s="463" t="s">
        <v>325</v>
      </c>
      <c r="D3985" s="463" t="s">
        <v>4800</v>
      </c>
      <c r="E3985" s="463">
        <f t="shared" si="5"/>
        <v>0</v>
      </c>
    </row>
    <row r="3986">
      <c r="A3986" s="463" t="str">
        <f t="shared" si="3"/>
        <v>06</v>
      </c>
      <c r="B3986" s="463" t="str">
        <f t="shared" si="4"/>
        <v>PU</v>
      </c>
      <c r="C3986" s="463" t="s">
        <v>325</v>
      </c>
      <c r="D3986" s="463" t="s">
        <v>4801</v>
      </c>
      <c r="E3986" s="463" t="str">
        <f t="shared" si="5"/>
        <v/>
      </c>
    </row>
    <row r="3987">
      <c r="A3987" s="463" t="str">
        <f t="shared" si="3"/>
        <v>12</v>
      </c>
      <c r="B3987" s="463" t="str">
        <f t="shared" si="4"/>
        <v>PU</v>
      </c>
      <c r="C3987" s="463" t="s">
        <v>325</v>
      </c>
      <c r="D3987" s="463" t="s">
        <v>4802</v>
      </c>
      <c r="E3987" s="463" t="str">
        <f t="shared" si="5"/>
        <v/>
      </c>
    </row>
    <row r="3988">
      <c r="A3988" s="463" t="str">
        <f t="shared" si="3"/>
        <v>09</v>
      </c>
      <c r="B3988" s="463" t="str">
        <f t="shared" si="4"/>
        <v>PU</v>
      </c>
      <c r="C3988" s="463" t="s">
        <v>325</v>
      </c>
      <c r="D3988" s="463" t="s">
        <v>4803</v>
      </c>
      <c r="E3988" s="463" t="str">
        <f t="shared" si="5"/>
        <v/>
      </c>
    </row>
    <row r="3989">
      <c r="A3989" s="463" t="str">
        <f t="shared" si="3"/>
        <v>11</v>
      </c>
      <c r="B3989" s="463" t="str">
        <f t="shared" si="4"/>
        <v>PU</v>
      </c>
      <c r="C3989" s="463" t="s">
        <v>325</v>
      </c>
      <c r="D3989" s="463" t="s">
        <v>4804</v>
      </c>
      <c r="E3989" s="463" t="str">
        <f t="shared" si="5"/>
        <v/>
      </c>
    </row>
    <row r="3990">
      <c r="A3990" s="463" t="str">
        <f t="shared" si="3"/>
        <v>03</v>
      </c>
      <c r="B3990" s="463" t="str">
        <f t="shared" si="4"/>
        <v>PU</v>
      </c>
      <c r="C3990" s="463" t="s">
        <v>325</v>
      </c>
      <c r="D3990" s="463" t="s">
        <v>4805</v>
      </c>
      <c r="E3990" s="463" t="str">
        <f t="shared" si="5"/>
        <v/>
      </c>
    </row>
    <row r="3991">
      <c r="A3991" s="463" t="str">
        <f t="shared" si="3"/>
        <v>02</v>
      </c>
      <c r="B3991" s="463" t="str">
        <f t="shared" si="4"/>
        <v>PU</v>
      </c>
      <c r="C3991" s="463" t="s">
        <v>325</v>
      </c>
      <c r="D3991" s="463" t="s">
        <v>4806</v>
      </c>
      <c r="E3991" s="463" t="str">
        <f t="shared" si="5"/>
        <v/>
      </c>
    </row>
    <row r="3992">
      <c r="A3992" s="463" t="str">
        <f t="shared" si="3"/>
        <v>04</v>
      </c>
      <c r="B3992" s="463" t="str">
        <f t="shared" si="4"/>
        <v>PU</v>
      </c>
      <c r="C3992" s="463" t="s">
        <v>325</v>
      </c>
      <c r="D3992" s="463" t="s">
        <v>4807</v>
      </c>
      <c r="E3992" s="463" t="str">
        <f t="shared" si="5"/>
        <v/>
      </c>
    </row>
    <row r="3993">
      <c r="A3993" s="463" t="str">
        <f t="shared" si="3"/>
        <v>01</v>
      </c>
      <c r="B3993" s="463" t="str">
        <f t="shared" si="4"/>
        <v>PU</v>
      </c>
      <c r="C3993" s="463" t="s">
        <v>327</v>
      </c>
      <c r="D3993" s="463" t="s">
        <v>4808</v>
      </c>
      <c r="E3993" s="463" t="str">
        <f t="shared" si="5"/>
        <v/>
      </c>
    </row>
    <row r="3994">
      <c r="A3994" s="463" t="str">
        <f t="shared" si="3"/>
        <v>05</v>
      </c>
      <c r="B3994" s="463" t="str">
        <f t="shared" si="4"/>
        <v>PU</v>
      </c>
      <c r="C3994" s="463" t="s">
        <v>327</v>
      </c>
      <c r="D3994" s="463" t="s">
        <v>4809</v>
      </c>
      <c r="E3994" s="463" t="str">
        <f t="shared" si="5"/>
        <v/>
      </c>
    </row>
    <row r="3995">
      <c r="A3995" s="463" t="str">
        <f t="shared" si="3"/>
        <v>14</v>
      </c>
      <c r="B3995" s="463" t="str">
        <f t="shared" si="4"/>
        <v>PU</v>
      </c>
      <c r="C3995" s="463" t="s">
        <v>327</v>
      </c>
      <c r="D3995" s="463" t="s">
        <v>4810</v>
      </c>
      <c r="E3995" s="463" t="str">
        <f t="shared" si="5"/>
        <v/>
      </c>
    </row>
    <row r="3996">
      <c r="A3996" s="463" t="str">
        <f t="shared" si="3"/>
        <v>100</v>
      </c>
      <c r="B3996" s="463" t="str">
        <f t="shared" si="4"/>
        <v>PU</v>
      </c>
      <c r="C3996" s="463" t="s">
        <v>327</v>
      </c>
      <c r="D3996" s="463" t="s">
        <v>4811</v>
      </c>
      <c r="E3996" s="463">
        <f t="shared" si="5"/>
        <v>0</v>
      </c>
    </row>
    <row r="3997">
      <c r="A3997" s="463" t="str">
        <f t="shared" si="3"/>
        <v>06</v>
      </c>
      <c r="B3997" s="463" t="str">
        <f t="shared" si="4"/>
        <v>PU</v>
      </c>
      <c r="C3997" s="463" t="s">
        <v>327</v>
      </c>
      <c r="D3997" s="463" t="s">
        <v>4812</v>
      </c>
      <c r="E3997" s="463" t="str">
        <f t="shared" si="5"/>
        <v/>
      </c>
    </row>
    <row r="3998">
      <c r="A3998" s="463" t="str">
        <f t="shared" si="3"/>
        <v>12</v>
      </c>
      <c r="B3998" s="463" t="str">
        <f t="shared" si="4"/>
        <v>PU</v>
      </c>
      <c r="C3998" s="463" t="s">
        <v>327</v>
      </c>
      <c r="D3998" s="463" t="s">
        <v>4813</v>
      </c>
      <c r="E3998" s="463" t="str">
        <f t="shared" si="5"/>
        <v/>
      </c>
    </row>
    <row r="3999">
      <c r="A3999" s="463" t="str">
        <f t="shared" si="3"/>
        <v>09</v>
      </c>
      <c r="B3999" s="463" t="str">
        <f t="shared" si="4"/>
        <v>PU</v>
      </c>
      <c r="C3999" s="463" t="s">
        <v>327</v>
      </c>
      <c r="D3999" s="463" t="s">
        <v>4814</v>
      </c>
      <c r="E3999" s="463" t="str">
        <f t="shared" si="5"/>
        <v/>
      </c>
    </row>
    <row r="4000">
      <c r="A4000" s="463" t="str">
        <f t="shared" si="3"/>
        <v>11</v>
      </c>
      <c r="B4000" s="463" t="str">
        <f t="shared" si="4"/>
        <v>PU</v>
      </c>
      <c r="C4000" s="463" t="s">
        <v>327</v>
      </c>
      <c r="D4000" s="463" t="s">
        <v>4815</v>
      </c>
      <c r="E4000" s="463" t="str">
        <f t="shared" si="5"/>
        <v/>
      </c>
    </row>
    <row r="4001">
      <c r="A4001" s="463" t="str">
        <f t="shared" si="3"/>
        <v>03</v>
      </c>
      <c r="B4001" s="463" t="str">
        <f t="shared" si="4"/>
        <v>PU</v>
      </c>
      <c r="C4001" s="463" t="s">
        <v>327</v>
      </c>
      <c r="D4001" s="463" t="s">
        <v>4816</v>
      </c>
      <c r="E4001" s="463" t="str">
        <f t="shared" si="5"/>
        <v/>
      </c>
    </row>
    <row r="4002">
      <c r="A4002" s="463" t="str">
        <f t="shared" si="3"/>
        <v>02</v>
      </c>
      <c r="B4002" s="463" t="str">
        <f t="shared" si="4"/>
        <v>PU</v>
      </c>
      <c r="C4002" s="463" t="s">
        <v>327</v>
      </c>
      <c r="D4002" s="463" t="s">
        <v>4817</v>
      </c>
      <c r="E4002" s="463" t="str">
        <f t="shared" si="5"/>
        <v/>
      </c>
    </row>
    <row r="4003">
      <c r="A4003" s="463" t="str">
        <f t="shared" si="3"/>
        <v>04</v>
      </c>
      <c r="B4003" s="463" t="str">
        <f t="shared" si="4"/>
        <v>PU</v>
      </c>
      <c r="C4003" s="463" t="s">
        <v>327</v>
      </c>
      <c r="D4003" s="463" t="s">
        <v>4818</v>
      </c>
      <c r="E4003" s="463" t="str">
        <f t="shared" si="5"/>
        <v/>
      </c>
    </row>
    <row r="4004">
      <c r="A4004" s="463" t="str">
        <f t="shared" si="3"/>
        <v>01</v>
      </c>
      <c r="B4004" s="463" t="str">
        <f t="shared" si="4"/>
        <v>PU</v>
      </c>
      <c r="C4004" s="463" t="s">
        <v>329</v>
      </c>
      <c r="D4004" s="463" t="s">
        <v>4819</v>
      </c>
      <c r="E4004" s="463" t="str">
        <f t="shared" si="5"/>
        <v/>
      </c>
    </row>
    <row r="4005">
      <c r="A4005" s="463" t="str">
        <f t="shared" si="3"/>
        <v>05</v>
      </c>
      <c r="B4005" s="463" t="str">
        <f t="shared" si="4"/>
        <v>PU</v>
      </c>
      <c r="C4005" s="463" t="s">
        <v>329</v>
      </c>
      <c r="D4005" s="463" t="s">
        <v>4820</v>
      </c>
      <c r="E4005" s="463" t="str">
        <f t="shared" si="5"/>
        <v/>
      </c>
    </row>
    <row r="4006">
      <c r="A4006" s="463" t="str">
        <f t="shared" si="3"/>
        <v>14</v>
      </c>
      <c r="B4006" s="463" t="str">
        <f t="shared" si="4"/>
        <v>PU</v>
      </c>
      <c r="C4006" s="463" t="s">
        <v>329</v>
      </c>
      <c r="D4006" s="463" t="s">
        <v>4821</v>
      </c>
      <c r="E4006" s="463" t="str">
        <f t="shared" si="5"/>
        <v/>
      </c>
    </row>
    <row r="4007">
      <c r="A4007" s="463" t="str">
        <f t="shared" si="3"/>
        <v>100</v>
      </c>
      <c r="B4007" s="463" t="str">
        <f t="shared" si="4"/>
        <v>PU</v>
      </c>
      <c r="C4007" s="463" t="s">
        <v>329</v>
      </c>
      <c r="D4007" s="463" t="s">
        <v>4822</v>
      </c>
      <c r="E4007" s="463">
        <f t="shared" si="5"/>
        <v>0</v>
      </c>
    </row>
    <row r="4008">
      <c r="A4008" s="463" t="str">
        <f t="shared" si="3"/>
        <v>06</v>
      </c>
      <c r="B4008" s="463" t="str">
        <f t="shared" si="4"/>
        <v>PU</v>
      </c>
      <c r="C4008" s="463" t="s">
        <v>329</v>
      </c>
      <c r="D4008" s="463" t="s">
        <v>4823</v>
      </c>
      <c r="E4008" s="463" t="str">
        <f t="shared" si="5"/>
        <v/>
      </c>
    </row>
    <row r="4009">
      <c r="A4009" s="463" t="str">
        <f t="shared" si="3"/>
        <v>12</v>
      </c>
      <c r="B4009" s="463" t="str">
        <f t="shared" si="4"/>
        <v>PU</v>
      </c>
      <c r="C4009" s="463" t="s">
        <v>329</v>
      </c>
      <c r="D4009" s="463" t="s">
        <v>4824</v>
      </c>
      <c r="E4009" s="463" t="str">
        <f t="shared" si="5"/>
        <v/>
      </c>
    </row>
    <row r="4010">
      <c r="A4010" s="463" t="str">
        <f t="shared" si="3"/>
        <v>09</v>
      </c>
      <c r="B4010" s="463" t="str">
        <f t="shared" si="4"/>
        <v>PU</v>
      </c>
      <c r="C4010" s="463" t="s">
        <v>329</v>
      </c>
      <c r="D4010" s="463" t="s">
        <v>4825</v>
      </c>
      <c r="E4010" s="463" t="str">
        <f t="shared" si="5"/>
        <v/>
      </c>
    </row>
    <row r="4011">
      <c r="A4011" s="463" t="str">
        <f t="shared" si="3"/>
        <v>11</v>
      </c>
      <c r="B4011" s="463" t="str">
        <f t="shared" si="4"/>
        <v>PU</v>
      </c>
      <c r="C4011" s="463" t="s">
        <v>329</v>
      </c>
      <c r="D4011" s="463" t="s">
        <v>4826</v>
      </c>
      <c r="E4011" s="463" t="str">
        <f t="shared" si="5"/>
        <v/>
      </c>
    </row>
    <row r="4012">
      <c r="A4012" s="463" t="str">
        <f t="shared" si="3"/>
        <v>03</v>
      </c>
      <c r="B4012" s="463" t="str">
        <f t="shared" si="4"/>
        <v>PU</v>
      </c>
      <c r="C4012" s="463" t="s">
        <v>329</v>
      </c>
      <c r="D4012" s="463" t="s">
        <v>4827</v>
      </c>
      <c r="E4012" s="463" t="str">
        <f t="shared" si="5"/>
        <v/>
      </c>
    </row>
    <row r="4013">
      <c r="A4013" s="463" t="str">
        <f t="shared" si="3"/>
        <v>02</v>
      </c>
      <c r="B4013" s="463" t="str">
        <f t="shared" si="4"/>
        <v>PU</v>
      </c>
      <c r="C4013" s="463" t="s">
        <v>329</v>
      </c>
      <c r="D4013" s="463" t="s">
        <v>4828</v>
      </c>
      <c r="E4013" s="463" t="str">
        <f t="shared" si="5"/>
        <v/>
      </c>
    </row>
    <row r="4014">
      <c r="A4014" s="463" t="str">
        <f t="shared" si="3"/>
        <v>04</v>
      </c>
      <c r="B4014" s="463" t="str">
        <f t="shared" si="4"/>
        <v>PU</v>
      </c>
      <c r="C4014" s="463" t="s">
        <v>329</v>
      </c>
      <c r="D4014" s="463" t="s">
        <v>4829</v>
      </c>
      <c r="E4014" s="463" t="str">
        <f t="shared" si="5"/>
        <v/>
      </c>
    </row>
    <row r="4015">
      <c r="A4015" s="463" t="str">
        <f t="shared" si="3"/>
        <v>01</v>
      </c>
      <c r="B4015" s="463" t="str">
        <f t="shared" si="4"/>
        <v>PU</v>
      </c>
      <c r="C4015" s="463" t="s">
        <v>331</v>
      </c>
      <c r="D4015" s="463" t="s">
        <v>4830</v>
      </c>
      <c r="E4015" s="463" t="str">
        <f t="shared" si="5"/>
        <v/>
      </c>
    </row>
    <row r="4016">
      <c r="A4016" s="463" t="str">
        <f t="shared" si="3"/>
        <v>05</v>
      </c>
      <c r="B4016" s="463" t="str">
        <f t="shared" si="4"/>
        <v>PU</v>
      </c>
      <c r="C4016" s="463" t="s">
        <v>331</v>
      </c>
      <c r="D4016" s="463" t="s">
        <v>4831</v>
      </c>
      <c r="E4016" s="463" t="str">
        <f t="shared" si="5"/>
        <v/>
      </c>
    </row>
    <row r="4017">
      <c r="A4017" s="463" t="str">
        <f t="shared" si="3"/>
        <v>14</v>
      </c>
      <c r="B4017" s="463" t="str">
        <f t="shared" si="4"/>
        <v>PU</v>
      </c>
      <c r="C4017" s="463" t="s">
        <v>331</v>
      </c>
      <c r="D4017" s="463" t="s">
        <v>4832</v>
      </c>
      <c r="E4017" s="463" t="str">
        <f t="shared" si="5"/>
        <v/>
      </c>
    </row>
    <row r="4018">
      <c r="A4018" s="463" t="str">
        <f t="shared" si="3"/>
        <v>100</v>
      </c>
      <c r="B4018" s="463" t="str">
        <f t="shared" si="4"/>
        <v>PU</v>
      </c>
      <c r="C4018" s="463" t="s">
        <v>331</v>
      </c>
      <c r="D4018" s="463" t="s">
        <v>4833</v>
      </c>
      <c r="E4018" s="463">
        <f t="shared" si="5"/>
        <v>0</v>
      </c>
    </row>
    <row r="4019">
      <c r="A4019" s="463" t="str">
        <f t="shared" si="3"/>
        <v>06</v>
      </c>
      <c r="B4019" s="463" t="str">
        <f t="shared" si="4"/>
        <v>PU</v>
      </c>
      <c r="C4019" s="463" t="s">
        <v>331</v>
      </c>
      <c r="D4019" s="463" t="s">
        <v>4834</v>
      </c>
      <c r="E4019" s="463" t="str">
        <f t="shared" si="5"/>
        <v/>
      </c>
    </row>
    <row r="4020">
      <c r="A4020" s="463" t="str">
        <f t="shared" si="3"/>
        <v>12</v>
      </c>
      <c r="B4020" s="463" t="str">
        <f t="shared" si="4"/>
        <v>PU</v>
      </c>
      <c r="C4020" s="463" t="s">
        <v>331</v>
      </c>
      <c r="D4020" s="463" t="s">
        <v>4835</v>
      </c>
      <c r="E4020" s="463" t="str">
        <f t="shared" si="5"/>
        <v/>
      </c>
    </row>
    <row r="4021">
      <c r="A4021" s="463" t="str">
        <f t="shared" si="3"/>
        <v>09</v>
      </c>
      <c r="B4021" s="463" t="str">
        <f t="shared" si="4"/>
        <v>PU</v>
      </c>
      <c r="C4021" s="463" t="s">
        <v>331</v>
      </c>
      <c r="D4021" s="463" t="s">
        <v>4836</v>
      </c>
      <c r="E4021" s="463" t="str">
        <f t="shared" si="5"/>
        <v/>
      </c>
    </row>
    <row r="4022">
      <c r="A4022" s="463" t="str">
        <f t="shared" si="3"/>
        <v>11</v>
      </c>
      <c r="B4022" s="463" t="str">
        <f t="shared" si="4"/>
        <v>PU</v>
      </c>
      <c r="C4022" s="463" t="s">
        <v>331</v>
      </c>
      <c r="D4022" s="463" t="s">
        <v>4837</v>
      </c>
      <c r="E4022" s="463" t="str">
        <f t="shared" si="5"/>
        <v/>
      </c>
    </row>
    <row r="4023">
      <c r="A4023" s="463" t="str">
        <f t="shared" si="3"/>
        <v>03</v>
      </c>
      <c r="B4023" s="463" t="str">
        <f t="shared" si="4"/>
        <v>PU</v>
      </c>
      <c r="C4023" s="463" t="s">
        <v>331</v>
      </c>
      <c r="D4023" s="463" t="s">
        <v>4838</v>
      </c>
      <c r="E4023" s="463" t="str">
        <f t="shared" si="5"/>
        <v/>
      </c>
    </row>
    <row r="4024">
      <c r="A4024" s="463" t="str">
        <f t="shared" si="3"/>
        <v>02</v>
      </c>
      <c r="B4024" s="463" t="str">
        <f t="shared" si="4"/>
        <v>PU</v>
      </c>
      <c r="C4024" s="463" t="s">
        <v>331</v>
      </c>
      <c r="D4024" s="463" t="s">
        <v>4839</v>
      </c>
      <c r="E4024" s="463" t="str">
        <f t="shared" si="5"/>
        <v/>
      </c>
    </row>
    <row r="4025">
      <c r="A4025" s="463" t="str">
        <f t="shared" si="3"/>
        <v>04</v>
      </c>
      <c r="B4025" s="463" t="str">
        <f t="shared" si="4"/>
        <v>PU</v>
      </c>
      <c r="C4025" s="463" t="s">
        <v>331</v>
      </c>
      <c r="D4025" s="463" t="s">
        <v>4840</v>
      </c>
      <c r="E4025" s="463" t="str">
        <f t="shared" si="5"/>
        <v/>
      </c>
    </row>
    <row r="4026">
      <c r="A4026" s="463" t="str">
        <f t="shared" si="3"/>
        <v>01</v>
      </c>
      <c r="B4026" s="463" t="str">
        <f t="shared" si="4"/>
        <v>PU</v>
      </c>
      <c r="C4026" s="463" t="s">
        <v>333</v>
      </c>
      <c r="D4026" s="463" t="s">
        <v>4841</v>
      </c>
      <c r="E4026" s="463" t="str">
        <f t="shared" si="5"/>
        <v/>
      </c>
    </row>
    <row r="4027">
      <c r="A4027" s="463" t="str">
        <f t="shared" si="3"/>
        <v>05</v>
      </c>
      <c r="B4027" s="463" t="str">
        <f t="shared" si="4"/>
        <v>PU</v>
      </c>
      <c r="C4027" s="463" t="s">
        <v>333</v>
      </c>
      <c r="D4027" s="463" t="s">
        <v>4842</v>
      </c>
      <c r="E4027" s="463" t="str">
        <f t="shared" si="5"/>
        <v/>
      </c>
    </row>
    <row r="4028">
      <c r="A4028" s="463" t="str">
        <f t="shared" si="3"/>
        <v>14</v>
      </c>
      <c r="B4028" s="463" t="str">
        <f t="shared" si="4"/>
        <v>PU</v>
      </c>
      <c r="C4028" s="463" t="s">
        <v>333</v>
      </c>
      <c r="D4028" s="463" t="s">
        <v>4843</v>
      </c>
      <c r="E4028" s="463" t="str">
        <f t="shared" si="5"/>
        <v/>
      </c>
    </row>
    <row r="4029">
      <c r="A4029" s="463" t="str">
        <f t="shared" si="3"/>
        <v>100</v>
      </c>
      <c r="B4029" s="463" t="str">
        <f t="shared" si="4"/>
        <v>PU</v>
      </c>
      <c r="C4029" s="463" t="s">
        <v>333</v>
      </c>
      <c r="D4029" s="463" t="s">
        <v>4844</v>
      </c>
      <c r="E4029" s="463">
        <f t="shared" si="5"/>
        <v>0</v>
      </c>
    </row>
    <row r="4030">
      <c r="A4030" s="463" t="str">
        <f t="shared" si="3"/>
        <v>06</v>
      </c>
      <c r="B4030" s="463" t="str">
        <f t="shared" si="4"/>
        <v>PU</v>
      </c>
      <c r="C4030" s="463" t="s">
        <v>333</v>
      </c>
      <c r="D4030" s="463" t="s">
        <v>4845</v>
      </c>
      <c r="E4030" s="463" t="str">
        <f t="shared" si="5"/>
        <v/>
      </c>
    </row>
    <row r="4031">
      <c r="A4031" s="463" t="str">
        <f t="shared" si="3"/>
        <v>12</v>
      </c>
      <c r="B4031" s="463" t="str">
        <f t="shared" si="4"/>
        <v>PU</v>
      </c>
      <c r="C4031" s="463" t="s">
        <v>333</v>
      </c>
      <c r="D4031" s="463" t="s">
        <v>4846</v>
      </c>
      <c r="E4031" s="463" t="str">
        <f t="shared" si="5"/>
        <v/>
      </c>
    </row>
    <row r="4032">
      <c r="A4032" s="463" t="str">
        <f t="shared" si="3"/>
        <v>09</v>
      </c>
      <c r="B4032" s="463" t="str">
        <f t="shared" si="4"/>
        <v>PU</v>
      </c>
      <c r="C4032" s="463" t="s">
        <v>333</v>
      </c>
      <c r="D4032" s="463" t="s">
        <v>4847</v>
      </c>
      <c r="E4032" s="463" t="str">
        <f t="shared" si="5"/>
        <v/>
      </c>
    </row>
    <row r="4033">
      <c r="A4033" s="463" t="str">
        <f t="shared" si="3"/>
        <v>11</v>
      </c>
      <c r="B4033" s="463" t="str">
        <f t="shared" si="4"/>
        <v>PU</v>
      </c>
      <c r="C4033" s="463" t="s">
        <v>333</v>
      </c>
      <c r="D4033" s="463" t="s">
        <v>4848</v>
      </c>
      <c r="E4033" s="463" t="str">
        <f t="shared" si="5"/>
        <v/>
      </c>
    </row>
    <row r="4034">
      <c r="A4034" s="463" t="str">
        <f t="shared" si="3"/>
        <v>03</v>
      </c>
      <c r="B4034" s="463" t="str">
        <f t="shared" si="4"/>
        <v>PU</v>
      </c>
      <c r="C4034" s="463" t="s">
        <v>333</v>
      </c>
      <c r="D4034" s="463" t="s">
        <v>4849</v>
      </c>
      <c r="E4034" s="463" t="str">
        <f t="shared" si="5"/>
        <v/>
      </c>
    </row>
    <row r="4035">
      <c r="A4035" s="463" t="str">
        <f t="shared" si="3"/>
        <v>02</v>
      </c>
      <c r="B4035" s="463" t="str">
        <f t="shared" si="4"/>
        <v>PU</v>
      </c>
      <c r="C4035" s="463" t="s">
        <v>333</v>
      </c>
      <c r="D4035" s="463" t="s">
        <v>4850</v>
      </c>
      <c r="E4035" s="463" t="str">
        <f t="shared" si="5"/>
        <v/>
      </c>
    </row>
    <row r="4036">
      <c r="A4036" s="463" t="str">
        <f t="shared" si="3"/>
        <v>04</v>
      </c>
      <c r="B4036" s="463" t="str">
        <f t="shared" si="4"/>
        <v>PU</v>
      </c>
      <c r="C4036" s="463" t="s">
        <v>333</v>
      </c>
      <c r="D4036" s="463" t="s">
        <v>4851</v>
      </c>
      <c r="E4036" s="463" t="str">
        <f t="shared" si="5"/>
        <v/>
      </c>
    </row>
    <row r="4037">
      <c r="A4037" s="463" t="str">
        <f t="shared" si="3"/>
        <v>01</v>
      </c>
      <c r="B4037" s="463" t="str">
        <f t="shared" si="4"/>
        <v>PU</v>
      </c>
      <c r="C4037" s="463" t="s">
        <v>335</v>
      </c>
      <c r="D4037" s="463" t="s">
        <v>4852</v>
      </c>
      <c r="E4037" s="463" t="str">
        <f t="shared" si="5"/>
        <v/>
      </c>
    </row>
    <row r="4038">
      <c r="A4038" s="463" t="str">
        <f t="shared" si="3"/>
        <v>05</v>
      </c>
      <c r="B4038" s="463" t="str">
        <f t="shared" si="4"/>
        <v>PU</v>
      </c>
      <c r="C4038" s="463" t="s">
        <v>335</v>
      </c>
      <c r="D4038" s="463" t="s">
        <v>4853</v>
      </c>
      <c r="E4038" s="463" t="str">
        <f t="shared" si="5"/>
        <v/>
      </c>
    </row>
    <row r="4039">
      <c r="A4039" s="463" t="str">
        <f t="shared" si="3"/>
        <v>14</v>
      </c>
      <c r="B4039" s="463" t="str">
        <f t="shared" si="4"/>
        <v>PU</v>
      </c>
      <c r="C4039" s="463" t="s">
        <v>335</v>
      </c>
      <c r="D4039" s="463" t="s">
        <v>4854</v>
      </c>
      <c r="E4039" s="463" t="str">
        <f t="shared" si="5"/>
        <v/>
      </c>
    </row>
    <row r="4040">
      <c r="A4040" s="463" t="str">
        <f t="shared" si="3"/>
        <v>100</v>
      </c>
      <c r="B4040" s="463" t="str">
        <f t="shared" si="4"/>
        <v>PU</v>
      </c>
      <c r="C4040" s="463" t="s">
        <v>335</v>
      </c>
      <c r="D4040" s="463" t="s">
        <v>4855</v>
      </c>
      <c r="E4040" s="463">
        <f t="shared" si="5"/>
        <v>0</v>
      </c>
    </row>
    <row r="4041">
      <c r="A4041" s="463" t="str">
        <f t="shared" si="3"/>
        <v>06</v>
      </c>
      <c r="B4041" s="463" t="str">
        <f t="shared" si="4"/>
        <v>PU</v>
      </c>
      <c r="C4041" s="463" t="s">
        <v>335</v>
      </c>
      <c r="D4041" s="463" t="s">
        <v>4856</v>
      </c>
      <c r="E4041" s="463" t="str">
        <f t="shared" si="5"/>
        <v/>
      </c>
    </row>
    <row r="4042">
      <c r="A4042" s="463" t="str">
        <f t="shared" si="3"/>
        <v>12</v>
      </c>
      <c r="B4042" s="463" t="str">
        <f t="shared" si="4"/>
        <v>PU</v>
      </c>
      <c r="C4042" s="463" t="s">
        <v>335</v>
      </c>
      <c r="D4042" s="463" t="s">
        <v>4857</v>
      </c>
      <c r="E4042" s="463" t="str">
        <f t="shared" si="5"/>
        <v/>
      </c>
    </row>
    <row r="4043">
      <c r="A4043" s="463" t="str">
        <f t="shared" si="3"/>
        <v>09</v>
      </c>
      <c r="B4043" s="463" t="str">
        <f t="shared" si="4"/>
        <v>PU</v>
      </c>
      <c r="C4043" s="463" t="s">
        <v>335</v>
      </c>
      <c r="D4043" s="463" t="s">
        <v>4858</v>
      </c>
      <c r="E4043" s="463" t="str">
        <f t="shared" si="5"/>
        <v/>
      </c>
    </row>
    <row r="4044">
      <c r="A4044" s="463" t="str">
        <f t="shared" si="3"/>
        <v>11</v>
      </c>
      <c r="B4044" s="463" t="str">
        <f t="shared" si="4"/>
        <v>PU</v>
      </c>
      <c r="C4044" s="463" t="s">
        <v>335</v>
      </c>
      <c r="D4044" s="463" t="s">
        <v>4859</v>
      </c>
      <c r="E4044" s="463" t="str">
        <f t="shared" si="5"/>
        <v/>
      </c>
    </row>
    <row r="4045">
      <c r="A4045" s="463" t="str">
        <f t="shared" si="3"/>
        <v>03</v>
      </c>
      <c r="B4045" s="463" t="str">
        <f t="shared" si="4"/>
        <v>PU</v>
      </c>
      <c r="C4045" s="463" t="s">
        <v>335</v>
      </c>
      <c r="D4045" s="463" t="s">
        <v>4860</v>
      </c>
      <c r="E4045" s="463" t="str">
        <f t="shared" si="5"/>
        <v/>
      </c>
    </row>
    <row r="4046">
      <c r="A4046" s="463" t="str">
        <f t="shared" si="3"/>
        <v>02</v>
      </c>
      <c r="B4046" s="463" t="str">
        <f t="shared" si="4"/>
        <v>PU</v>
      </c>
      <c r="C4046" s="463" t="s">
        <v>335</v>
      </c>
      <c r="D4046" s="463" t="s">
        <v>4861</v>
      </c>
      <c r="E4046" s="463" t="str">
        <f t="shared" si="5"/>
        <v/>
      </c>
    </row>
    <row r="4047">
      <c r="A4047" s="463" t="str">
        <f t="shared" si="3"/>
        <v>04</v>
      </c>
      <c r="B4047" s="463" t="str">
        <f t="shared" si="4"/>
        <v>PU</v>
      </c>
      <c r="C4047" s="463" t="s">
        <v>335</v>
      </c>
      <c r="D4047" s="463" t="s">
        <v>4862</v>
      </c>
      <c r="E4047" s="463" t="str">
        <f t="shared" si="5"/>
        <v/>
      </c>
    </row>
    <row r="4048">
      <c r="A4048" s="463" t="str">
        <f t="shared" si="3"/>
        <v>01</v>
      </c>
      <c r="B4048" s="463" t="str">
        <f t="shared" si="4"/>
        <v>PU</v>
      </c>
      <c r="C4048" s="463" t="s">
        <v>315</v>
      </c>
      <c r="D4048" s="463" t="s">
        <v>4863</v>
      </c>
      <c r="E4048" s="463" t="str">
        <f t="shared" si="5"/>
        <v/>
      </c>
    </row>
    <row r="4049">
      <c r="A4049" s="463" t="str">
        <f t="shared" si="3"/>
        <v>05</v>
      </c>
      <c r="B4049" s="463" t="str">
        <f t="shared" si="4"/>
        <v>PU</v>
      </c>
      <c r="C4049" s="463" t="s">
        <v>315</v>
      </c>
      <c r="D4049" s="463" t="s">
        <v>4864</v>
      </c>
      <c r="E4049" s="463" t="str">
        <f t="shared" si="5"/>
        <v/>
      </c>
    </row>
    <row r="4050">
      <c r="A4050" s="463" t="str">
        <f t="shared" si="3"/>
        <v>14</v>
      </c>
      <c r="B4050" s="463" t="str">
        <f t="shared" si="4"/>
        <v>PU</v>
      </c>
      <c r="C4050" s="463" t="s">
        <v>315</v>
      </c>
      <c r="D4050" s="463" t="s">
        <v>4865</v>
      </c>
      <c r="E4050" s="463" t="str">
        <f t="shared" si="5"/>
        <v/>
      </c>
    </row>
    <row r="4051">
      <c r="A4051" s="463" t="str">
        <f t="shared" si="3"/>
        <v>100</v>
      </c>
      <c r="B4051" s="463" t="str">
        <f t="shared" si="4"/>
        <v>PU</v>
      </c>
      <c r="C4051" s="463" t="s">
        <v>315</v>
      </c>
      <c r="D4051" s="463" t="s">
        <v>4866</v>
      </c>
      <c r="E4051" s="463">
        <f t="shared" si="5"/>
        <v>0</v>
      </c>
    </row>
    <row r="4052">
      <c r="A4052" s="463" t="str">
        <f t="shared" si="3"/>
        <v>06</v>
      </c>
      <c r="B4052" s="463" t="str">
        <f t="shared" si="4"/>
        <v>PU</v>
      </c>
      <c r="C4052" s="463" t="s">
        <v>315</v>
      </c>
      <c r="D4052" s="463" t="s">
        <v>4867</v>
      </c>
      <c r="E4052" s="463" t="str">
        <f t="shared" si="5"/>
        <v/>
      </c>
    </row>
    <row r="4053">
      <c r="A4053" s="463" t="str">
        <f t="shared" si="3"/>
        <v>12</v>
      </c>
      <c r="B4053" s="463" t="str">
        <f t="shared" si="4"/>
        <v>PU</v>
      </c>
      <c r="C4053" s="463" t="s">
        <v>315</v>
      </c>
      <c r="D4053" s="463" t="s">
        <v>4868</v>
      </c>
      <c r="E4053" s="463" t="str">
        <f t="shared" si="5"/>
        <v/>
      </c>
    </row>
    <row r="4054">
      <c r="A4054" s="463" t="str">
        <f t="shared" si="3"/>
        <v>09</v>
      </c>
      <c r="B4054" s="463" t="str">
        <f t="shared" si="4"/>
        <v>PU</v>
      </c>
      <c r="C4054" s="463" t="s">
        <v>315</v>
      </c>
      <c r="D4054" s="463" t="s">
        <v>4869</v>
      </c>
      <c r="E4054" s="463" t="str">
        <f t="shared" si="5"/>
        <v/>
      </c>
    </row>
    <row r="4055">
      <c r="A4055" s="463" t="str">
        <f t="shared" si="3"/>
        <v>11</v>
      </c>
      <c r="B4055" s="463" t="str">
        <f t="shared" si="4"/>
        <v>PU</v>
      </c>
      <c r="C4055" s="463" t="s">
        <v>315</v>
      </c>
      <c r="D4055" s="463" t="s">
        <v>4870</v>
      </c>
      <c r="E4055" s="463" t="str">
        <f t="shared" si="5"/>
        <v/>
      </c>
    </row>
    <row r="4056">
      <c r="A4056" s="463" t="str">
        <f t="shared" si="3"/>
        <v>03</v>
      </c>
      <c r="B4056" s="463" t="str">
        <f t="shared" si="4"/>
        <v>PU</v>
      </c>
      <c r="C4056" s="463" t="s">
        <v>315</v>
      </c>
      <c r="D4056" s="463" t="s">
        <v>4871</v>
      </c>
      <c r="E4056" s="463" t="str">
        <f t="shared" si="5"/>
        <v/>
      </c>
    </row>
    <row r="4057">
      <c r="A4057" s="463" t="str">
        <f t="shared" si="3"/>
        <v>02</v>
      </c>
      <c r="B4057" s="463" t="str">
        <f t="shared" si="4"/>
        <v>PU</v>
      </c>
      <c r="C4057" s="463" t="s">
        <v>315</v>
      </c>
      <c r="D4057" s="463" t="s">
        <v>4872</v>
      </c>
      <c r="E4057" s="463" t="str">
        <f t="shared" si="5"/>
        <v/>
      </c>
    </row>
    <row r="4058">
      <c r="A4058" s="463" t="str">
        <f t="shared" si="3"/>
        <v>04</v>
      </c>
      <c r="B4058" s="463" t="str">
        <f t="shared" si="4"/>
        <v>PU</v>
      </c>
      <c r="C4058" s="463" t="s">
        <v>315</v>
      </c>
      <c r="D4058" s="463" t="s">
        <v>4873</v>
      </c>
      <c r="E4058" s="463" t="str">
        <f t="shared" si="5"/>
        <v/>
      </c>
    </row>
    <row r="4059">
      <c r="A4059" s="463" t="str">
        <f t="shared" si="3"/>
        <v>01</v>
      </c>
      <c r="B4059" s="463" t="str">
        <f t="shared" si="4"/>
        <v>PU</v>
      </c>
      <c r="C4059" s="463" t="s">
        <v>138</v>
      </c>
      <c r="D4059" s="463" t="s">
        <v>4874</v>
      </c>
      <c r="E4059" s="463" t="str">
        <f t="shared" si="5"/>
        <v/>
      </c>
    </row>
    <row r="4060">
      <c r="A4060" s="463" t="str">
        <f t="shared" si="3"/>
        <v>05</v>
      </c>
      <c r="B4060" s="463" t="str">
        <f t="shared" si="4"/>
        <v>PU</v>
      </c>
      <c r="C4060" s="463" t="s">
        <v>138</v>
      </c>
      <c r="D4060" s="463" t="s">
        <v>4875</v>
      </c>
      <c r="E4060" s="463" t="str">
        <f t="shared" si="5"/>
        <v/>
      </c>
    </row>
    <row r="4061">
      <c r="A4061" s="463" t="str">
        <f t="shared" si="3"/>
        <v>14</v>
      </c>
      <c r="B4061" s="463" t="str">
        <f t="shared" si="4"/>
        <v>PU</v>
      </c>
      <c r="C4061" s="463" t="s">
        <v>138</v>
      </c>
      <c r="D4061" s="463" t="s">
        <v>4876</v>
      </c>
      <c r="E4061" s="463" t="str">
        <f t="shared" si="5"/>
        <v/>
      </c>
    </row>
    <row r="4062">
      <c r="A4062" s="463" t="str">
        <f t="shared" si="3"/>
        <v>100</v>
      </c>
      <c r="B4062" s="463" t="str">
        <f t="shared" si="4"/>
        <v>PU</v>
      </c>
      <c r="C4062" s="463" t="s">
        <v>138</v>
      </c>
      <c r="D4062" s="463" t="s">
        <v>4877</v>
      </c>
      <c r="E4062" s="463">
        <f t="shared" si="5"/>
        <v>0</v>
      </c>
    </row>
    <row r="4063">
      <c r="A4063" s="463" t="str">
        <f t="shared" si="3"/>
        <v>06</v>
      </c>
      <c r="B4063" s="463" t="str">
        <f t="shared" si="4"/>
        <v>PU</v>
      </c>
      <c r="C4063" s="463" t="s">
        <v>138</v>
      </c>
      <c r="D4063" s="463" t="s">
        <v>4878</v>
      </c>
      <c r="E4063" s="463" t="str">
        <f t="shared" si="5"/>
        <v/>
      </c>
    </row>
    <row r="4064">
      <c r="A4064" s="463" t="str">
        <f t="shared" si="3"/>
        <v>12</v>
      </c>
      <c r="B4064" s="463" t="str">
        <f t="shared" si="4"/>
        <v>PU</v>
      </c>
      <c r="C4064" s="463" t="s">
        <v>138</v>
      </c>
      <c r="D4064" s="463" t="s">
        <v>4879</v>
      </c>
      <c r="E4064" s="463" t="str">
        <f t="shared" si="5"/>
        <v/>
      </c>
    </row>
    <row r="4065">
      <c r="A4065" s="463" t="str">
        <f t="shared" si="3"/>
        <v>09</v>
      </c>
      <c r="B4065" s="463" t="str">
        <f t="shared" si="4"/>
        <v>PU</v>
      </c>
      <c r="C4065" s="463" t="s">
        <v>138</v>
      </c>
      <c r="D4065" s="463" t="s">
        <v>4880</v>
      </c>
      <c r="E4065" s="463" t="str">
        <f t="shared" si="5"/>
        <v/>
      </c>
    </row>
    <row r="4066">
      <c r="A4066" s="463" t="str">
        <f t="shared" si="3"/>
        <v>11</v>
      </c>
      <c r="B4066" s="463" t="str">
        <f t="shared" si="4"/>
        <v>PU</v>
      </c>
      <c r="C4066" s="463" t="s">
        <v>138</v>
      </c>
      <c r="D4066" s="463" t="s">
        <v>4881</v>
      </c>
      <c r="E4066" s="463" t="str">
        <f t="shared" si="5"/>
        <v/>
      </c>
    </row>
    <row r="4067">
      <c r="A4067" s="463" t="str">
        <f t="shared" si="3"/>
        <v>03</v>
      </c>
      <c r="B4067" s="463" t="str">
        <f t="shared" si="4"/>
        <v>PU</v>
      </c>
      <c r="C4067" s="463" t="s">
        <v>138</v>
      </c>
      <c r="D4067" s="463" t="s">
        <v>4882</v>
      </c>
      <c r="E4067" s="463" t="str">
        <f t="shared" si="5"/>
        <v/>
      </c>
    </row>
    <row r="4068">
      <c r="A4068" s="463" t="str">
        <f t="shared" si="3"/>
        <v>02</v>
      </c>
      <c r="B4068" s="463" t="str">
        <f t="shared" si="4"/>
        <v>PU</v>
      </c>
      <c r="C4068" s="463" t="s">
        <v>138</v>
      </c>
      <c r="D4068" s="463" t="s">
        <v>4883</v>
      </c>
      <c r="E4068" s="463" t="str">
        <f t="shared" si="5"/>
        <v/>
      </c>
    </row>
    <row r="4069">
      <c r="A4069" s="463" t="str">
        <f t="shared" si="3"/>
        <v>04</v>
      </c>
      <c r="B4069" s="463" t="str">
        <f t="shared" si="4"/>
        <v>PU</v>
      </c>
      <c r="C4069" s="463" t="s">
        <v>138</v>
      </c>
      <c r="D4069" s="463" t="s">
        <v>4884</v>
      </c>
      <c r="E4069" s="463" t="str">
        <f t="shared" si="5"/>
        <v/>
      </c>
    </row>
    <row r="4070">
      <c r="A4070" s="463" t="str">
        <f t="shared" si="3"/>
        <v>01</v>
      </c>
      <c r="B4070" s="463" t="str">
        <f t="shared" si="4"/>
        <v>PU</v>
      </c>
      <c r="C4070" s="463" t="s">
        <v>140</v>
      </c>
      <c r="D4070" s="463" t="s">
        <v>4885</v>
      </c>
      <c r="E4070" s="463" t="str">
        <f t="shared" si="5"/>
        <v/>
      </c>
    </row>
    <row r="4071">
      <c r="A4071" s="463" t="str">
        <f t="shared" si="3"/>
        <v>05</v>
      </c>
      <c r="B4071" s="463" t="str">
        <f t="shared" si="4"/>
        <v>PU</v>
      </c>
      <c r="C4071" s="463" t="s">
        <v>140</v>
      </c>
      <c r="D4071" s="463" t="s">
        <v>4886</v>
      </c>
      <c r="E4071" s="463" t="str">
        <f t="shared" si="5"/>
        <v/>
      </c>
    </row>
    <row r="4072">
      <c r="A4072" s="463" t="str">
        <f t="shared" si="3"/>
        <v>14</v>
      </c>
      <c r="B4072" s="463" t="str">
        <f t="shared" si="4"/>
        <v>PU</v>
      </c>
      <c r="C4072" s="463" t="s">
        <v>140</v>
      </c>
      <c r="D4072" s="463" t="s">
        <v>4887</v>
      </c>
      <c r="E4072" s="463" t="str">
        <f t="shared" si="5"/>
        <v/>
      </c>
    </row>
    <row r="4073">
      <c r="A4073" s="463" t="str">
        <f t="shared" si="3"/>
        <v>100</v>
      </c>
      <c r="B4073" s="463" t="str">
        <f t="shared" si="4"/>
        <v>PU</v>
      </c>
      <c r="C4073" s="463" t="s">
        <v>140</v>
      </c>
      <c r="D4073" s="463" t="s">
        <v>4888</v>
      </c>
      <c r="E4073" s="463">
        <f t="shared" si="5"/>
        <v>0</v>
      </c>
    </row>
    <row r="4074">
      <c r="A4074" s="463" t="str">
        <f t="shared" si="3"/>
        <v>06</v>
      </c>
      <c r="B4074" s="463" t="str">
        <f t="shared" si="4"/>
        <v>PU</v>
      </c>
      <c r="C4074" s="463" t="s">
        <v>140</v>
      </c>
      <c r="D4074" s="463" t="s">
        <v>4889</v>
      </c>
      <c r="E4074" s="463" t="str">
        <f t="shared" si="5"/>
        <v/>
      </c>
    </row>
    <row r="4075">
      <c r="A4075" s="463" t="str">
        <f t="shared" si="3"/>
        <v>12</v>
      </c>
      <c r="B4075" s="463" t="str">
        <f t="shared" si="4"/>
        <v>PU</v>
      </c>
      <c r="C4075" s="463" t="s">
        <v>140</v>
      </c>
      <c r="D4075" s="463" t="s">
        <v>4890</v>
      </c>
      <c r="E4075" s="463" t="str">
        <f t="shared" si="5"/>
        <v/>
      </c>
    </row>
    <row r="4076">
      <c r="A4076" s="463" t="str">
        <f t="shared" si="3"/>
        <v>09</v>
      </c>
      <c r="B4076" s="463" t="str">
        <f t="shared" si="4"/>
        <v>PU</v>
      </c>
      <c r="C4076" s="463" t="s">
        <v>140</v>
      </c>
      <c r="D4076" s="463" t="s">
        <v>4891</v>
      </c>
      <c r="E4076" s="463" t="str">
        <f t="shared" si="5"/>
        <v/>
      </c>
    </row>
    <row r="4077">
      <c r="A4077" s="463" t="str">
        <f t="shared" si="3"/>
        <v>11</v>
      </c>
      <c r="B4077" s="463" t="str">
        <f t="shared" si="4"/>
        <v>PU</v>
      </c>
      <c r="C4077" s="463" t="s">
        <v>140</v>
      </c>
      <c r="D4077" s="463" t="s">
        <v>4892</v>
      </c>
      <c r="E4077" s="463" t="str">
        <f t="shared" si="5"/>
        <v/>
      </c>
    </row>
    <row r="4078">
      <c r="A4078" s="463" t="str">
        <f t="shared" si="3"/>
        <v>03</v>
      </c>
      <c r="B4078" s="463" t="str">
        <f t="shared" si="4"/>
        <v>PU</v>
      </c>
      <c r="C4078" s="463" t="s">
        <v>140</v>
      </c>
      <c r="D4078" s="463" t="s">
        <v>4893</v>
      </c>
      <c r="E4078" s="463" t="str">
        <f t="shared" si="5"/>
        <v/>
      </c>
    </row>
    <row r="4079">
      <c r="A4079" s="463" t="str">
        <f t="shared" si="3"/>
        <v>02</v>
      </c>
      <c r="B4079" s="463" t="str">
        <f t="shared" si="4"/>
        <v>PU</v>
      </c>
      <c r="C4079" s="463" t="s">
        <v>140</v>
      </c>
      <c r="D4079" s="463" t="s">
        <v>4894</v>
      </c>
      <c r="E4079" s="463" t="str">
        <f t="shared" si="5"/>
        <v/>
      </c>
    </row>
    <row r="4080">
      <c r="A4080" s="463" t="str">
        <f t="shared" si="3"/>
        <v>04</v>
      </c>
      <c r="B4080" s="463" t="str">
        <f t="shared" si="4"/>
        <v>PU</v>
      </c>
      <c r="C4080" s="463" t="s">
        <v>140</v>
      </c>
      <c r="D4080" s="463" t="s">
        <v>4895</v>
      </c>
      <c r="E4080" s="463" t="str">
        <f t="shared" si="5"/>
        <v/>
      </c>
    </row>
    <row r="4081">
      <c r="A4081" s="463" t="str">
        <f t="shared" si="3"/>
        <v>01</v>
      </c>
      <c r="B4081" s="463" t="str">
        <f t="shared" si="4"/>
        <v>PU</v>
      </c>
      <c r="C4081" s="463" t="s">
        <v>141</v>
      </c>
      <c r="D4081" s="463" t="s">
        <v>4896</v>
      </c>
      <c r="E4081" s="463" t="str">
        <f t="shared" si="5"/>
        <v/>
      </c>
    </row>
    <row r="4082">
      <c r="A4082" s="463" t="str">
        <f t="shared" si="3"/>
        <v>05</v>
      </c>
      <c r="B4082" s="463" t="str">
        <f t="shared" si="4"/>
        <v>PU</v>
      </c>
      <c r="C4082" s="463" t="s">
        <v>141</v>
      </c>
      <c r="D4082" s="463" t="s">
        <v>4897</v>
      </c>
      <c r="E4082" s="463" t="str">
        <f t="shared" si="5"/>
        <v/>
      </c>
    </row>
    <row r="4083">
      <c r="A4083" s="463" t="str">
        <f t="shared" si="3"/>
        <v>14</v>
      </c>
      <c r="B4083" s="463" t="str">
        <f t="shared" si="4"/>
        <v>PU</v>
      </c>
      <c r="C4083" s="463" t="s">
        <v>141</v>
      </c>
      <c r="D4083" s="463" t="s">
        <v>4898</v>
      </c>
      <c r="E4083" s="463" t="str">
        <f t="shared" si="5"/>
        <v/>
      </c>
    </row>
    <row r="4084">
      <c r="A4084" s="463" t="str">
        <f t="shared" si="3"/>
        <v>100</v>
      </c>
      <c r="B4084" s="463" t="str">
        <f t="shared" si="4"/>
        <v>PU</v>
      </c>
      <c r="C4084" s="463" t="s">
        <v>141</v>
      </c>
      <c r="D4084" s="463" t="s">
        <v>4899</v>
      </c>
      <c r="E4084" s="463">
        <f t="shared" si="5"/>
        <v>0</v>
      </c>
    </row>
    <row r="4085">
      <c r="A4085" s="463" t="str">
        <f t="shared" si="3"/>
        <v>06</v>
      </c>
      <c r="B4085" s="463" t="str">
        <f t="shared" si="4"/>
        <v>PU</v>
      </c>
      <c r="C4085" s="463" t="s">
        <v>141</v>
      </c>
      <c r="D4085" s="463" t="s">
        <v>4900</v>
      </c>
      <c r="E4085" s="463" t="str">
        <f t="shared" si="5"/>
        <v/>
      </c>
    </row>
    <row r="4086">
      <c r="A4086" s="463" t="str">
        <f t="shared" si="3"/>
        <v>12</v>
      </c>
      <c r="B4086" s="463" t="str">
        <f t="shared" si="4"/>
        <v>PU</v>
      </c>
      <c r="C4086" s="463" t="s">
        <v>141</v>
      </c>
      <c r="D4086" s="463" t="s">
        <v>4901</v>
      </c>
      <c r="E4086" s="463" t="str">
        <f t="shared" si="5"/>
        <v/>
      </c>
    </row>
    <row r="4087">
      <c r="A4087" s="463" t="str">
        <f t="shared" si="3"/>
        <v>09</v>
      </c>
      <c r="B4087" s="463" t="str">
        <f t="shared" si="4"/>
        <v>PU</v>
      </c>
      <c r="C4087" s="463" t="s">
        <v>141</v>
      </c>
      <c r="D4087" s="463" t="s">
        <v>4902</v>
      </c>
      <c r="E4087" s="463" t="str">
        <f t="shared" si="5"/>
        <v/>
      </c>
    </row>
    <row r="4088">
      <c r="A4088" s="463" t="str">
        <f t="shared" si="3"/>
        <v>11</v>
      </c>
      <c r="B4088" s="463" t="str">
        <f t="shared" si="4"/>
        <v>PU</v>
      </c>
      <c r="C4088" s="463" t="s">
        <v>141</v>
      </c>
      <c r="D4088" s="463" t="s">
        <v>4903</v>
      </c>
      <c r="E4088" s="463" t="str">
        <f t="shared" si="5"/>
        <v/>
      </c>
    </row>
    <row r="4089">
      <c r="A4089" s="463" t="str">
        <f t="shared" si="3"/>
        <v>03</v>
      </c>
      <c r="B4089" s="463" t="str">
        <f t="shared" si="4"/>
        <v>PU</v>
      </c>
      <c r="C4089" s="463" t="s">
        <v>141</v>
      </c>
      <c r="D4089" s="463" t="s">
        <v>4904</v>
      </c>
      <c r="E4089" s="463" t="str">
        <f t="shared" si="5"/>
        <v/>
      </c>
    </row>
    <row r="4090">
      <c r="A4090" s="463" t="str">
        <f t="shared" si="3"/>
        <v>02</v>
      </c>
      <c r="B4090" s="463" t="str">
        <f t="shared" si="4"/>
        <v>PU</v>
      </c>
      <c r="C4090" s="463" t="s">
        <v>141</v>
      </c>
      <c r="D4090" s="463" t="s">
        <v>4905</v>
      </c>
      <c r="E4090" s="463" t="str">
        <f t="shared" si="5"/>
        <v/>
      </c>
    </row>
    <row r="4091">
      <c r="A4091" s="463" t="str">
        <f t="shared" si="3"/>
        <v>04</v>
      </c>
      <c r="B4091" s="463" t="str">
        <f t="shared" si="4"/>
        <v>PU</v>
      </c>
      <c r="C4091" s="463" t="s">
        <v>141</v>
      </c>
      <c r="D4091" s="463" t="s">
        <v>4906</v>
      </c>
      <c r="E4091" s="463" t="str">
        <f t="shared" si="5"/>
        <v/>
      </c>
    </row>
    <row r="4092">
      <c r="A4092" s="463" t="str">
        <f t="shared" si="3"/>
        <v>01</v>
      </c>
      <c r="B4092" s="463" t="str">
        <f t="shared" si="4"/>
        <v>PU</v>
      </c>
      <c r="C4092" s="463" t="s">
        <v>142</v>
      </c>
      <c r="D4092" s="463" t="s">
        <v>4907</v>
      </c>
      <c r="E4092" s="463" t="str">
        <f t="shared" si="5"/>
        <v/>
      </c>
    </row>
    <row r="4093">
      <c r="A4093" s="463" t="str">
        <f t="shared" si="3"/>
        <v>05</v>
      </c>
      <c r="B4093" s="463" t="str">
        <f t="shared" si="4"/>
        <v>PU</v>
      </c>
      <c r="C4093" s="463" t="s">
        <v>142</v>
      </c>
      <c r="D4093" s="463" t="s">
        <v>4908</v>
      </c>
      <c r="E4093" s="463" t="str">
        <f t="shared" si="5"/>
        <v/>
      </c>
    </row>
    <row r="4094">
      <c r="A4094" s="463" t="str">
        <f t="shared" si="3"/>
        <v>14</v>
      </c>
      <c r="B4094" s="463" t="str">
        <f t="shared" si="4"/>
        <v>PU</v>
      </c>
      <c r="C4094" s="463" t="s">
        <v>142</v>
      </c>
      <c r="D4094" s="463" t="s">
        <v>4909</v>
      </c>
      <c r="E4094" s="463" t="str">
        <f t="shared" si="5"/>
        <v/>
      </c>
    </row>
    <row r="4095">
      <c r="A4095" s="463" t="str">
        <f t="shared" si="3"/>
        <v>100</v>
      </c>
      <c r="B4095" s="463" t="str">
        <f t="shared" si="4"/>
        <v>PU</v>
      </c>
      <c r="C4095" s="463" t="s">
        <v>142</v>
      </c>
      <c r="D4095" s="463" t="s">
        <v>4910</v>
      </c>
      <c r="E4095" s="463">
        <f t="shared" si="5"/>
        <v>0</v>
      </c>
    </row>
    <row r="4096">
      <c r="A4096" s="463" t="str">
        <f t="shared" si="3"/>
        <v>06</v>
      </c>
      <c r="B4096" s="463" t="str">
        <f t="shared" si="4"/>
        <v>PU</v>
      </c>
      <c r="C4096" s="463" t="s">
        <v>142</v>
      </c>
      <c r="D4096" s="463" t="s">
        <v>4911</v>
      </c>
      <c r="E4096" s="463" t="str">
        <f t="shared" si="5"/>
        <v/>
      </c>
    </row>
    <row r="4097">
      <c r="A4097" s="463" t="str">
        <f t="shared" si="3"/>
        <v>12</v>
      </c>
      <c r="B4097" s="463" t="str">
        <f t="shared" si="4"/>
        <v>PU</v>
      </c>
      <c r="C4097" s="463" t="s">
        <v>142</v>
      </c>
      <c r="D4097" s="463" t="s">
        <v>4912</v>
      </c>
      <c r="E4097" s="463" t="str">
        <f t="shared" si="5"/>
        <v/>
      </c>
    </row>
    <row r="4098">
      <c r="A4098" s="463" t="str">
        <f t="shared" si="3"/>
        <v>09</v>
      </c>
      <c r="B4098" s="463" t="str">
        <f t="shared" si="4"/>
        <v>PU</v>
      </c>
      <c r="C4098" s="463" t="s">
        <v>142</v>
      </c>
      <c r="D4098" s="463" t="s">
        <v>4913</v>
      </c>
      <c r="E4098" s="463" t="str">
        <f t="shared" si="5"/>
        <v/>
      </c>
    </row>
    <row r="4099">
      <c r="A4099" s="463" t="str">
        <f t="shared" si="3"/>
        <v>11</v>
      </c>
      <c r="B4099" s="463" t="str">
        <f t="shared" si="4"/>
        <v>PU</v>
      </c>
      <c r="C4099" s="463" t="s">
        <v>142</v>
      </c>
      <c r="D4099" s="463" t="s">
        <v>4914</v>
      </c>
      <c r="E4099" s="463" t="str">
        <f t="shared" si="5"/>
        <v/>
      </c>
    </row>
    <row r="4100">
      <c r="A4100" s="463" t="str">
        <f t="shared" si="3"/>
        <v>03</v>
      </c>
      <c r="B4100" s="463" t="str">
        <f t="shared" si="4"/>
        <v>PU</v>
      </c>
      <c r="C4100" s="463" t="s">
        <v>142</v>
      </c>
      <c r="D4100" s="463" t="s">
        <v>4915</v>
      </c>
      <c r="E4100" s="463" t="str">
        <f t="shared" si="5"/>
        <v/>
      </c>
    </row>
    <row r="4101">
      <c r="A4101" s="463" t="str">
        <f t="shared" si="3"/>
        <v>02</v>
      </c>
      <c r="B4101" s="463" t="str">
        <f t="shared" si="4"/>
        <v>PU</v>
      </c>
      <c r="C4101" s="463" t="s">
        <v>142</v>
      </c>
      <c r="D4101" s="463" t="s">
        <v>4916</v>
      </c>
      <c r="E4101" s="463" t="str">
        <f t="shared" si="5"/>
        <v/>
      </c>
    </row>
    <row r="4102">
      <c r="A4102" s="463" t="str">
        <f t="shared" si="3"/>
        <v>04</v>
      </c>
      <c r="B4102" s="463" t="str">
        <f t="shared" si="4"/>
        <v>PU</v>
      </c>
      <c r="C4102" s="463" t="s">
        <v>142</v>
      </c>
      <c r="D4102" s="463" t="s">
        <v>4917</v>
      </c>
      <c r="E4102" s="463" t="str">
        <f t="shared" si="5"/>
        <v/>
      </c>
    </row>
    <row r="4103">
      <c r="A4103" s="463" t="str">
        <f t="shared" si="3"/>
        <v>01</v>
      </c>
      <c r="B4103" s="463" t="str">
        <f t="shared" si="4"/>
        <v>PU</v>
      </c>
      <c r="C4103" s="463" t="s">
        <v>143</v>
      </c>
      <c r="D4103" s="463" t="s">
        <v>4918</v>
      </c>
      <c r="E4103" s="463" t="str">
        <f t="shared" si="5"/>
        <v/>
      </c>
    </row>
    <row r="4104">
      <c r="A4104" s="463" t="str">
        <f t="shared" si="3"/>
        <v>05</v>
      </c>
      <c r="B4104" s="463" t="str">
        <f t="shared" si="4"/>
        <v>PU</v>
      </c>
      <c r="C4104" s="463" t="s">
        <v>143</v>
      </c>
      <c r="D4104" s="463" t="s">
        <v>4919</v>
      </c>
      <c r="E4104" s="463" t="str">
        <f t="shared" si="5"/>
        <v/>
      </c>
    </row>
    <row r="4105">
      <c r="A4105" s="463" t="str">
        <f t="shared" si="3"/>
        <v>14</v>
      </c>
      <c r="B4105" s="463" t="str">
        <f t="shared" si="4"/>
        <v>PU</v>
      </c>
      <c r="C4105" s="463" t="s">
        <v>143</v>
      </c>
      <c r="D4105" s="463" t="s">
        <v>4920</v>
      </c>
      <c r="E4105" s="463" t="str">
        <f t="shared" si="5"/>
        <v/>
      </c>
    </row>
    <row r="4106">
      <c r="A4106" s="463" t="str">
        <f t="shared" si="3"/>
        <v>100</v>
      </c>
      <c r="B4106" s="463" t="str">
        <f t="shared" si="4"/>
        <v>PU</v>
      </c>
      <c r="C4106" s="463" t="s">
        <v>143</v>
      </c>
      <c r="D4106" s="463" t="s">
        <v>4921</v>
      </c>
      <c r="E4106" s="463">
        <f t="shared" si="5"/>
        <v>0</v>
      </c>
    </row>
    <row r="4107">
      <c r="A4107" s="463" t="str">
        <f t="shared" si="3"/>
        <v>06</v>
      </c>
      <c r="B4107" s="463" t="str">
        <f t="shared" si="4"/>
        <v>PU</v>
      </c>
      <c r="C4107" s="463" t="s">
        <v>143</v>
      </c>
      <c r="D4107" s="463" t="s">
        <v>4922</v>
      </c>
      <c r="E4107" s="463" t="str">
        <f t="shared" si="5"/>
        <v/>
      </c>
    </row>
    <row r="4108">
      <c r="A4108" s="463" t="str">
        <f t="shared" si="3"/>
        <v>12</v>
      </c>
      <c r="B4108" s="463" t="str">
        <f t="shared" si="4"/>
        <v>PU</v>
      </c>
      <c r="C4108" s="463" t="s">
        <v>143</v>
      </c>
      <c r="D4108" s="463" t="s">
        <v>4923</v>
      </c>
      <c r="E4108" s="463" t="str">
        <f t="shared" si="5"/>
        <v/>
      </c>
    </row>
    <row r="4109">
      <c r="A4109" s="463" t="str">
        <f t="shared" si="3"/>
        <v>09</v>
      </c>
      <c r="B4109" s="463" t="str">
        <f t="shared" si="4"/>
        <v>PU</v>
      </c>
      <c r="C4109" s="463" t="s">
        <v>143</v>
      </c>
      <c r="D4109" s="463" t="s">
        <v>4924</v>
      </c>
      <c r="E4109" s="463" t="str">
        <f t="shared" si="5"/>
        <v/>
      </c>
    </row>
    <row r="4110">
      <c r="A4110" s="463" t="str">
        <f t="shared" si="3"/>
        <v>11</v>
      </c>
      <c r="B4110" s="463" t="str">
        <f t="shared" si="4"/>
        <v>PU</v>
      </c>
      <c r="C4110" s="463" t="s">
        <v>143</v>
      </c>
      <c r="D4110" s="463" t="s">
        <v>4925</v>
      </c>
      <c r="E4110" s="463" t="str">
        <f t="shared" si="5"/>
        <v/>
      </c>
    </row>
    <row r="4111">
      <c r="A4111" s="463" t="str">
        <f t="shared" si="3"/>
        <v>03</v>
      </c>
      <c r="B4111" s="463" t="str">
        <f t="shared" si="4"/>
        <v>PU</v>
      </c>
      <c r="C4111" s="463" t="s">
        <v>143</v>
      </c>
      <c r="D4111" s="463" t="s">
        <v>4926</v>
      </c>
      <c r="E4111" s="463" t="str">
        <f t="shared" si="5"/>
        <v/>
      </c>
    </row>
    <row r="4112">
      <c r="A4112" s="463" t="str">
        <f t="shared" si="3"/>
        <v>02</v>
      </c>
      <c r="B4112" s="463" t="str">
        <f t="shared" si="4"/>
        <v>PU</v>
      </c>
      <c r="C4112" s="463" t="s">
        <v>143</v>
      </c>
      <c r="D4112" s="463" t="s">
        <v>4927</v>
      </c>
      <c r="E4112" s="463" t="str">
        <f t="shared" si="5"/>
        <v/>
      </c>
    </row>
    <row r="4113">
      <c r="A4113" s="463" t="str">
        <f t="shared" si="3"/>
        <v>04</v>
      </c>
      <c r="B4113" s="463" t="str">
        <f t="shared" si="4"/>
        <v>PU</v>
      </c>
      <c r="C4113" s="463" t="s">
        <v>143</v>
      </c>
      <c r="D4113" s="463" t="s">
        <v>4928</v>
      </c>
      <c r="E4113" s="463" t="str">
        <f t="shared" si="5"/>
        <v/>
      </c>
    </row>
    <row r="4114">
      <c r="A4114" s="463" t="str">
        <f t="shared" si="3"/>
        <v>01</v>
      </c>
      <c r="B4114" s="463" t="str">
        <f t="shared" si="4"/>
        <v>PU</v>
      </c>
      <c r="C4114" s="463" t="s">
        <v>144</v>
      </c>
      <c r="D4114" s="463" t="s">
        <v>4929</v>
      </c>
      <c r="E4114" s="463" t="str">
        <f t="shared" si="5"/>
        <v/>
      </c>
    </row>
    <row r="4115">
      <c r="A4115" s="463" t="str">
        <f t="shared" si="3"/>
        <v>05</v>
      </c>
      <c r="B4115" s="463" t="str">
        <f t="shared" si="4"/>
        <v>PU</v>
      </c>
      <c r="C4115" s="463" t="s">
        <v>144</v>
      </c>
      <c r="D4115" s="463" t="s">
        <v>4930</v>
      </c>
      <c r="E4115" s="463" t="str">
        <f t="shared" si="5"/>
        <v/>
      </c>
    </row>
    <row r="4116">
      <c r="A4116" s="463" t="str">
        <f t="shared" si="3"/>
        <v>14</v>
      </c>
      <c r="B4116" s="463" t="str">
        <f t="shared" si="4"/>
        <v>PU</v>
      </c>
      <c r="C4116" s="463" t="s">
        <v>144</v>
      </c>
      <c r="D4116" s="463" t="s">
        <v>4931</v>
      </c>
      <c r="E4116" s="463" t="str">
        <f t="shared" si="5"/>
        <v/>
      </c>
    </row>
    <row r="4117">
      <c r="A4117" s="463" t="str">
        <f t="shared" si="3"/>
        <v>100</v>
      </c>
      <c r="B4117" s="463" t="str">
        <f t="shared" si="4"/>
        <v>PU</v>
      </c>
      <c r="C4117" s="463" t="s">
        <v>144</v>
      </c>
      <c r="D4117" s="463" t="s">
        <v>4932</v>
      </c>
      <c r="E4117" s="463">
        <f t="shared" si="5"/>
        <v>0</v>
      </c>
    </row>
    <row r="4118">
      <c r="A4118" s="463" t="str">
        <f t="shared" si="3"/>
        <v>06</v>
      </c>
      <c r="B4118" s="463" t="str">
        <f t="shared" si="4"/>
        <v>PU</v>
      </c>
      <c r="C4118" s="463" t="s">
        <v>144</v>
      </c>
      <c r="D4118" s="463" t="s">
        <v>4933</v>
      </c>
      <c r="E4118" s="463" t="str">
        <f t="shared" si="5"/>
        <v/>
      </c>
    </row>
    <row r="4119">
      <c r="A4119" s="463" t="str">
        <f t="shared" si="3"/>
        <v>12</v>
      </c>
      <c r="B4119" s="463" t="str">
        <f t="shared" si="4"/>
        <v>PU</v>
      </c>
      <c r="C4119" s="463" t="s">
        <v>144</v>
      </c>
      <c r="D4119" s="463" t="s">
        <v>4934</v>
      </c>
      <c r="E4119" s="463" t="str">
        <f t="shared" si="5"/>
        <v/>
      </c>
    </row>
    <row r="4120">
      <c r="A4120" s="463" t="str">
        <f t="shared" si="3"/>
        <v>09</v>
      </c>
      <c r="B4120" s="463" t="str">
        <f t="shared" si="4"/>
        <v>PU</v>
      </c>
      <c r="C4120" s="463" t="s">
        <v>144</v>
      </c>
      <c r="D4120" s="463" t="s">
        <v>4935</v>
      </c>
      <c r="E4120" s="463" t="str">
        <f t="shared" si="5"/>
        <v/>
      </c>
    </row>
    <row r="4121">
      <c r="A4121" s="463" t="str">
        <f t="shared" si="3"/>
        <v>11</v>
      </c>
      <c r="B4121" s="463" t="str">
        <f t="shared" si="4"/>
        <v>PU</v>
      </c>
      <c r="C4121" s="463" t="s">
        <v>144</v>
      </c>
      <c r="D4121" s="463" t="s">
        <v>4936</v>
      </c>
      <c r="E4121" s="463" t="str">
        <f t="shared" si="5"/>
        <v/>
      </c>
    </row>
    <row r="4122">
      <c r="A4122" s="463" t="str">
        <f t="shared" si="3"/>
        <v>03</v>
      </c>
      <c r="B4122" s="463" t="str">
        <f t="shared" si="4"/>
        <v>PU</v>
      </c>
      <c r="C4122" s="463" t="s">
        <v>144</v>
      </c>
      <c r="D4122" s="463" t="s">
        <v>4937</v>
      </c>
      <c r="E4122" s="463" t="str">
        <f t="shared" si="5"/>
        <v/>
      </c>
    </row>
    <row r="4123">
      <c r="A4123" s="463" t="str">
        <f t="shared" si="3"/>
        <v>02</v>
      </c>
      <c r="B4123" s="463" t="str">
        <f t="shared" si="4"/>
        <v>PU</v>
      </c>
      <c r="C4123" s="463" t="s">
        <v>144</v>
      </c>
      <c r="D4123" s="463" t="s">
        <v>4938</v>
      </c>
      <c r="E4123" s="463" t="str">
        <f t="shared" si="5"/>
        <v/>
      </c>
    </row>
    <row r="4124">
      <c r="A4124" s="463" t="str">
        <f t="shared" si="3"/>
        <v>04</v>
      </c>
      <c r="B4124" s="463" t="str">
        <f t="shared" si="4"/>
        <v>PU</v>
      </c>
      <c r="C4124" s="463" t="s">
        <v>144</v>
      </c>
      <c r="D4124" s="463" t="s">
        <v>4939</v>
      </c>
      <c r="E4124" s="463" t="str">
        <f t="shared" si="5"/>
        <v/>
      </c>
    </row>
    <row r="4125">
      <c r="A4125" s="463" t="str">
        <f t="shared" si="3"/>
        <v>01</v>
      </c>
      <c r="B4125" s="463" t="str">
        <f t="shared" si="4"/>
        <v>PU</v>
      </c>
      <c r="C4125" s="463" t="s">
        <v>123</v>
      </c>
      <c r="D4125" s="463" t="s">
        <v>4940</v>
      </c>
      <c r="E4125" s="463" t="str">
        <f t="shared" si="5"/>
        <v/>
      </c>
    </row>
    <row r="4126">
      <c r="A4126" s="463" t="str">
        <f t="shared" si="3"/>
        <v>05</v>
      </c>
      <c r="B4126" s="463" t="str">
        <f t="shared" si="4"/>
        <v>PU</v>
      </c>
      <c r="C4126" s="463" t="s">
        <v>123</v>
      </c>
      <c r="D4126" s="463" t="s">
        <v>4941</v>
      </c>
      <c r="E4126" s="463" t="str">
        <f t="shared" si="5"/>
        <v/>
      </c>
    </row>
    <row r="4127">
      <c r="A4127" s="463" t="str">
        <f t="shared" si="3"/>
        <v>14</v>
      </c>
      <c r="B4127" s="463" t="str">
        <f t="shared" si="4"/>
        <v>PU</v>
      </c>
      <c r="C4127" s="463" t="s">
        <v>123</v>
      </c>
      <c r="D4127" s="463" t="s">
        <v>4942</v>
      </c>
      <c r="E4127" s="463" t="str">
        <f t="shared" si="5"/>
        <v/>
      </c>
    </row>
    <row r="4128">
      <c r="A4128" s="463" t="str">
        <f t="shared" si="3"/>
        <v>100</v>
      </c>
      <c r="B4128" s="463" t="str">
        <f t="shared" si="4"/>
        <v>PU</v>
      </c>
      <c r="C4128" s="463" t="s">
        <v>123</v>
      </c>
      <c r="D4128" s="463" t="s">
        <v>4943</v>
      </c>
      <c r="E4128" s="463">
        <f t="shared" si="5"/>
        <v>0</v>
      </c>
    </row>
    <row r="4129">
      <c r="A4129" s="463" t="str">
        <f t="shared" si="3"/>
        <v>06</v>
      </c>
      <c r="B4129" s="463" t="str">
        <f t="shared" si="4"/>
        <v>PU</v>
      </c>
      <c r="C4129" s="463" t="s">
        <v>123</v>
      </c>
      <c r="D4129" s="463" t="s">
        <v>4944</v>
      </c>
      <c r="E4129" s="463" t="str">
        <f t="shared" si="5"/>
        <v/>
      </c>
    </row>
    <row r="4130">
      <c r="A4130" s="463" t="str">
        <f t="shared" si="3"/>
        <v>12</v>
      </c>
      <c r="B4130" s="463" t="str">
        <f t="shared" si="4"/>
        <v>PU</v>
      </c>
      <c r="C4130" s="463" t="s">
        <v>123</v>
      </c>
      <c r="D4130" s="463" t="s">
        <v>4945</v>
      </c>
      <c r="E4130" s="463" t="str">
        <f t="shared" si="5"/>
        <v/>
      </c>
    </row>
    <row r="4131">
      <c r="A4131" s="463" t="str">
        <f t="shared" si="3"/>
        <v>09</v>
      </c>
      <c r="B4131" s="463" t="str">
        <f t="shared" si="4"/>
        <v>PU</v>
      </c>
      <c r="C4131" s="463" t="s">
        <v>123</v>
      </c>
      <c r="D4131" s="463" t="s">
        <v>4946</v>
      </c>
      <c r="E4131" s="463" t="str">
        <f t="shared" si="5"/>
        <v/>
      </c>
    </row>
    <row r="4132">
      <c r="A4132" s="463" t="str">
        <f t="shared" si="3"/>
        <v>11</v>
      </c>
      <c r="B4132" s="463" t="str">
        <f t="shared" si="4"/>
        <v>PU</v>
      </c>
      <c r="C4132" s="463" t="s">
        <v>123</v>
      </c>
      <c r="D4132" s="463" t="s">
        <v>4947</v>
      </c>
      <c r="E4132" s="463" t="str">
        <f t="shared" si="5"/>
        <v/>
      </c>
    </row>
    <row r="4133">
      <c r="A4133" s="463" t="str">
        <f t="shared" si="3"/>
        <v>03</v>
      </c>
      <c r="B4133" s="463" t="str">
        <f t="shared" si="4"/>
        <v>PU</v>
      </c>
      <c r="C4133" s="463" t="s">
        <v>123</v>
      </c>
      <c r="D4133" s="463" t="s">
        <v>4948</v>
      </c>
      <c r="E4133" s="463" t="str">
        <f t="shared" si="5"/>
        <v/>
      </c>
    </row>
    <row r="4134">
      <c r="A4134" s="463" t="str">
        <f t="shared" si="3"/>
        <v>02</v>
      </c>
      <c r="B4134" s="463" t="str">
        <f t="shared" si="4"/>
        <v>PU</v>
      </c>
      <c r="C4134" s="463" t="s">
        <v>123</v>
      </c>
      <c r="D4134" s="463" t="s">
        <v>4949</v>
      </c>
      <c r="E4134" s="463" t="str">
        <f t="shared" si="5"/>
        <v/>
      </c>
    </row>
    <row r="4135">
      <c r="A4135" s="463" t="str">
        <f t="shared" si="3"/>
        <v>04</v>
      </c>
      <c r="B4135" s="463" t="str">
        <f t="shared" si="4"/>
        <v>PU</v>
      </c>
      <c r="C4135" s="463" t="s">
        <v>123</v>
      </c>
      <c r="D4135" s="463" t="s">
        <v>4950</v>
      </c>
      <c r="E4135" s="463" t="str">
        <f t="shared" si="5"/>
        <v/>
      </c>
    </row>
    <row r="4136">
      <c r="A4136" s="463" t="str">
        <f t="shared" si="3"/>
        <v>01</v>
      </c>
      <c r="B4136" s="463" t="str">
        <f t="shared" si="4"/>
        <v>PU</v>
      </c>
      <c r="C4136" s="463" t="s">
        <v>125</v>
      </c>
      <c r="D4136" s="463" t="s">
        <v>4951</v>
      </c>
      <c r="E4136" s="463" t="str">
        <f t="shared" si="5"/>
        <v/>
      </c>
    </row>
    <row r="4137">
      <c r="A4137" s="463" t="str">
        <f t="shared" si="3"/>
        <v>05</v>
      </c>
      <c r="B4137" s="463" t="str">
        <f t="shared" si="4"/>
        <v>PU</v>
      </c>
      <c r="C4137" s="463" t="s">
        <v>125</v>
      </c>
      <c r="D4137" s="463" t="s">
        <v>4952</v>
      </c>
      <c r="E4137" s="463" t="str">
        <f t="shared" si="5"/>
        <v/>
      </c>
    </row>
    <row r="4138">
      <c r="A4138" s="463" t="str">
        <f t="shared" si="3"/>
        <v>14</v>
      </c>
      <c r="B4138" s="463" t="str">
        <f t="shared" si="4"/>
        <v>PU</v>
      </c>
      <c r="C4138" s="463" t="s">
        <v>125</v>
      </c>
      <c r="D4138" s="463" t="s">
        <v>4953</v>
      </c>
      <c r="E4138" s="463" t="str">
        <f t="shared" si="5"/>
        <v/>
      </c>
    </row>
    <row r="4139">
      <c r="A4139" s="463" t="str">
        <f t="shared" si="3"/>
        <v>100</v>
      </c>
      <c r="B4139" s="463" t="str">
        <f t="shared" si="4"/>
        <v>PU</v>
      </c>
      <c r="C4139" s="463" t="s">
        <v>125</v>
      </c>
      <c r="D4139" s="463" t="s">
        <v>4954</v>
      </c>
      <c r="E4139" s="463">
        <f t="shared" si="5"/>
        <v>0</v>
      </c>
    </row>
    <row r="4140">
      <c r="A4140" s="463" t="str">
        <f t="shared" si="3"/>
        <v>06</v>
      </c>
      <c r="B4140" s="463" t="str">
        <f t="shared" si="4"/>
        <v>PU</v>
      </c>
      <c r="C4140" s="463" t="s">
        <v>125</v>
      </c>
      <c r="D4140" s="463" t="s">
        <v>4955</v>
      </c>
      <c r="E4140" s="463" t="str">
        <f t="shared" si="5"/>
        <v/>
      </c>
    </row>
    <row r="4141">
      <c r="A4141" s="463" t="str">
        <f t="shared" si="3"/>
        <v>12</v>
      </c>
      <c r="B4141" s="463" t="str">
        <f t="shared" si="4"/>
        <v>PU</v>
      </c>
      <c r="C4141" s="463" t="s">
        <v>125</v>
      </c>
      <c r="D4141" s="463" t="s">
        <v>4956</v>
      </c>
      <c r="E4141" s="463" t="str">
        <f t="shared" si="5"/>
        <v/>
      </c>
    </row>
    <row r="4142">
      <c r="A4142" s="463" t="str">
        <f t="shared" si="3"/>
        <v>09</v>
      </c>
      <c r="B4142" s="463" t="str">
        <f t="shared" si="4"/>
        <v>PU</v>
      </c>
      <c r="C4142" s="463" t="s">
        <v>125</v>
      </c>
      <c r="D4142" s="463" t="s">
        <v>4957</v>
      </c>
      <c r="E4142" s="463" t="str">
        <f t="shared" si="5"/>
        <v/>
      </c>
    </row>
    <row r="4143">
      <c r="A4143" s="463" t="str">
        <f t="shared" si="3"/>
        <v>11</v>
      </c>
      <c r="B4143" s="463" t="str">
        <f t="shared" si="4"/>
        <v>PU</v>
      </c>
      <c r="C4143" s="463" t="s">
        <v>125</v>
      </c>
      <c r="D4143" s="463" t="s">
        <v>4958</v>
      </c>
      <c r="E4143" s="463" t="str">
        <f t="shared" si="5"/>
        <v/>
      </c>
    </row>
    <row r="4144">
      <c r="A4144" s="463" t="str">
        <f t="shared" si="3"/>
        <v>03</v>
      </c>
      <c r="B4144" s="463" t="str">
        <f t="shared" si="4"/>
        <v>PU</v>
      </c>
      <c r="C4144" s="463" t="s">
        <v>125</v>
      </c>
      <c r="D4144" s="463" t="s">
        <v>4959</v>
      </c>
      <c r="E4144" s="463" t="str">
        <f t="shared" si="5"/>
        <v/>
      </c>
    </row>
    <row r="4145">
      <c r="A4145" s="463" t="str">
        <f t="shared" si="3"/>
        <v>02</v>
      </c>
      <c r="B4145" s="463" t="str">
        <f t="shared" si="4"/>
        <v>PU</v>
      </c>
      <c r="C4145" s="463" t="s">
        <v>125</v>
      </c>
      <c r="D4145" s="463" t="s">
        <v>4960</v>
      </c>
      <c r="E4145" s="463" t="str">
        <f t="shared" si="5"/>
        <v/>
      </c>
    </row>
    <row r="4146">
      <c r="A4146" s="463" t="str">
        <f t="shared" si="3"/>
        <v>04</v>
      </c>
      <c r="B4146" s="463" t="str">
        <f t="shared" si="4"/>
        <v>PU</v>
      </c>
      <c r="C4146" s="463" t="s">
        <v>125</v>
      </c>
      <c r="D4146" s="463" t="s">
        <v>4961</v>
      </c>
      <c r="E4146" s="463" t="str">
        <f t="shared" si="5"/>
        <v/>
      </c>
    </row>
    <row r="4147">
      <c r="A4147" s="463" t="str">
        <f t="shared" si="3"/>
        <v>01</v>
      </c>
      <c r="B4147" s="463" t="str">
        <f t="shared" si="4"/>
        <v>PU</v>
      </c>
      <c r="C4147" s="463" t="s">
        <v>126</v>
      </c>
      <c r="D4147" s="463" t="s">
        <v>4962</v>
      </c>
      <c r="E4147" s="463" t="str">
        <f t="shared" si="5"/>
        <v/>
      </c>
    </row>
    <row r="4148">
      <c r="A4148" s="463" t="str">
        <f t="shared" si="3"/>
        <v>05</v>
      </c>
      <c r="B4148" s="463" t="str">
        <f t="shared" si="4"/>
        <v>PU</v>
      </c>
      <c r="C4148" s="463" t="s">
        <v>126</v>
      </c>
      <c r="D4148" s="463" t="s">
        <v>4963</v>
      </c>
      <c r="E4148" s="463" t="str">
        <f t="shared" si="5"/>
        <v/>
      </c>
    </row>
    <row r="4149">
      <c r="A4149" s="463" t="str">
        <f t="shared" si="3"/>
        <v>14</v>
      </c>
      <c r="B4149" s="463" t="str">
        <f t="shared" si="4"/>
        <v>PU</v>
      </c>
      <c r="C4149" s="463" t="s">
        <v>126</v>
      </c>
      <c r="D4149" s="463" t="s">
        <v>4964</v>
      </c>
      <c r="E4149" s="463" t="str">
        <f t="shared" si="5"/>
        <v/>
      </c>
    </row>
    <row r="4150">
      <c r="A4150" s="463" t="str">
        <f t="shared" si="3"/>
        <v>100</v>
      </c>
      <c r="B4150" s="463" t="str">
        <f t="shared" si="4"/>
        <v>PU</v>
      </c>
      <c r="C4150" s="463" t="s">
        <v>126</v>
      </c>
      <c r="D4150" s="463" t="s">
        <v>4965</v>
      </c>
      <c r="E4150" s="463">
        <f t="shared" si="5"/>
        <v>0</v>
      </c>
    </row>
    <row r="4151">
      <c r="A4151" s="463" t="str">
        <f t="shared" si="3"/>
        <v>06</v>
      </c>
      <c r="B4151" s="463" t="str">
        <f t="shared" si="4"/>
        <v>PU</v>
      </c>
      <c r="C4151" s="463" t="s">
        <v>126</v>
      </c>
      <c r="D4151" s="463" t="s">
        <v>4966</v>
      </c>
      <c r="E4151" s="463" t="str">
        <f t="shared" si="5"/>
        <v/>
      </c>
    </row>
    <row r="4152">
      <c r="A4152" s="463" t="str">
        <f t="shared" si="3"/>
        <v>12</v>
      </c>
      <c r="B4152" s="463" t="str">
        <f t="shared" si="4"/>
        <v>PU</v>
      </c>
      <c r="C4152" s="463" t="s">
        <v>126</v>
      </c>
      <c r="D4152" s="463" t="s">
        <v>4967</v>
      </c>
      <c r="E4152" s="463" t="str">
        <f t="shared" si="5"/>
        <v/>
      </c>
    </row>
    <row r="4153">
      <c r="A4153" s="463" t="str">
        <f t="shared" si="3"/>
        <v>09</v>
      </c>
      <c r="B4153" s="463" t="str">
        <f t="shared" si="4"/>
        <v>PU</v>
      </c>
      <c r="C4153" s="463" t="s">
        <v>126</v>
      </c>
      <c r="D4153" s="463" t="s">
        <v>4968</v>
      </c>
      <c r="E4153" s="463" t="str">
        <f t="shared" si="5"/>
        <v/>
      </c>
    </row>
    <row r="4154">
      <c r="A4154" s="463" t="str">
        <f t="shared" si="3"/>
        <v>11</v>
      </c>
      <c r="B4154" s="463" t="str">
        <f t="shared" si="4"/>
        <v>PU</v>
      </c>
      <c r="C4154" s="463" t="s">
        <v>126</v>
      </c>
      <c r="D4154" s="463" t="s">
        <v>4969</v>
      </c>
      <c r="E4154" s="463" t="str">
        <f t="shared" si="5"/>
        <v/>
      </c>
    </row>
    <row r="4155">
      <c r="A4155" s="463" t="str">
        <f t="shared" si="3"/>
        <v>03</v>
      </c>
      <c r="B4155" s="463" t="str">
        <f t="shared" si="4"/>
        <v>PU</v>
      </c>
      <c r="C4155" s="463" t="s">
        <v>126</v>
      </c>
      <c r="D4155" s="463" t="s">
        <v>4970</v>
      </c>
      <c r="E4155" s="463" t="str">
        <f t="shared" si="5"/>
        <v/>
      </c>
    </row>
    <row r="4156">
      <c r="A4156" s="463" t="str">
        <f t="shared" si="3"/>
        <v>02</v>
      </c>
      <c r="B4156" s="463" t="str">
        <f t="shared" si="4"/>
        <v>PU</v>
      </c>
      <c r="C4156" s="463" t="s">
        <v>126</v>
      </c>
      <c r="D4156" s="463" t="s">
        <v>4971</v>
      </c>
      <c r="E4156" s="463" t="str">
        <f t="shared" si="5"/>
        <v/>
      </c>
    </row>
    <row r="4157">
      <c r="A4157" s="463" t="str">
        <f t="shared" si="3"/>
        <v>04</v>
      </c>
      <c r="B4157" s="463" t="str">
        <f t="shared" si="4"/>
        <v>PU</v>
      </c>
      <c r="C4157" s="463" t="s">
        <v>126</v>
      </c>
      <c r="D4157" s="463" t="s">
        <v>4972</v>
      </c>
      <c r="E4157" s="463" t="str">
        <f t="shared" si="5"/>
        <v/>
      </c>
    </row>
    <row r="4158">
      <c r="A4158" s="463" t="str">
        <f t="shared" si="3"/>
        <v>01</v>
      </c>
      <c r="B4158" s="463" t="str">
        <f t="shared" si="4"/>
        <v>PU</v>
      </c>
      <c r="C4158" s="463" t="s">
        <v>128</v>
      </c>
      <c r="D4158" s="463" t="s">
        <v>4973</v>
      </c>
      <c r="E4158" s="463" t="str">
        <f t="shared" si="5"/>
        <v/>
      </c>
    </row>
    <row r="4159">
      <c r="A4159" s="463" t="str">
        <f t="shared" si="3"/>
        <v>05</v>
      </c>
      <c r="B4159" s="463" t="str">
        <f t="shared" si="4"/>
        <v>PU</v>
      </c>
      <c r="C4159" s="463" t="s">
        <v>128</v>
      </c>
      <c r="D4159" s="463" t="s">
        <v>4974</v>
      </c>
      <c r="E4159" s="463" t="str">
        <f t="shared" si="5"/>
        <v/>
      </c>
    </row>
    <row r="4160">
      <c r="A4160" s="463" t="str">
        <f t="shared" si="3"/>
        <v>14</v>
      </c>
      <c r="B4160" s="463" t="str">
        <f t="shared" si="4"/>
        <v>PU</v>
      </c>
      <c r="C4160" s="463" t="s">
        <v>128</v>
      </c>
      <c r="D4160" s="463" t="s">
        <v>4975</v>
      </c>
      <c r="E4160" s="463" t="str">
        <f t="shared" si="5"/>
        <v/>
      </c>
    </row>
    <row r="4161">
      <c r="A4161" s="463" t="str">
        <f t="shared" si="3"/>
        <v>100</v>
      </c>
      <c r="B4161" s="463" t="str">
        <f t="shared" si="4"/>
        <v>PU</v>
      </c>
      <c r="C4161" s="463" t="s">
        <v>128</v>
      </c>
      <c r="D4161" s="463" t="s">
        <v>4976</v>
      </c>
      <c r="E4161" s="463">
        <f t="shared" si="5"/>
        <v>0</v>
      </c>
    </row>
    <row r="4162">
      <c r="A4162" s="463" t="str">
        <f t="shared" si="3"/>
        <v>06</v>
      </c>
      <c r="B4162" s="463" t="str">
        <f t="shared" si="4"/>
        <v>PU</v>
      </c>
      <c r="C4162" s="463" t="s">
        <v>128</v>
      </c>
      <c r="D4162" s="463" t="s">
        <v>4977</v>
      </c>
      <c r="E4162" s="463" t="str">
        <f t="shared" si="5"/>
        <v/>
      </c>
    </row>
    <row r="4163">
      <c r="A4163" s="463" t="str">
        <f t="shared" si="3"/>
        <v>12</v>
      </c>
      <c r="B4163" s="463" t="str">
        <f t="shared" si="4"/>
        <v>PU</v>
      </c>
      <c r="C4163" s="463" t="s">
        <v>128</v>
      </c>
      <c r="D4163" s="463" t="s">
        <v>4978</v>
      </c>
      <c r="E4163" s="463" t="str">
        <f t="shared" si="5"/>
        <v/>
      </c>
    </row>
    <row r="4164">
      <c r="A4164" s="463" t="str">
        <f t="shared" si="3"/>
        <v>09</v>
      </c>
      <c r="B4164" s="463" t="str">
        <f t="shared" si="4"/>
        <v>PU</v>
      </c>
      <c r="C4164" s="463" t="s">
        <v>128</v>
      </c>
      <c r="D4164" s="463" t="s">
        <v>4979</v>
      </c>
      <c r="E4164" s="463" t="str">
        <f t="shared" si="5"/>
        <v/>
      </c>
    </row>
    <row r="4165">
      <c r="A4165" s="463" t="str">
        <f t="shared" si="3"/>
        <v>11</v>
      </c>
      <c r="B4165" s="463" t="str">
        <f t="shared" si="4"/>
        <v>PU</v>
      </c>
      <c r="C4165" s="463" t="s">
        <v>128</v>
      </c>
      <c r="D4165" s="463" t="s">
        <v>4980</v>
      </c>
      <c r="E4165" s="463" t="str">
        <f t="shared" si="5"/>
        <v/>
      </c>
    </row>
    <row r="4166">
      <c r="A4166" s="463" t="str">
        <f t="shared" si="3"/>
        <v>03</v>
      </c>
      <c r="B4166" s="463" t="str">
        <f t="shared" si="4"/>
        <v>PU</v>
      </c>
      <c r="C4166" s="463" t="s">
        <v>128</v>
      </c>
      <c r="D4166" s="463" t="s">
        <v>4981</v>
      </c>
      <c r="E4166" s="463" t="str">
        <f t="shared" si="5"/>
        <v/>
      </c>
    </row>
    <row r="4167">
      <c r="A4167" s="463" t="str">
        <f t="shared" si="3"/>
        <v>02</v>
      </c>
      <c r="B4167" s="463" t="str">
        <f t="shared" si="4"/>
        <v>PU</v>
      </c>
      <c r="C4167" s="463" t="s">
        <v>128</v>
      </c>
      <c r="D4167" s="463" t="s">
        <v>4982</v>
      </c>
      <c r="E4167" s="463" t="str">
        <f t="shared" si="5"/>
        <v/>
      </c>
    </row>
    <row r="4168">
      <c r="A4168" s="463" t="str">
        <f t="shared" si="3"/>
        <v>04</v>
      </c>
      <c r="B4168" s="463" t="str">
        <f t="shared" si="4"/>
        <v>PU</v>
      </c>
      <c r="C4168" s="463" t="s">
        <v>128</v>
      </c>
      <c r="D4168" s="463" t="s">
        <v>4983</v>
      </c>
      <c r="E4168" s="463" t="str">
        <f t="shared" si="5"/>
        <v/>
      </c>
    </row>
    <row r="4169">
      <c r="A4169" s="463" t="str">
        <f t="shared" si="3"/>
        <v>01</v>
      </c>
      <c r="B4169" s="463" t="str">
        <f t="shared" si="4"/>
        <v>PU</v>
      </c>
      <c r="C4169" s="463" t="s">
        <v>129</v>
      </c>
      <c r="D4169" s="463" t="s">
        <v>4984</v>
      </c>
      <c r="E4169" s="463" t="str">
        <f t="shared" si="5"/>
        <v/>
      </c>
    </row>
    <row r="4170">
      <c r="A4170" s="463" t="str">
        <f t="shared" si="3"/>
        <v>05</v>
      </c>
      <c r="B4170" s="463" t="str">
        <f t="shared" si="4"/>
        <v>PU</v>
      </c>
      <c r="C4170" s="463" t="s">
        <v>129</v>
      </c>
      <c r="D4170" s="463" t="s">
        <v>4985</v>
      </c>
      <c r="E4170" s="463" t="str">
        <f t="shared" si="5"/>
        <v/>
      </c>
    </row>
    <row r="4171">
      <c r="A4171" s="463" t="str">
        <f t="shared" si="3"/>
        <v>14</v>
      </c>
      <c r="B4171" s="463" t="str">
        <f t="shared" si="4"/>
        <v>PU</v>
      </c>
      <c r="C4171" s="463" t="s">
        <v>129</v>
      </c>
      <c r="D4171" s="463" t="s">
        <v>4986</v>
      </c>
      <c r="E4171" s="463" t="str">
        <f t="shared" si="5"/>
        <v/>
      </c>
    </row>
    <row r="4172">
      <c r="A4172" s="463" t="str">
        <f t="shared" si="3"/>
        <v>100</v>
      </c>
      <c r="B4172" s="463" t="str">
        <f t="shared" si="4"/>
        <v>PU</v>
      </c>
      <c r="C4172" s="463" t="s">
        <v>129</v>
      </c>
      <c r="D4172" s="463" t="s">
        <v>4987</v>
      </c>
      <c r="E4172" s="463">
        <f t="shared" si="5"/>
        <v>0</v>
      </c>
    </row>
    <row r="4173">
      <c r="A4173" s="463" t="str">
        <f t="shared" si="3"/>
        <v>06</v>
      </c>
      <c r="B4173" s="463" t="str">
        <f t="shared" si="4"/>
        <v>PU</v>
      </c>
      <c r="C4173" s="463" t="s">
        <v>129</v>
      </c>
      <c r="D4173" s="463" t="s">
        <v>4988</v>
      </c>
      <c r="E4173" s="463" t="str">
        <f t="shared" si="5"/>
        <v/>
      </c>
    </row>
    <row r="4174">
      <c r="A4174" s="463" t="str">
        <f t="shared" si="3"/>
        <v>12</v>
      </c>
      <c r="B4174" s="463" t="str">
        <f t="shared" si="4"/>
        <v>PU</v>
      </c>
      <c r="C4174" s="463" t="s">
        <v>129</v>
      </c>
      <c r="D4174" s="463" t="s">
        <v>4989</v>
      </c>
      <c r="E4174" s="463" t="str">
        <f t="shared" si="5"/>
        <v/>
      </c>
    </row>
    <row r="4175">
      <c r="A4175" s="463" t="str">
        <f t="shared" si="3"/>
        <v>09</v>
      </c>
      <c r="B4175" s="463" t="str">
        <f t="shared" si="4"/>
        <v>PU</v>
      </c>
      <c r="C4175" s="463" t="s">
        <v>129</v>
      </c>
      <c r="D4175" s="463" t="s">
        <v>4990</v>
      </c>
      <c r="E4175" s="463" t="str">
        <f t="shared" si="5"/>
        <v/>
      </c>
    </row>
    <row r="4176">
      <c r="A4176" s="463" t="str">
        <f t="shared" si="3"/>
        <v>11</v>
      </c>
      <c r="B4176" s="463" t="str">
        <f t="shared" si="4"/>
        <v>PU</v>
      </c>
      <c r="C4176" s="463" t="s">
        <v>129</v>
      </c>
      <c r="D4176" s="463" t="s">
        <v>4991</v>
      </c>
      <c r="E4176" s="463" t="str">
        <f t="shared" si="5"/>
        <v/>
      </c>
    </row>
    <row r="4177">
      <c r="A4177" s="463" t="str">
        <f t="shared" si="3"/>
        <v>03</v>
      </c>
      <c r="B4177" s="463" t="str">
        <f t="shared" si="4"/>
        <v>PU</v>
      </c>
      <c r="C4177" s="463" t="s">
        <v>129</v>
      </c>
      <c r="D4177" s="463" t="s">
        <v>4992</v>
      </c>
      <c r="E4177" s="463" t="str">
        <f t="shared" si="5"/>
        <v/>
      </c>
    </row>
    <row r="4178">
      <c r="A4178" s="463" t="str">
        <f t="shared" si="3"/>
        <v>02</v>
      </c>
      <c r="B4178" s="463" t="str">
        <f t="shared" si="4"/>
        <v>PU</v>
      </c>
      <c r="C4178" s="463" t="s">
        <v>129</v>
      </c>
      <c r="D4178" s="463" t="s">
        <v>4993</v>
      </c>
      <c r="E4178" s="463" t="str">
        <f t="shared" si="5"/>
        <v/>
      </c>
    </row>
    <row r="4179">
      <c r="A4179" s="463" t="str">
        <f t="shared" si="3"/>
        <v>04</v>
      </c>
      <c r="B4179" s="463" t="str">
        <f t="shared" si="4"/>
        <v>PU</v>
      </c>
      <c r="C4179" s="463" t="s">
        <v>129</v>
      </c>
      <c r="D4179" s="463" t="s">
        <v>4994</v>
      </c>
      <c r="E4179" s="463" t="str">
        <f t="shared" si="5"/>
        <v/>
      </c>
    </row>
    <row r="4180">
      <c r="A4180" s="463" t="str">
        <f t="shared" si="3"/>
        <v>01</v>
      </c>
      <c r="B4180" s="463" t="str">
        <f t="shared" si="4"/>
        <v>PU</v>
      </c>
      <c r="C4180" s="463" t="s">
        <v>130</v>
      </c>
      <c r="D4180" s="463" t="s">
        <v>4995</v>
      </c>
      <c r="E4180" s="463" t="str">
        <f t="shared" si="5"/>
        <v/>
      </c>
    </row>
    <row r="4181">
      <c r="A4181" s="463" t="str">
        <f t="shared" si="3"/>
        <v>05</v>
      </c>
      <c r="B4181" s="463" t="str">
        <f t="shared" si="4"/>
        <v>PU</v>
      </c>
      <c r="C4181" s="463" t="s">
        <v>130</v>
      </c>
      <c r="D4181" s="463" t="s">
        <v>4996</v>
      </c>
      <c r="E4181" s="463" t="str">
        <f t="shared" si="5"/>
        <v/>
      </c>
    </row>
    <row r="4182">
      <c r="A4182" s="463" t="str">
        <f t="shared" si="3"/>
        <v>14</v>
      </c>
      <c r="B4182" s="463" t="str">
        <f t="shared" si="4"/>
        <v>PU</v>
      </c>
      <c r="C4182" s="463" t="s">
        <v>130</v>
      </c>
      <c r="D4182" s="463" t="s">
        <v>4997</v>
      </c>
      <c r="E4182" s="463" t="str">
        <f t="shared" si="5"/>
        <v/>
      </c>
    </row>
    <row r="4183">
      <c r="A4183" s="463" t="str">
        <f t="shared" si="3"/>
        <v>100</v>
      </c>
      <c r="B4183" s="463" t="str">
        <f t="shared" si="4"/>
        <v>PU</v>
      </c>
      <c r="C4183" s="463" t="s">
        <v>130</v>
      </c>
      <c r="D4183" s="463" t="s">
        <v>4998</v>
      </c>
      <c r="E4183" s="463">
        <f t="shared" si="5"/>
        <v>0</v>
      </c>
    </row>
    <row r="4184">
      <c r="A4184" s="463" t="str">
        <f t="shared" si="3"/>
        <v>06</v>
      </c>
      <c r="B4184" s="463" t="str">
        <f t="shared" si="4"/>
        <v>PU</v>
      </c>
      <c r="C4184" s="463" t="s">
        <v>130</v>
      </c>
      <c r="D4184" s="463" t="s">
        <v>4999</v>
      </c>
      <c r="E4184" s="463" t="str">
        <f t="shared" si="5"/>
        <v/>
      </c>
    </row>
    <row r="4185">
      <c r="A4185" s="463" t="str">
        <f t="shared" si="3"/>
        <v>12</v>
      </c>
      <c r="B4185" s="463" t="str">
        <f t="shared" si="4"/>
        <v>PU</v>
      </c>
      <c r="C4185" s="463" t="s">
        <v>130</v>
      </c>
      <c r="D4185" s="463" t="s">
        <v>5000</v>
      </c>
      <c r="E4185" s="463" t="str">
        <f t="shared" si="5"/>
        <v/>
      </c>
    </row>
    <row r="4186">
      <c r="A4186" s="463" t="str">
        <f t="shared" si="3"/>
        <v>09</v>
      </c>
      <c r="B4186" s="463" t="str">
        <f t="shared" si="4"/>
        <v>PU</v>
      </c>
      <c r="C4186" s="463" t="s">
        <v>130</v>
      </c>
      <c r="D4186" s="463" t="s">
        <v>5001</v>
      </c>
      <c r="E4186" s="463" t="str">
        <f t="shared" si="5"/>
        <v/>
      </c>
    </row>
    <row r="4187">
      <c r="A4187" s="463" t="str">
        <f t="shared" si="3"/>
        <v>11</v>
      </c>
      <c r="B4187" s="463" t="str">
        <f t="shared" si="4"/>
        <v>PU</v>
      </c>
      <c r="C4187" s="463" t="s">
        <v>130</v>
      </c>
      <c r="D4187" s="463" t="s">
        <v>5002</v>
      </c>
      <c r="E4187" s="463" t="str">
        <f t="shared" si="5"/>
        <v/>
      </c>
    </row>
    <row r="4188">
      <c r="A4188" s="463" t="str">
        <f t="shared" si="3"/>
        <v>03</v>
      </c>
      <c r="B4188" s="463" t="str">
        <f t="shared" si="4"/>
        <v>PU</v>
      </c>
      <c r="C4188" s="463" t="s">
        <v>130</v>
      </c>
      <c r="D4188" s="463" t="s">
        <v>5003</v>
      </c>
      <c r="E4188" s="463" t="str">
        <f t="shared" si="5"/>
        <v/>
      </c>
    </row>
    <row r="4189">
      <c r="A4189" s="463" t="str">
        <f t="shared" si="3"/>
        <v>02</v>
      </c>
      <c r="B4189" s="463" t="str">
        <f t="shared" si="4"/>
        <v>PU</v>
      </c>
      <c r="C4189" s="463" t="s">
        <v>130</v>
      </c>
      <c r="D4189" s="463" t="s">
        <v>5004</v>
      </c>
      <c r="E4189" s="463" t="str">
        <f t="shared" si="5"/>
        <v/>
      </c>
    </row>
    <row r="4190">
      <c r="A4190" s="463" t="str">
        <f t="shared" si="3"/>
        <v>04</v>
      </c>
      <c r="B4190" s="463" t="str">
        <f t="shared" si="4"/>
        <v>PU</v>
      </c>
      <c r="C4190" s="463" t="s">
        <v>130</v>
      </c>
      <c r="D4190" s="463" t="s">
        <v>5005</v>
      </c>
      <c r="E4190" s="463" t="str">
        <f t="shared" si="5"/>
        <v/>
      </c>
    </row>
    <row r="4191">
      <c r="A4191" s="463" t="str">
        <f t="shared" si="3"/>
        <v>01</v>
      </c>
      <c r="B4191" s="463" t="str">
        <f t="shared" si="4"/>
        <v>PU</v>
      </c>
      <c r="C4191" s="463" t="s">
        <v>131</v>
      </c>
      <c r="D4191" s="463" t="s">
        <v>5006</v>
      </c>
      <c r="E4191" s="463" t="str">
        <f t="shared" si="5"/>
        <v/>
      </c>
    </row>
    <row r="4192">
      <c r="A4192" s="463" t="str">
        <f t="shared" si="3"/>
        <v>05</v>
      </c>
      <c r="B4192" s="463" t="str">
        <f t="shared" si="4"/>
        <v>PU</v>
      </c>
      <c r="C4192" s="463" t="s">
        <v>131</v>
      </c>
      <c r="D4192" s="463" t="s">
        <v>5007</v>
      </c>
      <c r="E4192" s="463" t="str">
        <f t="shared" si="5"/>
        <v/>
      </c>
    </row>
    <row r="4193">
      <c r="A4193" s="463" t="str">
        <f t="shared" si="3"/>
        <v>14</v>
      </c>
      <c r="B4193" s="463" t="str">
        <f t="shared" si="4"/>
        <v>PU</v>
      </c>
      <c r="C4193" s="463" t="s">
        <v>131</v>
      </c>
      <c r="D4193" s="463" t="s">
        <v>5008</v>
      </c>
      <c r="E4193" s="463" t="str">
        <f t="shared" si="5"/>
        <v/>
      </c>
    </row>
    <row r="4194">
      <c r="A4194" s="463" t="str">
        <f t="shared" si="3"/>
        <v>100</v>
      </c>
      <c r="B4194" s="463" t="str">
        <f t="shared" si="4"/>
        <v>PU</v>
      </c>
      <c r="C4194" s="463" t="s">
        <v>131</v>
      </c>
      <c r="D4194" s="463" t="s">
        <v>5009</v>
      </c>
      <c r="E4194" s="463">
        <f t="shared" si="5"/>
        <v>0</v>
      </c>
    </row>
    <row r="4195">
      <c r="A4195" s="463" t="str">
        <f t="shared" si="3"/>
        <v>06</v>
      </c>
      <c r="B4195" s="463" t="str">
        <f t="shared" si="4"/>
        <v>PU</v>
      </c>
      <c r="C4195" s="463" t="s">
        <v>131</v>
      </c>
      <c r="D4195" s="463" t="s">
        <v>5010</v>
      </c>
      <c r="E4195" s="463" t="str">
        <f t="shared" si="5"/>
        <v/>
      </c>
    </row>
    <row r="4196">
      <c r="A4196" s="463" t="str">
        <f t="shared" si="3"/>
        <v>12</v>
      </c>
      <c r="B4196" s="463" t="str">
        <f t="shared" si="4"/>
        <v>PU</v>
      </c>
      <c r="C4196" s="463" t="s">
        <v>131</v>
      </c>
      <c r="D4196" s="463" t="s">
        <v>5011</v>
      </c>
      <c r="E4196" s="463" t="str">
        <f t="shared" si="5"/>
        <v/>
      </c>
    </row>
    <row r="4197">
      <c r="A4197" s="463" t="str">
        <f t="shared" si="3"/>
        <v>09</v>
      </c>
      <c r="B4197" s="463" t="str">
        <f t="shared" si="4"/>
        <v>PU</v>
      </c>
      <c r="C4197" s="463" t="s">
        <v>131</v>
      </c>
      <c r="D4197" s="463" t="s">
        <v>5012</v>
      </c>
      <c r="E4197" s="463" t="str">
        <f t="shared" si="5"/>
        <v/>
      </c>
    </row>
    <row r="4198">
      <c r="A4198" s="463" t="str">
        <f t="shared" si="3"/>
        <v>11</v>
      </c>
      <c r="B4198" s="463" t="str">
        <f t="shared" si="4"/>
        <v>PU</v>
      </c>
      <c r="C4198" s="463" t="s">
        <v>131</v>
      </c>
      <c r="D4198" s="463" t="s">
        <v>5013</v>
      </c>
      <c r="E4198" s="463" t="str">
        <f t="shared" si="5"/>
        <v/>
      </c>
    </row>
    <row r="4199">
      <c r="A4199" s="463" t="str">
        <f t="shared" si="3"/>
        <v>03</v>
      </c>
      <c r="B4199" s="463" t="str">
        <f t="shared" si="4"/>
        <v>PU</v>
      </c>
      <c r="C4199" s="463" t="s">
        <v>131</v>
      </c>
      <c r="D4199" s="463" t="s">
        <v>5014</v>
      </c>
      <c r="E4199" s="463" t="str">
        <f t="shared" si="5"/>
        <v/>
      </c>
    </row>
    <row r="4200">
      <c r="A4200" s="463" t="str">
        <f t="shared" si="3"/>
        <v>02</v>
      </c>
      <c r="B4200" s="463" t="str">
        <f t="shared" si="4"/>
        <v>PU</v>
      </c>
      <c r="C4200" s="463" t="s">
        <v>131</v>
      </c>
      <c r="D4200" s="463" t="s">
        <v>5015</v>
      </c>
      <c r="E4200" s="463" t="str">
        <f t="shared" si="5"/>
        <v/>
      </c>
    </row>
    <row r="4201">
      <c r="A4201" s="463" t="str">
        <f t="shared" si="3"/>
        <v>04</v>
      </c>
      <c r="B4201" s="463" t="str">
        <f t="shared" si="4"/>
        <v>PU</v>
      </c>
      <c r="C4201" s="463" t="s">
        <v>131</v>
      </c>
      <c r="D4201" s="463" t="s">
        <v>5016</v>
      </c>
      <c r="E4201" s="463" t="str">
        <f t="shared" si="5"/>
        <v/>
      </c>
    </row>
    <row r="4202">
      <c r="A4202" s="463" t="str">
        <f t="shared" si="3"/>
        <v>01</v>
      </c>
      <c r="B4202" s="463" t="str">
        <f t="shared" si="4"/>
        <v>PU</v>
      </c>
      <c r="C4202" s="463" t="s">
        <v>133</v>
      </c>
      <c r="D4202" s="463" t="s">
        <v>5017</v>
      </c>
      <c r="E4202" s="463" t="str">
        <f t="shared" si="5"/>
        <v/>
      </c>
    </row>
    <row r="4203">
      <c r="A4203" s="463" t="str">
        <f t="shared" si="3"/>
        <v>05</v>
      </c>
      <c r="B4203" s="463" t="str">
        <f t="shared" si="4"/>
        <v>PU</v>
      </c>
      <c r="C4203" s="463" t="s">
        <v>133</v>
      </c>
      <c r="D4203" s="463" t="s">
        <v>5018</v>
      </c>
      <c r="E4203" s="463" t="str">
        <f t="shared" si="5"/>
        <v/>
      </c>
    </row>
    <row r="4204">
      <c r="A4204" s="463" t="str">
        <f t="shared" si="3"/>
        <v>14</v>
      </c>
      <c r="B4204" s="463" t="str">
        <f t="shared" si="4"/>
        <v>PU</v>
      </c>
      <c r="C4204" s="463" t="s">
        <v>133</v>
      </c>
      <c r="D4204" s="463" t="s">
        <v>5019</v>
      </c>
      <c r="E4204" s="463" t="str">
        <f t="shared" si="5"/>
        <v/>
      </c>
    </row>
    <row r="4205">
      <c r="A4205" s="463" t="str">
        <f t="shared" si="3"/>
        <v>100</v>
      </c>
      <c r="B4205" s="463" t="str">
        <f t="shared" si="4"/>
        <v>PU</v>
      </c>
      <c r="C4205" s="463" t="s">
        <v>133</v>
      </c>
      <c r="D4205" s="463" t="s">
        <v>5020</v>
      </c>
      <c r="E4205" s="463">
        <f t="shared" si="5"/>
        <v>0</v>
      </c>
    </row>
    <row r="4206">
      <c r="A4206" s="463" t="str">
        <f t="shared" si="3"/>
        <v>06</v>
      </c>
      <c r="B4206" s="463" t="str">
        <f t="shared" si="4"/>
        <v>PU</v>
      </c>
      <c r="C4206" s="463" t="s">
        <v>133</v>
      </c>
      <c r="D4206" s="463" t="s">
        <v>5021</v>
      </c>
      <c r="E4206" s="463" t="str">
        <f t="shared" si="5"/>
        <v/>
      </c>
    </row>
    <row r="4207">
      <c r="A4207" s="463" t="str">
        <f t="shared" si="3"/>
        <v>12</v>
      </c>
      <c r="B4207" s="463" t="str">
        <f t="shared" si="4"/>
        <v>PU</v>
      </c>
      <c r="C4207" s="463" t="s">
        <v>133</v>
      </c>
      <c r="D4207" s="463" t="s">
        <v>5022</v>
      </c>
      <c r="E4207" s="463" t="str">
        <f t="shared" si="5"/>
        <v/>
      </c>
    </row>
    <row r="4208">
      <c r="A4208" s="463" t="str">
        <f t="shared" si="3"/>
        <v>09</v>
      </c>
      <c r="B4208" s="463" t="str">
        <f t="shared" si="4"/>
        <v>PU</v>
      </c>
      <c r="C4208" s="463" t="s">
        <v>133</v>
      </c>
      <c r="D4208" s="463" t="s">
        <v>5023</v>
      </c>
      <c r="E4208" s="463" t="str">
        <f t="shared" si="5"/>
        <v/>
      </c>
    </row>
    <row r="4209">
      <c r="A4209" s="463" t="str">
        <f t="shared" si="3"/>
        <v>11</v>
      </c>
      <c r="B4209" s="463" t="str">
        <f t="shared" si="4"/>
        <v>PU</v>
      </c>
      <c r="C4209" s="463" t="s">
        <v>133</v>
      </c>
      <c r="D4209" s="463" t="s">
        <v>5024</v>
      </c>
      <c r="E4209" s="463" t="str">
        <f t="shared" si="5"/>
        <v/>
      </c>
    </row>
    <row r="4210">
      <c r="A4210" s="463" t="str">
        <f t="shared" si="3"/>
        <v>03</v>
      </c>
      <c r="B4210" s="463" t="str">
        <f t="shared" si="4"/>
        <v>PU</v>
      </c>
      <c r="C4210" s="463" t="s">
        <v>133</v>
      </c>
      <c r="D4210" s="463" t="s">
        <v>5025</v>
      </c>
      <c r="E4210" s="463" t="str">
        <f t="shared" si="5"/>
        <v/>
      </c>
    </row>
    <row r="4211">
      <c r="A4211" s="463" t="str">
        <f t="shared" si="3"/>
        <v>02</v>
      </c>
      <c r="B4211" s="463" t="str">
        <f t="shared" si="4"/>
        <v>PU</v>
      </c>
      <c r="C4211" s="463" t="s">
        <v>133</v>
      </c>
      <c r="D4211" s="463" t="s">
        <v>5026</v>
      </c>
      <c r="E4211" s="463" t="str">
        <f t="shared" si="5"/>
        <v/>
      </c>
    </row>
    <row r="4212">
      <c r="A4212" s="463" t="str">
        <f t="shared" si="3"/>
        <v>04</v>
      </c>
      <c r="B4212" s="463" t="str">
        <f t="shared" si="4"/>
        <v>PU</v>
      </c>
      <c r="C4212" s="463" t="s">
        <v>133</v>
      </c>
      <c r="D4212" s="463" t="s">
        <v>5027</v>
      </c>
      <c r="E4212" s="463" t="str">
        <f t="shared" si="5"/>
        <v/>
      </c>
    </row>
    <row r="4213">
      <c r="A4213" s="463" t="str">
        <f t="shared" si="3"/>
        <v>01</v>
      </c>
      <c r="B4213" s="463" t="str">
        <f t="shared" si="4"/>
        <v>PU</v>
      </c>
      <c r="C4213" s="463" t="s">
        <v>134</v>
      </c>
      <c r="D4213" s="463" t="s">
        <v>5028</v>
      </c>
      <c r="E4213" s="463" t="str">
        <f t="shared" si="5"/>
        <v/>
      </c>
    </row>
    <row r="4214">
      <c r="A4214" s="463" t="str">
        <f t="shared" si="3"/>
        <v>05</v>
      </c>
      <c r="B4214" s="463" t="str">
        <f t="shared" si="4"/>
        <v>PU</v>
      </c>
      <c r="C4214" s="463" t="s">
        <v>134</v>
      </c>
      <c r="D4214" s="463" t="s">
        <v>5029</v>
      </c>
      <c r="E4214" s="463" t="str">
        <f t="shared" si="5"/>
        <v/>
      </c>
    </row>
    <row r="4215">
      <c r="A4215" s="463" t="str">
        <f t="shared" si="3"/>
        <v>14</v>
      </c>
      <c r="B4215" s="463" t="str">
        <f t="shared" si="4"/>
        <v>PU</v>
      </c>
      <c r="C4215" s="463" t="s">
        <v>134</v>
      </c>
      <c r="D4215" s="463" t="s">
        <v>5030</v>
      </c>
      <c r="E4215" s="463" t="str">
        <f t="shared" si="5"/>
        <v/>
      </c>
    </row>
    <row r="4216">
      <c r="A4216" s="463" t="str">
        <f t="shared" si="3"/>
        <v>100</v>
      </c>
      <c r="B4216" s="463" t="str">
        <f t="shared" si="4"/>
        <v>PU</v>
      </c>
      <c r="C4216" s="463" t="s">
        <v>134</v>
      </c>
      <c r="D4216" s="463" t="s">
        <v>5031</v>
      </c>
      <c r="E4216" s="463">
        <f t="shared" si="5"/>
        <v>0</v>
      </c>
    </row>
    <row r="4217">
      <c r="A4217" s="463" t="str">
        <f t="shared" si="3"/>
        <v>06</v>
      </c>
      <c r="B4217" s="463" t="str">
        <f t="shared" si="4"/>
        <v>PU</v>
      </c>
      <c r="C4217" s="463" t="s">
        <v>134</v>
      </c>
      <c r="D4217" s="463" t="s">
        <v>5032</v>
      </c>
      <c r="E4217" s="463" t="str">
        <f t="shared" si="5"/>
        <v/>
      </c>
    </row>
    <row r="4218">
      <c r="A4218" s="463" t="str">
        <f t="shared" si="3"/>
        <v>12</v>
      </c>
      <c r="B4218" s="463" t="str">
        <f t="shared" si="4"/>
        <v>PU</v>
      </c>
      <c r="C4218" s="463" t="s">
        <v>134</v>
      </c>
      <c r="D4218" s="463" t="s">
        <v>5033</v>
      </c>
      <c r="E4218" s="463" t="str">
        <f t="shared" si="5"/>
        <v/>
      </c>
    </row>
    <row r="4219">
      <c r="A4219" s="463" t="str">
        <f t="shared" si="3"/>
        <v>09</v>
      </c>
      <c r="B4219" s="463" t="str">
        <f t="shared" si="4"/>
        <v>PU</v>
      </c>
      <c r="C4219" s="463" t="s">
        <v>134</v>
      </c>
      <c r="D4219" s="463" t="s">
        <v>5034</v>
      </c>
      <c r="E4219" s="463" t="str">
        <f t="shared" si="5"/>
        <v/>
      </c>
    </row>
    <row r="4220">
      <c r="A4220" s="463" t="str">
        <f t="shared" si="3"/>
        <v>11</v>
      </c>
      <c r="B4220" s="463" t="str">
        <f t="shared" si="4"/>
        <v>PU</v>
      </c>
      <c r="C4220" s="463" t="s">
        <v>134</v>
      </c>
      <c r="D4220" s="463" t="s">
        <v>5035</v>
      </c>
      <c r="E4220" s="463" t="str">
        <f t="shared" si="5"/>
        <v/>
      </c>
    </row>
    <row r="4221">
      <c r="A4221" s="463" t="str">
        <f t="shared" si="3"/>
        <v>03</v>
      </c>
      <c r="B4221" s="463" t="str">
        <f t="shared" si="4"/>
        <v>PU</v>
      </c>
      <c r="C4221" s="463" t="s">
        <v>134</v>
      </c>
      <c r="D4221" s="463" t="s">
        <v>5036</v>
      </c>
      <c r="E4221" s="463" t="str">
        <f t="shared" si="5"/>
        <v/>
      </c>
    </row>
    <row r="4222">
      <c r="A4222" s="463" t="str">
        <f t="shared" si="3"/>
        <v>02</v>
      </c>
      <c r="B4222" s="463" t="str">
        <f t="shared" si="4"/>
        <v>PU</v>
      </c>
      <c r="C4222" s="463" t="s">
        <v>134</v>
      </c>
      <c r="D4222" s="463" t="s">
        <v>5037</v>
      </c>
      <c r="E4222" s="463" t="str">
        <f t="shared" si="5"/>
        <v/>
      </c>
    </row>
    <row r="4223">
      <c r="A4223" s="463" t="str">
        <f t="shared" si="3"/>
        <v>04</v>
      </c>
      <c r="B4223" s="463" t="str">
        <f t="shared" si="4"/>
        <v>PU</v>
      </c>
      <c r="C4223" s="463" t="s">
        <v>134</v>
      </c>
      <c r="D4223" s="463" t="s">
        <v>5038</v>
      </c>
      <c r="E4223" s="463" t="str">
        <f t="shared" si="5"/>
        <v/>
      </c>
    </row>
    <row r="4224">
      <c r="A4224" s="463" t="str">
        <f t="shared" si="3"/>
        <v>01</v>
      </c>
      <c r="B4224" s="463" t="str">
        <f t="shared" si="4"/>
        <v>PU</v>
      </c>
      <c r="C4224" s="463" t="s">
        <v>135</v>
      </c>
      <c r="D4224" s="463" t="s">
        <v>5039</v>
      </c>
      <c r="E4224" s="463" t="str">
        <f t="shared" si="5"/>
        <v/>
      </c>
    </row>
    <row r="4225">
      <c r="A4225" s="463" t="str">
        <f t="shared" si="3"/>
        <v>05</v>
      </c>
      <c r="B4225" s="463" t="str">
        <f t="shared" si="4"/>
        <v>PU</v>
      </c>
      <c r="C4225" s="463" t="s">
        <v>135</v>
      </c>
      <c r="D4225" s="463" t="s">
        <v>5040</v>
      </c>
      <c r="E4225" s="463" t="str">
        <f t="shared" si="5"/>
        <v/>
      </c>
    </row>
    <row r="4226">
      <c r="A4226" s="463" t="str">
        <f t="shared" si="3"/>
        <v>14</v>
      </c>
      <c r="B4226" s="463" t="str">
        <f t="shared" si="4"/>
        <v>PU</v>
      </c>
      <c r="C4226" s="463" t="s">
        <v>135</v>
      </c>
      <c r="D4226" s="463" t="s">
        <v>5041</v>
      </c>
      <c r="E4226" s="463" t="str">
        <f t="shared" si="5"/>
        <v/>
      </c>
    </row>
    <row r="4227">
      <c r="A4227" s="463" t="str">
        <f t="shared" si="3"/>
        <v>100</v>
      </c>
      <c r="B4227" s="463" t="str">
        <f t="shared" si="4"/>
        <v>PU</v>
      </c>
      <c r="C4227" s="463" t="s">
        <v>135</v>
      </c>
      <c r="D4227" s="463" t="s">
        <v>5042</v>
      </c>
      <c r="E4227" s="463">
        <f t="shared" si="5"/>
        <v>0</v>
      </c>
    </row>
    <row r="4228">
      <c r="A4228" s="463" t="str">
        <f t="shared" si="3"/>
        <v>06</v>
      </c>
      <c r="B4228" s="463" t="str">
        <f t="shared" si="4"/>
        <v>PU</v>
      </c>
      <c r="C4228" s="463" t="s">
        <v>135</v>
      </c>
      <c r="D4228" s="463" t="s">
        <v>5043</v>
      </c>
      <c r="E4228" s="463" t="str">
        <f t="shared" si="5"/>
        <v/>
      </c>
    </row>
    <row r="4229">
      <c r="A4229" s="463" t="str">
        <f t="shared" si="3"/>
        <v>12</v>
      </c>
      <c r="B4229" s="463" t="str">
        <f t="shared" si="4"/>
        <v>PU</v>
      </c>
      <c r="C4229" s="463" t="s">
        <v>135</v>
      </c>
      <c r="D4229" s="463" t="s">
        <v>5044</v>
      </c>
      <c r="E4229" s="463" t="str">
        <f t="shared" si="5"/>
        <v/>
      </c>
    </row>
    <row r="4230">
      <c r="A4230" s="463" t="str">
        <f t="shared" si="3"/>
        <v>09</v>
      </c>
      <c r="B4230" s="463" t="str">
        <f t="shared" si="4"/>
        <v>PU</v>
      </c>
      <c r="C4230" s="463" t="s">
        <v>135</v>
      </c>
      <c r="D4230" s="463" t="s">
        <v>5045</v>
      </c>
      <c r="E4230" s="463" t="str">
        <f t="shared" si="5"/>
        <v/>
      </c>
    </row>
    <row r="4231">
      <c r="A4231" s="463" t="str">
        <f t="shared" si="3"/>
        <v>11</v>
      </c>
      <c r="B4231" s="463" t="str">
        <f t="shared" si="4"/>
        <v>PU</v>
      </c>
      <c r="C4231" s="463" t="s">
        <v>135</v>
      </c>
      <c r="D4231" s="463" t="s">
        <v>5046</v>
      </c>
      <c r="E4231" s="463" t="str">
        <f t="shared" si="5"/>
        <v/>
      </c>
    </row>
    <row r="4232">
      <c r="A4232" s="463" t="str">
        <f t="shared" si="3"/>
        <v>03</v>
      </c>
      <c r="B4232" s="463" t="str">
        <f t="shared" si="4"/>
        <v>PU</v>
      </c>
      <c r="C4232" s="463" t="s">
        <v>135</v>
      </c>
      <c r="D4232" s="463" t="s">
        <v>5047</v>
      </c>
      <c r="E4232" s="463" t="str">
        <f t="shared" si="5"/>
        <v/>
      </c>
    </row>
    <row r="4233">
      <c r="A4233" s="463" t="str">
        <f t="shared" si="3"/>
        <v>02</v>
      </c>
      <c r="B4233" s="463" t="str">
        <f t="shared" si="4"/>
        <v>PU</v>
      </c>
      <c r="C4233" s="463" t="s">
        <v>135</v>
      </c>
      <c r="D4233" s="463" t="s">
        <v>5048</v>
      </c>
      <c r="E4233" s="463" t="str">
        <f t="shared" si="5"/>
        <v/>
      </c>
    </row>
    <row r="4234">
      <c r="A4234" s="463" t="str">
        <f t="shared" si="3"/>
        <v>04</v>
      </c>
      <c r="B4234" s="463" t="str">
        <f t="shared" si="4"/>
        <v>PU</v>
      </c>
      <c r="C4234" s="463" t="s">
        <v>135</v>
      </c>
      <c r="D4234" s="463" t="s">
        <v>5049</v>
      </c>
      <c r="E4234" s="463" t="str">
        <f t="shared" si="5"/>
        <v/>
      </c>
    </row>
    <row r="4235">
      <c r="A4235" s="463" t="str">
        <f t="shared" si="3"/>
        <v>01</v>
      </c>
      <c r="B4235" s="463" t="str">
        <f t="shared" si="4"/>
        <v>PU</v>
      </c>
      <c r="C4235" s="463" t="s">
        <v>147</v>
      </c>
      <c r="D4235" s="463" t="s">
        <v>5050</v>
      </c>
      <c r="E4235" s="463" t="str">
        <f t="shared" si="5"/>
        <v/>
      </c>
    </row>
    <row r="4236">
      <c r="A4236" s="463" t="str">
        <f t="shared" si="3"/>
        <v>05</v>
      </c>
      <c r="B4236" s="463" t="str">
        <f t="shared" si="4"/>
        <v>PU</v>
      </c>
      <c r="C4236" s="463" t="s">
        <v>147</v>
      </c>
      <c r="D4236" s="463" t="s">
        <v>5051</v>
      </c>
      <c r="E4236" s="463" t="str">
        <f t="shared" si="5"/>
        <v/>
      </c>
    </row>
    <row r="4237">
      <c r="A4237" s="463" t="str">
        <f t="shared" si="3"/>
        <v>14</v>
      </c>
      <c r="B4237" s="463" t="str">
        <f t="shared" si="4"/>
        <v>PU</v>
      </c>
      <c r="C4237" s="463" t="s">
        <v>147</v>
      </c>
      <c r="D4237" s="463" t="s">
        <v>5052</v>
      </c>
      <c r="E4237" s="463" t="str">
        <f t="shared" si="5"/>
        <v/>
      </c>
    </row>
    <row r="4238">
      <c r="A4238" s="463" t="str">
        <f t="shared" si="3"/>
        <v>100</v>
      </c>
      <c r="B4238" s="463" t="str">
        <f t="shared" si="4"/>
        <v>PU</v>
      </c>
      <c r="C4238" s="463" t="s">
        <v>147</v>
      </c>
      <c r="D4238" s="463" t="s">
        <v>5053</v>
      </c>
      <c r="E4238" s="463">
        <f t="shared" si="5"/>
        <v>0</v>
      </c>
    </row>
    <row r="4239">
      <c r="A4239" s="463" t="str">
        <f t="shared" si="3"/>
        <v>06</v>
      </c>
      <c r="B4239" s="463" t="str">
        <f t="shared" si="4"/>
        <v>PU</v>
      </c>
      <c r="C4239" s="463" t="s">
        <v>147</v>
      </c>
      <c r="D4239" s="463" t="s">
        <v>5054</v>
      </c>
      <c r="E4239" s="463" t="str">
        <f t="shared" si="5"/>
        <v/>
      </c>
    </row>
    <row r="4240">
      <c r="A4240" s="463" t="str">
        <f t="shared" si="3"/>
        <v>12</v>
      </c>
      <c r="B4240" s="463" t="str">
        <f t="shared" si="4"/>
        <v>PU</v>
      </c>
      <c r="C4240" s="463" t="s">
        <v>147</v>
      </c>
      <c r="D4240" s="463" t="s">
        <v>5055</v>
      </c>
      <c r="E4240" s="463" t="str">
        <f t="shared" si="5"/>
        <v/>
      </c>
    </row>
    <row r="4241">
      <c r="A4241" s="463" t="str">
        <f t="shared" si="3"/>
        <v>09</v>
      </c>
      <c r="B4241" s="463" t="str">
        <f t="shared" si="4"/>
        <v>PU</v>
      </c>
      <c r="C4241" s="463" t="s">
        <v>147</v>
      </c>
      <c r="D4241" s="463" t="s">
        <v>5056</v>
      </c>
      <c r="E4241" s="463" t="str">
        <f t="shared" si="5"/>
        <v/>
      </c>
    </row>
    <row r="4242">
      <c r="A4242" s="463" t="str">
        <f t="shared" si="3"/>
        <v>11</v>
      </c>
      <c r="B4242" s="463" t="str">
        <f t="shared" si="4"/>
        <v>PU</v>
      </c>
      <c r="C4242" s="463" t="s">
        <v>147</v>
      </c>
      <c r="D4242" s="463" t="s">
        <v>5057</v>
      </c>
      <c r="E4242" s="463" t="str">
        <f t="shared" si="5"/>
        <v/>
      </c>
    </row>
    <row r="4243">
      <c r="A4243" s="463" t="str">
        <f t="shared" si="3"/>
        <v>03</v>
      </c>
      <c r="B4243" s="463" t="str">
        <f t="shared" si="4"/>
        <v>PU</v>
      </c>
      <c r="C4243" s="463" t="s">
        <v>147</v>
      </c>
      <c r="D4243" s="463" t="s">
        <v>5058</v>
      </c>
      <c r="E4243" s="463" t="str">
        <f t="shared" si="5"/>
        <v/>
      </c>
    </row>
    <row r="4244">
      <c r="A4244" s="463" t="str">
        <f t="shared" si="3"/>
        <v>02</v>
      </c>
      <c r="B4244" s="463" t="str">
        <f t="shared" si="4"/>
        <v>PU</v>
      </c>
      <c r="C4244" s="463" t="s">
        <v>147</v>
      </c>
      <c r="D4244" s="463" t="s">
        <v>5059</v>
      </c>
      <c r="E4244" s="463" t="str">
        <f t="shared" si="5"/>
        <v/>
      </c>
    </row>
    <row r="4245">
      <c r="A4245" s="463" t="str">
        <f t="shared" si="3"/>
        <v>04</v>
      </c>
      <c r="B4245" s="463" t="str">
        <f t="shared" si="4"/>
        <v>PU</v>
      </c>
      <c r="C4245" s="463" t="s">
        <v>147</v>
      </c>
      <c r="D4245" s="463" t="s">
        <v>5060</v>
      </c>
      <c r="E4245" s="463" t="str">
        <f t="shared" si="5"/>
        <v/>
      </c>
    </row>
    <row r="4246">
      <c r="A4246" s="463" t="str">
        <f t="shared" si="3"/>
        <v>01</v>
      </c>
      <c r="B4246" s="463" t="str">
        <f t="shared" si="4"/>
        <v>PU</v>
      </c>
      <c r="C4246" s="463" t="s">
        <v>149</v>
      </c>
      <c r="D4246" s="463" t="s">
        <v>5061</v>
      </c>
      <c r="E4246" s="463" t="str">
        <f t="shared" si="5"/>
        <v/>
      </c>
    </row>
    <row r="4247">
      <c r="A4247" s="463" t="str">
        <f t="shared" si="3"/>
        <v>05</v>
      </c>
      <c r="B4247" s="463" t="str">
        <f t="shared" si="4"/>
        <v>PU</v>
      </c>
      <c r="C4247" s="463" t="s">
        <v>149</v>
      </c>
      <c r="D4247" s="463" t="s">
        <v>5062</v>
      </c>
      <c r="E4247" s="463" t="str">
        <f t="shared" si="5"/>
        <v/>
      </c>
    </row>
    <row r="4248">
      <c r="A4248" s="463" t="str">
        <f t="shared" si="3"/>
        <v>14</v>
      </c>
      <c r="B4248" s="463" t="str">
        <f t="shared" si="4"/>
        <v>PU</v>
      </c>
      <c r="C4248" s="463" t="s">
        <v>149</v>
      </c>
      <c r="D4248" s="463" t="s">
        <v>5063</v>
      </c>
      <c r="E4248" s="463" t="str">
        <f t="shared" si="5"/>
        <v/>
      </c>
    </row>
    <row r="4249">
      <c r="A4249" s="463" t="str">
        <f t="shared" si="3"/>
        <v>100</v>
      </c>
      <c r="B4249" s="463" t="str">
        <f t="shared" si="4"/>
        <v>PU</v>
      </c>
      <c r="C4249" s="463" t="s">
        <v>149</v>
      </c>
      <c r="D4249" s="463" t="s">
        <v>5064</v>
      </c>
      <c r="E4249" s="463">
        <f t="shared" si="5"/>
        <v>0</v>
      </c>
    </row>
    <row r="4250">
      <c r="A4250" s="463" t="str">
        <f t="shared" si="3"/>
        <v>06</v>
      </c>
      <c r="B4250" s="463" t="str">
        <f t="shared" si="4"/>
        <v>PU</v>
      </c>
      <c r="C4250" s="463" t="s">
        <v>149</v>
      </c>
      <c r="D4250" s="463" t="s">
        <v>5065</v>
      </c>
      <c r="E4250" s="463" t="str">
        <f t="shared" si="5"/>
        <v/>
      </c>
    </row>
    <row r="4251">
      <c r="A4251" s="463" t="str">
        <f t="shared" si="3"/>
        <v>12</v>
      </c>
      <c r="B4251" s="463" t="str">
        <f t="shared" si="4"/>
        <v>PU</v>
      </c>
      <c r="C4251" s="463" t="s">
        <v>149</v>
      </c>
      <c r="D4251" s="463" t="s">
        <v>5066</v>
      </c>
      <c r="E4251" s="463" t="str">
        <f t="shared" si="5"/>
        <v/>
      </c>
    </row>
    <row r="4252">
      <c r="A4252" s="463" t="str">
        <f t="shared" si="3"/>
        <v>09</v>
      </c>
      <c r="B4252" s="463" t="str">
        <f t="shared" si="4"/>
        <v>PU</v>
      </c>
      <c r="C4252" s="463" t="s">
        <v>149</v>
      </c>
      <c r="D4252" s="463" t="s">
        <v>5067</v>
      </c>
      <c r="E4252" s="463" t="str">
        <f t="shared" si="5"/>
        <v/>
      </c>
    </row>
    <row r="4253">
      <c r="A4253" s="463" t="str">
        <f t="shared" si="3"/>
        <v>11</v>
      </c>
      <c r="B4253" s="463" t="str">
        <f t="shared" si="4"/>
        <v>PU</v>
      </c>
      <c r="C4253" s="463" t="s">
        <v>149</v>
      </c>
      <c r="D4253" s="463" t="s">
        <v>5068</v>
      </c>
      <c r="E4253" s="463" t="str">
        <f t="shared" si="5"/>
        <v/>
      </c>
    </row>
    <row r="4254">
      <c r="A4254" s="463" t="str">
        <f t="shared" si="3"/>
        <v>03</v>
      </c>
      <c r="B4254" s="463" t="str">
        <f t="shared" si="4"/>
        <v>PU</v>
      </c>
      <c r="C4254" s="463" t="s">
        <v>149</v>
      </c>
      <c r="D4254" s="463" t="s">
        <v>5069</v>
      </c>
      <c r="E4254" s="463" t="str">
        <f t="shared" si="5"/>
        <v/>
      </c>
    </row>
    <row r="4255">
      <c r="A4255" s="463" t="str">
        <f t="shared" si="3"/>
        <v>02</v>
      </c>
      <c r="B4255" s="463" t="str">
        <f t="shared" si="4"/>
        <v>PU</v>
      </c>
      <c r="C4255" s="463" t="s">
        <v>149</v>
      </c>
      <c r="D4255" s="463" t="s">
        <v>5070</v>
      </c>
      <c r="E4255" s="463" t="str">
        <f t="shared" si="5"/>
        <v/>
      </c>
    </row>
    <row r="4256">
      <c r="A4256" s="463" t="str">
        <f t="shared" si="3"/>
        <v>04</v>
      </c>
      <c r="B4256" s="463" t="str">
        <f t="shared" si="4"/>
        <v>PU</v>
      </c>
      <c r="C4256" s="463" t="s">
        <v>149</v>
      </c>
      <c r="D4256" s="463" t="s">
        <v>5071</v>
      </c>
      <c r="E4256" s="463" t="str">
        <f t="shared" si="5"/>
        <v/>
      </c>
    </row>
    <row r="4257">
      <c r="A4257" s="463" t="str">
        <f t="shared" si="3"/>
        <v>01</v>
      </c>
      <c r="B4257" s="463" t="str">
        <f t="shared" si="4"/>
        <v>PU</v>
      </c>
      <c r="C4257" s="463" t="s">
        <v>150</v>
      </c>
      <c r="D4257" s="463" t="s">
        <v>5072</v>
      </c>
      <c r="E4257" s="463" t="str">
        <f t="shared" si="5"/>
        <v/>
      </c>
    </row>
    <row r="4258">
      <c r="A4258" s="463" t="str">
        <f t="shared" si="3"/>
        <v>05</v>
      </c>
      <c r="B4258" s="463" t="str">
        <f t="shared" si="4"/>
        <v>PU</v>
      </c>
      <c r="C4258" s="463" t="s">
        <v>150</v>
      </c>
      <c r="D4258" s="463" t="s">
        <v>5073</v>
      </c>
      <c r="E4258" s="463" t="str">
        <f t="shared" si="5"/>
        <v/>
      </c>
    </row>
    <row r="4259">
      <c r="A4259" s="463" t="str">
        <f t="shared" si="3"/>
        <v>14</v>
      </c>
      <c r="B4259" s="463" t="str">
        <f t="shared" si="4"/>
        <v>PU</v>
      </c>
      <c r="C4259" s="463" t="s">
        <v>150</v>
      </c>
      <c r="D4259" s="463" t="s">
        <v>5074</v>
      </c>
      <c r="E4259" s="463" t="str">
        <f t="shared" si="5"/>
        <v/>
      </c>
    </row>
    <row r="4260">
      <c r="A4260" s="463" t="str">
        <f t="shared" si="3"/>
        <v>100</v>
      </c>
      <c r="B4260" s="463" t="str">
        <f t="shared" si="4"/>
        <v>PU</v>
      </c>
      <c r="C4260" s="463" t="s">
        <v>150</v>
      </c>
      <c r="D4260" s="463" t="s">
        <v>5075</v>
      </c>
      <c r="E4260" s="463">
        <f t="shared" si="5"/>
        <v>0</v>
      </c>
    </row>
    <row r="4261">
      <c r="A4261" s="463" t="str">
        <f t="shared" si="3"/>
        <v>06</v>
      </c>
      <c r="B4261" s="463" t="str">
        <f t="shared" si="4"/>
        <v>PU</v>
      </c>
      <c r="C4261" s="463" t="s">
        <v>150</v>
      </c>
      <c r="D4261" s="463" t="s">
        <v>5076</v>
      </c>
      <c r="E4261" s="463" t="str">
        <f t="shared" si="5"/>
        <v/>
      </c>
    </row>
    <row r="4262">
      <c r="A4262" s="463" t="str">
        <f t="shared" si="3"/>
        <v>12</v>
      </c>
      <c r="B4262" s="463" t="str">
        <f t="shared" si="4"/>
        <v>PU</v>
      </c>
      <c r="C4262" s="463" t="s">
        <v>150</v>
      </c>
      <c r="D4262" s="463" t="s">
        <v>5077</v>
      </c>
      <c r="E4262" s="463" t="str">
        <f t="shared" si="5"/>
        <v/>
      </c>
    </row>
    <row r="4263">
      <c r="A4263" s="463" t="str">
        <f t="shared" si="3"/>
        <v>09</v>
      </c>
      <c r="B4263" s="463" t="str">
        <f t="shared" si="4"/>
        <v>PU</v>
      </c>
      <c r="C4263" s="463" t="s">
        <v>150</v>
      </c>
      <c r="D4263" s="463" t="s">
        <v>5078</v>
      </c>
      <c r="E4263" s="463" t="str">
        <f t="shared" si="5"/>
        <v/>
      </c>
    </row>
    <row r="4264">
      <c r="A4264" s="463" t="str">
        <f t="shared" si="3"/>
        <v>11</v>
      </c>
      <c r="B4264" s="463" t="str">
        <f t="shared" si="4"/>
        <v>PU</v>
      </c>
      <c r="C4264" s="463" t="s">
        <v>150</v>
      </c>
      <c r="D4264" s="463" t="s">
        <v>5079</v>
      </c>
      <c r="E4264" s="463" t="str">
        <f t="shared" si="5"/>
        <v/>
      </c>
    </row>
    <row r="4265">
      <c r="A4265" s="463" t="str">
        <f t="shared" si="3"/>
        <v>03</v>
      </c>
      <c r="B4265" s="463" t="str">
        <f t="shared" si="4"/>
        <v>PU</v>
      </c>
      <c r="C4265" s="463" t="s">
        <v>150</v>
      </c>
      <c r="D4265" s="463" t="s">
        <v>5080</v>
      </c>
      <c r="E4265" s="463" t="str">
        <f t="shared" si="5"/>
        <v/>
      </c>
    </row>
    <row r="4266">
      <c r="A4266" s="463" t="str">
        <f t="shared" si="3"/>
        <v>02</v>
      </c>
      <c r="B4266" s="463" t="str">
        <f t="shared" si="4"/>
        <v>PU</v>
      </c>
      <c r="C4266" s="463" t="s">
        <v>150</v>
      </c>
      <c r="D4266" s="463" t="s">
        <v>5081</v>
      </c>
      <c r="E4266" s="463" t="str">
        <f t="shared" si="5"/>
        <v/>
      </c>
    </row>
    <row r="4267">
      <c r="A4267" s="463" t="str">
        <f t="shared" si="3"/>
        <v>04</v>
      </c>
      <c r="B4267" s="463" t="str">
        <f t="shared" si="4"/>
        <v>PU</v>
      </c>
      <c r="C4267" s="463" t="s">
        <v>150</v>
      </c>
      <c r="D4267" s="463" t="s">
        <v>5082</v>
      </c>
      <c r="E4267" s="463" t="str">
        <f t="shared" si="5"/>
        <v/>
      </c>
    </row>
  </sheetData>
  <autoFilter ref="$A$7:$J$4267"/>
  <printOptions/>
  <pageMargins bottom="0.75" footer="0.0" header="0.0" left="0.7" right="0.7" top="0.75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C2D69B"/>
    <pageSetUpPr/>
  </sheetPr>
  <sheetViews>
    <sheetView showGridLines="0" workbookViewId="0">
      <pane ySplit="8.0" topLeftCell="A9" activePane="bottomLeft" state="frozen"/>
      <selection activeCell="B10" sqref="B10" pane="bottomLeft"/>
    </sheetView>
  </sheetViews>
  <sheetFormatPr customHeight="1" defaultColWidth="11.22" defaultRowHeight="15.0"/>
  <cols>
    <col customWidth="1" min="1" max="1" width="4.33"/>
    <col customWidth="1" min="2" max="2" width="18.33"/>
    <col customWidth="1" min="3" max="3" width="15.78"/>
    <col customWidth="1" min="4" max="4" width="9.78"/>
    <col customWidth="1" min="5" max="5" width="14.33"/>
    <col customWidth="1" min="6" max="6" width="16.0"/>
    <col customWidth="1" min="7" max="9" width="11.44"/>
    <col customWidth="1" min="10" max="10" width="13.11"/>
    <col customWidth="1" min="11" max="11" width="12.78"/>
    <col customWidth="1" min="12" max="14" width="11.11"/>
    <col customWidth="1" hidden="1" min="15" max="15" width="11.11"/>
    <col customWidth="1" hidden="1" min="16" max="17" width="6.44"/>
    <col customWidth="1" hidden="1" min="18" max="18" width="5.78"/>
    <col customWidth="1" hidden="1" min="19" max="21" width="11.11"/>
    <col customWidth="1" hidden="1" min="22" max="22" width="14.0"/>
    <col customWidth="1" hidden="1" min="23" max="23" width="8.0"/>
    <col customWidth="1" hidden="1" min="24" max="24" width="11.0"/>
    <col customWidth="1" min="25" max="34" width="11.0"/>
  </cols>
  <sheetData>
    <row r="1" ht="10.5" customHeight="1">
      <c r="A1" s="468"/>
      <c r="B1" s="148"/>
      <c r="C1" s="469"/>
      <c r="D1" s="211"/>
      <c r="E1" s="148"/>
      <c r="F1" s="470"/>
      <c r="G1" s="148"/>
      <c r="H1" s="148"/>
      <c r="I1" s="470"/>
      <c r="J1" s="148"/>
      <c r="K1" s="211"/>
      <c r="L1" s="211"/>
      <c r="M1" s="211"/>
      <c r="N1" s="211"/>
      <c r="O1" s="148"/>
      <c r="P1" s="471"/>
      <c r="Q1" s="471"/>
      <c r="R1" s="471"/>
      <c r="S1" s="472"/>
      <c r="T1" s="472"/>
      <c r="U1" s="472"/>
      <c r="V1" s="473"/>
      <c r="W1" s="471"/>
      <c r="X1" s="471"/>
      <c r="Y1" s="471"/>
      <c r="Z1" s="474"/>
      <c r="AA1" s="474"/>
      <c r="AB1" s="474"/>
      <c r="AC1" s="474"/>
      <c r="AD1" s="474"/>
      <c r="AE1" s="474"/>
      <c r="AF1" s="474"/>
      <c r="AG1" s="474"/>
      <c r="AH1" s="474"/>
    </row>
    <row r="2" ht="18.75" customHeight="1">
      <c r="A2" s="475"/>
      <c r="C2" s="476"/>
      <c r="D2" s="52"/>
      <c r="E2" s="52"/>
      <c r="F2" s="42"/>
      <c r="G2" s="284"/>
      <c r="H2" s="284"/>
      <c r="I2" s="53"/>
      <c r="J2" s="41"/>
      <c r="K2" s="477" t="s">
        <v>17</v>
      </c>
      <c r="L2" s="478">
        <f>SUM(L9:L16)</f>
        <v>0</v>
      </c>
      <c r="M2" s="479" t="s">
        <v>18</v>
      </c>
      <c r="P2" s="64"/>
      <c r="Q2" s="64"/>
      <c r="R2" s="64"/>
      <c r="S2" s="48"/>
      <c r="T2" s="48"/>
      <c r="U2" s="48"/>
      <c r="V2" s="480"/>
      <c r="W2" s="48"/>
      <c r="X2" s="48"/>
      <c r="Y2" s="48"/>
      <c r="Z2" s="45"/>
      <c r="AA2" s="45"/>
      <c r="AB2" s="45"/>
      <c r="AC2" s="45"/>
      <c r="AD2" s="45"/>
      <c r="AE2" s="45"/>
      <c r="AF2" s="45"/>
      <c r="AG2" s="45"/>
      <c r="AH2" s="45"/>
    </row>
    <row r="3" ht="19.5" customHeight="1">
      <c r="A3" s="475"/>
      <c r="C3" s="96"/>
      <c r="D3" s="52"/>
      <c r="E3" s="52"/>
      <c r="F3" s="42"/>
      <c r="G3" s="284"/>
      <c r="H3" s="284"/>
      <c r="I3" s="53"/>
      <c r="J3" s="1"/>
      <c r="K3" s="16" t="s">
        <v>22</v>
      </c>
      <c r="L3" s="288">
        <f>SUM(K9:K16)</f>
        <v>0</v>
      </c>
      <c r="P3" s="64"/>
      <c r="Q3" s="64"/>
      <c r="R3" s="64"/>
      <c r="S3" s="48"/>
      <c r="T3" s="48"/>
      <c r="U3" s="48"/>
      <c r="V3" s="480"/>
      <c r="W3" s="48"/>
      <c r="X3" s="48"/>
      <c r="Y3" s="48"/>
      <c r="Z3" s="45"/>
      <c r="AA3" s="45"/>
      <c r="AB3" s="45"/>
      <c r="AC3" s="45"/>
      <c r="AD3" s="45"/>
      <c r="AE3" s="45"/>
      <c r="AF3" s="45"/>
      <c r="AG3" s="45"/>
      <c r="AH3" s="45"/>
    </row>
    <row r="4" ht="18.0" customHeight="1">
      <c r="A4" s="475"/>
      <c r="C4" s="481"/>
      <c r="D4" s="52"/>
      <c r="E4" s="52"/>
      <c r="F4" s="42"/>
      <c r="G4" s="284"/>
      <c r="H4" s="284"/>
      <c r="I4" s="53"/>
      <c r="J4" s="1"/>
      <c r="K4" s="16" t="s">
        <v>35</v>
      </c>
      <c r="L4" s="218">
        <f>SUM(Q:Q)</f>
        <v>0</v>
      </c>
      <c r="M4" s="463" t="s">
        <v>36</v>
      </c>
      <c r="P4" s="64"/>
      <c r="Q4" s="64"/>
      <c r="R4" s="64"/>
      <c r="S4" s="48"/>
      <c r="T4" s="48"/>
      <c r="U4" s="48"/>
      <c r="V4" s="480"/>
      <c r="W4" s="48"/>
      <c r="X4" s="48"/>
      <c r="Y4" s="48"/>
      <c r="Z4" s="45"/>
      <c r="AA4" s="45"/>
      <c r="AB4" s="45"/>
      <c r="AC4" s="45"/>
      <c r="AD4" s="45"/>
      <c r="AE4" s="45"/>
      <c r="AF4" s="45"/>
      <c r="AG4" s="45"/>
      <c r="AH4" s="45"/>
    </row>
    <row r="5" ht="18.0" customHeight="1">
      <c r="A5" s="475"/>
      <c r="C5" s="476"/>
      <c r="D5" s="52"/>
      <c r="E5" s="52"/>
      <c r="F5" s="42"/>
      <c r="G5" s="284"/>
      <c r="H5" s="284"/>
      <c r="I5" s="53"/>
      <c r="K5" s="1"/>
      <c r="M5" s="16"/>
      <c r="N5" s="88"/>
      <c r="P5" s="64"/>
      <c r="Q5" s="64"/>
      <c r="R5" s="64"/>
      <c r="S5" s="482"/>
      <c r="T5" s="48"/>
      <c r="U5" s="48"/>
      <c r="V5" s="480"/>
      <c r="W5" s="48"/>
      <c r="X5" s="48"/>
      <c r="Y5" s="48"/>
      <c r="Z5" s="45"/>
      <c r="AA5" s="45"/>
      <c r="AB5" s="45"/>
      <c r="AC5" s="45"/>
      <c r="AD5" s="45"/>
      <c r="AE5" s="45"/>
      <c r="AF5" s="45"/>
      <c r="AG5" s="45"/>
      <c r="AH5" s="45"/>
    </row>
    <row r="6" ht="18.0" hidden="1" customHeight="1">
      <c r="A6" s="475"/>
      <c r="C6" s="483"/>
      <c r="D6" s="1"/>
      <c r="F6" s="42"/>
      <c r="I6" s="42"/>
      <c r="K6" s="1"/>
      <c r="L6" s="1"/>
      <c r="M6" s="1"/>
      <c r="N6" s="1"/>
      <c r="P6" s="48"/>
      <c r="Q6" s="48"/>
      <c r="R6" s="48"/>
      <c r="S6" s="127"/>
      <c r="T6" s="127"/>
      <c r="U6" s="127"/>
      <c r="V6" s="484"/>
      <c r="W6" s="48"/>
      <c r="X6" s="48"/>
      <c r="Y6" s="48"/>
      <c r="Z6" s="45"/>
      <c r="AA6" s="45"/>
      <c r="AB6" s="45"/>
      <c r="AC6" s="45"/>
      <c r="AD6" s="45"/>
      <c r="AE6" s="45"/>
      <c r="AF6" s="45"/>
      <c r="AG6" s="45"/>
      <c r="AH6" s="45"/>
    </row>
    <row r="7" ht="18.0" customHeight="1">
      <c r="A7" s="475"/>
      <c r="C7" s="483"/>
      <c r="D7" s="102"/>
      <c r="E7" s="94"/>
      <c r="F7" s="95"/>
      <c r="I7" s="42"/>
      <c r="J7" s="96" t="s">
        <v>5083</v>
      </c>
      <c r="K7" s="97">
        <f>SUM(R9:R16)</f>
        <v>0</v>
      </c>
      <c r="L7" s="485"/>
      <c r="M7" s="102"/>
      <c r="N7" s="45"/>
      <c r="P7" s="108"/>
      <c r="Q7" s="108"/>
      <c r="R7" s="108"/>
      <c r="S7" s="48"/>
      <c r="T7" s="48"/>
      <c r="U7" s="48"/>
      <c r="V7" s="48"/>
      <c r="W7" s="48"/>
      <c r="X7" s="48"/>
      <c r="Y7" s="48"/>
      <c r="Z7" s="45"/>
      <c r="AA7" s="45"/>
    </row>
    <row r="8" ht="42.0" customHeight="1">
      <c r="A8" s="135"/>
      <c r="B8" s="61"/>
      <c r="C8" s="110" t="s">
        <v>5084</v>
      </c>
      <c r="D8" s="110" t="s">
        <v>5085</v>
      </c>
      <c r="E8" s="98" t="s">
        <v>43</v>
      </c>
      <c r="F8" s="110" t="s">
        <v>5086</v>
      </c>
      <c r="G8" s="110" t="s">
        <v>45</v>
      </c>
      <c r="H8" s="98" t="s">
        <v>370</v>
      </c>
      <c r="I8" s="110" t="s">
        <v>46</v>
      </c>
      <c r="J8" s="486" t="s">
        <v>47</v>
      </c>
      <c r="K8" s="487" t="s">
        <v>5087</v>
      </c>
      <c r="L8" s="61" t="s">
        <v>58</v>
      </c>
      <c r="M8" s="219" t="s">
        <v>59</v>
      </c>
      <c r="N8" s="488" t="s">
        <v>5088</v>
      </c>
      <c r="P8" s="128"/>
      <c r="Q8" s="128"/>
      <c r="R8" s="128"/>
      <c r="S8" s="127"/>
      <c r="T8" s="127" t="s">
        <v>88</v>
      </c>
      <c r="U8" s="127" t="s">
        <v>89</v>
      </c>
      <c r="V8" s="127" t="s">
        <v>90</v>
      </c>
      <c r="W8" s="127" t="s">
        <v>91</v>
      </c>
      <c r="X8" s="489" t="s">
        <v>5089</v>
      </c>
      <c r="Y8" s="127"/>
      <c r="Z8" s="75"/>
      <c r="AA8" s="75"/>
      <c r="AB8" s="1"/>
      <c r="AC8" s="1"/>
      <c r="AD8" s="1"/>
      <c r="AE8" s="1"/>
      <c r="AF8" s="1"/>
      <c r="AG8" s="1"/>
      <c r="AH8" s="1"/>
    </row>
    <row r="9" ht="30.75" customHeight="1">
      <c r="A9" s="135"/>
      <c r="B9" s="105"/>
      <c r="C9" s="490"/>
      <c r="D9" s="105"/>
      <c r="E9" s="105"/>
      <c r="F9" s="491"/>
      <c r="G9" s="105"/>
      <c r="H9" s="105"/>
      <c r="I9" s="491" t="s">
        <v>5090</v>
      </c>
      <c r="J9" s="75"/>
      <c r="K9" s="105"/>
      <c r="L9" s="105"/>
      <c r="M9" s="413" t="str">
        <f t="shared" ref="M9:M16" si="1">IF(SUM(K9)&gt;0,"Yes","No")</f>
        <v>No</v>
      </c>
      <c r="N9" s="75"/>
      <c r="P9" s="264"/>
      <c r="Q9" s="264">
        <f t="shared" ref="Q9:Q16" si="2">SUM(K9)*P9</f>
        <v>0</v>
      </c>
      <c r="R9" s="264"/>
      <c r="S9" s="127"/>
      <c r="T9" s="127"/>
      <c r="U9" s="127"/>
      <c r="V9" s="127"/>
      <c r="W9" s="127"/>
      <c r="X9" s="127"/>
      <c r="Y9" s="127"/>
      <c r="Z9" s="75"/>
      <c r="AA9" s="75"/>
      <c r="AB9" s="75"/>
      <c r="AC9" s="75"/>
      <c r="AD9" s="75"/>
      <c r="AE9" s="75"/>
      <c r="AF9" s="75"/>
      <c r="AG9" s="75"/>
      <c r="AH9" s="75"/>
    </row>
    <row r="10" ht="79.5" customHeight="1">
      <c r="A10" s="72"/>
      <c r="B10" s="221"/>
      <c r="C10" s="310" t="s">
        <v>5091</v>
      </c>
      <c r="D10" s="211" t="s">
        <v>5092</v>
      </c>
      <c r="E10" s="211" t="s">
        <v>5093</v>
      </c>
      <c r="F10" s="212" t="s">
        <v>5094</v>
      </c>
      <c r="G10" s="211">
        <v>20.0</v>
      </c>
      <c r="H10" s="211" t="s">
        <v>5095</v>
      </c>
      <c r="I10" s="212" t="s">
        <v>5096</v>
      </c>
      <c r="J10" s="240">
        <v>121.9</v>
      </c>
      <c r="K10" s="220"/>
      <c r="L10" s="355">
        <f t="shared" ref="L10:L13" si="3">J10*K10</f>
        <v>0</v>
      </c>
      <c r="M10" s="215" t="str">
        <f t="shared" si="1"/>
        <v>No</v>
      </c>
      <c r="N10" s="492" t="s">
        <v>5097</v>
      </c>
      <c r="P10" s="137">
        <v>2.5</v>
      </c>
      <c r="Q10" s="137">
        <f t="shared" si="2"/>
        <v>0</v>
      </c>
      <c r="R10" s="137">
        <f t="shared" ref="R10:R13" si="4">K10*G10</f>
        <v>0</v>
      </c>
      <c r="S10" s="127"/>
      <c r="T10" s="127">
        <v>10.0</v>
      </c>
      <c r="U10" s="127"/>
      <c r="V10" s="127">
        <v>8.0</v>
      </c>
      <c r="W10" s="127">
        <v>16.0</v>
      </c>
      <c r="X10" s="127"/>
      <c r="Y10" s="127"/>
      <c r="Z10" s="1"/>
      <c r="AA10" s="1"/>
      <c r="AB10" s="1"/>
      <c r="AC10" s="1"/>
      <c r="AD10" s="1"/>
      <c r="AE10" s="1"/>
      <c r="AF10" s="1"/>
      <c r="AG10" s="1"/>
      <c r="AH10" s="1"/>
    </row>
    <row r="11" ht="79.5" customHeight="1">
      <c r="A11" s="72"/>
      <c r="B11" s="72"/>
      <c r="C11" s="493" t="s">
        <v>5098</v>
      </c>
      <c r="D11" s="170" t="s">
        <v>5092</v>
      </c>
      <c r="E11" s="170" t="s">
        <v>136</v>
      </c>
      <c r="F11" s="171" t="s">
        <v>5099</v>
      </c>
      <c r="G11" s="170">
        <v>20.0</v>
      </c>
      <c r="H11" s="170" t="s">
        <v>5095</v>
      </c>
      <c r="I11" s="171" t="s">
        <v>225</v>
      </c>
      <c r="J11" s="198">
        <v>106.0</v>
      </c>
      <c r="K11" s="172"/>
      <c r="L11" s="216">
        <f t="shared" si="3"/>
        <v>0</v>
      </c>
      <c r="M11" s="174" t="str">
        <f t="shared" si="1"/>
        <v>No</v>
      </c>
      <c r="N11" s="494" t="s">
        <v>5097</v>
      </c>
      <c r="P11" s="127">
        <v>2.5</v>
      </c>
      <c r="Q11" s="127">
        <f t="shared" si="2"/>
        <v>0</v>
      </c>
      <c r="R11" s="127">
        <f t="shared" si="4"/>
        <v>0</v>
      </c>
      <c r="S11" s="127"/>
      <c r="T11" s="127">
        <v>10.0</v>
      </c>
      <c r="U11" s="127"/>
      <c r="V11" s="127">
        <v>0.0</v>
      </c>
      <c r="W11" s="127">
        <v>20.0</v>
      </c>
      <c r="X11" s="127"/>
      <c r="Y11" s="127"/>
      <c r="Z11" s="1"/>
      <c r="AA11" s="1"/>
      <c r="AB11" s="1"/>
      <c r="AC11" s="1"/>
      <c r="AD11" s="1"/>
      <c r="AE11" s="1"/>
      <c r="AF11" s="1"/>
      <c r="AG11" s="1"/>
      <c r="AH11" s="1"/>
    </row>
    <row r="12" ht="79.5" customHeight="1">
      <c r="A12" s="72"/>
      <c r="B12" s="72"/>
      <c r="C12" s="102" t="s">
        <v>5100</v>
      </c>
      <c r="D12" s="75" t="s">
        <v>5092</v>
      </c>
      <c r="E12" s="75" t="s">
        <v>132</v>
      </c>
      <c r="F12" s="138" t="s">
        <v>5101</v>
      </c>
      <c r="G12" s="75">
        <v>20.0</v>
      </c>
      <c r="H12" s="75" t="s">
        <v>5095</v>
      </c>
      <c r="I12" s="89" t="s">
        <v>5096</v>
      </c>
      <c r="J12" s="200">
        <v>132.5</v>
      </c>
      <c r="K12" s="163"/>
      <c r="L12" s="217">
        <f t="shared" si="3"/>
        <v>0</v>
      </c>
      <c r="M12" s="165" t="str">
        <f t="shared" si="1"/>
        <v>No</v>
      </c>
      <c r="N12" s="495" t="s">
        <v>5097</v>
      </c>
      <c r="P12" s="127">
        <v>3.1</v>
      </c>
      <c r="Q12" s="127">
        <f t="shared" si="2"/>
        <v>0</v>
      </c>
      <c r="R12" s="127">
        <f t="shared" si="4"/>
        <v>0</v>
      </c>
      <c r="S12" s="127"/>
      <c r="T12" s="127">
        <v>11.0</v>
      </c>
      <c r="U12" s="127">
        <v>1.0</v>
      </c>
      <c r="V12" s="127">
        <v>0.0</v>
      </c>
      <c r="W12" s="127">
        <v>20.0</v>
      </c>
      <c r="X12" s="127"/>
      <c r="Y12" s="127"/>
      <c r="Z12" s="1"/>
      <c r="AA12" s="1"/>
      <c r="AB12" s="1"/>
      <c r="AC12" s="1"/>
      <c r="AD12" s="1"/>
      <c r="AE12" s="1"/>
      <c r="AF12" s="1"/>
      <c r="AG12" s="1"/>
      <c r="AH12" s="1"/>
    </row>
    <row r="13" ht="79.5" customHeight="1">
      <c r="A13" s="72"/>
      <c r="B13" s="80"/>
      <c r="C13" s="496" t="s">
        <v>5102</v>
      </c>
      <c r="D13" s="179" t="s">
        <v>5092</v>
      </c>
      <c r="E13" s="179" t="s">
        <v>136</v>
      </c>
      <c r="F13" s="181" t="s">
        <v>5103</v>
      </c>
      <c r="G13" s="179">
        <v>20.0</v>
      </c>
      <c r="H13" s="179" t="s">
        <v>5095</v>
      </c>
      <c r="I13" s="181" t="s">
        <v>5096</v>
      </c>
      <c r="J13" s="205">
        <v>111.30000000000001</v>
      </c>
      <c r="K13" s="183"/>
      <c r="L13" s="358">
        <f t="shared" si="3"/>
        <v>0</v>
      </c>
      <c r="M13" s="185" t="str">
        <f t="shared" si="1"/>
        <v>No</v>
      </c>
      <c r="N13" s="497" t="s">
        <v>5097</v>
      </c>
      <c r="P13" s="127">
        <v>1.6</v>
      </c>
      <c r="Q13" s="127">
        <f t="shared" si="2"/>
        <v>0</v>
      </c>
      <c r="R13" s="127">
        <f t="shared" si="4"/>
        <v>0</v>
      </c>
      <c r="S13" s="127"/>
      <c r="T13" s="127"/>
      <c r="U13" s="127"/>
      <c r="V13" s="127">
        <v>36.0</v>
      </c>
      <c r="W13" s="127">
        <v>2.0</v>
      </c>
      <c r="X13" s="127"/>
      <c r="Y13" s="127"/>
      <c r="Z13" s="1"/>
      <c r="AA13" s="1"/>
      <c r="AB13" s="1"/>
      <c r="AC13" s="1"/>
      <c r="AD13" s="1"/>
      <c r="AE13" s="1"/>
      <c r="AF13" s="1"/>
      <c r="AG13" s="1"/>
      <c r="AH13" s="1"/>
    </row>
    <row r="14" ht="25.5" customHeight="1">
      <c r="A14" s="135"/>
      <c r="B14" s="105"/>
      <c r="C14" s="498"/>
      <c r="D14" s="105"/>
      <c r="E14" s="105"/>
      <c r="F14" s="105"/>
      <c r="G14" s="105"/>
      <c r="H14" s="105"/>
      <c r="I14" s="499" t="s">
        <v>5104</v>
      </c>
      <c r="J14" s="75"/>
      <c r="K14" s="105"/>
      <c r="L14" s="500"/>
      <c r="M14" s="413" t="str">
        <f t="shared" si="1"/>
        <v>No</v>
      </c>
      <c r="N14" s="75"/>
      <c r="P14" s="264"/>
      <c r="Q14" s="264">
        <f t="shared" si="2"/>
        <v>0</v>
      </c>
      <c r="R14" s="264"/>
      <c r="S14" s="127"/>
      <c r="T14" s="127"/>
      <c r="U14" s="127"/>
      <c r="V14" s="127"/>
      <c r="W14" s="127"/>
      <c r="X14" s="127"/>
      <c r="Y14" s="127"/>
      <c r="Z14" s="75"/>
      <c r="AA14" s="75"/>
      <c r="AB14" s="75"/>
      <c r="AC14" s="75"/>
      <c r="AD14" s="75"/>
      <c r="AE14" s="75"/>
      <c r="AF14" s="75"/>
      <c r="AG14" s="75"/>
      <c r="AH14" s="75"/>
    </row>
    <row r="15" ht="79.5" customHeight="1">
      <c r="A15" s="475"/>
      <c r="B15" s="221"/>
      <c r="C15" s="310" t="s">
        <v>5105</v>
      </c>
      <c r="D15" s="212" t="s">
        <v>5106</v>
      </c>
      <c r="E15" s="212" t="s">
        <v>5107</v>
      </c>
      <c r="F15" s="212" t="s">
        <v>5108</v>
      </c>
      <c r="G15" s="211">
        <v>1.0</v>
      </c>
      <c r="H15" s="211">
        <v>21.0</v>
      </c>
      <c r="I15" s="212" t="s">
        <v>5095</v>
      </c>
      <c r="J15" s="240">
        <v>80.56</v>
      </c>
      <c r="K15" s="214"/>
      <c r="L15" s="355">
        <f t="shared" ref="L15:L16" si="5">J15*K15</f>
        <v>0</v>
      </c>
      <c r="M15" s="343" t="str">
        <f t="shared" si="1"/>
        <v>No</v>
      </c>
      <c r="N15" s="1"/>
      <c r="P15" s="137">
        <v>12.0</v>
      </c>
      <c r="Q15" s="137">
        <f t="shared" si="2"/>
        <v>0</v>
      </c>
      <c r="R15" s="137">
        <f t="shared" ref="R15:R16" si="6">K15*G15</f>
        <v>0</v>
      </c>
      <c r="S15" s="127"/>
      <c r="T15" s="127"/>
      <c r="U15" s="127"/>
      <c r="V15" s="484"/>
      <c r="W15" s="48"/>
      <c r="X15" s="48" t="str">
        <f>K15</f>
        <v/>
      </c>
      <c r="Y15" s="48"/>
      <c r="Z15" s="45"/>
      <c r="AA15" s="45"/>
      <c r="AB15" s="45"/>
      <c r="AC15" s="45"/>
      <c r="AD15" s="75"/>
      <c r="AE15" s="45"/>
      <c r="AF15" s="45"/>
      <c r="AG15" s="45"/>
      <c r="AH15" s="45"/>
    </row>
    <row r="16" ht="79.5" customHeight="1">
      <c r="A16" s="475"/>
      <c r="B16" s="80"/>
      <c r="C16" s="496" t="s">
        <v>5109</v>
      </c>
      <c r="D16" s="181" t="s">
        <v>5106</v>
      </c>
      <c r="E16" s="181" t="s">
        <v>5110</v>
      </c>
      <c r="F16" s="181" t="s">
        <v>5108</v>
      </c>
      <c r="G16" s="179">
        <v>3.0</v>
      </c>
      <c r="H16" s="179">
        <v>63.0</v>
      </c>
      <c r="I16" s="181" t="s">
        <v>5095</v>
      </c>
      <c r="J16" s="205">
        <v>233.20000000000002</v>
      </c>
      <c r="K16" s="183"/>
      <c r="L16" s="358">
        <f t="shared" si="5"/>
        <v>0</v>
      </c>
      <c r="M16" s="185" t="str">
        <f t="shared" si="1"/>
        <v>No</v>
      </c>
      <c r="N16" s="1"/>
      <c r="P16" s="127">
        <v>36.0</v>
      </c>
      <c r="Q16" s="127">
        <f t="shared" si="2"/>
        <v>0</v>
      </c>
      <c r="R16" s="127">
        <f t="shared" si="6"/>
        <v>0</v>
      </c>
      <c r="S16" s="127"/>
      <c r="T16" s="127"/>
      <c r="U16" s="127"/>
      <c r="V16" s="484"/>
      <c r="W16" s="48"/>
      <c r="X16" s="48">
        <f>K16*G16</f>
        <v>0</v>
      </c>
      <c r="Y16" s="48"/>
      <c r="Z16" s="45"/>
      <c r="AA16" s="45"/>
      <c r="AB16" s="45"/>
      <c r="AC16" s="45"/>
      <c r="AD16" s="1"/>
      <c r="AE16" s="45"/>
      <c r="AF16" s="45"/>
      <c r="AG16" s="45"/>
      <c r="AH16" s="45"/>
    </row>
    <row r="17" ht="18.0" customHeight="1">
      <c r="A17" s="475"/>
      <c r="C17" s="483"/>
      <c r="D17" s="1"/>
      <c r="F17" s="42"/>
      <c r="I17" s="42"/>
      <c r="K17" s="1"/>
      <c r="L17" s="1"/>
      <c r="M17" s="1"/>
      <c r="N17" s="1"/>
      <c r="P17" s="48"/>
      <c r="Q17" s="48"/>
      <c r="R17" s="48"/>
      <c r="S17" s="127"/>
      <c r="T17" s="127"/>
      <c r="U17" s="127"/>
      <c r="V17" s="484"/>
      <c r="W17" s="48"/>
      <c r="X17" s="48"/>
      <c r="Y17" s="48"/>
      <c r="Z17" s="45"/>
      <c r="AA17" s="45"/>
      <c r="AB17" s="45"/>
      <c r="AC17" s="45"/>
      <c r="AD17" s="75"/>
      <c r="AE17" s="45"/>
      <c r="AF17" s="45"/>
      <c r="AG17" s="45"/>
      <c r="AH17" s="45"/>
    </row>
    <row r="18" ht="18.0" customHeight="1">
      <c r="A18" s="475"/>
      <c r="C18" s="483"/>
      <c r="D18" s="1"/>
      <c r="F18" s="42"/>
      <c r="I18" s="42"/>
      <c r="K18" s="1"/>
      <c r="L18" s="1"/>
      <c r="M18" s="1"/>
      <c r="N18" s="1"/>
      <c r="P18" s="48"/>
      <c r="Q18" s="48"/>
      <c r="R18" s="48"/>
      <c r="S18" s="127"/>
      <c r="T18" s="127"/>
      <c r="U18" s="127"/>
      <c r="V18" s="484"/>
      <c r="W18" s="48"/>
      <c r="X18" s="48"/>
      <c r="Y18" s="48"/>
      <c r="Z18" s="45"/>
      <c r="AA18" s="45"/>
      <c r="AB18" s="45"/>
      <c r="AC18" s="45"/>
      <c r="AD18" s="45"/>
      <c r="AE18" s="45"/>
      <c r="AF18" s="45"/>
      <c r="AG18" s="45"/>
      <c r="AH18" s="45"/>
    </row>
    <row r="19" ht="18.0" customHeight="1">
      <c r="A19" s="475"/>
      <c r="C19" s="483"/>
      <c r="D19" s="1"/>
      <c r="F19" s="42"/>
      <c r="I19" s="42"/>
      <c r="K19" s="1"/>
      <c r="L19" s="1"/>
      <c r="M19" s="1"/>
      <c r="N19" s="1"/>
      <c r="P19" s="48"/>
      <c r="Q19" s="48"/>
      <c r="R19" s="48"/>
      <c r="S19" s="127"/>
      <c r="T19" s="127"/>
      <c r="U19" s="127"/>
      <c r="V19" s="484"/>
      <c r="W19" s="48"/>
      <c r="X19" s="48"/>
      <c r="Y19" s="48"/>
      <c r="Z19" s="45"/>
      <c r="AA19" s="45"/>
      <c r="AB19" s="45"/>
      <c r="AC19" s="45"/>
      <c r="AD19" s="45"/>
      <c r="AE19" s="45"/>
      <c r="AF19" s="45"/>
      <c r="AG19" s="45"/>
      <c r="AH19" s="45"/>
    </row>
    <row r="20" ht="18.0" customHeight="1">
      <c r="A20" s="475"/>
      <c r="C20" s="483"/>
      <c r="D20" s="1"/>
      <c r="F20" s="42"/>
      <c r="I20" s="42"/>
      <c r="K20" s="1"/>
      <c r="L20" s="1"/>
      <c r="M20" s="1"/>
      <c r="N20" s="1"/>
      <c r="P20" s="48"/>
      <c r="Q20" s="48"/>
      <c r="R20" s="48"/>
      <c r="S20" s="127"/>
      <c r="T20" s="127"/>
      <c r="U20" s="127"/>
      <c r="V20" s="484"/>
      <c r="W20" s="48"/>
      <c r="X20" s="48"/>
      <c r="Y20" s="48"/>
      <c r="Z20" s="45"/>
      <c r="AA20" s="45"/>
      <c r="AB20" s="45"/>
      <c r="AC20" s="45"/>
      <c r="AD20" s="45"/>
      <c r="AE20" s="45"/>
      <c r="AF20" s="45"/>
      <c r="AG20" s="45"/>
      <c r="AH20" s="45"/>
    </row>
    <row r="21" ht="18.0" customHeight="1">
      <c r="A21" s="475"/>
      <c r="C21" s="483"/>
      <c r="D21" s="1"/>
      <c r="F21" s="42"/>
      <c r="I21" s="42"/>
      <c r="K21" s="1"/>
      <c r="L21" s="1"/>
      <c r="M21" s="1"/>
      <c r="N21" s="1"/>
      <c r="P21" s="48"/>
      <c r="Q21" s="48"/>
      <c r="R21" s="48"/>
      <c r="S21" s="127"/>
      <c r="T21" s="127"/>
      <c r="U21" s="127"/>
      <c r="V21" s="484"/>
      <c r="W21" s="48"/>
      <c r="X21" s="48"/>
      <c r="Y21" s="48"/>
      <c r="Z21" s="45"/>
      <c r="AA21" s="45"/>
      <c r="AB21" s="45"/>
      <c r="AC21" s="45"/>
      <c r="AD21" s="45"/>
      <c r="AE21" s="45"/>
      <c r="AF21" s="45"/>
      <c r="AG21" s="45"/>
      <c r="AH21" s="45"/>
    </row>
    <row r="22" ht="18.0" customHeight="1">
      <c r="A22" s="475"/>
      <c r="C22" s="483"/>
      <c r="D22" s="1"/>
      <c r="F22" s="42"/>
      <c r="I22" s="42"/>
      <c r="K22" s="1"/>
      <c r="L22" s="1"/>
      <c r="M22" s="1"/>
      <c r="N22" s="1"/>
      <c r="P22" s="48"/>
      <c r="Q22" s="48"/>
      <c r="R22" s="48"/>
      <c r="S22" s="127"/>
      <c r="T22" s="127"/>
      <c r="U22" s="127"/>
      <c r="V22" s="484"/>
      <c r="W22" s="48"/>
      <c r="X22" s="48"/>
      <c r="Y22" s="48"/>
      <c r="Z22" s="45"/>
      <c r="AA22" s="45"/>
      <c r="AB22" s="45"/>
      <c r="AC22" s="45"/>
      <c r="AD22" s="45"/>
      <c r="AE22" s="45"/>
      <c r="AF22" s="45"/>
      <c r="AG22" s="45"/>
      <c r="AH22" s="45"/>
    </row>
    <row r="23" ht="18.0" customHeight="1">
      <c r="A23" s="475"/>
      <c r="C23" s="483"/>
      <c r="D23" s="1"/>
      <c r="F23" s="42"/>
      <c r="I23" s="42"/>
      <c r="K23" s="1"/>
      <c r="L23" s="1"/>
      <c r="M23" s="1"/>
      <c r="N23" s="1"/>
      <c r="P23" s="48"/>
      <c r="Q23" s="48"/>
      <c r="R23" s="48"/>
      <c r="S23" s="127"/>
      <c r="T23" s="127"/>
      <c r="U23" s="127"/>
      <c r="V23" s="484"/>
      <c r="W23" s="48"/>
      <c r="X23" s="48"/>
      <c r="Y23" s="48"/>
      <c r="Z23" s="45"/>
      <c r="AA23" s="45"/>
      <c r="AB23" s="45"/>
      <c r="AC23" s="45"/>
      <c r="AD23" s="45"/>
      <c r="AE23" s="45"/>
      <c r="AF23" s="45"/>
      <c r="AG23" s="45"/>
      <c r="AH23" s="45"/>
    </row>
    <row r="24" ht="18.0" customHeight="1">
      <c r="A24" s="475"/>
      <c r="C24" s="483"/>
      <c r="D24" s="1"/>
      <c r="F24" s="42"/>
      <c r="I24" s="42"/>
      <c r="K24" s="1"/>
      <c r="L24" s="1"/>
      <c r="M24" s="1"/>
      <c r="N24" s="1"/>
      <c r="P24" s="48"/>
      <c r="Q24" s="48"/>
      <c r="R24" s="48"/>
      <c r="S24" s="127"/>
      <c r="T24" s="127"/>
      <c r="U24" s="127"/>
      <c r="V24" s="484"/>
      <c r="W24" s="48"/>
      <c r="X24" s="48"/>
      <c r="Y24" s="48"/>
      <c r="Z24" s="45"/>
      <c r="AA24" s="45"/>
      <c r="AB24" s="45"/>
      <c r="AC24" s="45"/>
      <c r="AD24" s="45"/>
      <c r="AE24" s="45"/>
      <c r="AF24" s="45"/>
      <c r="AG24" s="45"/>
      <c r="AH24" s="45"/>
    </row>
    <row r="25" ht="18.0" customHeight="1">
      <c r="A25" s="475"/>
      <c r="C25" s="483"/>
      <c r="D25" s="1"/>
      <c r="F25" s="42"/>
      <c r="I25" s="42"/>
      <c r="K25" s="1"/>
      <c r="L25" s="1"/>
      <c r="M25" s="1"/>
      <c r="N25" s="1"/>
      <c r="P25" s="48"/>
      <c r="Q25" s="48"/>
      <c r="R25" s="48"/>
      <c r="S25" s="127"/>
      <c r="T25" s="127"/>
      <c r="U25" s="127"/>
      <c r="V25" s="484"/>
      <c r="W25" s="48"/>
      <c r="X25" s="48"/>
      <c r="Y25" s="48"/>
      <c r="Z25" s="45"/>
      <c r="AA25" s="45"/>
      <c r="AB25" s="45"/>
      <c r="AC25" s="45"/>
      <c r="AD25" s="45"/>
      <c r="AE25" s="45"/>
      <c r="AF25" s="45"/>
      <c r="AG25" s="45"/>
      <c r="AH25" s="45"/>
    </row>
    <row r="26" ht="18.0" customHeight="1">
      <c r="A26" s="475"/>
      <c r="C26" s="483"/>
      <c r="D26" s="1"/>
      <c r="F26" s="42"/>
      <c r="I26" s="42"/>
      <c r="K26" s="1"/>
      <c r="L26" s="1"/>
      <c r="M26" s="1"/>
      <c r="N26" s="1"/>
      <c r="P26" s="48"/>
      <c r="Q26" s="48"/>
      <c r="R26" s="48"/>
      <c r="S26" s="127"/>
      <c r="T26" s="127"/>
      <c r="U26" s="127"/>
      <c r="V26" s="484"/>
      <c r="W26" s="48"/>
      <c r="X26" s="48"/>
      <c r="Y26" s="48"/>
      <c r="Z26" s="45"/>
      <c r="AA26" s="45"/>
      <c r="AB26" s="45"/>
      <c r="AC26" s="45"/>
      <c r="AD26" s="45"/>
      <c r="AE26" s="45"/>
      <c r="AF26" s="45"/>
      <c r="AG26" s="45"/>
      <c r="AH26" s="45"/>
    </row>
    <row r="27" ht="18.0" customHeight="1">
      <c r="A27" s="475"/>
      <c r="C27" s="483"/>
      <c r="D27" s="1"/>
      <c r="F27" s="42"/>
      <c r="I27" s="42"/>
      <c r="K27" s="1"/>
      <c r="L27" s="1"/>
      <c r="M27" s="1"/>
      <c r="N27" s="1"/>
      <c r="P27" s="48"/>
      <c r="Q27" s="48"/>
      <c r="R27" s="48"/>
      <c r="S27" s="127"/>
      <c r="T27" s="127"/>
      <c r="U27" s="127"/>
      <c r="V27" s="484"/>
      <c r="W27" s="48"/>
      <c r="X27" s="48"/>
      <c r="Y27" s="48"/>
      <c r="Z27" s="45"/>
      <c r="AA27" s="45"/>
      <c r="AB27" s="45"/>
      <c r="AC27" s="45"/>
      <c r="AD27" s="45"/>
      <c r="AE27" s="45"/>
      <c r="AF27" s="45"/>
      <c r="AG27" s="45"/>
      <c r="AH27" s="45"/>
    </row>
    <row r="28" ht="18.0" customHeight="1">
      <c r="A28" s="475"/>
      <c r="C28" s="483"/>
      <c r="D28" s="1"/>
      <c r="F28" s="42"/>
      <c r="I28" s="42"/>
      <c r="K28" s="1"/>
      <c r="L28" s="1"/>
      <c r="M28" s="1"/>
      <c r="N28" s="1"/>
      <c r="P28" s="48"/>
      <c r="Q28" s="48"/>
      <c r="R28" s="48"/>
      <c r="S28" s="127"/>
      <c r="T28" s="127"/>
      <c r="U28" s="127"/>
      <c r="V28" s="484"/>
      <c r="W28" s="48"/>
      <c r="X28" s="48"/>
      <c r="Y28" s="48"/>
      <c r="Z28" s="45"/>
      <c r="AA28" s="45"/>
      <c r="AB28" s="45"/>
      <c r="AC28" s="45"/>
      <c r="AD28" s="45"/>
      <c r="AE28" s="45"/>
      <c r="AF28" s="45"/>
      <c r="AG28" s="45"/>
      <c r="AH28" s="45"/>
    </row>
    <row r="29" ht="18.0" customHeight="1">
      <c r="A29" s="475"/>
      <c r="C29" s="483"/>
      <c r="D29" s="1"/>
      <c r="F29" s="42"/>
      <c r="I29" s="42"/>
      <c r="K29" s="1"/>
      <c r="L29" s="1"/>
      <c r="M29" s="1"/>
      <c r="N29" s="1"/>
      <c r="P29" s="48"/>
      <c r="Q29" s="48"/>
      <c r="R29" s="48"/>
      <c r="S29" s="127"/>
      <c r="T29" s="127"/>
      <c r="U29" s="127"/>
      <c r="V29" s="484"/>
      <c r="W29" s="48"/>
      <c r="X29" s="48"/>
      <c r="Y29" s="48"/>
      <c r="Z29" s="45"/>
      <c r="AA29" s="45"/>
      <c r="AB29" s="45"/>
      <c r="AC29" s="45"/>
      <c r="AD29" s="45"/>
      <c r="AE29" s="45"/>
      <c r="AF29" s="45"/>
      <c r="AG29" s="45"/>
      <c r="AH29" s="45"/>
    </row>
    <row r="30" ht="18.0" customHeight="1">
      <c r="A30" s="475"/>
      <c r="C30" s="483"/>
      <c r="D30" s="1"/>
      <c r="F30" s="42"/>
      <c r="I30" s="42"/>
      <c r="K30" s="1"/>
      <c r="L30" s="1"/>
      <c r="M30" s="1"/>
      <c r="N30" s="1"/>
      <c r="P30" s="48"/>
      <c r="Q30" s="48"/>
      <c r="R30" s="48"/>
      <c r="S30" s="127"/>
      <c r="T30" s="127"/>
      <c r="U30" s="127"/>
      <c r="V30" s="484"/>
      <c r="W30" s="48"/>
      <c r="X30" s="48"/>
      <c r="Y30" s="48"/>
      <c r="Z30" s="45"/>
      <c r="AA30" s="45"/>
      <c r="AB30" s="45"/>
      <c r="AC30" s="45"/>
      <c r="AD30" s="45"/>
      <c r="AE30" s="45"/>
      <c r="AF30" s="45"/>
      <c r="AG30" s="45"/>
      <c r="AH30" s="45"/>
    </row>
    <row r="31" ht="18.0" customHeight="1">
      <c r="A31" s="475"/>
      <c r="C31" s="483"/>
      <c r="D31" s="1"/>
      <c r="F31" s="42"/>
      <c r="I31" s="42"/>
      <c r="K31" s="1"/>
      <c r="L31" s="1"/>
      <c r="M31" s="1"/>
      <c r="N31" s="1"/>
      <c r="P31" s="48"/>
      <c r="Q31" s="48"/>
      <c r="R31" s="48"/>
      <c r="S31" s="127"/>
      <c r="T31" s="127"/>
      <c r="U31" s="127"/>
      <c r="V31" s="484"/>
      <c r="W31" s="48"/>
      <c r="X31" s="48"/>
      <c r="Y31" s="48"/>
      <c r="Z31" s="45"/>
      <c r="AA31" s="45"/>
      <c r="AB31" s="45"/>
      <c r="AC31" s="45"/>
      <c r="AD31" s="45"/>
      <c r="AE31" s="45"/>
      <c r="AF31" s="45"/>
      <c r="AG31" s="45"/>
      <c r="AH31" s="45"/>
    </row>
    <row r="32" ht="18.0" customHeight="1">
      <c r="A32" s="475"/>
      <c r="C32" s="483"/>
      <c r="D32" s="1"/>
      <c r="F32" s="42"/>
      <c r="I32" s="42"/>
      <c r="K32" s="1"/>
      <c r="L32" s="1"/>
      <c r="M32" s="1"/>
      <c r="N32" s="1"/>
      <c r="P32" s="48"/>
      <c r="Q32" s="48"/>
      <c r="R32" s="48"/>
      <c r="S32" s="127"/>
      <c r="T32" s="127"/>
      <c r="U32" s="127"/>
      <c r="V32" s="484"/>
      <c r="W32" s="48"/>
      <c r="X32" s="48"/>
      <c r="Y32" s="48"/>
      <c r="Z32" s="45"/>
      <c r="AA32" s="45"/>
      <c r="AB32" s="45"/>
      <c r="AC32" s="45"/>
      <c r="AD32" s="45"/>
      <c r="AE32" s="45"/>
      <c r="AF32" s="45"/>
      <c r="AG32" s="45"/>
      <c r="AH32" s="45"/>
    </row>
    <row r="33" ht="18.0" customHeight="1">
      <c r="A33" s="475"/>
      <c r="C33" s="483"/>
      <c r="D33" s="1"/>
      <c r="F33" s="42"/>
      <c r="I33" s="42"/>
      <c r="K33" s="1"/>
      <c r="L33" s="1"/>
      <c r="M33" s="1"/>
      <c r="N33" s="1"/>
      <c r="P33" s="48"/>
      <c r="Q33" s="48"/>
      <c r="R33" s="48"/>
      <c r="S33" s="127"/>
      <c r="T33" s="127"/>
      <c r="U33" s="127"/>
      <c r="V33" s="484"/>
      <c r="W33" s="48"/>
      <c r="X33" s="48"/>
      <c r="Y33" s="48"/>
      <c r="Z33" s="45"/>
      <c r="AA33" s="45"/>
      <c r="AB33" s="45"/>
      <c r="AC33" s="45"/>
      <c r="AD33" s="45"/>
      <c r="AE33" s="45"/>
      <c r="AF33" s="45"/>
      <c r="AG33" s="45"/>
      <c r="AH33" s="45"/>
    </row>
    <row r="34" ht="18.0" customHeight="1">
      <c r="A34" s="475"/>
      <c r="C34" s="483"/>
      <c r="D34" s="1"/>
      <c r="F34" s="42"/>
      <c r="I34" s="42"/>
      <c r="K34" s="1"/>
      <c r="L34" s="1"/>
      <c r="M34" s="1"/>
      <c r="N34" s="1"/>
      <c r="P34" s="48"/>
      <c r="Q34" s="48"/>
      <c r="R34" s="48"/>
      <c r="S34" s="127"/>
      <c r="T34" s="127"/>
      <c r="U34" s="127"/>
      <c r="V34" s="484"/>
      <c r="W34" s="48"/>
      <c r="X34" s="48"/>
      <c r="Y34" s="48"/>
      <c r="Z34" s="45"/>
      <c r="AA34" s="45"/>
      <c r="AB34" s="45"/>
      <c r="AC34" s="45"/>
      <c r="AD34" s="45"/>
      <c r="AE34" s="45"/>
      <c r="AF34" s="45"/>
      <c r="AG34" s="45"/>
      <c r="AH34" s="45"/>
    </row>
    <row r="35" ht="18.0" customHeight="1">
      <c r="A35" s="475"/>
      <c r="C35" s="483"/>
      <c r="D35" s="1"/>
      <c r="F35" s="42"/>
      <c r="I35" s="42"/>
      <c r="K35" s="1"/>
      <c r="L35" s="1"/>
      <c r="M35" s="1"/>
      <c r="N35" s="1"/>
      <c r="P35" s="48"/>
      <c r="Q35" s="48"/>
      <c r="R35" s="48"/>
      <c r="S35" s="127"/>
      <c r="T35" s="127"/>
      <c r="U35" s="127"/>
      <c r="V35" s="484"/>
      <c r="W35" s="48"/>
      <c r="X35" s="48"/>
      <c r="Y35" s="48"/>
      <c r="Z35" s="45"/>
      <c r="AA35" s="45"/>
      <c r="AB35" s="45"/>
      <c r="AC35" s="45"/>
      <c r="AD35" s="45"/>
      <c r="AE35" s="45"/>
      <c r="AF35" s="45"/>
      <c r="AG35" s="45"/>
      <c r="AH35" s="45"/>
    </row>
    <row r="36" ht="18.0" customHeight="1">
      <c r="A36" s="475"/>
      <c r="C36" s="483"/>
      <c r="D36" s="1"/>
      <c r="F36" s="42"/>
      <c r="I36" s="42"/>
      <c r="K36" s="1"/>
      <c r="L36" s="1"/>
      <c r="M36" s="1"/>
      <c r="N36" s="1"/>
      <c r="P36" s="48"/>
      <c r="Q36" s="48"/>
      <c r="R36" s="48"/>
      <c r="S36" s="127"/>
      <c r="T36" s="127"/>
      <c r="U36" s="127"/>
      <c r="V36" s="484"/>
      <c r="W36" s="48"/>
      <c r="X36" s="48"/>
      <c r="Y36" s="48"/>
      <c r="Z36" s="45"/>
      <c r="AA36" s="45"/>
      <c r="AB36" s="45"/>
      <c r="AC36" s="45"/>
      <c r="AD36" s="45"/>
      <c r="AE36" s="45"/>
      <c r="AF36" s="45"/>
      <c r="AG36" s="45"/>
      <c r="AH36" s="45"/>
    </row>
    <row r="37" ht="18.0" customHeight="1">
      <c r="A37" s="475"/>
      <c r="C37" s="483"/>
      <c r="D37" s="1"/>
      <c r="F37" s="42"/>
      <c r="I37" s="42"/>
      <c r="K37" s="1"/>
      <c r="L37" s="1"/>
      <c r="M37" s="1"/>
      <c r="N37" s="1"/>
      <c r="P37" s="48"/>
      <c r="Q37" s="48"/>
      <c r="R37" s="48"/>
      <c r="S37" s="127"/>
      <c r="T37" s="127"/>
      <c r="U37" s="127"/>
      <c r="V37" s="484"/>
      <c r="W37" s="48"/>
      <c r="X37" s="48"/>
      <c r="Y37" s="48"/>
      <c r="Z37" s="45"/>
      <c r="AA37" s="45"/>
      <c r="AB37" s="45"/>
      <c r="AC37" s="45"/>
      <c r="AD37" s="45"/>
      <c r="AE37" s="45"/>
      <c r="AF37" s="45"/>
      <c r="AG37" s="45"/>
      <c r="AH37" s="45"/>
    </row>
    <row r="38" ht="18.0" customHeight="1">
      <c r="A38" s="475"/>
      <c r="C38" s="483"/>
      <c r="D38" s="1"/>
      <c r="F38" s="42"/>
      <c r="I38" s="42"/>
      <c r="K38" s="1"/>
      <c r="L38" s="1"/>
      <c r="M38" s="1"/>
      <c r="N38" s="1"/>
      <c r="P38" s="48"/>
      <c r="Q38" s="48"/>
      <c r="R38" s="48"/>
      <c r="S38" s="127"/>
      <c r="T38" s="127"/>
      <c r="U38" s="127"/>
      <c r="V38" s="484"/>
      <c r="W38" s="48"/>
      <c r="X38" s="48"/>
      <c r="Y38" s="48"/>
      <c r="Z38" s="45"/>
      <c r="AA38" s="45"/>
      <c r="AB38" s="45"/>
      <c r="AC38" s="45"/>
      <c r="AD38" s="45"/>
      <c r="AE38" s="45"/>
      <c r="AF38" s="45"/>
      <c r="AG38" s="45"/>
      <c r="AH38" s="45"/>
    </row>
    <row r="39" ht="18.0" customHeight="1">
      <c r="A39" s="475"/>
      <c r="C39" s="483"/>
      <c r="D39" s="1"/>
      <c r="F39" s="42"/>
      <c r="I39" s="42"/>
      <c r="K39" s="1"/>
      <c r="L39" s="1"/>
      <c r="M39" s="1"/>
      <c r="N39" s="1"/>
      <c r="P39" s="48"/>
      <c r="Q39" s="48"/>
      <c r="R39" s="48"/>
      <c r="S39" s="127"/>
      <c r="T39" s="127"/>
      <c r="U39" s="127"/>
      <c r="V39" s="484"/>
      <c r="W39" s="48"/>
      <c r="X39" s="48"/>
      <c r="Y39" s="48"/>
      <c r="Z39" s="45"/>
      <c r="AA39" s="45"/>
      <c r="AB39" s="45"/>
      <c r="AC39" s="45"/>
      <c r="AD39" s="45"/>
      <c r="AE39" s="45"/>
      <c r="AF39" s="45"/>
      <c r="AG39" s="45"/>
      <c r="AH39" s="45"/>
    </row>
    <row r="40" ht="18.0" customHeight="1">
      <c r="A40" s="475"/>
      <c r="C40" s="483"/>
      <c r="D40" s="1"/>
      <c r="F40" s="42"/>
      <c r="I40" s="42"/>
      <c r="K40" s="1"/>
      <c r="L40" s="1"/>
      <c r="M40" s="1"/>
      <c r="N40" s="1"/>
      <c r="P40" s="48"/>
      <c r="Q40" s="48"/>
      <c r="R40" s="48"/>
      <c r="S40" s="127"/>
      <c r="T40" s="127"/>
      <c r="U40" s="127"/>
      <c r="V40" s="484"/>
      <c r="W40" s="48"/>
      <c r="X40" s="48"/>
      <c r="Y40" s="48"/>
      <c r="Z40" s="45"/>
      <c r="AA40" s="45"/>
      <c r="AB40" s="45"/>
      <c r="AC40" s="45"/>
      <c r="AD40" s="45"/>
      <c r="AE40" s="45"/>
      <c r="AF40" s="45"/>
      <c r="AG40" s="45"/>
      <c r="AH40" s="45"/>
    </row>
    <row r="41" ht="18.0" customHeight="1">
      <c r="A41" s="475"/>
      <c r="C41" s="483"/>
      <c r="D41" s="1"/>
      <c r="F41" s="42"/>
      <c r="I41" s="42"/>
      <c r="K41" s="1"/>
      <c r="L41" s="1"/>
      <c r="M41" s="1"/>
      <c r="N41" s="1"/>
      <c r="P41" s="48"/>
      <c r="Q41" s="48"/>
      <c r="R41" s="48"/>
      <c r="S41" s="127"/>
      <c r="T41" s="127"/>
      <c r="U41" s="127"/>
      <c r="V41" s="484"/>
      <c r="W41" s="48"/>
      <c r="X41" s="48"/>
      <c r="Y41" s="48"/>
      <c r="Z41" s="45"/>
      <c r="AA41" s="45"/>
      <c r="AB41" s="45"/>
      <c r="AC41" s="45"/>
      <c r="AD41" s="45"/>
      <c r="AE41" s="45"/>
      <c r="AF41" s="45"/>
      <c r="AG41" s="45"/>
      <c r="AH41" s="45"/>
    </row>
    <row r="42" ht="18.0" customHeight="1">
      <c r="A42" s="475"/>
      <c r="C42" s="483"/>
      <c r="D42" s="1"/>
      <c r="F42" s="42"/>
      <c r="I42" s="42"/>
      <c r="K42" s="1"/>
      <c r="L42" s="1"/>
      <c r="M42" s="1"/>
      <c r="N42" s="1"/>
      <c r="P42" s="48"/>
      <c r="Q42" s="48"/>
      <c r="R42" s="48"/>
      <c r="S42" s="127"/>
      <c r="T42" s="127"/>
      <c r="U42" s="127"/>
      <c r="V42" s="484"/>
      <c r="W42" s="48"/>
      <c r="X42" s="48"/>
      <c r="Y42" s="48"/>
      <c r="Z42" s="45"/>
      <c r="AA42" s="45"/>
      <c r="AB42" s="45"/>
      <c r="AC42" s="45"/>
      <c r="AD42" s="45"/>
      <c r="AE42" s="45"/>
      <c r="AF42" s="45"/>
      <c r="AG42" s="45"/>
      <c r="AH42" s="45"/>
    </row>
    <row r="43" ht="18.0" customHeight="1">
      <c r="A43" s="475"/>
      <c r="C43" s="483"/>
      <c r="D43" s="1"/>
      <c r="F43" s="42"/>
      <c r="I43" s="42"/>
      <c r="K43" s="1"/>
      <c r="L43" s="1"/>
      <c r="M43" s="1"/>
      <c r="N43" s="1"/>
      <c r="P43" s="48"/>
      <c r="Q43" s="48"/>
      <c r="R43" s="48"/>
      <c r="S43" s="127"/>
      <c r="T43" s="127"/>
      <c r="U43" s="127"/>
      <c r="V43" s="484"/>
      <c r="W43" s="48"/>
      <c r="X43" s="48"/>
      <c r="Y43" s="48"/>
      <c r="Z43" s="45"/>
      <c r="AA43" s="45"/>
      <c r="AB43" s="45"/>
      <c r="AC43" s="45"/>
      <c r="AD43" s="45"/>
      <c r="AE43" s="45"/>
      <c r="AF43" s="45"/>
      <c r="AG43" s="45"/>
      <c r="AH43" s="45"/>
    </row>
    <row r="44" ht="18.0" customHeight="1">
      <c r="A44" s="475"/>
      <c r="C44" s="483"/>
      <c r="D44" s="1"/>
      <c r="F44" s="42"/>
      <c r="I44" s="42"/>
      <c r="K44" s="1"/>
      <c r="L44" s="1"/>
      <c r="M44" s="1"/>
      <c r="N44" s="1"/>
      <c r="P44" s="48"/>
      <c r="Q44" s="48"/>
      <c r="R44" s="48"/>
      <c r="S44" s="127"/>
      <c r="T44" s="127"/>
      <c r="U44" s="127"/>
      <c r="V44" s="484"/>
      <c r="W44" s="48"/>
      <c r="X44" s="48"/>
      <c r="Y44" s="48"/>
      <c r="Z44" s="45"/>
      <c r="AA44" s="45"/>
      <c r="AB44" s="45"/>
      <c r="AC44" s="45"/>
      <c r="AD44" s="45"/>
      <c r="AE44" s="45"/>
      <c r="AF44" s="45"/>
      <c r="AG44" s="45"/>
      <c r="AH44" s="45"/>
    </row>
    <row r="45" ht="18.0" customHeight="1">
      <c r="A45" s="475"/>
      <c r="C45" s="483"/>
      <c r="D45" s="1"/>
      <c r="F45" s="42"/>
      <c r="I45" s="42"/>
      <c r="K45" s="1"/>
      <c r="L45" s="1"/>
      <c r="M45" s="1"/>
      <c r="N45" s="1"/>
      <c r="P45" s="48"/>
      <c r="Q45" s="48"/>
      <c r="R45" s="48"/>
      <c r="S45" s="127"/>
      <c r="T45" s="127"/>
      <c r="U45" s="127"/>
      <c r="V45" s="484"/>
      <c r="W45" s="48"/>
      <c r="X45" s="48"/>
      <c r="Y45" s="48"/>
      <c r="Z45" s="45"/>
      <c r="AA45" s="45"/>
      <c r="AB45" s="45"/>
      <c r="AC45" s="45"/>
      <c r="AD45" s="45"/>
      <c r="AE45" s="45"/>
      <c r="AF45" s="45"/>
      <c r="AG45" s="45"/>
      <c r="AH45" s="45"/>
    </row>
    <row r="46" ht="18.0" customHeight="1">
      <c r="A46" s="475"/>
      <c r="C46" s="483"/>
      <c r="D46" s="1"/>
      <c r="F46" s="42"/>
      <c r="I46" s="42"/>
      <c r="K46" s="1"/>
      <c r="L46" s="1"/>
      <c r="M46" s="1"/>
      <c r="N46" s="1"/>
      <c r="P46" s="48"/>
      <c r="Q46" s="48"/>
      <c r="R46" s="48"/>
      <c r="S46" s="127"/>
      <c r="T46" s="127"/>
      <c r="U46" s="127"/>
      <c r="V46" s="484"/>
      <c r="W46" s="48"/>
      <c r="X46" s="48"/>
      <c r="Y46" s="48"/>
      <c r="Z46" s="45"/>
      <c r="AA46" s="45"/>
      <c r="AB46" s="45"/>
      <c r="AC46" s="45"/>
      <c r="AD46" s="45"/>
      <c r="AE46" s="45"/>
      <c r="AF46" s="45"/>
      <c r="AG46" s="45"/>
      <c r="AH46" s="45"/>
    </row>
    <row r="47" ht="18.0" customHeight="1">
      <c r="A47" s="475"/>
      <c r="C47" s="483"/>
      <c r="D47" s="1"/>
      <c r="F47" s="42"/>
      <c r="I47" s="42"/>
      <c r="K47" s="1"/>
      <c r="L47" s="1"/>
      <c r="M47" s="1"/>
      <c r="N47" s="1"/>
      <c r="P47" s="48"/>
      <c r="Q47" s="48"/>
      <c r="R47" s="48"/>
      <c r="S47" s="127"/>
      <c r="T47" s="127"/>
      <c r="U47" s="127"/>
      <c r="V47" s="484"/>
      <c r="W47" s="48"/>
      <c r="X47" s="48"/>
      <c r="Y47" s="48"/>
      <c r="Z47" s="45"/>
      <c r="AA47" s="45"/>
      <c r="AB47" s="45"/>
      <c r="AC47" s="45"/>
      <c r="AD47" s="45"/>
      <c r="AE47" s="45"/>
      <c r="AF47" s="45"/>
      <c r="AG47" s="45"/>
      <c r="AH47" s="45"/>
    </row>
    <row r="48" ht="18.0" customHeight="1">
      <c r="A48" s="475"/>
      <c r="C48" s="483"/>
      <c r="D48" s="1"/>
      <c r="F48" s="42"/>
      <c r="I48" s="42"/>
      <c r="K48" s="1"/>
      <c r="L48" s="1"/>
      <c r="M48" s="1"/>
      <c r="N48" s="1"/>
      <c r="P48" s="48"/>
      <c r="Q48" s="48"/>
      <c r="R48" s="48"/>
      <c r="S48" s="127"/>
      <c r="T48" s="127"/>
      <c r="U48" s="127"/>
      <c r="V48" s="484"/>
      <c r="W48" s="48"/>
      <c r="X48" s="48"/>
      <c r="Y48" s="48"/>
      <c r="Z48" s="45"/>
      <c r="AA48" s="45"/>
      <c r="AB48" s="45"/>
      <c r="AC48" s="45"/>
      <c r="AD48" s="45"/>
      <c r="AE48" s="45"/>
      <c r="AF48" s="45"/>
      <c r="AG48" s="45"/>
      <c r="AH48" s="45"/>
    </row>
    <row r="49" ht="18.0" customHeight="1">
      <c r="A49" s="475"/>
      <c r="C49" s="483"/>
      <c r="D49" s="1"/>
      <c r="F49" s="42"/>
      <c r="I49" s="42"/>
      <c r="K49" s="1"/>
      <c r="L49" s="1"/>
      <c r="M49" s="1"/>
      <c r="N49" s="1"/>
      <c r="P49" s="48"/>
      <c r="Q49" s="48"/>
      <c r="R49" s="48"/>
      <c r="S49" s="127"/>
      <c r="T49" s="127"/>
      <c r="U49" s="127"/>
      <c r="V49" s="484"/>
      <c r="W49" s="48"/>
      <c r="X49" s="48"/>
      <c r="Y49" s="48"/>
      <c r="Z49" s="45"/>
      <c r="AA49" s="45"/>
      <c r="AB49" s="45"/>
      <c r="AC49" s="45"/>
      <c r="AD49" s="45"/>
      <c r="AE49" s="45"/>
      <c r="AF49" s="45"/>
      <c r="AG49" s="45"/>
      <c r="AH49" s="45"/>
    </row>
    <row r="50" ht="18.0" customHeight="1">
      <c r="A50" s="475"/>
      <c r="C50" s="483"/>
      <c r="D50" s="1"/>
      <c r="F50" s="42"/>
      <c r="I50" s="42"/>
      <c r="K50" s="1"/>
      <c r="L50" s="1"/>
      <c r="M50" s="1"/>
      <c r="N50" s="1"/>
      <c r="P50" s="48"/>
      <c r="Q50" s="48"/>
      <c r="R50" s="48"/>
      <c r="S50" s="127"/>
      <c r="T50" s="127"/>
      <c r="U50" s="127"/>
      <c r="V50" s="484"/>
      <c r="W50" s="48"/>
      <c r="X50" s="48"/>
      <c r="Y50" s="48"/>
      <c r="Z50" s="45"/>
      <c r="AA50" s="45"/>
      <c r="AB50" s="45"/>
      <c r="AC50" s="45"/>
      <c r="AD50" s="45"/>
      <c r="AE50" s="45"/>
      <c r="AF50" s="45"/>
      <c r="AG50" s="45"/>
      <c r="AH50" s="45"/>
    </row>
    <row r="51" ht="18.0" customHeight="1">
      <c r="A51" s="475"/>
      <c r="C51" s="483"/>
      <c r="D51" s="1"/>
      <c r="F51" s="42"/>
      <c r="I51" s="42"/>
      <c r="K51" s="1"/>
      <c r="L51" s="1"/>
      <c r="M51" s="1"/>
      <c r="N51" s="1"/>
      <c r="P51" s="48"/>
      <c r="Q51" s="48"/>
      <c r="R51" s="48"/>
      <c r="S51" s="127"/>
      <c r="T51" s="127"/>
      <c r="U51" s="127"/>
      <c r="V51" s="484"/>
      <c r="W51" s="48"/>
      <c r="X51" s="48"/>
      <c r="Y51" s="48"/>
      <c r="Z51" s="45"/>
      <c r="AA51" s="45"/>
      <c r="AB51" s="45"/>
      <c r="AC51" s="45"/>
      <c r="AD51" s="45"/>
      <c r="AE51" s="45"/>
      <c r="AF51" s="45"/>
      <c r="AG51" s="45"/>
      <c r="AH51" s="45"/>
    </row>
    <row r="52" ht="18.0" customHeight="1">
      <c r="A52" s="475"/>
      <c r="C52" s="483"/>
      <c r="D52" s="1"/>
      <c r="F52" s="42"/>
      <c r="I52" s="42"/>
      <c r="K52" s="1"/>
      <c r="L52" s="1"/>
      <c r="M52" s="1"/>
      <c r="N52" s="1"/>
      <c r="P52" s="48"/>
      <c r="Q52" s="48"/>
      <c r="R52" s="48"/>
      <c r="S52" s="127"/>
      <c r="T52" s="127"/>
      <c r="U52" s="127"/>
      <c r="V52" s="484"/>
      <c r="W52" s="48"/>
      <c r="X52" s="48"/>
      <c r="Y52" s="48"/>
      <c r="Z52" s="45"/>
      <c r="AA52" s="45"/>
      <c r="AB52" s="45"/>
      <c r="AC52" s="45"/>
      <c r="AD52" s="45"/>
      <c r="AE52" s="45"/>
      <c r="AF52" s="45"/>
      <c r="AG52" s="45"/>
      <c r="AH52" s="45"/>
    </row>
    <row r="53" ht="18.0" customHeight="1">
      <c r="A53" s="475"/>
      <c r="C53" s="483"/>
      <c r="D53" s="1"/>
      <c r="F53" s="42"/>
      <c r="I53" s="42"/>
      <c r="K53" s="1"/>
      <c r="L53" s="1"/>
      <c r="M53" s="1"/>
      <c r="N53" s="1"/>
      <c r="P53" s="48"/>
      <c r="Q53" s="48"/>
      <c r="R53" s="48"/>
      <c r="S53" s="127"/>
      <c r="T53" s="127"/>
      <c r="U53" s="127"/>
      <c r="V53" s="484"/>
      <c r="W53" s="48"/>
      <c r="X53" s="48"/>
      <c r="Y53" s="48"/>
      <c r="Z53" s="45"/>
      <c r="AA53" s="45"/>
      <c r="AB53" s="45"/>
      <c r="AC53" s="45"/>
      <c r="AD53" s="45"/>
      <c r="AE53" s="45"/>
      <c r="AF53" s="45"/>
      <c r="AG53" s="45"/>
      <c r="AH53" s="45"/>
    </row>
    <row r="54" ht="18.0" customHeight="1">
      <c r="A54" s="475"/>
      <c r="C54" s="483"/>
      <c r="D54" s="1"/>
      <c r="F54" s="42"/>
      <c r="I54" s="42"/>
      <c r="K54" s="1"/>
      <c r="L54" s="1"/>
      <c r="M54" s="1"/>
      <c r="N54" s="1"/>
      <c r="P54" s="48"/>
      <c r="Q54" s="48"/>
      <c r="R54" s="48"/>
      <c r="S54" s="127"/>
      <c r="T54" s="127"/>
      <c r="U54" s="127"/>
      <c r="V54" s="484"/>
      <c r="W54" s="48"/>
      <c r="X54" s="48"/>
      <c r="Y54" s="48"/>
      <c r="Z54" s="45"/>
      <c r="AA54" s="45"/>
      <c r="AB54" s="45"/>
      <c r="AC54" s="45"/>
      <c r="AD54" s="45"/>
      <c r="AE54" s="45"/>
      <c r="AF54" s="45"/>
      <c r="AG54" s="45"/>
      <c r="AH54" s="45"/>
    </row>
    <row r="55" ht="18.0" customHeight="1">
      <c r="A55" s="475"/>
      <c r="C55" s="483"/>
      <c r="D55" s="1"/>
      <c r="F55" s="42"/>
      <c r="I55" s="42"/>
      <c r="K55" s="1"/>
      <c r="L55" s="1"/>
      <c r="M55" s="1"/>
      <c r="N55" s="1"/>
      <c r="P55" s="48"/>
      <c r="Q55" s="48"/>
      <c r="R55" s="48"/>
      <c r="S55" s="127"/>
      <c r="T55" s="127"/>
      <c r="U55" s="127"/>
      <c r="V55" s="484"/>
      <c r="W55" s="48"/>
      <c r="X55" s="48"/>
      <c r="Y55" s="48"/>
      <c r="Z55" s="45"/>
      <c r="AA55" s="45"/>
      <c r="AB55" s="45"/>
      <c r="AC55" s="45"/>
      <c r="AD55" s="45"/>
      <c r="AE55" s="45"/>
      <c r="AF55" s="45"/>
      <c r="AG55" s="45"/>
      <c r="AH55" s="45"/>
    </row>
    <row r="56" ht="18.0" customHeight="1">
      <c r="A56" s="475"/>
      <c r="C56" s="483"/>
      <c r="D56" s="1"/>
      <c r="F56" s="42"/>
      <c r="I56" s="42"/>
      <c r="K56" s="1"/>
      <c r="L56" s="1"/>
      <c r="M56" s="1"/>
      <c r="N56" s="1"/>
      <c r="P56" s="48"/>
      <c r="Q56" s="48"/>
      <c r="R56" s="48"/>
      <c r="S56" s="127"/>
      <c r="T56" s="127"/>
      <c r="U56" s="127"/>
      <c r="V56" s="484"/>
      <c r="W56" s="48"/>
      <c r="X56" s="48"/>
      <c r="Y56" s="48"/>
      <c r="Z56" s="45"/>
      <c r="AA56" s="45"/>
      <c r="AB56" s="45"/>
      <c r="AC56" s="45"/>
      <c r="AD56" s="45"/>
      <c r="AE56" s="45"/>
      <c r="AF56" s="45"/>
      <c r="AG56" s="45"/>
      <c r="AH56" s="45"/>
    </row>
    <row r="57" ht="18.0" customHeight="1">
      <c r="A57" s="475"/>
      <c r="C57" s="483"/>
      <c r="D57" s="1"/>
      <c r="F57" s="42"/>
      <c r="I57" s="42"/>
      <c r="K57" s="1"/>
      <c r="L57" s="1"/>
      <c r="M57" s="1"/>
      <c r="N57" s="1"/>
      <c r="P57" s="48"/>
      <c r="Q57" s="48"/>
      <c r="R57" s="48"/>
      <c r="S57" s="127"/>
      <c r="T57" s="127"/>
      <c r="U57" s="127"/>
      <c r="V57" s="484"/>
      <c r="W57" s="48"/>
      <c r="X57" s="48"/>
      <c r="Y57" s="48"/>
      <c r="Z57" s="45"/>
      <c r="AA57" s="45"/>
      <c r="AB57" s="45"/>
      <c r="AC57" s="45"/>
      <c r="AD57" s="45"/>
      <c r="AE57" s="45"/>
      <c r="AF57" s="45"/>
      <c r="AG57" s="45"/>
      <c r="AH57" s="45"/>
    </row>
    <row r="58" ht="18.0" customHeight="1">
      <c r="A58" s="475"/>
      <c r="C58" s="483"/>
      <c r="D58" s="1"/>
      <c r="F58" s="42"/>
      <c r="I58" s="42"/>
      <c r="K58" s="1"/>
      <c r="L58" s="1"/>
      <c r="M58" s="1"/>
      <c r="N58" s="1"/>
      <c r="P58" s="48"/>
      <c r="Q58" s="48"/>
      <c r="R58" s="48"/>
      <c r="S58" s="127"/>
      <c r="T58" s="127"/>
      <c r="U58" s="127"/>
      <c r="V58" s="484"/>
      <c r="W58" s="48"/>
      <c r="X58" s="48"/>
      <c r="Y58" s="48"/>
      <c r="Z58" s="45"/>
      <c r="AA58" s="45"/>
      <c r="AB58" s="45"/>
      <c r="AC58" s="45"/>
      <c r="AD58" s="45"/>
      <c r="AE58" s="45"/>
      <c r="AF58" s="45"/>
      <c r="AG58" s="45"/>
      <c r="AH58" s="45"/>
    </row>
    <row r="59" ht="18.0" customHeight="1">
      <c r="A59" s="475"/>
      <c r="C59" s="483"/>
      <c r="D59" s="1"/>
      <c r="F59" s="42"/>
      <c r="I59" s="42"/>
      <c r="K59" s="1"/>
      <c r="L59" s="1"/>
      <c r="M59" s="1"/>
      <c r="N59" s="1"/>
      <c r="P59" s="48"/>
      <c r="Q59" s="48"/>
      <c r="R59" s="48"/>
      <c r="S59" s="127"/>
      <c r="T59" s="127"/>
      <c r="U59" s="127"/>
      <c r="V59" s="484"/>
      <c r="W59" s="48"/>
      <c r="X59" s="48"/>
      <c r="Y59" s="48"/>
      <c r="Z59" s="45"/>
      <c r="AA59" s="45"/>
      <c r="AB59" s="45"/>
      <c r="AC59" s="45"/>
      <c r="AD59" s="45"/>
      <c r="AE59" s="45"/>
      <c r="AF59" s="45"/>
      <c r="AG59" s="45"/>
      <c r="AH59" s="45"/>
    </row>
    <row r="60" ht="18.0" customHeight="1">
      <c r="A60" s="475"/>
      <c r="C60" s="483"/>
      <c r="D60" s="1"/>
      <c r="F60" s="42"/>
      <c r="I60" s="42"/>
      <c r="K60" s="1"/>
      <c r="L60" s="1"/>
      <c r="M60" s="1"/>
      <c r="N60" s="1"/>
      <c r="P60" s="48"/>
      <c r="Q60" s="48"/>
      <c r="R60" s="48"/>
      <c r="S60" s="127"/>
      <c r="T60" s="127"/>
      <c r="U60" s="127"/>
      <c r="V60" s="484"/>
      <c r="W60" s="48"/>
      <c r="X60" s="48"/>
      <c r="Y60" s="48"/>
      <c r="Z60" s="45"/>
      <c r="AA60" s="45"/>
      <c r="AB60" s="45"/>
      <c r="AC60" s="45"/>
      <c r="AD60" s="45"/>
      <c r="AE60" s="45"/>
      <c r="AF60" s="45"/>
      <c r="AG60" s="45"/>
      <c r="AH60" s="45"/>
    </row>
    <row r="61" ht="18.0" customHeight="1">
      <c r="A61" s="475"/>
      <c r="C61" s="483"/>
      <c r="D61" s="1"/>
      <c r="F61" s="42"/>
      <c r="I61" s="42"/>
      <c r="K61" s="1"/>
      <c r="L61" s="1"/>
      <c r="M61" s="1"/>
      <c r="N61" s="1"/>
      <c r="P61" s="48"/>
      <c r="Q61" s="48"/>
      <c r="R61" s="48"/>
      <c r="S61" s="127"/>
      <c r="T61" s="127"/>
      <c r="U61" s="127"/>
      <c r="V61" s="484"/>
      <c r="W61" s="48"/>
      <c r="X61" s="48"/>
      <c r="Y61" s="48"/>
      <c r="Z61" s="45"/>
      <c r="AA61" s="45"/>
      <c r="AB61" s="45"/>
      <c r="AC61" s="45"/>
      <c r="AD61" s="45"/>
      <c r="AE61" s="45"/>
      <c r="AF61" s="45"/>
      <c r="AG61" s="45"/>
      <c r="AH61" s="45"/>
    </row>
    <row r="62" ht="18.0" customHeight="1">
      <c r="A62" s="475"/>
      <c r="C62" s="483"/>
      <c r="D62" s="1"/>
      <c r="F62" s="42"/>
      <c r="I62" s="42"/>
      <c r="K62" s="1"/>
      <c r="L62" s="1"/>
      <c r="M62" s="1"/>
      <c r="N62" s="1"/>
      <c r="P62" s="48"/>
      <c r="Q62" s="48"/>
      <c r="R62" s="48"/>
      <c r="S62" s="127"/>
      <c r="T62" s="127"/>
      <c r="U62" s="127"/>
      <c r="V62" s="484"/>
      <c r="W62" s="48"/>
      <c r="X62" s="48"/>
      <c r="Y62" s="48"/>
      <c r="Z62" s="45"/>
      <c r="AA62" s="45"/>
      <c r="AB62" s="45"/>
      <c r="AC62" s="45"/>
      <c r="AD62" s="45"/>
      <c r="AE62" s="45"/>
      <c r="AF62" s="45"/>
      <c r="AG62" s="45"/>
      <c r="AH62" s="45"/>
    </row>
    <row r="63" ht="18.0" customHeight="1">
      <c r="A63" s="475"/>
      <c r="C63" s="483"/>
      <c r="D63" s="1"/>
      <c r="F63" s="42"/>
      <c r="I63" s="42"/>
      <c r="K63" s="1"/>
      <c r="L63" s="1"/>
      <c r="M63" s="1"/>
      <c r="N63" s="1"/>
      <c r="P63" s="48"/>
      <c r="Q63" s="48"/>
      <c r="R63" s="48"/>
      <c r="S63" s="127"/>
      <c r="T63" s="127"/>
      <c r="U63" s="127"/>
      <c r="V63" s="484"/>
      <c r="W63" s="48"/>
      <c r="X63" s="48"/>
      <c r="Y63" s="48"/>
      <c r="Z63" s="45"/>
      <c r="AA63" s="45"/>
      <c r="AB63" s="45"/>
      <c r="AC63" s="45"/>
      <c r="AD63" s="45"/>
      <c r="AE63" s="45"/>
      <c r="AF63" s="45"/>
      <c r="AG63" s="45"/>
      <c r="AH63" s="45"/>
    </row>
    <row r="64" ht="18.0" customHeight="1">
      <c r="A64" s="475"/>
      <c r="C64" s="483"/>
      <c r="D64" s="1"/>
      <c r="F64" s="42"/>
      <c r="I64" s="42"/>
      <c r="K64" s="1"/>
      <c r="L64" s="1"/>
      <c r="M64" s="1"/>
      <c r="N64" s="1"/>
      <c r="P64" s="48"/>
      <c r="Q64" s="48"/>
      <c r="R64" s="48"/>
      <c r="S64" s="127"/>
      <c r="T64" s="127"/>
      <c r="U64" s="127"/>
      <c r="V64" s="484"/>
      <c r="W64" s="48"/>
      <c r="X64" s="48"/>
      <c r="Y64" s="48"/>
      <c r="Z64" s="45"/>
      <c r="AA64" s="45"/>
      <c r="AB64" s="45"/>
      <c r="AC64" s="45"/>
      <c r="AD64" s="45"/>
      <c r="AE64" s="45"/>
      <c r="AF64" s="45"/>
      <c r="AG64" s="45"/>
      <c r="AH64" s="45"/>
    </row>
    <row r="65" ht="18.0" customHeight="1">
      <c r="A65" s="475"/>
      <c r="C65" s="483"/>
      <c r="D65" s="1"/>
      <c r="F65" s="42"/>
      <c r="I65" s="42"/>
      <c r="K65" s="1"/>
      <c r="L65" s="1"/>
      <c r="M65" s="1"/>
      <c r="N65" s="1"/>
      <c r="P65" s="48"/>
      <c r="Q65" s="48"/>
      <c r="R65" s="48"/>
      <c r="S65" s="127"/>
      <c r="T65" s="127"/>
      <c r="U65" s="127"/>
      <c r="V65" s="484"/>
      <c r="W65" s="48"/>
      <c r="X65" s="48"/>
      <c r="Y65" s="48"/>
      <c r="Z65" s="45"/>
      <c r="AA65" s="45"/>
      <c r="AB65" s="45"/>
      <c r="AC65" s="45"/>
      <c r="AD65" s="45"/>
      <c r="AE65" s="45"/>
      <c r="AF65" s="45"/>
      <c r="AG65" s="45"/>
      <c r="AH65" s="45"/>
    </row>
    <row r="66" ht="18.0" customHeight="1">
      <c r="A66" s="475"/>
      <c r="C66" s="483"/>
      <c r="D66" s="1"/>
      <c r="F66" s="42"/>
      <c r="I66" s="42"/>
      <c r="K66" s="1"/>
      <c r="L66" s="1"/>
      <c r="M66" s="1"/>
      <c r="N66" s="1"/>
      <c r="P66" s="48"/>
      <c r="Q66" s="48"/>
      <c r="R66" s="48"/>
      <c r="S66" s="127"/>
      <c r="T66" s="127"/>
      <c r="U66" s="127"/>
      <c r="V66" s="484"/>
      <c r="W66" s="48"/>
      <c r="X66" s="48"/>
      <c r="Y66" s="48"/>
      <c r="Z66" s="45"/>
      <c r="AA66" s="45"/>
      <c r="AB66" s="45"/>
      <c r="AC66" s="45"/>
      <c r="AD66" s="45"/>
      <c r="AE66" s="45"/>
      <c r="AF66" s="45"/>
      <c r="AG66" s="45"/>
      <c r="AH66" s="45"/>
    </row>
    <row r="67" ht="18.0" customHeight="1">
      <c r="A67" s="475"/>
      <c r="C67" s="483"/>
      <c r="D67" s="1"/>
      <c r="F67" s="42"/>
      <c r="I67" s="42"/>
      <c r="K67" s="1"/>
      <c r="L67" s="1"/>
      <c r="M67" s="1"/>
      <c r="N67" s="1"/>
      <c r="P67" s="48"/>
      <c r="Q67" s="48"/>
      <c r="R67" s="48"/>
      <c r="S67" s="127"/>
      <c r="T67" s="127"/>
      <c r="U67" s="127"/>
      <c r="V67" s="484"/>
      <c r="W67" s="48"/>
      <c r="X67" s="48"/>
      <c r="Y67" s="48"/>
      <c r="Z67" s="45"/>
      <c r="AA67" s="45"/>
      <c r="AB67" s="45"/>
      <c r="AC67" s="45"/>
      <c r="AD67" s="45"/>
      <c r="AE67" s="45"/>
      <c r="AF67" s="45"/>
      <c r="AG67" s="45"/>
      <c r="AH67" s="45"/>
    </row>
    <row r="68" ht="18.0" customHeight="1">
      <c r="A68" s="475"/>
      <c r="C68" s="483"/>
      <c r="D68" s="1"/>
      <c r="F68" s="42"/>
      <c r="I68" s="42"/>
      <c r="K68" s="1"/>
      <c r="L68" s="1"/>
      <c r="M68" s="1"/>
      <c r="N68" s="1"/>
      <c r="P68" s="48"/>
      <c r="Q68" s="48"/>
      <c r="R68" s="48"/>
      <c r="S68" s="127"/>
      <c r="T68" s="127"/>
      <c r="U68" s="127"/>
      <c r="V68" s="484"/>
      <c r="W68" s="48"/>
      <c r="X68" s="48"/>
      <c r="Y68" s="48"/>
      <c r="Z68" s="45"/>
      <c r="AA68" s="45"/>
      <c r="AB68" s="45"/>
      <c r="AC68" s="45"/>
      <c r="AD68" s="45"/>
      <c r="AE68" s="45"/>
      <c r="AF68" s="45"/>
      <c r="AG68" s="45"/>
      <c r="AH68" s="45"/>
    </row>
    <row r="69" ht="18.0" customHeight="1">
      <c r="A69" s="475"/>
      <c r="C69" s="483"/>
      <c r="D69" s="1"/>
      <c r="F69" s="42"/>
      <c r="I69" s="42"/>
      <c r="K69" s="1"/>
      <c r="L69" s="1"/>
      <c r="M69" s="1"/>
      <c r="N69" s="1"/>
      <c r="P69" s="48"/>
      <c r="Q69" s="48"/>
      <c r="R69" s="48"/>
      <c r="S69" s="127"/>
      <c r="T69" s="127"/>
      <c r="U69" s="127"/>
      <c r="V69" s="484"/>
      <c r="W69" s="48"/>
      <c r="X69" s="48"/>
      <c r="Y69" s="48"/>
      <c r="Z69" s="45"/>
      <c r="AA69" s="45"/>
      <c r="AB69" s="45"/>
      <c r="AC69" s="45"/>
      <c r="AD69" s="45"/>
      <c r="AE69" s="45"/>
      <c r="AF69" s="45"/>
      <c r="AG69" s="45"/>
      <c r="AH69" s="45"/>
    </row>
    <row r="70" ht="18.0" customHeight="1">
      <c r="A70" s="475"/>
      <c r="C70" s="483"/>
      <c r="D70" s="1"/>
      <c r="F70" s="42"/>
      <c r="I70" s="42"/>
      <c r="K70" s="1"/>
      <c r="L70" s="1"/>
      <c r="M70" s="1"/>
      <c r="N70" s="1"/>
      <c r="P70" s="48"/>
      <c r="Q70" s="48"/>
      <c r="R70" s="48"/>
      <c r="S70" s="127"/>
      <c r="T70" s="127"/>
      <c r="U70" s="127"/>
      <c r="V70" s="484"/>
      <c r="W70" s="48"/>
      <c r="X70" s="48"/>
      <c r="Y70" s="48"/>
      <c r="Z70" s="45"/>
      <c r="AA70" s="45"/>
      <c r="AB70" s="45"/>
      <c r="AC70" s="45"/>
      <c r="AD70" s="45"/>
      <c r="AE70" s="45"/>
      <c r="AF70" s="45"/>
      <c r="AG70" s="45"/>
      <c r="AH70" s="45"/>
    </row>
    <row r="71" ht="18.0" customHeight="1">
      <c r="A71" s="475"/>
      <c r="C71" s="483"/>
      <c r="D71" s="1"/>
      <c r="F71" s="42"/>
      <c r="I71" s="42"/>
      <c r="K71" s="1"/>
      <c r="L71" s="1"/>
      <c r="M71" s="1"/>
      <c r="N71" s="1"/>
      <c r="P71" s="48"/>
      <c r="Q71" s="48"/>
      <c r="R71" s="48"/>
      <c r="S71" s="127"/>
      <c r="T71" s="127"/>
      <c r="U71" s="127"/>
      <c r="V71" s="484"/>
      <c r="W71" s="48"/>
      <c r="X71" s="48"/>
      <c r="Y71" s="48"/>
      <c r="Z71" s="45"/>
      <c r="AA71" s="45"/>
      <c r="AB71" s="45"/>
      <c r="AC71" s="45"/>
      <c r="AD71" s="45"/>
      <c r="AE71" s="45"/>
      <c r="AF71" s="45"/>
      <c r="AG71" s="45"/>
      <c r="AH71" s="45"/>
    </row>
    <row r="72" ht="18.0" customHeight="1">
      <c r="A72" s="475"/>
      <c r="C72" s="483"/>
      <c r="D72" s="1"/>
      <c r="F72" s="42"/>
      <c r="I72" s="42"/>
      <c r="K72" s="1"/>
      <c r="L72" s="1"/>
      <c r="M72" s="1"/>
      <c r="N72" s="1"/>
      <c r="P72" s="48"/>
      <c r="Q72" s="48"/>
      <c r="R72" s="48"/>
      <c r="S72" s="127"/>
      <c r="T72" s="127"/>
      <c r="U72" s="127"/>
      <c r="V72" s="484"/>
      <c r="W72" s="48"/>
      <c r="X72" s="48"/>
      <c r="Y72" s="48"/>
      <c r="Z72" s="45"/>
      <c r="AA72" s="45"/>
      <c r="AB72" s="45"/>
      <c r="AC72" s="45"/>
      <c r="AD72" s="45"/>
      <c r="AE72" s="45"/>
      <c r="AF72" s="45"/>
      <c r="AG72" s="45"/>
      <c r="AH72" s="45"/>
    </row>
    <row r="73" ht="18.0" customHeight="1">
      <c r="A73" s="475"/>
      <c r="C73" s="483"/>
      <c r="D73" s="1"/>
      <c r="F73" s="42"/>
      <c r="I73" s="42"/>
      <c r="K73" s="1"/>
      <c r="L73" s="1"/>
      <c r="M73" s="1"/>
      <c r="N73" s="1"/>
      <c r="P73" s="48"/>
      <c r="Q73" s="48"/>
      <c r="R73" s="48"/>
      <c r="S73" s="127"/>
      <c r="T73" s="127"/>
      <c r="U73" s="127"/>
      <c r="V73" s="484"/>
      <c r="W73" s="48"/>
      <c r="X73" s="48"/>
      <c r="Y73" s="48"/>
      <c r="Z73" s="45"/>
      <c r="AA73" s="45"/>
      <c r="AB73" s="45"/>
      <c r="AC73" s="45"/>
      <c r="AD73" s="45"/>
      <c r="AE73" s="45"/>
      <c r="AF73" s="45"/>
      <c r="AG73" s="45"/>
      <c r="AH73" s="45"/>
    </row>
    <row r="74" ht="18.0" customHeight="1">
      <c r="A74" s="475"/>
      <c r="C74" s="483"/>
      <c r="D74" s="1"/>
      <c r="F74" s="42"/>
      <c r="I74" s="42"/>
      <c r="K74" s="1"/>
      <c r="L74" s="1"/>
      <c r="M74" s="1"/>
      <c r="N74" s="1"/>
      <c r="P74" s="48"/>
      <c r="Q74" s="48"/>
      <c r="R74" s="48"/>
      <c r="S74" s="127"/>
      <c r="T74" s="127"/>
      <c r="U74" s="127"/>
      <c r="V74" s="484"/>
      <c r="W74" s="48"/>
      <c r="X74" s="48"/>
      <c r="Y74" s="48"/>
      <c r="Z74" s="45"/>
      <c r="AA74" s="45"/>
      <c r="AB74" s="45"/>
      <c r="AC74" s="45"/>
      <c r="AD74" s="45"/>
      <c r="AE74" s="45"/>
      <c r="AF74" s="45"/>
      <c r="AG74" s="45"/>
      <c r="AH74" s="45"/>
    </row>
    <row r="75" ht="18.0" customHeight="1">
      <c r="A75" s="475"/>
      <c r="C75" s="483"/>
      <c r="D75" s="1"/>
      <c r="F75" s="42"/>
      <c r="I75" s="42"/>
      <c r="K75" s="1"/>
      <c r="L75" s="1"/>
      <c r="M75" s="1"/>
      <c r="N75" s="1"/>
      <c r="P75" s="48"/>
      <c r="Q75" s="48"/>
      <c r="R75" s="48"/>
      <c r="S75" s="127"/>
      <c r="T75" s="127"/>
      <c r="U75" s="127"/>
      <c r="V75" s="484"/>
      <c r="W75" s="48"/>
      <c r="X75" s="48"/>
      <c r="Y75" s="48"/>
      <c r="Z75" s="45"/>
      <c r="AA75" s="45"/>
      <c r="AB75" s="45"/>
      <c r="AC75" s="45"/>
      <c r="AD75" s="45"/>
      <c r="AE75" s="45"/>
      <c r="AF75" s="45"/>
      <c r="AG75" s="45"/>
      <c r="AH75" s="45"/>
    </row>
    <row r="76" ht="18.0" customHeight="1">
      <c r="A76" s="475"/>
      <c r="C76" s="483"/>
      <c r="D76" s="1"/>
      <c r="F76" s="42"/>
      <c r="I76" s="42"/>
      <c r="K76" s="1"/>
      <c r="L76" s="1"/>
      <c r="M76" s="1"/>
      <c r="N76" s="1"/>
      <c r="P76" s="48"/>
      <c r="Q76" s="48"/>
      <c r="R76" s="48"/>
      <c r="S76" s="127"/>
      <c r="T76" s="127"/>
      <c r="U76" s="127"/>
      <c r="V76" s="484"/>
      <c r="W76" s="48"/>
      <c r="X76" s="48"/>
      <c r="Y76" s="48"/>
      <c r="Z76" s="45"/>
      <c r="AA76" s="45"/>
      <c r="AB76" s="45"/>
      <c r="AC76" s="45"/>
      <c r="AD76" s="45"/>
      <c r="AE76" s="45"/>
      <c r="AF76" s="45"/>
      <c r="AG76" s="45"/>
      <c r="AH76" s="45"/>
    </row>
    <row r="77" ht="18.0" customHeight="1">
      <c r="A77" s="475"/>
      <c r="C77" s="483"/>
      <c r="D77" s="1"/>
      <c r="F77" s="42"/>
      <c r="I77" s="42"/>
      <c r="K77" s="1"/>
      <c r="L77" s="1"/>
      <c r="M77" s="1"/>
      <c r="N77" s="1"/>
      <c r="P77" s="48"/>
      <c r="Q77" s="48"/>
      <c r="R77" s="48"/>
      <c r="S77" s="127"/>
      <c r="T77" s="127"/>
      <c r="U77" s="127"/>
      <c r="V77" s="484"/>
      <c r="W77" s="48"/>
      <c r="X77" s="48"/>
      <c r="Y77" s="48"/>
      <c r="Z77" s="45"/>
      <c r="AA77" s="45"/>
      <c r="AB77" s="45"/>
      <c r="AC77" s="45"/>
      <c r="AD77" s="45"/>
      <c r="AE77" s="45"/>
      <c r="AF77" s="45"/>
      <c r="AG77" s="45"/>
      <c r="AH77" s="45"/>
    </row>
    <row r="78" ht="18.0" customHeight="1">
      <c r="A78" s="475"/>
      <c r="C78" s="483"/>
      <c r="D78" s="1"/>
      <c r="F78" s="42"/>
      <c r="I78" s="42"/>
      <c r="K78" s="1"/>
      <c r="L78" s="1"/>
      <c r="M78" s="1"/>
      <c r="N78" s="1"/>
      <c r="P78" s="48"/>
      <c r="Q78" s="48"/>
      <c r="R78" s="48"/>
      <c r="S78" s="127"/>
      <c r="T78" s="127"/>
      <c r="U78" s="127"/>
      <c r="V78" s="484"/>
      <c r="W78" s="48"/>
      <c r="X78" s="48"/>
      <c r="Y78" s="48"/>
      <c r="Z78" s="45"/>
      <c r="AA78" s="45"/>
      <c r="AB78" s="45"/>
      <c r="AC78" s="45"/>
      <c r="AD78" s="45"/>
      <c r="AE78" s="45"/>
      <c r="AF78" s="45"/>
      <c r="AG78" s="45"/>
      <c r="AH78" s="45"/>
    </row>
    <row r="79" ht="18.0" customHeight="1">
      <c r="A79" s="475"/>
      <c r="C79" s="483"/>
      <c r="D79" s="1"/>
      <c r="F79" s="42"/>
      <c r="I79" s="42"/>
      <c r="K79" s="1"/>
      <c r="L79" s="1"/>
      <c r="M79" s="1"/>
      <c r="N79" s="1"/>
      <c r="P79" s="48"/>
      <c r="Q79" s="48"/>
      <c r="R79" s="48"/>
      <c r="S79" s="127"/>
      <c r="T79" s="127"/>
      <c r="U79" s="127"/>
      <c r="V79" s="484"/>
      <c r="W79" s="48"/>
      <c r="X79" s="48"/>
      <c r="Y79" s="48"/>
      <c r="Z79" s="45"/>
      <c r="AA79" s="45"/>
      <c r="AB79" s="45"/>
      <c r="AC79" s="45"/>
      <c r="AD79" s="45"/>
      <c r="AE79" s="45"/>
      <c r="AF79" s="45"/>
      <c r="AG79" s="45"/>
      <c r="AH79" s="45"/>
    </row>
    <row r="80" ht="18.0" customHeight="1">
      <c r="A80" s="475"/>
      <c r="C80" s="483"/>
      <c r="D80" s="1"/>
      <c r="F80" s="42"/>
      <c r="I80" s="42"/>
      <c r="K80" s="1"/>
      <c r="L80" s="1"/>
      <c r="M80" s="1"/>
      <c r="N80" s="1"/>
      <c r="P80" s="48"/>
      <c r="Q80" s="48"/>
      <c r="R80" s="48"/>
      <c r="S80" s="127"/>
      <c r="T80" s="127"/>
      <c r="U80" s="127"/>
      <c r="V80" s="484"/>
      <c r="W80" s="48"/>
      <c r="X80" s="48"/>
      <c r="Y80" s="48"/>
      <c r="Z80" s="45"/>
      <c r="AA80" s="45"/>
      <c r="AB80" s="45"/>
      <c r="AC80" s="45"/>
      <c r="AD80" s="45"/>
      <c r="AE80" s="45"/>
      <c r="AF80" s="45"/>
      <c r="AG80" s="45"/>
      <c r="AH80" s="45"/>
    </row>
    <row r="81" ht="18.0" customHeight="1">
      <c r="A81" s="475"/>
      <c r="C81" s="483"/>
      <c r="D81" s="1"/>
      <c r="F81" s="42"/>
      <c r="I81" s="42"/>
      <c r="K81" s="1"/>
      <c r="L81" s="1"/>
      <c r="M81" s="1"/>
      <c r="N81" s="1"/>
      <c r="P81" s="48"/>
      <c r="Q81" s="48"/>
      <c r="R81" s="48"/>
      <c r="S81" s="127"/>
      <c r="T81" s="127"/>
      <c r="U81" s="127"/>
      <c r="V81" s="484"/>
      <c r="W81" s="48"/>
      <c r="X81" s="48"/>
      <c r="Y81" s="48"/>
      <c r="Z81" s="45"/>
      <c r="AA81" s="45"/>
      <c r="AB81" s="45"/>
      <c r="AC81" s="45"/>
      <c r="AD81" s="45"/>
      <c r="AE81" s="45"/>
      <c r="AF81" s="45"/>
      <c r="AG81" s="45"/>
      <c r="AH81" s="45"/>
    </row>
    <row r="82" ht="18.0" customHeight="1">
      <c r="A82" s="475"/>
      <c r="C82" s="483"/>
      <c r="D82" s="1"/>
      <c r="F82" s="42"/>
      <c r="I82" s="42"/>
      <c r="K82" s="1"/>
      <c r="L82" s="1"/>
      <c r="M82" s="1"/>
      <c r="N82" s="1"/>
      <c r="P82" s="48"/>
      <c r="Q82" s="48"/>
      <c r="R82" s="48"/>
      <c r="S82" s="127"/>
      <c r="T82" s="127"/>
      <c r="U82" s="127"/>
      <c r="V82" s="484"/>
      <c r="W82" s="48"/>
      <c r="X82" s="48"/>
      <c r="Y82" s="48"/>
      <c r="Z82" s="45"/>
      <c r="AA82" s="45"/>
      <c r="AB82" s="45"/>
      <c r="AC82" s="45"/>
      <c r="AD82" s="45"/>
      <c r="AE82" s="45"/>
      <c r="AF82" s="45"/>
      <c r="AG82" s="45"/>
      <c r="AH82" s="45"/>
    </row>
    <row r="83" ht="18.0" customHeight="1">
      <c r="A83" s="475"/>
      <c r="C83" s="483"/>
      <c r="D83" s="1"/>
      <c r="F83" s="42"/>
      <c r="I83" s="42"/>
      <c r="K83" s="1"/>
      <c r="L83" s="1"/>
      <c r="M83" s="1"/>
      <c r="N83" s="1"/>
      <c r="P83" s="48"/>
      <c r="Q83" s="48"/>
      <c r="R83" s="48"/>
      <c r="S83" s="127"/>
      <c r="T83" s="127"/>
      <c r="U83" s="127"/>
      <c r="V83" s="484"/>
      <c r="W83" s="48"/>
      <c r="X83" s="48"/>
      <c r="Y83" s="48"/>
      <c r="Z83" s="45"/>
      <c r="AA83" s="45"/>
      <c r="AB83" s="45"/>
      <c r="AC83" s="45"/>
      <c r="AD83" s="45"/>
      <c r="AE83" s="45"/>
      <c r="AF83" s="45"/>
      <c r="AG83" s="45"/>
      <c r="AH83" s="45"/>
    </row>
    <row r="84" ht="18.0" customHeight="1">
      <c r="A84" s="475"/>
      <c r="C84" s="483"/>
      <c r="D84" s="1"/>
      <c r="F84" s="42"/>
      <c r="I84" s="42"/>
      <c r="K84" s="1"/>
      <c r="L84" s="1"/>
      <c r="M84" s="1"/>
      <c r="N84" s="1"/>
      <c r="P84" s="48"/>
      <c r="Q84" s="48"/>
      <c r="R84" s="48"/>
      <c r="S84" s="127"/>
      <c r="T84" s="127"/>
      <c r="U84" s="127"/>
      <c r="V84" s="484"/>
      <c r="W84" s="48"/>
      <c r="X84" s="48"/>
      <c r="Y84" s="48"/>
      <c r="Z84" s="45"/>
      <c r="AA84" s="45"/>
      <c r="AB84" s="45"/>
      <c r="AC84" s="45"/>
      <c r="AD84" s="45"/>
      <c r="AE84" s="45"/>
      <c r="AF84" s="45"/>
      <c r="AG84" s="45"/>
      <c r="AH84" s="45"/>
    </row>
    <row r="85" ht="18.0" customHeight="1">
      <c r="A85" s="475"/>
      <c r="C85" s="483"/>
      <c r="D85" s="1"/>
      <c r="F85" s="42"/>
      <c r="I85" s="42"/>
      <c r="K85" s="1"/>
      <c r="L85" s="1"/>
      <c r="M85" s="1"/>
      <c r="N85" s="1"/>
      <c r="P85" s="48"/>
      <c r="Q85" s="48"/>
      <c r="R85" s="48"/>
      <c r="S85" s="127"/>
      <c r="T85" s="127"/>
      <c r="U85" s="127"/>
      <c r="V85" s="484"/>
      <c r="W85" s="48"/>
      <c r="X85" s="48"/>
      <c r="Y85" s="48"/>
      <c r="Z85" s="45"/>
      <c r="AA85" s="45"/>
      <c r="AB85" s="45"/>
      <c r="AC85" s="45"/>
      <c r="AD85" s="45"/>
      <c r="AE85" s="45"/>
      <c r="AF85" s="45"/>
      <c r="AG85" s="45"/>
      <c r="AH85" s="45"/>
    </row>
    <row r="86" ht="18.0" customHeight="1">
      <c r="A86" s="475"/>
      <c r="C86" s="483"/>
      <c r="D86" s="1"/>
      <c r="F86" s="42"/>
      <c r="I86" s="42"/>
      <c r="K86" s="1"/>
      <c r="L86" s="1"/>
      <c r="M86" s="1"/>
      <c r="N86" s="1"/>
      <c r="P86" s="48"/>
      <c r="Q86" s="48"/>
      <c r="R86" s="48"/>
      <c r="S86" s="127"/>
      <c r="T86" s="127"/>
      <c r="U86" s="127"/>
      <c r="V86" s="484"/>
      <c r="W86" s="48"/>
      <c r="X86" s="48"/>
      <c r="Y86" s="48"/>
      <c r="Z86" s="45"/>
      <c r="AA86" s="45"/>
      <c r="AB86" s="45"/>
      <c r="AC86" s="45"/>
      <c r="AD86" s="45"/>
      <c r="AE86" s="45"/>
      <c r="AF86" s="45"/>
      <c r="AG86" s="45"/>
      <c r="AH86" s="45"/>
    </row>
    <row r="87" ht="18.0" customHeight="1">
      <c r="A87" s="475"/>
      <c r="C87" s="483"/>
      <c r="D87" s="1"/>
      <c r="F87" s="42"/>
      <c r="I87" s="42"/>
      <c r="K87" s="1"/>
      <c r="L87" s="1"/>
      <c r="M87" s="1"/>
      <c r="N87" s="1"/>
      <c r="P87" s="48"/>
      <c r="Q87" s="48"/>
      <c r="R87" s="48"/>
      <c r="S87" s="127"/>
      <c r="T87" s="127"/>
      <c r="U87" s="127"/>
      <c r="V87" s="484"/>
      <c r="W87" s="48"/>
      <c r="X87" s="48"/>
      <c r="Y87" s="48"/>
      <c r="Z87" s="45"/>
      <c r="AA87" s="45"/>
      <c r="AB87" s="45"/>
      <c r="AC87" s="45"/>
      <c r="AD87" s="45"/>
      <c r="AE87" s="45"/>
      <c r="AF87" s="45"/>
      <c r="AG87" s="45"/>
      <c r="AH87" s="45"/>
    </row>
    <row r="88" ht="18.0" customHeight="1">
      <c r="A88" s="475"/>
      <c r="C88" s="483"/>
      <c r="D88" s="1"/>
      <c r="F88" s="42"/>
      <c r="I88" s="42"/>
      <c r="K88" s="1"/>
      <c r="L88" s="1"/>
      <c r="M88" s="1"/>
      <c r="N88" s="1"/>
      <c r="P88" s="48"/>
      <c r="Q88" s="48"/>
      <c r="R88" s="48"/>
      <c r="S88" s="127"/>
      <c r="T88" s="127"/>
      <c r="U88" s="127"/>
      <c r="V88" s="484"/>
      <c r="W88" s="48"/>
      <c r="X88" s="48"/>
      <c r="Y88" s="48"/>
      <c r="Z88" s="45"/>
      <c r="AA88" s="45"/>
      <c r="AB88" s="45"/>
      <c r="AC88" s="45"/>
      <c r="AD88" s="45"/>
      <c r="AE88" s="45"/>
      <c r="AF88" s="45"/>
      <c r="AG88" s="45"/>
      <c r="AH88" s="45"/>
    </row>
    <row r="89" ht="18.0" customHeight="1">
      <c r="A89" s="475"/>
      <c r="C89" s="483"/>
      <c r="D89" s="1"/>
      <c r="F89" s="42"/>
      <c r="I89" s="42"/>
      <c r="K89" s="1"/>
      <c r="L89" s="1"/>
      <c r="M89" s="1"/>
      <c r="N89" s="1"/>
      <c r="P89" s="48"/>
      <c r="Q89" s="48"/>
      <c r="R89" s="48"/>
      <c r="S89" s="127"/>
      <c r="T89" s="127"/>
      <c r="U89" s="127"/>
      <c r="V89" s="484"/>
      <c r="W89" s="48"/>
      <c r="X89" s="48"/>
      <c r="Y89" s="48"/>
      <c r="Z89" s="45"/>
      <c r="AA89" s="45"/>
      <c r="AB89" s="45"/>
      <c r="AC89" s="45"/>
      <c r="AD89" s="45"/>
      <c r="AE89" s="45"/>
      <c r="AF89" s="45"/>
      <c r="AG89" s="45"/>
      <c r="AH89" s="45"/>
    </row>
    <row r="90" ht="18.0" customHeight="1">
      <c r="A90" s="475"/>
      <c r="C90" s="483"/>
      <c r="D90" s="1"/>
      <c r="F90" s="42"/>
      <c r="I90" s="42"/>
      <c r="K90" s="1"/>
      <c r="L90" s="1"/>
      <c r="M90" s="1"/>
      <c r="N90" s="1"/>
      <c r="P90" s="48"/>
      <c r="Q90" s="48"/>
      <c r="R90" s="48"/>
      <c r="S90" s="127"/>
      <c r="T90" s="127"/>
      <c r="U90" s="127"/>
      <c r="V90" s="484"/>
      <c r="W90" s="48"/>
      <c r="X90" s="48"/>
      <c r="Y90" s="48"/>
      <c r="Z90" s="45"/>
      <c r="AA90" s="45"/>
      <c r="AB90" s="45"/>
      <c r="AC90" s="45"/>
      <c r="AD90" s="45"/>
      <c r="AE90" s="45"/>
      <c r="AF90" s="45"/>
      <c r="AG90" s="45"/>
      <c r="AH90" s="45"/>
    </row>
    <row r="91" ht="18.0" customHeight="1">
      <c r="A91" s="475"/>
      <c r="C91" s="483"/>
      <c r="D91" s="1"/>
      <c r="F91" s="42"/>
      <c r="I91" s="42"/>
      <c r="K91" s="1"/>
      <c r="L91" s="1"/>
      <c r="M91" s="1"/>
      <c r="N91" s="1"/>
      <c r="P91" s="48"/>
      <c r="Q91" s="48"/>
      <c r="R91" s="48"/>
      <c r="S91" s="127"/>
      <c r="T91" s="127"/>
      <c r="U91" s="127"/>
      <c r="V91" s="484"/>
      <c r="W91" s="48"/>
      <c r="X91" s="48"/>
      <c r="Y91" s="48"/>
      <c r="Z91" s="45"/>
      <c r="AA91" s="45"/>
      <c r="AB91" s="45"/>
      <c r="AC91" s="45"/>
      <c r="AD91" s="45"/>
      <c r="AE91" s="45"/>
      <c r="AF91" s="45"/>
      <c r="AG91" s="45"/>
      <c r="AH91" s="45"/>
    </row>
    <row r="92" ht="18.0" customHeight="1">
      <c r="A92" s="475"/>
      <c r="C92" s="483"/>
      <c r="D92" s="1"/>
      <c r="F92" s="42"/>
      <c r="I92" s="42"/>
      <c r="K92" s="1"/>
      <c r="L92" s="1"/>
      <c r="M92" s="1"/>
      <c r="N92" s="1"/>
      <c r="P92" s="48"/>
      <c r="Q92" s="48"/>
      <c r="R92" s="48"/>
      <c r="S92" s="127"/>
      <c r="T92" s="127"/>
      <c r="U92" s="127"/>
      <c r="V92" s="484"/>
      <c r="W92" s="48"/>
      <c r="X92" s="48"/>
      <c r="Y92" s="48"/>
      <c r="Z92" s="45"/>
      <c r="AA92" s="45"/>
      <c r="AB92" s="45"/>
      <c r="AC92" s="45"/>
      <c r="AD92" s="45"/>
      <c r="AE92" s="45"/>
      <c r="AF92" s="45"/>
      <c r="AG92" s="45"/>
      <c r="AH92" s="45"/>
    </row>
    <row r="93" ht="18.0" customHeight="1">
      <c r="A93" s="475"/>
      <c r="C93" s="483"/>
      <c r="D93" s="1"/>
      <c r="F93" s="42"/>
      <c r="I93" s="42"/>
      <c r="K93" s="1"/>
      <c r="L93" s="1"/>
      <c r="M93" s="1"/>
      <c r="N93" s="1"/>
      <c r="P93" s="48"/>
      <c r="Q93" s="48"/>
      <c r="R93" s="48"/>
      <c r="S93" s="127"/>
      <c r="T93" s="127"/>
      <c r="U93" s="127"/>
      <c r="V93" s="484"/>
      <c r="W93" s="48"/>
      <c r="X93" s="48"/>
      <c r="Y93" s="48"/>
      <c r="Z93" s="45"/>
      <c r="AA93" s="45"/>
      <c r="AB93" s="45"/>
      <c r="AC93" s="45"/>
      <c r="AD93" s="45"/>
      <c r="AE93" s="45"/>
      <c r="AF93" s="45"/>
      <c r="AG93" s="45"/>
      <c r="AH93" s="45"/>
    </row>
    <row r="94" ht="18.0" customHeight="1">
      <c r="A94" s="475"/>
      <c r="C94" s="483"/>
      <c r="D94" s="1"/>
      <c r="F94" s="42"/>
      <c r="I94" s="42"/>
      <c r="K94" s="1"/>
      <c r="L94" s="1"/>
      <c r="M94" s="1"/>
      <c r="N94" s="1"/>
      <c r="P94" s="48"/>
      <c r="Q94" s="48"/>
      <c r="R94" s="48"/>
      <c r="S94" s="127"/>
      <c r="T94" s="127"/>
      <c r="U94" s="127"/>
      <c r="V94" s="484"/>
      <c r="W94" s="48"/>
      <c r="X94" s="48"/>
      <c r="Y94" s="48"/>
      <c r="Z94" s="45"/>
      <c r="AA94" s="45"/>
      <c r="AB94" s="45"/>
      <c r="AC94" s="45"/>
      <c r="AD94" s="45"/>
      <c r="AE94" s="45"/>
      <c r="AF94" s="45"/>
      <c r="AG94" s="45"/>
      <c r="AH94" s="45"/>
    </row>
    <row r="95" ht="18.0" customHeight="1">
      <c r="A95" s="475"/>
      <c r="C95" s="483"/>
      <c r="D95" s="1"/>
      <c r="F95" s="42"/>
      <c r="I95" s="42"/>
      <c r="K95" s="1"/>
      <c r="L95" s="1"/>
      <c r="M95" s="1"/>
      <c r="N95" s="1"/>
      <c r="P95" s="48"/>
      <c r="Q95" s="48"/>
      <c r="R95" s="48"/>
      <c r="S95" s="127"/>
      <c r="T95" s="127"/>
      <c r="U95" s="127"/>
      <c r="V95" s="484"/>
      <c r="W95" s="48"/>
      <c r="X95" s="48"/>
      <c r="Y95" s="48"/>
      <c r="Z95" s="45"/>
      <c r="AA95" s="45"/>
      <c r="AB95" s="45"/>
      <c r="AC95" s="45"/>
      <c r="AD95" s="45"/>
      <c r="AE95" s="45"/>
      <c r="AF95" s="45"/>
      <c r="AG95" s="45"/>
      <c r="AH95" s="45"/>
    </row>
    <row r="96" ht="18.0" customHeight="1">
      <c r="A96" s="475"/>
      <c r="C96" s="483"/>
      <c r="D96" s="1"/>
      <c r="F96" s="42"/>
      <c r="I96" s="42"/>
      <c r="K96" s="1"/>
      <c r="L96" s="1"/>
      <c r="M96" s="1"/>
      <c r="N96" s="1"/>
      <c r="P96" s="48"/>
      <c r="Q96" s="48"/>
      <c r="R96" s="48"/>
      <c r="S96" s="127"/>
      <c r="T96" s="127"/>
      <c r="U96" s="127"/>
      <c r="V96" s="484"/>
      <c r="W96" s="48"/>
      <c r="X96" s="48"/>
      <c r="Y96" s="48"/>
      <c r="Z96" s="45"/>
      <c r="AA96" s="45"/>
      <c r="AB96" s="45"/>
      <c r="AC96" s="45"/>
      <c r="AD96" s="45"/>
      <c r="AE96" s="45"/>
      <c r="AF96" s="45"/>
      <c r="AG96" s="45"/>
      <c r="AH96" s="45"/>
    </row>
    <row r="97" ht="18.0" customHeight="1">
      <c r="A97" s="475"/>
      <c r="C97" s="483"/>
      <c r="D97" s="1"/>
      <c r="F97" s="42"/>
      <c r="I97" s="42"/>
      <c r="K97" s="1"/>
      <c r="L97" s="1"/>
      <c r="M97" s="1"/>
      <c r="N97" s="1"/>
      <c r="P97" s="48"/>
      <c r="Q97" s="48"/>
      <c r="R97" s="48"/>
      <c r="S97" s="127"/>
      <c r="T97" s="127"/>
      <c r="U97" s="127"/>
      <c r="V97" s="484"/>
      <c r="W97" s="48"/>
      <c r="X97" s="48"/>
      <c r="Y97" s="48"/>
      <c r="Z97" s="45"/>
      <c r="AA97" s="45"/>
      <c r="AB97" s="45"/>
      <c r="AC97" s="45"/>
      <c r="AD97" s="45"/>
      <c r="AE97" s="45"/>
      <c r="AF97" s="45"/>
      <c r="AG97" s="45"/>
      <c r="AH97" s="45"/>
    </row>
    <row r="98" ht="18.0" customHeight="1">
      <c r="A98" s="475"/>
      <c r="C98" s="483"/>
      <c r="D98" s="1"/>
      <c r="F98" s="42"/>
      <c r="I98" s="42"/>
      <c r="K98" s="1"/>
      <c r="L98" s="1"/>
      <c r="M98" s="1"/>
      <c r="N98" s="1"/>
      <c r="P98" s="48"/>
      <c r="Q98" s="48"/>
      <c r="R98" s="48"/>
      <c r="S98" s="127"/>
      <c r="T98" s="127"/>
      <c r="U98" s="127"/>
      <c r="V98" s="484"/>
      <c r="W98" s="48"/>
      <c r="X98" s="48"/>
      <c r="Y98" s="48"/>
      <c r="Z98" s="45"/>
      <c r="AA98" s="45"/>
      <c r="AB98" s="45"/>
      <c r="AC98" s="45"/>
      <c r="AD98" s="45"/>
      <c r="AE98" s="45"/>
      <c r="AF98" s="45"/>
      <c r="AG98" s="45"/>
      <c r="AH98" s="45"/>
    </row>
    <row r="99" ht="18.0" customHeight="1">
      <c r="A99" s="475"/>
      <c r="C99" s="483"/>
      <c r="D99" s="1"/>
      <c r="F99" s="42"/>
      <c r="I99" s="42"/>
      <c r="K99" s="1"/>
      <c r="L99" s="1"/>
      <c r="M99" s="1"/>
      <c r="N99" s="1"/>
      <c r="P99" s="48"/>
      <c r="Q99" s="48"/>
      <c r="R99" s="48"/>
      <c r="S99" s="127"/>
      <c r="T99" s="127"/>
      <c r="U99" s="127"/>
      <c r="V99" s="484"/>
      <c r="W99" s="48"/>
      <c r="X99" s="48"/>
      <c r="Y99" s="48"/>
      <c r="Z99" s="45"/>
      <c r="AA99" s="45"/>
      <c r="AB99" s="45"/>
      <c r="AC99" s="45"/>
      <c r="AD99" s="45"/>
      <c r="AE99" s="45"/>
      <c r="AF99" s="45"/>
      <c r="AG99" s="45"/>
      <c r="AH99" s="45"/>
    </row>
    <row r="100" ht="18.0" customHeight="1">
      <c r="A100" s="475"/>
      <c r="C100" s="483"/>
      <c r="D100" s="1"/>
      <c r="F100" s="42"/>
      <c r="I100" s="42"/>
      <c r="K100" s="1"/>
      <c r="L100" s="1"/>
      <c r="M100" s="1"/>
      <c r="N100" s="1"/>
      <c r="P100" s="48"/>
      <c r="Q100" s="48"/>
      <c r="R100" s="48"/>
      <c r="S100" s="127"/>
      <c r="T100" s="127"/>
      <c r="U100" s="127"/>
      <c r="V100" s="484"/>
      <c r="W100" s="48"/>
      <c r="X100" s="48"/>
      <c r="Y100" s="48"/>
      <c r="Z100" s="45"/>
      <c r="AA100" s="45"/>
      <c r="AB100" s="45"/>
      <c r="AC100" s="45"/>
      <c r="AD100" s="45"/>
      <c r="AE100" s="45"/>
      <c r="AF100" s="45"/>
      <c r="AG100" s="45"/>
      <c r="AH100" s="45"/>
    </row>
    <row r="101" ht="18.0" customHeight="1">
      <c r="A101" s="475"/>
      <c r="C101" s="483"/>
      <c r="D101" s="1"/>
      <c r="F101" s="42"/>
      <c r="I101" s="42"/>
      <c r="K101" s="1"/>
      <c r="L101" s="1"/>
      <c r="M101" s="1"/>
      <c r="N101" s="1"/>
      <c r="P101" s="48"/>
      <c r="Q101" s="48"/>
      <c r="R101" s="48"/>
      <c r="S101" s="127"/>
      <c r="T101" s="127"/>
      <c r="U101" s="127"/>
      <c r="V101" s="484"/>
      <c r="W101" s="48"/>
      <c r="X101" s="48"/>
      <c r="Y101" s="48"/>
      <c r="Z101" s="45"/>
      <c r="AA101" s="45"/>
      <c r="AB101" s="45"/>
      <c r="AC101" s="45"/>
      <c r="AD101" s="45"/>
      <c r="AE101" s="45"/>
      <c r="AF101" s="45"/>
      <c r="AG101" s="45"/>
      <c r="AH101" s="45"/>
    </row>
    <row r="102" ht="18.0" customHeight="1">
      <c r="A102" s="475"/>
      <c r="C102" s="483"/>
      <c r="D102" s="1"/>
      <c r="F102" s="42"/>
      <c r="I102" s="42"/>
      <c r="K102" s="1"/>
      <c r="L102" s="1"/>
      <c r="M102" s="1"/>
      <c r="N102" s="1"/>
      <c r="P102" s="48"/>
      <c r="Q102" s="48"/>
      <c r="R102" s="48"/>
      <c r="S102" s="127"/>
      <c r="T102" s="127"/>
      <c r="U102" s="127"/>
      <c r="V102" s="484"/>
      <c r="W102" s="48"/>
      <c r="X102" s="48"/>
      <c r="Y102" s="48"/>
      <c r="Z102" s="45"/>
      <c r="AA102" s="45"/>
      <c r="AB102" s="45"/>
      <c r="AC102" s="45"/>
      <c r="AD102" s="45"/>
      <c r="AE102" s="45"/>
      <c r="AF102" s="45"/>
      <c r="AG102" s="45"/>
      <c r="AH102" s="45"/>
    </row>
    <row r="103" ht="18.0" customHeight="1">
      <c r="A103" s="475"/>
      <c r="C103" s="483"/>
      <c r="D103" s="1"/>
      <c r="F103" s="42"/>
      <c r="I103" s="42"/>
      <c r="K103" s="1"/>
      <c r="L103" s="1"/>
      <c r="M103" s="1"/>
      <c r="N103" s="1"/>
      <c r="P103" s="48"/>
      <c r="Q103" s="48"/>
      <c r="R103" s="48"/>
      <c r="S103" s="127"/>
      <c r="T103" s="127"/>
      <c r="U103" s="127"/>
      <c r="V103" s="484"/>
      <c r="W103" s="48"/>
      <c r="X103" s="48"/>
      <c r="Y103" s="48"/>
      <c r="Z103" s="45"/>
      <c r="AA103" s="45"/>
      <c r="AB103" s="45"/>
      <c r="AC103" s="45"/>
      <c r="AD103" s="45"/>
      <c r="AE103" s="45"/>
      <c r="AF103" s="45"/>
      <c r="AG103" s="45"/>
      <c r="AH103" s="45"/>
    </row>
    <row r="104" ht="18.0" customHeight="1">
      <c r="A104" s="475"/>
      <c r="C104" s="483"/>
      <c r="D104" s="1"/>
      <c r="F104" s="42"/>
      <c r="I104" s="42"/>
      <c r="K104" s="1"/>
      <c r="L104" s="1"/>
      <c r="M104" s="1"/>
      <c r="N104" s="1"/>
      <c r="P104" s="48"/>
      <c r="Q104" s="48"/>
      <c r="R104" s="48"/>
      <c r="S104" s="127"/>
      <c r="T104" s="127"/>
      <c r="U104" s="127"/>
      <c r="V104" s="484"/>
      <c r="W104" s="48"/>
      <c r="X104" s="48"/>
      <c r="Y104" s="48"/>
      <c r="Z104" s="45"/>
      <c r="AA104" s="45"/>
      <c r="AB104" s="45"/>
      <c r="AC104" s="45"/>
      <c r="AD104" s="45"/>
      <c r="AE104" s="45"/>
      <c r="AF104" s="45"/>
      <c r="AG104" s="45"/>
      <c r="AH104" s="45"/>
    </row>
    <row r="105" ht="18.0" customHeight="1">
      <c r="A105" s="475"/>
      <c r="C105" s="483"/>
      <c r="D105" s="1"/>
      <c r="F105" s="42"/>
      <c r="I105" s="42"/>
      <c r="K105" s="1"/>
      <c r="L105" s="1"/>
      <c r="M105" s="1"/>
      <c r="N105" s="1"/>
      <c r="P105" s="48"/>
      <c r="Q105" s="48"/>
      <c r="R105" s="48"/>
      <c r="S105" s="127"/>
      <c r="T105" s="127"/>
      <c r="U105" s="127"/>
      <c r="V105" s="484"/>
      <c r="W105" s="48"/>
      <c r="X105" s="48"/>
      <c r="Y105" s="48"/>
      <c r="Z105" s="45"/>
      <c r="AA105" s="45"/>
      <c r="AB105" s="45"/>
      <c r="AC105" s="45"/>
      <c r="AD105" s="45"/>
      <c r="AE105" s="45"/>
      <c r="AF105" s="45"/>
      <c r="AG105" s="45"/>
      <c r="AH105" s="45"/>
    </row>
    <row r="106" ht="18.0" customHeight="1">
      <c r="A106" s="475"/>
      <c r="C106" s="483"/>
      <c r="D106" s="1"/>
      <c r="F106" s="42"/>
      <c r="I106" s="42"/>
      <c r="K106" s="1"/>
      <c r="L106" s="1"/>
      <c r="M106" s="1"/>
      <c r="N106" s="1"/>
      <c r="P106" s="48"/>
      <c r="Q106" s="48"/>
      <c r="R106" s="48"/>
      <c r="S106" s="127"/>
      <c r="T106" s="127"/>
      <c r="U106" s="127"/>
      <c r="V106" s="484"/>
      <c r="W106" s="48"/>
      <c r="X106" s="48"/>
      <c r="Y106" s="48"/>
      <c r="Z106" s="45"/>
      <c r="AA106" s="45"/>
      <c r="AB106" s="45"/>
      <c r="AC106" s="45"/>
      <c r="AD106" s="45"/>
      <c r="AE106" s="45"/>
      <c r="AF106" s="45"/>
      <c r="AG106" s="45"/>
      <c r="AH106" s="45"/>
    </row>
    <row r="107" ht="18.0" customHeight="1">
      <c r="A107" s="475"/>
      <c r="C107" s="483"/>
      <c r="D107" s="1"/>
      <c r="F107" s="42"/>
      <c r="I107" s="42"/>
      <c r="K107" s="1"/>
      <c r="L107" s="1"/>
      <c r="M107" s="1"/>
      <c r="N107" s="1"/>
      <c r="P107" s="48"/>
      <c r="Q107" s="48"/>
      <c r="R107" s="48"/>
      <c r="S107" s="127"/>
      <c r="T107" s="127"/>
      <c r="U107" s="127"/>
      <c r="V107" s="484"/>
      <c r="W107" s="48"/>
      <c r="X107" s="48"/>
      <c r="Y107" s="48"/>
      <c r="Z107" s="45"/>
      <c r="AA107" s="45"/>
      <c r="AB107" s="45"/>
      <c r="AC107" s="45"/>
      <c r="AD107" s="45"/>
      <c r="AE107" s="45"/>
      <c r="AF107" s="45"/>
      <c r="AG107" s="45"/>
      <c r="AH107" s="45"/>
    </row>
    <row r="108" ht="18.0" customHeight="1">
      <c r="A108" s="475"/>
      <c r="C108" s="483"/>
      <c r="D108" s="1"/>
      <c r="F108" s="42"/>
      <c r="I108" s="42"/>
      <c r="K108" s="1"/>
      <c r="L108" s="1"/>
      <c r="M108" s="1"/>
      <c r="N108" s="1"/>
      <c r="P108" s="48"/>
      <c r="Q108" s="48"/>
      <c r="R108" s="48"/>
      <c r="S108" s="127"/>
      <c r="T108" s="127"/>
      <c r="U108" s="127"/>
      <c r="V108" s="484"/>
      <c r="W108" s="48"/>
      <c r="X108" s="48"/>
      <c r="Y108" s="48"/>
      <c r="Z108" s="45"/>
      <c r="AA108" s="45"/>
      <c r="AB108" s="45"/>
      <c r="AC108" s="45"/>
      <c r="AD108" s="45"/>
      <c r="AE108" s="45"/>
      <c r="AF108" s="45"/>
      <c r="AG108" s="45"/>
      <c r="AH108" s="45"/>
    </row>
    <row r="109" ht="18.0" customHeight="1">
      <c r="A109" s="475"/>
      <c r="C109" s="483"/>
      <c r="D109" s="1"/>
      <c r="F109" s="42"/>
      <c r="I109" s="42"/>
      <c r="K109" s="1"/>
      <c r="L109" s="1"/>
      <c r="M109" s="1"/>
      <c r="N109" s="1"/>
      <c r="P109" s="48"/>
      <c r="Q109" s="48"/>
      <c r="R109" s="48"/>
      <c r="S109" s="127"/>
      <c r="T109" s="127"/>
      <c r="U109" s="127"/>
      <c r="V109" s="484"/>
      <c r="W109" s="48"/>
      <c r="X109" s="48"/>
      <c r="Y109" s="48"/>
      <c r="Z109" s="45"/>
      <c r="AA109" s="45"/>
      <c r="AB109" s="45"/>
      <c r="AC109" s="45"/>
      <c r="AD109" s="45"/>
      <c r="AE109" s="45"/>
      <c r="AF109" s="45"/>
      <c r="AG109" s="45"/>
      <c r="AH109" s="45"/>
    </row>
    <row r="110" ht="18.0" customHeight="1">
      <c r="A110" s="475"/>
      <c r="C110" s="483"/>
      <c r="D110" s="1"/>
      <c r="F110" s="42"/>
      <c r="I110" s="42"/>
      <c r="K110" s="1"/>
      <c r="L110" s="1"/>
      <c r="M110" s="1"/>
      <c r="N110" s="1"/>
      <c r="P110" s="48"/>
      <c r="Q110" s="48"/>
      <c r="R110" s="48"/>
      <c r="S110" s="127"/>
      <c r="T110" s="127"/>
      <c r="U110" s="127"/>
      <c r="V110" s="484"/>
      <c r="W110" s="48"/>
      <c r="X110" s="48"/>
      <c r="Y110" s="48"/>
      <c r="Z110" s="45"/>
      <c r="AA110" s="45"/>
      <c r="AB110" s="45"/>
      <c r="AC110" s="45"/>
      <c r="AD110" s="45"/>
      <c r="AE110" s="45"/>
      <c r="AF110" s="45"/>
      <c r="AG110" s="45"/>
      <c r="AH110" s="45"/>
    </row>
    <row r="111" ht="18.0" customHeight="1">
      <c r="A111" s="475"/>
      <c r="C111" s="483"/>
      <c r="D111" s="1"/>
      <c r="F111" s="42"/>
      <c r="I111" s="42"/>
      <c r="K111" s="1"/>
      <c r="L111" s="1"/>
      <c r="M111" s="1"/>
      <c r="N111" s="1"/>
      <c r="P111" s="48"/>
      <c r="Q111" s="48"/>
      <c r="R111" s="48"/>
      <c r="S111" s="127"/>
      <c r="T111" s="127"/>
      <c r="U111" s="127"/>
      <c r="V111" s="484"/>
      <c r="W111" s="48"/>
      <c r="X111" s="48"/>
      <c r="Y111" s="48"/>
      <c r="Z111" s="45"/>
      <c r="AA111" s="45"/>
      <c r="AB111" s="45"/>
      <c r="AC111" s="45"/>
      <c r="AD111" s="45"/>
      <c r="AE111" s="45"/>
      <c r="AF111" s="45"/>
      <c r="AG111" s="45"/>
      <c r="AH111" s="45"/>
    </row>
    <row r="112" ht="18.0" customHeight="1">
      <c r="A112" s="475"/>
      <c r="C112" s="483"/>
      <c r="D112" s="1"/>
      <c r="F112" s="42"/>
      <c r="I112" s="42"/>
      <c r="K112" s="1"/>
      <c r="L112" s="1"/>
      <c r="M112" s="1"/>
      <c r="N112" s="1"/>
      <c r="P112" s="48"/>
      <c r="Q112" s="48"/>
      <c r="R112" s="48"/>
      <c r="S112" s="127"/>
      <c r="T112" s="127"/>
      <c r="U112" s="127"/>
      <c r="V112" s="484"/>
      <c r="W112" s="48"/>
      <c r="X112" s="48"/>
      <c r="Y112" s="48"/>
      <c r="Z112" s="45"/>
      <c r="AA112" s="45"/>
      <c r="AB112" s="45"/>
      <c r="AC112" s="45"/>
      <c r="AD112" s="45"/>
      <c r="AE112" s="45"/>
      <c r="AF112" s="45"/>
      <c r="AG112" s="45"/>
      <c r="AH112" s="45"/>
    </row>
    <row r="113" ht="18.0" customHeight="1">
      <c r="A113" s="475"/>
      <c r="C113" s="483"/>
      <c r="D113" s="1"/>
      <c r="F113" s="42"/>
      <c r="I113" s="42"/>
      <c r="K113" s="1"/>
      <c r="L113" s="1"/>
      <c r="M113" s="1"/>
      <c r="N113" s="1"/>
      <c r="P113" s="48"/>
      <c r="Q113" s="48"/>
      <c r="R113" s="48"/>
      <c r="S113" s="127"/>
      <c r="T113" s="127"/>
      <c r="U113" s="127"/>
      <c r="V113" s="484"/>
      <c r="W113" s="48"/>
      <c r="X113" s="48"/>
      <c r="Y113" s="48"/>
      <c r="Z113" s="45"/>
      <c r="AA113" s="45"/>
      <c r="AB113" s="45"/>
      <c r="AC113" s="45"/>
      <c r="AD113" s="45"/>
      <c r="AE113" s="45"/>
      <c r="AF113" s="45"/>
      <c r="AG113" s="45"/>
      <c r="AH113" s="45"/>
    </row>
    <row r="114" ht="18.0" customHeight="1">
      <c r="A114" s="475"/>
      <c r="C114" s="483"/>
      <c r="D114" s="1"/>
      <c r="F114" s="42"/>
      <c r="I114" s="42"/>
      <c r="K114" s="1"/>
      <c r="L114" s="1"/>
      <c r="M114" s="1"/>
      <c r="N114" s="1"/>
      <c r="P114" s="48"/>
      <c r="Q114" s="48"/>
      <c r="R114" s="48"/>
      <c r="S114" s="127"/>
      <c r="T114" s="127"/>
      <c r="U114" s="127"/>
      <c r="V114" s="484"/>
      <c r="W114" s="48"/>
      <c r="X114" s="48"/>
      <c r="Y114" s="48"/>
      <c r="Z114" s="45"/>
      <c r="AA114" s="45"/>
      <c r="AB114" s="45"/>
      <c r="AC114" s="45"/>
      <c r="AD114" s="45"/>
      <c r="AE114" s="45"/>
      <c r="AF114" s="45"/>
      <c r="AG114" s="45"/>
      <c r="AH114" s="45"/>
    </row>
    <row r="115" ht="18.0" customHeight="1">
      <c r="A115" s="475"/>
      <c r="C115" s="483"/>
      <c r="D115" s="1"/>
      <c r="F115" s="42"/>
      <c r="I115" s="42"/>
      <c r="K115" s="1"/>
      <c r="L115" s="1"/>
      <c r="M115" s="1"/>
      <c r="N115" s="1"/>
      <c r="P115" s="48"/>
      <c r="Q115" s="48"/>
      <c r="R115" s="48"/>
      <c r="S115" s="127"/>
      <c r="T115" s="127"/>
      <c r="U115" s="127"/>
      <c r="V115" s="484"/>
      <c r="W115" s="48"/>
      <c r="X115" s="48"/>
      <c r="Y115" s="48"/>
      <c r="Z115" s="45"/>
      <c r="AA115" s="45"/>
      <c r="AB115" s="45"/>
      <c r="AC115" s="45"/>
      <c r="AD115" s="45"/>
      <c r="AE115" s="45"/>
      <c r="AF115" s="45"/>
      <c r="AG115" s="45"/>
      <c r="AH115" s="45"/>
    </row>
    <row r="116" ht="18.0" customHeight="1">
      <c r="A116" s="475"/>
      <c r="C116" s="483"/>
      <c r="D116" s="1"/>
      <c r="F116" s="42"/>
      <c r="I116" s="42"/>
      <c r="K116" s="1"/>
      <c r="L116" s="1"/>
      <c r="M116" s="1"/>
      <c r="N116" s="1"/>
      <c r="P116" s="48"/>
      <c r="Q116" s="48"/>
      <c r="R116" s="48"/>
      <c r="S116" s="127"/>
      <c r="T116" s="127"/>
      <c r="U116" s="127"/>
      <c r="V116" s="484"/>
      <c r="W116" s="48"/>
      <c r="X116" s="48"/>
      <c r="Y116" s="48"/>
      <c r="Z116" s="45"/>
      <c r="AA116" s="45"/>
      <c r="AB116" s="45"/>
      <c r="AC116" s="45"/>
      <c r="AD116" s="45"/>
      <c r="AE116" s="45"/>
      <c r="AF116" s="45"/>
      <c r="AG116" s="45"/>
      <c r="AH116" s="45"/>
    </row>
    <row r="117" ht="18.0" customHeight="1">
      <c r="A117" s="475"/>
      <c r="C117" s="483"/>
      <c r="D117" s="1"/>
      <c r="F117" s="42"/>
      <c r="I117" s="42"/>
      <c r="K117" s="1"/>
      <c r="L117" s="1"/>
      <c r="M117" s="1"/>
      <c r="N117" s="1"/>
      <c r="P117" s="48"/>
      <c r="Q117" s="48"/>
      <c r="R117" s="48"/>
      <c r="S117" s="127"/>
      <c r="T117" s="127"/>
      <c r="U117" s="127"/>
      <c r="V117" s="484"/>
      <c r="W117" s="48"/>
      <c r="X117" s="48"/>
      <c r="Y117" s="48"/>
      <c r="Z117" s="45"/>
      <c r="AA117" s="45"/>
      <c r="AB117" s="45"/>
      <c r="AC117" s="45"/>
      <c r="AD117" s="45"/>
      <c r="AE117" s="45"/>
      <c r="AF117" s="45"/>
      <c r="AG117" s="45"/>
      <c r="AH117" s="45"/>
    </row>
    <row r="118" ht="18.0" customHeight="1">
      <c r="A118" s="475"/>
      <c r="C118" s="483"/>
      <c r="D118" s="1"/>
      <c r="F118" s="42"/>
      <c r="I118" s="42"/>
      <c r="K118" s="1"/>
      <c r="L118" s="1"/>
      <c r="M118" s="1"/>
      <c r="N118" s="1"/>
      <c r="P118" s="48"/>
      <c r="Q118" s="48"/>
      <c r="R118" s="48"/>
      <c r="S118" s="127"/>
      <c r="T118" s="127"/>
      <c r="U118" s="127"/>
      <c r="V118" s="484"/>
      <c r="W118" s="48"/>
      <c r="X118" s="48"/>
      <c r="Y118" s="48"/>
      <c r="Z118" s="45"/>
      <c r="AA118" s="45"/>
      <c r="AB118" s="45"/>
      <c r="AC118" s="45"/>
      <c r="AD118" s="45"/>
      <c r="AE118" s="45"/>
      <c r="AF118" s="45"/>
      <c r="AG118" s="45"/>
      <c r="AH118" s="45"/>
    </row>
    <row r="119" ht="18.0" customHeight="1">
      <c r="A119" s="475"/>
      <c r="C119" s="483"/>
      <c r="D119" s="1"/>
      <c r="F119" s="42"/>
      <c r="I119" s="42"/>
      <c r="K119" s="1"/>
      <c r="L119" s="1"/>
      <c r="M119" s="1"/>
      <c r="N119" s="1"/>
      <c r="P119" s="48"/>
      <c r="Q119" s="48"/>
      <c r="R119" s="48"/>
      <c r="S119" s="127"/>
      <c r="T119" s="127"/>
      <c r="U119" s="127"/>
      <c r="V119" s="484"/>
      <c r="W119" s="48"/>
      <c r="X119" s="48"/>
      <c r="Y119" s="48"/>
      <c r="Z119" s="45"/>
      <c r="AA119" s="45"/>
      <c r="AB119" s="45"/>
      <c r="AC119" s="45"/>
      <c r="AD119" s="45"/>
      <c r="AE119" s="45"/>
      <c r="AF119" s="45"/>
      <c r="AG119" s="45"/>
      <c r="AH119" s="45"/>
    </row>
    <row r="120" ht="18.0" customHeight="1">
      <c r="A120" s="475"/>
      <c r="C120" s="483"/>
      <c r="D120" s="1"/>
      <c r="F120" s="42"/>
      <c r="I120" s="42"/>
      <c r="K120" s="1"/>
      <c r="L120" s="1"/>
      <c r="M120" s="1"/>
      <c r="N120" s="1"/>
      <c r="P120" s="48"/>
      <c r="Q120" s="48"/>
      <c r="R120" s="48"/>
      <c r="S120" s="127"/>
      <c r="T120" s="127"/>
      <c r="U120" s="127"/>
      <c r="V120" s="484"/>
      <c r="W120" s="48"/>
      <c r="X120" s="48"/>
      <c r="Y120" s="48"/>
      <c r="Z120" s="45"/>
      <c r="AA120" s="45"/>
      <c r="AB120" s="45"/>
      <c r="AC120" s="45"/>
      <c r="AD120" s="45"/>
      <c r="AE120" s="45"/>
      <c r="AF120" s="45"/>
      <c r="AG120" s="45"/>
      <c r="AH120" s="45"/>
    </row>
    <row r="121" ht="18.0" customHeight="1">
      <c r="A121" s="475"/>
      <c r="C121" s="483"/>
      <c r="D121" s="1"/>
      <c r="F121" s="42"/>
      <c r="I121" s="42"/>
      <c r="K121" s="1"/>
      <c r="L121" s="1"/>
      <c r="M121" s="1"/>
      <c r="N121" s="1"/>
      <c r="P121" s="48"/>
      <c r="Q121" s="48"/>
      <c r="R121" s="48"/>
      <c r="S121" s="127"/>
      <c r="T121" s="127"/>
      <c r="U121" s="127"/>
      <c r="V121" s="484"/>
      <c r="W121" s="48"/>
      <c r="X121" s="48"/>
      <c r="Y121" s="48"/>
      <c r="Z121" s="45"/>
      <c r="AA121" s="45"/>
      <c r="AB121" s="45"/>
      <c r="AC121" s="45"/>
      <c r="AD121" s="45"/>
      <c r="AE121" s="45"/>
      <c r="AF121" s="45"/>
      <c r="AG121" s="45"/>
      <c r="AH121" s="45"/>
    </row>
    <row r="122" ht="18.0" customHeight="1">
      <c r="A122" s="475"/>
      <c r="C122" s="483"/>
      <c r="D122" s="1"/>
      <c r="F122" s="42"/>
      <c r="I122" s="42"/>
      <c r="K122" s="1"/>
      <c r="L122" s="1"/>
      <c r="M122" s="1"/>
      <c r="N122" s="1"/>
      <c r="P122" s="48"/>
      <c r="Q122" s="48"/>
      <c r="R122" s="48"/>
      <c r="S122" s="127"/>
      <c r="T122" s="127"/>
      <c r="U122" s="127"/>
      <c r="V122" s="484"/>
      <c r="W122" s="48"/>
      <c r="X122" s="48"/>
      <c r="Y122" s="48"/>
      <c r="Z122" s="45"/>
      <c r="AA122" s="45"/>
      <c r="AB122" s="45"/>
      <c r="AC122" s="45"/>
      <c r="AD122" s="45"/>
      <c r="AE122" s="45"/>
      <c r="AF122" s="45"/>
      <c r="AG122" s="45"/>
      <c r="AH122" s="45"/>
    </row>
    <row r="123" ht="18.0" customHeight="1">
      <c r="A123" s="475"/>
      <c r="C123" s="483"/>
      <c r="D123" s="1"/>
      <c r="F123" s="42"/>
      <c r="I123" s="42"/>
      <c r="K123" s="1"/>
      <c r="L123" s="1"/>
      <c r="M123" s="1"/>
      <c r="N123" s="1"/>
      <c r="P123" s="48"/>
      <c r="Q123" s="48"/>
      <c r="R123" s="48"/>
      <c r="S123" s="127"/>
      <c r="T123" s="127"/>
      <c r="U123" s="127"/>
      <c r="V123" s="484"/>
      <c r="W123" s="48"/>
      <c r="X123" s="48"/>
      <c r="Y123" s="48"/>
      <c r="Z123" s="45"/>
      <c r="AA123" s="45"/>
      <c r="AB123" s="45"/>
      <c r="AC123" s="45"/>
      <c r="AD123" s="45"/>
      <c r="AE123" s="45"/>
      <c r="AF123" s="45"/>
      <c r="AG123" s="45"/>
      <c r="AH123" s="45"/>
    </row>
    <row r="124" ht="18.0" customHeight="1">
      <c r="A124" s="475"/>
      <c r="C124" s="483"/>
      <c r="D124" s="1"/>
      <c r="F124" s="42"/>
      <c r="I124" s="42"/>
      <c r="K124" s="1"/>
      <c r="L124" s="1"/>
      <c r="M124" s="1"/>
      <c r="N124" s="1"/>
      <c r="P124" s="48"/>
      <c r="Q124" s="48"/>
      <c r="R124" s="48"/>
      <c r="S124" s="127"/>
      <c r="T124" s="127"/>
      <c r="U124" s="127"/>
      <c r="V124" s="484"/>
      <c r="W124" s="48"/>
      <c r="X124" s="48"/>
      <c r="Y124" s="48"/>
      <c r="Z124" s="45"/>
      <c r="AA124" s="45"/>
      <c r="AB124" s="45"/>
      <c r="AC124" s="45"/>
      <c r="AD124" s="45"/>
      <c r="AE124" s="45"/>
      <c r="AF124" s="45"/>
      <c r="AG124" s="45"/>
      <c r="AH124" s="45"/>
    </row>
    <row r="125" ht="18.0" customHeight="1">
      <c r="A125" s="475"/>
      <c r="C125" s="483"/>
      <c r="D125" s="1"/>
      <c r="F125" s="42"/>
      <c r="I125" s="42"/>
      <c r="K125" s="1"/>
      <c r="L125" s="1"/>
      <c r="M125" s="1"/>
      <c r="N125" s="1"/>
      <c r="P125" s="48"/>
      <c r="Q125" s="48"/>
      <c r="R125" s="48"/>
      <c r="S125" s="127"/>
      <c r="T125" s="127"/>
      <c r="U125" s="127"/>
      <c r="V125" s="484"/>
      <c r="W125" s="48"/>
      <c r="X125" s="48"/>
      <c r="Y125" s="48"/>
      <c r="Z125" s="45"/>
      <c r="AA125" s="45"/>
      <c r="AB125" s="45"/>
      <c r="AC125" s="45"/>
      <c r="AD125" s="45"/>
      <c r="AE125" s="45"/>
      <c r="AF125" s="45"/>
      <c r="AG125" s="45"/>
      <c r="AH125" s="45"/>
    </row>
    <row r="126" ht="18.0" customHeight="1">
      <c r="A126" s="475"/>
      <c r="C126" s="483"/>
      <c r="D126" s="1"/>
      <c r="F126" s="42"/>
      <c r="I126" s="42"/>
      <c r="K126" s="1"/>
      <c r="L126" s="1"/>
      <c r="M126" s="1"/>
      <c r="N126" s="1"/>
      <c r="P126" s="48"/>
      <c r="Q126" s="48"/>
      <c r="R126" s="48"/>
      <c r="S126" s="127"/>
      <c r="T126" s="127"/>
      <c r="U126" s="127"/>
      <c r="V126" s="484"/>
      <c r="W126" s="48"/>
      <c r="X126" s="48"/>
      <c r="Y126" s="48"/>
      <c r="Z126" s="45"/>
      <c r="AA126" s="45"/>
      <c r="AB126" s="45"/>
      <c r="AC126" s="45"/>
      <c r="AD126" s="45"/>
      <c r="AE126" s="45"/>
      <c r="AF126" s="45"/>
      <c r="AG126" s="45"/>
      <c r="AH126" s="45"/>
    </row>
    <row r="127" ht="18.0" customHeight="1">
      <c r="A127" s="475"/>
      <c r="C127" s="483"/>
      <c r="D127" s="1"/>
      <c r="F127" s="42"/>
      <c r="I127" s="42"/>
      <c r="K127" s="1"/>
      <c r="L127" s="1"/>
      <c r="M127" s="1"/>
      <c r="N127" s="1"/>
      <c r="P127" s="48"/>
      <c r="Q127" s="48"/>
      <c r="R127" s="48"/>
      <c r="S127" s="127"/>
      <c r="T127" s="127"/>
      <c r="U127" s="127"/>
      <c r="V127" s="484"/>
      <c r="W127" s="48"/>
      <c r="X127" s="48"/>
      <c r="Y127" s="48"/>
      <c r="Z127" s="45"/>
      <c r="AA127" s="45"/>
      <c r="AB127" s="45"/>
      <c r="AC127" s="45"/>
      <c r="AD127" s="45"/>
      <c r="AE127" s="45"/>
      <c r="AF127" s="45"/>
      <c r="AG127" s="45"/>
      <c r="AH127" s="45"/>
    </row>
    <row r="128" ht="18.0" customHeight="1">
      <c r="A128" s="475"/>
      <c r="C128" s="483"/>
      <c r="D128" s="1"/>
      <c r="F128" s="42"/>
      <c r="I128" s="42"/>
      <c r="K128" s="1"/>
      <c r="L128" s="1"/>
      <c r="M128" s="1"/>
      <c r="N128" s="1"/>
      <c r="P128" s="48"/>
      <c r="Q128" s="48"/>
      <c r="R128" s="48"/>
      <c r="S128" s="127"/>
      <c r="T128" s="127"/>
      <c r="U128" s="127"/>
      <c r="V128" s="484"/>
      <c r="W128" s="48"/>
      <c r="X128" s="48"/>
      <c r="Y128" s="48"/>
      <c r="Z128" s="45"/>
      <c r="AA128" s="45"/>
      <c r="AB128" s="45"/>
      <c r="AC128" s="45"/>
      <c r="AD128" s="45"/>
      <c r="AE128" s="45"/>
      <c r="AF128" s="45"/>
      <c r="AG128" s="45"/>
      <c r="AH128" s="45"/>
    </row>
    <row r="129" ht="18.0" customHeight="1">
      <c r="A129" s="475"/>
      <c r="C129" s="483"/>
      <c r="D129" s="1"/>
      <c r="F129" s="42"/>
      <c r="I129" s="42"/>
      <c r="K129" s="1"/>
      <c r="L129" s="1"/>
      <c r="M129" s="1"/>
      <c r="N129" s="1"/>
      <c r="P129" s="48"/>
      <c r="Q129" s="48"/>
      <c r="R129" s="48"/>
      <c r="S129" s="127"/>
      <c r="T129" s="127"/>
      <c r="U129" s="127"/>
      <c r="V129" s="484"/>
      <c r="W129" s="48"/>
      <c r="X129" s="48"/>
      <c r="Y129" s="48"/>
      <c r="Z129" s="45"/>
      <c r="AA129" s="45"/>
      <c r="AB129" s="45"/>
      <c r="AC129" s="45"/>
      <c r="AD129" s="45"/>
      <c r="AE129" s="45"/>
      <c r="AF129" s="45"/>
      <c r="AG129" s="45"/>
      <c r="AH129" s="45"/>
    </row>
    <row r="130" ht="18.0" customHeight="1">
      <c r="A130" s="475"/>
      <c r="C130" s="483"/>
      <c r="D130" s="1"/>
      <c r="F130" s="42"/>
      <c r="I130" s="42"/>
      <c r="K130" s="1"/>
      <c r="L130" s="1"/>
      <c r="M130" s="1"/>
      <c r="N130" s="1"/>
      <c r="P130" s="48"/>
      <c r="Q130" s="48"/>
      <c r="R130" s="48"/>
      <c r="S130" s="127"/>
      <c r="T130" s="127"/>
      <c r="U130" s="127"/>
      <c r="V130" s="484"/>
      <c r="W130" s="48"/>
      <c r="X130" s="48"/>
      <c r="Y130" s="48"/>
      <c r="Z130" s="45"/>
      <c r="AA130" s="45"/>
      <c r="AB130" s="45"/>
      <c r="AC130" s="45"/>
      <c r="AD130" s="45"/>
      <c r="AE130" s="45"/>
      <c r="AF130" s="45"/>
      <c r="AG130" s="45"/>
      <c r="AH130" s="45"/>
    </row>
    <row r="131" ht="18.0" customHeight="1">
      <c r="A131" s="475"/>
      <c r="C131" s="483"/>
      <c r="D131" s="1"/>
      <c r="F131" s="42"/>
      <c r="I131" s="42"/>
      <c r="K131" s="1"/>
      <c r="L131" s="1"/>
      <c r="M131" s="1"/>
      <c r="N131" s="1"/>
      <c r="P131" s="48"/>
      <c r="Q131" s="48"/>
      <c r="R131" s="48"/>
      <c r="S131" s="127"/>
      <c r="T131" s="127"/>
      <c r="U131" s="127"/>
      <c r="V131" s="484"/>
      <c r="W131" s="48"/>
      <c r="X131" s="48"/>
      <c r="Y131" s="48"/>
      <c r="Z131" s="45"/>
      <c r="AA131" s="45"/>
      <c r="AB131" s="45"/>
      <c r="AC131" s="45"/>
      <c r="AD131" s="45"/>
      <c r="AE131" s="45"/>
      <c r="AF131" s="45"/>
      <c r="AG131" s="45"/>
      <c r="AH131" s="45"/>
    </row>
    <row r="132" ht="18.0" customHeight="1">
      <c r="A132" s="475"/>
      <c r="C132" s="483"/>
      <c r="D132" s="1"/>
      <c r="F132" s="42"/>
      <c r="I132" s="42"/>
      <c r="K132" s="1"/>
      <c r="L132" s="1"/>
      <c r="M132" s="1"/>
      <c r="N132" s="1"/>
      <c r="P132" s="48"/>
      <c r="Q132" s="48"/>
      <c r="R132" s="48"/>
      <c r="S132" s="127"/>
      <c r="T132" s="127"/>
      <c r="U132" s="127"/>
      <c r="V132" s="484"/>
      <c r="W132" s="48"/>
      <c r="X132" s="48"/>
      <c r="Y132" s="48"/>
      <c r="Z132" s="45"/>
      <c r="AA132" s="45"/>
      <c r="AB132" s="45"/>
      <c r="AC132" s="45"/>
      <c r="AD132" s="45"/>
      <c r="AE132" s="45"/>
      <c r="AF132" s="45"/>
      <c r="AG132" s="45"/>
      <c r="AH132" s="45"/>
    </row>
    <row r="133" ht="18.0" customHeight="1">
      <c r="A133" s="475"/>
      <c r="C133" s="483"/>
      <c r="D133" s="1"/>
      <c r="F133" s="42"/>
      <c r="I133" s="42"/>
      <c r="K133" s="1"/>
      <c r="L133" s="1"/>
      <c r="M133" s="1"/>
      <c r="N133" s="1"/>
      <c r="P133" s="48"/>
      <c r="Q133" s="48"/>
      <c r="R133" s="48"/>
      <c r="S133" s="127"/>
      <c r="T133" s="127"/>
      <c r="U133" s="127"/>
      <c r="V133" s="484"/>
      <c r="W133" s="48"/>
      <c r="X133" s="48"/>
      <c r="Y133" s="48"/>
      <c r="Z133" s="45"/>
      <c r="AA133" s="45"/>
      <c r="AB133" s="45"/>
      <c r="AC133" s="45"/>
      <c r="AD133" s="45"/>
      <c r="AE133" s="45"/>
      <c r="AF133" s="45"/>
      <c r="AG133" s="45"/>
      <c r="AH133" s="45"/>
    </row>
    <row r="134" ht="18.0" customHeight="1">
      <c r="A134" s="475"/>
      <c r="C134" s="483"/>
      <c r="D134" s="1"/>
      <c r="F134" s="42"/>
      <c r="I134" s="42"/>
      <c r="K134" s="1"/>
      <c r="L134" s="1"/>
      <c r="M134" s="1"/>
      <c r="N134" s="1"/>
      <c r="P134" s="48"/>
      <c r="Q134" s="48"/>
      <c r="R134" s="48"/>
      <c r="S134" s="127"/>
      <c r="T134" s="127"/>
      <c r="U134" s="127"/>
      <c r="V134" s="484"/>
      <c r="W134" s="48"/>
      <c r="X134" s="48"/>
      <c r="Y134" s="48"/>
      <c r="Z134" s="45"/>
      <c r="AA134" s="45"/>
      <c r="AB134" s="45"/>
      <c r="AC134" s="45"/>
      <c r="AD134" s="45"/>
      <c r="AE134" s="45"/>
      <c r="AF134" s="45"/>
      <c r="AG134" s="45"/>
      <c r="AH134" s="45"/>
    </row>
    <row r="135" ht="18.0" customHeight="1">
      <c r="A135" s="475"/>
      <c r="C135" s="483"/>
      <c r="D135" s="1"/>
      <c r="F135" s="42"/>
      <c r="I135" s="42"/>
      <c r="K135" s="1"/>
      <c r="L135" s="1"/>
      <c r="M135" s="1"/>
      <c r="N135" s="1"/>
      <c r="P135" s="48"/>
      <c r="Q135" s="48"/>
      <c r="R135" s="48"/>
      <c r="S135" s="127"/>
      <c r="T135" s="127"/>
      <c r="U135" s="127"/>
      <c r="V135" s="484"/>
      <c r="W135" s="48"/>
      <c r="X135" s="48"/>
      <c r="Y135" s="48"/>
      <c r="Z135" s="45"/>
      <c r="AA135" s="45"/>
      <c r="AB135" s="45"/>
      <c r="AC135" s="45"/>
      <c r="AD135" s="45"/>
      <c r="AE135" s="45"/>
      <c r="AF135" s="45"/>
      <c r="AG135" s="45"/>
      <c r="AH135" s="45"/>
    </row>
    <row r="136" ht="18.0" customHeight="1">
      <c r="A136" s="475"/>
      <c r="C136" s="483"/>
      <c r="D136" s="1"/>
      <c r="F136" s="42"/>
      <c r="I136" s="42"/>
      <c r="K136" s="1"/>
      <c r="L136" s="1"/>
      <c r="M136" s="1"/>
      <c r="N136" s="1"/>
      <c r="P136" s="48"/>
      <c r="Q136" s="48"/>
      <c r="R136" s="48"/>
      <c r="S136" s="127"/>
      <c r="T136" s="127"/>
      <c r="U136" s="127"/>
      <c r="V136" s="484"/>
      <c r="W136" s="48"/>
      <c r="X136" s="48"/>
      <c r="Y136" s="48"/>
      <c r="Z136" s="45"/>
      <c r="AA136" s="45"/>
      <c r="AB136" s="45"/>
      <c r="AC136" s="45"/>
      <c r="AD136" s="45"/>
      <c r="AE136" s="45"/>
      <c r="AF136" s="45"/>
      <c r="AG136" s="45"/>
      <c r="AH136" s="45"/>
    </row>
    <row r="137" ht="18.0" customHeight="1">
      <c r="A137" s="475"/>
      <c r="C137" s="483"/>
      <c r="D137" s="1"/>
      <c r="F137" s="42"/>
      <c r="I137" s="42"/>
      <c r="K137" s="1"/>
      <c r="L137" s="1"/>
      <c r="M137" s="1"/>
      <c r="N137" s="1"/>
      <c r="P137" s="48"/>
      <c r="Q137" s="48"/>
      <c r="R137" s="48"/>
      <c r="S137" s="127"/>
      <c r="T137" s="127"/>
      <c r="U137" s="127"/>
      <c r="V137" s="484"/>
      <c r="W137" s="48"/>
      <c r="X137" s="48"/>
      <c r="Y137" s="48"/>
      <c r="Z137" s="45"/>
      <c r="AA137" s="45"/>
      <c r="AB137" s="45"/>
      <c r="AC137" s="45"/>
      <c r="AD137" s="45"/>
      <c r="AE137" s="45"/>
      <c r="AF137" s="45"/>
      <c r="AG137" s="45"/>
      <c r="AH137" s="45"/>
    </row>
    <row r="138" ht="18.0" customHeight="1">
      <c r="A138" s="475"/>
      <c r="C138" s="483"/>
      <c r="D138" s="1"/>
      <c r="F138" s="42"/>
      <c r="I138" s="42"/>
      <c r="K138" s="1"/>
      <c r="L138" s="1"/>
      <c r="M138" s="1"/>
      <c r="N138" s="1"/>
      <c r="P138" s="48"/>
      <c r="Q138" s="48"/>
      <c r="R138" s="48"/>
      <c r="S138" s="127"/>
      <c r="T138" s="127"/>
      <c r="U138" s="127"/>
      <c r="V138" s="484"/>
      <c r="W138" s="48"/>
      <c r="X138" s="48"/>
      <c r="Y138" s="48"/>
      <c r="Z138" s="45"/>
      <c r="AA138" s="45"/>
      <c r="AB138" s="45"/>
      <c r="AC138" s="45"/>
      <c r="AD138" s="45"/>
      <c r="AE138" s="45"/>
      <c r="AF138" s="45"/>
      <c r="AG138" s="45"/>
      <c r="AH138" s="45"/>
    </row>
    <row r="139" ht="18.0" customHeight="1">
      <c r="A139" s="475"/>
      <c r="C139" s="483"/>
      <c r="D139" s="1"/>
      <c r="F139" s="42"/>
      <c r="I139" s="42"/>
      <c r="K139" s="1"/>
      <c r="L139" s="1"/>
      <c r="M139" s="1"/>
      <c r="N139" s="1"/>
      <c r="P139" s="48"/>
      <c r="Q139" s="48"/>
      <c r="R139" s="48"/>
      <c r="S139" s="127"/>
      <c r="T139" s="127"/>
      <c r="U139" s="127"/>
      <c r="V139" s="484"/>
      <c r="W139" s="48"/>
      <c r="X139" s="48"/>
      <c r="Y139" s="48"/>
      <c r="Z139" s="45"/>
      <c r="AA139" s="45"/>
      <c r="AB139" s="45"/>
      <c r="AC139" s="45"/>
      <c r="AD139" s="45"/>
      <c r="AE139" s="45"/>
      <c r="AF139" s="45"/>
      <c r="AG139" s="45"/>
      <c r="AH139" s="45"/>
    </row>
    <row r="140" ht="18.0" customHeight="1">
      <c r="A140" s="475"/>
      <c r="C140" s="483"/>
      <c r="D140" s="1"/>
      <c r="F140" s="42"/>
      <c r="I140" s="42"/>
      <c r="K140" s="1"/>
      <c r="L140" s="1"/>
      <c r="M140" s="1"/>
      <c r="N140" s="1"/>
      <c r="P140" s="48"/>
      <c r="Q140" s="48"/>
      <c r="R140" s="48"/>
      <c r="S140" s="127"/>
      <c r="T140" s="127"/>
      <c r="U140" s="127"/>
      <c r="V140" s="484"/>
      <c r="W140" s="48"/>
      <c r="X140" s="48"/>
      <c r="Y140" s="48"/>
      <c r="Z140" s="45"/>
      <c r="AA140" s="45"/>
      <c r="AB140" s="45"/>
      <c r="AC140" s="45"/>
      <c r="AD140" s="45"/>
      <c r="AE140" s="45"/>
      <c r="AF140" s="45"/>
      <c r="AG140" s="45"/>
      <c r="AH140" s="45"/>
    </row>
    <row r="141" ht="18.0" customHeight="1">
      <c r="A141" s="475"/>
      <c r="C141" s="483"/>
      <c r="D141" s="1"/>
      <c r="F141" s="42"/>
      <c r="I141" s="42"/>
      <c r="K141" s="1"/>
      <c r="L141" s="1"/>
      <c r="M141" s="1"/>
      <c r="N141" s="1"/>
      <c r="P141" s="48"/>
      <c r="Q141" s="48"/>
      <c r="R141" s="48"/>
      <c r="S141" s="127"/>
      <c r="T141" s="127"/>
      <c r="U141" s="127"/>
      <c r="V141" s="484"/>
      <c r="W141" s="48"/>
      <c r="X141" s="48"/>
      <c r="Y141" s="48"/>
      <c r="Z141" s="45"/>
      <c r="AA141" s="45"/>
      <c r="AB141" s="45"/>
      <c r="AC141" s="45"/>
      <c r="AD141" s="45"/>
      <c r="AE141" s="45"/>
      <c r="AF141" s="45"/>
      <c r="AG141" s="45"/>
      <c r="AH141" s="45"/>
    </row>
    <row r="142" ht="18.0" customHeight="1">
      <c r="A142" s="475"/>
      <c r="C142" s="483"/>
      <c r="D142" s="1"/>
      <c r="F142" s="42"/>
      <c r="I142" s="42"/>
      <c r="K142" s="1"/>
      <c r="L142" s="1"/>
      <c r="M142" s="1"/>
      <c r="N142" s="1"/>
      <c r="P142" s="48"/>
      <c r="Q142" s="48"/>
      <c r="R142" s="48"/>
      <c r="S142" s="127"/>
      <c r="T142" s="127"/>
      <c r="U142" s="127"/>
      <c r="V142" s="484"/>
      <c r="W142" s="48"/>
      <c r="X142" s="48"/>
      <c r="Y142" s="48"/>
      <c r="Z142" s="45"/>
      <c r="AA142" s="45"/>
      <c r="AB142" s="45"/>
      <c r="AC142" s="45"/>
      <c r="AD142" s="45"/>
      <c r="AE142" s="45"/>
      <c r="AF142" s="45"/>
      <c r="AG142" s="45"/>
      <c r="AH142" s="45"/>
    </row>
    <row r="143" ht="18.0" customHeight="1">
      <c r="A143" s="475"/>
      <c r="C143" s="483"/>
      <c r="D143" s="1"/>
      <c r="F143" s="42"/>
      <c r="I143" s="42"/>
      <c r="K143" s="1"/>
      <c r="L143" s="1"/>
      <c r="M143" s="1"/>
      <c r="N143" s="1"/>
      <c r="P143" s="48"/>
      <c r="Q143" s="48"/>
      <c r="R143" s="48"/>
      <c r="S143" s="127"/>
      <c r="T143" s="127"/>
      <c r="U143" s="127"/>
      <c r="V143" s="484"/>
      <c r="W143" s="48"/>
      <c r="X143" s="48"/>
      <c r="Y143" s="48"/>
      <c r="Z143" s="45"/>
      <c r="AA143" s="45"/>
      <c r="AB143" s="45"/>
      <c r="AC143" s="45"/>
      <c r="AD143" s="45"/>
      <c r="AE143" s="45"/>
      <c r="AF143" s="45"/>
      <c r="AG143" s="45"/>
      <c r="AH143" s="45"/>
    </row>
    <row r="144" ht="18.0" customHeight="1">
      <c r="A144" s="475"/>
      <c r="C144" s="483"/>
      <c r="D144" s="1"/>
      <c r="F144" s="42"/>
      <c r="I144" s="42"/>
      <c r="K144" s="1"/>
      <c r="L144" s="1"/>
      <c r="M144" s="1"/>
      <c r="N144" s="1"/>
      <c r="P144" s="48"/>
      <c r="Q144" s="48"/>
      <c r="R144" s="48"/>
      <c r="S144" s="127"/>
      <c r="T144" s="127"/>
      <c r="U144" s="127"/>
      <c r="V144" s="484"/>
      <c r="W144" s="48"/>
      <c r="X144" s="48"/>
      <c r="Y144" s="48"/>
      <c r="Z144" s="45"/>
      <c r="AA144" s="45"/>
      <c r="AB144" s="45"/>
      <c r="AC144" s="45"/>
      <c r="AD144" s="45"/>
      <c r="AE144" s="45"/>
      <c r="AF144" s="45"/>
      <c r="AG144" s="45"/>
      <c r="AH144" s="45"/>
    </row>
    <row r="145" ht="18.0" customHeight="1">
      <c r="A145" s="475"/>
      <c r="C145" s="483"/>
      <c r="D145" s="1"/>
      <c r="F145" s="42"/>
      <c r="I145" s="42"/>
      <c r="K145" s="1"/>
      <c r="L145" s="1"/>
      <c r="M145" s="1"/>
      <c r="N145" s="1"/>
      <c r="P145" s="48"/>
      <c r="Q145" s="48"/>
      <c r="R145" s="48"/>
      <c r="S145" s="127"/>
      <c r="T145" s="127"/>
      <c r="U145" s="127"/>
      <c r="V145" s="484"/>
      <c r="W145" s="48"/>
      <c r="X145" s="48"/>
      <c r="Y145" s="48"/>
      <c r="Z145" s="45"/>
      <c r="AA145" s="45"/>
      <c r="AB145" s="45"/>
      <c r="AC145" s="45"/>
      <c r="AD145" s="45"/>
      <c r="AE145" s="45"/>
      <c r="AF145" s="45"/>
      <c r="AG145" s="45"/>
      <c r="AH145" s="45"/>
    </row>
    <row r="146" ht="18.0" customHeight="1">
      <c r="A146" s="475"/>
      <c r="C146" s="483"/>
      <c r="D146" s="1"/>
      <c r="F146" s="42"/>
      <c r="I146" s="42"/>
      <c r="K146" s="1"/>
      <c r="L146" s="1"/>
      <c r="M146" s="1"/>
      <c r="N146" s="1"/>
      <c r="P146" s="48"/>
      <c r="Q146" s="48"/>
      <c r="R146" s="48"/>
      <c r="S146" s="127"/>
      <c r="T146" s="127"/>
      <c r="U146" s="127"/>
      <c r="V146" s="484"/>
      <c r="W146" s="48"/>
      <c r="X146" s="48"/>
      <c r="Y146" s="48"/>
      <c r="Z146" s="45"/>
      <c r="AA146" s="45"/>
      <c r="AB146" s="45"/>
      <c r="AC146" s="45"/>
      <c r="AD146" s="45"/>
      <c r="AE146" s="45"/>
      <c r="AF146" s="45"/>
      <c r="AG146" s="45"/>
      <c r="AH146" s="45"/>
    </row>
    <row r="147" ht="18.0" customHeight="1">
      <c r="A147" s="475"/>
      <c r="C147" s="483"/>
      <c r="D147" s="1"/>
      <c r="F147" s="42"/>
      <c r="I147" s="42"/>
      <c r="K147" s="1"/>
      <c r="L147" s="1"/>
      <c r="M147" s="1"/>
      <c r="N147" s="1"/>
      <c r="P147" s="48"/>
      <c r="Q147" s="48"/>
      <c r="R147" s="48"/>
      <c r="S147" s="127"/>
      <c r="T147" s="127"/>
      <c r="U147" s="127"/>
      <c r="V147" s="484"/>
      <c r="W147" s="48"/>
      <c r="X147" s="48"/>
      <c r="Y147" s="48"/>
      <c r="Z147" s="45"/>
      <c r="AA147" s="45"/>
      <c r="AB147" s="45"/>
      <c r="AC147" s="45"/>
      <c r="AD147" s="45"/>
      <c r="AE147" s="45"/>
      <c r="AF147" s="45"/>
      <c r="AG147" s="45"/>
      <c r="AH147" s="45"/>
    </row>
    <row r="148" ht="18.0" customHeight="1">
      <c r="A148" s="475"/>
      <c r="C148" s="483"/>
      <c r="D148" s="1"/>
      <c r="F148" s="42"/>
      <c r="I148" s="42"/>
      <c r="K148" s="1"/>
      <c r="L148" s="1"/>
      <c r="M148" s="1"/>
      <c r="N148" s="1"/>
      <c r="P148" s="48"/>
      <c r="Q148" s="48"/>
      <c r="R148" s="48"/>
      <c r="S148" s="127"/>
      <c r="T148" s="127"/>
      <c r="U148" s="127"/>
      <c r="V148" s="484"/>
      <c r="W148" s="48"/>
      <c r="X148" s="48"/>
      <c r="Y148" s="48"/>
      <c r="Z148" s="45"/>
      <c r="AA148" s="45"/>
      <c r="AB148" s="45"/>
      <c r="AC148" s="45"/>
      <c r="AD148" s="45"/>
      <c r="AE148" s="45"/>
      <c r="AF148" s="45"/>
      <c r="AG148" s="45"/>
      <c r="AH148" s="45"/>
    </row>
    <row r="149" ht="18.0" customHeight="1">
      <c r="A149" s="475"/>
      <c r="C149" s="483"/>
      <c r="D149" s="1"/>
      <c r="F149" s="42"/>
      <c r="I149" s="42"/>
      <c r="K149" s="1"/>
      <c r="L149" s="1"/>
      <c r="M149" s="1"/>
      <c r="N149" s="1"/>
      <c r="P149" s="48"/>
      <c r="Q149" s="48"/>
      <c r="R149" s="48"/>
      <c r="S149" s="127"/>
      <c r="T149" s="127"/>
      <c r="U149" s="127"/>
      <c r="V149" s="484"/>
      <c r="W149" s="48"/>
      <c r="X149" s="48"/>
      <c r="Y149" s="48"/>
      <c r="Z149" s="45"/>
      <c r="AA149" s="45"/>
      <c r="AB149" s="45"/>
      <c r="AC149" s="45"/>
      <c r="AD149" s="45"/>
      <c r="AE149" s="45"/>
      <c r="AF149" s="45"/>
      <c r="AG149" s="45"/>
      <c r="AH149" s="45"/>
    </row>
    <row r="150" ht="18.0" customHeight="1">
      <c r="A150" s="475"/>
      <c r="C150" s="483"/>
      <c r="D150" s="1"/>
      <c r="F150" s="42"/>
      <c r="I150" s="42"/>
      <c r="K150" s="1"/>
      <c r="L150" s="1"/>
      <c r="M150" s="1"/>
      <c r="N150" s="1"/>
      <c r="P150" s="48"/>
      <c r="Q150" s="48"/>
      <c r="R150" s="48"/>
      <c r="S150" s="127"/>
      <c r="T150" s="127"/>
      <c r="U150" s="127"/>
      <c r="V150" s="484"/>
      <c r="W150" s="48"/>
      <c r="X150" s="48"/>
      <c r="Y150" s="48"/>
      <c r="Z150" s="45"/>
      <c r="AA150" s="45"/>
      <c r="AB150" s="45"/>
      <c r="AC150" s="45"/>
      <c r="AD150" s="45"/>
      <c r="AE150" s="45"/>
      <c r="AF150" s="45"/>
      <c r="AG150" s="45"/>
      <c r="AH150" s="45"/>
    </row>
    <row r="151" ht="18.0" customHeight="1">
      <c r="A151" s="475"/>
      <c r="C151" s="483"/>
      <c r="D151" s="1"/>
      <c r="F151" s="42"/>
      <c r="I151" s="42"/>
      <c r="K151" s="1"/>
      <c r="L151" s="1"/>
      <c r="M151" s="1"/>
      <c r="N151" s="1"/>
      <c r="P151" s="48"/>
      <c r="Q151" s="48"/>
      <c r="R151" s="48"/>
      <c r="S151" s="127"/>
      <c r="T151" s="127"/>
      <c r="U151" s="127"/>
      <c r="V151" s="484"/>
      <c r="W151" s="48"/>
      <c r="X151" s="48"/>
      <c r="Y151" s="48"/>
      <c r="Z151" s="45"/>
      <c r="AA151" s="45"/>
      <c r="AB151" s="45"/>
      <c r="AC151" s="45"/>
      <c r="AD151" s="45"/>
      <c r="AE151" s="45"/>
      <c r="AF151" s="45"/>
      <c r="AG151" s="45"/>
      <c r="AH151" s="45"/>
    </row>
    <row r="152" ht="18.0" customHeight="1">
      <c r="A152" s="475"/>
      <c r="C152" s="483"/>
      <c r="D152" s="1"/>
      <c r="F152" s="42"/>
      <c r="I152" s="42"/>
      <c r="K152" s="1"/>
      <c r="L152" s="1"/>
      <c r="M152" s="1"/>
      <c r="N152" s="1"/>
      <c r="P152" s="48"/>
      <c r="Q152" s="48"/>
      <c r="R152" s="48"/>
      <c r="S152" s="127"/>
      <c r="T152" s="127"/>
      <c r="U152" s="127"/>
      <c r="V152" s="484"/>
      <c r="W152" s="48"/>
      <c r="X152" s="48"/>
      <c r="Y152" s="48"/>
      <c r="Z152" s="45"/>
      <c r="AA152" s="45"/>
      <c r="AB152" s="45"/>
      <c r="AC152" s="45"/>
      <c r="AD152" s="45"/>
      <c r="AE152" s="45"/>
      <c r="AF152" s="45"/>
      <c r="AG152" s="45"/>
      <c r="AH152" s="45"/>
    </row>
    <row r="153" ht="18.0" customHeight="1">
      <c r="A153" s="475"/>
      <c r="C153" s="483"/>
      <c r="D153" s="1"/>
      <c r="F153" s="42"/>
      <c r="I153" s="42"/>
      <c r="K153" s="1"/>
      <c r="L153" s="1"/>
      <c r="M153" s="1"/>
      <c r="N153" s="1"/>
      <c r="P153" s="48"/>
      <c r="Q153" s="48"/>
      <c r="R153" s="48"/>
      <c r="S153" s="127"/>
      <c r="T153" s="127"/>
      <c r="U153" s="127"/>
      <c r="V153" s="484"/>
      <c r="W153" s="48"/>
      <c r="X153" s="48"/>
      <c r="Y153" s="48"/>
      <c r="Z153" s="45"/>
      <c r="AA153" s="45"/>
      <c r="AB153" s="45"/>
      <c r="AC153" s="45"/>
      <c r="AD153" s="45"/>
      <c r="AE153" s="45"/>
      <c r="AF153" s="45"/>
      <c r="AG153" s="45"/>
      <c r="AH153" s="45"/>
    </row>
    <row r="154" ht="18.0" customHeight="1">
      <c r="A154" s="475"/>
      <c r="C154" s="483"/>
      <c r="D154" s="1"/>
      <c r="F154" s="42"/>
      <c r="I154" s="42"/>
      <c r="K154" s="1"/>
      <c r="L154" s="1"/>
      <c r="M154" s="1"/>
      <c r="N154" s="1"/>
      <c r="P154" s="48"/>
      <c r="Q154" s="48"/>
      <c r="R154" s="48"/>
      <c r="S154" s="127"/>
      <c r="T154" s="127"/>
      <c r="U154" s="127"/>
      <c r="V154" s="484"/>
      <c r="W154" s="48"/>
      <c r="X154" s="48"/>
      <c r="Y154" s="48"/>
      <c r="Z154" s="45"/>
      <c r="AA154" s="45"/>
      <c r="AB154" s="45"/>
      <c r="AC154" s="45"/>
      <c r="AD154" s="45"/>
      <c r="AE154" s="45"/>
      <c r="AF154" s="45"/>
      <c r="AG154" s="45"/>
      <c r="AH154" s="45"/>
    </row>
    <row r="155" ht="18.0" customHeight="1">
      <c r="A155" s="475"/>
      <c r="C155" s="483"/>
      <c r="D155" s="1"/>
      <c r="F155" s="42"/>
      <c r="I155" s="42"/>
      <c r="K155" s="1"/>
      <c r="L155" s="1"/>
      <c r="M155" s="1"/>
      <c r="N155" s="1"/>
      <c r="P155" s="48"/>
      <c r="Q155" s="48"/>
      <c r="R155" s="48"/>
      <c r="S155" s="127"/>
      <c r="T155" s="127"/>
      <c r="U155" s="127"/>
      <c r="V155" s="484"/>
      <c r="W155" s="48"/>
      <c r="X155" s="48"/>
      <c r="Y155" s="48"/>
      <c r="Z155" s="45"/>
      <c r="AA155" s="45"/>
      <c r="AB155" s="45"/>
      <c r="AC155" s="45"/>
      <c r="AD155" s="45"/>
      <c r="AE155" s="45"/>
      <c r="AF155" s="45"/>
      <c r="AG155" s="45"/>
      <c r="AH155" s="45"/>
    </row>
    <row r="156" ht="18.0" customHeight="1">
      <c r="A156" s="475"/>
      <c r="C156" s="483"/>
      <c r="D156" s="1"/>
      <c r="F156" s="42"/>
      <c r="I156" s="42"/>
      <c r="K156" s="1"/>
      <c r="L156" s="1"/>
      <c r="M156" s="1"/>
      <c r="N156" s="1"/>
      <c r="P156" s="48"/>
      <c r="Q156" s="48"/>
      <c r="R156" s="48"/>
      <c r="S156" s="127"/>
      <c r="T156" s="127"/>
      <c r="U156" s="127"/>
      <c r="V156" s="484"/>
      <c r="W156" s="48"/>
      <c r="X156" s="48"/>
      <c r="Y156" s="48"/>
      <c r="Z156" s="45"/>
      <c r="AA156" s="45"/>
      <c r="AB156" s="45"/>
      <c r="AC156" s="45"/>
      <c r="AD156" s="45"/>
      <c r="AE156" s="45"/>
      <c r="AF156" s="45"/>
      <c r="AG156" s="45"/>
      <c r="AH156" s="45"/>
    </row>
    <row r="157" ht="18.0" customHeight="1">
      <c r="A157" s="475"/>
      <c r="C157" s="483"/>
      <c r="D157" s="1"/>
      <c r="F157" s="42"/>
      <c r="I157" s="42"/>
      <c r="K157" s="1"/>
      <c r="L157" s="1"/>
      <c r="M157" s="1"/>
      <c r="N157" s="1"/>
      <c r="P157" s="48"/>
      <c r="Q157" s="48"/>
      <c r="R157" s="48"/>
      <c r="S157" s="127"/>
      <c r="T157" s="127"/>
      <c r="U157" s="127"/>
      <c r="V157" s="484"/>
      <c r="W157" s="48"/>
      <c r="X157" s="48"/>
      <c r="Y157" s="48"/>
      <c r="Z157" s="45"/>
      <c r="AA157" s="45"/>
      <c r="AB157" s="45"/>
      <c r="AC157" s="45"/>
      <c r="AD157" s="45"/>
      <c r="AE157" s="45"/>
      <c r="AF157" s="45"/>
      <c r="AG157" s="45"/>
      <c r="AH157" s="45"/>
    </row>
    <row r="158" ht="18.0" customHeight="1">
      <c r="A158" s="475"/>
      <c r="C158" s="483"/>
      <c r="D158" s="1"/>
      <c r="F158" s="42"/>
      <c r="I158" s="42"/>
      <c r="K158" s="1"/>
      <c r="L158" s="1"/>
      <c r="M158" s="1"/>
      <c r="N158" s="1"/>
      <c r="P158" s="48"/>
      <c r="Q158" s="48"/>
      <c r="R158" s="48"/>
      <c r="S158" s="127"/>
      <c r="T158" s="127"/>
      <c r="U158" s="127"/>
      <c r="V158" s="484"/>
      <c r="W158" s="48"/>
      <c r="X158" s="48"/>
      <c r="Y158" s="48"/>
      <c r="Z158" s="45"/>
      <c r="AA158" s="45"/>
      <c r="AB158" s="45"/>
      <c r="AC158" s="45"/>
      <c r="AD158" s="45"/>
      <c r="AE158" s="45"/>
      <c r="AF158" s="45"/>
      <c r="AG158" s="45"/>
      <c r="AH158" s="45"/>
    </row>
    <row r="159" ht="18.0" customHeight="1">
      <c r="A159" s="475"/>
      <c r="C159" s="483"/>
      <c r="D159" s="1"/>
      <c r="F159" s="42"/>
      <c r="I159" s="42"/>
      <c r="K159" s="1"/>
      <c r="L159" s="1"/>
      <c r="M159" s="1"/>
      <c r="N159" s="1"/>
      <c r="P159" s="48"/>
      <c r="Q159" s="48"/>
      <c r="R159" s="48"/>
      <c r="S159" s="127"/>
      <c r="T159" s="127"/>
      <c r="U159" s="127"/>
      <c r="V159" s="484"/>
      <c r="W159" s="48"/>
      <c r="X159" s="48"/>
      <c r="Y159" s="48"/>
      <c r="Z159" s="45"/>
      <c r="AA159" s="45"/>
      <c r="AB159" s="45"/>
      <c r="AC159" s="45"/>
      <c r="AD159" s="45"/>
      <c r="AE159" s="45"/>
      <c r="AF159" s="45"/>
      <c r="AG159" s="45"/>
      <c r="AH159" s="45"/>
    </row>
    <row r="160" ht="18.0" customHeight="1">
      <c r="A160" s="475"/>
      <c r="C160" s="483"/>
      <c r="D160" s="1"/>
      <c r="F160" s="42"/>
      <c r="I160" s="42"/>
      <c r="K160" s="1"/>
      <c r="L160" s="1"/>
      <c r="M160" s="1"/>
      <c r="N160" s="1"/>
      <c r="P160" s="48"/>
      <c r="Q160" s="48"/>
      <c r="R160" s="48"/>
      <c r="S160" s="127"/>
      <c r="T160" s="127"/>
      <c r="U160" s="127"/>
      <c r="V160" s="484"/>
      <c r="W160" s="48"/>
      <c r="X160" s="48"/>
      <c r="Y160" s="48"/>
      <c r="Z160" s="45"/>
      <c r="AA160" s="45"/>
      <c r="AB160" s="45"/>
      <c r="AC160" s="45"/>
      <c r="AD160" s="45"/>
      <c r="AE160" s="45"/>
      <c r="AF160" s="45"/>
      <c r="AG160" s="45"/>
      <c r="AH160" s="45"/>
    </row>
    <row r="161" ht="18.0" customHeight="1">
      <c r="A161" s="475"/>
      <c r="C161" s="483"/>
      <c r="D161" s="1"/>
      <c r="F161" s="42"/>
      <c r="I161" s="42"/>
      <c r="K161" s="1"/>
      <c r="L161" s="1"/>
      <c r="M161" s="1"/>
      <c r="N161" s="1"/>
      <c r="P161" s="48"/>
      <c r="Q161" s="48"/>
      <c r="R161" s="48"/>
      <c r="S161" s="127"/>
      <c r="T161" s="127"/>
      <c r="U161" s="127"/>
      <c r="V161" s="484"/>
      <c r="W161" s="48"/>
      <c r="X161" s="48"/>
      <c r="Y161" s="48"/>
      <c r="Z161" s="45"/>
      <c r="AA161" s="45"/>
      <c r="AB161" s="45"/>
      <c r="AC161" s="45"/>
      <c r="AD161" s="45"/>
      <c r="AE161" s="45"/>
      <c r="AF161" s="45"/>
      <c r="AG161" s="45"/>
      <c r="AH161" s="45"/>
    </row>
    <row r="162" ht="18.0" customHeight="1">
      <c r="A162" s="475"/>
      <c r="C162" s="483"/>
      <c r="D162" s="1"/>
      <c r="F162" s="42"/>
      <c r="I162" s="42"/>
      <c r="K162" s="1"/>
      <c r="L162" s="1"/>
      <c r="M162" s="1"/>
      <c r="N162" s="1"/>
      <c r="P162" s="48"/>
      <c r="Q162" s="48"/>
      <c r="R162" s="48"/>
      <c r="S162" s="127"/>
      <c r="T162" s="127"/>
      <c r="U162" s="127"/>
      <c r="V162" s="484"/>
      <c r="W162" s="48"/>
      <c r="X162" s="48"/>
      <c r="Y162" s="48"/>
      <c r="Z162" s="45"/>
      <c r="AA162" s="45"/>
      <c r="AB162" s="45"/>
      <c r="AC162" s="45"/>
      <c r="AD162" s="45"/>
      <c r="AE162" s="45"/>
      <c r="AF162" s="45"/>
      <c r="AG162" s="45"/>
      <c r="AH162" s="45"/>
    </row>
    <row r="163" ht="18.0" customHeight="1">
      <c r="A163" s="475"/>
      <c r="C163" s="483"/>
      <c r="D163" s="1"/>
      <c r="F163" s="42"/>
      <c r="I163" s="42"/>
      <c r="K163" s="1"/>
      <c r="L163" s="1"/>
      <c r="M163" s="1"/>
      <c r="N163" s="1"/>
      <c r="P163" s="48"/>
      <c r="Q163" s="48"/>
      <c r="R163" s="48"/>
      <c r="S163" s="127"/>
      <c r="T163" s="127"/>
      <c r="U163" s="127"/>
      <c r="V163" s="484"/>
      <c r="W163" s="48"/>
      <c r="X163" s="48"/>
      <c r="Y163" s="48"/>
      <c r="Z163" s="45"/>
      <c r="AA163" s="45"/>
      <c r="AB163" s="45"/>
      <c r="AC163" s="45"/>
      <c r="AD163" s="45"/>
      <c r="AE163" s="45"/>
      <c r="AF163" s="45"/>
      <c r="AG163" s="45"/>
      <c r="AH163" s="45"/>
    </row>
    <row r="164" ht="18.0" customHeight="1">
      <c r="A164" s="475"/>
      <c r="C164" s="483"/>
      <c r="D164" s="1"/>
      <c r="F164" s="42"/>
      <c r="I164" s="42"/>
      <c r="K164" s="1"/>
      <c r="L164" s="1"/>
      <c r="M164" s="1"/>
      <c r="N164" s="1"/>
      <c r="P164" s="48"/>
      <c r="Q164" s="48"/>
      <c r="R164" s="48"/>
      <c r="S164" s="127"/>
      <c r="T164" s="127"/>
      <c r="U164" s="127"/>
      <c r="V164" s="484"/>
      <c r="W164" s="48"/>
      <c r="X164" s="48"/>
      <c r="Y164" s="48"/>
      <c r="Z164" s="45"/>
      <c r="AA164" s="45"/>
      <c r="AB164" s="45"/>
      <c r="AC164" s="45"/>
      <c r="AD164" s="45"/>
      <c r="AE164" s="45"/>
      <c r="AF164" s="45"/>
      <c r="AG164" s="45"/>
      <c r="AH164" s="45"/>
    </row>
    <row r="165" ht="18.0" customHeight="1">
      <c r="A165" s="475"/>
      <c r="C165" s="483"/>
      <c r="D165" s="1"/>
      <c r="F165" s="42"/>
      <c r="I165" s="42"/>
      <c r="K165" s="1"/>
      <c r="L165" s="1"/>
      <c r="M165" s="1"/>
      <c r="N165" s="1"/>
      <c r="P165" s="48"/>
      <c r="Q165" s="48"/>
      <c r="R165" s="48"/>
      <c r="S165" s="127"/>
      <c r="T165" s="127"/>
      <c r="U165" s="127"/>
      <c r="V165" s="484"/>
      <c r="W165" s="48"/>
      <c r="X165" s="48"/>
      <c r="Y165" s="48"/>
      <c r="Z165" s="45"/>
      <c r="AA165" s="45"/>
      <c r="AB165" s="45"/>
      <c r="AC165" s="45"/>
      <c r="AD165" s="45"/>
      <c r="AE165" s="45"/>
      <c r="AF165" s="45"/>
      <c r="AG165" s="45"/>
      <c r="AH165" s="45"/>
    </row>
    <row r="166" ht="18.0" customHeight="1">
      <c r="A166" s="475"/>
      <c r="C166" s="483"/>
      <c r="D166" s="1"/>
      <c r="F166" s="42"/>
      <c r="I166" s="42"/>
      <c r="K166" s="1"/>
      <c r="L166" s="1"/>
      <c r="M166" s="1"/>
      <c r="N166" s="1"/>
      <c r="P166" s="48"/>
      <c r="Q166" s="48"/>
      <c r="R166" s="48"/>
      <c r="S166" s="127"/>
      <c r="T166" s="127"/>
      <c r="U166" s="127"/>
      <c r="V166" s="484"/>
      <c r="W166" s="48"/>
      <c r="X166" s="48"/>
      <c r="Y166" s="48"/>
      <c r="Z166" s="45"/>
      <c r="AA166" s="45"/>
      <c r="AB166" s="45"/>
      <c r="AC166" s="45"/>
      <c r="AD166" s="45"/>
      <c r="AE166" s="45"/>
      <c r="AF166" s="45"/>
      <c r="AG166" s="45"/>
      <c r="AH166" s="45"/>
    </row>
    <row r="167" ht="18.0" customHeight="1">
      <c r="A167" s="475"/>
      <c r="C167" s="483"/>
      <c r="D167" s="1"/>
      <c r="F167" s="42"/>
      <c r="I167" s="42"/>
      <c r="K167" s="1"/>
      <c r="L167" s="1"/>
      <c r="M167" s="1"/>
      <c r="N167" s="1"/>
      <c r="P167" s="48"/>
      <c r="Q167" s="48"/>
      <c r="R167" s="48"/>
      <c r="S167" s="127"/>
      <c r="T167" s="127"/>
      <c r="U167" s="127"/>
      <c r="V167" s="484"/>
      <c r="W167" s="48"/>
      <c r="X167" s="48"/>
      <c r="Y167" s="48"/>
      <c r="Z167" s="45"/>
      <c r="AA167" s="45"/>
      <c r="AB167" s="45"/>
      <c r="AC167" s="45"/>
      <c r="AD167" s="45"/>
      <c r="AE167" s="45"/>
      <c r="AF167" s="45"/>
      <c r="AG167" s="45"/>
      <c r="AH167" s="45"/>
    </row>
    <row r="168" ht="18.0" customHeight="1">
      <c r="A168" s="475"/>
      <c r="C168" s="483"/>
      <c r="D168" s="1"/>
      <c r="F168" s="42"/>
      <c r="I168" s="42"/>
      <c r="K168" s="1"/>
      <c r="L168" s="1"/>
      <c r="M168" s="1"/>
      <c r="N168" s="1"/>
      <c r="P168" s="48"/>
      <c r="Q168" s="48"/>
      <c r="R168" s="48"/>
      <c r="S168" s="127"/>
      <c r="T168" s="127"/>
      <c r="U168" s="127"/>
      <c r="V168" s="484"/>
      <c r="W168" s="48"/>
      <c r="X168" s="48"/>
      <c r="Y168" s="48"/>
      <c r="Z168" s="45"/>
      <c r="AA168" s="45"/>
      <c r="AB168" s="45"/>
      <c r="AC168" s="45"/>
      <c r="AD168" s="45"/>
      <c r="AE168" s="45"/>
      <c r="AF168" s="45"/>
      <c r="AG168" s="45"/>
      <c r="AH168" s="45"/>
    </row>
    <row r="169" ht="18.0" customHeight="1">
      <c r="A169" s="475"/>
      <c r="C169" s="483"/>
      <c r="D169" s="1"/>
      <c r="F169" s="42"/>
      <c r="I169" s="42"/>
      <c r="K169" s="1"/>
      <c r="L169" s="1"/>
      <c r="M169" s="1"/>
      <c r="N169" s="1"/>
      <c r="P169" s="48"/>
      <c r="Q169" s="48"/>
      <c r="R169" s="48"/>
      <c r="S169" s="127"/>
      <c r="T169" s="127"/>
      <c r="U169" s="127"/>
      <c r="V169" s="484"/>
      <c r="W169" s="48"/>
      <c r="X169" s="48"/>
      <c r="Y169" s="48"/>
      <c r="Z169" s="45"/>
      <c r="AA169" s="45"/>
      <c r="AB169" s="45"/>
      <c r="AC169" s="45"/>
      <c r="AD169" s="45"/>
      <c r="AE169" s="45"/>
      <c r="AF169" s="45"/>
      <c r="AG169" s="45"/>
      <c r="AH169" s="45"/>
    </row>
    <row r="170" ht="18.0" customHeight="1">
      <c r="A170" s="475"/>
      <c r="C170" s="483"/>
      <c r="D170" s="1"/>
      <c r="F170" s="42"/>
      <c r="I170" s="42"/>
      <c r="K170" s="1"/>
      <c r="L170" s="1"/>
      <c r="M170" s="1"/>
      <c r="N170" s="1"/>
      <c r="P170" s="48"/>
      <c r="Q170" s="48"/>
      <c r="R170" s="48"/>
      <c r="S170" s="127"/>
      <c r="T170" s="127"/>
      <c r="U170" s="127"/>
      <c r="V170" s="484"/>
      <c r="W170" s="48"/>
      <c r="X170" s="48"/>
      <c r="Y170" s="48"/>
      <c r="Z170" s="45"/>
      <c r="AA170" s="45"/>
      <c r="AB170" s="45"/>
      <c r="AC170" s="45"/>
      <c r="AD170" s="45"/>
      <c r="AE170" s="45"/>
      <c r="AF170" s="45"/>
      <c r="AG170" s="45"/>
      <c r="AH170" s="45"/>
    </row>
    <row r="171" ht="18.0" customHeight="1">
      <c r="A171" s="475"/>
      <c r="C171" s="483"/>
      <c r="D171" s="1"/>
      <c r="F171" s="42"/>
      <c r="I171" s="42"/>
      <c r="K171" s="1"/>
      <c r="L171" s="1"/>
      <c r="M171" s="1"/>
      <c r="N171" s="1"/>
      <c r="P171" s="48"/>
      <c r="Q171" s="48"/>
      <c r="R171" s="48"/>
      <c r="S171" s="127"/>
      <c r="T171" s="127"/>
      <c r="U171" s="127"/>
      <c r="V171" s="484"/>
      <c r="W171" s="48"/>
      <c r="X171" s="48"/>
      <c r="Y171" s="48"/>
      <c r="Z171" s="45"/>
      <c r="AA171" s="45"/>
      <c r="AB171" s="45"/>
      <c r="AC171" s="45"/>
      <c r="AD171" s="45"/>
      <c r="AE171" s="45"/>
      <c r="AF171" s="45"/>
      <c r="AG171" s="45"/>
      <c r="AH171" s="45"/>
    </row>
    <row r="172" ht="18.0" customHeight="1">
      <c r="A172" s="475"/>
      <c r="C172" s="483"/>
      <c r="D172" s="1"/>
      <c r="F172" s="42"/>
      <c r="I172" s="42"/>
      <c r="K172" s="1"/>
      <c r="L172" s="1"/>
      <c r="M172" s="1"/>
      <c r="N172" s="1"/>
      <c r="P172" s="48"/>
      <c r="Q172" s="48"/>
      <c r="R172" s="48"/>
      <c r="S172" s="127"/>
      <c r="T172" s="127"/>
      <c r="U172" s="127"/>
      <c r="V172" s="484"/>
      <c r="W172" s="48"/>
      <c r="X172" s="48"/>
      <c r="Y172" s="48"/>
      <c r="Z172" s="45"/>
      <c r="AA172" s="45"/>
      <c r="AB172" s="45"/>
      <c r="AC172" s="45"/>
      <c r="AD172" s="45"/>
      <c r="AE172" s="45"/>
      <c r="AF172" s="45"/>
      <c r="AG172" s="45"/>
      <c r="AH172" s="45"/>
    </row>
    <row r="173" ht="18.0" customHeight="1">
      <c r="A173" s="475"/>
      <c r="C173" s="483"/>
      <c r="D173" s="1"/>
      <c r="F173" s="42"/>
      <c r="I173" s="42"/>
      <c r="K173" s="1"/>
      <c r="L173" s="1"/>
      <c r="M173" s="1"/>
      <c r="N173" s="1"/>
      <c r="P173" s="48"/>
      <c r="Q173" s="48"/>
      <c r="R173" s="48"/>
      <c r="S173" s="127"/>
      <c r="T173" s="127"/>
      <c r="U173" s="127"/>
      <c r="V173" s="484"/>
      <c r="W173" s="48"/>
      <c r="X173" s="48"/>
      <c r="Y173" s="48"/>
      <c r="Z173" s="45"/>
      <c r="AA173" s="45"/>
      <c r="AB173" s="45"/>
      <c r="AC173" s="45"/>
      <c r="AD173" s="45"/>
      <c r="AE173" s="45"/>
      <c r="AF173" s="45"/>
      <c r="AG173" s="45"/>
      <c r="AH173" s="45"/>
    </row>
    <row r="174" ht="18.0" customHeight="1">
      <c r="A174" s="475"/>
      <c r="C174" s="483"/>
      <c r="D174" s="1"/>
      <c r="F174" s="42"/>
      <c r="I174" s="42"/>
      <c r="K174" s="1"/>
      <c r="L174" s="1"/>
      <c r="M174" s="1"/>
      <c r="N174" s="1"/>
      <c r="P174" s="48"/>
      <c r="Q174" s="48"/>
      <c r="R174" s="48"/>
      <c r="S174" s="127"/>
      <c r="T174" s="127"/>
      <c r="U174" s="127"/>
      <c r="V174" s="484"/>
      <c r="W174" s="48"/>
      <c r="X174" s="48"/>
      <c r="Y174" s="48"/>
      <c r="Z174" s="45"/>
      <c r="AA174" s="45"/>
      <c r="AB174" s="45"/>
      <c r="AC174" s="45"/>
      <c r="AD174" s="45"/>
      <c r="AE174" s="45"/>
      <c r="AF174" s="45"/>
      <c r="AG174" s="45"/>
      <c r="AH174" s="45"/>
    </row>
    <row r="175" ht="18.0" customHeight="1">
      <c r="A175" s="475"/>
      <c r="C175" s="483"/>
      <c r="D175" s="1"/>
      <c r="F175" s="42"/>
      <c r="I175" s="42"/>
      <c r="K175" s="1"/>
      <c r="L175" s="1"/>
      <c r="M175" s="1"/>
      <c r="N175" s="1"/>
      <c r="P175" s="48"/>
      <c r="Q175" s="48"/>
      <c r="R175" s="48"/>
      <c r="S175" s="127"/>
      <c r="T175" s="127"/>
      <c r="U175" s="127"/>
      <c r="V175" s="484"/>
      <c r="W175" s="48"/>
      <c r="X175" s="48"/>
      <c r="Y175" s="48"/>
      <c r="Z175" s="45"/>
      <c r="AA175" s="45"/>
      <c r="AB175" s="45"/>
      <c r="AC175" s="45"/>
      <c r="AD175" s="45"/>
      <c r="AE175" s="45"/>
      <c r="AF175" s="45"/>
      <c r="AG175" s="45"/>
      <c r="AH175" s="45"/>
    </row>
    <row r="176" ht="18.0" customHeight="1">
      <c r="A176" s="475"/>
      <c r="C176" s="483"/>
      <c r="D176" s="1"/>
      <c r="F176" s="42"/>
      <c r="I176" s="42"/>
      <c r="K176" s="1"/>
      <c r="L176" s="1"/>
      <c r="M176" s="1"/>
      <c r="N176" s="1"/>
      <c r="P176" s="48"/>
      <c r="Q176" s="48"/>
      <c r="R176" s="48"/>
      <c r="S176" s="127"/>
      <c r="T176" s="127"/>
      <c r="U176" s="127"/>
      <c r="V176" s="484"/>
      <c r="W176" s="48"/>
      <c r="X176" s="48"/>
      <c r="Y176" s="48"/>
      <c r="Z176" s="45"/>
      <c r="AA176" s="45"/>
      <c r="AB176" s="45"/>
      <c r="AC176" s="45"/>
      <c r="AD176" s="45"/>
      <c r="AE176" s="45"/>
      <c r="AF176" s="45"/>
      <c r="AG176" s="45"/>
      <c r="AH176" s="45"/>
    </row>
    <row r="177" ht="18.0" customHeight="1">
      <c r="A177" s="475"/>
      <c r="C177" s="483"/>
      <c r="D177" s="1"/>
      <c r="F177" s="42"/>
      <c r="I177" s="42"/>
      <c r="K177" s="1"/>
      <c r="L177" s="1"/>
      <c r="M177" s="1"/>
      <c r="N177" s="1"/>
      <c r="P177" s="48"/>
      <c r="Q177" s="48"/>
      <c r="R177" s="48"/>
      <c r="S177" s="127"/>
      <c r="T177" s="127"/>
      <c r="U177" s="127"/>
      <c r="V177" s="484"/>
      <c r="W177" s="48"/>
      <c r="X177" s="48"/>
      <c r="Y177" s="48"/>
      <c r="Z177" s="45"/>
      <c r="AA177" s="45"/>
      <c r="AB177" s="45"/>
      <c r="AC177" s="45"/>
      <c r="AD177" s="45"/>
      <c r="AE177" s="45"/>
      <c r="AF177" s="45"/>
      <c r="AG177" s="45"/>
      <c r="AH177" s="45"/>
    </row>
    <row r="178" ht="18.0" customHeight="1">
      <c r="A178" s="475"/>
      <c r="C178" s="483"/>
      <c r="D178" s="1"/>
      <c r="F178" s="42"/>
      <c r="I178" s="42"/>
      <c r="K178" s="1"/>
      <c r="L178" s="1"/>
      <c r="M178" s="1"/>
      <c r="N178" s="1"/>
      <c r="P178" s="48"/>
      <c r="Q178" s="48"/>
      <c r="R178" s="48"/>
      <c r="S178" s="127"/>
      <c r="T178" s="127"/>
      <c r="U178" s="127"/>
      <c r="V178" s="484"/>
      <c r="W178" s="48"/>
      <c r="X178" s="48"/>
      <c r="Y178" s="48"/>
      <c r="Z178" s="45"/>
      <c r="AA178" s="45"/>
      <c r="AB178" s="45"/>
      <c r="AC178" s="45"/>
      <c r="AD178" s="45"/>
      <c r="AE178" s="45"/>
      <c r="AF178" s="45"/>
      <c r="AG178" s="45"/>
      <c r="AH178" s="45"/>
    </row>
    <row r="179" ht="18.0" customHeight="1">
      <c r="A179" s="475"/>
      <c r="C179" s="483"/>
      <c r="D179" s="1"/>
      <c r="F179" s="42"/>
      <c r="I179" s="42"/>
      <c r="K179" s="1"/>
      <c r="L179" s="1"/>
      <c r="M179" s="1"/>
      <c r="N179" s="1"/>
      <c r="P179" s="48"/>
      <c r="Q179" s="48"/>
      <c r="R179" s="48"/>
      <c r="S179" s="127"/>
      <c r="T179" s="127"/>
      <c r="U179" s="127"/>
      <c r="V179" s="484"/>
      <c r="W179" s="48"/>
      <c r="X179" s="48"/>
      <c r="Y179" s="48"/>
      <c r="Z179" s="45"/>
      <c r="AA179" s="45"/>
      <c r="AB179" s="45"/>
      <c r="AC179" s="45"/>
      <c r="AD179" s="45"/>
      <c r="AE179" s="45"/>
      <c r="AF179" s="45"/>
      <c r="AG179" s="45"/>
      <c r="AH179" s="45"/>
    </row>
    <row r="180" ht="18.0" customHeight="1">
      <c r="A180" s="475"/>
      <c r="C180" s="483"/>
      <c r="D180" s="1"/>
      <c r="F180" s="42"/>
      <c r="I180" s="42"/>
      <c r="K180" s="1"/>
      <c r="L180" s="1"/>
      <c r="M180" s="1"/>
      <c r="N180" s="1"/>
      <c r="P180" s="48"/>
      <c r="Q180" s="48"/>
      <c r="R180" s="48"/>
      <c r="S180" s="127"/>
      <c r="T180" s="127"/>
      <c r="U180" s="127"/>
      <c r="V180" s="484"/>
      <c r="W180" s="48"/>
      <c r="X180" s="48"/>
      <c r="Y180" s="48"/>
      <c r="Z180" s="45"/>
      <c r="AA180" s="45"/>
      <c r="AB180" s="45"/>
      <c r="AC180" s="45"/>
      <c r="AD180" s="45"/>
      <c r="AE180" s="45"/>
      <c r="AF180" s="45"/>
      <c r="AG180" s="45"/>
      <c r="AH180" s="45"/>
    </row>
    <row r="181" ht="18.0" customHeight="1">
      <c r="A181" s="475"/>
      <c r="C181" s="483"/>
      <c r="D181" s="1"/>
      <c r="F181" s="42"/>
      <c r="I181" s="42"/>
      <c r="K181" s="1"/>
      <c r="L181" s="1"/>
      <c r="M181" s="1"/>
      <c r="N181" s="1"/>
      <c r="P181" s="48"/>
      <c r="Q181" s="48"/>
      <c r="R181" s="48"/>
      <c r="S181" s="127"/>
      <c r="T181" s="127"/>
      <c r="U181" s="127"/>
      <c r="V181" s="484"/>
      <c r="W181" s="48"/>
      <c r="X181" s="48"/>
      <c r="Y181" s="48"/>
      <c r="Z181" s="45"/>
      <c r="AA181" s="45"/>
      <c r="AB181" s="45"/>
      <c r="AC181" s="45"/>
      <c r="AD181" s="45"/>
      <c r="AE181" s="45"/>
      <c r="AF181" s="45"/>
      <c r="AG181" s="45"/>
      <c r="AH181" s="45"/>
    </row>
    <row r="182" ht="18.0" customHeight="1">
      <c r="A182" s="475"/>
      <c r="C182" s="483"/>
      <c r="D182" s="1"/>
      <c r="F182" s="42"/>
      <c r="I182" s="42"/>
      <c r="K182" s="1"/>
      <c r="L182" s="1"/>
      <c r="M182" s="1"/>
      <c r="N182" s="1"/>
      <c r="P182" s="48"/>
      <c r="Q182" s="48"/>
      <c r="R182" s="48"/>
      <c r="S182" s="127"/>
      <c r="T182" s="127"/>
      <c r="U182" s="127"/>
      <c r="V182" s="484"/>
      <c r="W182" s="48"/>
      <c r="X182" s="48"/>
      <c r="Y182" s="48"/>
      <c r="Z182" s="45"/>
      <c r="AA182" s="45"/>
      <c r="AB182" s="45"/>
      <c r="AC182" s="45"/>
      <c r="AD182" s="45"/>
      <c r="AE182" s="45"/>
      <c r="AF182" s="45"/>
      <c r="AG182" s="45"/>
      <c r="AH182" s="45"/>
    </row>
    <row r="183" ht="18.0" customHeight="1">
      <c r="A183" s="475"/>
      <c r="C183" s="483"/>
      <c r="D183" s="1"/>
      <c r="F183" s="42"/>
      <c r="I183" s="42"/>
      <c r="K183" s="1"/>
      <c r="L183" s="1"/>
      <c r="M183" s="1"/>
      <c r="N183" s="1"/>
      <c r="P183" s="48"/>
      <c r="Q183" s="48"/>
      <c r="R183" s="48"/>
      <c r="S183" s="127"/>
      <c r="T183" s="127"/>
      <c r="U183" s="127"/>
      <c r="V183" s="484"/>
      <c r="W183" s="48"/>
      <c r="X183" s="48"/>
      <c r="Y183" s="48"/>
      <c r="Z183" s="45"/>
      <c r="AA183" s="45"/>
      <c r="AB183" s="45"/>
      <c r="AC183" s="45"/>
      <c r="AD183" s="45"/>
      <c r="AE183" s="45"/>
      <c r="AF183" s="45"/>
      <c r="AG183" s="45"/>
      <c r="AH183" s="45"/>
    </row>
    <row r="184" ht="18.0" customHeight="1">
      <c r="A184" s="475"/>
      <c r="C184" s="483"/>
      <c r="D184" s="1"/>
      <c r="F184" s="42"/>
      <c r="I184" s="42"/>
      <c r="K184" s="1"/>
      <c r="L184" s="1"/>
      <c r="M184" s="1"/>
      <c r="N184" s="1"/>
      <c r="P184" s="48"/>
      <c r="Q184" s="48"/>
      <c r="R184" s="48"/>
      <c r="S184" s="127"/>
      <c r="T184" s="127"/>
      <c r="U184" s="127"/>
      <c r="V184" s="484"/>
      <c r="W184" s="48"/>
      <c r="X184" s="48"/>
      <c r="Y184" s="48"/>
      <c r="Z184" s="45"/>
      <c r="AA184" s="45"/>
      <c r="AB184" s="45"/>
      <c r="AC184" s="45"/>
      <c r="AD184" s="45"/>
      <c r="AE184" s="45"/>
      <c r="AF184" s="45"/>
      <c r="AG184" s="45"/>
      <c r="AH184" s="45"/>
    </row>
    <row r="185" ht="18.0" customHeight="1">
      <c r="A185" s="475"/>
      <c r="C185" s="483"/>
      <c r="D185" s="1"/>
      <c r="F185" s="42"/>
      <c r="I185" s="42"/>
      <c r="K185" s="1"/>
      <c r="L185" s="1"/>
      <c r="M185" s="1"/>
      <c r="N185" s="1"/>
      <c r="P185" s="48"/>
      <c r="Q185" s="48"/>
      <c r="R185" s="48"/>
      <c r="S185" s="127"/>
      <c r="T185" s="127"/>
      <c r="U185" s="127"/>
      <c r="V185" s="484"/>
      <c r="W185" s="48"/>
      <c r="X185" s="48"/>
      <c r="Y185" s="48"/>
      <c r="Z185" s="45"/>
      <c r="AA185" s="45"/>
      <c r="AB185" s="45"/>
      <c r="AC185" s="45"/>
      <c r="AD185" s="45"/>
      <c r="AE185" s="45"/>
      <c r="AF185" s="45"/>
      <c r="AG185" s="45"/>
      <c r="AH185" s="45"/>
    </row>
    <row r="186" ht="18.0" customHeight="1">
      <c r="A186" s="475"/>
      <c r="C186" s="483"/>
      <c r="D186" s="1"/>
      <c r="F186" s="42"/>
      <c r="I186" s="42"/>
      <c r="K186" s="1"/>
      <c r="L186" s="1"/>
      <c r="M186" s="1"/>
      <c r="N186" s="1"/>
      <c r="P186" s="48"/>
      <c r="Q186" s="48"/>
      <c r="R186" s="48"/>
      <c r="S186" s="127"/>
      <c r="T186" s="127"/>
      <c r="U186" s="127"/>
      <c r="V186" s="484"/>
      <c r="W186" s="48"/>
      <c r="X186" s="48"/>
      <c r="Y186" s="48"/>
      <c r="Z186" s="45"/>
      <c r="AA186" s="45"/>
      <c r="AB186" s="45"/>
      <c r="AC186" s="45"/>
      <c r="AD186" s="45"/>
      <c r="AE186" s="45"/>
      <c r="AF186" s="45"/>
      <c r="AG186" s="45"/>
      <c r="AH186" s="45"/>
    </row>
    <row r="187" ht="18.0" customHeight="1">
      <c r="A187" s="475"/>
      <c r="C187" s="483"/>
      <c r="D187" s="1"/>
      <c r="F187" s="42"/>
      <c r="I187" s="42"/>
      <c r="K187" s="1"/>
      <c r="L187" s="1"/>
      <c r="M187" s="1"/>
      <c r="N187" s="1"/>
      <c r="P187" s="48"/>
      <c r="Q187" s="48"/>
      <c r="R187" s="48"/>
      <c r="S187" s="127"/>
      <c r="T187" s="127"/>
      <c r="U187" s="127"/>
      <c r="V187" s="484"/>
      <c r="W187" s="48"/>
      <c r="X187" s="48"/>
      <c r="Y187" s="48"/>
      <c r="Z187" s="45"/>
      <c r="AA187" s="45"/>
      <c r="AB187" s="45"/>
      <c r="AC187" s="45"/>
      <c r="AD187" s="45"/>
      <c r="AE187" s="45"/>
      <c r="AF187" s="45"/>
      <c r="AG187" s="45"/>
      <c r="AH187" s="45"/>
    </row>
    <row r="188" ht="18.0" customHeight="1">
      <c r="A188" s="475"/>
      <c r="C188" s="483"/>
      <c r="D188" s="1"/>
      <c r="F188" s="42"/>
      <c r="I188" s="42"/>
      <c r="K188" s="1"/>
      <c r="L188" s="1"/>
      <c r="M188" s="1"/>
      <c r="N188" s="1"/>
      <c r="P188" s="48"/>
      <c r="Q188" s="48"/>
      <c r="R188" s="48"/>
      <c r="S188" s="127"/>
      <c r="T188" s="127"/>
      <c r="U188" s="127"/>
      <c r="V188" s="484"/>
      <c r="W188" s="48"/>
      <c r="X188" s="48"/>
      <c r="Y188" s="48"/>
      <c r="Z188" s="45"/>
      <c r="AA188" s="45"/>
      <c r="AB188" s="45"/>
      <c r="AC188" s="45"/>
      <c r="AD188" s="45"/>
      <c r="AE188" s="45"/>
      <c r="AF188" s="45"/>
      <c r="AG188" s="45"/>
      <c r="AH188" s="45"/>
    </row>
    <row r="189" ht="18.0" customHeight="1">
      <c r="A189" s="475"/>
      <c r="C189" s="483"/>
      <c r="D189" s="1"/>
      <c r="F189" s="42"/>
      <c r="I189" s="42"/>
      <c r="K189" s="1"/>
      <c r="L189" s="1"/>
      <c r="M189" s="1"/>
      <c r="N189" s="1"/>
      <c r="P189" s="48"/>
      <c r="Q189" s="48"/>
      <c r="R189" s="48"/>
      <c r="S189" s="127"/>
      <c r="T189" s="127"/>
      <c r="U189" s="127"/>
      <c r="V189" s="484"/>
      <c r="W189" s="48"/>
      <c r="X189" s="48"/>
      <c r="Y189" s="48"/>
      <c r="Z189" s="45"/>
      <c r="AA189" s="45"/>
      <c r="AB189" s="45"/>
      <c r="AC189" s="45"/>
      <c r="AD189" s="45"/>
      <c r="AE189" s="45"/>
      <c r="AF189" s="45"/>
      <c r="AG189" s="45"/>
      <c r="AH189" s="45"/>
    </row>
    <row r="190" ht="18.0" customHeight="1">
      <c r="A190" s="475"/>
      <c r="C190" s="483"/>
      <c r="D190" s="1"/>
      <c r="F190" s="42"/>
      <c r="I190" s="42"/>
      <c r="K190" s="1"/>
      <c r="L190" s="1"/>
      <c r="M190" s="1"/>
      <c r="N190" s="1"/>
      <c r="P190" s="48"/>
      <c r="Q190" s="48"/>
      <c r="R190" s="48"/>
      <c r="S190" s="127"/>
      <c r="T190" s="127"/>
      <c r="U190" s="127"/>
      <c r="V190" s="484"/>
      <c r="W190" s="48"/>
      <c r="X190" s="48"/>
      <c r="Y190" s="48"/>
      <c r="Z190" s="45"/>
      <c r="AA190" s="45"/>
      <c r="AB190" s="45"/>
      <c r="AC190" s="45"/>
      <c r="AD190" s="45"/>
      <c r="AE190" s="45"/>
      <c r="AF190" s="45"/>
      <c r="AG190" s="45"/>
      <c r="AH190" s="45"/>
    </row>
    <row r="191" ht="18.0" customHeight="1">
      <c r="A191" s="475"/>
      <c r="C191" s="483"/>
      <c r="D191" s="1"/>
      <c r="F191" s="42"/>
      <c r="I191" s="42"/>
      <c r="K191" s="1"/>
      <c r="L191" s="1"/>
      <c r="M191" s="1"/>
      <c r="N191" s="1"/>
      <c r="P191" s="48"/>
      <c r="Q191" s="48"/>
      <c r="R191" s="48"/>
      <c r="S191" s="127"/>
      <c r="T191" s="127"/>
      <c r="U191" s="127"/>
      <c r="V191" s="484"/>
      <c r="W191" s="48"/>
      <c r="X191" s="48"/>
      <c r="Y191" s="48"/>
      <c r="Z191" s="45"/>
      <c r="AA191" s="45"/>
      <c r="AB191" s="45"/>
      <c r="AC191" s="45"/>
      <c r="AD191" s="45"/>
      <c r="AE191" s="45"/>
      <c r="AF191" s="45"/>
      <c r="AG191" s="45"/>
      <c r="AH191" s="45"/>
    </row>
    <row r="192" ht="18.0" customHeight="1">
      <c r="A192" s="475"/>
      <c r="C192" s="483"/>
      <c r="D192" s="1"/>
      <c r="F192" s="42"/>
      <c r="I192" s="42"/>
      <c r="K192" s="1"/>
      <c r="L192" s="1"/>
      <c r="M192" s="1"/>
      <c r="N192" s="1"/>
      <c r="P192" s="48"/>
      <c r="Q192" s="48"/>
      <c r="R192" s="48"/>
      <c r="S192" s="127"/>
      <c r="T192" s="127"/>
      <c r="U192" s="127"/>
      <c r="V192" s="484"/>
      <c r="W192" s="48"/>
      <c r="X192" s="48"/>
      <c r="Y192" s="48"/>
      <c r="Z192" s="45"/>
      <c r="AA192" s="45"/>
      <c r="AB192" s="45"/>
      <c r="AC192" s="45"/>
      <c r="AD192" s="45"/>
      <c r="AE192" s="45"/>
      <c r="AF192" s="45"/>
      <c r="AG192" s="45"/>
      <c r="AH192" s="45"/>
    </row>
    <row r="193" ht="18.0" customHeight="1">
      <c r="A193" s="475"/>
      <c r="C193" s="483"/>
      <c r="D193" s="1"/>
      <c r="F193" s="42"/>
      <c r="I193" s="42"/>
      <c r="K193" s="1"/>
      <c r="L193" s="1"/>
      <c r="M193" s="1"/>
      <c r="N193" s="1"/>
      <c r="P193" s="48"/>
      <c r="Q193" s="48"/>
      <c r="R193" s="48"/>
      <c r="S193" s="127"/>
      <c r="T193" s="127"/>
      <c r="U193" s="127"/>
      <c r="V193" s="484"/>
      <c r="W193" s="48"/>
      <c r="X193" s="48"/>
      <c r="Y193" s="48"/>
      <c r="Z193" s="45"/>
      <c r="AA193" s="45"/>
      <c r="AB193" s="45"/>
      <c r="AC193" s="45"/>
      <c r="AD193" s="45"/>
      <c r="AE193" s="45"/>
      <c r="AF193" s="45"/>
      <c r="AG193" s="45"/>
      <c r="AH193" s="45"/>
    </row>
    <row r="194" ht="18.0" customHeight="1">
      <c r="A194" s="475"/>
      <c r="C194" s="483"/>
      <c r="D194" s="1"/>
      <c r="F194" s="42"/>
      <c r="I194" s="42"/>
      <c r="K194" s="1"/>
      <c r="L194" s="1"/>
      <c r="M194" s="1"/>
      <c r="N194" s="1"/>
      <c r="P194" s="48"/>
      <c r="Q194" s="48"/>
      <c r="R194" s="48"/>
      <c r="S194" s="127"/>
      <c r="T194" s="127"/>
      <c r="U194" s="127"/>
      <c r="V194" s="484"/>
      <c r="W194" s="48"/>
      <c r="X194" s="48"/>
      <c r="Y194" s="48"/>
      <c r="Z194" s="45"/>
      <c r="AA194" s="45"/>
      <c r="AB194" s="45"/>
      <c r="AC194" s="45"/>
      <c r="AD194" s="45"/>
      <c r="AE194" s="45"/>
      <c r="AF194" s="45"/>
      <c r="AG194" s="45"/>
      <c r="AH194" s="45"/>
    </row>
    <row r="195" ht="18.0" customHeight="1">
      <c r="A195" s="475"/>
      <c r="C195" s="483"/>
      <c r="D195" s="1"/>
      <c r="F195" s="42"/>
      <c r="I195" s="42"/>
      <c r="K195" s="1"/>
      <c r="L195" s="1"/>
      <c r="M195" s="1"/>
      <c r="N195" s="1"/>
      <c r="P195" s="48"/>
      <c r="Q195" s="48"/>
      <c r="R195" s="48"/>
      <c r="S195" s="127"/>
      <c r="T195" s="127"/>
      <c r="U195" s="127"/>
      <c r="V195" s="484"/>
      <c r="W195" s="48"/>
      <c r="X195" s="48"/>
      <c r="Y195" s="48"/>
      <c r="Z195" s="45"/>
      <c r="AA195" s="45"/>
      <c r="AB195" s="45"/>
      <c r="AC195" s="45"/>
      <c r="AD195" s="45"/>
      <c r="AE195" s="45"/>
      <c r="AF195" s="45"/>
      <c r="AG195" s="45"/>
      <c r="AH195" s="45"/>
    </row>
    <row r="196" ht="18.0" customHeight="1">
      <c r="A196" s="475"/>
      <c r="C196" s="483"/>
      <c r="D196" s="1"/>
      <c r="F196" s="42"/>
      <c r="I196" s="42"/>
      <c r="K196" s="1"/>
      <c r="L196" s="1"/>
      <c r="M196" s="1"/>
      <c r="N196" s="1"/>
      <c r="P196" s="48"/>
      <c r="Q196" s="48"/>
      <c r="R196" s="48"/>
      <c r="S196" s="127"/>
      <c r="T196" s="127"/>
      <c r="U196" s="127"/>
      <c r="V196" s="484"/>
      <c r="W196" s="48"/>
      <c r="X196" s="48"/>
      <c r="Y196" s="48"/>
      <c r="Z196" s="45"/>
      <c r="AA196" s="45"/>
      <c r="AB196" s="45"/>
      <c r="AC196" s="45"/>
      <c r="AD196" s="45"/>
      <c r="AE196" s="45"/>
      <c r="AF196" s="45"/>
      <c r="AG196" s="45"/>
      <c r="AH196" s="45"/>
    </row>
    <row r="197" ht="18.0" customHeight="1">
      <c r="A197" s="475"/>
      <c r="C197" s="483"/>
      <c r="D197" s="1"/>
      <c r="F197" s="42"/>
      <c r="I197" s="42"/>
      <c r="K197" s="1"/>
      <c r="L197" s="1"/>
      <c r="M197" s="1"/>
      <c r="N197" s="1"/>
      <c r="P197" s="48"/>
      <c r="Q197" s="48"/>
      <c r="R197" s="48"/>
      <c r="S197" s="127"/>
      <c r="T197" s="127"/>
      <c r="U197" s="127"/>
      <c r="V197" s="484"/>
      <c r="W197" s="48"/>
      <c r="X197" s="48"/>
      <c r="Y197" s="48"/>
      <c r="Z197" s="45"/>
      <c r="AA197" s="45"/>
      <c r="AB197" s="45"/>
      <c r="AC197" s="45"/>
      <c r="AD197" s="45"/>
      <c r="AE197" s="45"/>
      <c r="AF197" s="45"/>
      <c r="AG197" s="45"/>
      <c r="AH197" s="45"/>
    </row>
    <row r="198" ht="18.0" customHeight="1">
      <c r="A198" s="475"/>
      <c r="C198" s="483"/>
      <c r="D198" s="1"/>
      <c r="F198" s="42"/>
      <c r="I198" s="42"/>
      <c r="K198" s="1"/>
      <c r="L198" s="1"/>
      <c r="M198" s="1"/>
      <c r="N198" s="1"/>
      <c r="P198" s="48"/>
      <c r="Q198" s="48"/>
      <c r="R198" s="48"/>
      <c r="S198" s="127"/>
      <c r="T198" s="127"/>
      <c r="U198" s="127"/>
      <c r="V198" s="484"/>
      <c r="W198" s="48"/>
      <c r="X198" s="48"/>
      <c r="Y198" s="48"/>
      <c r="Z198" s="45"/>
      <c r="AA198" s="45"/>
      <c r="AB198" s="45"/>
      <c r="AC198" s="45"/>
      <c r="AD198" s="45"/>
      <c r="AE198" s="45"/>
      <c r="AF198" s="45"/>
      <c r="AG198" s="45"/>
      <c r="AH198" s="45"/>
    </row>
    <row r="199" ht="18.0" customHeight="1">
      <c r="A199" s="475"/>
      <c r="C199" s="483"/>
      <c r="D199" s="1"/>
      <c r="F199" s="42"/>
      <c r="I199" s="42"/>
      <c r="K199" s="1"/>
      <c r="L199" s="1"/>
      <c r="M199" s="1"/>
      <c r="N199" s="1"/>
      <c r="P199" s="48"/>
      <c r="Q199" s="48"/>
      <c r="R199" s="48"/>
      <c r="S199" s="127"/>
      <c r="T199" s="127"/>
      <c r="U199" s="127"/>
      <c r="V199" s="484"/>
      <c r="W199" s="48"/>
      <c r="X199" s="48"/>
      <c r="Y199" s="48"/>
      <c r="Z199" s="45"/>
      <c r="AA199" s="45"/>
      <c r="AB199" s="45"/>
      <c r="AC199" s="45"/>
      <c r="AD199" s="45"/>
      <c r="AE199" s="45"/>
      <c r="AF199" s="45"/>
      <c r="AG199" s="45"/>
      <c r="AH199" s="45"/>
    </row>
    <row r="200" ht="18.0" customHeight="1">
      <c r="A200" s="475"/>
      <c r="C200" s="483"/>
      <c r="D200" s="1"/>
      <c r="F200" s="42"/>
      <c r="I200" s="42"/>
      <c r="K200" s="1"/>
      <c r="L200" s="1"/>
      <c r="M200" s="1"/>
      <c r="N200" s="1"/>
      <c r="P200" s="48"/>
      <c r="Q200" s="48"/>
      <c r="R200" s="48"/>
      <c r="S200" s="127"/>
      <c r="T200" s="127"/>
      <c r="U200" s="127"/>
      <c r="V200" s="484"/>
      <c r="W200" s="48"/>
      <c r="X200" s="48"/>
      <c r="Y200" s="48"/>
      <c r="Z200" s="45"/>
      <c r="AA200" s="45"/>
      <c r="AB200" s="45"/>
      <c r="AC200" s="45"/>
      <c r="AD200" s="45"/>
      <c r="AE200" s="45"/>
      <c r="AF200" s="45"/>
      <c r="AG200" s="45"/>
      <c r="AH200" s="45"/>
    </row>
    <row r="201" ht="18.0" customHeight="1">
      <c r="A201" s="475"/>
      <c r="C201" s="483"/>
      <c r="D201" s="1"/>
      <c r="F201" s="42"/>
      <c r="I201" s="42"/>
      <c r="K201" s="1"/>
      <c r="L201" s="1"/>
      <c r="M201" s="1"/>
      <c r="N201" s="1"/>
      <c r="P201" s="48"/>
      <c r="Q201" s="48"/>
      <c r="R201" s="48"/>
      <c r="S201" s="127"/>
      <c r="T201" s="127"/>
      <c r="U201" s="127"/>
      <c r="V201" s="484"/>
      <c r="W201" s="48"/>
      <c r="X201" s="48"/>
      <c r="Y201" s="48"/>
      <c r="Z201" s="45"/>
      <c r="AA201" s="45"/>
      <c r="AB201" s="45"/>
      <c r="AC201" s="45"/>
      <c r="AD201" s="45"/>
      <c r="AE201" s="45"/>
      <c r="AF201" s="45"/>
      <c r="AG201" s="45"/>
      <c r="AH201" s="45"/>
    </row>
    <row r="202" ht="18.0" customHeight="1">
      <c r="A202" s="475"/>
      <c r="C202" s="483"/>
      <c r="D202" s="1"/>
      <c r="F202" s="42"/>
      <c r="I202" s="42"/>
      <c r="K202" s="1"/>
      <c r="L202" s="1"/>
      <c r="M202" s="1"/>
      <c r="N202" s="1"/>
      <c r="P202" s="48"/>
      <c r="Q202" s="48"/>
      <c r="R202" s="48"/>
      <c r="S202" s="127"/>
      <c r="T202" s="127"/>
      <c r="U202" s="127"/>
      <c r="V202" s="484"/>
      <c r="W202" s="48"/>
      <c r="X202" s="48"/>
      <c r="Y202" s="48"/>
      <c r="Z202" s="45"/>
      <c r="AA202" s="45"/>
      <c r="AB202" s="45"/>
      <c r="AC202" s="45"/>
      <c r="AD202" s="45"/>
      <c r="AE202" s="45"/>
      <c r="AF202" s="45"/>
      <c r="AG202" s="45"/>
      <c r="AH202" s="45"/>
    </row>
    <row r="203" ht="18.0" customHeight="1">
      <c r="A203" s="475"/>
      <c r="C203" s="483"/>
      <c r="D203" s="1"/>
      <c r="F203" s="42"/>
      <c r="I203" s="42"/>
      <c r="K203" s="1"/>
      <c r="L203" s="1"/>
      <c r="M203" s="1"/>
      <c r="N203" s="1"/>
      <c r="P203" s="48"/>
      <c r="Q203" s="48"/>
      <c r="R203" s="48"/>
      <c r="S203" s="127"/>
      <c r="T203" s="127"/>
      <c r="U203" s="127"/>
      <c r="V203" s="484"/>
      <c r="W203" s="48"/>
      <c r="X203" s="48"/>
      <c r="Y203" s="48"/>
      <c r="Z203" s="45"/>
      <c r="AA203" s="45"/>
      <c r="AB203" s="45"/>
      <c r="AC203" s="45"/>
      <c r="AD203" s="45"/>
      <c r="AE203" s="45"/>
      <c r="AF203" s="45"/>
      <c r="AG203" s="45"/>
      <c r="AH203" s="45"/>
    </row>
    <row r="204" ht="18.0" customHeight="1">
      <c r="A204" s="475"/>
      <c r="C204" s="483"/>
      <c r="D204" s="1"/>
      <c r="F204" s="42"/>
      <c r="I204" s="42"/>
      <c r="K204" s="1"/>
      <c r="L204" s="1"/>
      <c r="M204" s="1"/>
      <c r="N204" s="1"/>
      <c r="P204" s="48"/>
      <c r="Q204" s="48"/>
      <c r="R204" s="48"/>
      <c r="S204" s="127"/>
      <c r="T204" s="127"/>
      <c r="U204" s="127"/>
      <c r="V204" s="484"/>
      <c r="W204" s="48"/>
      <c r="X204" s="48"/>
      <c r="Y204" s="48"/>
      <c r="Z204" s="45"/>
      <c r="AA204" s="45"/>
      <c r="AB204" s="45"/>
      <c r="AC204" s="45"/>
      <c r="AD204" s="45"/>
      <c r="AE204" s="45"/>
      <c r="AF204" s="45"/>
      <c r="AG204" s="45"/>
      <c r="AH204" s="45"/>
    </row>
    <row r="205" ht="18.0" customHeight="1">
      <c r="A205" s="475"/>
      <c r="C205" s="483"/>
      <c r="D205" s="1"/>
      <c r="F205" s="42"/>
      <c r="I205" s="42"/>
      <c r="K205" s="1"/>
      <c r="L205" s="1"/>
      <c r="M205" s="1"/>
      <c r="N205" s="1"/>
      <c r="P205" s="48"/>
      <c r="Q205" s="48"/>
      <c r="R205" s="48"/>
      <c r="S205" s="127"/>
      <c r="T205" s="127"/>
      <c r="U205" s="127"/>
      <c r="V205" s="484"/>
      <c r="W205" s="48"/>
      <c r="X205" s="48"/>
      <c r="Y205" s="48"/>
      <c r="Z205" s="45"/>
      <c r="AA205" s="45"/>
      <c r="AB205" s="45"/>
      <c r="AC205" s="45"/>
      <c r="AD205" s="45"/>
      <c r="AE205" s="45"/>
      <c r="AF205" s="45"/>
      <c r="AG205" s="45"/>
      <c r="AH205" s="45"/>
    </row>
    <row r="206" ht="18.0" customHeight="1">
      <c r="A206" s="475"/>
      <c r="C206" s="483"/>
      <c r="D206" s="1"/>
      <c r="F206" s="42"/>
      <c r="I206" s="42"/>
      <c r="K206" s="1"/>
      <c r="L206" s="1"/>
      <c r="M206" s="1"/>
      <c r="N206" s="1"/>
      <c r="P206" s="48"/>
      <c r="Q206" s="48"/>
      <c r="R206" s="48"/>
      <c r="S206" s="127"/>
      <c r="T206" s="127"/>
      <c r="U206" s="127"/>
      <c r="V206" s="484"/>
      <c r="W206" s="48"/>
      <c r="X206" s="48"/>
      <c r="Y206" s="48"/>
      <c r="Z206" s="45"/>
      <c r="AA206" s="45"/>
      <c r="AB206" s="45"/>
      <c r="AC206" s="45"/>
      <c r="AD206" s="45"/>
      <c r="AE206" s="45"/>
      <c r="AF206" s="45"/>
      <c r="AG206" s="45"/>
      <c r="AH206" s="45"/>
    </row>
    <row r="207" ht="18.0" customHeight="1">
      <c r="A207" s="475"/>
      <c r="C207" s="483"/>
      <c r="D207" s="1"/>
      <c r="F207" s="42"/>
      <c r="I207" s="42"/>
      <c r="K207" s="1"/>
      <c r="L207" s="1"/>
      <c r="M207" s="1"/>
      <c r="N207" s="1"/>
      <c r="P207" s="48"/>
      <c r="Q207" s="48"/>
      <c r="R207" s="48"/>
      <c r="S207" s="127"/>
      <c r="T207" s="127"/>
      <c r="U207" s="127"/>
      <c r="V207" s="484"/>
      <c r="W207" s="48"/>
      <c r="X207" s="48"/>
      <c r="Y207" s="48"/>
      <c r="Z207" s="45"/>
      <c r="AA207" s="45"/>
      <c r="AB207" s="45"/>
      <c r="AC207" s="45"/>
      <c r="AD207" s="45"/>
      <c r="AE207" s="45"/>
      <c r="AF207" s="45"/>
      <c r="AG207" s="45"/>
      <c r="AH207" s="45"/>
    </row>
    <row r="208" ht="18.0" customHeight="1">
      <c r="A208" s="475"/>
      <c r="C208" s="483"/>
      <c r="D208" s="1"/>
      <c r="F208" s="42"/>
      <c r="I208" s="42"/>
      <c r="K208" s="1"/>
      <c r="L208" s="1"/>
      <c r="M208" s="1"/>
      <c r="N208" s="1"/>
      <c r="P208" s="48"/>
      <c r="Q208" s="48"/>
      <c r="R208" s="48"/>
      <c r="S208" s="127"/>
      <c r="T208" s="127"/>
      <c r="U208" s="127"/>
      <c r="V208" s="484"/>
      <c r="W208" s="48"/>
      <c r="X208" s="48"/>
      <c r="Y208" s="48"/>
      <c r="Z208" s="45"/>
      <c r="AA208" s="45"/>
      <c r="AB208" s="45"/>
      <c r="AC208" s="45"/>
      <c r="AD208" s="45"/>
      <c r="AE208" s="45"/>
      <c r="AF208" s="45"/>
      <c r="AG208" s="45"/>
      <c r="AH208" s="45"/>
    </row>
    <row r="209" ht="18.0" customHeight="1">
      <c r="A209" s="475"/>
      <c r="C209" s="483"/>
      <c r="D209" s="1"/>
      <c r="F209" s="42"/>
      <c r="I209" s="42"/>
      <c r="K209" s="1"/>
      <c r="L209" s="1"/>
      <c r="M209" s="1"/>
      <c r="N209" s="1"/>
      <c r="P209" s="48"/>
      <c r="Q209" s="48"/>
      <c r="R209" s="48"/>
      <c r="S209" s="127"/>
      <c r="T209" s="127"/>
      <c r="U209" s="127"/>
      <c r="V209" s="484"/>
      <c r="W209" s="48"/>
      <c r="X209" s="48"/>
      <c r="Y209" s="48"/>
      <c r="Z209" s="45"/>
      <c r="AA209" s="45"/>
      <c r="AB209" s="45"/>
      <c r="AC209" s="45"/>
      <c r="AD209" s="45"/>
      <c r="AE209" s="45"/>
      <c r="AF209" s="45"/>
      <c r="AG209" s="45"/>
      <c r="AH209" s="45"/>
    </row>
    <row r="210" ht="18.0" customHeight="1">
      <c r="A210" s="475"/>
      <c r="C210" s="483"/>
      <c r="D210" s="1"/>
      <c r="F210" s="42"/>
      <c r="I210" s="42"/>
      <c r="K210" s="1"/>
      <c r="L210" s="1"/>
      <c r="M210" s="1"/>
      <c r="N210" s="1"/>
      <c r="P210" s="48"/>
      <c r="Q210" s="48"/>
      <c r="R210" s="48"/>
      <c r="S210" s="127"/>
      <c r="T210" s="127"/>
      <c r="U210" s="127"/>
      <c r="V210" s="484"/>
      <c r="W210" s="48"/>
      <c r="X210" s="48"/>
      <c r="Y210" s="48"/>
      <c r="Z210" s="45"/>
      <c r="AA210" s="45"/>
      <c r="AB210" s="45"/>
      <c r="AC210" s="45"/>
      <c r="AD210" s="45"/>
      <c r="AE210" s="45"/>
      <c r="AF210" s="45"/>
      <c r="AG210" s="45"/>
      <c r="AH210" s="45"/>
    </row>
    <row r="211" ht="18.0" customHeight="1">
      <c r="A211" s="475"/>
      <c r="C211" s="483"/>
      <c r="D211" s="1"/>
      <c r="F211" s="42"/>
      <c r="I211" s="42"/>
      <c r="K211" s="1"/>
      <c r="L211" s="1"/>
      <c r="M211" s="1"/>
      <c r="N211" s="1"/>
      <c r="P211" s="48"/>
      <c r="Q211" s="48"/>
      <c r="R211" s="48"/>
      <c r="S211" s="127"/>
      <c r="T211" s="127"/>
      <c r="U211" s="127"/>
      <c r="V211" s="484"/>
      <c r="W211" s="48"/>
      <c r="X211" s="48"/>
      <c r="Y211" s="48"/>
      <c r="Z211" s="45"/>
      <c r="AA211" s="45"/>
      <c r="AB211" s="45"/>
      <c r="AC211" s="45"/>
      <c r="AD211" s="45"/>
      <c r="AE211" s="45"/>
      <c r="AF211" s="45"/>
      <c r="AG211" s="45"/>
      <c r="AH211" s="45"/>
    </row>
    <row r="212" ht="18.0" customHeight="1">
      <c r="A212" s="475"/>
      <c r="C212" s="483"/>
      <c r="D212" s="1"/>
      <c r="F212" s="42"/>
      <c r="I212" s="42"/>
      <c r="K212" s="1"/>
      <c r="L212" s="1"/>
      <c r="M212" s="1"/>
      <c r="N212" s="1"/>
      <c r="P212" s="48"/>
      <c r="Q212" s="48"/>
      <c r="R212" s="48"/>
      <c r="S212" s="127"/>
      <c r="T212" s="127"/>
      <c r="U212" s="127"/>
      <c r="V212" s="484"/>
      <c r="W212" s="48"/>
      <c r="X212" s="48"/>
      <c r="Y212" s="48"/>
      <c r="Z212" s="45"/>
      <c r="AA212" s="45"/>
      <c r="AB212" s="45"/>
      <c r="AC212" s="45"/>
      <c r="AD212" s="45"/>
      <c r="AE212" s="45"/>
      <c r="AF212" s="45"/>
      <c r="AG212" s="45"/>
      <c r="AH212" s="45"/>
    </row>
    <row r="213" ht="18.0" customHeight="1">
      <c r="A213" s="475"/>
      <c r="C213" s="483"/>
      <c r="D213" s="1"/>
      <c r="F213" s="42"/>
      <c r="I213" s="42"/>
      <c r="K213" s="1"/>
      <c r="L213" s="1"/>
      <c r="M213" s="1"/>
      <c r="N213" s="1"/>
      <c r="P213" s="48"/>
      <c r="Q213" s="48"/>
      <c r="R213" s="48"/>
      <c r="S213" s="127"/>
      <c r="T213" s="127"/>
      <c r="U213" s="127"/>
      <c r="V213" s="484"/>
      <c r="W213" s="48"/>
      <c r="X213" s="48"/>
      <c r="Y213" s="48"/>
      <c r="Z213" s="45"/>
      <c r="AA213" s="45"/>
      <c r="AB213" s="45"/>
      <c r="AC213" s="45"/>
      <c r="AD213" s="45"/>
      <c r="AE213" s="45"/>
      <c r="AF213" s="45"/>
      <c r="AG213" s="45"/>
      <c r="AH213" s="45"/>
    </row>
    <row r="214" ht="18.0" customHeight="1">
      <c r="A214" s="475"/>
      <c r="C214" s="483"/>
      <c r="D214" s="1"/>
      <c r="F214" s="42"/>
      <c r="I214" s="42"/>
      <c r="K214" s="1"/>
      <c r="L214" s="1"/>
      <c r="M214" s="1"/>
      <c r="N214" s="1"/>
      <c r="P214" s="48"/>
      <c r="Q214" s="48"/>
      <c r="R214" s="48"/>
      <c r="S214" s="127"/>
      <c r="T214" s="127"/>
      <c r="U214" s="127"/>
      <c r="V214" s="484"/>
      <c r="W214" s="48"/>
      <c r="X214" s="48"/>
      <c r="Y214" s="48"/>
      <c r="Z214" s="45"/>
      <c r="AA214" s="45"/>
      <c r="AB214" s="45"/>
      <c r="AC214" s="45"/>
      <c r="AD214" s="45"/>
      <c r="AE214" s="45"/>
      <c r="AF214" s="45"/>
      <c r="AG214" s="45"/>
      <c r="AH214" s="45"/>
    </row>
    <row r="215" ht="18.0" customHeight="1">
      <c r="A215" s="475"/>
      <c r="C215" s="483"/>
      <c r="D215" s="1"/>
      <c r="F215" s="42"/>
      <c r="I215" s="42"/>
      <c r="K215" s="1"/>
      <c r="L215" s="1"/>
      <c r="M215" s="1"/>
      <c r="N215" s="1"/>
      <c r="P215" s="48"/>
      <c r="Q215" s="48"/>
      <c r="R215" s="48"/>
      <c r="S215" s="127"/>
      <c r="T215" s="127"/>
      <c r="U215" s="127"/>
      <c r="V215" s="484"/>
      <c r="W215" s="48"/>
      <c r="X215" s="48"/>
      <c r="Y215" s="48"/>
      <c r="Z215" s="45"/>
      <c r="AA215" s="45"/>
      <c r="AB215" s="45"/>
      <c r="AC215" s="45"/>
      <c r="AD215" s="45"/>
      <c r="AE215" s="45"/>
      <c r="AF215" s="45"/>
      <c r="AG215" s="45"/>
      <c r="AH215" s="45"/>
    </row>
    <row r="216" ht="18.0" customHeight="1">
      <c r="A216" s="475"/>
      <c r="C216" s="483"/>
      <c r="D216" s="1"/>
      <c r="F216" s="42"/>
      <c r="I216" s="42"/>
      <c r="K216" s="1"/>
      <c r="L216" s="1"/>
      <c r="M216" s="1"/>
      <c r="N216" s="1"/>
      <c r="P216" s="48"/>
      <c r="Q216" s="48"/>
      <c r="R216" s="48"/>
      <c r="S216" s="127"/>
      <c r="T216" s="127"/>
      <c r="U216" s="127"/>
      <c r="V216" s="484"/>
      <c r="W216" s="48"/>
      <c r="X216" s="48"/>
      <c r="Y216" s="48"/>
      <c r="Z216" s="45"/>
      <c r="AA216" s="45"/>
      <c r="AB216" s="45"/>
      <c r="AC216" s="45"/>
      <c r="AD216" s="45"/>
      <c r="AE216" s="45"/>
      <c r="AF216" s="45"/>
      <c r="AG216" s="45"/>
      <c r="AH216" s="45"/>
    </row>
    <row r="217" ht="18.0" customHeight="1">
      <c r="A217" s="475"/>
      <c r="C217" s="483"/>
      <c r="D217" s="1"/>
      <c r="F217" s="42"/>
      <c r="I217" s="42"/>
      <c r="K217" s="1"/>
      <c r="L217" s="1"/>
      <c r="M217" s="1"/>
      <c r="N217" s="1"/>
      <c r="P217" s="48"/>
      <c r="Q217" s="48"/>
      <c r="R217" s="48"/>
      <c r="S217" s="127"/>
      <c r="T217" s="127"/>
      <c r="U217" s="127"/>
      <c r="V217" s="484"/>
      <c r="W217" s="48"/>
      <c r="X217" s="48"/>
      <c r="Y217" s="48"/>
      <c r="Z217" s="45"/>
      <c r="AA217" s="45"/>
      <c r="AB217" s="45"/>
      <c r="AC217" s="45"/>
      <c r="AD217" s="45"/>
      <c r="AE217" s="45"/>
      <c r="AF217" s="45"/>
      <c r="AG217" s="45"/>
      <c r="AH217" s="45"/>
    </row>
    <row r="218" ht="18.0" customHeight="1">
      <c r="A218" s="475"/>
      <c r="C218" s="483"/>
      <c r="D218" s="1"/>
      <c r="F218" s="42"/>
      <c r="I218" s="42"/>
      <c r="K218" s="1"/>
      <c r="L218" s="1"/>
      <c r="M218" s="1"/>
      <c r="N218" s="1"/>
      <c r="P218" s="48"/>
      <c r="Q218" s="48"/>
      <c r="R218" s="48"/>
      <c r="S218" s="127"/>
      <c r="T218" s="127"/>
      <c r="U218" s="127"/>
      <c r="V218" s="484"/>
      <c r="W218" s="48"/>
      <c r="X218" s="48"/>
      <c r="Y218" s="48"/>
      <c r="Z218" s="45"/>
      <c r="AA218" s="45"/>
      <c r="AB218" s="45"/>
      <c r="AC218" s="45"/>
      <c r="AD218" s="45"/>
      <c r="AE218" s="45"/>
      <c r="AF218" s="45"/>
      <c r="AG218" s="45"/>
      <c r="AH218" s="45"/>
    </row>
    <row r="219" ht="18.0" customHeight="1">
      <c r="A219" s="475"/>
      <c r="C219" s="483"/>
      <c r="D219" s="1"/>
      <c r="F219" s="42"/>
      <c r="I219" s="42"/>
      <c r="K219" s="1"/>
      <c r="L219" s="1"/>
      <c r="M219" s="1"/>
      <c r="N219" s="1"/>
      <c r="P219" s="48"/>
      <c r="Q219" s="48"/>
      <c r="R219" s="48"/>
      <c r="S219" s="127"/>
      <c r="T219" s="127"/>
      <c r="U219" s="127"/>
      <c r="V219" s="484"/>
      <c r="W219" s="48"/>
      <c r="X219" s="48"/>
      <c r="Y219" s="48"/>
      <c r="Z219" s="45"/>
      <c r="AA219" s="45"/>
      <c r="AB219" s="45"/>
      <c r="AC219" s="45"/>
      <c r="AD219" s="45"/>
      <c r="AE219" s="45"/>
      <c r="AF219" s="45"/>
      <c r="AG219" s="45"/>
      <c r="AH219" s="45"/>
    </row>
    <row r="220" ht="18.0" customHeight="1">
      <c r="A220" s="475"/>
      <c r="C220" s="483"/>
      <c r="D220" s="1"/>
      <c r="F220" s="42"/>
      <c r="I220" s="42"/>
      <c r="K220" s="1"/>
      <c r="L220" s="1"/>
      <c r="M220" s="1"/>
      <c r="N220" s="1"/>
      <c r="P220" s="48"/>
      <c r="Q220" s="48"/>
      <c r="R220" s="48"/>
      <c r="S220" s="127"/>
      <c r="T220" s="127"/>
      <c r="U220" s="127"/>
      <c r="V220" s="484"/>
      <c r="W220" s="48"/>
      <c r="X220" s="48"/>
      <c r="Y220" s="48"/>
      <c r="Z220" s="45"/>
      <c r="AA220" s="45"/>
      <c r="AB220" s="45"/>
      <c r="AC220" s="45"/>
      <c r="AD220" s="45"/>
      <c r="AE220" s="45"/>
      <c r="AF220" s="45"/>
      <c r="AG220" s="45"/>
      <c r="AH220" s="45"/>
    </row>
    <row r="221" ht="18.0" customHeight="1">
      <c r="A221" s="475"/>
      <c r="C221" s="483"/>
      <c r="D221" s="1"/>
      <c r="F221" s="42"/>
      <c r="I221" s="42"/>
      <c r="K221" s="1"/>
      <c r="L221" s="1"/>
      <c r="M221" s="1"/>
      <c r="N221" s="1"/>
      <c r="P221" s="48"/>
      <c r="Q221" s="48"/>
      <c r="R221" s="48"/>
      <c r="S221" s="127"/>
      <c r="T221" s="127"/>
      <c r="U221" s="127"/>
      <c r="V221" s="484"/>
      <c r="W221" s="48"/>
      <c r="X221" s="48"/>
      <c r="Y221" s="48"/>
      <c r="Z221" s="45"/>
      <c r="AA221" s="45"/>
      <c r="AB221" s="45"/>
      <c r="AC221" s="45"/>
      <c r="AD221" s="45"/>
      <c r="AE221" s="45"/>
      <c r="AF221" s="45"/>
      <c r="AG221" s="45"/>
      <c r="AH221" s="45"/>
    </row>
    <row r="222" ht="18.0" customHeight="1">
      <c r="A222" s="475"/>
      <c r="C222" s="483"/>
      <c r="D222" s="1"/>
      <c r="F222" s="42"/>
      <c r="I222" s="42"/>
      <c r="K222" s="1"/>
      <c r="L222" s="1"/>
      <c r="M222" s="1"/>
      <c r="N222" s="1"/>
      <c r="P222" s="48"/>
      <c r="Q222" s="48"/>
      <c r="R222" s="48"/>
      <c r="S222" s="127"/>
      <c r="T222" s="127"/>
      <c r="U222" s="127"/>
      <c r="V222" s="484"/>
      <c r="W222" s="48"/>
      <c r="X222" s="48"/>
      <c r="Y222" s="48"/>
      <c r="Z222" s="45"/>
      <c r="AA222" s="45"/>
      <c r="AB222" s="45"/>
      <c r="AC222" s="45"/>
      <c r="AD222" s="45"/>
      <c r="AE222" s="45"/>
      <c r="AF222" s="45"/>
      <c r="AG222" s="45"/>
      <c r="AH222" s="45"/>
    </row>
    <row r="223" ht="18.0" customHeight="1">
      <c r="A223" s="475"/>
      <c r="C223" s="483"/>
      <c r="D223" s="1"/>
      <c r="F223" s="42"/>
      <c r="I223" s="42"/>
      <c r="K223" s="1"/>
      <c r="L223" s="1"/>
      <c r="M223" s="1"/>
      <c r="N223" s="1"/>
      <c r="P223" s="48"/>
      <c r="Q223" s="48"/>
      <c r="R223" s="48"/>
      <c r="S223" s="127"/>
      <c r="T223" s="127"/>
      <c r="U223" s="127"/>
      <c r="V223" s="484"/>
      <c r="W223" s="48"/>
      <c r="X223" s="48"/>
      <c r="Y223" s="48"/>
      <c r="Z223" s="45"/>
      <c r="AA223" s="45"/>
      <c r="AB223" s="45"/>
      <c r="AC223" s="45"/>
      <c r="AD223" s="45"/>
      <c r="AE223" s="45"/>
      <c r="AF223" s="45"/>
      <c r="AG223" s="45"/>
      <c r="AH223" s="45"/>
    </row>
    <row r="224" ht="18.0" customHeight="1">
      <c r="A224" s="475"/>
      <c r="C224" s="483"/>
      <c r="D224" s="1"/>
      <c r="F224" s="42"/>
      <c r="I224" s="42"/>
      <c r="K224" s="1"/>
      <c r="L224" s="1"/>
      <c r="M224" s="1"/>
      <c r="N224" s="1"/>
      <c r="P224" s="48"/>
      <c r="Q224" s="48"/>
      <c r="R224" s="48"/>
      <c r="S224" s="127"/>
      <c r="T224" s="127"/>
      <c r="U224" s="127"/>
      <c r="V224" s="484"/>
      <c r="W224" s="48"/>
      <c r="X224" s="48"/>
      <c r="Y224" s="48"/>
      <c r="Z224" s="45"/>
      <c r="AA224" s="45"/>
      <c r="AB224" s="45"/>
      <c r="AC224" s="45"/>
      <c r="AD224" s="45"/>
      <c r="AE224" s="45"/>
      <c r="AF224" s="45"/>
      <c r="AG224" s="45"/>
      <c r="AH224" s="45"/>
    </row>
    <row r="225" ht="18.0" customHeight="1">
      <c r="A225" s="475"/>
      <c r="C225" s="483"/>
      <c r="D225" s="1"/>
      <c r="F225" s="42"/>
      <c r="I225" s="42"/>
      <c r="K225" s="1"/>
      <c r="L225" s="1"/>
      <c r="M225" s="1"/>
      <c r="N225" s="1"/>
      <c r="P225" s="48"/>
      <c r="Q225" s="48"/>
      <c r="R225" s="48"/>
      <c r="S225" s="127"/>
      <c r="T225" s="127"/>
      <c r="U225" s="127"/>
      <c r="V225" s="484"/>
      <c r="W225" s="48"/>
      <c r="X225" s="48"/>
      <c r="Y225" s="48"/>
      <c r="Z225" s="45"/>
      <c r="AA225" s="45"/>
      <c r="AB225" s="45"/>
      <c r="AC225" s="45"/>
      <c r="AD225" s="45"/>
      <c r="AE225" s="45"/>
      <c r="AF225" s="45"/>
      <c r="AG225" s="45"/>
      <c r="AH225" s="45"/>
    </row>
    <row r="226" ht="18.0" customHeight="1">
      <c r="A226" s="475"/>
      <c r="C226" s="483"/>
      <c r="D226" s="1"/>
      <c r="F226" s="42"/>
      <c r="I226" s="42"/>
      <c r="K226" s="1"/>
      <c r="L226" s="1"/>
      <c r="M226" s="1"/>
      <c r="N226" s="1"/>
      <c r="P226" s="48"/>
      <c r="Q226" s="48"/>
      <c r="R226" s="48"/>
      <c r="S226" s="127"/>
      <c r="T226" s="127"/>
      <c r="U226" s="127"/>
      <c r="V226" s="484"/>
      <c r="W226" s="48"/>
      <c r="X226" s="48"/>
      <c r="Y226" s="48"/>
      <c r="Z226" s="45"/>
      <c r="AA226" s="45"/>
      <c r="AB226" s="45"/>
      <c r="AC226" s="45"/>
      <c r="AD226" s="45"/>
      <c r="AE226" s="45"/>
      <c r="AF226" s="45"/>
      <c r="AG226" s="45"/>
      <c r="AH226" s="45"/>
    </row>
    <row r="227" ht="18.0" customHeight="1">
      <c r="A227" s="475"/>
      <c r="C227" s="483"/>
      <c r="D227" s="1"/>
      <c r="F227" s="42"/>
      <c r="I227" s="42"/>
      <c r="K227" s="1"/>
      <c r="L227" s="1"/>
      <c r="M227" s="1"/>
      <c r="N227" s="1"/>
      <c r="P227" s="48"/>
      <c r="Q227" s="48"/>
      <c r="R227" s="48"/>
      <c r="S227" s="127"/>
      <c r="T227" s="127"/>
      <c r="U227" s="127"/>
      <c r="V227" s="484"/>
      <c r="W227" s="48"/>
      <c r="X227" s="48"/>
      <c r="Y227" s="48"/>
      <c r="Z227" s="45"/>
      <c r="AA227" s="45"/>
      <c r="AB227" s="45"/>
      <c r="AC227" s="45"/>
      <c r="AD227" s="45"/>
      <c r="AE227" s="45"/>
      <c r="AF227" s="45"/>
      <c r="AG227" s="45"/>
      <c r="AH227" s="45"/>
    </row>
    <row r="228" ht="18.0" customHeight="1">
      <c r="A228" s="475"/>
      <c r="C228" s="483"/>
      <c r="D228" s="1"/>
      <c r="F228" s="42"/>
      <c r="I228" s="42"/>
      <c r="K228" s="1"/>
      <c r="L228" s="1"/>
      <c r="M228" s="1"/>
      <c r="N228" s="1"/>
      <c r="P228" s="48"/>
      <c r="Q228" s="48"/>
      <c r="R228" s="48"/>
      <c r="S228" s="127"/>
      <c r="T228" s="127"/>
      <c r="U228" s="127"/>
      <c r="V228" s="484"/>
      <c r="W228" s="48"/>
      <c r="X228" s="48"/>
      <c r="Y228" s="48"/>
      <c r="Z228" s="45"/>
      <c r="AA228" s="45"/>
      <c r="AB228" s="45"/>
      <c r="AC228" s="45"/>
      <c r="AD228" s="45"/>
      <c r="AE228" s="45"/>
      <c r="AF228" s="45"/>
      <c r="AG228" s="45"/>
      <c r="AH228" s="45"/>
    </row>
    <row r="229" ht="18.0" customHeight="1">
      <c r="A229" s="475"/>
      <c r="C229" s="483"/>
      <c r="D229" s="1"/>
      <c r="F229" s="42"/>
      <c r="I229" s="42"/>
      <c r="K229" s="1"/>
      <c r="L229" s="1"/>
      <c r="M229" s="1"/>
      <c r="N229" s="1"/>
      <c r="P229" s="48"/>
      <c r="Q229" s="48"/>
      <c r="R229" s="48"/>
      <c r="S229" s="127"/>
      <c r="T229" s="127"/>
      <c r="U229" s="127"/>
      <c r="V229" s="484"/>
      <c r="W229" s="48"/>
      <c r="X229" s="48"/>
      <c r="Y229" s="48"/>
      <c r="Z229" s="45"/>
      <c r="AA229" s="45"/>
      <c r="AB229" s="45"/>
      <c r="AC229" s="45"/>
      <c r="AD229" s="45"/>
      <c r="AE229" s="45"/>
      <c r="AF229" s="45"/>
      <c r="AG229" s="45"/>
      <c r="AH229" s="45"/>
    </row>
    <row r="230" ht="18.0" customHeight="1">
      <c r="A230" s="475"/>
      <c r="C230" s="483"/>
      <c r="D230" s="1"/>
      <c r="F230" s="42"/>
      <c r="I230" s="42"/>
      <c r="K230" s="1"/>
      <c r="L230" s="1"/>
      <c r="M230" s="1"/>
      <c r="N230" s="1"/>
      <c r="P230" s="48"/>
      <c r="Q230" s="48"/>
      <c r="R230" s="48"/>
      <c r="S230" s="127"/>
      <c r="T230" s="127"/>
      <c r="U230" s="127"/>
      <c r="V230" s="484"/>
      <c r="W230" s="48"/>
      <c r="X230" s="48"/>
      <c r="Y230" s="48"/>
      <c r="Z230" s="45"/>
      <c r="AA230" s="45"/>
      <c r="AB230" s="45"/>
      <c r="AC230" s="45"/>
      <c r="AD230" s="45"/>
      <c r="AE230" s="45"/>
      <c r="AF230" s="45"/>
      <c r="AG230" s="45"/>
      <c r="AH230" s="45"/>
    </row>
    <row r="231" ht="18.0" customHeight="1">
      <c r="A231" s="475"/>
      <c r="C231" s="483"/>
      <c r="D231" s="1"/>
      <c r="F231" s="42"/>
      <c r="I231" s="42"/>
      <c r="K231" s="1"/>
      <c r="L231" s="1"/>
      <c r="M231" s="1"/>
      <c r="N231" s="1"/>
      <c r="P231" s="48"/>
      <c r="Q231" s="48"/>
      <c r="R231" s="48"/>
      <c r="S231" s="127"/>
      <c r="T231" s="127"/>
      <c r="U231" s="127"/>
      <c r="V231" s="484"/>
      <c r="W231" s="48"/>
      <c r="X231" s="48"/>
      <c r="Y231" s="48"/>
      <c r="Z231" s="45"/>
      <c r="AA231" s="45"/>
      <c r="AB231" s="45"/>
      <c r="AC231" s="45"/>
      <c r="AD231" s="45"/>
      <c r="AE231" s="45"/>
      <c r="AF231" s="45"/>
      <c r="AG231" s="45"/>
      <c r="AH231" s="45"/>
    </row>
    <row r="232" ht="18.0" customHeight="1">
      <c r="A232" s="475"/>
      <c r="C232" s="483"/>
      <c r="D232" s="1"/>
      <c r="F232" s="42"/>
      <c r="I232" s="42"/>
      <c r="K232" s="1"/>
      <c r="L232" s="1"/>
      <c r="M232" s="1"/>
      <c r="N232" s="1"/>
      <c r="P232" s="48"/>
      <c r="Q232" s="48"/>
      <c r="R232" s="48"/>
      <c r="S232" s="127"/>
      <c r="T232" s="127"/>
      <c r="U232" s="127"/>
      <c r="V232" s="484"/>
      <c r="W232" s="48"/>
      <c r="X232" s="48"/>
      <c r="Y232" s="48"/>
      <c r="Z232" s="45"/>
      <c r="AA232" s="45"/>
      <c r="AB232" s="45"/>
      <c r="AC232" s="45"/>
      <c r="AD232" s="45"/>
      <c r="AE232" s="45"/>
      <c r="AF232" s="45"/>
      <c r="AG232" s="45"/>
      <c r="AH232" s="45"/>
    </row>
    <row r="233" ht="18.0" customHeight="1">
      <c r="A233" s="475"/>
      <c r="C233" s="483"/>
      <c r="D233" s="1"/>
      <c r="F233" s="42"/>
      <c r="I233" s="42"/>
      <c r="K233" s="1"/>
      <c r="L233" s="1"/>
      <c r="M233" s="1"/>
      <c r="N233" s="1"/>
      <c r="P233" s="48"/>
      <c r="Q233" s="48"/>
      <c r="R233" s="48"/>
      <c r="S233" s="127"/>
      <c r="T233" s="127"/>
      <c r="U233" s="127"/>
      <c r="V233" s="484"/>
      <c r="W233" s="48"/>
      <c r="X233" s="48"/>
      <c r="Y233" s="48"/>
      <c r="Z233" s="45"/>
      <c r="AA233" s="45"/>
      <c r="AB233" s="45"/>
      <c r="AC233" s="45"/>
      <c r="AD233" s="45"/>
      <c r="AE233" s="45"/>
      <c r="AF233" s="45"/>
      <c r="AG233" s="45"/>
      <c r="AH233" s="45"/>
    </row>
    <row r="234" ht="18.0" customHeight="1">
      <c r="A234" s="475"/>
      <c r="C234" s="483"/>
      <c r="D234" s="1"/>
      <c r="F234" s="42"/>
      <c r="I234" s="42"/>
      <c r="K234" s="1"/>
      <c r="L234" s="1"/>
      <c r="M234" s="1"/>
      <c r="N234" s="1"/>
      <c r="P234" s="48"/>
      <c r="Q234" s="48"/>
      <c r="R234" s="48"/>
      <c r="S234" s="127"/>
      <c r="T234" s="127"/>
      <c r="U234" s="127"/>
      <c r="V234" s="484"/>
      <c r="W234" s="48"/>
      <c r="X234" s="48"/>
      <c r="Y234" s="48"/>
      <c r="Z234" s="45"/>
      <c r="AA234" s="45"/>
      <c r="AB234" s="45"/>
      <c r="AC234" s="45"/>
      <c r="AD234" s="45"/>
      <c r="AE234" s="45"/>
      <c r="AF234" s="45"/>
      <c r="AG234" s="45"/>
      <c r="AH234" s="45"/>
    </row>
    <row r="235" ht="18.0" customHeight="1">
      <c r="A235" s="475"/>
      <c r="C235" s="483"/>
      <c r="D235" s="1"/>
      <c r="F235" s="42"/>
      <c r="I235" s="42"/>
      <c r="K235" s="1"/>
      <c r="L235" s="1"/>
      <c r="M235" s="1"/>
      <c r="N235" s="1"/>
      <c r="P235" s="48"/>
      <c r="Q235" s="48"/>
      <c r="R235" s="48"/>
      <c r="S235" s="127"/>
      <c r="T235" s="127"/>
      <c r="U235" s="127"/>
      <c r="V235" s="484"/>
      <c r="W235" s="48"/>
      <c r="X235" s="48"/>
      <c r="Y235" s="48"/>
      <c r="Z235" s="45"/>
      <c r="AA235" s="45"/>
      <c r="AB235" s="45"/>
      <c r="AC235" s="45"/>
      <c r="AD235" s="45"/>
      <c r="AE235" s="45"/>
      <c r="AF235" s="45"/>
      <c r="AG235" s="45"/>
      <c r="AH235" s="45"/>
    </row>
    <row r="236" ht="18.0" customHeight="1">
      <c r="A236" s="475"/>
      <c r="C236" s="483"/>
      <c r="D236" s="1"/>
      <c r="F236" s="42"/>
      <c r="I236" s="42"/>
      <c r="K236" s="1"/>
      <c r="L236" s="1"/>
      <c r="M236" s="1"/>
      <c r="N236" s="1"/>
      <c r="P236" s="48"/>
      <c r="Q236" s="48"/>
      <c r="R236" s="48"/>
      <c r="S236" s="127"/>
      <c r="T236" s="127"/>
      <c r="U236" s="127"/>
      <c r="V236" s="484"/>
      <c r="W236" s="48"/>
      <c r="X236" s="48"/>
      <c r="Y236" s="48"/>
      <c r="Z236" s="45"/>
      <c r="AA236" s="45"/>
      <c r="AB236" s="45"/>
      <c r="AC236" s="45"/>
      <c r="AD236" s="45"/>
      <c r="AE236" s="45"/>
      <c r="AF236" s="45"/>
      <c r="AG236" s="45"/>
      <c r="AH236" s="45"/>
    </row>
    <row r="237" ht="18.0" customHeight="1">
      <c r="A237" s="475"/>
      <c r="C237" s="483"/>
      <c r="D237" s="1"/>
      <c r="F237" s="42"/>
      <c r="I237" s="42"/>
      <c r="K237" s="1"/>
      <c r="L237" s="1"/>
      <c r="M237" s="1"/>
      <c r="N237" s="1"/>
      <c r="P237" s="48"/>
      <c r="Q237" s="48"/>
      <c r="R237" s="48"/>
      <c r="S237" s="127"/>
      <c r="T237" s="127"/>
      <c r="U237" s="127"/>
      <c r="V237" s="484"/>
      <c r="W237" s="48"/>
      <c r="X237" s="48"/>
      <c r="Y237" s="48"/>
      <c r="Z237" s="45"/>
      <c r="AA237" s="45"/>
      <c r="AB237" s="45"/>
      <c r="AC237" s="45"/>
      <c r="AD237" s="45"/>
      <c r="AE237" s="45"/>
      <c r="AF237" s="45"/>
      <c r="AG237" s="45"/>
      <c r="AH237" s="45"/>
    </row>
    <row r="238" ht="18.0" customHeight="1">
      <c r="A238" s="475"/>
      <c r="C238" s="483"/>
      <c r="D238" s="1"/>
      <c r="F238" s="42"/>
      <c r="I238" s="42"/>
      <c r="K238" s="1"/>
      <c r="L238" s="1"/>
      <c r="M238" s="1"/>
      <c r="N238" s="1"/>
      <c r="P238" s="48"/>
      <c r="Q238" s="48"/>
      <c r="R238" s="48"/>
      <c r="S238" s="127"/>
      <c r="T238" s="127"/>
      <c r="U238" s="127"/>
      <c r="V238" s="484"/>
      <c r="W238" s="48"/>
      <c r="X238" s="48"/>
      <c r="Y238" s="48"/>
      <c r="Z238" s="45"/>
      <c r="AA238" s="45"/>
      <c r="AB238" s="45"/>
      <c r="AC238" s="45"/>
      <c r="AD238" s="45"/>
      <c r="AE238" s="45"/>
      <c r="AF238" s="45"/>
      <c r="AG238" s="45"/>
      <c r="AH238" s="45"/>
    </row>
    <row r="239" ht="18.0" customHeight="1">
      <c r="A239" s="475"/>
      <c r="C239" s="483"/>
      <c r="D239" s="1"/>
      <c r="F239" s="42"/>
      <c r="I239" s="42"/>
      <c r="K239" s="1"/>
      <c r="L239" s="1"/>
      <c r="M239" s="1"/>
      <c r="N239" s="1"/>
      <c r="P239" s="48"/>
      <c r="Q239" s="48"/>
      <c r="R239" s="48"/>
      <c r="S239" s="127"/>
      <c r="T239" s="127"/>
      <c r="U239" s="127"/>
      <c r="V239" s="484"/>
      <c r="W239" s="48"/>
      <c r="X239" s="48"/>
      <c r="Y239" s="48"/>
      <c r="Z239" s="45"/>
      <c r="AA239" s="45"/>
      <c r="AB239" s="45"/>
      <c r="AC239" s="45"/>
      <c r="AD239" s="45"/>
      <c r="AE239" s="45"/>
      <c r="AF239" s="45"/>
      <c r="AG239" s="45"/>
      <c r="AH239" s="45"/>
    </row>
    <row r="240" ht="18.0" customHeight="1">
      <c r="A240" s="475"/>
      <c r="C240" s="483"/>
      <c r="D240" s="1"/>
      <c r="F240" s="42"/>
      <c r="I240" s="42"/>
      <c r="K240" s="1"/>
      <c r="L240" s="1"/>
      <c r="M240" s="1"/>
      <c r="N240" s="1"/>
      <c r="P240" s="48"/>
      <c r="Q240" s="48"/>
      <c r="R240" s="48"/>
      <c r="S240" s="127"/>
      <c r="T240" s="127"/>
      <c r="U240" s="127"/>
      <c r="V240" s="484"/>
      <c r="W240" s="48"/>
      <c r="X240" s="48"/>
      <c r="Y240" s="48"/>
      <c r="Z240" s="45"/>
      <c r="AA240" s="45"/>
      <c r="AB240" s="45"/>
      <c r="AC240" s="45"/>
      <c r="AD240" s="45"/>
      <c r="AE240" s="45"/>
      <c r="AF240" s="45"/>
      <c r="AG240" s="45"/>
      <c r="AH240" s="45"/>
    </row>
    <row r="241" ht="18.0" customHeight="1">
      <c r="A241" s="475"/>
      <c r="C241" s="483"/>
      <c r="D241" s="1"/>
      <c r="F241" s="42"/>
      <c r="I241" s="42"/>
      <c r="K241" s="1"/>
      <c r="L241" s="1"/>
      <c r="M241" s="1"/>
      <c r="N241" s="1"/>
      <c r="P241" s="48"/>
      <c r="Q241" s="48"/>
      <c r="R241" s="48"/>
      <c r="S241" s="127"/>
      <c r="T241" s="127"/>
      <c r="U241" s="127"/>
      <c r="V241" s="484"/>
      <c r="W241" s="48"/>
      <c r="X241" s="48"/>
      <c r="Y241" s="48"/>
      <c r="Z241" s="45"/>
      <c r="AA241" s="45"/>
      <c r="AB241" s="45"/>
      <c r="AC241" s="45"/>
      <c r="AD241" s="45"/>
      <c r="AE241" s="45"/>
      <c r="AF241" s="45"/>
      <c r="AG241" s="45"/>
      <c r="AH241" s="45"/>
    </row>
    <row r="242" ht="18.0" customHeight="1">
      <c r="A242" s="475"/>
      <c r="C242" s="483"/>
      <c r="D242" s="1"/>
      <c r="F242" s="42"/>
      <c r="I242" s="42"/>
      <c r="K242" s="1"/>
      <c r="L242" s="1"/>
      <c r="M242" s="1"/>
      <c r="N242" s="1"/>
      <c r="P242" s="48"/>
      <c r="Q242" s="48"/>
      <c r="R242" s="48"/>
      <c r="S242" s="127"/>
      <c r="T242" s="127"/>
      <c r="U242" s="127"/>
      <c r="V242" s="484"/>
      <c r="W242" s="48"/>
      <c r="X242" s="48"/>
      <c r="Y242" s="48"/>
      <c r="Z242" s="45"/>
      <c r="AA242" s="45"/>
      <c r="AB242" s="45"/>
      <c r="AC242" s="45"/>
      <c r="AD242" s="45"/>
      <c r="AE242" s="45"/>
      <c r="AF242" s="45"/>
      <c r="AG242" s="45"/>
      <c r="AH242" s="45"/>
    </row>
    <row r="243" ht="18.0" customHeight="1">
      <c r="A243" s="475"/>
      <c r="C243" s="483"/>
      <c r="D243" s="1"/>
      <c r="F243" s="42"/>
      <c r="I243" s="42"/>
      <c r="K243" s="1"/>
      <c r="L243" s="1"/>
      <c r="M243" s="1"/>
      <c r="N243" s="1"/>
      <c r="P243" s="48"/>
      <c r="Q243" s="48"/>
      <c r="R243" s="48"/>
      <c r="S243" s="127"/>
      <c r="T243" s="127"/>
      <c r="U243" s="127"/>
      <c r="V243" s="484"/>
      <c r="W243" s="48"/>
      <c r="X243" s="48"/>
      <c r="Y243" s="48"/>
      <c r="Z243" s="45"/>
      <c r="AA243" s="45"/>
      <c r="AB243" s="45"/>
      <c r="AC243" s="45"/>
      <c r="AD243" s="45"/>
      <c r="AE243" s="45"/>
      <c r="AF243" s="45"/>
      <c r="AG243" s="45"/>
      <c r="AH243" s="45"/>
    </row>
    <row r="244" ht="18.0" customHeight="1">
      <c r="A244" s="475"/>
      <c r="C244" s="483"/>
      <c r="D244" s="1"/>
      <c r="F244" s="42"/>
      <c r="I244" s="42"/>
      <c r="K244" s="1"/>
      <c r="L244" s="1"/>
      <c r="M244" s="1"/>
      <c r="N244" s="1"/>
      <c r="P244" s="48"/>
      <c r="Q244" s="48"/>
      <c r="R244" s="48"/>
      <c r="S244" s="127"/>
      <c r="T244" s="127"/>
      <c r="U244" s="127"/>
      <c r="V244" s="484"/>
      <c r="W244" s="48"/>
      <c r="X244" s="48"/>
      <c r="Y244" s="48"/>
      <c r="Z244" s="45"/>
      <c r="AA244" s="45"/>
      <c r="AB244" s="45"/>
      <c r="AC244" s="45"/>
      <c r="AD244" s="45"/>
      <c r="AE244" s="45"/>
      <c r="AF244" s="45"/>
      <c r="AG244" s="45"/>
      <c r="AH244" s="45"/>
    </row>
    <row r="245" ht="18.0" customHeight="1">
      <c r="A245" s="475"/>
      <c r="C245" s="483"/>
      <c r="D245" s="1"/>
      <c r="F245" s="42"/>
      <c r="I245" s="42"/>
      <c r="K245" s="1"/>
      <c r="L245" s="1"/>
      <c r="M245" s="1"/>
      <c r="N245" s="1"/>
      <c r="P245" s="48"/>
      <c r="Q245" s="48"/>
      <c r="R245" s="48"/>
      <c r="S245" s="127"/>
      <c r="T245" s="127"/>
      <c r="U245" s="127"/>
      <c r="V245" s="484"/>
      <c r="W245" s="48"/>
      <c r="X245" s="48"/>
      <c r="Y245" s="48"/>
      <c r="Z245" s="45"/>
      <c r="AA245" s="45"/>
      <c r="AB245" s="45"/>
      <c r="AC245" s="45"/>
      <c r="AD245" s="45"/>
      <c r="AE245" s="45"/>
      <c r="AF245" s="45"/>
      <c r="AG245" s="45"/>
      <c r="AH245" s="45"/>
    </row>
    <row r="246" ht="18.0" customHeight="1">
      <c r="A246" s="475"/>
      <c r="C246" s="483"/>
      <c r="D246" s="1"/>
      <c r="F246" s="42"/>
      <c r="I246" s="42"/>
      <c r="K246" s="1"/>
      <c r="L246" s="1"/>
      <c r="M246" s="1"/>
      <c r="N246" s="1"/>
      <c r="P246" s="48"/>
      <c r="Q246" s="48"/>
      <c r="R246" s="48"/>
      <c r="S246" s="127"/>
      <c r="T246" s="127"/>
      <c r="U246" s="127"/>
      <c r="V246" s="484"/>
      <c r="W246" s="48"/>
      <c r="X246" s="48"/>
      <c r="Y246" s="48"/>
      <c r="Z246" s="45"/>
      <c r="AA246" s="45"/>
      <c r="AB246" s="45"/>
      <c r="AC246" s="45"/>
      <c r="AD246" s="45"/>
      <c r="AE246" s="45"/>
      <c r="AF246" s="45"/>
      <c r="AG246" s="45"/>
      <c r="AH246" s="45"/>
    </row>
    <row r="247" ht="18.0" customHeight="1">
      <c r="A247" s="475"/>
      <c r="C247" s="483"/>
      <c r="D247" s="1"/>
      <c r="F247" s="42"/>
      <c r="I247" s="42"/>
      <c r="K247" s="1"/>
      <c r="L247" s="1"/>
      <c r="M247" s="1"/>
      <c r="N247" s="1"/>
      <c r="P247" s="48"/>
      <c r="Q247" s="48"/>
      <c r="R247" s="48"/>
      <c r="S247" s="127"/>
      <c r="T247" s="127"/>
      <c r="U247" s="127"/>
      <c r="V247" s="484"/>
      <c r="W247" s="48"/>
      <c r="X247" s="48"/>
      <c r="Y247" s="48"/>
      <c r="Z247" s="45"/>
      <c r="AA247" s="45"/>
      <c r="AB247" s="45"/>
      <c r="AC247" s="45"/>
      <c r="AD247" s="45"/>
      <c r="AE247" s="45"/>
      <c r="AF247" s="45"/>
      <c r="AG247" s="45"/>
      <c r="AH247" s="45"/>
    </row>
    <row r="248" ht="18.0" customHeight="1">
      <c r="A248" s="475"/>
      <c r="C248" s="483"/>
      <c r="D248" s="1"/>
      <c r="F248" s="42"/>
      <c r="I248" s="42"/>
      <c r="K248" s="1"/>
      <c r="L248" s="1"/>
      <c r="M248" s="1"/>
      <c r="N248" s="1"/>
      <c r="P248" s="48"/>
      <c r="Q248" s="48"/>
      <c r="R248" s="48"/>
      <c r="S248" s="127"/>
      <c r="T248" s="127"/>
      <c r="U248" s="127"/>
      <c r="V248" s="484"/>
      <c r="W248" s="48"/>
      <c r="X248" s="48"/>
      <c r="Y248" s="48"/>
      <c r="Z248" s="45"/>
      <c r="AA248" s="45"/>
      <c r="AB248" s="45"/>
      <c r="AC248" s="45"/>
      <c r="AD248" s="45"/>
      <c r="AE248" s="45"/>
      <c r="AF248" s="45"/>
      <c r="AG248" s="45"/>
      <c r="AH248" s="45"/>
    </row>
    <row r="249" ht="18.0" customHeight="1">
      <c r="A249" s="475"/>
      <c r="C249" s="483"/>
      <c r="D249" s="1"/>
      <c r="F249" s="42"/>
      <c r="I249" s="42"/>
      <c r="K249" s="1"/>
      <c r="L249" s="1"/>
      <c r="M249" s="1"/>
      <c r="N249" s="1"/>
      <c r="P249" s="48"/>
      <c r="Q249" s="48"/>
      <c r="R249" s="48"/>
      <c r="S249" s="127"/>
      <c r="T249" s="127"/>
      <c r="U249" s="127"/>
      <c r="V249" s="484"/>
      <c r="W249" s="48"/>
      <c r="X249" s="48"/>
      <c r="Y249" s="48"/>
      <c r="Z249" s="45"/>
      <c r="AA249" s="45"/>
      <c r="AB249" s="45"/>
      <c r="AC249" s="45"/>
      <c r="AD249" s="45"/>
      <c r="AE249" s="45"/>
      <c r="AF249" s="45"/>
      <c r="AG249" s="45"/>
      <c r="AH249" s="45"/>
    </row>
    <row r="250" ht="18.0" customHeight="1">
      <c r="A250" s="475"/>
      <c r="C250" s="483"/>
      <c r="D250" s="1"/>
      <c r="F250" s="42"/>
      <c r="I250" s="42"/>
      <c r="K250" s="1"/>
      <c r="L250" s="1"/>
      <c r="M250" s="1"/>
      <c r="N250" s="1"/>
      <c r="P250" s="48"/>
      <c r="Q250" s="48"/>
      <c r="R250" s="48"/>
      <c r="S250" s="127"/>
      <c r="T250" s="127"/>
      <c r="U250" s="127"/>
      <c r="V250" s="484"/>
      <c r="W250" s="48"/>
      <c r="X250" s="48"/>
      <c r="Y250" s="48"/>
      <c r="Z250" s="45"/>
      <c r="AA250" s="45"/>
      <c r="AB250" s="45"/>
      <c r="AC250" s="45"/>
      <c r="AD250" s="45"/>
      <c r="AE250" s="45"/>
      <c r="AF250" s="45"/>
      <c r="AG250" s="45"/>
      <c r="AH250" s="45"/>
    </row>
    <row r="251" ht="18.0" customHeight="1">
      <c r="A251" s="475"/>
      <c r="C251" s="483"/>
      <c r="D251" s="1"/>
      <c r="F251" s="42"/>
      <c r="I251" s="42"/>
      <c r="K251" s="1"/>
      <c r="L251" s="1"/>
      <c r="M251" s="1"/>
      <c r="N251" s="1"/>
      <c r="P251" s="48"/>
      <c r="Q251" s="48"/>
      <c r="R251" s="48"/>
      <c r="S251" s="127"/>
      <c r="T251" s="127"/>
      <c r="U251" s="127"/>
      <c r="V251" s="484"/>
      <c r="W251" s="48"/>
      <c r="X251" s="48"/>
      <c r="Y251" s="48"/>
      <c r="Z251" s="45"/>
      <c r="AA251" s="45"/>
      <c r="AB251" s="45"/>
      <c r="AC251" s="45"/>
      <c r="AD251" s="45"/>
      <c r="AE251" s="45"/>
      <c r="AF251" s="45"/>
      <c r="AG251" s="45"/>
      <c r="AH251" s="45"/>
    </row>
    <row r="252" ht="18.0" customHeight="1">
      <c r="A252" s="475"/>
      <c r="C252" s="483"/>
      <c r="D252" s="1"/>
      <c r="F252" s="42"/>
      <c r="I252" s="42"/>
      <c r="K252" s="1"/>
      <c r="L252" s="1"/>
      <c r="M252" s="1"/>
      <c r="N252" s="1"/>
      <c r="P252" s="48"/>
      <c r="Q252" s="48"/>
      <c r="R252" s="48"/>
      <c r="S252" s="127"/>
      <c r="T252" s="127"/>
      <c r="U252" s="127"/>
      <c r="V252" s="484"/>
      <c r="W252" s="48"/>
      <c r="X252" s="48"/>
      <c r="Y252" s="48"/>
      <c r="Z252" s="45"/>
      <c r="AA252" s="45"/>
      <c r="AB252" s="45"/>
      <c r="AC252" s="45"/>
      <c r="AD252" s="45"/>
      <c r="AE252" s="45"/>
      <c r="AF252" s="45"/>
      <c r="AG252" s="45"/>
      <c r="AH252" s="45"/>
    </row>
    <row r="253" ht="18.0" customHeight="1">
      <c r="A253" s="475"/>
      <c r="C253" s="483"/>
      <c r="D253" s="1"/>
      <c r="F253" s="42"/>
      <c r="I253" s="42"/>
      <c r="K253" s="1"/>
      <c r="L253" s="1"/>
      <c r="M253" s="1"/>
      <c r="N253" s="1"/>
      <c r="P253" s="48"/>
      <c r="Q253" s="48"/>
      <c r="R253" s="48"/>
      <c r="S253" s="127"/>
      <c r="T253" s="127"/>
      <c r="U253" s="127"/>
      <c r="V253" s="484"/>
      <c r="W253" s="48"/>
      <c r="X253" s="48"/>
      <c r="Y253" s="48"/>
      <c r="Z253" s="45"/>
      <c r="AA253" s="45"/>
      <c r="AB253" s="45"/>
      <c r="AC253" s="45"/>
      <c r="AD253" s="45"/>
      <c r="AE253" s="45"/>
      <c r="AF253" s="45"/>
      <c r="AG253" s="45"/>
      <c r="AH253" s="45"/>
    </row>
    <row r="254" ht="18.0" customHeight="1">
      <c r="A254" s="475"/>
      <c r="C254" s="483"/>
      <c r="D254" s="1"/>
      <c r="F254" s="42"/>
      <c r="I254" s="42"/>
      <c r="K254" s="1"/>
      <c r="L254" s="1"/>
      <c r="M254" s="1"/>
      <c r="N254" s="1"/>
      <c r="P254" s="48"/>
      <c r="Q254" s="48"/>
      <c r="R254" s="48"/>
      <c r="S254" s="127"/>
      <c r="T254" s="127"/>
      <c r="U254" s="127"/>
      <c r="V254" s="484"/>
      <c r="W254" s="48"/>
      <c r="X254" s="48"/>
      <c r="Y254" s="48"/>
      <c r="Z254" s="45"/>
      <c r="AA254" s="45"/>
      <c r="AB254" s="45"/>
      <c r="AC254" s="45"/>
      <c r="AD254" s="45"/>
      <c r="AE254" s="45"/>
      <c r="AF254" s="45"/>
      <c r="AG254" s="45"/>
      <c r="AH254" s="45"/>
    </row>
    <row r="255" ht="18.0" customHeight="1">
      <c r="A255" s="475"/>
      <c r="C255" s="483"/>
      <c r="D255" s="1"/>
      <c r="F255" s="42"/>
      <c r="I255" s="42"/>
      <c r="K255" s="1"/>
      <c r="L255" s="1"/>
      <c r="M255" s="1"/>
      <c r="N255" s="1"/>
      <c r="P255" s="48"/>
      <c r="Q255" s="48"/>
      <c r="R255" s="48"/>
      <c r="S255" s="127"/>
      <c r="T255" s="127"/>
      <c r="U255" s="127"/>
      <c r="V255" s="484"/>
      <c r="W255" s="48"/>
      <c r="X255" s="48"/>
      <c r="Y255" s="48"/>
      <c r="Z255" s="45"/>
      <c r="AA255" s="45"/>
      <c r="AB255" s="45"/>
      <c r="AC255" s="45"/>
      <c r="AD255" s="45"/>
      <c r="AE255" s="45"/>
      <c r="AF255" s="45"/>
      <c r="AG255" s="45"/>
      <c r="AH255" s="45"/>
    </row>
    <row r="256" ht="18.0" customHeight="1">
      <c r="A256" s="475"/>
      <c r="C256" s="483"/>
      <c r="D256" s="1"/>
      <c r="F256" s="42"/>
      <c r="I256" s="42"/>
      <c r="K256" s="1"/>
      <c r="L256" s="1"/>
      <c r="M256" s="1"/>
      <c r="N256" s="1"/>
      <c r="P256" s="48"/>
      <c r="Q256" s="48"/>
      <c r="R256" s="48"/>
      <c r="S256" s="127"/>
      <c r="T256" s="127"/>
      <c r="U256" s="127"/>
      <c r="V256" s="484"/>
      <c r="W256" s="48"/>
      <c r="X256" s="48"/>
      <c r="Y256" s="48"/>
      <c r="Z256" s="45"/>
      <c r="AA256" s="45"/>
      <c r="AB256" s="45"/>
      <c r="AC256" s="45"/>
      <c r="AD256" s="45"/>
      <c r="AE256" s="45"/>
      <c r="AF256" s="45"/>
      <c r="AG256" s="45"/>
      <c r="AH256" s="45"/>
    </row>
    <row r="257" ht="18.0" customHeight="1">
      <c r="A257" s="475"/>
      <c r="C257" s="483"/>
      <c r="D257" s="1"/>
      <c r="F257" s="42"/>
      <c r="I257" s="42"/>
      <c r="K257" s="1"/>
      <c r="L257" s="1"/>
      <c r="M257" s="1"/>
      <c r="N257" s="1"/>
      <c r="P257" s="48"/>
      <c r="Q257" s="48"/>
      <c r="R257" s="48"/>
      <c r="S257" s="127"/>
      <c r="T257" s="127"/>
      <c r="U257" s="127"/>
      <c r="V257" s="484"/>
      <c r="W257" s="48"/>
      <c r="X257" s="48"/>
      <c r="Y257" s="48"/>
      <c r="Z257" s="45"/>
      <c r="AA257" s="45"/>
      <c r="AB257" s="45"/>
      <c r="AC257" s="45"/>
      <c r="AD257" s="45"/>
      <c r="AE257" s="45"/>
      <c r="AF257" s="45"/>
      <c r="AG257" s="45"/>
      <c r="AH257" s="45"/>
    </row>
    <row r="258" ht="18.0" customHeight="1">
      <c r="A258" s="475"/>
      <c r="C258" s="483"/>
      <c r="D258" s="1"/>
      <c r="F258" s="42"/>
      <c r="I258" s="42"/>
      <c r="K258" s="1"/>
      <c r="L258" s="1"/>
      <c r="M258" s="1"/>
      <c r="N258" s="1"/>
      <c r="P258" s="48"/>
      <c r="Q258" s="48"/>
      <c r="R258" s="48"/>
      <c r="S258" s="127"/>
      <c r="T258" s="127"/>
      <c r="U258" s="127"/>
      <c r="V258" s="484"/>
      <c r="W258" s="48"/>
      <c r="X258" s="48"/>
      <c r="Y258" s="48"/>
      <c r="Z258" s="45"/>
      <c r="AA258" s="45"/>
      <c r="AB258" s="45"/>
      <c r="AC258" s="45"/>
      <c r="AD258" s="45"/>
      <c r="AE258" s="45"/>
      <c r="AF258" s="45"/>
      <c r="AG258" s="45"/>
      <c r="AH258" s="45"/>
    </row>
    <row r="259" ht="18.0" customHeight="1">
      <c r="A259" s="475"/>
      <c r="C259" s="483"/>
      <c r="D259" s="1"/>
      <c r="F259" s="42"/>
      <c r="I259" s="42"/>
      <c r="K259" s="1"/>
      <c r="L259" s="1"/>
      <c r="M259" s="1"/>
      <c r="N259" s="1"/>
      <c r="P259" s="48"/>
      <c r="Q259" s="48"/>
      <c r="R259" s="48"/>
      <c r="S259" s="127"/>
      <c r="T259" s="127"/>
      <c r="U259" s="127"/>
      <c r="V259" s="484"/>
      <c r="W259" s="48"/>
      <c r="X259" s="48"/>
      <c r="Y259" s="48"/>
      <c r="Z259" s="45"/>
      <c r="AA259" s="45"/>
      <c r="AB259" s="45"/>
      <c r="AC259" s="45"/>
      <c r="AD259" s="45"/>
      <c r="AE259" s="45"/>
      <c r="AF259" s="45"/>
      <c r="AG259" s="45"/>
      <c r="AH259" s="45"/>
    </row>
    <row r="260" ht="18.0" customHeight="1">
      <c r="A260" s="475"/>
      <c r="C260" s="483"/>
      <c r="D260" s="1"/>
      <c r="F260" s="42"/>
      <c r="I260" s="42"/>
      <c r="K260" s="1"/>
      <c r="L260" s="1"/>
      <c r="M260" s="1"/>
      <c r="N260" s="1"/>
      <c r="P260" s="48"/>
      <c r="Q260" s="48"/>
      <c r="R260" s="48"/>
      <c r="S260" s="127"/>
      <c r="T260" s="127"/>
      <c r="U260" s="127"/>
      <c r="V260" s="484"/>
      <c r="W260" s="48"/>
      <c r="X260" s="48"/>
      <c r="Y260" s="48"/>
      <c r="Z260" s="45"/>
      <c r="AA260" s="45"/>
      <c r="AB260" s="45"/>
      <c r="AC260" s="45"/>
      <c r="AD260" s="45"/>
      <c r="AE260" s="45"/>
      <c r="AF260" s="45"/>
      <c r="AG260" s="45"/>
      <c r="AH260" s="45"/>
    </row>
    <row r="261" ht="18.0" customHeight="1">
      <c r="A261" s="475"/>
      <c r="C261" s="483"/>
      <c r="D261" s="1"/>
      <c r="F261" s="42"/>
      <c r="I261" s="42"/>
      <c r="K261" s="1"/>
      <c r="L261" s="1"/>
      <c r="M261" s="1"/>
      <c r="N261" s="1"/>
      <c r="P261" s="48"/>
      <c r="Q261" s="48"/>
      <c r="R261" s="48"/>
      <c r="S261" s="127"/>
      <c r="T261" s="127"/>
      <c r="U261" s="127"/>
      <c r="V261" s="484"/>
      <c r="W261" s="48"/>
      <c r="X261" s="48"/>
      <c r="Y261" s="48"/>
      <c r="Z261" s="45"/>
      <c r="AA261" s="45"/>
      <c r="AB261" s="45"/>
      <c r="AC261" s="45"/>
      <c r="AD261" s="45"/>
      <c r="AE261" s="45"/>
      <c r="AF261" s="45"/>
      <c r="AG261" s="45"/>
      <c r="AH261" s="45"/>
    </row>
    <row r="262" ht="18.0" customHeight="1">
      <c r="A262" s="475"/>
      <c r="C262" s="483"/>
      <c r="D262" s="1"/>
      <c r="F262" s="42"/>
      <c r="I262" s="42"/>
      <c r="K262" s="1"/>
      <c r="L262" s="1"/>
      <c r="M262" s="1"/>
      <c r="N262" s="1"/>
      <c r="P262" s="48"/>
      <c r="Q262" s="48"/>
      <c r="R262" s="48"/>
      <c r="S262" s="127"/>
      <c r="T262" s="127"/>
      <c r="U262" s="127"/>
      <c r="V262" s="484"/>
      <c r="W262" s="48"/>
      <c r="X262" s="48"/>
      <c r="Y262" s="48"/>
      <c r="Z262" s="45"/>
      <c r="AA262" s="45"/>
      <c r="AB262" s="45"/>
      <c r="AC262" s="45"/>
      <c r="AD262" s="45"/>
      <c r="AE262" s="45"/>
      <c r="AF262" s="45"/>
      <c r="AG262" s="45"/>
      <c r="AH262" s="45"/>
    </row>
    <row r="263" ht="18.0" customHeight="1">
      <c r="A263" s="475"/>
      <c r="C263" s="483"/>
      <c r="D263" s="1"/>
      <c r="F263" s="42"/>
      <c r="I263" s="42"/>
      <c r="K263" s="1"/>
      <c r="L263" s="1"/>
      <c r="M263" s="1"/>
      <c r="N263" s="1"/>
      <c r="P263" s="48"/>
      <c r="Q263" s="48"/>
      <c r="R263" s="48"/>
      <c r="S263" s="127"/>
      <c r="T263" s="127"/>
      <c r="U263" s="127"/>
      <c r="V263" s="484"/>
      <c r="W263" s="48"/>
      <c r="X263" s="48"/>
      <c r="Y263" s="48"/>
      <c r="Z263" s="45"/>
      <c r="AA263" s="45"/>
      <c r="AB263" s="45"/>
      <c r="AC263" s="45"/>
      <c r="AD263" s="45"/>
      <c r="AE263" s="45"/>
      <c r="AF263" s="45"/>
      <c r="AG263" s="45"/>
      <c r="AH263" s="45"/>
    </row>
    <row r="264" ht="18.0" customHeight="1">
      <c r="A264" s="475"/>
      <c r="C264" s="483"/>
      <c r="D264" s="1"/>
      <c r="F264" s="42"/>
      <c r="I264" s="42"/>
      <c r="K264" s="1"/>
      <c r="L264" s="1"/>
      <c r="M264" s="1"/>
      <c r="N264" s="1"/>
      <c r="P264" s="48"/>
      <c r="Q264" s="48"/>
      <c r="R264" s="48"/>
      <c r="S264" s="127"/>
      <c r="T264" s="127"/>
      <c r="U264" s="127"/>
      <c r="V264" s="484"/>
      <c r="W264" s="48"/>
      <c r="X264" s="48"/>
      <c r="Y264" s="48"/>
      <c r="Z264" s="45"/>
      <c r="AA264" s="45"/>
      <c r="AB264" s="45"/>
      <c r="AC264" s="45"/>
      <c r="AD264" s="45"/>
      <c r="AE264" s="45"/>
      <c r="AF264" s="45"/>
      <c r="AG264" s="45"/>
      <c r="AH264" s="45"/>
    </row>
    <row r="265" ht="18.0" customHeight="1">
      <c r="A265" s="475"/>
      <c r="C265" s="483"/>
      <c r="D265" s="1"/>
      <c r="F265" s="42"/>
      <c r="I265" s="42"/>
      <c r="K265" s="1"/>
      <c r="L265" s="1"/>
      <c r="M265" s="1"/>
      <c r="N265" s="1"/>
      <c r="P265" s="48"/>
      <c r="Q265" s="48"/>
      <c r="R265" s="48"/>
      <c r="S265" s="127"/>
      <c r="T265" s="127"/>
      <c r="U265" s="127"/>
      <c r="V265" s="484"/>
      <c r="W265" s="48"/>
      <c r="X265" s="48"/>
      <c r="Y265" s="48"/>
      <c r="Z265" s="45"/>
      <c r="AA265" s="45"/>
      <c r="AB265" s="45"/>
      <c r="AC265" s="45"/>
      <c r="AD265" s="45"/>
      <c r="AE265" s="45"/>
      <c r="AF265" s="45"/>
      <c r="AG265" s="45"/>
      <c r="AH265" s="45"/>
    </row>
    <row r="266" ht="18.0" customHeight="1">
      <c r="A266" s="475"/>
      <c r="C266" s="483"/>
      <c r="D266" s="1"/>
      <c r="F266" s="42"/>
      <c r="I266" s="42"/>
      <c r="K266" s="1"/>
      <c r="L266" s="1"/>
      <c r="M266" s="1"/>
      <c r="N266" s="1"/>
      <c r="P266" s="48"/>
      <c r="Q266" s="48"/>
      <c r="R266" s="48"/>
      <c r="S266" s="127"/>
      <c r="T266" s="127"/>
      <c r="U266" s="127"/>
      <c r="V266" s="484"/>
      <c r="W266" s="48"/>
      <c r="X266" s="48"/>
      <c r="Y266" s="48"/>
      <c r="Z266" s="45"/>
      <c r="AA266" s="45"/>
      <c r="AB266" s="45"/>
      <c r="AC266" s="45"/>
      <c r="AD266" s="45"/>
      <c r="AE266" s="45"/>
      <c r="AF266" s="45"/>
      <c r="AG266" s="45"/>
      <c r="AH266" s="45"/>
    </row>
    <row r="267" ht="18.0" customHeight="1">
      <c r="A267" s="475"/>
      <c r="C267" s="483"/>
      <c r="D267" s="1"/>
      <c r="F267" s="42"/>
      <c r="I267" s="42"/>
      <c r="K267" s="1"/>
      <c r="L267" s="1"/>
      <c r="M267" s="1"/>
      <c r="N267" s="1"/>
      <c r="P267" s="48"/>
      <c r="Q267" s="48"/>
      <c r="R267" s="48"/>
      <c r="S267" s="127"/>
      <c r="T267" s="127"/>
      <c r="U267" s="127"/>
      <c r="V267" s="484"/>
      <c r="W267" s="48"/>
      <c r="X267" s="48"/>
      <c r="Y267" s="48"/>
      <c r="Z267" s="45"/>
      <c r="AA267" s="45"/>
      <c r="AB267" s="45"/>
      <c r="AC267" s="45"/>
      <c r="AD267" s="45"/>
      <c r="AE267" s="45"/>
      <c r="AF267" s="45"/>
      <c r="AG267" s="45"/>
      <c r="AH267" s="45"/>
    </row>
    <row r="268" ht="18.0" customHeight="1">
      <c r="A268" s="475"/>
      <c r="C268" s="483"/>
      <c r="D268" s="1"/>
      <c r="F268" s="42"/>
      <c r="I268" s="42"/>
      <c r="K268" s="1"/>
      <c r="L268" s="1"/>
      <c r="M268" s="1"/>
      <c r="N268" s="1"/>
      <c r="P268" s="48"/>
      <c r="Q268" s="48"/>
      <c r="R268" s="48"/>
      <c r="S268" s="127"/>
      <c r="T268" s="127"/>
      <c r="U268" s="127"/>
      <c r="V268" s="484"/>
      <c r="W268" s="48"/>
      <c r="X268" s="48"/>
      <c r="Y268" s="48"/>
      <c r="Z268" s="45"/>
      <c r="AA268" s="45"/>
      <c r="AB268" s="45"/>
      <c r="AC268" s="45"/>
      <c r="AD268" s="45"/>
      <c r="AE268" s="45"/>
      <c r="AF268" s="45"/>
      <c r="AG268" s="45"/>
      <c r="AH268" s="45"/>
    </row>
    <row r="269" ht="18.0" customHeight="1">
      <c r="A269" s="475"/>
      <c r="C269" s="483"/>
      <c r="D269" s="1"/>
      <c r="F269" s="42"/>
      <c r="I269" s="42"/>
      <c r="K269" s="1"/>
      <c r="L269" s="1"/>
      <c r="M269" s="1"/>
      <c r="N269" s="1"/>
      <c r="P269" s="48"/>
      <c r="Q269" s="48"/>
      <c r="R269" s="48"/>
      <c r="S269" s="127"/>
      <c r="T269" s="127"/>
      <c r="U269" s="127"/>
      <c r="V269" s="484"/>
      <c r="W269" s="48"/>
      <c r="X269" s="48"/>
      <c r="Y269" s="48"/>
      <c r="Z269" s="45"/>
      <c r="AA269" s="45"/>
      <c r="AB269" s="45"/>
      <c r="AC269" s="45"/>
      <c r="AD269" s="45"/>
      <c r="AE269" s="45"/>
      <c r="AF269" s="45"/>
      <c r="AG269" s="45"/>
      <c r="AH269" s="45"/>
    </row>
    <row r="270" ht="18.0" customHeight="1">
      <c r="A270" s="475"/>
      <c r="C270" s="483"/>
      <c r="D270" s="1"/>
      <c r="F270" s="42"/>
      <c r="I270" s="42"/>
      <c r="K270" s="1"/>
      <c r="L270" s="1"/>
      <c r="M270" s="1"/>
      <c r="N270" s="1"/>
      <c r="P270" s="48"/>
      <c r="Q270" s="48"/>
      <c r="R270" s="48"/>
      <c r="S270" s="127"/>
      <c r="T270" s="127"/>
      <c r="U270" s="127"/>
      <c r="V270" s="484"/>
      <c r="W270" s="48"/>
      <c r="X270" s="48"/>
      <c r="Y270" s="48"/>
      <c r="Z270" s="45"/>
      <c r="AA270" s="45"/>
      <c r="AB270" s="45"/>
      <c r="AC270" s="45"/>
      <c r="AD270" s="45"/>
      <c r="AE270" s="45"/>
      <c r="AF270" s="45"/>
      <c r="AG270" s="45"/>
      <c r="AH270" s="45"/>
    </row>
    <row r="271" ht="18.0" customHeight="1">
      <c r="A271" s="475"/>
      <c r="C271" s="483"/>
      <c r="D271" s="1"/>
      <c r="F271" s="42"/>
      <c r="I271" s="42"/>
      <c r="K271" s="1"/>
      <c r="L271" s="1"/>
      <c r="M271" s="1"/>
      <c r="N271" s="1"/>
      <c r="P271" s="48"/>
      <c r="Q271" s="48"/>
      <c r="R271" s="48"/>
      <c r="S271" s="127"/>
      <c r="T271" s="127"/>
      <c r="U271" s="127"/>
      <c r="V271" s="484"/>
      <c r="W271" s="48"/>
      <c r="X271" s="48"/>
      <c r="Y271" s="48"/>
      <c r="Z271" s="45"/>
      <c r="AA271" s="45"/>
      <c r="AB271" s="45"/>
      <c r="AC271" s="45"/>
      <c r="AD271" s="45"/>
      <c r="AE271" s="45"/>
      <c r="AF271" s="45"/>
      <c r="AG271" s="45"/>
      <c r="AH271" s="45"/>
    </row>
    <row r="272" ht="18.0" customHeight="1">
      <c r="A272" s="475"/>
      <c r="C272" s="483"/>
      <c r="D272" s="1"/>
      <c r="F272" s="42"/>
      <c r="I272" s="42"/>
      <c r="K272" s="1"/>
      <c r="L272" s="1"/>
      <c r="M272" s="1"/>
      <c r="N272" s="1"/>
      <c r="P272" s="48"/>
      <c r="Q272" s="48"/>
      <c r="R272" s="48"/>
      <c r="S272" s="127"/>
      <c r="T272" s="127"/>
      <c r="U272" s="127"/>
      <c r="V272" s="484"/>
      <c r="W272" s="48"/>
      <c r="X272" s="48"/>
      <c r="Y272" s="48"/>
      <c r="Z272" s="45"/>
      <c r="AA272" s="45"/>
      <c r="AB272" s="45"/>
      <c r="AC272" s="45"/>
      <c r="AD272" s="45"/>
      <c r="AE272" s="45"/>
      <c r="AF272" s="45"/>
      <c r="AG272" s="45"/>
      <c r="AH272" s="45"/>
    </row>
    <row r="273" ht="18.0" customHeight="1">
      <c r="A273" s="475"/>
      <c r="C273" s="483"/>
      <c r="D273" s="1"/>
      <c r="F273" s="42"/>
      <c r="I273" s="42"/>
      <c r="K273" s="1"/>
      <c r="L273" s="1"/>
      <c r="M273" s="1"/>
      <c r="N273" s="1"/>
      <c r="P273" s="48"/>
      <c r="Q273" s="48"/>
      <c r="R273" s="48"/>
      <c r="S273" s="127"/>
      <c r="T273" s="127"/>
      <c r="U273" s="127"/>
      <c r="V273" s="484"/>
      <c r="W273" s="48"/>
      <c r="X273" s="48"/>
      <c r="Y273" s="48"/>
      <c r="Z273" s="45"/>
      <c r="AA273" s="45"/>
      <c r="AB273" s="45"/>
      <c r="AC273" s="45"/>
      <c r="AD273" s="45"/>
      <c r="AE273" s="45"/>
      <c r="AF273" s="45"/>
      <c r="AG273" s="45"/>
      <c r="AH273" s="45"/>
    </row>
    <row r="274" ht="18.0" customHeight="1">
      <c r="A274" s="475"/>
      <c r="C274" s="483"/>
      <c r="D274" s="1"/>
      <c r="F274" s="42"/>
      <c r="I274" s="42"/>
      <c r="K274" s="1"/>
      <c r="L274" s="1"/>
      <c r="M274" s="1"/>
      <c r="N274" s="1"/>
      <c r="P274" s="48"/>
      <c r="Q274" s="48"/>
      <c r="R274" s="48"/>
      <c r="S274" s="127"/>
      <c r="T274" s="127"/>
      <c r="U274" s="127"/>
      <c r="V274" s="484"/>
      <c r="W274" s="48"/>
      <c r="X274" s="48"/>
      <c r="Y274" s="48"/>
      <c r="Z274" s="45"/>
      <c r="AA274" s="45"/>
      <c r="AB274" s="45"/>
      <c r="AC274" s="45"/>
      <c r="AD274" s="45"/>
      <c r="AE274" s="45"/>
      <c r="AF274" s="45"/>
      <c r="AG274" s="45"/>
      <c r="AH274" s="45"/>
    </row>
    <row r="275" ht="18.0" customHeight="1">
      <c r="A275" s="475"/>
      <c r="C275" s="483"/>
      <c r="D275" s="1"/>
      <c r="F275" s="42"/>
      <c r="I275" s="42"/>
      <c r="K275" s="1"/>
      <c r="L275" s="1"/>
      <c r="M275" s="1"/>
      <c r="N275" s="1"/>
      <c r="P275" s="48"/>
      <c r="Q275" s="48"/>
      <c r="R275" s="48"/>
      <c r="S275" s="127"/>
      <c r="T275" s="127"/>
      <c r="U275" s="127"/>
      <c r="V275" s="484"/>
      <c r="W275" s="48"/>
      <c r="X275" s="48"/>
      <c r="Y275" s="48"/>
      <c r="Z275" s="45"/>
      <c r="AA275" s="45"/>
      <c r="AB275" s="45"/>
      <c r="AC275" s="45"/>
      <c r="AD275" s="45"/>
      <c r="AE275" s="45"/>
      <c r="AF275" s="45"/>
      <c r="AG275" s="45"/>
      <c r="AH275" s="45"/>
    </row>
    <row r="276" ht="18.0" customHeight="1">
      <c r="A276" s="475"/>
      <c r="C276" s="483"/>
      <c r="D276" s="1"/>
      <c r="F276" s="42"/>
      <c r="I276" s="42"/>
      <c r="K276" s="1"/>
      <c r="L276" s="1"/>
      <c r="M276" s="1"/>
      <c r="N276" s="1"/>
      <c r="P276" s="48"/>
      <c r="Q276" s="48"/>
      <c r="R276" s="48"/>
      <c r="S276" s="127"/>
      <c r="T276" s="127"/>
      <c r="U276" s="127"/>
      <c r="V276" s="484"/>
      <c r="W276" s="48"/>
      <c r="X276" s="48"/>
      <c r="Y276" s="48"/>
      <c r="Z276" s="45"/>
      <c r="AA276" s="45"/>
      <c r="AB276" s="45"/>
      <c r="AC276" s="45"/>
      <c r="AD276" s="45"/>
      <c r="AE276" s="45"/>
      <c r="AF276" s="45"/>
      <c r="AG276" s="45"/>
      <c r="AH276" s="45"/>
    </row>
    <row r="277" ht="18.0" customHeight="1">
      <c r="A277" s="475"/>
      <c r="C277" s="483"/>
      <c r="D277" s="1"/>
      <c r="F277" s="42"/>
      <c r="I277" s="42"/>
      <c r="K277" s="1"/>
      <c r="L277" s="1"/>
      <c r="M277" s="1"/>
      <c r="N277" s="1"/>
      <c r="P277" s="48"/>
      <c r="Q277" s="48"/>
      <c r="R277" s="48"/>
      <c r="S277" s="127"/>
      <c r="T277" s="127"/>
      <c r="U277" s="127"/>
      <c r="V277" s="484"/>
      <c r="W277" s="48"/>
      <c r="X277" s="48"/>
      <c r="Y277" s="48"/>
      <c r="Z277" s="45"/>
      <c r="AA277" s="45"/>
      <c r="AB277" s="45"/>
      <c r="AC277" s="45"/>
      <c r="AD277" s="45"/>
      <c r="AE277" s="45"/>
      <c r="AF277" s="45"/>
      <c r="AG277" s="45"/>
      <c r="AH277" s="45"/>
    </row>
    <row r="278" ht="18.0" customHeight="1">
      <c r="A278" s="475"/>
      <c r="C278" s="483"/>
      <c r="D278" s="1"/>
      <c r="F278" s="42"/>
      <c r="I278" s="42"/>
      <c r="K278" s="1"/>
      <c r="L278" s="1"/>
      <c r="M278" s="1"/>
      <c r="N278" s="1"/>
      <c r="P278" s="48"/>
      <c r="Q278" s="48"/>
      <c r="R278" s="48"/>
      <c r="S278" s="127"/>
      <c r="T278" s="127"/>
      <c r="U278" s="127"/>
      <c r="V278" s="484"/>
      <c r="W278" s="48"/>
      <c r="X278" s="48"/>
      <c r="Y278" s="48"/>
      <c r="Z278" s="45"/>
      <c r="AA278" s="45"/>
      <c r="AB278" s="45"/>
      <c r="AC278" s="45"/>
      <c r="AD278" s="45"/>
      <c r="AE278" s="45"/>
      <c r="AF278" s="45"/>
      <c r="AG278" s="45"/>
      <c r="AH278" s="45"/>
    </row>
    <row r="279" ht="18.0" customHeight="1">
      <c r="A279" s="475"/>
      <c r="C279" s="483"/>
      <c r="D279" s="1"/>
      <c r="F279" s="42"/>
      <c r="I279" s="42"/>
      <c r="K279" s="1"/>
      <c r="L279" s="1"/>
      <c r="M279" s="1"/>
      <c r="N279" s="1"/>
      <c r="P279" s="48"/>
      <c r="Q279" s="48"/>
      <c r="R279" s="48"/>
      <c r="S279" s="127"/>
      <c r="T279" s="127"/>
      <c r="U279" s="127"/>
      <c r="V279" s="484"/>
      <c r="W279" s="48"/>
      <c r="X279" s="48"/>
      <c r="Y279" s="48"/>
      <c r="Z279" s="45"/>
      <c r="AA279" s="45"/>
      <c r="AB279" s="45"/>
      <c r="AC279" s="45"/>
      <c r="AD279" s="45"/>
      <c r="AE279" s="45"/>
      <c r="AF279" s="45"/>
      <c r="AG279" s="45"/>
      <c r="AH279" s="45"/>
    </row>
    <row r="280" ht="18.0" customHeight="1">
      <c r="A280" s="475"/>
      <c r="C280" s="483"/>
      <c r="D280" s="1"/>
      <c r="F280" s="42"/>
      <c r="I280" s="42"/>
      <c r="K280" s="1"/>
      <c r="L280" s="1"/>
      <c r="M280" s="1"/>
      <c r="N280" s="1"/>
      <c r="P280" s="48"/>
      <c r="Q280" s="48"/>
      <c r="R280" s="48"/>
      <c r="S280" s="127"/>
      <c r="T280" s="127"/>
      <c r="U280" s="127"/>
      <c r="V280" s="484"/>
      <c r="W280" s="48"/>
      <c r="X280" s="48"/>
      <c r="Y280" s="48"/>
      <c r="Z280" s="45"/>
      <c r="AA280" s="45"/>
      <c r="AB280" s="45"/>
      <c r="AC280" s="45"/>
      <c r="AD280" s="45"/>
      <c r="AE280" s="45"/>
      <c r="AF280" s="45"/>
      <c r="AG280" s="45"/>
      <c r="AH280" s="45"/>
    </row>
    <row r="281" ht="18.0" customHeight="1">
      <c r="A281" s="475"/>
      <c r="C281" s="483"/>
      <c r="D281" s="1"/>
      <c r="F281" s="42"/>
      <c r="I281" s="42"/>
      <c r="K281" s="1"/>
      <c r="L281" s="1"/>
      <c r="M281" s="1"/>
      <c r="N281" s="1"/>
      <c r="P281" s="48"/>
      <c r="Q281" s="48"/>
      <c r="R281" s="48"/>
      <c r="S281" s="127"/>
      <c r="T281" s="127"/>
      <c r="U281" s="127"/>
      <c r="V281" s="484"/>
      <c r="W281" s="48"/>
      <c r="X281" s="48"/>
      <c r="Y281" s="48"/>
      <c r="Z281" s="45"/>
      <c r="AA281" s="45"/>
      <c r="AB281" s="45"/>
      <c r="AC281" s="45"/>
      <c r="AD281" s="45"/>
      <c r="AE281" s="45"/>
      <c r="AF281" s="45"/>
      <c r="AG281" s="45"/>
      <c r="AH281" s="45"/>
    </row>
    <row r="282" ht="18.0" customHeight="1">
      <c r="A282" s="475"/>
      <c r="C282" s="483"/>
      <c r="D282" s="1"/>
      <c r="F282" s="42"/>
      <c r="I282" s="42"/>
      <c r="K282" s="1"/>
      <c r="L282" s="1"/>
      <c r="M282" s="1"/>
      <c r="N282" s="1"/>
      <c r="P282" s="48"/>
      <c r="Q282" s="48"/>
      <c r="R282" s="48"/>
      <c r="S282" s="127"/>
      <c r="T282" s="127"/>
      <c r="U282" s="127"/>
      <c r="V282" s="484"/>
      <c r="W282" s="48"/>
      <c r="X282" s="48"/>
      <c r="Y282" s="48"/>
      <c r="Z282" s="45"/>
      <c r="AA282" s="45"/>
      <c r="AB282" s="45"/>
      <c r="AC282" s="45"/>
      <c r="AD282" s="45"/>
      <c r="AE282" s="45"/>
      <c r="AF282" s="45"/>
      <c r="AG282" s="45"/>
      <c r="AH282" s="45"/>
    </row>
    <row r="283" ht="18.0" customHeight="1">
      <c r="A283" s="475"/>
      <c r="C283" s="483"/>
      <c r="D283" s="1"/>
      <c r="F283" s="42"/>
      <c r="I283" s="42"/>
      <c r="K283" s="1"/>
      <c r="L283" s="1"/>
      <c r="M283" s="1"/>
      <c r="N283" s="1"/>
      <c r="P283" s="48"/>
      <c r="Q283" s="48"/>
      <c r="R283" s="48"/>
      <c r="S283" s="127"/>
      <c r="T283" s="127"/>
      <c r="U283" s="127"/>
      <c r="V283" s="484"/>
      <c r="W283" s="48"/>
      <c r="X283" s="48"/>
      <c r="Y283" s="48"/>
      <c r="Z283" s="45"/>
      <c r="AA283" s="45"/>
      <c r="AB283" s="45"/>
      <c r="AC283" s="45"/>
      <c r="AD283" s="45"/>
      <c r="AE283" s="45"/>
      <c r="AF283" s="45"/>
      <c r="AG283" s="45"/>
      <c r="AH283" s="45"/>
    </row>
    <row r="284" ht="18.0" customHeight="1">
      <c r="A284" s="475"/>
      <c r="C284" s="483"/>
      <c r="D284" s="1"/>
      <c r="F284" s="42"/>
      <c r="I284" s="42"/>
      <c r="K284" s="1"/>
      <c r="L284" s="1"/>
      <c r="M284" s="1"/>
      <c r="N284" s="1"/>
      <c r="P284" s="48"/>
      <c r="Q284" s="48"/>
      <c r="R284" s="48"/>
      <c r="S284" s="127"/>
      <c r="T284" s="127"/>
      <c r="U284" s="127"/>
      <c r="V284" s="484"/>
      <c r="W284" s="48"/>
      <c r="X284" s="48"/>
      <c r="Y284" s="48"/>
      <c r="Z284" s="45"/>
      <c r="AA284" s="45"/>
      <c r="AB284" s="45"/>
      <c r="AC284" s="45"/>
      <c r="AD284" s="45"/>
      <c r="AE284" s="45"/>
      <c r="AF284" s="45"/>
      <c r="AG284" s="45"/>
      <c r="AH284" s="45"/>
    </row>
    <row r="285" ht="18.0" customHeight="1">
      <c r="A285" s="475"/>
      <c r="C285" s="483"/>
      <c r="D285" s="1"/>
      <c r="F285" s="42"/>
      <c r="I285" s="42"/>
      <c r="K285" s="1"/>
      <c r="L285" s="1"/>
      <c r="M285" s="1"/>
      <c r="N285" s="1"/>
      <c r="P285" s="48"/>
      <c r="Q285" s="48"/>
      <c r="R285" s="48"/>
      <c r="S285" s="127"/>
      <c r="T285" s="127"/>
      <c r="U285" s="127"/>
      <c r="V285" s="484"/>
      <c r="W285" s="48"/>
      <c r="X285" s="48"/>
      <c r="Y285" s="48"/>
      <c r="Z285" s="45"/>
      <c r="AA285" s="45"/>
      <c r="AB285" s="45"/>
      <c r="AC285" s="45"/>
      <c r="AD285" s="45"/>
      <c r="AE285" s="45"/>
      <c r="AF285" s="45"/>
      <c r="AG285" s="45"/>
      <c r="AH285" s="45"/>
    </row>
    <row r="286" ht="18.0" customHeight="1">
      <c r="A286" s="475"/>
      <c r="C286" s="483"/>
      <c r="D286" s="1"/>
      <c r="F286" s="42"/>
      <c r="I286" s="42"/>
      <c r="K286" s="1"/>
      <c r="L286" s="1"/>
      <c r="M286" s="1"/>
      <c r="N286" s="1"/>
      <c r="P286" s="48"/>
      <c r="Q286" s="48"/>
      <c r="R286" s="48"/>
      <c r="S286" s="127"/>
      <c r="T286" s="127"/>
      <c r="U286" s="127"/>
      <c r="V286" s="484"/>
      <c r="W286" s="48"/>
      <c r="X286" s="48"/>
      <c r="Y286" s="48"/>
      <c r="Z286" s="45"/>
      <c r="AA286" s="45"/>
      <c r="AB286" s="45"/>
      <c r="AC286" s="45"/>
      <c r="AD286" s="45"/>
      <c r="AE286" s="45"/>
      <c r="AF286" s="45"/>
      <c r="AG286" s="45"/>
      <c r="AH286" s="45"/>
    </row>
    <row r="287" ht="18.0" customHeight="1">
      <c r="A287" s="475"/>
      <c r="C287" s="483"/>
      <c r="D287" s="1"/>
      <c r="F287" s="42"/>
      <c r="I287" s="42"/>
      <c r="K287" s="1"/>
      <c r="L287" s="1"/>
      <c r="M287" s="1"/>
      <c r="N287" s="1"/>
      <c r="P287" s="48"/>
      <c r="Q287" s="48"/>
      <c r="R287" s="48"/>
      <c r="S287" s="127"/>
      <c r="T287" s="127"/>
      <c r="U287" s="127"/>
      <c r="V287" s="484"/>
      <c r="W287" s="48"/>
      <c r="X287" s="48"/>
      <c r="Y287" s="48"/>
      <c r="Z287" s="45"/>
      <c r="AA287" s="45"/>
      <c r="AB287" s="45"/>
      <c r="AC287" s="45"/>
      <c r="AD287" s="45"/>
      <c r="AE287" s="45"/>
      <c r="AF287" s="45"/>
      <c r="AG287" s="45"/>
      <c r="AH287" s="45"/>
    </row>
    <row r="288" ht="18.0" customHeight="1">
      <c r="A288" s="475"/>
      <c r="C288" s="483"/>
      <c r="D288" s="1"/>
      <c r="F288" s="42"/>
      <c r="I288" s="42"/>
      <c r="K288" s="1"/>
      <c r="L288" s="1"/>
      <c r="M288" s="1"/>
      <c r="N288" s="1"/>
      <c r="P288" s="48"/>
      <c r="Q288" s="48"/>
      <c r="R288" s="48"/>
      <c r="S288" s="127"/>
      <c r="T288" s="127"/>
      <c r="U288" s="127"/>
      <c r="V288" s="484"/>
      <c r="W288" s="48"/>
      <c r="X288" s="48"/>
      <c r="Y288" s="48"/>
      <c r="Z288" s="45"/>
      <c r="AA288" s="45"/>
      <c r="AB288" s="45"/>
      <c r="AC288" s="45"/>
      <c r="AD288" s="45"/>
      <c r="AE288" s="45"/>
      <c r="AF288" s="45"/>
      <c r="AG288" s="45"/>
      <c r="AH288" s="45"/>
    </row>
    <row r="289" ht="18.0" customHeight="1">
      <c r="A289" s="475"/>
      <c r="C289" s="483"/>
      <c r="D289" s="1"/>
      <c r="F289" s="42"/>
      <c r="I289" s="42"/>
      <c r="K289" s="1"/>
      <c r="L289" s="1"/>
      <c r="M289" s="1"/>
      <c r="N289" s="1"/>
      <c r="P289" s="48"/>
      <c r="Q289" s="48"/>
      <c r="R289" s="48"/>
      <c r="S289" s="127"/>
      <c r="T289" s="127"/>
      <c r="U289" s="127"/>
      <c r="V289" s="484"/>
      <c r="W289" s="48"/>
      <c r="X289" s="48"/>
      <c r="Y289" s="48"/>
      <c r="Z289" s="45"/>
      <c r="AA289" s="45"/>
      <c r="AB289" s="45"/>
      <c r="AC289" s="45"/>
      <c r="AD289" s="45"/>
      <c r="AE289" s="45"/>
      <c r="AF289" s="45"/>
      <c r="AG289" s="45"/>
      <c r="AH289" s="45"/>
    </row>
    <row r="290" ht="18.0" customHeight="1">
      <c r="A290" s="475"/>
      <c r="C290" s="483"/>
      <c r="D290" s="1"/>
      <c r="F290" s="42"/>
      <c r="I290" s="42"/>
      <c r="K290" s="1"/>
      <c r="L290" s="1"/>
      <c r="M290" s="1"/>
      <c r="N290" s="1"/>
      <c r="P290" s="48"/>
      <c r="Q290" s="48"/>
      <c r="R290" s="48"/>
      <c r="S290" s="127"/>
      <c r="T290" s="127"/>
      <c r="U290" s="127"/>
      <c r="V290" s="484"/>
      <c r="W290" s="48"/>
      <c r="X290" s="48"/>
      <c r="Y290" s="48"/>
      <c r="Z290" s="45"/>
      <c r="AA290" s="45"/>
      <c r="AB290" s="45"/>
      <c r="AC290" s="45"/>
      <c r="AD290" s="45"/>
      <c r="AE290" s="45"/>
      <c r="AF290" s="45"/>
      <c r="AG290" s="45"/>
      <c r="AH290" s="45"/>
    </row>
    <row r="291" ht="18.0" customHeight="1">
      <c r="A291" s="475"/>
      <c r="C291" s="483"/>
      <c r="D291" s="1"/>
      <c r="F291" s="42"/>
      <c r="I291" s="42"/>
      <c r="K291" s="1"/>
      <c r="L291" s="1"/>
      <c r="M291" s="1"/>
      <c r="N291" s="1"/>
      <c r="P291" s="48"/>
      <c r="Q291" s="48"/>
      <c r="R291" s="48"/>
      <c r="S291" s="127"/>
      <c r="T291" s="127"/>
      <c r="U291" s="127"/>
      <c r="V291" s="484"/>
      <c r="W291" s="48"/>
      <c r="X291" s="48"/>
      <c r="Y291" s="48"/>
      <c r="Z291" s="45"/>
      <c r="AA291" s="45"/>
      <c r="AB291" s="45"/>
      <c r="AC291" s="45"/>
      <c r="AD291" s="45"/>
      <c r="AE291" s="45"/>
      <c r="AF291" s="45"/>
      <c r="AG291" s="45"/>
      <c r="AH291" s="45"/>
    </row>
    <row r="292" ht="18.0" customHeight="1">
      <c r="A292" s="475"/>
      <c r="C292" s="483"/>
      <c r="D292" s="1"/>
      <c r="F292" s="42"/>
      <c r="I292" s="42"/>
      <c r="K292" s="1"/>
      <c r="L292" s="1"/>
      <c r="M292" s="1"/>
      <c r="N292" s="1"/>
      <c r="P292" s="48"/>
      <c r="Q292" s="48"/>
      <c r="R292" s="48"/>
      <c r="S292" s="127"/>
      <c r="T292" s="127"/>
      <c r="U292" s="127"/>
      <c r="V292" s="484"/>
      <c r="W292" s="48"/>
      <c r="X292" s="48"/>
      <c r="Y292" s="48"/>
      <c r="Z292" s="45"/>
      <c r="AA292" s="45"/>
      <c r="AB292" s="45"/>
      <c r="AC292" s="45"/>
      <c r="AD292" s="45"/>
      <c r="AE292" s="45"/>
      <c r="AF292" s="45"/>
      <c r="AG292" s="45"/>
      <c r="AH292" s="45"/>
    </row>
    <row r="293" ht="18.0" customHeight="1">
      <c r="A293" s="475"/>
      <c r="C293" s="483"/>
      <c r="D293" s="1"/>
      <c r="F293" s="42"/>
      <c r="I293" s="42"/>
      <c r="K293" s="1"/>
      <c r="L293" s="1"/>
      <c r="M293" s="1"/>
      <c r="N293" s="1"/>
      <c r="P293" s="48"/>
      <c r="Q293" s="48"/>
      <c r="R293" s="48"/>
      <c r="S293" s="127"/>
      <c r="T293" s="127"/>
      <c r="U293" s="127"/>
      <c r="V293" s="484"/>
      <c r="W293" s="48"/>
      <c r="X293" s="48"/>
      <c r="Y293" s="48"/>
      <c r="Z293" s="45"/>
      <c r="AA293" s="45"/>
      <c r="AB293" s="45"/>
      <c r="AC293" s="45"/>
      <c r="AD293" s="45"/>
      <c r="AE293" s="45"/>
      <c r="AF293" s="45"/>
      <c r="AG293" s="45"/>
      <c r="AH293" s="45"/>
    </row>
    <row r="294" ht="18.0" customHeight="1">
      <c r="A294" s="475"/>
      <c r="C294" s="483"/>
      <c r="D294" s="1"/>
      <c r="F294" s="42"/>
      <c r="I294" s="42"/>
      <c r="K294" s="1"/>
      <c r="L294" s="1"/>
      <c r="M294" s="1"/>
      <c r="N294" s="1"/>
      <c r="P294" s="48"/>
      <c r="Q294" s="48"/>
      <c r="R294" s="48"/>
      <c r="S294" s="127"/>
      <c r="T294" s="127"/>
      <c r="U294" s="127"/>
      <c r="V294" s="484"/>
      <c r="W294" s="48"/>
      <c r="X294" s="48"/>
      <c r="Y294" s="48"/>
      <c r="Z294" s="45"/>
      <c r="AA294" s="45"/>
      <c r="AB294" s="45"/>
      <c r="AC294" s="45"/>
      <c r="AD294" s="45"/>
      <c r="AE294" s="45"/>
      <c r="AF294" s="45"/>
      <c r="AG294" s="45"/>
      <c r="AH294" s="45"/>
    </row>
    <row r="295" ht="18.0" customHeight="1">
      <c r="A295" s="475"/>
      <c r="C295" s="483"/>
      <c r="D295" s="1"/>
      <c r="F295" s="42"/>
      <c r="I295" s="42"/>
      <c r="K295" s="1"/>
      <c r="L295" s="1"/>
      <c r="M295" s="1"/>
      <c r="N295" s="1"/>
      <c r="P295" s="48"/>
      <c r="Q295" s="48"/>
      <c r="R295" s="48"/>
      <c r="S295" s="127"/>
      <c r="T295" s="127"/>
      <c r="U295" s="127"/>
      <c r="V295" s="484"/>
      <c r="W295" s="48"/>
      <c r="X295" s="48"/>
      <c r="Y295" s="48"/>
      <c r="Z295" s="45"/>
      <c r="AA295" s="45"/>
      <c r="AB295" s="45"/>
      <c r="AC295" s="45"/>
      <c r="AD295" s="45"/>
      <c r="AE295" s="45"/>
      <c r="AF295" s="45"/>
      <c r="AG295" s="45"/>
      <c r="AH295" s="45"/>
    </row>
    <row r="296" ht="18.0" customHeight="1">
      <c r="A296" s="475"/>
      <c r="C296" s="483"/>
      <c r="D296" s="1"/>
      <c r="F296" s="42"/>
      <c r="I296" s="42"/>
      <c r="K296" s="1"/>
      <c r="L296" s="1"/>
      <c r="M296" s="1"/>
      <c r="N296" s="1"/>
      <c r="P296" s="48"/>
      <c r="Q296" s="48"/>
      <c r="R296" s="48"/>
      <c r="S296" s="127"/>
      <c r="T296" s="127"/>
      <c r="U296" s="127"/>
      <c r="V296" s="484"/>
      <c r="W296" s="48"/>
      <c r="X296" s="48"/>
      <c r="Y296" s="48"/>
      <c r="Z296" s="45"/>
      <c r="AA296" s="45"/>
      <c r="AB296" s="45"/>
      <c r="AC296" s="45"/>
      <c r="AD296" s="45"/>
      <c r="AE296" s="45"/>
      <c r="AF296" s="45"/>
      <c r="AG296" s="45"/>
      <c r="AH296" s="45"/>
    </row>
    <row r="297" ht="18.0" customHeight="1">
      <c r="A297" s="475"/>
      <c r="C297" s="483"/>
      <c r="D297" s="1"/>
      <c r="F297" s="42"/>
      <c r="I297" s="42"/>
      <c r="K297" s="1"/>
      <c r="L297" s="1"/>
      <c r="M297" s="1"/>
      <c r="N297" s="1"/>
      <c r="P297" s="48"/>
      <c r="Q297" s="48"/>
      <c r="R297" s="48"/>
      <c r="S297" s="127"/>
      <c r="T297" s="127"/>
      <c r="U297" s="127"/>
      <c r="V297" s="484"/>
      <c r="W297" s="48"/>
      <c r="X297" s="48"/>
      <c r="Y297" s="48"/>
      <c r="Z297" s="45"/>
      <c r="AA297" s="45"/>
      <c r="AB297" s="45"/>
      <c r="AC297" s="45"/>
      <c r="AD297" s="45"/>
      <c r="AE297" s="45"/>
      <c r="AF297" s="45"/>
      <c r="AG297" s="45"/>
      <c r="AH297" s="45"/>
    </row>
    <row r="298" ht="18.0" customHeight="1">
      <c r="A298" s="475"/>
      <c r="C298" s="483"/>
      <c r="D298" s="1"/>
      <c r="F298" s="42"/>
      <c r="I298" s="42"/>
      <c r="K298" s="1"/>
      <c r="L298" s="1"/>
      <c r="M298" s="1"/>
      <c r="N298" s="1"/>
      <c r="P298" s="48"/>
      <c r="Q298" s="48"/>
      <c r="R298" s="48"/>
      <c r="S298" s="127"/>
      <c r="T298" s="127"/>
      <c r="U298" s="127"/>
      <c r="V298" s="484"/>
      <c r="W298" s="48"/>
      <c r="X298" s="48"/>
      <c r="Y298" s="48"/>
      <c r="Z298" s="45"/>
      <c r="AA298" s="45"/>
      <c r="AB298" s="45"/>
      <c r="AC298" s="45"/>
      <c r="AD298" s="45"/>
      <c r="AE298" s="45"/>
      <c r="AF298" s="45"/>
      <c r="AG298" s="45"/>
      <c r="AH298" s="45"/>
    </row>
    <row r="299" ht="18.0" customHeight="1">
      <c r="A299" s="475"/>
      <c r="C299" s="483"/>
      <c r="D299" s="1"/>
      <c r="F299" s="42"/>
      <c r="I299" s="42"/>
      <c r="K299" s="1"/>
      <c r="L299" s="1"/>
      <c r="M299" s="1"/>
      <c r="N299" s="1"/>
      <c r="P299" s="48"/>
      <c r="Q299" s="48"/>
      <c r="R299" s="48"/>
      <c r="S299" s="127"/>
      <c r="T299" s="127"/>
      <c r="U299" s="127"/>
      <c r="V299" s="484"/>
      <c r="W299" s="48"/>
      <c r="X299" s="48"/>
      <c r="Y299" s="48"/>
      <c r="Z299" s="45"/>
      <c r="AA299" s="45"/>
      <c r="AB299" s="45"/>
      <c r="AC299" s="45"/>
      <c r="AD299" s="45"/>
      <c r="AE299" s="45"/>
      <c r="AF299" s="45"/>
      <c r="AG299" s="45"/>
      <c r="AH299" s="45"/>
    </row>
    <row r="300" ht="18.0" customHeight="1">
      <c r="A300" s="475"/>
      <c r="C300" s="483"/>
      <c r="D300" s="1"/>
      <c r="F300" s="42"/>
      <c r="I300" s="42"/>
      <c r="K300" s="1"/>
      <c r="L300" s="1"/>
      <c r="M300" s="1"/>
      <c r="N300" s="1"/>
      <c r="P300" s="48"/>
      <c r="Q300" s="48"/>
      <c r="R300" s="48"/>
      <c r="S300" s="127"/>
      <c r="T300" s="127"/>
      <c r="U300" s="127"/>
      <c r="V300" s="484"/>
      <c r="W300" s="48"/>
      <c r="X300" s="48"/>
      <c r="Y300" s="48"/>
      <c r="Z300" s="45"/>
      <c r="AA300" s="45"/>
      <c r="AB300" s="45"/>
      <c r="AC300" s="45"/>
      <c r="AD300" s="45"/>
      <c r="AE300" s="45"/>
      <c r="AF300" s="45"/>
      <c r="AG300" s="45"/>
      <c r="AH300" s="45"/>
    </row>
    <row r="301" ht="18.0" customHeight="1">
      <c r="A301" s="475"/>
      <c r="C301" s="483"/>
      <c r="D301" s="1"/>
      <c r="F301" s="42"/>
      <c r="I301" s="42"/>
      <c r="K301" s="1"/>
      <c r="L301" s="1"/>
      <c r="M301" s="1"/>
      <c r="N301" s="1"/>
      <c r="P301" s="48"/>
      <c r="Q301" s="48"/>
      <c r="R301" s="48"/>
      <c r="S301" s="127"/>
      <c r="T301" s="127"/>
      <c r="U301" s="127"/>
      <c r="V301" s="484"/>
      <c r="W301" s="48"/>
      <c r="X301" s="48"/>
      <c r="Y301" s="48"/>
      <c r="Z301" s="45"/>
      <c r="AA301" s="45"/>
      <c r="AB301" s="45"/>
      <c r="AC301" s="45"/>
      <c r="AD301" s="45"/>
      <c r="AE301" s="45"/>
      <c r="AF301" s="45"/>
      <c r="AG301" s="45"/>
      <c r="AH301" s="45"/>
    </row>
    <row r="302" ht="18.0" customHeight="1">
      <c r="A302" s="475"/>
      <c r="C302" s="483"/>
      <c r="D302" s="1"/>
      <c r="F302" s="42"/>
      <c r="I302" s="42"/>
      <c r="K302" s="1"/>
      <c r="L302" s="1"/>
      <c r="M302" s="1"/>
      <c r="N302" s="1"/>
      <c r="P302" s="48"/>
      <c r="Q302" s="48"/>
      <c r="R302" s="48"/>
      <c r="S302" s="127"/>
      <c r="T302" s="127"/>
      <c r="U302" s="127"/>
      <c r="V302" s="484"/>
      <c r="W302" s="48"/>
      <c r="X302" s="48"/>
      <c r="Y302" s="48"/>
      <c r="Z302" s="45"/>
      <c r="AA302" s="45"/>
      <c r="AB302" s="45"/>
      <c r="AC302" s="45"/>
      <c r="AD302" s="45"/>
      <c r="AE302" s="45"/>
      <c r="AF302" s="45"/>
      <c r="AG302" s="45"/>
      <c r="AH302" s="45"/>
    </row>
    <row r="303" ht="18.0" customHeight="1">
      <c r="A303" s="475"/>
      <c r="C303" s="483"/>
      <c r="D303" s="1"/>
      <c r="F303" s="42"/>
      <c r="I303" s="42"/>
      <c r="K303" s="1"/>
      <c r="L303" s="1"/>
      <c r="M303" s="1"/>
      <c r="N303" s="1"/>
      <c r="P303" s="48"/>
      <c r="Q303" s="48"/>
      <c r="R303" s="48"/>
      <c r="S303" s="127"/>
      <c r="T303" s="127"/>
      <c r="U303" s="127"/>
      <c r="V303" s="484"/>
      <c r="W303" s="48"/>
      <c r="X303" s="48"/>
      <c r="Y303" s="48"/>
      <c r="Z303" s="45"/>
      <c r="AA303" s="45"/>
      <c r="AB303" s="45"/>
      <c r="AC303" s="45"/>
      <c r="AD303" s="45"/>
      <c r="AE303" s="45"/>
      <c r="AF303" s="45"/>
      <c r="AG303" s="45"/>
      <c r="AH303" s="45"/>
    </row>
    <row r="304" ht="18.0" customHeight="1">
      <c r="A304" s="475"/>
      <c r="C304" s="483"/>
      <c r="D304" s="1"/>
      <c r="F304" s="42"/>
      <c r="I304" s="42"/>
      <c r="K304" s="1"/>
      <c r="L304" s="1"/>
      <c r="M304" s="1"/>
      <c r="N304" s="1"/>
      <c r="P304" s="48"/>
      <c r="Q304" s="48"/>
      <c r="R304" s="48"/>
      <c r="S304" s="127"/>
      <c r="T304" s="127"/>
      <c r="U304" s="127"/>
      <c r="V304" s="484"/>
      <c r="W304" s="48"/>
      <c r="X304" s="48"/>
      <c r="Y304" s="48"/>
      <c r="Z304" s="45"/>
      <c r="AA304" s="45"/>
      <c r="AB304" s="45"/>
      <c r="AC304" s="45"/>
      <c r="AD304" s="45"/>
      <c r="AE304" s="45"/>
      <c r="AF304" s="45"/>
      <c r="AG304" s="45"/>
      <c r="AH304" s="45"/>
    </row>
    <row r="305" ht="18.0" customHeight="1">
      <c r="A305" s="475"/>
      <c r="C305" s="483"/>
      <c r="D305" s="1"/>
      <c r="F305" s="42"/>
      <c r="I305" s="42"/>
      <c r="K305" s="1"/>
      <c r="L305" s="1"/>
      <c r="M305" s="1"/>
      <c r="N305" s="1"/>
      <c r="P305" s="48"/>
      <c r="Q305" s="48"/>
      <c r="R305" s="48"/>
      <c r="S305" s="127"/>
      <c r="T305" s="127"/>
      <c r="U305" s="127"/>
      <c r="V305" s="484"/>
      <c r="W305" s="48"/>
      <c r="X305" s="48"/>
      <c r="Y305" s="48"/>
      <c r="Z305" s="45"/>
      <c r="AA305" s="45"/>
      <c r="AB305" s="45"/>
      <c r="AC305" s="45"/>
      <c r="AD305" s="45"/>
      <c r="AE305" s="45"/>
      <c r="AF305" s="45"/>
      <c r="AG305" s="45"/>
      <c r="AH305" s="45"/>
    </row>
    <row r="306" ht="18.0" customHeight="1">
      <c r="A306" s="475"/>
      <c r="C306" s="483"/>
      <c r="D306" s="1"/>
      <c r="F306" s="42"/>
      <c r="I306" s="42"/>
      <c r="K306" s="1"/>
      <c r="L306" s="1"/>
      <c r="M306" s="1"/>
      <c r="N306" s="1"/>
      <c r="P306" s="48"/>
      <c r="Q306" s="48"/>
      <c r="R306" s="48"/>
      <c r="S306" s="127"/>
      <c r="T306" s="127"/>
      <c r="U306" s="127"/>
      <c r="V306" s="484"/>
      <c r="W306" s="48"/>
      <c r="X306" s="48"/>
      <c r="Y306" s="48"/>
      <c r="Z306" s="45"/>
      <c r="AA306" s="45"/>
      <c r="AB306" s="45"/>
      <c r="AC306" s="45"/>
      <c r="AD306" s="45"/>
      <c r="AE306" s="45"/>
      <c r="AF306" s="45"/>
      <c r="AG306" s="45"/>
      <c r="AH306" s="45"/>
    </row>
    <row r="307" ht="18.0" customHeight="1">
      <c r="A307" s="475"/>
      <c r="C307" s="483"/>
      <c r="D307" s="1"/>
      <c r="F307" s="42"/>
      <c r="I307" s="42"/>
      <c r="K307" s="1"/>
      <c r="L307" s="1"/>
      <c r="M307" s="1"/>
      <c r="N307" s="1"/>
      <c r="P307" s="48"/>
      <c r="Q307" s="48"/>
      <c r="R307" s="48"/>
      <c r="S307" s="127"/>
      <c r="T307" s="127"/>
      <c r="U307" s="127"/>
      <c r="V307" s="484"/>
      <c r="W307" s="48"/>
      <c r="X307" s="48"/>
      <c r="Y307" s="48"/>
      <c r="Z307" s="45"/>
      <c r="AA307" s="45"/>
      <c r="AB307" s="45"/>
      <c r="AC307" s="45"/>
      <c r="AD307" s="45"/>
      <c r="AE307" s="45"/>
      <c r="AF307" s="45"/>
      <c r="AG307" s="45"/>
      <c r="AH307" s="45"/>
    </row>
    <row r="308" ht="18.0" customHeight="1">
      <c r="A308" s="475"/>
      <c r="C308" s="483"/>
      <c r="D308" s="1"/>
      <c r="F308" s="42"/>
      <c r="I308" s="42"/>
      <c r="K308" s="1"/>
      <c r="L308" s="1"/>
      <c r="M308" s="1"/>
      <c r="N308" s="1"/>
      <c r="P308" s="48"/>
      <c r="Q308" s="48"/>
      <c r="R308" s="48"/>
      <c r="S308" s="127"/>
      <c r="T308" s="127"/>
      <c r="U308" s="127"/>
      <c r="V308" s="484"/>
      <c r="W308" s="48"/>
      <c r="X308" s="48"/>
      <c r="Y308" s="48"/>
      <c r="Z308" s="45"/>
      <c r="AA308" s="45"/>
      <c r="AB308" s="45"/>
      <c r="AC308" s="45"/>
      <c r="AD308" s="45"/>
      <c r="AE308" s="45"/>
      <c r="AF308" s="45"/>
      <c r="AG308" s="45"/>
      <c r="AH308" s="45"/>
    </row>
    <row r="309" ht="18.0" customHeight="1">
      <c r="A309" s="475"/>
      <c r="C309" s="483"/>
      <c r="D309" s="1"/>
      <c r="F309" s="42"/>
      <c r="I309" s="42"/>
      <c r="K309" s="1"/>
      <c r="L309" s="1"/>
      <c r="M309" s="1"/>
      <c r="N309" s="1"/>
      <c r="P309" s="48"/>
      <c r="Q309" s="48"/>
      <c r="R309" s="48"/>
      <c r="S309" s="127"/>
      <c r="T309" s="127"/>
      <c r="U309" s="127"/>
      <c r="V309" s="484"/>
      <c r="W309" s="48"/>
      <c r="X309" s="48"/>
      <c r="Y309" s="48"/>
      <c r="Z309" s="45"/>
      <c r="AA309" s="45"/>
      <c r="AB309" s="45"/>
      <c r="AC309" s="45"/>
      <c r="AD309" s="45"/>
      <c r="AE309" s="45"/>
      <c r="AF309" s="45"/>
      <c r="AG309" s="45"/>
      <c r="AH309" s="45"/>
    </row>
    <row r="310" ht="18.0" customHeight="1">
      <c r="A310" s="475"/>
      <c r="C310" s="483"/>
      <c r="D310" s="1"/>
      <c r="F310" s="42"/>
      <c r="I310" s="42"/>
      <c r="K310" s="1"/>
      <c r="L310" s="1"/>
      <c r="M310" s="1"/>
      <c r="N310" s="1"/>
      <c r="P310" s="48"/>
      <c r="Q310" s="48"/>
      <c r="R310" s="48"/>
      <c r="S310" s="127"/>
      <c r="T310" s="127"/>
      <c r="U310" s="127"/>
      <c r="V310" s="484"/>
      <c r="W310" s="48"/>
      <c r="X310" s="48"/>
      <c r="Y310" s="48"/>
      <c r="Z310" s="45"/>
      <c r="AA310" s="45"/>
      <c r="AB310" s="45"/>
      <c r="AC310" s="45"/>
      <c r="AD310" s="45"/>
      <c r="AE310" s="45"/>
      <c r="AF310" s="45"/>
      <c r="AG310" s="45"/>
      <c r="AH310" s="45"/>
    </row>
    <row r="311" ht="18.0" customHeight="1">
      <c r="A311" s="475"/>
      <c r="C311" s="483"/>
      <c r="D311" s="1"/>
      <c r="F311" s="42"/>
      <c r="I311" s="42"/>
      <c r="K311" s="1"/>
      <c r="L311" s="1"/>
      <c r="M311" s="1"/>
      <c r="N311" s="1"/>
      <c r="P311" s="48"/>
      <c r="Q311" s="48"/>
      <c r="R311" s="48"/>
      <c r="S311" s="127"/>
      <c r="T311" s="127"/>
      <c r="U311" s="127"/>
      <c r="V311" s="484"/>
      <c r="W311" s="48"/>
      <c r="X311" s="48"/>
      <c r="Y311" s="48"/>
      <c r="Z311" s="45"/>
      <c r="AA311" s="45"/>
      <c r="AB311" s="45"/>
      <c r="AC311" s="45"/>
      <c r="AD311" s="45"/>
      <c r="AE311" s="45"/>
      <c r="AF311" s="45"/>
      <c r="AG311" s="45"/>
      <c r="AH311" s="45"/>
    </row>
    <row r="312" ht="18.0" customHeight="1">
      <c r="A312" s="475"/>
      <c r="C312" s="483"/>
      <c r="D312" s="1"/>
      <c r="F312" s="42"/>
      <c r="I312" s="42"/>
      <c r="K312" s="1"/>
      <c r="L312" s="1"/>
      <c r="M312" s="1"/>
      <c r="N312" s="1"/>
      <c r="P312" s="48"/>
      <c r="Q312" s="48"/>
      <c r="R312" s="48"/>
      <c r="S312" s="127"/>
      <c r="T312" s="127"/>
      <c r="U312" s="127"/>
      <c r="V312" s="484"/>
      <c r="W312" s="48"/>
      <c r="X312" s="48"/>
      <c r="Y312" s="48"/>
      <c r="Z312" s="45"/>
      <c r="AA312" s="45"/>
      <c r="AB312" s="45"/>
      <c r="AC312" s="45"/>
      <c r="AD312" s="45"/>
      <c r="AE312" s="45"/>
      <c r="AF312" s="45"/>
      <c r="AG312" s="45"/>
      <c r="AH312" s="45"/>
    </row>
    <row r="313" ht="18.0" customHeight="1">
      <c r="A313" s="475"/>
      <c r="C313" s="483"/>
      <c r="D313" s="1"/>
      <c r="F313" s="42"/>
      <c r="I313" s="42"/>
      <c r="K313" s="1"/>
      <c r="L313" s="1"/>
      <c r="M313" s="1"/>
      <c r="N313" s="1"/>
      <c r="P313" s="48"/>
      <c r="Q313" s="48"/>
      <c r="R313" s="48"/>
      <c r="S313" s="127"/>
      <c r="T313" s="127"/>
      <c r="U313" s="127"/>
      <c r="V313" s="484"/>
      <c r="W313" s="48"/>
      <c r="X313" s="48"/>
      <c r="Y313" s="48"/>
      <c r="Z313" s="45"/>
      <c r="AA313" s="45"/>
      <c r="AB313" s="45"/>
      <c r="AC313" s="45"/>
      <c r="AD313" s="45"/>
      <c r="AE313" s="45"/>
      <c r="AF313" s="45"/>
      <c r="AG313" s="45"/>
      <c r="AH313" s="45"/>
    </row>
    <row r="314" ht="18.0" customHeight="1">
      <c r="A314" s="475"/>
      <c r="C314" s="483"/>
      <c r="D314" s="1"/>
      <c r="F314" s="42"/>
      <c r="I314" s="42"/>
      <c r="K314" s="1"/>
      <c r="L314" s="1"/>
      <c r="M314" s="1"/>
      <c r="N314" s="1"/>
      <c r="P314" s="48"/>
      <c r="Q314" s="48"/>
      <c r="R314" s="48"/>
      <c r="S314" s="127"/>
      <c r="T314" s="127"/>
      <c r="U314" s="127"/>
      <c r="V314" s="484"/>
      <c r="W314" s="48"/>
      <c r="X314" s="48"/>
      <c r="Y314" s="48"/>
      <c r="Z314" s="45"/>
      <c r="AA314" s="45"/>
      <c r="AB314" s="45"/>
      <c r="AC314" s="45"/>
      <c r="AD314" s="45"/>
      <c r="AE314" s="45"/>
      <c r="AF314" s="45"/>
      <c r="AG314" s="45"/>
      <c r="AH314" s="45"/>
    </row>
    <row r="315" ht="18.0" customHeight="1">
      <c r="A315" s="475"/>
      <c r="C315" s="483"/>
      <c r="D315" s="1"/>
      <c r="F315" s="42"/>
      <c r="I315" s="42"/>
      <c r="K315" s="1"/>
      <c r="L315" s="1"/>
      <c r="M315" s="1"/>
      <c r="N315" s="1"/>
      <c r="P315" s="48"/>
      <c r="Q315" s="48"/>
      <c r="R315" s="48"/>
      <c r="S315" s="127"/>
      <c r="T315" s="127"/>
      <c r="U315" s="127"/>
      <c r="V315" s="484"/>
      <c r="W315" s="48"/>
      <c r="X315" s="48"/>
      <c r="Y315" s="48"/>
      <c r="Z315" s="45"/>
      <c r="AA315" s="45"/>
      <c r="AB315" s="45"/>
      <c r="AC315" s="45"/>
      <c r="AD315" s="45"/>
      <c r="AE315" s="45"/>
      <c r="AF315" s="45"/>
      <c r="AG315" s="45"/>
      <c r="AH315" s="45"/>
    </row>
    <row r="316" ht="18.0" customHeight="1">
      <c r="A316" s="475"/>
      <c r="C316" s="483"/>
      <c r="D316" s="1"/>
      <c r="F316" s="42"/>
      <c r="I316" s="42"/>
      <c r="K316" s="1"/>
      <c r="L316" s="1"/>
      <c r="M316" s="1"/>
      <c r="N316" s="1"/>
      <c r="P316" s="48"/>
      <c r="Q316" s="48"/>
      <c r="R316" s="48"/>
      <c r="S316" s="127"/>
      <c r="T316" s="127"/>
      <c r="U316" s="127"/>
      <c r="V316" s="484"/>
      <c r="W316" s="48"/>
      <c r="X316" s="48"/>
      <c r="Y316" s="48"/>
      <c r="Z316" s="45"/>
      <c r="AA316" s="45"/>
      <c r="AB316" s="45"/>
      <c r="AC316" s="45"/>
      <c r="AD316" s="45"/>
      <c r="AE316" s="45"/>
      <c r="AF316" s="45"/>
      <c r="AG316" s="45"/>
      <c r="AH316" s="45"/>
    </row>
    <row r="317" ht="18.0" customHeight="1">
      <c r="A317" s="475"/>
      <c r="C317" s="483"/>
      <c r="D317" s="1"/>
      <c r="F317" s="42"/>
      <c r="I317" s="42"/>
      <c r="K317" s="1"/>
      <c r="L317" s="1"/>
      <c r="M317" s="1"/>
      <c r="N317" s="1"/>
      <c r="P317" s="48"/>
      <c r="Q317" s="48"/>
      <c r="R317" s="48"/>
      <c r="S317" s="127"/>
      <c r="T317" s="127"/>
      <c r="U317" s="127"/>
      <c r="V317" s="484"/>
      <c r="W317" s="48"/>
      <c r="X317" s="48"/>
      <c r="Y317" s="48"/>
      <c r="Z317" s="45"/>
      <c r="AA317" s="45"/>
      <c r="AB317" s="45"/>
      <c r="AC317" s="45"/>
      <c r="AD317" s="45"/>
      <c r="AE317" s="45"/>
      <c r="AF317" s="45"/>
      <c r="AG317" s="45"/>
      <c r="AH317" s="45"/>
    </row>
    <row r="318" ht="18.0" customHeight="1">
      <c r="A318" s="475"/>
      <c r="C318" s="483"/>
      <c r="D318" s="1"/>
      <c r="F318" s="42"/>
      <c r="I318" s="42"/>
      <c r="K318" s="1"/>
      <c r="L318" s="1"/>
      <c r="M318" s="1"/>
      <c r="N318" s="1"/>
      <c r="P318" s="48"/>
      <c r="Q318" s="48"/>
      <c r="R318" s="48"/>
      <c r="S318" s="127"/>
      <c r="T318" s="127"/>
      <c r="U318" s="127"/>
      <c r="V318" s="484"/>
      <c r="W318" s="48"/>
      <c r="X318" s="48"/>
      <c r="Y318" s="48"/>
      <c r="Z318" s="45"/>
      <c r="AA318" s="45"/>
      <c r="AB318" s="45"/>
      <c r="AC318" s="45"/>
      <c r="AD318" s="45"/>
      <c r="AE318" s="45"/>
      <c r="AF318" s="45"/>
      <c r="AG318" s="45"/>
      <c r="AH318" s="45"/>
    </row>
    <row r="319" ht="18.0" customHeight="1">
      <c r="A319" s="475"/>
      <c r="C319" s="483"/>
      <c r="D319" s="1"/>
      <c r="F319" s="42"/>
      <c r="I319" s="42"/>
      <c r="K319" s="1"/>
      <c r="L319" s="1"/>
      <c r="M319" s="1"/>
      <c r="N319" s="1"/>
      <c r="P319" s="48"/>
      <c r="Q319" s="48"/>
      <c r="R319" s="48"/>
      <c r="S319" s="127"/>
      <c r="T319" s="127"/>
      <c r="U319" s="127"/>
      <c r="V319" s="484"/>
      <c r="W319" s="48"/>
      <c r="X319" s="48"/>
      <c r="Y319" s="48"/>
      <c r="Z319" s="45"/>
      <c r="AA319" s="45"/>
      <c r="AB319" s="45"/>
      <c r="AC319" s="45"/>
      <c r="AD319" s="45"/>
      <c r="AE319" s="45"/>
      <c r="AF319" s="45"/>
      <c r="AG319" s="45"/>
      <c r="AH319" s="45"/>
    </row>
    <row r="320" ht="18.0" customHeight="1">
      <c r="A320" s="475"/>
      <c r="C320" s="483"/>
      <c r="D320" s="1"/>
      <c r="F320" s="42"/>
      <c r="I320" s="42"/>
      <c r="K320" s="1"/>
      <c r="L320" s="1"/>
      <c r="M320" s="1"/>
      <c r="N320" s="1"/>
      <c r="P320" s="48"/>
      <c r="Q320" s="48"/>
      <c r="R320" s="48"/>
      <c r="S320" s="127"/>
      <c r="T320" s="127"/>
      <c r="U320" s="127"/>
      <c r="V320" s="484"/>
      <c r="W320" s="48"/>
      <c r="X320" s="48"/>
      <c r="Y320" s="48"/>
      <c r="Z320" s="45"/>
      <c r="AA320" s="45"/>
      <c r="AB320" s="45"/>
      <c r="AC320" s="45"/>
      <c r="AD320" s="45"/>
      <c r="AE320" s="45"/>
      <c r="AF320" s="45"/>
      <c r="AG320" s="45"/>
      <c r="AH320" s="45"/>
    </row>
    <row r="321" ht="18.0" customHeight="1">
      <c r="A321" s="475"/>
      <c r="C321" s="483"/>
      <c r="D321" s="1"/>
      <c r="F321" s="42"/>
      <c r="I321" s="42"/>
      <c r="K321" s="1"/>
      <c r="L321" s="1"/>
      <c r="M321" s="1"/>
      <c r="N321" s="1"/>
      <c r="P321" s="48"/>
      <c r="Q321" s="48"/>
      <c r="R321" s="48"/>
      <c r="S321" s="127"/>
      <c r="T321" s="127"/>
      <c r="U321" s="127"/>
      <c r="V321" s="484"/>
      <c r="W321" s="48"/>
      <c r="X321" s="48"/>
      <c r="Y321" s="48"/>
      <c r="Z321" s="45"/>
      <c r="AA321" s="45"/>
      <c r="AB321" s="45"/>
      <c r="AC321" s="45"/>
      <c r="AD321" s="45"/>
      <c r="AE321" s="45"/>
      <c r="AF321" s="45"/>
      <c r="AG321" s="45"/>
      <c r="AH321" s="45"/>
    </row>
    <row r="322" ht="18.0" customHeight="1">
      <c r="A322" s="475"/>
      <c r="C322" s="483"/>
      <c r="D322" s="1"/>
      <c r="F322" s="42"/>
      <c r="I322" s="42"/>
      <c r="K322" s="1"/>
      <c r="L322" s="1"/>
      <c r="M322" s="1"/>
      <c r="N322" s="1"/>
      <c r="P322" s="48"/>
      <c r="Q322" s="48"/>
      <c r="R322" s="48"/>
      <c r="S322" s="127"/>
      <c r="T322" s="127"/>
      <c r="U322" s="127"/>
      <c r="V322" s="484"/>
      <c r="W322" s="48"/>
      <c r="X322" s="48"/>
      <c r="Y322" s="48"/>
      <c r="Z322" s="45"/>
      <c r="AA322" s="45"/>
      <c r="AB322" s="45"/>
      <c r="AC322" s="45"/>
      <c r="AD322" s="45"/>
      <c r="AE322" s="45"/>
      <c r="AF322" s="45"/>
      <c r="AG322" s="45"/>
      <c r="AH322" s="45"/>
    </row>
    <row r="323" ht="18.0" customHeight="1">
      <c r="A323" s="475"/>
      <c r="C323" s="483"/>
      <c r="D323" s="1"/>
      <c r="F323" s="42"/>
      <c r="I323" s="42"/>
      <c r="K323" s="1"/>
      <c r="L323" s="1"/>
      <c r="M323" s="1"/>
      <c r="N323" s="1"/>
      <c r="P323" s="48"/>
      <c r="Q323" s="48"/>
      <c r="R323" s="48"/>
      <c r="S323" s="127"/>
      <c r="T323" s="127"/>
      <c r="U323" s="127"/>
      <c r="V323" s="484"/>
      <c r="W323" s="48"/>
      <c r="X323" s="48"/>
      <c r="Y323" s="48"/>
      <c r="Z323" s="45"/>
      <c r="AA323" s="45"/>
      <c r="AB323" s="45"/>
      <c r="AC323" s="45"/>
      <c r="AD323" s="45"/>
      <c r="AE323" s="45"/>
      <c r="AF323" s="45"/>
      <c r="AG323" s="45"/>
      <c r="AH323" s="45"/>
    </row>
    <row r="324" ht="18.0" customHeight="1">
      <c r="A324" s="475"/>
      <c r="C324" s="483"/>
      <c r="D324" s="1"/>
      <c r="F324" s="42"/>
      <c r="I324" s="42"/>
      <c r="K324" s="1"/>
      <c r="L324" s="1"/>
      <c r="M324" s="1"/>
      <c r="N324" s="1"/>
      <c r="P324" s="48"/>
      <c r="Q324" s="48"/>
      <c r="R324" s="48"/>
      <c r="S324" s="127"/>
      <c r="T324" s="127"/>
      <c r="U324" s="127"/>
      <c r="V324" s="484"/>
      <c r="W324" s="48"/>
      <c r="X324" s="48"/>
      <c r="Y324" s="48"/>
      <c r="Z324" s="45"/>
      <c r="AA324" s="45"/>
      <c r="AB324" s="45"/>
      <c r="AC324" s="45"/>
      <c r="AD324" s="45"/>
      <c r="AE324" s="45"/>
      <c r="AF324" s="45"/>
      <c r="AG324" s="45"/>
      <c r="AH324" s="45"/>
    </row>
    <row r="325" ht="18.0" customHeight="1">
      <c r="A325" s="475"/>
      <c r="C325" s="483"/>
      <c r="D325" s="1"/>
      <c r="F325" s="42"/>
      <c r="I325" s="42"/>
      <c r="K325" s="1"/>
      <c r="L325" s="1"/>
      <c r="M325" s="1"/>
      <c r="N325" s="1"/>
      <c r="P325" s="48"/>
      <c r="Q325" s="48"/>
      <c r="R325" s="48"/>
      <c r="S325" s="127"/>
      <c r="T325" s="127"/>
      <c r="U325" s="127"/>
      <c r="V325" s="484"/>
      <c r="W325" s="48"/>
      <c r="X325" s="48"/>
      <c r="Y325" s="48"/>
      <c r="Z325" s="45"/>
      <c r="AA325" s="45"/>
      <c r="AB325" s="45"/>
      <c r="AC325" s="45"/>
      <c r="AD325" s="45"/>
      <c r="AE325" s="45"/>
      <c r="AF325" s="45"/>
      <c r="AG325" s="45"/>
      <c r="AH325" s="45"/>
    </row>
    <row r="326" ht="18.0" customHeight="1">
      <c r="A326" s="475"/>
      <c r="C326" s="483"/>
      <c r="D326" s="1"/>
      <c r="F326" s="42"/>
      <c r="I326" s="42"/>
      <c r="K326" s="1"/>
      <c r="L326" s="1"/>
      <c r="M326" s="1"/>
      <c r="N326" s="1"/>
      <c r="P326" s="48"/>
      <c r="Q326" s="48"/>
      <c r="R326" s="48"/>
      <c r="S326" s="127"/>
      <c r="T326" s="127"/>
      <c r="U326" s="127"/>
      <c r="V326" s="484"/>
      <c r="W326" s="48"/>
      <c r="X326" s="48"/>
      <c r="Y326" s="48"/>
      <c r="Z326" s="45"/>
      <c r="AA326" s="45"/>
      <c r="AB326" s="45"/>
      <c r="AC326" s="45"/>
      <c r="AD326" s="45"/>
      <c r="AE326" s="45"/>
      <c r="AF326" s="45"/>
      <c r="AG326" s="45"/>
      <c r="AH326" s="45"/>
    </row>
    <row r="327" ht="18.0" customHeight="1">
      <c r="A327" s="475"/>
      <c r="C327" s="483"/>
      <c r="D327" s="1"/>
      <c r="F327" s="42"/>
      <c r="I327" s="42"/>
      <c r="K327" s="1"/>
      <c r="L327" s="1"/>
      <c r="M327" s="1"/>
      <c r="N327" s="1"/>
      <c r="P327" s="48"/>
      <c r="Q327" s="48"/>
      <c r="R327" s="48"/>
      <c r="S327" s="127"/>
      <c r="T327" s="127"/>
      <c r="U327" s="127"/>
      <c r="V327" s="484"/>
      <c r="W327" s="48"/>
      <c r="X327" s="48"/>
      <c r="Y327" s="48"/>
      <c r="Z327" s="45"/>
      <c r="AA327" s="45"/>
      <c r="AB327" s="45"/>
      <c r="AC327" s="45"/>
      <c r="AD327" s="45"/>
      <c r="AE327" s="45"/>
      <c r="AF327" s="45"/>
      <c r="AG327" s="45"/>
      <c r="AH327" s="45"/>
    </row>
    <row r="328" ht="18.0" customHeight="1">
      <c r="A328" s="475"/>
      <c r="C328" s="483"/>
      <c r="D328" s="1"/>
      <c r="F328" s="42"/>
      <c r="I328" s="42"/>
      <c r="K328" s="1"/>
      <c r="L328" s="1"/>
      <c r="M328" s="1"/>
      <c r="N328" s="1"/>
      <c r="P328" s="48"/>
      <c r="Q328" s="48"/>
      <c r="R328" s="48"/>
      <c r="S328" s="127"/>
      <c r="T328" s="127"/>
      <c r="U328" s="127"/>
      <c r="V328" s="484"/>
      <c r="W328" s="48"/>
      <c r="X328" s="48"/>
      <c r="Y328" s="48"/>
      <c r="Z328" s="45"/>
      <c r="AA328" s="45"/>
      <c r="AB328" s="45"/>
      <c r="AC328" s="45"/>
      <c r="AD328" s="45"/>
      <c r="AE328" s="45"/>
      <c r="AF328" s="45"/>
      <c r="AG328" s="45"/>
      <c r="AH328" s="45"/>
    </row>
    <row r="329" ht="18.0" customHeight="1">
      <c r="A329" s="475"/>
      <c r="C329" s="483"/>
      <c r="D329" s="1"/>
      <c r="F329" s="42"/>
      <c r="I329" s="42"/>
      <c r="K329" s="1"/>
      <c r="L329" s="1"/>
      <c r="M329" s="1"/>
      <c r="N329" s="1"/>
      <c r="P329" s="48"/>
      <c r="Q329" s="48"/>
      <c r="R329" s="48"/>
      <c r="S329" s="127"/>
      <c r="T329" s="127"/>
      <c r="U329" s="127"/>
      <c r="V329" s="484"/>
      <c r="W329" s="48"/>
      <c r="X329" s="48"/>
      <c r="Y329" s="48"/>
      <c r="Z329" s="45"/>
      <c r="AA329" s="45"/>
      <c r="AB329" s="45"/>
      <c r="AC329" s="45"/>
      <c r="AD329" s="45"/>
      <c r="AE329" s="45"/>
      <c r="AF329" s="45"/>
      <c r="AG329" s="45"/>
      <c r="AH329" s="45"/>
    </row>
    <row r="330" ht="18.0" customHeight="1">
      <c r="A330" s="475"/>
      <c r="C330" s="483"/>
      <c r="D330" s="1"/>
      <c r="F330" s="42"/>
      <c r="I330" s="42"/>
      <c r="K330" s="1"/>
      <c r="L330" s="1"/>
      <c r="M330" s="1"/>
      <c r="N330" s="1"/>
      <c r="P330" s="48"/>
      <c r="Q330" s="48"/>
      <c r="R330" s="48"/>
      <c r="S330" s="127"/>
      <c r="T330" s="127"/>
      <c r="U330" s="127"/>
      <c r="V330" s="484"/>
      <c r="W330" s="48"/>
      <c r="X330" s="48"/>
      <c r="Y330" s="48"/>
      <c r="Z330" s="45"/>
      <c r="AA330" s="45"/>
      <c r="AB330" s="45"/>
      <c r="AC330" s="45"/>
      <c r="AD330" s="45"/>
      <c r="AE330" s="45"/>
      <c r="AF330" s="45"/>
      <c r="AG330" s="45"/>
      <c r="AH330" s="45"/>
    </row>
    <row r="331" ht="18.0" customHeight="1">
      <c r="A331" s="475"/>
      <c r="C331" s="483"/>
      <c r="D331" s="1"/>
      <c r="F331" s="42"/>
      <c r="I331" s="42"/>
      <c r="K331" s="1"/>
      <c r="L331" s="1"/>
      <c r="M331" s="1"/>
      <c r="N331" s="1"/>
      <c r="P331" s="48"/>
      <c r="Q331" s="48"/>
      <c r="R331" s="48"/>
      <c r="S331" s="127"/>
      <c r="T331" s="127"/>
      <c r="U331" s="127"/>
      <c r="V331" s="484"/>
      <c r="W331" s="48"/>
      <c r="X331" s="48"/>
      <c r="Y331" s="48"/>
      <c r="Z331" s="45"/>
      <c r="AA331" s="45"/>
      <c r="AB331" s="45"/>
      <c r="AC331" s="45"/>
      <c r="AD331" s="45"/>
      <c r="AE331" s="45"/>
      <c r="AF331" s="45"/>
      <c r="AG331" s="45"/>
      <c r="AH331" s="45"/>
    </row>
    <row r="332" ht="18.0" customHeight="1">
      <c r="A332" s="475"/>
      <c r="C332" s="483"/>
      <c r="D332" s="1"/>
      <c r="F332" s="42"/>
      <c r="I332" s="42"/>
      <c r="K332" s="1"/>
      <c r="L332" s="1"/>
      <c r="M332" s="1"/>
      <c r="N332" s="1"/>
      <c r="P332" s="48"/>
      <c r="Q332" s="48"/>
      <c r="R332" s="48"/>
      <c r="S332" s="127"/>
      <c r="T332" s="127"/>
      <c r="U332" s="127"/>
      <c r="V332" s="484"/>
      <c r="W332" s="48"/>
      <c r="X332" s="48"/>
      <c r="Y332" s="48"/>
      <c r="Z332" s="45"/>
      <c r="AA332" s="45"/>
      <c r="AB332" s="45"/>
      <c r="AC332" s="45"/>
      <c r="AD332" s="45"/>
      <c r="AE332" s="45"/>
      <c r="AF332" s="45"/>
      <c r="AG332" s="45"/>
      <c r="AH332" s="45"/>
    </row>
    <row r="333" ht="18.0" customHeight="1">
      <c r="A333" s="475"/>
      <c r="C333" s="483"/>
      <c r="D333" s="1"/>
      <c r="F333" s="42"/>
      <c r="I333" s="42"/>
      <c r="K333" s="1"/>
      <c r="L333" s="1"/>
      <c r="M333" s="1"/>
      <c r="N333" s="1"/>
      <c r="P333" s="48"/>
      <c r="Q333" s="48"/>
      <c r="R333" s="48"/>
      <c r="S333" s="127"/>
      <c r="T333" s="127"/>
      <c r="U333" s="127"/>
      <c r="V333" s="484"/>
      <c r="W333" s="48"/>
      <c r="X333" s="48"/>
      <c r="Y333" s="48"/>
      <c r="Z333" s="45"/>
      <c r="AA333" s="45"/>
      <c r="AB333" s="45"/>
      <c r="AC333" s="45"/>
      <c r="AD333" s="45"/>
      <c r="AE333" s="45"/>
      <c r="AF333" s="45"/>
      <c r="AG333" s="45"/>
      <c r="AH333" s="45"/>
    </row>
    <row r="334" ht="18.0" customHeight="1">
      <c r="A334" s="475"/>
      <c r="C334" s="483"/>
      <c r="D334" s="1"/>
      <c r="F334" s="42"/>
      <c r="I334" s="42"/>
      <c r="K334" s="1"/>
      <c r="L334" s="1"/>
      <c r="M334" s="1"/>
      <c r="N334" s="1"/>
      <c r="P334" s="48"/>
      <c r="Q334" s="48"/>
      <c r="R334" s="48"/>
      <c r="S334" s="127"/>
      <c r="T334" s="127"/>
      <c r="U334" s="127"/>
      <c r="V334" s="484"/>
      <c r="W334" s="48"/>
      <c r="X334" s="48"/>
      <c r="Y334" s="48"/>
      <c r="Z334" s="45"/>
      <c r="AA334" s="45"/>
      <c r="AB334" s="45"/>
      <c r="AC334" s="45"/>
      <c r="AD334" s="45"/>
      <c r="AE334" s="45"/>
      <c r="AF334" s="45"/>
      <c r="AG334" s="45"/>
      <c r="AH334" s="45"/>
    </row>
    <row r="335" ht="18.0" customHeight="1">
      <c r="A335" s="475"/>
      <c r="C335" s="483"/>
      <c r="D335" s="1"/>
      <c r="F335" s="42"/>
      <c r="I335" s="42"/>
      <c r="K335" s="1"/>
      <c r="L335" s="1"/>
      <c r="M335" s="1"/>
      <c r="N335" s="1"/>
      <c r="P335" s="48"/>
      <c r="Q335" s="48"/>
      <c r="R335" s="48"/>
      <c r="S335" s="127"/>
      <c r="T335" s="127"/>
      <c r="U335" s="127"/>
      <c r="V335" s="484"/>
      <c r="W335" s="48"/>
      <c r="X335" s="48"/>
      <c r="Y335" s="48"/>
      <c r="Z335" s="45"/>
      <c r="AA335" s="45"/>
      <c r="AB335" s="45"/>
      <c r="AC335" s="45"/>
      <c r="AD335" s="45"/>
      <c r="AE335" s="45"/>
      <c r="AF335" s="45"/>
      <c r="AG335" s="45"/>
      <c r="AH335" s="45"/>
    </row>
    <row r="336" ht="18.0" customHeight="1">
      <c r="A336" s="475"/>
      <c r="C336" s="483"/>
      <c r="D336" s="1"/>
      <c r="F336" s="42"/>
      <c r="I336" s="42"/>
      <c r="K336" s="1"/>
      <c r="L336" s="1"/>
      <c r="M336" s="1"/>
      <c r="N336" s="1"/>
      <c r="P336" s="48"/>
      <c r="Q336" s="48"/>
      <c r="R336" s="48"/>
      <c r="S336" s="127"/>
      <c r="T336" s="127"/>
      <c r="U336" s="127"/>
      <c r="V336" s="484"/>
      <c r="W336" s="48"/>
      <c r="X336" s="48"/>
      <c r="Y336" s="48"/>
      <c r="Z336" s="45"/>
      <c r="AA336" s="45"/>
      <c r="AB336" s="45"/>
      <c r="AC336" s="45"/>
      <c r="AD336" s="45"/>
      <c r="AE336" s="45"/>
      <c r="AF336" s="45"/>
      <c r="AG336" s="45"/>
      <c r="AH336" s="45"/>
    </row>
    <row r="337" ht="18.0" customHeight="1">
      <c r="A337" s="475"/>
      <c r="C337" s="483"/>
      <c r="D337" s="1"/>
      <c r="F337" s="42"/>
      <c r="I337" s="42"/>
      <c r="K337" s="1"/>
      <c r="L337" s="1"/>
      <c r="M337" s="1"/>
      <c r="N337" s="1"/>
      <c r="P337" s="48"/>
      <c r="Q337" s="48"/>
      <c r="R337" s="48"/>
      <c r="S337" s="127"/>
      <c r="T337" s="127"/>
      <c r="U337" s="127"/>
      <c r="V337" s="484"/>
      <c r="W337" s="48"/>
      <c r="X337" s="48"/>
      <c r="Y337" s="48"/>
      <c r="Z337" s="45"/>
      <c r="AA337" s="45"/>
      <c r="AB337" s="45"/>
      <c r="AC337" s="45"/>
      <c r="AD337" s="45"/>
      <c r="AE337" s="45"/>
      <c r="AF337" s="45"/>
      <c r="AG337" s="45"/>
      <c r="AH337" s="45"/>
    </row>
    <row r="338" ht="18.0" customHeight="1">
      <c r="A338" s="475"/>
      <c r="C338" s="483"/>
      <c r="D338" s="1"/>
      <c r="F338" s="42"/>
      <c r="I338" s="42"/>
      <c r="K338" s="1"/>
      <c r="L338" s="1"/>
      <c r="M338" s="1"/>
      <c r="N338" s="1"/>
      <c r="P338" s="48"/>
      <c r="Q338" s="48"/>
      <c r="R338" s="48"/>
      <c r="S338" s="127"/>
      <c r="T338" s="127"/>
      <c r="U338" s="127"/>
      <c r="V338" s="484"/>
      <c r="W338" s="48"/>
      <c r="X338" s="48"/>
      <c r="Y338" s="48"/>
      <c r="Z338" s="45"/>
      <c r="AA338" s="45"/>
      <c r="AB338" s="45"/>
      <c r="AC338" s="45"/>
      <c r="AD338" s="45"/>
      <c r="AE338" s="45"/>
      <c r="AF338" s="45"/>
      <c r="AG338" s="45"/>
      <c r="AH338" s="45"/>
    </row>
    <row r="339" ht="18.0" customHeight="1">
      <c r="A339" s="475"/>
      <c r="C339" s="483"/>
      <c r="D339" s="1"/>
      <c r="F339" s="42"/>
      <c r="I339" s="42"/>
      <c r="K339" s="1"/>
      <c r="L339" s="1"/>
      <c r="M339" s="1"/>
      <c r="N339" s="1"/>
      <c r="P339" s="48"/>
      <c r="Q339" s="48"/>
      <c r="R339" s="48"/>
      <c r="S339" s="127"/>
      <c r="T339" s="127"/>
      <c r="U339" s="127"/>
      <c r="V339" s="484"/>
      <c r="W339" s="48"/>
      <c r="X339" s="48"/>
      <c r="Y339" s="48"/>
      <c r="Z339" s="45"/>
      <c r="AA339" s="45"/>
      <c r="AB339" s="45"/>
      <c r="AC339" s="45"/>
      <c r="AD339" s="45"/>
      <c r="AE339" s="45"/>
      <c r="AF339" s="45"/>
      <c r="AG339" s="45"/>
      <c r="AH339" s="45"/>
    </row>
    <row r="340" ht="18.0" customHeight="1">
      <c r="A340" s="475"/>
      <c r="C340" s="483"/>
      <c r="D340" s="1"/>
      <c r="F340" s="42"/>
      <c r="I340" s="42"/>
      <c r="K340" s="1"/>
      <c r="L340" s="1"/>
      <c r="M340" s="1"/>
      <c r="N340" s="1"/>
      <c r="P340" s="48"/>
      <c r="Q340" s="48"/>
      <c r="R340" s="48"/>
      <c r="S340" s="127"/>
      <c r="T340" s="127"/>
      <c r="U340" s="127"/>
      <c r="V340" s="484"/>
      <c r="W340" s="48"/>
      <c r="X340" s="48"/>
      <c r="Y340" s="48"/>
      <c r="Z340" s="45"/>
      <c r="AA340" s="45"/>
      <c r="AB340" s="45"/>
      <c r="AC340" s="45"/>
      <c r="AD340" s="45"/>
      <c r="AE340" s="45"/>
      <c r="AF340" s="45"/>
      <c r="AG340" s="45"/>
      <c r="AH340" s="45"/>
    </row>
    <row r="341" ht="18.0" customHeight="1">
      <c r="A341" s="475"/>
      <c r="C341" s="483"/>
      <c r="D341" s="1"/>
      <c r="F341" s="42"/>
      <c r="I341" s="42"/>
      <c r="K341" s="1"/>
      <c r="L341" s="1"/>
      <c r="M341" s="1"/>
      <c r="N341" s="1"/>
      <c r="P341" s="48"/>
      <c r="Q341" s="48"/>
      <c r="R341" s="48"/>
      <c r="S341" s="127"/>
      <c r="T341" s="127"/>
      <c r="U341" s="127"/>
      <c r="V341" s="484"/>
      <c r="W341" s="48"/>
      <c r="X341" s="48"/>
      <c r="Y341" s="48"/>
      <c r="Z341" s="45"/>
      <c r="AA341" s="45"/>
      <c r="AB341" s="45"/>
      <c r="AC341" s="45"/>
      <c r="AD341" s="45"/>
      <c r="AE341" s="45"/>
      <c r="AF341" s="45"/>
      <c r="AG341" s="45"/>
      <c r="AH341" s="45"/>
    </row>
    <row r="342" ht="18.0" customHeight="1">
      <c r="A342" s="475"/>
      <c r="C342" s="483"/>
      <c r="D342" s="1"/>
      <c r="F342" s="42"/>
      <c r="I342" s="42"/>
      <c r="K342" s="1"/>
      <c r="L342" s="1"/>
      <c r="M342" s="1"/>
      <c r="N342" s="1"/>
      <c r="P342" s="48"/>
      <c r="Q342" s="48"/>
      <c r="R342" s="48"/>
      <c r="S342" s="127"/>
      <c r="T342" s="127"/>
      <c r="U342" s="127"/>
      <c r="V342" s="484"/>
      <c r="W342" s="48"/>
      <c r="X342" s="48"/>
      <c r="Y342" s="48"/>
      <c r="Z342" s="45"/>
      <c r="AA342" s="45"/>
      <c r="AB342" s="45"/>
      <c r="AC342" s="45"/>
      <c r="AD342" s="45"/>
      <c r="AE342" s="45"/>
      <c r="AF342" s="45"/>
      <c r="AG342" s="45"/>
      <c r="AH342" s="45"/>
    </row>
    <row r="343" ht="18.0" customHeight="1">
      <c r="A343" s="475"/>
      <c r="C343" s="483"/>
      <c r="D343" s="1"/>
      <c r="F343" s="42"/>
      <c r="I343" s="42"/>
      <c r="K343" s="1"/>
      <c r="L343" s="1"/>
      <c r="M343" s="1"/>
      <c r="N343" s="1"/>
      <c r="P343" s="48"/>
      <c r="Q343" s="48"/>
      <c r="R343" s="48"/>
      <c r="S343" s="127"/>
      <c r="T343" s="127"/>
      <c r="U343" s="127"/>
      <c r="V343" s="484"/>
      <c r="W343" s="48"/>
      <c r="X343" s="48"/>
      <c r="Y343" s="48"/>
      <c r="Z343" s="45"/>
      <c r="AA343" s="45"/>
      <c r="AB343" s="45"/>
      <c r="AC343" s="45"/>
      <c r="AD343" s="45"/>
      <c r="AE343" s="45"/>
      <c r="AF343" s="45"/>
      <c r="AG343" s="45"/>
      <c r="AH343" s="45"/>
    </row>
    <row r="344" ht="18.0" customHeight="1">
      <c r="A344" s="475"/>
      <c r="C344" s="483"/>
      <c r="D344" s="1"/>
      <c r="F344" s="42"/>
      <c r="I344" s="42"/>
      <c r="K344" s="1"/>
      <c r="L344" s="1"/>
      <c r="M344" s="1"/>
      <c r="N344" s="1"/>
      <c r="P344" s="48"/>
      <c r="Q344" s="48"/>
      <c r="R344" s="48"/>
      <c r="S344" s="127"/>
      <c r="T344" s="127"/>
      <c r="U344" s="127"/>
      <c r="V344" s="484"/>
      <c r="W344" s="48"/>
      <c r="X344" s="48"/>
      <c r="Y344" s="48"/>
      <c r="Z344" s="45"/>
      <c r="AA344" s="45"/>
      <c r="AB344" s="45"/>
      <c r="AC344" s="45"/>
      <c r="AD344" s="45"/>
      <c r="AE344" s="45"/>
      <c r="AF344" s="45"/>
      <c r="AG344" s="45"/>
      <c r="AH344" s="45"/>
    </row>
    <row r="345" ht="18.0" customHeight="1">
      <c r="A345" s="475"/>
      <c r="C345" s="483"/>
      <c r="D345" s="1"/>
      <c r="F345" s="42"/>
      <c r="I345" s="42"/>
      <c r="K345" s="1"/>
      <c r="L345" s="1"/>
      <c r="M345" s="1"/>
      <c r="N345" s="1"/>
      <c r="P345" s="48"/>
      <c r="Q345" s="48"/>
      <c r="R345" s="48"/>
      <c r="S345" s="127"/>
      <c r="T345" s="127"/>
      <c r="U345" s="127"/>
      <c r="V345" s="484"/>
      <c r="W345" s="48"/>
      <c r="X345" s="48"/>
      <c r="Y345" s="48"/>
      <c r="Z345" s="45"/>
      <c r="AA345" s="45"/>
      <c r="AB345" s="45"/>
      <c r="AC345" s="45"/>
      <c r="AD345" s="45"/>
      <c r="AE345" s="45"/>
      <c r="AF345" s="45"/>
      <c r="AG345" s="45"/>
      <c r="AH345" s="45"/>
    </row>
    <row r="346" ht="18.0" customHeight="1">
      <c r="A346" s="475"/>
      <c r="C346" s="483"/>
      <c r="D346" s="1"/>
      <c r="F346" s="42"/>
      <c r="I346" s="42"/>
      <c r="K346" s="1"/>
      <c r="L346" s="1"/>
      <c r="M346" s="1"/>
      <c r="N346" s="1"/>
      <c r="P346" s="48"/>
      <c r="Q346" s="48"/>
      <c r="R346" s="48"/>
      <c r="S346" s="127"/>
      <c r="T346" s="127"/>
      <c r="U346" s="127"/>
      <c r="V346" s="484"/>
      <c r="W346" s="48"/>
      <c r="X346" s="48"/>
      <c r="Y346" s="48"/>
      <c r="Z346" s="45"/>
      <c r="AA346" s="45"/>
      <c r="AB346" s="45"/>
      <c r="AC346" s="45"/>
      <c r="AD346" s="45"/>
      <c r="AE346" s="45"/>
      <c r="AF346" s="45"/>
      <c r="AG346" s="45"/>
      <c r="AH346" s="45"/>
    </row>
    <row r="347" ht="18.0" customHeight="1">
      <c r="A347" s="475"/>
      <c r="C347" s="483"/>
      <c r="D347" s="1"/>
      <c r="F347" s="42"/>
      <c r="I347" s="42"/>
      <c r="K347" s="1"/>
      <c r="L347" s="1"/>
      <c r="M347" s="1"/>
      <c r="N347" s="1"/>
      <c r="P347" s="48"/>
      <c r="Q347" s="48"/>
      <c r="R347" s="48"/>
      <c r="S347" s="127"/>
      <c r="T347" s="127"/>
      <c r="U347" s="127"/>
      <c r="V347" s="484"/>
      <c r="W347" s="48"/>
      <c r="X347" s="48"/>
      <c r="Y347" s="48"/>
      <c r="Z347" s="45"/>
      <c r="AA347" s="45"/>
      <c r="AB347" s="45"/>
      <c r="AC347" s="45"/>
      <c r="AD347" s="45"/>
      <c r="AE347" s="45"/>
      <c r="AF347" s="45"/>
      <c r="AG347" s="45"/>
      <c r="AH347" s="45"/>
    </row>
    <row r="348" ht="18.0" customHeight="1">
      <c r="A348" s="475"/>
      <c r="C348" s="483"/>
      <c r="D348" s="1"/>
      <c r="F348" s="42"/>
      <c r="I348" s="42"/>
      <c r="K348" s="1"/>
      <c r="L348" s="1"/>
      <c r="M348" s="1"/>
      <c r="N348" s="1"/>
      <c r="P348" s="48"/>
      <c r="Q348" s="48"/>
      <c r="R348" s="48"/>
      <c r="S348" s="127"/>
      <c r="T348" s="127"/>
      <c r="U348" s="127"/>
      <c r="V348" s="484"/>
      <c r="W348" s="48"/>
      <c r="X348" s="48"/>
      <c r="Y348" s="48"/>
      <c r="Z348" s="45"/>
      <c r="AA348" s="45"/>
      <c r="AB348" s="45"/>
      <c r="AC348" s="45"/>
      <c r="AD348" s="45"/>
      <c r="AE348" s="45"/>
      <c r="AF348" s="45"/>
      <c r="AG348" s="45"/>
      <c r="AH348" s="45"/>
    </row>
    <row r="349" ht="18.0" customHeight="1">
      <c r="A349" s="475"/>
      <c r="C349" s="483"/>
      <c r="D349" s="1"/>
      <c r="F349" s="42"/>
      <c r="I349" s="42"/>
      <c r="K349" s="1"/>
      <c r="L349" s="1"/>
      <c r="M349" s="1"/>
      <c r="N349" s="1"/>
      <c r="P349" s="48"/>
      <c r="Q349" s="48"/>
      <c r="R349" s="48"/>
      <c r="S349" s="127"/>
      <c r="T349" s="127"/>
      <c r="U349" s="127"/>
      <c r="V349" s="484"/>
      <c r="W349" s="48"/>
      <c r="X349" s="48"/>
      <c r="Y349" s="48"/>
      <c r="Z349" s="45"/>
      <c r="AA349" s="45"/>
      <c r="AB349" s="45"/>
      <c r="AC349" s="45"/>
      <c r="AD349" s="45"/>
      <c r="AE349" s="45"/>
      <c r="AF349" s="45"/>
      <c r="AG349" s="45"/>
      <c r="AH349" s="45"/>
    </row>
    <row r="350" ht="18.0" customHeight="1">
      <c r="A350" s="475"/>
      <c r="C350" s="483"/>
      <c r="D350" s="1"/>
      <c r="F350" s="42"/>
      <c r="I350" s="42"/>
      <c r="K350" s="1"/>
      <c r="L350" s="1"/>
      <c r="M350" s="1"/>
      <c r="N350" s="1"/>
      <c r="P350" s="48"/>
      <c r="Q350" s="48"/>
      <c r="R350" s="48"/>
      <c r="S350" s="127"/>
      <c r="T350" s="127"/>
      <c r="U350" s="127"/>
      <c r="V350" s="484"/>
      <c r="W350" s="48"/>
      <c r="X350" s="48"/>
      <c r="Y350" s="48"/>
      <c r="Z350" s="45"/>
      <c r="AA350" s="45"/>
      <c r="AB350" s="45"/>
      <c r="AC350" s="45"/>
      <c r="AD350" s="45"/>
      <c r="AE350" s="45"/>
      <c r="AF350" s="45"/>
      <c r="AG350" s="45"/>
      <c r="AH350" s="45"/>
    </row>
    <row r="351" ht="18.0" customHeight="1">
      <c r="A351" s="475"/>
      <c r="C351" s="483"/>
      <c r="D351" s="1"/>
      <c r="F351" s="42"/>
      <c r="I351" s="42"/>
      <c r="K351" s="1"/>
      <c r="L351" s="1"/>
      <c r="M351" s="1"/>
      <c r="N351" s="1"/>
      <c r="P351" s="48"/>
      <c r="Q351" s="48"/>
      <c r="R351" s="48"/>
      <c r="S351" s="127"/>
      <c r="T351" s="127"/>
      <c r="U351" s="127"/>
      <c r="V351" s="484"/>
      <c r="W351" s="48"/>
      <c r="X351" s="48"/>
      <c r="Y351" s="48"/>
      <c r="Z351" s="45"/>
      <c r="AA351" s="45"/>
      <c r="AB351" s="45"/>
      <c r="AC351" s="45"/>
      <c r="AD351" s="45"/>
      <c r="AE351" s="45"/>
      <c r="AF351" s="45"/>
      <c r="AG351" s="45"/>
      <c r="AH351" s="45"/>
    </row>
    <row r="352" ht="18.0" customHeight="1">
      <c r="A352" s="475"/>
      <c r="C352" s="483"/>
      <c r="D352" s="1"/>
      <c r="F352" s="42"/>
      <c r="I352" s="42"/>
      <c r="K352" s="1"/>
      <c r="L352" s="1"/>
      <c r="M352" s="1"/>
      <c r="N352" s="1"/>
      <c r="P352" s="48"/>
      <c r="Q352" s="48"/>
      <c r="R352" s="48"/>
      <c r="S352" s="127"/>
      <c r="T352" s="127"/>
      <c r="U352" s="127"/>
      <c r="V352" s="484"/>
      <c r="W352" s="48"/>
      <c r="X352" s="48"/>
      <c r="Y352" s="48"/>
      <c r="Z352" s="45"/>
      <c r="AA352" s="45"/>
      <c r="AB352" s="45"/>
      <c r="AC352" s="45"/>
      <c r="AD352" s="45"/>
      <c r="AE352" s="45"/>
      <c r="AF352" s="45"/>
      <c r="AG352" s="45"/>
      <c r="AH352" s="45"/>
    </row>
    <row r="353" ht="18.0" customHeight="1">
      <c r="A353" s="475"/>
      <c r="C353" s="483"/>
      <c r="D353" s="1"/>
      <c r="F353" s="42"/>
      <c r="I353" s="42"/>
      <c r="K353" s="1"/>
      <c r="L353" s="1"/>
      <c r="M353" s="1"/>
      <c r="N353" s="1"/>
      <c r="P353" s="48"/>
      <c r="Q353" s="48"/>
      <c r="R353" s="48"/>
      <c r="S353" s="127"/>
      <c r="T353" s="127"/>
      <c r="U353" s="127"/>
      <c r="V353" s="484"/>
      <c r="W353" s="48"/>
      <c r="X353" s="48"/>
      <c r="Y353" s="48"/>
      <c r="Z353" s="45"/>
      <c r="AA353" s="45"/>
      <c r="AB353" s="45"/>
      <c r="AC353" s="45"/>
      <c r="AD353" s="45"/>
      <c r="AE353" s="45"/>
      <c r="AF353" s="45"/>
      <c r="AG353" s="45"/>
      <c r="AH353" s="45"/>
    </row>
    <row r="354" ht="18.0" customHeight="1">
      <c r="A354" s="475"/>
      <c r="C354" s="483"/>
      <c r="D354" s="1"/>
      <c r="F354" s="42"/>
      <c r="I354" s="42"/>
      <c r="K354" s="1"/>
      <c r="L354" s="1"/>
      <c r="M354" s="1"/>
      <c r="N354" s="1"/>
      <c r="P354" s="48"/>
      <c r="Q354" s="48"/>
      <c r="R354" s="48"/>
      <c r="S354" s="127"/>
      <c r="T354" s="127"/>
      <c r="U354" s="127"/>
      <c r="V354" s="484"/>
      <c r="W354" s="48"/>
      <c r="X354" s="48"/>
      <c r="Y354" s="48"/>
      <c r="Z354" s="45"/>
      <c r="AA354" s="45"/>
      <c r="AB354" s="45"/>
      <c r="AC354" s="45"/>
      <c r="AD354" s="45"/>
      <c r="AE354" s="45"/>
      <c r="AF354" s="45"/>
      <c r="AG354" s="45"/>
      <c r="AH354" s="45"/>
    </row>
    <row r="355" ht="18.0" customHeight="1">
      <c r="A355" s="475"/>
      <c r="C355" s="483"/>
      <c r="D355" s="1"/>
      <c r="F355" s="42"/>
      <c r="I355" s="42"/>
      <c r="K355" s="1"/>
      <c r="L355" s="1"/>
      <c r="M355" s="1"/>
      <c r="N355" s="1"/>
      <c r="P355" s="48"/>
      <c r="Q355" s="48"/>
      <c r="R355" s="48"/>
      <c r="S355" s="127"/>
      <c r="T355" s="127"/>
      <c r="U355" s="127"/>
      <c r="V355" s="484"/>
      <c r="W355" s="48"/>
      <c r="X355" s="48"/>
      <c r="Y355" s="48"/>
      <c r="Z355" s="45"/>
      <c r="AA355" s="45"/>
      <c r="AB355" s="45"/>
      <c r="AC355" s="45"/>
      <c r="AD355" s="45"/>
      <c r="AE355" s="45"/>
      <c r="AF355" s="45"/>
      <c r="AG355" s="45"/>
      <c r="AH355" s="45"/>
    </row>
    <row r="356" ht="18.0" customHeight="1">
      <c r="A356" s="475"/>
      <c r="C356" s="483"/>
      <c r="D356" s="1"/>
      <c r="F356" s="42"/>
      <c r="I356" s="42"/>
      <c r="K356" s="1"/>
      <c r="L356" s="1"/>
      <c r="M356" s="1"/>
      <c r="N356" s="1"/>
      <c r="P356" s="48"/>
      <c r="Q356" s="48"/>
      <c r="R356" s="48"/>
      <c r="S356" s="127"/>
      <c r="T356" s="127"/>
      <c r="U356" s="127"/>
      <c r="V356" s="484"/>
      <c r="W356" s="48"/>
      <c r="X356" s="48"/>
      <c r="Y356" s="48"/>
      <c r="Z356" s="45"/>
      <c r="AA356" s="45"/>
      <c r="AB356" s="45"/>
      <c r="AC356" s="45"/>
      <c r="AD356" s="45"/>
      <c r="AE356" s="45"/>
      <c r="AF356" s="45"/>
      <c r="AG356" s="45"/>
      <c r="AH356" s="45"/>
    </row>
    <row r="357" ht="18.0" customHeight="1">
      <c r="A357" s="475"/>
      <c r="C357" s="483"/>
      <c r="D357" s="1"/>
      <c r="F357" s="42"/>
      <c r="I357" s="42"/>
      <c r="K357" s="1"/>
      <c r="L357" s="1"/>
      <c r="M357" s="1"/>
      <c r="N357" s="1"/>
      <c r="P357" s="48"/>
      <c r="Q357" s="48"/>
      <c r="R357" s="48"/>
      <c r="S357" s="127"/>
      <c r="T357" s="127"/>
      <c r="U357" s="127"/>
      <c r="V357" s="484"/>
      <c r="W357" s="48"/>
      <c r="X357" s="48"/>
      <c r="Y357" s="48"/>
      <c r="Z357" s="45"/>
      <c r="AA357" s="45"/>
      <c r="AB357" s="45"/>
      <c r="AC357" s="45"/>
      <c r="AD357" s="45"/>
      <c r="AE357" s="45"/>
      <c r="AF357" s="45"/>
      <c r="AG357" s="45"/>
      <c r="AH357" s="45"/>
    </row>
    <row r="358" ht="18.0" customHeight="1">
      <c r="A358" s="475"/>
      <c r="C358" s="483"/>
      <c r="D358" s="1"/>
      <c r="F358" s="42"/>
      <c r="I358" s="42"/>
      <c r="K358" s="1"/>
      <c r="L358" s="1"/>
      <c r="M358" s="1"/>
      <c r="N358" s="1"/>
      <c r="P358" s="48"/>
      <c r="Q358" s="48"/>
      <c r="R358" s="48"/>
      <c r="S358" s="127"/>
      <c r="T358" s="127"/>
      <c r="U358" s="127"/>
      <c r="V358" s="484"/>
      <c r="W358" s="48"/>
      <c r="X358" s="48"/>
      <c r="Y358" s="48"/>
      <c r="Z358" s="45"/>
      <c r="AA358" s="45"/>
      <c r="AB358" s="45"/>
      <c r="AC358" s="45"/>
      <c r="AD358" s="45"/>
      <c r="AE358" s="45"/>
      <c r="AF358" s="45"/>
      <c r="AG358" s="45"/>
      <c r="AH358" s="45"/>
    </row>
    <row r="359" ht="18.0" customHeight="1">
      <c r="A359" s="475"/>
      <c r="C359" s="483"/>
      <c r="D359" s="1"/>
      <c r="F359" s="42"/>
      <c r="I359" s="42"/>
      <c r="K359" s="1"/>
      <c r="L359" s="1"/>
      <c r="M359" s="1"/>
      <c r="N359" s="1"/>
      <c r="P359" s="48"/>
      <c r="Q359" s="48"/>
      <c r="R359" s="48"/>
      <c r="S359" s="127"/>
      <c r="T359" s="127"/>
      <c r="U359" s="127"/>
      <c r="V359" s="484"/>
      <c r="W359" s="48"/>
      <c r="X359" s="48"/>
      <c r="Y359" s="48"/>
      <c r="Z359" s="45"/>
      <c r="AA359" s="45"/>
      <c r="AB359" s="45"/>
      <c r="AC359" s="45"/>
      <c r="AD359" s="45"/>
      <c r="AE359" s="45"/>
      <c r="AF359" s="45"/>
      <c r="AG359" s="45"/>
      <c r="AH359" s="45"/>
    </row>
    <row r="360" ht="18.0" customHeight="1">
      <c r="A360" s="475"/>
      <c r="C360" s="483"/>
      <c r="D360" s="1"/>
      <c r="F360" s="42"/>
      <c r="I360" s="42"/>
      <c r="K360" s="1"/>
      <c r="L360" s="1"/>
      <c r="M360" s="1"/>
      <c r="N360" s="1"/>
      <c r="P360" s="48"/>
      <c r="Q360" s="48"/>
      <c r="R360" s="48"/>
      <c r="S360" s="127"/>
      <c r="T360" s="127"/>
      <c r="U360" s="127"/>
      <c r="V360" s="484"/>
      <c r="W360" s="48"/>
      <c r="X360" s="48"/>
      <c r="Y360" s="48"/>
      <c r="Z360" s="45"/>
      <c r="AA360" s="45"/>
      <c r="AB360" s="45"/>
      <c r="AC360" s="45"/>
      <c r="AD360" s="45"/>
      <c r="AE360" s="45"/>
      <c r="AF360" s="45"/>
      <c r="AG360" s="45"/>
      <c r="AH360" s="45"/>
    </row>
    <row r="361" ht="18.0" customHeight="1">
      <c r="A361" s="475"/>
      <c r="C361" s="483"/>
      <c r="D361" s="1"/>
      <c r="F361" s="42"/>
      <c r="I361" s="42"/>
      <c r="K361" s="1"/>
      <c r="L361" s="1"/>
      <c r="M361" s="1"/>
      <c r="N361" s="1"/>
      <c r="P361" s="48"/>
      <c r="Q361" s="48"/>
      <c r="R361" s="48"/>
      <c r="S361" s="127"/>
      <c r="T361" s="127"/>
      <c r="U361" s="127"/>
      <c r="V361" s="484"/>
      <c r="W361" s="48"/>
      <c r="X361" s="48"/>
      <c r="Y361" s="48"/>
      <c r="Z361" s="45"/>
      <c r="AA361" s="45"/>
      <c r="AB361" s="45"/>
      <c r="AC361" s="45"/>
      <c r="AD361" s="45"/>
      <c r="AE361" s="45"/>
      <c r="AF361" s="45"/>
      <c r="AG361" s="45"/>
      <c r="AH361" s="45"/>
    </row>
    <row r="362" ht="18.0" customHeight="1">
      <c r="A362" s="475"/>
      <c r="C362" s="483"/>
      <c r="D362" s="1"/>
      <c r="F362" s="42"/>
      <c r="I362" s="42"/>
      <c r="K362" s="1"/>
      <c r="L362" s="1"/>
      <c r="M362" s="1"/>
      <c r="N362" s="1"/>
      <c r="P362" s="48"/>
      <c r="Q362" s="48"/>
      <c r="R362" s="48"/>
      <c r="S362" s="127"/>
      <c r="T362" s="127"/>
      <c r="U362" s="127"/>
      <c r="V362" s="484"/>
      <c r="W362" s="48"/>
      <c r="X362" s="48"/>
      <c r="Y362" s="48"/>
      <c r="Z362" s="45"/>
      <c r="AA362" s="45"/>
      <c r="AB362" s="45"/>
      <c r="AC362" s="45"/>
      <c r="AD362" s="45"/>
      <c r="AE362" s="45"/>
      <c r="AF362" s="45"/>
      <c r="AG362" s="45"/>
      <c r="AH362" s="45"/>
    </row>
    <row r="363" ht="18.0" customHeight="1">
      <c r="A363" s="475"/>
      <c r="C363" s="483"/>
      <c r="D363" s="1"/>
      <c r="F363" s="42"/>
      <c r="I363" s="42"/>
      <c r="K363" s="1"/>
      <c r="L363" s="1"/>
      <c r="M363" s="1"/>
      <c r="N363" s="1"/>
      <c r="P363" s="48"/>
      <c r="Q363" s="48"/>
      <c r="R363" s="48"/>
      <c r="S363" s="127"/>
      <c r="T363" s="127"/>
      <c r="U363" s="127"/>
      <c r="V363" s="484"/>
      <c r="W363" s="48"/>
      <c r="X363" s="48"/>
      <c r="Y363" s="48"/>
      <c r="Z363" s="45"/>
      <c r="AA363" s="45"/>
      <c r="AB363" s="45"/>
      <c r="AC363" s="45"/>
      <c r="AD363" s="45"/>
      <c r="AE363" s="45"/>
      <c r="AF363" s="45"/>
      <c r="AG363" s="45"/>
      <c r="AH363" s="45"/>
    </row>
    <row r="364" ht="18.0" customHeight="1">
      <c r="A364" s="475"/>
      <c r="C364" s="483"/>
      <c r="D364" s="1"/>
      <c r="F364" s="42"/>
      <c r="I364" s="42"/>
      <c r="K364" s="1"/>
      <c r="L364" s="1"/>
      <c r="M364" s="1"/>
      <c r="N364" s="1"/>
      <c r="P364" s="48"/>
      <c r="Q364" s="48"/>
      <c r="R364" s="48"/>
      <c r="S364" s="127"/>
      <c r="T364" s="127"/>
      <c r="U364" s="127"/>
      <c r="V364" s="484"/>
      <c r="W364" s="48"/>
      <c r="X364" s="48"/>
      <c r="Y364" s="48"/>
      <c r="Z364" s="45"/>
      <c r="AA364" s="45"/>
      <c r="AB364" s="45"/>
      <c r="AC364" s="45"/>
      <c r="AD364" s="45"/>
      <c r="AE364" s="45"/>
      <c r="AF364" s="45"/>
      <c r="AG364" s="45"/>
      <c r="AH364" s="45"/>
    </row>
    <row r="365" ht="18.0" customHeight="1">
      <c r="A365" s="475"/>
      <c r="C365" s="483"/>
      <c r="D365" s="1"/>
      <c r="F365" s="42"/>
      <c r="I365" s="42"/>
      <c r="K365" s="1"/>
      <c r="L365" s="1"/>
      <c r="M365" s="1"/>
      <c r="N365" s="1"/>
      <c r="P365" s="48"/>
      <c r="Q365" s="48"/>
      <c r="R365" s="48"/>
      <c r="S365" s="127"/>
      <c r="T365" s="127"/>
      <c r="U365" s="127"/>
      <c r="V365" s="484"/>
      <c r="W365" s="48"/>
      <c r="X365" s="48"/>
      <c r="Y365" s="48"/>
      <c r="Z365" s="45"/>
      <c r="AA365" s="45"/>
      <c r="AB365" s="45"/>
      <c r="AC365" s="45"/>
      <c r="AD365" s="45"/>
      <c r="AE365" s="45"/>
      <c r="AF365" s="45"/>
      <c r="AG365" s="45"/>
      <c r="AH365" s="45"/>
    </row>
    <row r="366" ht="18.0" customHeight="1">
      <c r="A366" s="475"/>
      <c r="C366" s="483"/>
      <c r="D366" s="1"/>
      <c r="F366" s="42"/>
      <c r="I366" s="42"/>
      <c r="K366" s="1"/>
      <c r="L366" s="1"/>
      <c r="M366" s="1"/>
      <c r="N366" s="1"/>
      <c r="P366" s="48"/>
      <c r="Q366" s="48"/>
      <c r="R366" s="48"/>
      <c r="S366" s="127"/>
      <c r="T366" s="127"/>
      <c r="U366" s="127"/>
      <c r="V366" s="484"/>
      <c r="W366" s="48"/>
      <c r="X366" s="48"/>
      <c r="Y366" s="48"/>
      <c r="Z366" s="45"/>
      <c r="AA366" s="45"/>
      <c r="AB366" s="45"/>
      <c r="AC366" s="45"/>
      <c r="AD366" s="45"/>
      <c r="AE366" s="45"/>
      <c r="AF366" s="45"/>
      <c r="AG366" s="45"/>
      <c r="AH366" s="45"/>
    </row>
    <row r="367" ht="18.0" customHeight="1">
      <c r="A367" s="475"/>
      <c r="C367" s="483"/>
      <c r="D367" s="1"/>
      <c r="F367" s="42"/>
      <c r="I367" s="42"/>
      <c r="K367" s="1"/>
      <c r="L367" s="1"/>
      <c r="M367" s="1"/>
      <c r="N367" s="1"/>
      <c r="P367" s="48"/>
      <c r="Q367" s="48"/>
      <c r="R367" s="48"/>
      <c r="S367" s="127"/>
      <c r="T367" s="127"/>
      <c r="U367" s="127"/>
      <c r="V367" s="484"/>
      <c r="W367" s="48"/>
      <c r="X367" s="48"/>
      <c r="Y367" s="48"/>
      <c r="Z367" s="45"/>
      <c r="AA367" s="45"/>
      <c r="AB367" s="45"/>
      <c r="AC367" s="45"/>
      <c r="AD367" s="45"/>
      <c r="AE367" s="45"/>
      <c r="AF367" s="45"/>
      <c r="AG367" s="45"/>
      <c r="AH367" s="45"/>
    </row>
    <row r="368" ht="18.0" customHeight="1">
      <c r="A368" s="475"/>
      <c r="C368" s="483"/>
      <c r="D368" s="1"/>
      <c r="F368" s="42"/>
      <c r="I368" s="42"/>
      <c r="K368" s="1"/>
      <c r="L368" s="1"/>
      <c r="M368" s="1"/>
      <c r="N368" s="1"/>
      <c r="P368" s="48"/>
      <c r="Q368" s="48"/>
      <c r="R368" s="48"/>
      <c r="S368" s="127"/>
      <c r="T368" s="127"/>
      <c r="U368" s="127"/>
      <c r="V368" s="484"/>
      <c r="W368" s="48"/>
      <c r="X368" s="48"/>
      <c r="Y368" s="48"/>
      <c r="Z368" s="45"/>
      <c r="AA368" s="45"/>
      <c r="AB368" s="45"/>
      <c r="AC368" s="45"/>
      <c r="AD368" s="45"/>
      <c r="AE368" s="45"/>
      <c r="AF368" s="45"/>
      <c r="AG368" s="45"/>
      <c r="AH368" s="45"/>
    </row>
    <row r="369" ht="18.0" customHeight="1">
      <c r="A369" s="475"/>
      <c r="C369" s="483"/>
      <c r="D369" s="1"/>
      <c r="F369" s="42"/>
      <c r="I369" s="42"/>
      <c r="K369" s="1"/>
      <c r="L369" s="1"/>
      <c r="M369" s="1"/>
      <c r="N369" s="1"/>
      <c r="P369" s="48"/>
      <c r="Q369" s="48"/>
      <c r="R369" s="48"/>
      <c r="S369" s="127"/>
      <c r="T369" s="127"/>
      <c r="U369" s="127"/>
      <c r="V369" s="484"/>
      <c r="W369" s="48"/>
      <c r="X369" s="48"/>
      <c r="Y369" s="48"/>
      <c r="Z369" s="45"/>
      <c r="AA369" s="45"/>
      <c r="AB369" s="45"/>
      <c r="AC369" s="45"/>
      <c r="AD369" s="45"/>
      <c r="AE369" s="45"/>
      <c r="AF369" s="45"/>
      <c r="AG369" s="45"/>
      <c r="AH369" s="45"/>
    </row>
    <row r="370" ht="18.0" customHeight="1">
      <c r="A370" s="475"/>
      <c r="C370" s="483"/>
      <c r="D370" s="1"/>
      <c r="F370" s="42"/>
      <c r="I370" s="42"/>
      <c r="K370" s="1"/>
      <c r="L370" s="1"/>
      <c r="M370" s="1"/>
      <c r="N370" s="1"/>
      <c r="P370" s="48"/>
      <c r="Q370" s="48"/>
      <c r="R370" s="48"/>
      <c r="S370" s="127"/>
      <c r="T370" s="127"/>
      <c r="U370" s="127"/>
      <c r="V370" s="484"/>
      <c r="W370" s="48"/>
      <c r="X370" s="48"/>
      <c r="Y370" s="48"/>
      <c r="Z370" s="45"/>
      <c r="AA370" s="45"/>
      <c r="AB370" s="45"/>
      <c r="AC370" s="45"/>
      <c r="AD370" s="45"/>
      <c r="AE370" s="45"/>
      <c r="AF370" s="45"/>
      <c r="AG370" s="45"/>
      <c r="AH370" s="45"/>
    </row>
    <row r="371" ht="18.0" customHeight="1">
      <c r="A371" s="475"/>
      <c r="C371" s="483"/>
      <c r="D371" s="1"/>
      <c r="F371" s="42"/>
      <c r="I371" s="42"/>
      <c r="K371" s="1"/>
      <c r="L371" s="1"/>
      <c r="M371" s="1"/>
      <c r="N371" s="1"/>
      <c r="P371" s="48"/>
      <c r="Q371" s="48"/>
      <c r="R371" s="48"/>
      <c r="S371" s="127"/>
      <c r="T371" s="127"/>
      <c r="U371" s="127"/>
      <c r="V371" s="484"/>
      <c r="W371" s="48"/>
      <c r="X371" s="48"/>
      <c r="Y371" s="48"/>
      <c r="Z371" s="45"/>
      <c r="AA371" s="45"/>
      <c r="AB371" s="45"/>
      <c r="AC371" s="45"/>
      <c r="AD371" s="45"/>
      <c r="AE371" s="45"/>
      <c r="AF371" s="45"/>
      <c r="AG371" s="45"/>
      <c r="AH371" s="45"/>
    </row>
    <row r="372" ht="18.0" customHeight="1">
      <c r="A372" s="475"/>
      <c r="C372" s="483"/>
      <c r="D372" s="1"/>
      <c r="F372" s="42"/>
      <c r="I372" s="42"/>
      <c r="K372" s="1"/>
      <c r="L372" s="1"/>
      <c r="M372" s="1"/>
      <c r="N372" s="1"/>
      <c r="P372" s="48"/>
      <c r="Q372" s="48"/>
      <c r="R372" s="48"/>
      <c r="S372" s="127"/>
      <c r="T372" s="127"/>
      <c r="U372" s="127"/>
      <c r="V372" s="484"/>
      <c r="W372" s="48"/>
      <c r="X372" s="48"/>
      <c r="Y372" s="48"/>
      <c r="Z372" s="45"/>
      <c r="AA372" s="45"/>
      <c r="AB372" s="45"/>
      <c r="AC372" s="45"/>
      <c r="AD372" s="45"/>
      <c r="AE372" s="45"/>
      <c r="AF372" s="45"/>
      <c r="AG372" s="45"/>
      <c r="AH372" s="45"/>
    </row>
    <row r="373" ht="18.0" customHeight="1">
      <c r="A373" s="475"/>
      <c r="C373" s="483"/>
      <c r="D373" s="1"/>
      <c r="F373" s="42"/>
      <c r="I373" s="42"/>
      <c r="K373" s="1"/>
      <c r="L373" s="1"/>
      <c r="M373" s="1"/>
      <c r="N373" s="1"/>
      <c r="P373" s="48"/>
      <c r="Q373" s="48"/>
      <c r="R373" s="48"/>
      <c r="S373" s="127"/>
      <c r="T373" s="127"/>
      <c r="U373" s="127"/>
      <c r="V373" s="484"/>
      <c r="W373" s="48"/>
      <c r="X373" s="48"/>
      <c r="Y373" s="48"/>
      <c r="Z373" s="45"/>
      <c r="AA373" s="45"/>
      <c r="AB373" s="45"/>
      <c r="AC373" s="45"/>
      <c r="AD373" s="45"/>
      <c r="AE373" s="45"/>
      <c r="AF373" s="45"/>
      <c r="AG373" s="45"/>
      <c r="AH373" s="45"/>
    </row>
    <row r="374" ht="18.0" customHeight="1">
      <c r="A374" s="475"/>
      <c r="C374" s="483"/>
      <c r="D374" s="1"/>
      <c r="F374" s="42"/>
      <c r="I374" s="42"/>
      <c r="K374" s="1"/>
      <c r="L374" s="1"/>
      <c r="M374" s="1"/>
      <c r="N374" s="1"/>
      <c r="P374" s="48"/>
      <c r="Q374" s="48"/>
      <c r="R374" s="48"/>
      <c r="S374" s="127"/>
      <c r="T374" s="127"/>
      <c r="U374" s="127"/>
      <c r="V374" s="484"/>
      <c r="W374" s="48"/>
      <c r="X374" s="48"/>
      <c r="Y374" s="48"/>
      <c r="Z374" s="45"/>
      <c r="AA374" s="45"/>
      <c r="AB374" s="45"/>
      <c r="AC374" s="45"/>
      <c r="AD374" s="45"/>
      <c r="AE374" s="45"/>
      <c r="AF374" s="45"/>
      <c r="AG374" s="45"/>
      <c r="AH374" s="45"/>
    </row>
    <row r="375" ht="18.0" customHeight="1">
      <c r="A375" s="475"/>
      <c r="C375" s="483"/>
      <c r="D375" s="1"/>
      <c r="F375" s="42"/>
      <c r="I375" s="42"/>
      <c r="K375" s="1"/>
      <c r="L375" s="1"/>
      <c r="M375" s="1"/>
      <c r="N375" s="1"/>
      <c r="P375" s="48"/>
      <c r="Q375" s="48"/>
      <c r="R375" s="48"/>
      <c r="S375" s="127"/>
      <c r="T375" s="127"/>
      <c r="U375" s="127"/>
      <c r="V375" s="484"/>
      <c r="W375" s="48"/>
      <c r="X375" s="48"/>
      <c r="Y375" s="48"/>
      <c r="Z375" s="45"/>
      <c r="AA375" s="45"/>
      <c r="AB375" s="45"/>
      <c r="AC375" s="45"/>
      <c r="AD375" s="45"/>
      <c r="AE375" s="45"/>
      <c r="AF375" s="45"/>
      <c r="AG375" s="45"/>
      <c r="AH375" s="45"/>
    </row>
    <row r="376" ht="18.0" customHeight="1">
      <c r="A376" s="475"/>
      <c r="C376" s="483"/>
      <c r="D376" s="1"/>
      <c r="F376" s="42"/>
      <c r="I376" s="42"/>
      <c r="K376" s="1"/>
      <c r="L376" s="1"/>
      <c r="M376" s="1"/>
      <c r="N376" s="1"/>
      <c r="P376" s="48"/>
      <c r="Q376" s="48"/>
      <c r="R376" s="48"/>
      <c r="S376" s="127"/>
      <c r="T376" s="127"/>
      <c r="U376" s="127"/>
      <c r="V376" s="484"/>
      <c r="W376" s="48"/>
      <c r="X376" s="48"/>
      <c r="Y376" s="48"/>
      <c r="Z376" s="45"/>
      <c r="AA376" s="45"/>
      <c r="AB376" s="45"/>
      <c r="AC376" s="45"/>
      <c r="AD376" s="45"/>
      <c r="AE376" s="45"/>
      <c r="AF376" s="45"/>
      <c r="AG376" s="45"/>
      <c r="AH376" s="45"/>
    </row>
    <row r="377" ht="18.0" customHeight="1">
      <c r="A377" s="475"/>
      <c r="C377" s="483"/>
      <c r="D377" s="1"/>
      <c r="F377" s="42"/>
      <c r="I377" s="42"/>
      <c r="K377" s="1"/>
      <c r="L377" s="1"/>
      <c r="M377" s="1"/>
      <c r="N377" s="1"/>
      <c r="P377" s="48"/>
      <c r="Q377" s="48"/>
      <c r="R377" s="48"/>
      <c r="S377" s="127"/>
      <c r="T377" s="127"/>
      <c r="U377" s="127"/>
      <c r="V377" s="484"/>
      <c r="W377" s="48"/>
      <c r="X377" s="48"/>
      <c r="Y377" s="48"/>
      <c r="Z377" s="45"/>
      <c r="AA377" s="45"/>
      <c r="AB377" s="45"/>
      <c r="AC377" s="45"/>
      <c r="AD377" s="45"/>
      <c r="AE377" s="45"/>
      <c r="AF377" s="45"/>
      <c r="AG377" s="45"/>
      <c r="AH377" s="45"/>
    </row>
    <row r="378" ht="18.0" customHeight="1">
      <c r="A378" s="475"/>
      <c r="C378" s="483"/>
      <c r="D378" s="1"/>
      <c r="F378" s="42"/>
      <c r="I378" s="42"/>
      <c r="K378" s="1"/>
      <c r="L378" s="1"/>
      <c r="M378" s="1"/>
      <c r="N378" s="1"/>
      <c r="P378" s="48"/>
      <c r="Q378" s="48"/>
      <c r="R378" s="48"/>
      <c r="S378" s="127"/>
      <c r="T378" s="127"/>
      <c r="U378" s="127"/>
      <c r="V378" s="484"/>
      <c r="W378" s="48"/>
      <c r="X378" s="48"/>
      <c r="Y378" s="48"/>
      <c r="Z378" s="45"/>
      <c r="AA378" s="45"/>
      <c r="AB378" s="45"/>
      <c r="AC378" s="45"/>
      <c r="AD378" s="45"/>
      <c r="AE378" s="45"/>
      <c r="AF378" s="45"/>
      <c r="AG378" s="45"/>
      <c r="AH378" s="45"/>
    </row>
    <row r="379" ht="18.0" customHeight="1">
      <c r="A379" s="475"/>
      <c r="C379" s="483"/>
      <c r="D379" s="1"/>
      <c r="F379" s="42"/>
      <c r="I379" s="42"/>
      <c r="K379" s="1"/>
      <c r="L379" s="1"/>
      <c r="M379" s="1"/>
      <c r="N379" s="1"/>
      <c r="P379" s="48"/>
      <c r="Q379" s="48"/>
      <c r="R379" s="48"/>
      <c r="S379" s="127"/>
      <c r="T379" s="127"/>
      <c r="U379" s="127"/>
      <c r="V379" s="484"/>
      <c r="W379" s="48"/>
      <c r="X379" s="48"/>
      <c r="Y379" s="48"/>
      <c r="Z379" s="45"/>
      <c r="AA379" s="45"/>
      <c r="AB379" s="45"/>
      <c r="AC379" s="45"/>
      <c r="AD379" s="45"/>
      <c r="AE379" s="45"/>
      <c r="AF379" s="45"/>
      <c r="AG379" s="45"/>
      <c r="AH379" s="45"/>
    </row>
    <row r="380" ht="18.0" customHeight="1">
      <c r="A380" s="475"/>
      <c r="C380" s="483"/>
      <c r="D380" s="1"/>
      <c r="F380" s="42"/>
      <c r="I380" s="42"/>
      <c r="K380" s="1"/>
      <c r="L380" s="1"/>
      <c r="M380" s="1"/>
      <c r="N380" s="1"/>
      <c r="P380" s="48"/>
      <c r="Q380" s="48"/>
      <c r="R380" s="48"/>
      <c r="S380" s="127"/>
      <c r="T380" s="127"/>
      <c r="U380" s="127"/>
      <c r="V380" s="484"/>
      <c r="W380" s="48"/>
      <c r="X380" s="48"/>
      <c r="Y380" s="48"/>
      <c r="Z380" s="45"/>
      <c r="AA380" s="45"/>
      <c r="AB380" s="45"/>
      <c r="AC380" s="45"/>
      <c r="AD380" s="45"/>
      <c r="AE380" s="45"/>
      <c r="AF380" s="45"/>
      <c r="AG380" s="45"/>
      <c r="AH380" s="45"/>
    </row>
    <row r="381" ht="18.0" customHeight="1">
      <c r="A381" s="475"/>
      <c r="C381" s="483"/>
      <c r="D381" s="1"/>
      <c r="F381" s="42"/>
      <c r="I381" s="42"/>
      <c r="K381" s="1"/>
      <c r="L381" s="1"/>
      <c r="M381" s="1"/>
      <c r="N381" s="1"/>
      <c r="P381" s="48"/>
      <c r="Q381" s="48"/>
      <c r="R381" s="48"/>
      <c r="S381" s="127"/>
      <c r="T381" s="127"/>
      <c r="U381" s="127"/>
      <c r="V381" s="484"/>
      <c r="W381" s="48"/>
      <c r="X381" s="48"/>
      <c r="Y381" s="48"/>
      <c r="Z381" s="45"/>
      <c r="AA381" s="45"/>
      <c r="AB381" s="45"/>
      <c r="AC381" s="45"/>
      <c r="AD381" s="45"/>
      <c r="AE381" s="45"/>
      <c r="AF381" s="45"/>
      <c r="AG381" s="45"/>
      <c r="AH381" s="45"/>
    </row>
    <row r="382" ht="18.0" customHeight="1">
      <c r="A382" s="475"/>
      <c r="C382" s="483"/>
      <c r="D382" s="1"/>
      <c r="F382" s="42"/>
      <c r="I382" s="42"/>
      <c r="K382" s="1"/>
      <c r="L382" s="1"/>
      <c r="M382" s="1"/>
      <c r="N382" s="1"/>
      <c r="P382" s="48"/>
      <c r="Q382" s="48"/>
      <c r="R382" s="48"/>
      <c r="S382" s="127"/>
      <c r="T382" s="127"/>
      <c r="U382" s="127"/>
      <c r="V382" s="484"/>
      <c r="W382" s="48"/>
      <c r="X382" s="48"/>
      <c r="Y382" s="48"/>
      <c r="Z382" s="45"/>
      <c r="AA382" s="45"/>
      <c r="AB382" s="45"/>
      <c r="AC382" s="45"/>
      <c r="AD382" s="45"/>
      <c r="AE382" s="45"/>
      <c r="AF382" s="45"/>
      <c r="AG382" s="45"/>
      <c r="AH382" s="45"/>
    </row>
    <row r="383" ht="18.0" customHeight="1">
      <c r="A383" s="475"/>
      <c r="C383" s="483"/>
      <c r="D383" s="1"/>
      <c r="F383" s="42"/>
      <c r="I383" s="42"/>
      <c r="K383" s="1"/>
      <c r="L383" s="1"/>
      <c r="M383" s="1"/>
      <c r="N383" s="1"/>
      <c r="P383" s="48"/>
      <c r="Q383" s="48"/>
      <c r="R383" s="48"/>
      <c r="S383" s="127"/>
      <c r="T383" s="127"/>
      <c r="U383" s="127"/>
      <c r="V383" s="484"/>
      <c r="W383" s="48"/>
      <c r="X383" s="48"/>
      <c r="Y383" s="48"/>
      <c r="Z383" s="45"/>
      <c r="AA383" s="45"/>
      <c r="AB383" s="45"/>
      <c r="AC383" s="45"/>
      <c r="AD383" s="45"/>
      <c r="AE383" s="45"/>
      <c r="AF383" s="45"/>
      <c r="AG383" s="45"/>
      <c r="AH383" s="45"/>
    </row>
    <row r="384" ht="18.0" customHeight="1">
      <c r="A384" s="475"/>
      <c r="C384" s="483"/>
      <c r="D384" s="1"/>
      <c r="F384" s="42"/>
      <c r="I384" s="42"/>
      <c r="K384" s="1"/>
      <c r="L384" s="1"/>
      <c r="M384" s="1"/>
      <c r="N384" s="1"/>
      <c r="P384" s="48"/>
      <c r="Q384" s="48"/>
      <c r="R384" s="48"/>
      <c r="S384" s="127"/>
      <c r="T384" s="127"/>
      <c r="U384" s="127"/>
      <c r="V384" s="484"/>
      <c r="W384" s="48"/>
      <c r="X384" s="48"/>
      <c r="Y384" s="48"/>
      <c r="Z384" s="45"/>
      <c r="AA384" s="45"/>
      <c r="AB384" s="45"/>
      <c r="AC384" s="45"/>
      <c r="AD384" s="45"/>
      <c r="AE384" s="45"/>
      <c r="AF384" s="45"/>
      <c r="AG384" s="45"/>
      <c r="AH384" s="45"/>
    </row>
    <row r="385" ht="18.0" customHeight="1">
      <c r="A385" s="475"/>
      <c r="C385" s="483"/>
      <c r="D385" s="1"/>
      <c r="F385" s="42"/>
      <c r="I385" s="42"/>
      <c r="K385" s="1"/>
      <c r="L385" s="1"/>
      <c r="M385" s="1"/>
      <c r="N385" s="1"/>
      <c r="P385" s="48"/>
      <c r="Q385" s="48"/>
      <c r="R385" s="48"/>
      <c r="S385" s="127"/>
      <c r="T385" s="127"/>
      <c r="U385" s="127"/>
      <c r="V385" s="484"/>
      <c r="W385" s="48"/>
      <c r="X385" s="48"/>
      <c r="Y385" s="48"/>
      <c r="Z385" s="45"/>
      <c r="AA385" s="45"/>
      <c r="AB385" s="45"/>
      <c r="AC385" s="45"/>
      <c r="AD385" s="45"/>
      <c r="AE385" s="45"/>
      <c r="AF385" s="45"/>
      <c r="AG385" s="45"/>
      <c r="AH385" s="45"/>
    </row>
    <row r="386" ht="18.0" customHeight="1">
      <c r="A386" s="475"/>
      <c r="C386" s="483"/>
      <c r="D386" s="1"/>
      <c r="F386" s="42"/>
      <c r="I386" s="42"/>
      <c r="K386" s="1"/>
      <c r="L386" s="1"/>
      <c r="M386" s="1"/>
      <c r="N386" s="1"/>
      <c r="P386" s="48"/>
      <c r="Q386" s="48"/>
      <c r="R386" s="48"/>
      <c r="S386" s="127"/>
      <c r="T386" s="127"/>
      <c r="U386" s="127"/>
      <c r="V386" s="484"/>
      <c r="W386" s="48"/>
      <c r="X386" s="48"/>
      <c r="Y386" s="48"/>
      <c r="Z386" s="45"/>
      <c r="AA386" s="45"/>
      <c r="AB386" s="45"/>
      <c r="AC386" s="45"/>
      <c r="AD386" s="45"/>
      <c r="AE386" s="45"/>
      <c r="AF386" s="45"/>
      <c r="AG386" s="45"/>
      <c r="AH386" s="45"/>
    </row>
    <row r="387" ht="18.0" customHeight="1">
      <c r="A387" s="475"/>
      <c r="C387" s="483"/>
      <c r="D387" s="1"/>
      <c r="F387" s="42"/>
      <c r="I387" s="42"/>
      <c r="K387" s="1"/>
      <c r="L387" s="1"/>
      <c r="M387" s="1"/>
      <c r="N387" s="1"/>
      <c r="P387" s="48"/>
      <c r="Q387" s="48"/>
      <c r="R387" s="48"/>
      <c r="S387" s="127"/>
      <c r="T387" s="127"/>
      <c r="U387" s="127"/>
      <c r="V387" s="484"/>
      <c r="W387" s="48"/>
      <c r="X387" s="48"/>
      <c r="Y387" s="48"/>
      <c r="Z387" s="45"/>
      <c r="AA387" s="45"/>
      <c r="AB387" s="45"/>
      <c r="AC387" s="45"/>
      <c r="AD387" s="45"/>
      <c r="AE387" s="45"/>
      <c r="AF387" s="45"/>
      <c r="AG387" s="45"/>
      <c r="AH387" s="45"/>
    </row>
    <row r="388" ht="18.0" customHeight="1">
      <c r="A388" s="475"/>
      <c r="C388" s="483"/>
      <c r="D388" s="1"/>
      <c r="F388" s="42"/>
      <c r="I388" s="42"/>
      <c r="K388" s="1"/>
      <c r="L388" s="1"/>
      <c r="M388" s="1"/>
      <c r="N388" s="1"/>
      <c r="P388" s="48"/>
      <c r="Q388" s="48"/>
      <c r="R388" s="48"/>
      <c r="S388" s="127"/>
      <c r="T388" s="127"/>
      <c r="U388" s="127"/>
      <c r="V388" s="484"/>
      <c r="W388" s="48"/>
      <c r="X388" s="48"/>
      <c r="Y388" s="48"/>
      <c r="Z388" s="45"/>
      <c r="AA388" s="45"/>
      <c r="AB388" s="45"/>
      <c r="AC388" s="45"/>
      <c r="AD388" s="45"/>
      <c r="AE388" s="45"/>
      <c r="AF388" s="45"/>
      <c r="AG388" s="45"/>
      <c r="AH388" s="45"/>
    </row>
    <row r="389" ht="18.0" customHeight="1">
      <c r="A389" s="475"/>
      <c r="C389" s="483"/>
      <c r="D389" s="1"/>
      <c r="F389" s="42"/>
      <c r="I389" s="42"/>
      <c r="K389" s="1"/>
      <c r="L389" s="1"/>
      <c r="M389" s="1"/>
      <c r="N389" s="1"/>
      <c r="P389" s="48"/>
      <c r="Q389" s="48"/>
      <c r="R389" s="48"/>
      <c r="S389" s="127"/>
      <c r="T389" s="127"/>
      <c r="U389" s="127"/>
      <c r="V389" s="484"/>
      <c r="W389" s="48"/>
      <c r="X389" s="48"/>
      <c r="Y389" s="48"/>
      <c r="Z389" s="45"/>
      <c r="AA389" s="45"/>
      <c r="AB389" s="45"/>
      <c r="AC389" s="45"/>
      <c r="AD389" s="45"/>
      <c r="AE389" s="45"/>
      <c r="AF389" s="45"/>
      <c r="AG389" s="45"/>
      <c r="AH389" s="45"/>
    </row>
    <row r="390" ht="18.0" customHeight="1">
      <c r="A390" s="475"/>
      <c r="C390" s="483"/>
      <c r="D390" s="1"/>
      <c r="F390" s="42"/>
      <c r="I390" s="42"/>
      <c r="K390" s="1"/>
      <c r="L390" s="1"/>
      <c r="M390" s="1"/>
      <c r="N390" s="1"/>
      <c r="P390" s="48"/>
      <c r="Q390" s="48"/>
      <c r="R390" s="48"/>
      <c r="S390" s="127"/>
      <c r="T390" s="127"/>
      <c r="U390" s="127"/>
      <c r="V390" s="484"/>
      <c r="W390" s="48"/>
      <c r="X390" s="48"/>
      <c r="Y390" s="48"/>
      <c r="Z390" s="45"/>
      <c r="AA390" s="45"/>
      <c r="AB390" s="45"/>
      <c r="AC390" s="45"/>
      <c r="AD390" s="45"/>
      <c r="AE390" s="45"/>
      <c r="AF390" s="45"/>
      <c r="AG390" s="45"/>
      <c r="AH390" s="45"/>
    </row>
    <row r="391" ht="18.0" customHeight="1">
      <c r="A391" s="475"/>
      <c r="C391" s="483"/>
      <c r="D391" s="1"/>
      <c r="F391" s="42"/>
      <c r="I391" s="42"/>
      <c r="K391" s="1"/>
      <c r="L391" s="1"/>
      <c r="M391" s="1"/>
      <c r="N391" s="1"/>
      <c r="P391" s="48"/>
      <c r="Q391" s="48"/>
      <c r="R391" s="48"/>
      <c r="S391" s="127"/>
      <c r="T391" s="127"/>
      <c r="U391" s="127"/>
      <c r="V391" s="484"/>
      <c r="W391" s="48"/>
      <c r="X391" s="48"/>
      <c r="Y391" s="48"/>
      <c r="Z391" s="45"/>
      <c r="AA391" s="45"/>
      <c r="AB391" s="45"/>
      <c r="AC391" s="45"/>
      <c r="AD391" s="45"/>
      <c r="AE391" s="45"/>
      <c r="AF391" s="45"/>
      <c r="AG391" s="45"/>
      <c r="AH391" s="45"/>
    </row>
    <row r="392" ht="18.0" customHeight="1">
      <c r="A392" s="475"/>
      <c r="C392" s="483"/>
      <c r="D392" s="1"/>
      <c r="F392" s="42"/>
      <c r="I392" s="42"/>
      <c r="K392" s="1"/>
      <c r="L392" s="1"/>
      <c r="M392" s="1"/>
      <c r="N392" s="1"/>
      <c r="P392" s="48"/>
      <c r="Q392" s="48"/>
      <c r="R392" s="48"/>
      <c r="S392" s="127"/>
      <c r="T392" s="127"/>
      <c r="U392" s="127"/>
      <c r="V392" s="484"/>
      <c r="W392" s="48"/>
      <c r="X392" s="48"/>
      <c r="Y392" s="48"/>
      <c r="Z392" s="45"/>
      <c r="AA392" s="45"/>
      <c r="AB392" s="45"/>
      <c r="AC392" s="45"/>
      <c r="AD392" s="45"/>
      <c r="AE392" s="45"/>
      <c r="AF392" s="45"/>
      <c r="AG392" s="45"/>
      <c r="AH392" s="45"/>
    </row>
    <row r="393" ht="18.0" customHeight="1">
      <c r="A393" s="475"/>
      <c r="C393" s="483"/>
      <c r="D393" s="1"/>
      <c r="F393" s="42"/>
      <c r="I393" s="42"/>
      <c r="K393" s="1"/>
      <c r="L393" s="1"/>
      <c r="M393" s="1"/>
      <c r="N393" s="1"/>
      <c r="P393" s="48"/>
      <c r="Q393" s="48"/>
      <c r="R393" s="48"/>
      <c r="S393" s="127"/>
      <c r="T393" s="127"/>
      <c r="U393" s="127"/>
      <c r="V393" s="484"/>
      <c r="W393" s="48"/>
      <c r="X393" s="48"/>
      <c r="Y393" s="48"/>
      <c r="Z393" s="45"/>
      <c r="AA393" s="45"/>
      <c r="AB393" s="45"/>
      <c r="AC393" s="45"/>
      <c r="AD393" s="45"/>
      <c r="AE393" s="45"/>
      <c r="AF393" s="45"/>
      <c r="AG393" s="45"/>
      <c r="AH393" s="45"/>
    </row>
    <row r="394" ht="18.0" customHeight="1">
      <c r="A394" s="475"/>
      <c r="C394" s="483"/>
      <c r="D394" s="1"/>
      <c r="F394" s="42"/>
      <c r="I394" s="42"/>
      <c r="K394" s="1"/>
      <c r="L394" s="1"/>
      <c r="M394" s="1"/>
      <c r="N394" s="1"/>
      <c r="P394" s="48"/>
      <c r="Q394" s="48"/>
      <c r="R394" s="48"/>
      <c r="S394" s="127"/>
      <c r="T394" s="127"/>
      <c r="U394" s="127"/>
      <c r="V394" s="484"/>
      <c r="W394" s="48"/>
      <c r="X394" s="48"/>
      <c r="Y394" s="48"/>
      <c r="Z394" s="45"/>
      <c r="AA394" s="45"/>
      <c r="AB394" s="45"/>
      <c r="AC394" s="45"/>
      <c r="AD394" s="45"/>
      <c r="AE394" s="45"/>
      <c r="AF394" s="45"/>
      <c r="AG394" s="45"/>
      <c r="AH394" s="45"/>
    </row>
    <row r="395" ht="18.0" customHeight="1">
      <c r="A395" s="475"/>
      <c r="C395" s="483"/>
      <c r="D395" s="1"/>
      <c r="F395" s="42"/>
      <c r="I395" s="42"/>
      <c r="K395" s="1"/>
      <c r="L395" s="1"/>
      <c r="M395" s="1"/>
      <c r="N395" s="1"/>
      <c r="P395" s="48"/>
      <c r="Q395" s="48"/>
      <c r="R395" s="48"/>
      <c r="S395" s="127"/>
      <c r="T395" s="127"/>
      <c r="U395" s="127"/>
      <c r="V395" s="484"/>
      <c r="W395" s="48"/>
      <c r="X395" s="48"/>
      <c r="Y395" s="48"/>
      <c r="Z395" s="45"/>
      <c r="AA395" s="45"/>
      <c r="AB395" s="45"/>
      <c r="AC395" s="45"/>
      <c r="AD395" s="45"/>
      <c r="AE395" s="45"/>
      <c r="AF395" s="45"/>
      <c r="AG395" s="45"/>
      <c r="AH395" s="45"/>
    </row>
    <row r="396" ht="18.0" customHeight="1">
      <c r="A396" s="475"/>
      <c r="C396" s="483"/>
      <c r="D396" s="1"/>
      <c r="F396" s="42"/>
      <c r="I396" s="42"/>
      <c r="K396" s="1"/>
      <c r="L396" s="1"/>
      <c r="M396" s="1"/>
      <c r="N396" s="1"/>
      <c r="P396" s="48"/>
      <c r="Q396" s="48"/>
      <c r="R396" s="48"/>
      <c r="S396" s="127"/>
      <c r="T396" s="127"/>
      <c r="U396" s="127"/>
      <c r="V396" s="484"/>
      <c r="W396" s="48"/>
      <c r="X396" s="48"/>
      <c r="Y396" s="48"/>
      <c r="Z396" s="45"/>
      <c r="AA396" s="45"/>
      <c r="AB396" s="45"/>
      <c r="AC396" s="45"/>
      <c r="AD396" s="45"/>
      <c r="AE396" s="45"/>
      <c r="AF396" s="45"/>
      <c r="AG396" s="45"/>
      <c r="AH396" s="45"/>
    </row>
    <row r="397" ht="18.0" customHeight="1">
      <c r="A397" s="475"/>
      <c r="C397" s="483"/>
      <c r="D397" s="1"/>
      <c r="F397" s="42"/>
      <c r="I397" s="42"/>
      <c r="K397" s="1"/>
      <c r="L397" s="1"/>
      <c r="M397" s="1"/>
      <c r="N397" s="1"/>
      <c r="P397" s="48"/>
      <c r="Q397" s="48"/>
      <c r="R397" s="48"/>
      <c r="S397" s="127"/>
      <c r="T397" s="127"/>
      <c r="U397" s="127"/>
      <c r="V397" s="484"/>
      <c r="W397" s="48"/>
      <c r="X397" s="48"/>
      <c r="Y397" s="48"/>
      <c r="Z397" s="45"/>
      <c r="AA397" s="45"/>
      <c r="AB397" s="45"/>
      <c r="AC397" s="45"/>
      <c r="AD397" s="45"/>
      <c r="AE397" s="45"/>
      <c r="AF397" s="45"/>
      <c r="AG397" s="45"/>
      <c r="AH397" s="45"/>
    </row>
    <row r="398" ht="18.0" customHeight="1">
      <c r="A398" s="475"/>
      <c r="C398" s="483"/>
      <c r="D398" s="1"/>
      <c r="F398" s="42"/>
      <c r="I398" s="42"/>
      <c r="K398" s="1"/>
      <c r="L398" s="1"/>
      <c r="M398" s="1"/>
      <c r="N398" s="1"/>
      <c r="P398" s="48"/>
      <c r="Q398" s="48"/>
      <c r="R398" s="48"/>
      <c r="S398" s="127"/>
      <c r="T398" s="127"/>
      <c r="U398" s="127"/>
      <c r="V398" s="484"/>
      <c r="W398" s="48"/>
      <c r="X398" s="48"/>
      <c r="Y398" s="48"/>
      <c r="Z398" s="45"/>
      <c r="AA398" s="45"/>
      <c r="AB398" s="45"/>
      <c r="AC398" s="45"/>
      <c r="AD398" s="45"/>
      <c r="AE398" s="45"/>
      <c r="AF398" s="45"/>
      <c r="AG398" s="45"/>
      <c r="AH398" s="45"/>
    </row>
    <row r="399" ht="18.0" customHeight="1">
      <c r="A399" s="475"/>
      <c r="C399" s="483"/>
      <c r="D399" s="1"/>
      <c r="F399" s="42"/>
      <c r="I399" s="42"/>
      <c r="K399" s="1"/>
      <c r="L399" s="1"/>
      <c r="M399" s="1"/>
      <c r="N399" s="1"/>
      <c r="P399" s="48"/>
      <c r="Q399" s="48"/>
      <c r="R399" s="48"/>
      <c r="S399" s="127"/>
      <c r="T399" s="127"/>
      <c r="U399" s="127"/>
      <c r="V399" s="484"/>
      <c r="W399" s="48"/>
      <c r="X399" s="48"/>
      <c r="Y399" s="48"/>
      <c r="Z399" s="45"/>
      <c r="AA399" s="45"/>
      <c r="AB399" s="45"/>
      <c r="AC399" s="45"/>
      <c r="AD399" s="45"/>
      <c r="AE399" s="45"/>
      <c r="AF399" s="45"/>
      <c r="AG399" s="45"/>
      <c r="AH399" s="45"/>
    </row>
    <row r="400" ht="18.0" customHeight="1">
      <c r="A400" s="475"/>
      <c r="C400" s="483"/>
      <c r="D400" s="1"/>
      <c r="F400" s="42"/>
      <c r="I400" s="42"/>
      <c r="K400" s="1"/>
      <c r="L400" s="1"/>
      <c r="M400" s="1"/>
      <c r="N400" s="1"/>
      <c r="P400" s="48"/>
      <c r="Q400" s="48"/>
      <c r="R400" s="48"/>
      <c r="S400" s="127"/>
      <c r="T400" s="127"/>
      <c r="U400" s="127"/>
      <c r="V400" s="484"/>
      <c r="W400" s="48"/>
      <c r="X400" s="48"/>
      <c r="Y400" s="48"/>
      <c r="Z400" s="45"/>
      <c r="AA400" s="45"/>
      <c r="AB400" s="45"/>
      <c r="AC400" s="45"/>
      <c r="AD400" s="45"/>
      <c r="AE400" s="45"/>
      <c r="AF400" s="45"/>
      <c r="AG400" s="45"/>
      <c r="AH400" s="45"/>
    </row>
    <row r="401" ht="18.0" customHeight="1">
      <c r="A401" s="475"/>
      <c r="C401" s="483"/>
      <c r="D401" s="1"/>
      <c r="F401" s="42"/>
      <c r="I401" s="42"/>
      <c r="K401" s="1"/>
      <c r="L401" s="1"/>
      <c r="M401" s="1"/>
      <c r="N401" s="1"/>
      <c r="P401" s="48"/>
      <c r="Q401" s="48"/>
      <c r="R401" s="48"/>
      <c r="S401" s="127"/>
      <c r="T401" s="127"/>
      <c r="U401" s="127"/>
      <c r="V401" s="484"/>
      <c r="W401" s="48"/>
      <c r="X401" s="48"/>
      <c r="Y401" s="48"/>
      <c r="Z401" s="45"/>
      <c r="AA401" s="45"/>
      <c r="AB401" s="45"/>
      <c r="AC401" s="45"/>
      <c r="AD401" s="45"/>
      <c r="AE401" s="45"/>
      <c r="AF401" s="45"/>
      <c r="AG401" s="45"/>
      <c r="AH401" s="45"/>
    </row>
    <row r="402" ht="18.0" customHeight="1">
      <c r="A402" s="475"/>
      <c r="C402" s="483"/>
      <c r="D402" s="1"/>
      <c r="F402" s="42"/>
      <c r="I402" s="42"/>
      <c r="K402" s="1"/>
      <c r="L402" s="1"/>
      <c r="M402" s="1"/>
      <c r="N402" s="1"/>
      <c r="P402" s="48"/>
      <c r="Q402" s="48"/>
      <c r="R402" s="48"/>
      <c r="S402" s="127"/>
      <c r="T402" s="127"/>
      <c r="U402" s="127"/>
      <c r="V402" s="484"/>
      <c r="W402" s="48"/>
      <c r="X402" s="48"/>
      <c r="Y402" s="48"/>
      <c r="Z402" s="45"/>
      <c r="AA402" s="45"/>
      <c r="AB402" s="45"/>
      <c r="AC402" s="45"/>
      <c r="AD402" s="45"/>
      <c r="AE402" s="45"/>
      <c r="AF402" s="45"/>
      <c r="AG402" s="45"/>
      <c r="AH402" s="45"/>
    </row>
    <row r="403" ht="18.0" customHeight="1">
      <c r="A403" s="475"/>
      <c r="C403" s="483"/>
      <c r="D403" s="1"/>
      <c r="F403" s="42"/>
      <c r="I403" s="42"/>
      <c r="K403" s="1"/>
      <c r="L403" s="1"/>
      <c r="M403" s="1"/>
      <c r="N403" s="1"/>
      <c r="P403" s="48"/>
      <c r="Q403" s="48"/>
      <c r="R403" s="48"/>
      <c r="S403" s="127"/>
      <c r="T403" s="127"/>
      <c r="U403" s="127"/>
      <c r="V403" s="484"/>
      <c r="W403" s="48"/>
      <c r="X403" s="48"/>
      <c r="Y403" s="48"/>
      <c r="Z403" s="45"/>
      <c r="AA403" s="45"/>
      <c r="AB403" s="45"/>
      <c r="AC403" s="45"/>
      <c r="AD403" s="45"/>
      <c r="AE403" s="45"/>
      <c r="AF403" s="45"/>
      <c r="AG403" s="45"/>
      <c r="AH403" s="45"/>
    </row>
    <row r="404" ht="18.0" customHeight="1">
      <c r="A404" s="475"/>
      <c r="C404" s="483"/>
      <c r="D404" s="1"/>
      <c r="F404" s="42"/>
      <c r="I404" s="42"/>
      <c r="K404" s="1"/>
      <c r="L404" s="1"/>
      <c r="M404" s="1"/>
      <c r="N404" s="1"/>
      <c r="P404" s="48"/>
      <c r="Q404" s="48"/>
      <c r="R404" s="48"/>
      <c r="S404" s="127"/>
      <c r="T404" s="127"/>
      <c r="U404" s="127"/>
      <c r="V404" s="484"/>
      <c r="W404" s="48"/>
      <c r="X404" s="48"/>
      <c r="Y404" s="48"/>
      <c r="Z404" s="45"/>
      <c r="AA404" s="45"/>
      <c r="AB404" s="45"/>
      <c r="AC404" s="45"/>
      <c r="AD404" s="45"/>
      <c r="AE404" s="45"/>
      <c r="AF404" s="45"/>
      <c r="AG404" s="45"/>
      <c r="AH404" s="45"/>
    </row>
    <row r="405" ht="18.0" customHeight="1">
      <c r="A405" s="475"/>
      <c r="C405" s="483"/>
      <c r="D405" s="1"/>
      <c r="F405" s="42"/>
      <c r="I405" s="42"/>
      <c r="K405" s="1"/>
      <c r="L405" s="1"/>
      <c r="M405" s="1"/>
      <c r="N405" s="1"/>
      <c r="P405" s="48"/>
      <c r="Q405" s="48"/>
      <c r="R405" s="48"/>
      <c r="S405" s="127"/>
      <c r="T405" s="127"/>
      <c r="U405" s="127"/>
      <c r="V405" s="484"/>
      <c r="W405" s="48"/>
      <c r="X405" s="48"/>
      <c r="Y405" s="48"/>
      <c r="Z405" s="45"/>
      <c r="AA405" s="45"/>
      <c r="AB405" s="45"/>
      <c r="AC405" s="45"/>
      <c r="AD405" s="45"/>
      <c r="AE405" s="45"/>
      <c r="AF405" s="45"/>
      <c r="AG405" s="45"/>
      <c r="AH405" s="45"/>
    </row>
    <row r="406" ht="18.0" customHeight="1">
      <c r="A406" s="475"/>
      <c r="C406" s="483"/>
      <c r="D406" s="1"/>
      <c r="F406" s="42"/>
      <c r="I406" s="42"/>
      <c r="K406" s="1"/>
      <c r="L406" s="1"/>
      <c r="M406" s="1"/>
      <c r="N406" s="1"/>
      <c r="P406" s="48"/>
      <c r="Q406" s="48"/>
      <c r="R406" s="48"/>
      <c r="S406" s="127"/>
      <c r="T406" s="127"/>
      <c r="U406" s="127"/>
      <c r="V406" s="484"/>
      <c r="W406" s="48"/>
      <c r="X406" s="48"/>
      <c r="Y406" s="48"/>
      <c r="Z406" s="45"/>
      <c r="AA406" s="45"/>
      <c r="AB406" s="45"/>
      <c r="AC406" s="45"/>
      <c r="AD406" s="45"/>
      <c r="AE406" s="45"/>
      <c r="AF406" s="45"/>
      <c r="AG406" s="45"/>
      <c r="AH406" s="45"/>
    </row>
    <row r="407" ht="18.0" customHeight="1">
      <c r="A407" s="475"/>
      <c r="C407" s="483"/>
      <c r="D407" s="1"/>
      <c r="F407" s="42"/>
      <c r="I407" s="42"/>
      <c r="K407" s="1"/>
      <c r="L407" s="1"/>
      <c r="M407" s="1"/>
      <c r="N407" s="1"/>
      <c r="P407" s="48"/>
      <c r="Q407" s="48"/>
      <c r="R407" s="48"/>
      <c r="S407" s="127"/>
      <c r="T407" s="127"/>
      <c r="U407" s="127"/>
      <c r="V407" s="484"/>
      <c r="W407" s="48"/>
      <c r="X407" s="48"/>
      <c r="Y407" s="48"/>
      <c r="Z407" s="45"/>
      <c r="AA407" s="45"/>
      <c r="AB407" s="45"/>
      <c r="AC407" s="45"/>
      <c r="AD407" s="45"/>
      <c r="AE407" s="45"/>
      <c r="AF407" s="45"/>
      <c r="AG407" s="45"/>
      <c r="AH407" s="45"/>
    </row>
    <row r="408" ht="18.0" customHeight="1">
      <c r="A408" s="475"/>
      <c r="C408" s="483"/>
      <c r="D408" s="1"/>
      <c r="F408" s="42"/>
      <c r="I408" s="42"/>
      <c r="K408" s="1"/>
      <c r="L408" s="1"/>
      <c r="M408" s="1"/>
      <c r="N408" s="1"/>
      <c r="P408" s="48"/>
      <c r="Q408" s="48"/>
      <c r="R408" s="48"/>
      <c r="S408" s="127"/>
      <c r="T408" s="127"/>
      <c r="U408" s="127"/>
      <c r="V408" s="484"/>
      <c r="W408" s="48"/>
      <c r="X408" s="48"/>
      <c r="Y408" s="48"/>
      <c r="Z408" s="45"/>
      <c r="AA408" s="45"/>
      <c r="AB408" s="45"/>
      <c r="AC408" s="45"/>
      <c r="AD408" s="45"/>
      <c r="AE408" s="45"/>
      <c r="AF408" s="45"/>
      <c r="AG408" s="45"/>
      <c r="AH408" s="45"/>
    </row>
    <row r="409" ht="18.0" customHeight="1">
      <c r="A409" s="475"/>
      <c r="C409" s="483"/>
      <c r="D409" s="1"/>
      <c r="F409" s="42"/>
      <c r="I409" s="42"/>
      <c r="K409" s="1"/>
      <c r="L409" s="1"/>
      <c r="M409" s="1"/>
      <c r="N409" s="1"/>
      <c r="P409" s="48"/>
      <c r="Q409" s="48"/>
      <c r="R409" s="48"/>
      <c r="S409" s="127"/>
      <c r="T409" s="127"/>
      <c r="U409" s="127"/>
      <c r="V409" s="484"/>
      <c r="W409" s="48"/>
      <c r="X409" s="48"/>
      <c r="Y409" s="48"/>
      <c r="Z409" s="45"/>
      <c r="AA409" s="45"/>
      <c r="AB409" s="45"/>
      <c r="AC409" s="45"/>
      <c r="AD409" s="45"/>
      <c r="AE409" s="45"/>
      <c r="AF409" s="45"/>
      <c r="AG409" s="45"/>
      <c r="AH409" s="45"/>
    </row>
    <row r="410" ht="18.0" customHeight="1">
      <c r="A410" s="475"/>
      <c r="C410" s="483"/>
      <c r="D410" s="1"/>
      <c r="F410" s="42"/>
      <c r="I410" s="42"/>
      <c r="K410" s="1"/>
      <c r="L410" s="1"/>
      <c r="M410" s="1"/>
      <c r="N410" s="1"/>
      <c r="P410" s="48"/>
      <c r="Q410" s="48"/>
      <c r="R410" s="48"/>
      <c r="S410" s="127"/>
      <c r="T410" s="127"/>
      <c r="U410" s="127"/>
      <c r="V410" s="484"/>
      <c r="W410" s="48"/>
      <c r="X410" s="48"/>
      <c r="Y410" s="48"/>
      <c r="Z410" s="45"/>
      <c r="AA410" s="45"/>
      <c r="AB410" s="45"/>
      <c r="AC410" s="45"/>
      <c r="AD410" s="45"/>
      <c r="AE410" s="45"/>
      <c r="AF410" s="45"/>
      <c r="AG410" s="45"/>
      <c r="AH410" s="45"/>
    </row>
    <row r="411" ht="18.0" customHeight="1">
      <c r="A411" s="475"/>
      <c r="C411" s="483"/>
      <c r="D411" s="1"/>
      <c r="F411" s="42"/>
      <c r="I411" s="42"/>
      <c r="K411" s="1"/>
      <c r="L411" s="1"/>
      <c r="M411" s="1"/>
      <c r="N411" s="1"/>
      <c r="P411" s="48"/>
      <c r="Q411" s="48"/>
      <c r="R411" s="48"/>
      <c r="S411" s="127"/>
      <c r="T411" s="127"/>
      <c r="U411" s="127"/>
      <c r="V411" s="484"/>
      <c r="W411" s="48"/>
      <c r="X411" s="48"/>
      <c r="Y411" s="48"/>
      <c r="Z411" s="45"/>
      <c r="AA411" s="45"/>
      <c r="AB411" s="45"/>
      <c r="AC411" s="45"/>
      <c r="AD411" s="45"/>
      <c r="AE411" s="45"/>
      <c r="AF411" s="45"/>
      <c r="AG411" s="45"/>
      <c r="AH411" s="45"/>
    </row>
    <row r="412" ht="18.0" customHeight="1">
      <c r="A412" s="475"/>
      <c r="C412" s="483"/>
      <c r="D412" s="1"/>
      <c r="F412" s="42"/>
      <c r="I412" s="42"/>
      <c r="K412" s="1"/>
      <c r="L412" s="1"/>
      <c r="M412" s="1"/>
      <c r="N412" s="1"/>
      <c r="P412" s="48"/>
      <c r="Q412" s="48"/>
      <c r="R412" s="48"/>
      <c r="S412" s="127"/>
      <c r="T412" s="127"/>
      <c r="U412" s="127"/>
      <c r="V412" s="484"/>
      <c r="W412" s="48"/>
      <c r="X412" s="48"/>
      <c r="Y412" s="48"/>
      <c r="Z412" s="45"/>
      <c r="AA412" s="45"/>
      <c r="AB412" s="45"/>
      <c r="AC412" s="45"/>
      <c r="AD412" s="45"/>
      <c r="AE412" s="45"/>
      <c r="AF412" s="45"/>
      <c r="AG412" s="45"/>
      <c r="AH412" s="45"/>
    </row>
    <row r="413" ht="18.0" customHeight="1">
      <c r="A413" s="475"/>
      <c r="C413" s="483"/>
      <c r="D413" s="1"/>
      <c r="F413" s="42"/>
      <c r="I413" s="42"/>
      <c r="K413" s="1"/>
      <c r="L413" s="1"/>
      <c r="M413" s="1"/>
      <c r="N413" s="1"/>
      <c r="P413" s="48"/>
      <c r="Q413" s="48"/>
      <c r="R413" s="48"/>
      <c r="S413" s="127"/>
      <c r="T413" s="127"/>
      <c r="U413" s="127"/>
      <c r="V413" s="484"/>
      <c r="W413" s="48"/>
      <c r="X413" s="48"/>
      <c r="Y413" s="48"/>
      <c r="Z413" s="45"/>
      <c r="AA413" s="45"/>
      <c r="AB413" s="45"/>
      <c r="AC413" s="45"/>
      <c r="AD413" s="45"/>
      <c r="AE413" s="45"/>
      <c r="AF413" s="45"/>
      <c r="AG413" s="45"/>
      <c r="AH413" s="45"/>
    </row>
    <row r="414" ht="18.0" customHeight="1">
      <c r="A414" s="475"/>
      <c r="C414" s="483"/>
      <c r="D414" s="1"/>
      <c r="F414" s="42"/>
      <c r="I414" s="42"/>
      <c r="K414" s="1"/>
      <c r="L414" s="1"/>
      <c r="M414" s="1"/>
      <c r="N414" s="1"/>
      <c r="P414" s="48"/>
      <c r="Q414" s="48"/>
      <c r="R414" s="48"/>
      <c r="S414" s="127"/>
      <c r="T414" s="127"/>
      <c r="U414" s="127"/>
      <c r="V414" s="484"/>
      <c r="W414" s="48"/>
      <c r="X414" s="48"/>
      <c r="Y414" s="48"/>
      <c r="Z414" s="45"/>
      <c r="AA414" s="45"/>
      <c r="AB414" s="45"/>
      <c r="AC414" s="45"/>
      <c r="AD414" s="45"/>
      <c r="AE414" s="45"/>
      <c r="AF414" s="45"/>
      <c r="AG414" s="45"/>
      <c r="AH414" s="45"/>
    </row>
    <row r="415" ht="18.0" customHeight="1">
      <c r="A415" s="475"/>
      <c r="C415" s="483"/>
      <c r="D415" s="1"/>
      <c r="F415" s="42"/>
      <c r="I415" s="42"/>
      <c r="K415" s="1"/>
      <c r="L415" s="1"/>
      <c r="M415" s="1"/>
      <c r="N415" s="1"/>
      <c r="P415" s="48"/>
      <c r="Q415" s="48"/>
      <c r="R415" s="48"/>
      <c r="S415" s="127"/>
      <c r="T415" s="127"/>
      <c r="U415" s="127"/>
      <c r="V415" s="484"/>
      <c r="W415" s="48"/>
      <c r="X415" s="48"/>
      <c r="Y415" s="48"/>
      <c r="Z415" s="45"/>
      <c r="AA415" s="45"/>
      <c r="AB415" s="45"/>
      <c r="AC415" s="45"/>
      <c r="AD415" s="45"/>
      <c r="AE415" s="45"/>
      <c r="AF415" s="45"/>
      <c r="AG415" s="45"/>
      <c r="AH415" s="45"/>
    </row>
    <row r="416" ht="18.0" customHeight="1">
      <c r="A416" s="475"/>
      <c r="C416" s="483"/>
      <c r="D416" s="1"/>
      <c r="F416" s="42"/>
      <c r="I416" s="42"/>
      <c r="K416" s="1"/>
      <c r="L416" s="1"/>
      <c r="M416" s="1"/>
      <c r="N416" s="1"/>
      <c r="P416" s="48"/>
      <c r="Q416" s="48"/>
      <c r="R416" s="48"/>
      <c r="S416" s="127"/>
      <c r="T416" s="127"/>
      <c r="U416" s="127"/>
      <c r="V416" s="484"/>
      <c r="W416" s="48"/>
      <c r="X416" s="48"/>
      <c r="Y416" s="48"/>
      <c r="Z416" s="45"/>
      <c r="AA416" s="45"/>
      <c r="AB416" s="45"/>
      <c r="AC416" s="45"/>
      <c r="AD416" s="45"/>
      <c r="AE416" s="45"/>
      <c r="AF416" s="45"/>
      <c r="AG416" s="45"/>
      <c r="AH416" s="45"/>
    </row>
    <row r="417" ht="18.0" customHeight="1">
      <c r="A417" s="475"/>
      <c r="C417" s="483"/>
      <c r="D417" s="1"/>
      <c r="F417" s="42"/>
      <c r="I417" s="42"/>
      <c r="K417" s="1"/>
      <c r="L417" s="1"/>
      <c r="M417" s="1"/>
      <c r="N417" s="1"/>
      <c r="P417" s="48"/>
      <c r="Q417" s="48"/>
      <c r="R417" s="48"/>
      <c r="S417" s="127"/>
      <c r="T417" s="127"/>
      <c r="U417" s="127"/>
      <c r="V417" s="484"/>
      <c r="W417" s="48"/>
      <c r="X417" s="48"/>
      <c r="Y417" s="48"/>
      <c r="Z417" s="45"/>
      <c r="AA417" s="45"/>
      <c r="AB417" s="45"/>
      <c r="AC417" s="45"/>
      <c r="AD417" s="45"/>
      <c r="AE417" s="45"/>
      <c r="AF417" s="45"/>
      <c r="AG417" s="45"/>
      <c r="AH417" s="45"/>
    </row>
    <row r="418" ht="18.0" customHeight="1">
      <c r="A418" s="475"/>
      <c r="C418" s="483"/>
      <c r="D418" s="1"/>
      <c r="F418" s="42"/>
      <c r="I418" s="42"/>
      <c r="K418" s="1"/>
      <c r="L418" s="1"/>
      <c r="M418" s="1"/>
      <c r="N418" s="1"/>
      <c r="P418" s="48"/>
      <c r="Q418" s="48"/>
      <c r="R418" s="48"/>
      <c r="S418" s="127"/>
      <c r="T418" s="127"/>
      <c r="U418" s="127"/>
      <c r="V418" s="484"/>
      <c r="W418" s="48"/>
      <c r="X418" s="48"/>
      <c r="Y418" s="48"/>
      <c r="Z418" s="45"/>
      <c r="AA418" s="45"/>
      <c r="AB418" s="45"/>
      <c r="AC418" s="45"/>
      <c r="AD418" s="45"/>
      <c r="AE418" s="45"/>
      <c r="AF418" s="45"/>
      <c r="AG418" s="45"/>
      <c r="AH418" s="45"/>
    </row>
    <row r="419" ht="18.0" customHeight="1">
      <c r="A419" s="475"/>
      <c r="C419" s="483"/>
      <c r="D419" s="1"/>
      <c r="F419" s="42"/>
      <c r="I419" s="42"/>
      <c r="K419" s="1"/>
      <c r="L419" s="1"/>
      <c r="M419" s="1"/>
      <c r="N419" s="1"/>
      <c r="P419" s="48"/>
      <c r="Q419" s="48"/>
      <c r="R419" s="48"/>
      <c r="S419" s="127"/>
      <c r="T419" s="127"/>
      <c r="U419" s="127"/>
      <c r="V419" s="484"/>
      <c r="W419" s="48"/>
      <c r="X419" s="48"/>
      <c r="Y419" s="48"/>
      <c r="Z419" s="45"/>
      <c r="AA419" s="45"/>
      <c r="AB419" s="45"/>
      <c r="AC419" s="45"/>
      <c r="AD419" s="45"/>
      <c r="AE419" s="45"/>
      <c r="AF419" s="45"/>
      <c r="AG419" s="45"/>
      <c r="AH419" s="45"/>
    </row>
    <row r="420" ht="18.0" customHeight="1">
      <c r="A420" s="475"/>
      <c r="C420" s="483"/>
      <c r="D420" s="1"/>
      <c r="F420" s="42"/>
      <c r="I420" s="42"/>
      <c r="K420" s="1"/>
      <c r="L420" s="1"/>
      <c r="M420" s="1"/>
      <c r="N420" s="1"/>
      <c r="P420" s="48"/>
      <c r="Q420" s="48"/>
      <c r="R420" s="48"/>
      <c r="S420" s="127"/>
      <c r="T420" s="127"/>
      <c r="U420" s="127"/>
      <c r="V420" s="484"/>
      <c r="W420" s="48"/>
      <c r="X420" s="48"/>
      <c r="Y420" s="48"/>
      <c r="Z420" s="45"/>
      <c r="AA420" s="45"/>
      <c r="AB420" s="45"/>
      <c r="AC420" s="45"/>
      <c r="AD420" s="45"/>
      <c r="AE420" s="45"/>
      <c r="AF420" s="45"/>
      <c r="AG420" s="45"/>
      <c r="AH420" s="45"/>
    </row>
    <row r="421" ht="18.0" customHeight="1">
      <c r="A421" s="475"/>
      <c r="C421" s="483"/>
      <c r="D421" s="1"/>
      <c r="F421" s="42"/>
      <c r="I421" s="42"/>
      <c r="K421" s="1"/>
      <c r="L421" s="1"/>
      <c r="M421" s="1"/>
      <c r="N421" s="1"/>
      <c r="P421" s="48"/>
      <c r="Q421" s="48"/>
      <c r="R421" s="48"/>
      <c r="S421" s="127"/>
      <c r="T421" s="127"/>
      <c r="U421" s="127"/>
      <c r="V421" s="484"/>
      <c r="W421" s="48"/>
      <c r="X421" s="48"/>
      <c r="Y421" s="48"/>
      <c r="Z421" s="45"/>
      <c r="AA421" s="45"/>
      <c r="AB421" s="45"/>
      <c r="AC421" s="45"/>
      <c r="AD421" s="45"/>
      <c r="AE421" s="45"/>
      <c r="AF421" s="45"/>
      <c r="AG421" s="45"/>
      <c r="AH421" s="45"/>
    </row>
    <row r="422" ht="18.0" customHeight="1">
      <c r="A422" s="475"/>
      <c r="C422" s="483"/>
      <c r="D422" s="1"/>
      <c r="F422" s="42"/>
      <c r="I422" s="42"/>
      <c r="K422" s="1"/>
      <c r="L422" s="1"/>
      <c r="M422" s="1"/>
      <c r="N422" s="1"/>
      <c r="P422" s="48"/>
      <c r="Q422" s="48"/>
      <c r="R422" s="48"/>
      <c r="S422" s="127"/>
      <c r="T422" s="127"/>
      <c r="U422" s="127"/>
      <c r="V422" s="484"/>
      <c r="W422" s="48"/>
      <c r="X422" s="48"/>
      <c r="Y422" s="48"/>
      <c r="Z422" s="45"/>
      <c r="AA422" s="45"/>
      <c r="AB422" s="45"/>
      <c r="AC422" s="45"/>
      <c r="AD422" s="45"/>
      <c r="AE422" s="45"/>
      <c r="AF422" s="45"/>
      <c r="AG422" s="45"/>
      <c r="AH422" s="45"/>
    </row>
    <row r="423" ht="18.0" customHeight="1">
      <c r="A423" s="475"/>
      <c r="C423" s="483"/>
      <c r="D423" s="1"/>
      <c r="F423" s="42"/>
      <c r="I423" s="42"/>
      <c r="K423" s="1"/>
      <c r="L423" s="1"/>
      <c r="M423" s="1"/>
      <c r="N423" s="1"/>
      <c r="P423" s="48"/>
      <c r="Q423" s="48"/>
      <c r="R423" s="48"/>
      <c r="S423" s="127"/>
      <c r="T423" s="127"/>
      <c r="U423" s="127"/>
      <c r="V423" s="484"/>
      <c r="W423" s="48"/>
      <c r="X423" s="48"/>
      <c r="Y423" s="48"/>
      <c r="Z423" s="45"/>
      <c r="AA423" s="45"/>
      <c r="AB423" s="45"/>
      <c r="AC423" s="45"/>
      <c r="AD423" s="45"/>
      <c r="AE423" s="45"/>
      <c r="AF423" s="45"/>
      <c r="AG423" s="45"/>
      <c r="AH423" s="45"/>
    </row>
    <row r="424" ht="18.0" customHeight="1">
      <c r="A424" s="475"/>
      <c r="C424" s="483"/>
      <c r="D424" s="1"/>
      <c r="F424" s="42"/>
      <c r="I424" s="42"/>
      <c r="K424" s="1"/>
      <c r="L424" s="1"/>
      <c r="M424" s="1"/>
      <c r="N424" s="1"/>
      <c r="P424" s="48"/>
      <c r="Q424" s="48"/>
      <c r="R424" s="48"/>
      <c r="S424" s="127"/>
      <c r="T424" s="127"/>
      <c r="U424" s="127"/>
      <c r="V424" s="484"/>
      <c r="W424" s="48"/>
      <c r="X424" s="48"/>
      <c r="Y424" s="48"/>
      <c r="Z424" s="45"/>
      <c r="AA424" s="45"/>
      <c r="AB424" s="45"/>
      <c r="AC424" s="45"/>
      <c r="AD424" s="45"/>
      <c r="AE424" s="45"/>
      <c r="AF424" s="45"/>
      <c r="AG424" s="45"/>
      <c r="AH424" s="45"/>
    </row>
    <row r="425" ht="18.0" customHeight="1">
      <c r="A425" s="475"/>
      <c r="C425" s="483"/>
      <c r="D425" s="1"/>
      <c r="F425" s="42"/>
      <c r="I425" s="42"/>
      <c r="K425" s="1"/>
      <c r="L425" s="1"/>
      <c r="M425" s="1"/>
      <c r="N425" s="1"/>
      <c r="P425" s="48"/>
      <c r="Q425" s="48"/>
      <c r="R425" s="48"/>
      <c r="S425" s="127"/>
      <c r="T425" s="127"/>
      <c r="U425" s="127"/>
      <c r="V425" s="484"/>
      <c r="W425" s="48"/>
      <c r="X425" s="48"/>
      <c r="Y425" s="48"/>
      <c r="Z425" s="45"/>
      <c r="AA425" s="45"/>
      <c r="AB425" s="45"/>
      <c r="AC425" s="45"/>
      <c r="AD425" s="45"/>
      <c r="AE425" s="45"/>
      <c r="AF425" s="45"/>
      <c r="AG425" s="45"/>
      <c r="AH425" s="45"/>
    </row>
    <row r="426" ht="18.0" customHeight="1">
      <c r="A426" s="475"/>
      <c r="C426" s="483"/>
      <c r="D426" s="1"/>
      <c r="F426" s="42"/>
      <c r="I426" s="42"/>
      <c r="K426" s="1"/>
      <c r="L426" s="1"/>
      <c r="M426" s="1"/>
      <c r="N426" s="1"/>
      <c r="P426" s="48"/>
      <c r="Q426" s="48"/>
      <c r="R426" s="48"/>
      <c r="S426" s="127"/>
      <c r="T426" s="127"/>
      <c r="U426" s="127"/>
      <c r="V426" s="484"/>
      <c r="W426" s="48"/>
      <c r="X426" s="48"/>
      <c r="Y426" s="48"/>
      <c r="Z426" s="45"/>
      <c r="AA426" s="45"/>
      <c r="AB426" s="45"/>
      <c r="AC426" s="45"/>
      <c r="AD426" s="45"/>
      <c r="AE426" s="45"/>
      <c r="AF426" s="45"/>
      <c r="AG426" s="45"/>
      <c r="AH426" s="45"/>
    </row>
    <row r="427" ht="18.0" customHeight="1">
      <c r="A427" s="475"/>
      <c r="C427" s="483"/>
      <c r="D427" s="1"/>
      <c r="F427" s="42"/>
      <c r="I427" s="42"/>
      <c r="K427" s="1"/>
      <c r="L427" s="1"/>
      <c r="M427" s="1"/>
      <c r="N427" s="1"/>
      <c r="P427" s="48"/>
      <c r="Q427" s="48"/>
      <c r="R427" s="48"/>
      <c r="S427" s="127"/>
      <c r="T427" s="127"/>
      <c r="U427" s="127"/>
      <c r="V427" s="484"/>
      <c r="W427" s="48"/>
      <c r="X427" s="48"/>
      <c r="Y427" s="48"/>
      <c r="Z427" s="45"/>
      <c r="AA427" s="45"/>
      <c r="AB427" s="45"/>
      <c r="AC427" s="45"/>
      <c r="AD427" s="45"/>
      <c r="AE427" s="45"/>
      <c r="AF427" s="45"/>
      <c r="AG427" s="45"/>
      <c r="AH427" s="45"/>
    </row>
    <row r="428" ht="18.0" customHeight="1">
      <c r="A428" s="475"/>
      <c r="C428" s="483"/>
      <c r="D428" s="1"/>
      <c r="F428" s="42"/>
      <c r="I428" s="42"/>
      <c r="K428" s="1"/>
      <c r="L428" s="1"/>
      <c r="M428" s="1"/>
      <c r="N428" s="1"/>
      <c r="P428" s="48"/>
      <c r="Q428" s="48"/>
      <c r="R428" s="48"/>
      <c r="S428" s="127"/>
      <c r="T428" s="127"/>
      <c r="U428" s="127"/>
      <c r="V428" s="484"/>
      <c r="W428" s="48"/>
      <c r="X428" s="48"/>
      <c r="Y428" s="48"/>
      <c r="Z428" s="45"/>
      <c r="AA428" s="45"/>
      <c r="AB428" s="45"/>
      <c r="AC428" s="45"/>
      <c r="AD428" s="45"/>
      <c r="AE428" s="45"/>
      <c r="AF428" s="45"/>
      <c r="AG428" s="45"/>
      <c r="AH428" s="45"/>
    </row>
    <row r="429" ht="18.0" customHeight="1">
      <c r="A429" s="475"/>
      <c r="C429" s="483"/>
      <c r="D429" s="1"/>
      <c r="F429" s="42"/>
      <c r="I429" s="42"/>
      <c r="K429" s="1"/>
      <c r="L429" s="1"/>
      <c r="M429" s="1"/>
      <c r="N429" s="1"/>
      <c r="P429" s="48"/>
      <c r="Q429" s="48"/>
      <c r="R429" s="48"/>
      <c r="S429" s="127"/>
      <c r="T429" s="127"/>
      <c r="U429" s="127"/>
      <c r="V429" s="484"/>
      <c r="W429" s="48"/>
      <c r="X429" s="48"/>
      <c r="Y429" s="48"/>
      <c r="Z429" s="45"/>
      <c r="AA429" s="45"/>
      <c r="AB429" s="45"/>
      <c r="AC429" s="45"/>
      <c r="AD429" s="45"/>
      <c r="AE429" s="45"/>
      <c r="AF429" s="45"/>
      <c r="AG429" s="45"/>
      <c r="AH429" s="45"/>
    </row>
    <row r="430" ht="18.0" customHeight="1">
      <c r="A430" s="475"/>
      <c r="C430" s="483"/>
      <c r="D430" s="1"/>
      <c r="F430" s="42"/>
      <c r="I430" s="42"/>
      <c r="K430" s="1"/>
      <c r="L430" s="1"/>
      <c r="M430" s="1"/>
      <c r="N430" s="1"/>
      <c r="P430" s="48"/>
      <c r="Q430" s="48"/>
      <c r="R430" s="48"/>
      <c r="S430" s="127"/>
      <c r="T430" s="127"/>
      <c r="U430" s="127"/>
      <c r="V430" s="484"/>
      <c r="W430" s="48"/>
      <c r="X430" s="48"/>
      <c r="Y430" s="48"/>
      <c r="Z430" s="45"/>
      <c r="AA430" s="45"/>
      <c r="AB430" s="45"/>
      <c r="AC430" s="45"/>
      <c r="AD430" s="45"/>
      <c r="AE430" s="45"/>
      <c r="AF430" s="45"/>
      <c r="AG430" s="45"/>
      <c r="AH430" s="45"/>
    </row>
    <row r="431" ht="18.0" customHeight="1">
      <c r="A431" s="475"/>
      <c r="C431" s="483"/>
      <c r="D431" s="1"/>
      <c r="F431" s="42"/>
      <c r="I431" s="42"/>
      <c r="K431" s="1"/>
      <c r="L431" s="1"/>
      <c r="M431" s="1"/>
      <c r="N431" s="1"/>
      <c r="P431" s="48"/>
      <c r="Q431" s="48"/>
      <c r="R431" s="48"/>
      <c r="S431" s="127"/>
      <c r="T431" s="127"/>
      <c r="U431" s="127"/>
      <c r="V431" s="484"/>
      <c r="W431" s="48"/>
      <c r="X431" s="48"/>
      <c r="Y431" s="48"/>
      <c r="Z431" s="45"/>
      <c r="AA431" s="45"/>
      <c r="AB431" s="45"/>
      <c r="AC431" s="45"/>
      <c r="AD431" s="45"/>
      <c r="AE431" s="45"/>
      <c r="AF431" s="45"/>
      <c r="AG431" s="45"/>
      <c r="AH431" s="45"/>
    </row>
    <row r="432" ht="18.0" customHeight="1">
      <c r="A432" s="475"/>
      <c r="C432" s="483"/>
      <c r="D432" s="1"/>
      <c r="F432" s="42"/>
      <c r="I432" s="42"/>
      <c r="K432" s="1"/>
      <c r="L432" s="1"/>
      <c r="M432" s="1"/>
      <c r="N432" s="1"/>
      <c r="P432" s="48"/>
      <c r="Q432" s="48"/>
      <c r="R432" s="48"/>
      <c r="S432" s="127"/>
      <c r="T432" s="127"/>
      <c r="U432" s="127"/>
      <c r="V432" s="484"/>
      <c r="W432" s="48"/>
      <c r="X432" s="48"/>
      <c r="Y432" s="48"/>
      <c r="Z432" s="45"/>
      <c r="AA432" s="45"/>
      <c r="AB432" s="45"/>
      <c r="AC432" s="45"/>
      <c r="AD432" s="45"/>
      <c r="AE432" s="45"/>
      <c r="AF432" s="45"/>
      <c r="AG432" s="45"/>
      <c r="AH432" s="45"/>
    </row>
    <row r="433" ht="18.0" customHeight="1">
      <c r="A433" s="475"/>
      <c r="C433" s="483"/>
      <c r="D433" s="1"/>
      <c r="F433" s="42"/>
      <c r="I433" s="42"/>
      <c r="K433" s="1"/>
      <c r="L433" s="1"/>
      <c r="M433" s="1"/>
      <c r="N433" s="1"/>
      <c r="P433" s="48"/>
      <c r="Q433" s="48"/>
      <c r="R433" s="48"/>
      <c r="S433" s="127"/>
      <c r="T433" s="127"/>
      <c r="U433" s="127"/>
      <c r="V433" s="484"/>
      <c r="W433" s="48"/>
      <c r="X433" s="48"/>
      <c r="Y433" s="48"/>
      <c r="Z433" s="45"/>
      <c r="AA433" s="45"/>
      <c r="AB433" s="45"/>
      <c r="AC433" s="45"/>
      <c r="AD433" s="45"/>
      <c r="AE433" s="45"/>
      <c r="AF433" s="45"/>
      <c r="AG433" s="45"/>
      <c r="AH433" s="45"/>
    </row>
    <row r="434" ht="18.0" customHeight="1">
      <c r="A434" s="475"/>
      <c r="C434" s="483"/>
      <c r="D434" s="1"/>
      <c r="F434" s="42"/>
      <c r="I434" s="42"/>
      <c r="K434" s="1"/>
      <c r="L434" s="1"/>
      <c r="M434" s="1"/>
      <c r="N434" s="1"/>
      <c r="P434" s="48"/>
      <c r="Q434" s="48"/>
      <c r="R434" s="48"/>
      <c r="S434" s="127"/>
      <c r="T434" s="127"/>
      <c r="U434" s="127"/>
      <c r="V434" s="484"/>
      <c r="W434" s="48"/>
      <c r="X434" s="48"/>
      <c r="Y434" s="48"/>
      <c r="Z434" s="45"/>
      <c r="AA434" s="45"/>
      <c r="AB434" s="45"/>
      <c r="AC434" s="45"/>
      <c r="AD434" s="45"/>
      <c r="AE434" s="45"/>
      <c r="AF434" s="45"/>
      <c r="AG434" s="45"/>
      <c r="AH434" s="45"/>
    </row>
    <row r="435" ht="18.0" customHeight="1">
      <c r="A435" s="475"/>
      <c r="C435" s="483"/>
      <c r="D435" s="1"/>
      <c r="F435" s="42"/>
      <c r="I435" s="42"/>
      <c r="K435" s="1"/>
      <c r="L435" s="1"/>
      <c r="M435" s="1"/>
      <c r="N435" s="1"/>
      <c r="P435" s="48"/>
      <c r="Q435" s="48"/>
      <c r="R435" s="48"/>
      <c r="S435" s="127"/>
      <c r="T435" s="127"/>
      <c r="U435" s="127"/>
      <c r="V435" s="484"/>
      <c r="W435" s="48"/>
      <c r="X435" s="48"/>
      <c r="Y435" s="48"/>
      <c r="Z435" s="45"/>
      <c r="AA435" s="45"/>
      <c r="AB435" s="45"/>
      <c r="AC435" s="45"/>
      <c r="AD435" s="45"/>
      <c r="AE435" s="45"/>
      <c r="AF435" s="45"/>
      <c r="AG435" s="45"/>
      <c r="AH435" s="45"/>
    </row>
    <row r="436" ht="18.0" customHeight="1">
      <c r="A436" s="475"/>
      <c r="C436" s="483"/>
      <c r="D436" s="1"/>
      <c r="F436" s="42"/>
      <c r="I436" s="42"/>
      <c r="K436" s="1"/>
      <c r="L436" s="1"/>
      <c r="M436" s="1"/>
      <c r="N436" s="1"/>
      <c r="P436" s="48"/>
      <c r="Q436" s="48"/>
      <c r="R436" s="48"/>
      <c r="S436" s="127"/>
      <c r="T436" s="127"/>
      <c r="U436" s="127"/>
      <c r="V436" s="484"/>
      <c r="W436" s="48"/>
      <c r="X436" s="48"/>
      <c r="Y436" s="48"/>
      <c r="Z436" s="45"/>
      <c r="AA436" s="45"/>
      <c r="AB436" s="45"/>
      <c r="AC436" s="45"/>
      <c r="AD436" s="45"/>
      <c r="AE436" s="45"/>
      <c r="AF436" s="45"/>
      <c r="AG436" s="45"/>
      <c r="AH436" s="45"/>
    </row>
    <row r="437" ht="18.0" customHeight="1">
      <c r="A437" s="475"/>
      <c r="C437" s="483"/>
      <c r="D437" s="1"/>
      <c r="F437" s="42"/>
      <c r="I437" s="42"/>
      <c r="K437" s="1"/>
      <c r="L437" s="1"/>
      <c r="M437" s="1"/>
      <c r="N437" s="1"/>
      <c r="P437" s="48"/>
      <c r="Q437" s="48"/>
      <c r="R437" s="48"/>
      <c r="S437" s="127"/>
      <c r="T437" s="127"/>
      <c r="U437" s="127"/>
      <c r="V437" s="484"/>
      <c r="W437" s="48"/>
      <c r="X437" s="48"/>
      <c r="Y437" s="48"/>
      <c r="Z437" s="45"/>
      <c r="AA437" s="45"/>
      <c r="AB437" s="45"/>
      <c r="AC437" s="45"/>
      <c r="AD437" s="45"/>
      <c r="AE437" s="45"/>
      <c r="AF437" s="45"/>
      <c r="AG437" s="45"/>
      <c r="AH437" s="45"/>
    </row>
    <row r="438" ht="18.0" customHeight="1">
      <c r="A438" s="475"/>
      <c r="C438" s="483"/>
      <c r="D438" s="1"/>
      <c r="F438" s="42"/>
      <c r="I438" s="42"/>
      <c r="K438" s="1"/>
      <c r="L438" s="1"/>
      <c r="M438" s="1"/>
      <c r="N438" s="1"/>
      <c r="P438" s="48"/>
      <c r="Q438" s="48"/>
      <c r="R438" s="48"/>
      <c r="S438" s="127"/>
      <c r="T438" s="127"/>
      <c r="U438" s="127"/>
      <c r="V438" s="484"/>
      <c r="W438" s="48"/>
      <c r="X438" s="48"/>
      <c r="Y438" s="48"/>
      <c r="Z438" s="45"/>
      <c r="AA438" s="45"/>
      <c r="AB438" s="45"/>
      <c r="AC438" s="45"/>
      <c r="AD438" s="45"/>
      <c r="AE438" s="45"/>
      <c r="AF438" s="45"/>
      <c r="AG438" s="45"/>
      <c r="AH438" s="45"/>
    </row>
    <row r="439" ht="18.0" customHeight="1">
      <c r="A439" s="475"/>
      <c r="C439" s="483"/>
      <c r="D439" s="1"/>
      <c r="F439" s="42"/>
      <c r="I439" s="42"/>
      <c r="K439" s="1"/>
      <c r="L439" s="1"/>
      <c r="M439" s="1"/>
      <c r="N439" s="1"/>
      <c r="P439" s="48"/>
      <c r="Q439" s="48"/>
      <c r="R439" s="48"/>
      <c r="S439" s="127"/>
      <c r="T439" s="127"/>
      <c r="U439" s="127"/>
      <c r="V439" s="484"/>
      <c r="W439" s="48"/>
      <c r="X439" s="48"/>
      <c r="Y439" s="48"/>
      <c r="Z439" s="45"/>
      <c r="AA439" s="45"/>
      <c r="AB439" s="45"/>
      <c r="AC439" s="45"/>
      <c r="AD439" s="45"/>
      <c r="AE439" s="45"/>
      <c r="AF439" s="45"/>
      <c r="AG439" s="45"/>
      <c r="AH439" s="45"/>
    </row>
    <row r="440" ht="18.0" customHeight="1">
      <c r="A440" s="475"/>
      <c r="C440" s="483"/>
      <c r="D440" s="1"/>
      <c r="F440" s="42"/>
      <c r="I440" s="42"/>
      <c r="K440" s="1"/>
      <c r="L440" s="1"/>
      <c r="M440" s="1"/>
      <c r="N440" s="1"/>
      <c r="P440" s="48"/>
      <c r="Q440" s="48"/>
      <c r="R440" s="48"/>
      <c r="S440" s="127"/>
      <c r="T440" s="127"/>
      <c r="U440" s="127"/>
      <c r="V440" s="484"/>
      <c r="W440" s="48"/>
      <c r="X440" s="48"/>
      <c r="Y440" s="48"/>
      <c r="Z440" s="45"/>
      <c r="AA440" s="45"/>
      <c r="AB440" s="45"/>
      <c r="AC440" s="45"/>
      <c r="AD440" s="45"/>
      <c r="AE440" s="45"/>
      <c r="AF440" s="45"/>
      <c r="AG440" s="45"/>
      <c r="AH440" s="45"/>
    </row>
    <row r="441" ht="18.0" customHeight="1">
      <c r="A441" s="475"/>
      <c r="C441" s="483"/>
      <c r="D441" s="1"/>
      <c r="F441" s="42"/>
      <c r="I441" s="42"/>
      <c r="K441" s="1"/>
      <c r="L441" s="1"/>
      <c r="M441" s="1"/>
      <c r="N441" s="1"/>
      <c r="P441" s="48"/>
      <c r="Q441" s="48"/>
      <c r="R441" s="48"/>
      <c r="S441" s="127"/>
      <c r="T441" s="127"/>
      <c r="U441" s="127"/>
      <c r="V441" s="484"/>
      <c r="W441" s="48"/>
      <c r="X441" s="48"/>
      <c r="Y441" s="48"/>
      <c r="Z441" s="45"/>
      <c r="AA441" s="45"/>
      <c r="AB441" s="45"/>
      <c r="AC441" s="45"/>
      <c r="AD441" s="45"/>
      <c r="AE441" s="45"/>
      <c r="AF441" s="45"/>
      <c r="AG441" s="45"/>
      <c r="AH441" s="45"/>
    </row>
    <row r="442" ht="18.0" customHeight="1">
      <c r="A442" s="475"/>
      <c r="C442" s="483"/>
      <c r="D442" s="1"/>
      <c r="F442" s="42"/>
      <c r="I442" s="42"/>
      <c r="K442" s="1"/>
      <c r="L442" s="1"/>
      <c r="M442" s="1"/>
      <c r="N442" s="1"/>
      <c r="P442" s="48"/>
      <c r="Q442" s="48"/>
      <c r="R442" s="48"/>
      <c r="S442" s="127"/>
      <c r="T442" s="127"/>
      <c r="U442" s="127"/>
      <c r="V442" s="484"/>
      <c r="W442" s="48"/>
      <c r="X442" s="48"/>
      <c r="Y442" s="48"/>
      <c r="Z442" s="45"/>
      <c r="AA442" s="45"/>
      <c r="AB442" s="45"/>
      <c r="AC442" s="45"/>
      <c r="AD442" s="45"/>
      <c r="AE442" s="45"/>
      <c r="AF442" s="45"/>
      <c r="AG442" s="45"/>
      <c r="AH442" s="45"/>
    </row>
    <row r="443" ht="18.0" customHeight="1">
      <c r="A443" s="475"/>
      <c r="C443" s="483"/>
      <c r="D443" s="1"/>
      <c r="F443" s="42"/>
      <c r="I443" s="42"/>
      <c r="K443" s="1"/>
      <c r="L443" s="1"/>
      <c r="M443" s="1"/>
      <c r="N443" s="1"/>
      <c r="P443" s="48"/>
      <c r="Q443" s="48"/>
      <c r="R443" s="48"/>
      <c r="S443" s="127"/>
      <c r="T443" s="127"/>
      <c r="U443" s="127"/>
      <c r="V443" s="484"/>
      <c r="W443" s="48"/>
      <c r="X443" s="48"/>
      <c r="Y443" s="48"/>
      <c r="Z443" s="45"/>
      <c r="AA443" s="45"/>
      <c r="AB443" s="45"/>
      <c r="AC443" s="45"/>
      <c r="AD443" s="45"/>
      <c r="AE443" s="45"/>
      <c r="AF443" s="45"/>
      <c r="AG443" s="45"/>
      <c r="AH443" s="45"/>
    </row>
    <row r="444" ht="18.0" customHeight="1">
      <c r="A444" s="475"/>
      <c r="C444" s="483"/>
      <c r="D444" s="1"/>
      <c r="F444" s="42"/>
      <c r="I444" s="42"/>
      <c r="K444" s="1"/>
      <c r="L444" s="1"/>
      <c r="M444" s="1"/>
      <c r="N444" s="1"/>
      <c r="P444" s="48"/>
      <c r="Q444" s="48"/>
      <c r="R444" s="48"/>
      <c r="S444" s="127"/>
      <c r="T444" s="127"/>
      <c r="U444" s="127"/>
      <c r="V444" s="484"/>
      <c r="W444" s="48"/>
      <c r="X444" s="48"/>
      <c r="Y444" s="48"/>
      <c r="Z444" s="45"/>
      <c r="AA444" s="45"/>
      <c r="AB444" s="45"/>
      <c r="AC444" s="45"/>
      <c r="AD444" s="45"/>
      <c r="AE444" s="45"/>
      <c r="AF444" s="45"/>
      <c r="AG444" s="45"/>
      <c r="AH444" s="45"/>
    </row>
    <row r="445" ht="18.0" customHeight="1">
      <c r="A445" s="475"/>
      <c r="C445" s="483"/>
      <c r="D445" s="1"/>
      <c r="F445" s="42"/>
      <c r="I445" s="42"/>
      <c r="K445" s="1"/>
      <c r="L445" s="1"/>
      <c r="M445" s="1"/>
      <c r="N445" s="1"/>
      <c r="P445" s="48"/>
      <c r="Q445" s="48"/>
      <c r="R445" s="48"/>
      <c r="S445" s="127"/>
      <c r="T445" s="127"/>
      <c r="U445" s="127"/>
      <c r="V445" s="484"/>
      <c r="W445" s="48"/>
      <c r="X445" s="48"/>
      <c r="Y445" s="48"/>
      <c r="Z445" s="45"/>
      <c r="AA445" s="45"/>
      <c r="AB445" s="45"/>
      <c r="AC445" s="45"/>
      <c r="AD445" s="45"/>
      <c r="AE445" s="45"/>
      <c r="AF445" s="45"/>
      <c r="AG445" s="45"/>
      <c r="AH445" s="45"/>
    </row>
    <row r="446" ht="18.0" customHeight="1">
      <c r="A446" s="475"/>
      <c r="C446" s="483"/>
      <c r="D446" s="1"/>
      <c r="F446" s="42"/>
      <c r="I446" s="42"/>
      <c r="K446" s="1"/>
      <c r="L446" s="1"/>
      <c r="M446" s="1"/>
      <c r="N446" s="1"/>
      <c r="P446" s="48"/>
      <c r="Q446" s="48"/>
      <c r="R446" s="48"/>
      <c r="S446" s="127"/>
      <c r="T446" s="127"/>
      <c r="U446" s="127"/>
      <c r="V446" s="484"/>
      <c r="W446" s="48"/>
      <c r="X446" s="48"/>
      <c r="Y446" s="48"/>
      <c r="Z446" s="45"/>
      <c r="AA446" s="45"/>
      <c r="AB446" s="45"/>
      <c r="AC446" s="45"/>
      <c r="AD446" s="45"/>
      <c r="AE446" s="45"/>
      <c r="AF446" s="45"/>
      <c r="AG446" s="45"/>
      <c r="AH446" s="45"/>
    </row>
    <row r="447" ht="18.0" customHeight="1">
      <c r="A447" s="475"/>
      <c r="C447" s="483"/>
      <c r="D447" s="1"/>
      <c r="F447" s="42"/>
      <c r="I447" s="42"/>
      <c r="K447" s="1"/>
      <c r="L447" s="1"/>
      <c r="M447" s="1"/>
      <c r="N447" s="1"/>
      <c r="P447" s="48"/>
      <c r="Q447" s="48"/>
      <c r="R447" s="48"/>
      <c r="S447" s="127"/>
      <c r="T447" s="127"/>
      <c r="U447" s="127"/>
      <c r="V447" s="484"/>
      <c r="W447" s="48"/>
      <c r="X447" s="48"/>
      <c r="Y447" s="48"/>
      <c r="Z447" s="45"/>
      <c r="AA447" s="45"/>
      <c r="AB447" s="45"/>
      <c r="AC447" s="45"/>
      <c r="AD447" s="45"/>
      <c r="AE447" s="45"/>
      <c r="AF447" s="45"/>
      <c r="AG447" s="45"/>
      <c r="AH447" s="45"/>
    </row>
    <row r="448" ht="18.0" customHeight="1">
      <c r="A448" s="475"/>
      <c r="C448" s="483"/>
      <c r="D448" s="1"/>
      <c r="F448" s="42"/>
      <c r="I448" s="42"/>
      <c r="K448" s="1"/>
      <c r="L448" s="1"/>
      <c r="M448" s="1"/>
      <c r="N448" s="1"/>
      <c r="P448" s="48"/>
      <c r="Q448" s="48"/>
      <c r="R448" s="48"/>
      <c r="S448" s="127"/>
      <c r="T448" s="127"/>
      <c r="U448" s="127"/>
      <c r="V448" s="484"/>
      <c r="W448" s="48"/>
      <c r="X448" s="48"/>
      <c r="Y448" s="48"/>
      <c r="Z448" s="45"/>
      <c r="AA448" s="45"/>
      <c r="AB448" s="45"/>
      <c r="AC448" s="45"/>
      <c r="AD448" s="45"/>
      <c r="AE448" s="45"/>
      <c r="AF448" s="45"/>
      <c r="AG448" s="45"/>
      <c r="AH448" s="45"/>
    </row>
    <row r="449" ht="18.0" customHeight="1">
      <c r="A449" s="475"/>
      <c r="C449" s="483"/>
      <c r="D449" s="1"/>
      <c r="F449" s="42"/>
      <c r="I449" s="42"/>
      <c r="K449" s="1"/>
      <c r="L449" s="1"/>
      <c r="M449" s="1"/>
      <c r="N449" s="1"/>
      <c r="P449" s="48"/>
      <c r="Q449" s="48"/>
      <c r="R449" s="48"/>
      <c r="S449" s="127"/>
      <c r="T449" s="127"/>
      <c r="U449" s="127"/>
      <c r="V449" s="484"/>
      <c r="W449" s="48"/>
      <c r="X449" s="48"/>
      <c r="Y449" s="48"/>
      <c r="Z449" s="45"/>
      <c r="AA449" s="45"/>
      <c r="AB449" s="45"/>
      <c r="AC449" s="45"/>
      <c r="AD449" s="45"/>
      <c r="AE449" s="45"/>
      <c r="AF449" s="45"/>
      <c r="AG449" s="45"/>
      <c r="AH449" s="45"/>
    </row>
    <row r="450" ht="18.0" customHeight="1">
      <c r="A450" s="475"/>
      <c r="C450" s="483"/>
      <c r="D450" s="1"/>
      <c r="F450" s="42"/>
      <c r="I450" s="42"/>
      <c r="K450" s="1"/>
      <c r="L450" s="1"/>
      <c r="M450" s="1"/>
      <c r="N450" s="1"/>
      <c r="P450" s="48"/>
      <c r="Q450" s="48"/>
      <c r="R450" s="48"/>
      <c r="S450" s="127"/>
      <c r="T450" s="127"/>
      <c r="U450" s="127"/>
      <c r="V450" s="484"/>
      <c r="W450" s="48"/>
      <c r="X450" s="48"/>
      <c r="Y450" s="48"/>
      <c r="Z450" s="45"/>
      <c r="AA450" s="45"/>
      <c r="AB450" s="45"/>
      <c r="AC450" s="45"/>
      <c r="AD450" s="45"/>
      <c r="AE450" s="45"/>
      <c r="AF450" s="45"/>
      <c r="AG450" s="45"/>
      <c r="AH450" s="45"/>
    </row>
    <row r="451" ht="18.0" customHeight="1">
      <c r="A451" s="475"/>
      <c r="C451" s="483"/>
      <c r="D451" s="1"/>
      <c r="F451" s="42"/>
      <c r="I451" s="42"/>
      <c r="K451" s="1"/>
      <c r="L451" s="1"/>
      <c r="M451" s="1"/>
      <c r="N451" s="1"/>
      <c r="P451" s="48"/>
      <c r="Q451" s="48"/>
      <c r="R451" s="48"/>
      <c r="S451" s="127"/>
      <c r="T451" s="127"/>
      <c r="U451" s="127"/>
      <c r="V451" s="484"/>
      <c r="W451" s="48"/>
      <c r="X451" s="48"/>
      <c r="Y451" s="48"/>
      <c r="Z451" s="45"/>
      <c r="AA451" s="45"/>
      <c r="AB451" s="45"/>
      <c r="AC451" s="45"/>
      <c r="AD451" s="45"/>
      <c r="AE451" s="45"/>
      <c r="AF451" s="45"/>
      <c r="AG451" s="45"/>
      <c r="AH451" s="45"/>
    </row>
    <row r="452" ht="18.0" customHeight="1">
      <c r="A452" s="475"/>
      <c r="C452" s="483"/>
      <c r="D452" s="1"/>
      <c r="F452" s="42"/>
      <c r="I452" s="42"/>
      <c r="K452" s="1"/>
      <c r="L452" s="1"/>
      <c r="M452" s="1"/>
      <c r="N452" s="1"/>
      <c r="P452" s="48"/>
      <c r="Q452" s="48"/>
      <c r="R452" s="48"/>
      <c r="S452" s="127"/>
      <c r="T452" s="127"/>
      <c r="U452" s="127"/>
      <c r="V452" s="484"/>
      <c r="W452" s="48"/>
      <c r="X452" s="48"/>
      <c r="Y452" s="48"/>
      <c r="Z452" s="45"/>
      <c r="AA452" s="45"/>
      <c r="AB452" s="45"/>
      <c r="AC452" s="45"/>
      <c r="AD452" s="45"/>
      <c r="AE452" s="45"/>
      <c r="AF452" s="45"/>
      <c r="AG452" s="45"/>
      <c r="AH452" s="45"/>
    </row>
    <row r="453" ht="18.0" customHeight="1">
      <c r="A453" s="475"/>
      <c r="C453" s="483"/>
      <c r="D453" s="1"/>
      <c r="F453" s="42"/>
      <c r="I453" s="42"/>
      <c r="K453" s="1"/>
      <c r="L453" s="1"/>
      <c r="M453" s="1"/>
      <c r="N453" s="1"/>
      <c r="P453" s="48"/>
      <c r="Q453" s="48"/>
      <c r="R453" s="48"/>
      <c r="S453" s="127"/>
      <c r="T453" s="127"/>
      <c r="U453" s="127"/>
      <c r="V453" s="484"/>
      <c r="W453" s="48"/>
      <c r="X453" s="48"/>
      <c r="Y453" s="48"/>
      <c r="Z453" s="45"/>
      <c r="AA453" s="45"/>
      <c r="AB453" s="45"/>
      <c r="AC453" s="45"/>
      <c r="AD453" s="45"/>
      <c r="AE453" s="45"/>
      <c r="AF453" s="45"/>
      <c r="AG453" s="45"/>
      <c r="AH453" s="45"/>
    </row>
    <row r="454" ht="18.0" customHeight="1">
      <c r="A454" s="475"/>
      <c r="C454" s="483"/>
      <c r="D454" s="1"/>
      <c r="F454" s="42"/>
      <c r="I454" s="42"/>
      <c r="K454" s="1"/>
      <c r="L454" s="1"/>
      <c r="M454" s="1"/>
      <c r="N454" s="1"/>
      <c r="P454" s="48"/>
      <c r="Q454" s="48"/>
      <c r="R454" s="48"/>
      <c r="S454" s="127"/>
      <c r="T454" s="127"/>
      <c r="U454" s="127"/>
      <c r="V454" s="484"/>
      <c r="W454" s="48"/>
      <c r="X454" s="48"/>
      <c r="Y454" s="48"/>
      <c r="Z454" s="45"/>
      <c r="AA454" s="45"/>
      <c r="AB454" s="45"/>
      <c r="AC454" s="45"/>
      <c r="AD454" s="45"/>
      <c r="AE454" s="45"/>
      <c r="AF454" s="45"/>
      <c r="AG454" s="45"/>
      <c r="AH454" s="45"/>
    </row>
    <row r="455" ht="18.0" customHeight="1">
      <c r="A455" s="475"/>
      <c r="C455" s="483"/>
      <c r="D455" s="1"/>
      <c r="F455" s="42"/>
      <c r="I455" s="42"/>
      <c r="K455" s="1"/>
      <c r="L455" s="1"/>
      <c r="M455" s="1"/>
      <c r="N455" s="1"/>
      <c r="P455" s="48"/>
      <c r="Q455" s="48"/>
      <c r="R455" s="48"/>
      <c r="S455" s="127"/>
      <c r="T455" s="127"/>
      <c r="U455" s="127"/>
      <c r="V455" s="484"/>
      <c r="W455" s="48"/>
      <c r="X455" s="48"/>
      <c r="Y455" s="48"/>
      <c r="Z455" s="45"/>
      <c r="AA455" s="45"/>
      <c r="AB455" s="45"/>
      <c r="AC455" s="45"/>
      <c r="AD455" s="45"/>
      <c r="AE455" s="45"/>
      <c r="AF455" s="45"/>
      <c r="AG455" s="45"/>
      <c r="AH455" s="45"/>
    </row>
    <row r="456" ht="18.0" customHeight="1">
      <c r="A456" s="475"/>
      <c r="C456" s="483"/>
      <c r="D456" s="1"/>
      <c r="F456" s="42"/>
      <c r="I456" s="42"/>
      <c r="K456" s="1"/>
      <c r="L456" s="1"/>
      <c r="M456" s="1"/>
      <c r="N456" s="1"/>
      <c r="P456" s="48"/>
      <c r="Q456" s="48"/>
      <c r="R456" s="48"/>
      <c r="S456" s="127"/>
      <c r="T456" s="127"/>
      <c r="U456" s="127"/>
      <c r="V456" s="484"/>
      <c r="W456" s="48"/>
      <c r="X456" s="48"/>
      <c r="Y456" s="48"/>
      <c r="Z456" s="45"/>
      <c r="AA456" s="45"/>
      <c r="AB456" s="45"/>
      <c r="AC456" s="45"/>
      <c r="AD456" s="45"/>
      <c r="AE456" s="45"/>
      <c r="AF456" s="45"/>
      <c r="AG456" s="45"/>
      <c r="AH456" s="45"/>
    </row>
    <row r="457" ht="18.0" customHeight="1">
      <c r="A457" s="475"/>
      <c r="C457" s="483"/>
      <c r="D457" s="1"/>
      <c r="F457" s="42"/>
      <c r="I457" s="42"/>
      <c r="K457" s="1"/>
      <c r="L457" s="1"/>
      <c r="M457" s="1"/>
      <c r="N457" s="1"/>
      <c r="P457" s="48"/>
      <c r="Q457" s="48"/>
      <c r="R457" s="48"/>
      <c r="S457" s="127"/>
      <c r="T457" s="127"/>
      <c r="U457" s="127"/>
      <c r="V457" s="484"/>
      <c r="W457" s="48"/>
      <c r="X457" s="48"/>
      <c r="Y457" s="48"/>
      <c r="Z457" s="45"/>
      <c r="AA457" s="45"/>
      <c r="AB457" s="45"/>
      <c r="AC457" s="45"/>
      <c r="AD457" s="45"/>
      <c r="AE457" s="45"/>
      <c r="AF457" s="45"/>
      <c r="AG457" s="45"/>
      <c r="AH457" s="45"/>
    </row>
    <row r="458" ht="18.0" customHeight="1">
      <c r="A458" s="475"/>
      <c r="C458" s="483"/>
      <c r="D458" s="1"/>
      <c r="F458" s="42"/>
      <c r="I458" s="42"/>
      <c r="K458" s="1"/>
      <c r="L458" s="1"/>
      <c r="M458" s="1"/>
      <c r="N458" s="1"/>
      <c r="P458" s="48"/>
      <c r="Q458" s="48"/>
      <c r="R458" s="48"/>
      <c r="S458" s="127"/>
      <c r="T458" s="127"/>
      <c r="U458" s="127"/>
      <c r="V458" s="484"/>
      <c r="W458" s="48"/>
      <c r="X458" s="48"/>
      <c r="Y458" s="48"/>
      <c r="Z458" s="45"/>
      <c r="AA458" s="45"/>
      <c r="AB458" s="45"/>
      <c r="AC458" s="45"/>
      <c r="AD458" s="45"/>
      <c r="AE458" s="45"/>
      <c r="AF458" s="45"/>
      <c r="AG458" s="45"/>
      <c r="AH458" s="45"/>
    </row>
    <row r="459" ht="18.0" customHeight="1">
      <c r="A459" s="475"/>
      <c r="C459" s="483"/>
      <c r="D459" s="1"/>
      <c r="F459" s="42"/>
      <c r="I459" s="42"/>
      <c r="K459" s="1"/>
      <c r="L459" s="1"/>
      <c r="M459" s="1"/>
      <c r="N459" s="1"/>
      <c r="P459" s="48"/>
      <c r="Q459" s="48"/>
      <c r="R459" s="48"/>
      <c r="S459" s="127"/>
      <c r="T459" s="127"/>
      <c r="U459" s="127"/>
      <c r="V459" s="484"/>
      <c r="W459" s="48"/>
      <c r="X459" s="48"/>
      <c r="Y459" s="48"/>
      <c r="Z459" s="45"/>
      <c r="AA459" s="45"/>
      <c r="AB459" s="45"/>
      <c r="AC459" s="45"/>
      <c r="AD459" s="45"/>
      <c r="AE459" s="45"/>
      <c r="AF459" s="45"/>
      <c r="AG459" s="45"/>
      <c r="AH459" s="45"/>
    </row>
    <row r="460" ht="18.0" customHeight="1">
      <c r="A460" s="475"/>
      <c r="C460" s="483"/>
      <c r="D460" s="1"/>
      <c r="F460" s="42"/>
      <c r="I460" s="42"/>
      <c r="K460" s="1"/>
      <c r="L460" s="1"/>
      <c r="M460" s="1"/>
      <c r="N460" s="1"/>
      <c r="P460" s="48"/>
      <c r="Q460" s="48"/>
      <c r="R460" s="48"/>
      <c r="S460" s="127"/>
      <c r="T460" s="127"/>
      <c r="U460" s="127"/>
      <c r="V460" s="484"/>
      <c r="W460" s="48"/>
      <c r="X460" s="48"/>
      <c r="Y460" s="48"/>
      <c r="Z460" s="45"/>
      <c r="AA460" s="45"/>
      <c r="AB460" s="45"/>
      <c r="AC460" s="45"/>
      <c r="AD460" s="45"/>
      <c r="AE460" s="45"/>
      <c r="AF460" s="45"/>
      <c r="AG460" s="45"/>
      <c r="AH460" s="45"/>
    </row>
    <row r="461" ht="18.0" customHeight="1">
      <c r="A461" s="475"/>
      <c r="C461" s="483"/>
      <c r="D461" s="1"/>
      <c r="F461" s="42"/>
      <c r="I461" s="42"/>
      <c r="K461" s="1"/>
      <c r="L461" s="1"/>
      <c r="M461" s="1"/>
      <c r="N461" s="1"/>
      <c r="P461" s="48"/>
      <c r="Q461" s="48"/>
      <c r="R461" s="48"/>
      <c r="S461" s="127"/>
      <c r="T461" s="127"/>
      <c r="U461" s="127"/>
      <c r="V461" s="484"/>
      <c r="W461" s="48"/>
      <c r="X461" s="48"/>
      <c r="Y461" s="48"/>
      <c r="Z461" s="45"/>
      <c r="AA461" s="45"/>
      <c r="AB461" s="45"/>
      <c r="AC461" s="45"/>
      <c r="AD461" s="45"/>
      <c r="AE461" s="45"/>
      <c r="AF461" s="45"/>
      <c r="AG461" s="45"/>
      <c r="AH461" s="45"/>
    </row>
    <row r="462" ht="18.0" customHeight="1">
      <c r="A462" s="475"/>
      <c r="C462" s="483"/>
      <c r="D462" s="1"/>
      <c r="F462" s="42"/>
      <c r="I462" s="42"/>
      <c r="K462" s="1"/>
      <c r="L462" s="1"/>
      <c r="M462" s="1"/>
      <c r="N462" s="1"/>
      <c r="P462" s="48"/>
      <c r="Q462" s="48"/>
      <c r="R462" s="48"/>
      <c r="S462" s="127"/>
      <c r="T462" s="127"/>
      <c r="U462" s="127"/>
      <c r="V462" s="484"/>
      <c r="W462" s="48"/>
      <c r="X462" s="48"/>
      <c r="Y462" s="48"/>
      <c r="Z462" s="45"/>
      <c r="AA462" s="45"/>
      <c r="AB462" s="45"/>
      <c r="AC462" s="45"/>
      <c r="AD462" s="45"/>
      <c r="AE462" s="45"/>
      <c r="AF462" s="45"/>
      <c r="AG462" s="45"/>
      <c r="AH462" s="45"/>
    </row>
    <row r="463" ht="18.0" customHeight="1">
      <c r="A463" s="475"/>
      <c r="C463" s="483"/>
      <c r="D463" s="1"/>
      <c r="F463" s="42"/>
      <c r="I463" s="42"/>
      <c r="K463" s="1"/>
      <c r="L463" s="1"/>
      <c r="M463" s="1"/>
      <c r="N463" s="1"/>
      <c r="P463" s="48"/>
      <c r="Q463" s="48"/>
      <c r="R463" s="48"/>
      <c r="S463" s="127"/>
      <c r="T463" s="127"/>
      <c r="U463" s="127"/>
      <c r="V463" s="484"/>
      <c r="W463" s="48"/>
      <c r="X463" s="48"/>
      <c r="Y463" s="48"/>
      <c r="Z463" s="45"/>
      <c r="AA463" s="45"/>
      <c r="AB463" s="45"/>
      <c r="AC463" s="45"/>
      <c r="AD463" s="45"/>
      <c r="AE463" s="45"/>
      <c r="AF463" s="45"/>
      <c r="AG463" s="45"/>
      <c r="AH463" s="45"/>
    </row>
    <row r="464" ht="18.0" customHeight="1">
      <c r="A464" s="475"/>
      <c r="C464" s="483"/>
      <c r="D464" s="1"/>
      <c r="F464" s="42"/>
      <c r="I464" s="42"/>
      <c r="K464" s="1"/>
      <c r="L464" s="1"/>
      <c r="M464" s="1"/>
      <c r="N464" s="1"/>
      <c r="P464" s="48"/>
      <c r="Q464" s="48"/>
      <c r="R464" s="48"/>
      <c r="S464" s="127"/>
      <c r="T464" s="127"/>
      <c r="U464" s="127"/>
      <c r="V464" s="484"/>
      <c r="W464" s="48"/>
      <c r="X464" s="48"/>
      <c r="Y464" s="48"/>
      <c r="Z464" s="45"/>
      <c r="AA464" s="45"/>
      <c r="AB464" s="45"/>
      <c r="AC464" s="45"/>
      <c r="AD464" s="45"/>
      <c r="AE464" s="45"/>
      <c r="AF464" s="45"/>
      <c r="AG464" s="45"/>
      <c r="AH464" s="45"/>
    </row>
    <row r="465" ht="18.0" customHeight="1">
      <c r="A465" s="475"/>
      <c r="C465" s="483"/>
      <c r="D465" s="1"/>
      <c r="F465" s="42"/>
      <c r="I465" s="42"/>
      <c r="K465" s="1"/>
      <c r="L465" s="1"/>
      <c r="M465" s="1"/>
      <c r="N465" s="1"/>
      <c r="P465" s="48"/>
      <c r="Q465" s="48"/>
      <c r="R465" s="48"/>
      <c r="S465" s="127"/>
      <c r="T465" s="127"/>
      <c r="U465" s="127"/>
      <c r="V465" s="484"/>
      <c r="W465" s="48"/>
      <c r="X465" s="48"/>
      <c r="Y465" s="48"/>
      <c r="Z465" s="45"/>
      <c r="AA465" s="45"/>
      <c r="AB465" s="45"/>
      <c r="AC465" s="45"/>
      <c r="AD465" s="45"/>
      <c r="AE465" s="45"/>
      <c r="AF465" s="45"/>
      <c r="AG465" s="45"/>
      <c r="AH465" s="45"/>
    </row>
    <row r="466" ht="18.0" customHeight="1">
      <c r="A466" s="475"/>
      <c r="C466" s="483"/>
      <c r="D466" s="1"/>
      <c r="F466" s="42"/>
      <c r="I466" s="42"/>
      <c r="K466" s="1"/>
      <c r="L466" s="1"/>
      <c r="M466" s="1"/>
      <c r="N466" s="1"/>
      <c r="P466" s="48"/>
      <c r="Q466" s="48"/>
      <c r="R466" s="48"/>
      <c r="S466" s="127"/>
      <c r="T466" s="127"/>
      <c r="U466" s="127"/>
      <c r="V466" s="484"/>
      <c r="W466" s="48"/>
      <c r="X466" s="48"/>
      <c r="Y466" s="48"/>
      <c r="Z466" s="45"/>
      <c r="AA466" s="45"/>
      <c r="AB466" s="45"/>
      <c r="AC466" s="45"/>
      <c r="AD466" s="45"/>
      <c r="AE466" s="45"/>
      <c r="AF466" s="45"/>
      <c r="AG466" s="45"/>
      <c r="AH466" s="45"/>
    </row>
    <row r="467" ht="18.0" customHeight="1">
      <c r="A467" s="475"/>
      <c r="C467" s="483"/>
      <c r="D467" s="1"/>
      <c r="F467" s="42"/>
      <c r="I467" s="42"/>
      <c r="K467" s="1"/>
      <c r="L467" s="1"/>
      <c r="M467" s="1"/>
      <c r="N467" s="1"/>
      <c r="P467" s="48"/>
      <c r="Q467" s="48"/>
      <c r="R467" s="48"/>
      <c r="S467" s="127"/>
      <c r="T467" s="127"/>
      <c r="U467" s="127"/>
      <c r="V467" s="484"/>
      <c r="W467" s="48"/>
      <c r="X467" s="48"/>
      <c r="Y467" s="48"/>
      <c r="Z467" s="45"/>
      <c r="AA467" s="45"/>
      <c r="AB467" s="45"/>
      <c r="AC467" s="45"/>
      <c r="AD467" s="45"/>
      <c r="AE467" s="45"/>
      <c r="AF467" s="45"/>
      <c r="AG467" s="45"/>
      <c r="AH467" s="45"/>
    </row>
    <row r="468" ht="18.0" customHeight="1">
      <c r="A468" s="475"/>
      <c r="C468" s="483"/>
      <c r="D468" s="1"/>
      <c r="F468" s="42"/>
      <c r="I468" s="42"/>
      <c r="K468" s="1"/>
      <c r="L468" s="1"/>
      <c r="M468" s="1"/>
      <c r="N468" s="1"/>
      <c r="P468" s="48"/>
      <c r="Q468" s="48"/>
      <c r="R468" s="48"/>
      <c r="S468" s="127"/>
      <c r="T468" s="127"/>
      <c r="U468" s="127"/>
      <c r="V468" s="484"/>
      <c r="W468" s="48"/>
      <c r="X468" s="48"/>
      <c r="Y468" s="48"/>
      <c r="Z468" s="45"/>
      <c r="AA468" s="45"/>
      <c r="AB468" s="45"/>
      <c r="AC468" s="45"/>
      <c r="AD468" s="45"/>
      <c r="AE468" s="45"/>
      <c r="AF468" s="45"/>
      <c r="AG468" s="45"/>
      <c r="AH468" s="45"/>
    </row>
    <row r="469" ht="18.0" customHeight="1">
      <c r="A469" s="475"/>
      <c r="C469" s="483"/>
      <c r="D469" s="1"/>
      <c r="F469" s="42"/>
      <c r="I469" s="42"/>
      <c r="K469" s="1"/>
      <c r="L469" s="1"/>
      <c r="M469" s="1"/>
      <c r="N469" s="1"/>
      <c r="P469" s="48"/>
      <c r="Q469" s="48"/>
      <c r="R469" s="48"/>
      <c r="S469" s="127"/>
      <c r="T469" s="127"/>
      <c r="U469" s="127"/>
      <c r="V469" s="484"/>
      <c r="W469" s="48"/>
      <c r="X469" s="48"/>
      <c r="Y469" s="48"/>
      <c r="Z469" s="45"/>
      <c r="AA469" s="45"/>
      <c r="AB469" s="45"/>
      <c r="AC469" s="45"/>
      <c r="AD469" s="45"/>
      <c r="AE469" s="45"/>
      <c r="AF469" s="45"/>
      <c r="AG469" s="45"/>
      <c r="AH469" s="45"/>
    </row>
    <row r="470" ht="18.0" customHeight="1">
      <c r="A470" s="475"/>
      <c r="C470" s="483"/>
      <c r="D470" s="1"/>
      <c r="F470" s="42"/>
      <c r="I470" s="42"/>
      <c r="K470" s="1"/>
      <c r="L470" s="1"/>
      <c r="M470" s="1"/>
      <c r="N470" s="1"/>
      <c r="P470" s="48"/>
      <c r="Q470" s="48"/>
      <c r="R470" s="48"/>
      <c r="S470" s="127"/>
      <c r="T470" s="127"/>
      <c r="U470" s="127"/>
      <c r="V470" s="484"/>
      <c r="W470" s="48"/>
      <c r="X470" s="48"/>
      <c r="Y470" s="48"/>
      <c r="Z470" s="45"/>
      <c r="AA470" s="45"/>
      <c r="AB470" s="45"/>
      <c r="AC470" s="45"/>
      <c r="AD470" s="45"/>
      <c r="AE470" s="45"/>
      <c r="AF470" s="45"/>
      <c r="AG470" s="45"/>
      <c r="AH470" s="45"/>
    </row>
    <row r="471" ht="18.0" customHeight="1">
      <c r="A471" s="475"/>
      <c r="C471" s="483"/>
      <c r="D471" s="1"/>
      <c r="F471" s="42"/>
      <c r="I471" s="42"/>
      <c r="K471" s="1"/>
      <c r="L471" s="1"/>
      <c r="M471" s="1"/>
      <c r="N471" s="1"/>
      <c r="P471" s="48"/>
      <c r="Q471" s="48"/>
      <c r="R471" s="48"/>
      <c r="S471" s="127"/>
      <c r="T471" s="127"/>
      <c r="U471" s="127"/>
      <c r="V471" s="484"/>
      <c r="W471" s="48"/>
      <c r="X471" s="48"/>
      <c r="Y471" s="48"/>
      <c r="Z471" s="45"/>
      <c r="AA471" s="45"/>
      <c r="AB471" s="45"/>
      <c r="AC471" s="45"/>
      <c r="AD471" s="45"/>
      <c r="AE471" s="45"/>
      <c r="AF471" s="45"/>
      <c r="AG471" s="45"/>
      <c r="AH471" s="45"/>
    </row>
    <row r="472" ht="18.0" customHeight="1">
      <c r="A472" s="475"/>
      <c r="C472" s="483"/>
      <c r="D472" s="1"/>
      <c r="F472" s="42"/>
      <c r="I472" s="42"/>
      <c r="K472" s="1"/>
      <c r="L472" s="1"/>
      <c r="M472" s="1"/>
      <c r="N472" s="1"/>
      <c r="P472" s="48"/>
      <c r="Q472" s="48"/>
      <c r="R472" s="48"/>
      <c r="S472" s="127"/>
      <c r="T472" s="127"/>
      <c r="U472" s="127"/>
      <c r="V472" s="484"/>
      <c r="W472" s="48"/>
      <c r="X472" s="48"/>
      <c r="Y472" s="48"/>
      <c r="Z472" s="45"/>
      <c r="AA472" s="45"/>
      <c r="AB472" s="45"/>
      <c r="AC472" s="45"/>
      <c r="AD472" s="45"/>
      <c r="AE472" s="45"/>
      <c r="AF472" s="45"/>
      <c r="AG472" s="45"/>
      <c r="AH472" s="45"/>
    </row>
    <row r="473" ht="18.0" customHeight="1">
      <c r="A473" s="475"/>
      <c r="C473" s="483"/>
      <c r="D473" s="1"/>
      <c r="F473" s="42"/>
      <c r="I473" s="42"/>
      <c r="K473" s="1"/>
      <c r="L473" s="1"/>
      <c r="M473" s="1"/>
      <c r="N473" s="1"/>
      <c r="P473" s="48"/>
      <c r="Q473" s="48"/>
      <c r="R473" s="48"/>
      <c r="S473" s="127"/>
      <c r="T473" s="127"/>
      <c r="U473" s="127"/>
      <c r="V473" s="484"/>
      <c r="W473" s="48"/>
      <c r="X473" s="48"/>
      <c r="Y473" s="48"/>
      <c r="Z473" s="45"/>
      <c r="AA473" s="45"/>
      <c r="AB473" s="45"/>
      <c r="AC473" s="45"/>
      <c r="AD473" s="45"/>
      <c r="AE473" s="45"/>
      <c r="AF473" s="45"/>
      <c r="AG473" s="45"/>
      <c r="AH473" s="45"/>
    </row>
    <row r="474" ht="18.0" customHeight="1">
      <c r="A474" s="475"/>
      <c r="C474" s="483"/>
      <c r="D474" s="1"/>
      <c r="F474" s="42"/>
      <c r="I474" s="42"/>
      <c r="K474" s="1"/>
      <c r="L474" s="1"/>
      <c r="M474" s="1"/>
      <c r="N474" s="1"/>
      <c r="P474" s="48"/>
      <c r="Q474" s="48"/>
      <c r="R474" s="48"/>
      <c r="S474" s="127"/>
      <c r="T474" s="127"/>
      <c r="U474" s="127"/>
      <c r="V474" s="484"/>
      <c r="W474" s="48"/>
      <c r="X474" s="48"/>
      <c r="Y474" s="48"/>
      <c r="Z474" s="45"/>
      <c r="AA474" s="45"/>
      <c r="AB474" s="45"/>
      <c r="AC474" s="45"/>
      <c r="AD474" s="45"/>
      <c r="AE474" s="45"/>
      <c r="AF474" s="45"/>
      <c r="AG474" s="45"/>
      <c r="AH474" s="45"/>
    </row>
    <row r="475" ht="18.0" customHeight="1">
      <c r="A475" s="475"/>
      <c r="C475" s="483"/>
      <c r="D475" s="1"/>
      <c r="F475" s="42"/>
      <c r="I475" s="42"/>
      <c r="K475" s="1"/>
      <c r="L475" s="1"/>
      <c r="M475" s="1"/>
      <c r="N475" s="1"/>
      <c r="P475" s="48"/>
      <c r="Q475" s="48"/>
      <c r="R475" s="48"/>
      <c r="S475" s="127"/>
      <c r="T475" s="127"/>
      <c r="U475" s="127"/>
      <c r="V475" s="484"/>
      <c r="W475" s="48"/>
      <c r="X475" s="48"/>
      <c r="Y475" s="48"/>
      <c r="Z475" s="45"/>
      <c r="AA475" s="45"/>
      <c r="AB475" s="45"/>
      <c r="AC475" s="45"/>
      <c r="AD475" s="45"/>
      <c r="AE475" s="45"/>
      <c r="AF475" s="45"/>
      <c r="AG475" s="45"/>
      <c r="AH475" s="45"/>
    </row>
    <row r="476" ht="18.0" customHeight="1">
      <c r="A476" s="475"/>
      <c r="C476" s="483"/>
      <c r="D476" s="1"/>
      <c r="F476" s="42"/>
      <c r="I476" s="42"/>
      <c r="K476" s="1"/>
      <c r="L476" s="1"/>
      <c r="M476" s="1"/>
      <c r="N476" s="1"/>
      <c r="P476" s="48"/>
      <c r="Q476" s="48"/>
      <c r="R476" s="48"/>
      <c r="S476" s="127"/>
      <c r="T476" s="127"/>
      <c r="U476" s="127"/>
      <c r="V476" s="484"/>
      <c r="W476" s="48"/>
      <c r="X476" s="48"/>
      <c r="Y476" s="48"/>
      <c r="Z476" s="45"/>
      <c r="AA476" s="45"/>
      <c r="AB476" s="45"/>
      <c r="AC476" s="45"/>
      <c r="AD476" s="45"/>
      <c r="AE476" s="45"/>
      <c r="AF476" s="45"/>
      <c r="AG476" s="45"/>
      <c r="AH476" s="45"/>
    </row>
    <row r="477" ht="18.0" customHeight="1">
      <c r="A477" s="475"/>
      <c r="C477" s="483"/>
      <c r="D477" s="1"/>
      <c r="F477" s="42"/>
      <c r="I477" s="42"/>
      <c r="K477" s="1"/>
      <c r="L477" s="1"/>
      <c r="M477" s="1"/>
      <c r="N477" s="1"/>
      <c r="P477" s="48"/>
      <c r="Q477" s="48"/>
      <c r="R477" s="48"/>
      <c r="S477" s="127"/>
      <c r="T477" s="127"/>
      <c r="U477" s="127"/>
      <c r="V477" s="484"/>
      <c r="W477" s="48"/>
      <c r="X477" s="48"/>
      <c r="Y477" s="48"/>
      <c r="Z477" s="45"/>
      <c r="AA477" s="45"/>
      <c r="AB477" s="45"/>
      <c r="AC477" s="45"/>
      <c r="AD477" s="45"/>
      <c r="AE477" s="45"/>
      <c r="AF477" s="45"/>
      <c r="AG477" s="45"/>
      <c r="AH477" s="45"/>
    </row>
    <row r="478" ht="18.0" customHeight="1">
      <c r="A478" s="475"/>
      <c r="C478" s="483"/>
      <c r="D478" s="1"/>
      <c r="F478" s="42"/>
      <c r="I478" s="42"/>
      <c r="K478" s="1"/>
      <c r="L478" s="1"/>
      <c r="M478" s="1"/>
      <c r="N478" s="1"/>
      <c r="P478" s="48"/>
      <c r="Q478" s="48"/>
      <c r="R478" s="48"/>
      <c r="S478" s="127"/>
      <c r="T478" s="127"/>
      <c r="U478" s="127"/>
      <c r="V478" s="484"/>
      <c r="W478" s="48"/>
      <c r="X478" s="48"/>
      <c r="Y478" s="48"/>
      <c r="Z478" s="45"/>
      <c r="AA478" s="45"/>
      <c r="AB478" s="45"/>
      <c r="AC478" s="45"/>
      <c r="AD478" s="45"/>
      <c r="AE478" s="45"/>
      <c r="AF478" s="45"/>
      <c r="AG478" s="45"/>
      <c r="AH478" s="45"/>
    </row>
    <row r="479" ht="18.0" customHeight="1">
      <c r="A479" s="475"/>
      <c r="C479" s="483"/>
      <c r="D479" s="1"/>
      <c r="F479" s="42"/>
      <c r="I479" s="42"/>
      <c r="K479" s="1"/>
      <c r="L479" s="1"/>
      <c r="M479" s="1"/>
      <c r="N479" s="1"/>
      <c r="P479" s="48"/>
      <c r="Q479" s="48"/>
      <c r="R479" s="48"/>
      <c r="S479" s="127"/>
      <c r="T479" s="127"/>
      <c r="U479" s="127"/>
      <c r="V479" s="484"/>
      <c r="W479" s="48"/>
      <c r="X479" s="48"/>
      <c r="Y479" s="48"/>
      <c r="Z479" s="45"/>
      <c r="AA479" s="45"/>
      <c r="AB479" s="45"/>
      <c r="AC479" s="45"/>
      <c r="AD479" s="45"/>
      <c r="AE479" s="45"/>
      <c r="AF479" s="45"/>
      <c r="AG479" s="45"/>
      <c r="AH479" s="45"/>
    </row>
    <row r="480" ht="18.0" customHeight="1">
      <c r="A480" s="475"/>
      <c r="C480" s="483"/>
      <c r="D480" s="1"/>
      <c r="F480" s="42"/>
      <c r="I480" s="42"/>
      <c r="K480" s="1"/>
      <c r="L480" s="1"/>
      <c r="M480" s="1"/>
      <c r="N480" s="1"/>
      <c r="P480" s="48"/>
      <c r="Q480" s="48"/>
      <c r="R480" s="48"/>
      <c r="S480" s="127"/>
      <c r="T480" s="127"/>
      <c r="U480" s="127"/>
      <c r="V480" s="484"/>
      <c r="W480" s="48"/>
      <c r="X480" s="48"/>
      <c r="Y480" s="48"/>
      <c r="Z480" s="45"/>
      <c r="AA480" s="45"/>
      <c r="AB480" s="45"/>
      <c r="AC480" s="45"/>
      <c r="AD480" s="45"/>
      <c r="AE480" s="45"/>
      <c r="AF480" s="45"/>
      <c r="AG480" s="45"/>
      <c r="AH480" s="45"/>
    </row>
    <row r="481" ht="18.0" customHeight="1">
      <c r="A481" s="475"/>
      <c r="C481" s="483"/>
      <c r="D481" s="1"/>
      <c r="F481" s="42"/>
      <c r="I481" s="42"/>
      <c r="K481" s="1"/>
      <c r="L481" s="1"/>
      <c r="M481" s="1"/>
      <c r="N481" s="1"/>
      <c r="P481" s="48"/>
      <c r="Q481" s="48"/>
      <c r="R481" s="48"/>
      <c r="S481" s="127"/>
      <c r="T481" s="127"/>
      <c r="U481" s="127"/>
      <c r="V481" s="484"/>
      <c r="W481" s="48"/>
      <c r="X481" s="48"/>
      <c r="Y481" s="48"/>
      <c r="Z481" s="45"/>
      <c r="AA481" s="45"/>
      <c r="AB481" s="45"/>
      <c r="AC481" s="45"/>
      <c r="AD481" s="45"/>
      <c r="AE481" s="45"/>
      <c r="AF481" s="45"/>
      <c r="AG481" s="45"/>
      <c r="AH481" s="45"/>
    </row>
    <row r="482" ht="18.0" customHeight="1">
      <c r="A482" s="475"/>
      <c r="C482" s="483"/>
      <c r="D482" s="1"/>
      <c r="F482" s="42"/>
      <c r="I482" s="42"/>
      <c r="K482" s="1"/>
      <c r="L482" s="1"/>
      <c r="M482" s="1"/>
      <c r="N482" s="1"/>
      <c r="P482" s="48"/>
      <c r="Q482" s="48"/>
      <c r="R482" s="48"/>
      <c r="S482" s="127"/>
      <c r="T482" s="127"/>
      <c r="U482" s="127"/>
      <c r="V482" s="484"/>
      <c r="W482" s="48"/>
      <c r="X482" s="48"/>
      <c r="Y482" s="48"/>
      <c r="Z482" s="45"/>
      <c r="AA482" s="45"/>
      <c r="AB482" s="45"/>
      <c r="AC482" s="45"/>
      <c r="AD482" s="45"/>
      <c r="AE482" s="45"/>
      <c r="AF482" s="45"/>
      <c r="AG482" s="45"/>
      <c r="AH482" s="45"/>
    </row>
    <row r="483" ht="18.0" customHeight="1">
      <c r="A483" s="475"/>
      <c r="C483" s="483"/>
      <c r="D483" s="1"/>
      <c r="F483" s="42"/>
      <c r="I483" s="42"/>
      <c r="K483" s="1"/>
      <c r="L483" s="1"/>
      <c r="M483" s="1"/>
      <c r="N483" s="1"/>
      <c r="P483" s="48"/>
      <c r="Q483" s="48"/>
      <c r="R483" s="48"/>
      <c r="S483" s="127"/>
      <c r="T483" s="127"/>
      <c r="U483" s="127"/>
      <c r="V483" s="484"/>
      <c r="W483" s="48"/>
      <c r="X483" s="48"/>
      <c r="Y483" s="48"/>
      <c r="Z483" s="45"/>
      <c r="AA483" s="45"/>
      <c r="AB483" s="45"/>
      <c r="AC483" s="45"/>
      <c r="AD483" s="45"/>
      <c r="AE483" s="45"/>
      <c r="AF483" s="45"/>
      <c r="AG483" s="45"/>
      <c r="AH483" s="45"/>
    </row>
    <row r="484" ht="18.0" customHeight="1">
      <c r="A484" s="475"/>
      <c r="C484" s="483"/>
      <c r="D484" s="1"/>
      <c r="F484" s="42"/>
      <c r="I484" s="42"/>
      <c r="K484" s="1"/>
      <c r="L484" s="1"/>
      <c r="M484" s="1"/>
      <c r="N484" s="1"/>
      <c r="P484" s="48"/>
      <c r="Q484" s="48"/>
      <c r="R484" s="48"/>
      <c r="S484" s="127"/>
      <c r="T484" s="127"/>
      <c r="U484" s="127"/>
      <c r="V484" s="484"/>
      <c r="W484" s="48"/>
      <c r="X484" s="48"/>
      <c r="Y484" s="48"/>
      <c r="Z484" s="45"/>
      <c r="AA484" s="45"/>
      <c r="AB484" s="45"/>
      <c r="AC484" s="45"/>
      <c r="AD484" s="45"/>
      <c r="AE484" s="45"/>
      <c r="AF484" s="45"/>
      <c r="AG484" s="45"/>
      <c r="AH484" s="45"/>
    </row>
    <row r="485" ht="18.0" customHeight="1">
      <c r="A485" s="475"/>
      <c r="C485" s="483"/>
      <c r="D485" s="1"/>
      <c r="F485" s="42"/>
      <c r="I485" s="42"/>
      <c r="K485" s="1"/>
      <c r="L485" s="1"/>
      <c r="M485" s="1"/>
      <c r="N485" s="1"/>
      <c r="P485" s="48"/>
      <c r="Q485" s="48"/>
      <c r="R485" s="48"/>
      <c r="S485" s="127"/>
      <c r="T485" s="127"/>
      <c r="U485" s="127"/>
      <c r="V485" s="484"/>
      <c r="W485" s="48"/>
      <c r="X485" s="48"/>
      <c r="Y485" s="48"/>
      <c r="Z485" s="45"/>
      <c r="AA485" s="45"/>
      <c r="AB485" s="45"/>
      <c r="AC485" s="45"/>
      <c r="AD485" s="45"/>
      <c r="AE485" s="45"/>
      <c r="AF485" s="45"/>
      <c r="AG485" s="45"/>
      <c r="AH485" s="45"/>
    </row>
    <row r="486" ht="18.0" customHeight="1">
      <c r="A486" s="475"/>
      <c r="C486" s="483"/>
      <c r="D486" s="1"/>
      <c r="F486" s="42"/>
      <c r="I486" s="42"/>
      <c r="K486" s="1"/>
      <c r="L486" s="1"/>
      <c r="M486" s="1"/>
      <c r="N486" s="1"/>
      <c r="P486" s="48"/>
      <c r="Q486" s="48"/>
      <c r="R486" s="48"/>
      <c r="S486" s="127"/>
      <c r="T486" s="127"/>
      <c r="U486" s="127"/>
      <c r="V486" s="484"/>
      <c r="W486" s="48"/>
      <c r="X486" s="48"/>
      <c r="Y486" s="48"/>
      <c r="Z486" s="45"/>
      <c r="AA486" s="45"/>
      <c r="AB486" s="45"/>
      <c r="AC486" s="45"/>
      <c r="AD486" s="45"/>
      <c r="AE486" s="45"/>
      <c r="AF486" s="45"/>
      <c r="AG486" s="45"/>
      <c r="AH486" s="45"/>
    </row>
    <row r="487" ht="18.0" customHeight="1">
      <c r="A487" s="475"/>
      <c r="C487" s="483"/>
      <c r="D487" s="1"/>
      <c r="F487" s="42"/>
      <c r="I487" s="42"/>
      <c r="K487" s="1"/>
      <c r="L487" s="1"/>
      <c r="M487" s="1"/>
      <c r="N487" s="1"/>
      <c r="P487" s="48"/>
      <c r="Q487" s="48"/>
      <c r="R487" s="48"/>
      <c r="S487" s="127"/>
      <c r="T487" s="127"/>
      <c r="U487" s="127"/>
      <c r="V487" s="484"/>
      <c r="W487" s="48"/>
      <c r="X487" s="48"/>
      <c r="Y487" s="48"/>
      <c r="Z487" s="45"/>
      <c r="AA487" s="45"/>
      <c r="AB487" s="45"/>
      <c r="AC487" s="45"/>
      <c r="AD487" s="45"/>
      <c r="AE487" s="45"/>
      <c r="AF487" s="45"/>
      <c r="AG487" s="45"/>
      <c r="AH487" s="45"/>
    </row>
    <row r="488" ht="18.0" customHeight="1">
      <c r="A488" s="475"/>
      <c r="C488" s="483"/>
      <c r="D488" s="1"/>
      <c r="F488" s="42"/>
      <c r="I488" s="42"/>
      <c r="K488" s="1"/>
      <c r="L488" s="1"/>
      <c r="M488" s="1"/>
      <c r="N488" s="1"/>
      <c r="P488" s="48"/>
      <c r="Q488" s="48"/>
      <c r="R488" s="48"/>
      <c r="S488" s="127"/>
      <c r="T488" s="127"/>
      <c r="U488" s="127"/>
      <c r="V488" s="484"/>
      <c r="W488" s="48"/>
      <c r="X488" s="48"/>
      <c r="Y488" s="48"/>
      <c r="Z488" s="45"/>
      <c r="AA488" s="45"/>
      <c r="AB488" s="45"/>
      <c r="AC488" s="45"/>
      <c r="AD488" s="45"/>
      <c r="AE488" s="45"/>
      <c r="AF488" s="45"/>
      <c r="AG488" s="45"/>
      <c r="AH488" s="45"/>
    </row>
    <row r="489" ht="18.0" customHeight="1">
      <c r="A489" s="475"/>
      <c r="C489" s="483"/>
      <c r="D489" s="1"/>
      <c r="F489" s="42"/>
      <c r="I489" s="42"/>
      <c r="K489" s="1"/>
      <c r="L489" s="1"/>
      <c r="M489" s="1"/>
      <c r="N489" s="1"/>
      <c r="P489" s="48"/>
      <c r="Q489" s="48"/>
      <c r="R489" s="48"/>
      <c r="S489" s="127"/>
      <c r="T489" s="127"/>
      <c r="U489" s="127"/>
      <c r="V489" s="484"/>
      <c r="W489" s="48"/>
      <c r="X489" s="48"/>
      <c r="Y489" s="48"/>
      <c r="Z489" s="45"/>
      <c r="AA489" s="45"/>
      <c r="AB489" s="45"/>
      <c r="AC489" s="45"/>
      <c r="AD489" s="45"/>
      <c r="AE489" s="45"/>
      <c r="AF489" s="45"/>
      <c r="AG489" s="45"/>
      <c r="AH489" s="45"/>
    </row>
    <row r="490" ht="18.0" customHeight="1">
      <c r="A490" s="475"/>
      <c r="C490" s="483"/>
      <c r="D490" s="1"/>
      <c r="F490" s="42"/>
      <c r="I490" s="42"/>
      <c r="K490" s="1"/>
      <c r="L490" s="1"/>
      <c r="M490" s="1"/>
      <c r="N490" s="1"/>
      <c r="P490" s="48"/>
      <c r="Q490" s="48"/>
      <c r="R490" s="48"/>
      <c r="S490" s="127"/>
      <c r="T490" s="127"/>
      <c r="U490" s="127"/>
      <c r="V490" s="484"/>
      <c r="W490" s="48"/>
      <c r="X490" s="48"/>
      <c r="Y490" s="48"/>
      <c r="Z490" s="45"/>
      <c r="AA490" s="45"/>
      <c r="AB490" s="45"/>
      <c r="AC490" s="45"/>
      <c r="AD490" s="45"/>
      <c r="AE490" s="45"/>
      <c r="AF490" s="45"/>
      <c r="AG490" s="45"/>
      <c r="AH490" s="45"/>
    </row>
    <row r="491" ht="18.0" customHeight="1">
      <c r="A491" s="475"/>
      <c r="C491" s="483"/>
      <c r="D491" s="1"/>
      <c r="F491" s="42"/>
      <c r="I491" s="42"/>
      <c r="K491" s="1"/>
      <c r="L491" s="1"/>
      <c r="M491" s="1"/>
      <c r="N491" s="1"/>
      <c r="P491" s="48"/>
      <c r="Q491" s="48"/>
      <c r="R491" s="48"/>
      <c r="S491" s="127"/>
      <c r="T491" s="127"/>
      <c r="U491" s="127"/>
      <c r="V491" s="484"/>
      <c r="W491" s="48"/>
      <c r="X491" s="48"/>
      <c r="Y491" s="48"/>
      <c r="Z491" s="45"/>
      <c r="AA491" s="45"/>
      <c r="AB491" s="45"/>
      <c r="AC491" s="45"/>
      <c r="AD491" s="45"/>
      <c r="AE491" s="45"/>
      <c r="AF491" s="45"/>
      <c r="AG491" s="45"/>
      <c r="AH491" s="45"/>
    </row>
    <row r="492" ht="18.0" customHeight="1">
      <c r="A492" s="475"/>
      <c r="C492" s="483"/>
      <c r="D492" s="1"/>
      <c r="F492" s="42"/>
      <c r="I492" s="42"/>
      <c r="K492" s="1"/>
      <c r="L492" s="1"/>
      <c r="M492" s="1"/>
      <c r="N492" s="1"/>
      <c r="P492" s="48"/>
      <c r="Q492" s="48"/>
      <c r="R492" s="48"/>
      <c r="S492" s="127"/>
      <c r="T492" s="127"/>
      <c r="U492" s="127"/>
      <c r="V492" s="484"/>
      <c r="W492" s="48"/>
      <c r="X492" s="48"/>
      <c r="Y492" s="48"/>
      <c r="Z492" s="45"/>
      <c r="AA492" s="45"/>
      <c r="AB492" s="45"/>
      <c r="AC492" s="45"/>
      <c r="AD492" s="45"/>
      <c r="AE492" s="45"/>
      <c r="AF492" s="45"/>
      <c r="AG492" s="45"/>
      <c r="AH492" s="45"/>
    </row>
    <row r="493" ht="18.0" customHeight="1">
      <c r="A493" s="475"/>
      <c r="C493" s="483"/>
      <c r="D493" s="1"/>
      <c r="F493" s="42"/>
      <c r="I493" s="42"/>
      <c r="K493" s="1"/>
      <c r="L493" s="1"/>
      <c r="M493" s="1"/>
      <c r="N493" s="1"/>
      <c r="P493" s="48"/>
      <c r="Q493" s="48"/>
      <c r="R493" s="48"/>
      <c r="S493" s="127"/>
      <c r="T493" s="127"/>
      <c r="U493" s="127"/>
      <c r="V493" s="484"/>
      <c r="W493" s="48"/>
      <c r="X493" s="48"/>
      <c r="Y493" s="48"/>
      <c r="Z493" s="45"/>
      <c r="AA493" s="45"/>
      <c r="AB493" s="45"/>
      <c r="AC493" s="45"/>
      <c r="AD493" s="45"/>
      <c r="AE493" s="45"/>
      <c r="AF493" s="45"/>
      <c r="AG493" s="45"/>
      <c r="AH493" s="45"/>
    </row>
    <row r="494" ht="18.0" customHeight="1">
      <c r="A494" s="475"/>
      <c r="C494" s="483"/>
      <c r="D494" s="1"/>
      <c r="F494" s="42"/>
      <c r="I494" s="42"/>
      <c r="K494" s="1"/>
      <c r="L494" s="1"/>
      <c r="M494" s="1"/>
      <c r="N494" s="1"/>
      <c r="P494" s="48"/>
      <c r="Q494" s="48"/>
      <c r="R494" s="48"/>
      <c r="S494" s="127"/>
      <c r="T494" s="127"/>
      <c r="U494" s="127"/>
      <c r="V494" s="484"/>
      <c r="W494" s="48"/>
      <c r="X494" s="48"/>
      <c r="Y494" s="48"/>
      <c r="Z494" s="45"/>
      <c r="AA494" s="45"/>
      <c r="AB494" s="45"/>
      <c r="AC494" s="45"/>
      <c r="AD494" s="45"/>
      <c r="AE494" s="45"/>
      <c r="AF494" s="45"/>
      <c r="AG494" s="45"/>
      <c r="AH494" s="45"/>
    </row>
    <row r="495" ht="18.0" customHeight="1">
      <c r="A495" s="475"/>
      <c r="C495" s="483"/>
      <c r="D495" s="1"/>
      <c r="F495" s="42"/>
      <c r="I495" s="42"/>
      <c r="K495" s="1"/>
      <c r="L495" s="1"/>
      <c r="M495" s="1"/>
      <c r="N495" s="1"/>
      <c r="P495" s="48"/>
      <c r="Q495" s="48"/>
      <c r="R495" s="48"/>
      <c r="S495" s="127"/>
      <c r="T495" s="127"/>
      <c r="U495" s="127"/>
      <c r="V495" s="484"/>
      <c r="W495" s="48"/>
      <c r="X495" s="48"/>
      <c r="Y495" s="48"/>
      <c r="Z495" s="45"/>
      <c r="AA495" s="45"/>
      <c r="AB495" s="45"/>
      <c r="AC495" s="45"/>
      <c r="AD495" s="45"/>
      <c r="AE495" s="45"/>
      <c r="AF495" s="45"/>
      <c r="AG495" s="45"/>
      <c r="AH495" s="45"/>
    </row>
    <row r="496" ht="18.0" customHeight="1">
      <c r="A496" s="475"/>
      <c r="C496" s="483"/>
      <c r="D496" s="1"/>
      <c r="F496" s="42"/>
      <c r="I496" s="42"/>
      <c r="K496" s="1"/>
      <c r="L496" s="1"/>
      <c r="M496" s="1"/>
      <c r="N496" s="1"/>
      <c r="P496" s="48"/>
      <c r="Q496" s="48"/>
      <c r="R496" s="48"/>
      <c r="S496" s="127"/>
      <c r="T496" s="127"/>
      <c r="U496" s="127"/>
      <c r="V496" s="484"/>
      <c r="W496" s="48"/>
      <c r="X496" s="48"/>
      <c r="Y496" s="48"/>
      <c r="Z496" s="45"/>
      <c r="AA496" s="45"/>
      <c r="AB496" s="45"/>
      <c r="AC496" s="45"/>
      <c r="AD496" s="45"/>
      <c r="AE496" s="45"/>
      <c r="AF496" s="45"/>
      <c r="AG496" s="45"/>
      <c r="AH496" s="45"/>
    </row>
    <row r="497" ht="18.0" customHeight="1">
      <c r="A497" s="475"/>
      <c r="C497" s="483"/>
      <c r="D497" s="1"/>
      <c r="F497" s="42"/>
      <c r="I497" s="42"/>
      <c r="K497" s="1"/>
      <c r="L497" s="1"/>
      <c r="M497" s="1"/>
      <c r="N497" s="1"/>
      <c r="P497" s="48"/>
      <c r="Q497" s="48"/>
      <c r="R497" s="48"/>
      <c r="S497" s="127"/>
      <c r="T497" s="127"/>
      <c r="U497" s="127"/>
      <c r="V497" s="484"/>
      <c r="W497" s="48"/>
      <c r="X497" s="48"/>
      <c r="Y497" s="48"/>
      <c r="Z497" s="45"/>
      <c r="AA497" s="45"/>
      <c r="AB497" s="45"/>
      <c r="AC497" s="45"/>
      <c r="AD497" s="45"/>
      <c r="AE497" s="45"/>
      <c r="AF497" s="45"/>
      <c r="AG497" s="45"/>
      <c r="AH497" s="45"/>
    </row>
    <row r="498" ht="18.0" customHeight="1">
      <c r="A498" s="475"/>
      <c r="C498" s="483"/>
      <c r="D498" s="1"/>
      <c r="F498" s="42"/>
      <c r="I498" s="42"/>
      <c r="K498" s="1"/>
      <c r="L498" s="1"/>
      <c r="M498" s="1"/>
      <c r="N498" s="1"/>
      <c r="P498" s="48"/>
      <c r="Q498" s="48"/>
      <c r="R498" s="48"/>
      <c r="S498" s="127"/>
      <c r="T498" s="127"/>
      <c r="U498" s="127"/>
      <c r="V498" s="484"/>
      <c r="W498" s="48"/>
      <c r="X498" s="48"/>
      <c r="Y498" s="48"/>
      <c r="Z498" s="45"/>
      <c r="AA498" s="45"/>
      <c r="AB498" s="45"/>
      <c r="AC498" s="45"/>
      <c r="AD498" s="45"/>
      <c r="AE498" s="45"/>
      <c r="AF498" s="45"/>
      <c r="AG498" s="45"/>
      <c r="AH498" s="45"/>
    </row>
    <row r="499" ht="18.0" customHeight="1">
      <c r="A499" s="475"/>
      <c r="C499" s="483"/>
      <c r="D499" s="1"/>
      <c r="F499" s="42"/>
      <c r="I499" s="42"/>
      <c r="K499" s="1"/>
      <c r="L499" s="1"/>
      <c r="M499" s="1"/>
      <c r="N499" s="1"/>
      <c r="P499" s="48"/>
      <c r="Q499" s="48"/>
      <c r="R499" s="48"/>
      <c r="S499" s="127"/>
      <c r="T499" s="127"/>
      <c r="U499" s="127"/>
      <c r="V499" s="484"/>
      <c r="W499" s="48"/>
      <c r="X499" s="48"/>
      <c r="Y499" s="48"/>
      <c r="Z499" s="45"/>
      <c r="AA499" s="45"/>
      <c r="AB499" s="45"/>
      <c r="AC499" s="45"/>
      <c r="AD499" s="45"/>
      <c r="AE499" s="45"/>
      <c r="AF499" s="45"/>
      <c r="AG499" s="45"/>
      <c r="AH499" s="45"/>
    </row>
    <row r="500" ht="18.0" customHeight="1">
      <c r="A500" s="475"/>
      <c r="C500" s="483"/>
      <c r="D500" s="1"/>
      <c r="F500" s="42"/>
      <c r="I500" s="42"/>
      <c r="K500" s="1"/>
      <c r="L500" s="1"/>
      <c r="M500" s="1"/>
      <c r="N500" s="1"/>
      <c r="P500" s="48"/>
      <c r="Q500" s="48"/>
      <c r="R500" s="48"/>
      <c r="S500" s="127"/>
      <c r="T500" s="127"/>
      <c r="U500" s="127"/>
      <c r="V500" s="484"/>
      <c r="W500" s="48"/>
      <c r="X500" s="48"/>
      <c r="Y500" s="48"/>
      <c r="Z500" s="45"/>
      <c r="AA500" s="45"/>
      <c r="AB500" s="45"/>
      <c r="AC500" s="45"/>
      <c r="AD500" s="45"/>
      <c r="AE500" s="45"/>
      <c r="AF500" s="45"/>
      <c r="AG500" s="45"/>
      <c r="AH500" s="45"/>
    </row>
    <row r="501" ht="18.0" customHeight="1">
      <c r="A501" s="475"/>
      <c r="C501" s="483"/>
      <c r="D501" s="1"/>
      <c r="F501" s="42"/>
      <c r="I501" s="42"/>
      <c r="K501" s="1"/>
      <c r="L501" s="1"/>
      <c r="M501" s="1"/>
      <c r="N501" s="1"/>
      <c r="P501" s="48"/>
      <c r="Q501" s="48"/>
      <c r="R501" s="48"/>
      <c r="S501" s="127"/>
      <c r="T501" s="127"/>
      <c r="U501" s="127"/>
      <c r="V501" s="484"/>
      <c r="W501" s="48"/>
      <c r="X501" s="48"/>
      <c r="Y501" s="48"/>
      <c r="Z501" s="45"/>
      <c r="AA501" s="45"/>
      <c r="AB501" s="45"/>
      <c r="AC501" s="45"/>
      <c r="AD501" s="45"/>
      <c r="AE501" s="45"/>
      <c r="AF501" s="45"/>
      <c r="AG501" s="45"/>
      <c r="AH501" s="45"/>
    </row>
    <row r="502" ht="18.0" customHeight="1">
      <c r="A502" s="475"/>
      <c r="C502" s="483"/>
      <c r="D502" s="1"/>
      <c r="F502" s="42"/>
      <c r="I502" s="42"/>
      <c r="K502" s="1"/>
      <c r="L502" s="1"/>
      <c r="M502" s="1"/>
      <c r="N502" s="1"/>
      <c r="P502" s="48"/>
      <c r="Q502" s="48"/>
      <c r="R502" s="48"/>
      <c r="S502" s="127"/>
      <c r="T502" s="127"/>
      <c r="U502" s="127"/>
      <c r="V502" s="484"/>
      <c r="W502" s="48"/>
      <c r="X502" s="48"/>
      <c r="Y502" s="48"/>
      <c r="Z502" s="45"/>
      <c r="AA502" s="45"/>
      <c r="AB502" s="45"/>
      <c r="AC502" s="45"/>
      <c r="AD502" s="45"/>
      <c r="AE502" s="45"/>
      <c r="AF502" s="45"/>
      <c r="AG502" s="45"/>
      <c r="AH502" s="45"/>
    </row>
    <row r="503" ht="18.0" customHeight="1">
      <c r="A503" s="475"/>
      <c r="C503" s="483"/>
      <c r="D503" s="1"/>
      <c r="F503" s="42"/>
      <c r="I503" s="42"/>
      <c r="K503" s="1"/>
      <c r="L503" s="1"/>
      <c r="M503" s="1"/>
      <c r="N503" s="1"/>
      <c r="P503" s="48"/>
      <c r="Q503" s="48"/>
      <c r="R503" s="48"/>
      <c r="S503" s="127"/>
      <c r="T503" s="127"/>
      <c r="U503" s="127"/>
      <c r="V503" s="484"/>
      <c r="W503" s="48"/>
      <c r="X503" s="48"/>
      <c r="Y503" s="48"/>
      <c r="Z503" s="45"/>
      <c r="AA503" s="45"/>
      <c r="AB503" s="45"/>
      <c r="AC503" s="45"/>
      <c r="AD503" s="45"/>
      <c r="AE503" s="45"/>
      <c r="AF503" s="45"/>
      <c r="AG503" s="45"/>
      <c r="AH503" s="45"/>
    </row>
    <row r="504" ht="18.0" customHeight="1">
      <c r="A504" s="475"/>
      <c r="C504" s="483"/>
      <c r="D504" s="1"/>
      <c r="F504" s="42"/>
      <c r="I504" s="42"/>
      <c r="K504" s="1"/>
      <c r="L504" s="1"/>
      <c r="M504" s="1"/>
      <c r="N504" s="1"/>
      <c r="P504" s="48"/>
      <c r="Q504" s="48"/>
      <c r="R504" s="48"/>
      <c r="S504" s="127"/>
      <c r="T504" s="127"/>
      <c r="U504" s="127"/>
      <c r="V504" s="484"/>
      <c r="W504" s="48"/>
      <c r="X504" s="48"/>
      <c r="Y504" s="48"/>
      <c r="Z504" s="45"/>
      <c r="AA504" s="45"/>
      <c r="AB504" s="45"/>
      <c r="AC504" s="45"/>
      <c r="AD504" s="45"/>
      <c r="AE504" s="45"/>
      <c r="AF504" s="45"/>
      <c r="AG504" s="45"/>
      <c r="AH504" s="45"/>
    </row>
    <row r="505" ht="18.0" customHeight="1">
      <c r="A505" s="475"/>
      <c r="C505" s="483"/>
      <c r="D505" s="1"/>
      <c r="F505" s="42"/>
      <c r="I505" s="42"/>
      <c r="K505" s="1"/>
      <c r="L505" s="1"/>
      <c r="M505" s="1"/>
      <c r="N505" s="1"/>
      <c r="P505" s="48"/>
      <c r="Q505" s="48"/>
      <c r="R505" s="48"/>
      <c r="S505" s="127"/>
      <c r="T505" s="127"/>
      <c r="U505" s="127"/>
      <c r="V505" s="484"/>
      <c r="W505" s="48"/>
      <c r="X505" s="48"/>
      <c r="Y505" s="48"/>
      <c r="Z505" s="45"/>
      <c r="AA505" s="45"/>
      <c r="AB505" s="45"/>
      <c r="AC505" s="45"/>
      <c r="AD505" s="45"/>
      <c r="AE505" s="45"/>
      <c r="AF505" s="45"/>
      <c r="AG505" s="45"/>
      <c r="AH505" s="45"/>
    </row>
    <row r="506" ht="18.0" customHeight="1">
      <c r="A506" s="475"/>
      <c r="C506" s="483"/>
      <c r="D506" s="1"/>
      <c r="F506" s="42"/>
      <c r="I506" s="42"/>
      <c r="K506" s="1"/>
      <c r="L506" s="1"/>
      <c r="M506" s="1"/>
      <c r="N506" s="1"/>
      <c r="P506" s="48"/>
      <c r="Q506" s="48"/>
      <c r="R506" s="48"/>
      <c r="S506" s="127"/>
      <c r="T506" s="127"/>
      <c r="U506" s="127"/>
      <c r="V506" s="484"/>
      <c r="W506" s="48"/>
      <c r="X506" s="48"/>
      <c r="Y506" s="48"/>
      <c r="Z506" s="45"/>
      <c r="AA506" s="45"/>
      <c r="AB506" s="45"/>
      <c r="AC506" s="45"/>
      <c r="AD506" s="45"/>
      <c r="AE506" s="45"/>
      <c r="AF506" s="45"/>
      <c r="AG506" s="45"/>
      <c r="AH506" s="45"/>
    </row>
    <row r="507" ht="18.0" customHeight="1">
      <c r="A507" s="475"/>
      <c r="C507" s="483"/>
      <c r="D507" s="1"/>
      <c r="F507" s="42"/>
      <c r="I507" s="42"/>
      <c r="K507" s="1"/>
      <c r="L507" s="1"/>
      <c r="M507" s="1"/>
      <c r="N507" s="1"/>
      <c r="P507" s="48"/>
      <c r="Q507" s="48"/>
      <c r="R507" s="48"/>
      <c r="S507" s="127"/>
      <c r="T507" s="127"/>
      <c r="U507" s="127"/>
      <c r="V507" s="484"/>
      <c r="W507" s="48"/>
      <c r="X507" s="48"/>
      <c r="Y507" s="48"/>
      <c r="Z507" s="45"/>
      <c r="AA507" s="45"/>
      <c r="AB507" s="45"/>
      <c r="AC507" s="45"/>
      <c r="AD507" s="45"/>
      <c r="AE507" s="45"/>
      <c r="AF507" s="45"/>
      <c r="AG507" s="45"/>
      <c r="AH507" s="45"/>
    </row>
    <row r="508" ht="18.0" customHeight="1">
      <c r="A508" s="475"/>
      <c r="C508" s="483"/>
      <c r="D508" s="1"/>
      <c r="F508" s="42"/>
      <c r="I508" s="42"/>
      <c r="K508" s="1"/>
      <c r="L508" s="1"/>
      <c r="M508" s="1"/>
      <c r="N508" s="1"/>
      <c r="P508" s="48"/>
      <c r="Q508" s="48"/>
      <c r="R508" s="48"/>
      <c r="S508" s="127"/>
      <c r="T508" s="127"/>
      <c r="U508" s="127"/>
      <c r="V508" s="484"/>
      <c r="W508" s="48"/>
      <c r="X508" s="48"/>
      <c r="Y508" s="48"/>
      <c r="Z508" s="45"/>
      <c r="AA508" s="45"/>
      <c r="AB508" s="45"/>
      <c r="AC508" s="45"/>
      <c r="AD508" s="45"/>
      <c r="AE508" s="45"/>
      <c r="AF508" s="45"/>
      <c r="AG508" s="45"/>
      <c r="AH508" s="45"/>
    </row>
    <row r="509" ht="18.0" customHeight="1">
      <c r="A509" s="475"/>
      <c r="C509" s="483"/>
      <c r="D509" s="1"/>
      <c r="F509" s="42"/>
      <c r="I509" s="42"/>
      <c r="K509" s="1"/>
      <c r="L509" s="1"/>
      <c r="M509" s="1"/>
      <c r="N509" s="1"/>
      <c r="P509" s="48"/>
      <c r="Q509" s="48"/>
      <c r="R509" s="48"/>
      <c r="S509" s="127"/>
      <c r="T509" s="127"/>
      <c r="U509" s="127"/>
      <c r="V509" s="484"/>
      <c r="W509" s="48"/>
      <c r="X509" s="48"/>
      <c r="Y509" s="48"/>
      <c r="Z509" s="45"/>
      <c r="AA509" s="45"/>
      <c r="AB509" s="45"/>
      <c r="AC509" s="45"/>
      <c r="AD509" s="45"/>
      <c r="AE509" s="45"/>
      <c r="AF509" s="45"/>
      <c r="AG509" s="45"/>
      <c r="AH509" s="45"/>
    </row>
    <row r="510" ht="18.0" customHeight="1">
      <c r="A510" s="475"/>
      <c r="C510" s="483"/>
      <c r="D510" s="1"/>
      <c r="F510" s="42"/>
      <c r="I510" s="42"/>
      <c r="K510" s="1"/>
      <c r="L510" s="1"/>
      <c r="M510" s="1"/>
      <c r="N510" s="1"/>
      <c r="P510" s="48"/>
      <c r="Q510" s="48"/>
      <c r="R510" s="48"/>
      <c r="S510" s="127"/>
      <c r="T510" s="127"/>
      <c r="U510" s="127"/>
      <c r="V510" s="484"/>
      <c r="W510" s="48"/>
      <c r="X510" s="48"/>
      <c r="Y510" s="48"/>
      <c r="Z510" s="45"/>
      <c r="AA510" s="45"/>
      <c r="AB510" s="45"/>
      <c r="AC510" s="45"/>
      <c r="AD510" s="45"/>
      <c r="AE510" s="45"/>
      <c r="AF510" s="45"/>
      <c r="AG510" s="45"/>
      <c r="AH510" s="45"/>
    </row>
    <row r="511" ht="18.0" customHeight="1">
      <c r="A511" s="475"/>
      <c r="C511" s="483"/>
      <c r="D511" s="1"/>
      <c r="F511" s="42"/>
      <c r="I511" s="42"/>
      <c r="K511" s="1"/>
      <c r="L511" s="1"/>
      <c r="M511" s="1"/>
      <c r="N511" s="1"/>
      <c r="P511" s="48"/>
      <c r="Q511" s="48"/>
      <c r="R511" s="48"/>
      <c r="S511" s="127"/>
      <c r="T511" s="127"/>
      <c r="U511" s="127"/>
      <c r="V511" s="484"/>
      <c r="W511" s="48"/>
      <c r="X511" s="48"/>
      <c r="Y511" s="48"/>
      <c r="Z511" s="45"/>
      <c r="AA511" s="45"/>
      <c r="AB511" s="45"/>
      <c r="AC511" s="45"/>
      <c r="AD511" s="45"/>
      <c r="AE511" s="45"/>
      <c r="AF511" s="45"/>
      <c r="AG511" s="45"/>
      <c r="AH511" s="45"/>
    </row>
    <row r="512" ht="18.0" customHeight="1">
      <c r="A512" s="475"/>
      <c r="C512" s="483"/>
      <c r="D512" s="1"/>
      <c r="F512" s="42"/>
      <c r="I512" s="42"/>
      <c r="K512" s="1"/>
      <c r="L512" s="1"/>
      <c r="M512" s="1"/>
      <c r="N512" s="1"/>
      <c r="P512" s="48"/>
      <c r="Q512" s="48"/>
      <c r="R512" s="48"/>
      <c r="S512" s="127"/>
      <c r="T512" s="127"/>
      <c r="U512" s="127"/>
      <c r="V512" s="484"/>
      <c r="W512" s="48"/>
      <c r="X512" s="48"/>
      <c r="Y512" s="48"/>
      <c r="Z512" s="45"/>
      <c r="AA512" s="45"/>
      <c r="AB512" s="45"/>
      <c r="AC512" s="45"/>
      <c r="AD512" s="45"/>
      <c r="AE512" s="45"/>
      <c r="AF512" s="45"/>
      <c r="AG512" s="45"/>
      <c r="AH512" s="45"/>
    </row>
    <row r="513" ht="18.0" customHeight="1">
      <c r="A513" s="475"/>
      <c r="C513" s="483"/>
      <c r="D513" s="1"/>
      <c r="F513" s="42"/>
      <c r="I513" s="42"/>
      <c r="K513" s="1"/>
      <c r="L513" s="1"/>
      <c r="M513" s="1"/>
      <c r="N513" s="1"/>
      <c r="P513" s="48"/>
      <c r="Q513" s="48"/>
      <c r="R513" s="48"/>
      <c r="S513" s="127"/>
      <c r="T513" s="127"/>
      <c r="U513" s="127"/>
      <c r="V513" s="484"/>
      <c r="W513" s="48"/>
      <c r="X513" s="48"/>
      <c r="Y513" s="48"/>
      <c r="Z513" s="45"/>
      <c r="AA513" s="45"/>
      <c r="AB513" s="45"/>
      <c r="AC513" s="45"/>
      <c r="AD513" s="45"/>
      <c r="AE513" s="45"/>
      <c r="AF513" s="45"/>
      <c r="AG513" s="45"/>
      <c r="AH513" s="45"/>
    </row>
    <row r="514" ht="18.0" customHeight="1">
      <c r="A514" s="475"/>
      <c r="C514" s="483"/>
      <c r="D514" s="1"/>
      <c r="F514" s="42"/>
      <c r="I514" s="42"/>
      <c r="K514" s="1"/>
      <c r="L514" s="1"/>
      <c r="M514" s="1"/>
      <c r="N514" s="1"/>
      <c r="P514" s="48"/>
      <c r="Q514" s="48"/>
      <c r="R514" s="48"/>
      <c r="S514" s="127"/>
      <c r="T514" s="127"/>
      <c r="U514" s="127"/>
      <c r="V514" s="484"/>
      <c r="W514" s="48"/>
      <c r="X514" s="48"/>
      <c r="Y514" s="48"/>
      <c r="Z514" s="45"/>
      <c r="AA514" s="45"/>
      <c r="AB514" s="45"/>
      <c r="AC514" s="45"/>
      <c r="AD514" s="45"/>
      <c r="AE514" s="45"/>
      <c r="AF514" s="45"/>
      <c r="AG514" s="45"/>
      <c r="AH514" s="45"/>
    </row>
    <row r="515" ht="18.0" customHeight="1">
      <c r="A515" s="475"/>
      <c r="C515" s="483"/>
      <c r="D515" s="1"/>
      <c r="F515" s="42"/>
      <c r="I515" s="42"/>
      <c r="K515" s="1"/>
      <c r="L515" s="1"/>
      <c r="M515" s="1"/>
      <c r="N515" s="1"/>
      <c r="P515" s="48"/>
      <c r="Q515" s="48"/>
      <c r="R515" s="48"/>
      <c r="S515" s="127"/>
      <c r="T515" s="127"/>
      <c r="U515" s="127"/>
      <c r="V515" s="484"/>
      <c r="W515" s="48"/>
      <c r="X515" s="48"/>
      <c r="Y515" s="48"/>
      <c r="Z515" s="45"/>
      <c r="AA515" s="45"/>
      <c r="AB515" s="45"/>
      <c r="AC515" s="45"/>
      <c r="AD515" s="45"/>
      <c r="AE515" s="45"/>
      <c r="AF515" s="45"/>
      <c r="AG515" s="45"/>
      <c r="AH515" s="45"/>
    </row>
    <row r="516" ht="18.0" customHeight="1">
      <c r="A516" s="475"/>
      <c r="C516" s="483"/>
      <c r="D516" s="1"/>
      <c r="F516" s="42"/>
      <c r="I516" s="42"/>
      <c r="K516" s="1"/>
      <c r="L516" s="1"/>
      <c r="M516" s="1"/>
      <c r="N516" s="1"/>
      <c r="P516" s="48"/>
      <c r="Q516" s="48"/>
      <c r="R516" s="48"/>
      <c r="S516" s="127"/>
      <c r="T516" s="127"/>
      <c r="U516" s="127"/>
      <c r="V516" s="484"/>
      <c r="W516" s="48"/>
      <c r="X516" s="48"/>
      <c r="Y516" s="48"/>
      <c r="Z516" s="45"/>
      <c r="AA516" s="45"/>
      <c r="AB516" s="45"/>
      <c r="AC516" s="45"/>
      <c r="AD516" s="45"/>
      <c r="AE516" s="45"/>
      <c r="AF516" s="45"/>
      <c r="AG516" s="45"/>
      <c r="AH516" s="45"/>
    </row>
    <row r="517" ht="18.0" customHeight="1">
      <c r="A517" s="475"/>
      <c r="C517" s="483"/>
      <c r="D517" s="1"/>
      <c r="F517" s="42"/>
      <c r="I517" s="42"/>
      <c r="K517" s="1"/>
      <c r="L517" s="1"/>
      <c r="M517" s="1"/>
      <c r="N517" s="1"/>
      <c r="P517" s="48"/>
      <c r="Q517" s="48"/>
      <c r="R517" s="48"/>
      <c r="S517" s="127"/>
      <c r="T517" s="127"/>
      <c r="U517" s="127"/>
      <c r="V517" s="484"/>
      <c r="W517" s="48"/>
      <c r="X517" s="48"/>
      <c r="Y517" s="48"/>
      <c r="Z517" s="45"/>
      <c r="AA517" s="45"/>
      <c r="AB517" s="45"/>
      <c r="AC517" s="45"/>
      <c r="AD517" s="45"/>
      <c r="AE517" s="45"/>
      <c r="AF517" s="45"/>
      <c r="AG517" s="45"/>
      <c r="AH517" s="45"/>
    </row>
    <row r="518" ht="18.0" customHeight="1">
      <c r="A518" s="475"/>
      <c r="C518" s="483"/>
      <c r="D518" s="1"/>
      <c r="F518" s="42"/>
      <c r="I518" s="42"/>
      <c r="K518" s="1"/>
      <c r="L518" s="1"/>
      <c r="M518" s="1"/>
      <c r="N518" s="1"/>
      <c r="P518" s="48"/>
      <c r="Q518" s="48"/>
      <c r="R518" s="48"/>
      <c r="S518" s="127"/>
      <c r="T518" s="127"/>
      <c r="U518" s="127"/>
      <c r="V518" s="484"/>
      <c r="W518" s="48"/>
      <c r="X518" s="48"/>
      <c r="Y518" s="48"/>
      <c r="Z518" s="45"/>
      <c r="AA518" s="45"/>
      <c r="AB518" s="45"/>
      <c r="AC518" s="45"/>
      <c r="AD518" s="45"/>
      <c r="AE518" s="45"/>
      <c r="AF518" s="45"/>
      <c r="AG518" s="45"/>
      <c r="AH518" s="45"/>
    </row>
    <row r="519" ht="18.0" customHeight="1">
      <c r="A519" s="475"/>
      <c r="C519" s="483"/>
      <c r="D519" s="1"/>
      <c r="F519" s="42"/>
      <c r="I519" s="42"/>
      <c r="K519" s="1"/>
      <c r="L519" s="1"/>
      <c r="M519" s="1"/>
      <c r="N519" s="1"/>
      <c r="P519" s="48"/>
      <c r="Q519" s="48"/>
      <c r="R519" s="48"/>
      <c r="S519" s="127"/>
      <c r="T519" s="127"/>
      <c r="U519" s="127"/>
      <c r="V519" s="484"/>
      <c r="W519" s="48"/>
      <c r="X519" s="48"/>
      <c r="Y519" s="48"/>
      <c r="Z519" s="45"/>
      <c r="AA519" s="45"/>
      <c r="AB519" s="45"/>
      <c r="AC519" s="45"/>
      <c r="AD519" s="45"/>
      <c r="AE519" s="45"/>
      <c r="AF519" s="45"/>
      <c r="AG519" s="45"/>
      <c r="AH519" s="45"/>
    </row>
    <row r="520" ht="18.0" customHeight="1">
      <c r="A520" s="475"/>
      <c r="C520" s="483"/>
      <c r="D520" s="1"/>
      <c r="F520" s="42"/>
      <c r="I520" s="42"/>
      <c r="K520" s="1"/>
      <c r="L520" s="1"/>
      <c r="M520" s="1"/>
      <c r="N520" s="1"/>
      <c r="P520" s="48"/>
      <c r="Q520" s="48"/>
      <c r="R520" s="48"/>
      <c r="S520" s="127"/>
      <c r="T520" s="127"/>
      <c r="U520" s="127"/>
      <c r="V520" s="484"/>
      <c r="W520" s="48"/>
      <c r="X520" s="48"/>
      <c r="Y520" s="48"/>
      <c r="Z520" s="45"/>
      <c r="AA520" s="45"/>
      <c r="AB520" s="45"/>
      <c r="AC520" s="45"/>
      <c r="AD520" s="45"/>
      <c r="AE520" s="45"/>
      <c r="AF520" s="45"/>
      <c r="AG520" s="45"/>
      <c r="AH520" s="45"/>
    </row>
    <row r="521" ht="18.0" customHeight="1">
      <c r="A521" s="475"/>
      <c r="C521" s="483"/>
      <c r="D521" s="1"/>
      <c r="F521" s="42"/>
      <c r="I521" s="42"/>
      <c r="K521" s="1"/>
      <c r="L521" s="1"/>
      <c r="M521" s="1"/>
      <c r="N521" s="1"/>
      <c r="P521" s="48"/>
      <c r="Q521" s="48"/>
      <c r="R521" s="48"/>
      <c r="S521" s="127"/>
      <c r="T521" s="127"/>
      <c r="U521" s="127"/>
      <c r="V521" s="484"/>
      <c r="W521" s="48"/>
      <c r="X521" s="48"/>
      <c r="Y521" s="48"/>
      <c r="Z521" s="45"/>
      <c r="AA521" s="45"/>
      <c r="AB521" s="45"/>
      <c r="AC521" s="45"/>
      <c r="AD521" s="45"/>
      <c r="AE521" s="45"/>
      <c r="AF521" s="45"/>
      <c r="AG521" s="45"/>
      <c r="AH521" s="45"/>
    </row>
    <row r="522" ht="18.0" customHeight="1">
      <c r="A522" s="475"/>
      <c r="C522" s="483"/>
      <c r="D522" s="1"/>
      <c r="F522" s="42"/>
      <c r="I522" s="42"/>
      <c r="K522" s="1"/>
      <c r="L522" s="1"/>
      <c r="M522" s="1"/>
      <c r="N522" s="1"/>
      <c r="P522" s="48"/>
      <c r="Q522" s="48"/>
      <c r="R522" s="48"/>
      <c r="S522" s="127"/>
      <c r="T522" s="127"/>
      <c r="U522" s="127"/>
      <c r="V522" s="484"/>
      <c r="W522" s="48"/>
      <c r="X522" s="48"/>
      <c r="Y522" s="48"/>
      <c r="Z522" s="45"/>
      <c r="AA522" s="45"/>
      <c r="AB522" s="45"/>
      <c r="AC522" s="45"/>
      <c r="AD522" s="45"/>
      <c r="AE522" s="45"/>
      <c r="AF522" s="45"/>
      <c r="AG522" s="45"/>
      <c r="AH522" s="45"/>
    </row>
    <row r="523" ht="18.0" customHeight="1">
      <c r="A523" s="475"/>
      <c r="C523" s="483"/>
      <c r="D523" s="1"/>
      <c r="F523" s="42"/>
      <c r="I523" s="42"/>
      <c r="K523" s="1"/>
      <c r="L523" s="1"/>
      <c r="M523" s="1"/>
      <c r="N523" s="1"/>
      <c r="P523" s="48"/>
      <c r="Q523" s="48"/>
      <c r="R523" s="48"/>
      <c r="S523" s="127"/>
      <c r="T523" s="127"/>
      <c r="U523" s="127"/>
      <c r="V523" s="484"/>
      <c r="W523" s="48"/>
      <c r="X523" s="48"/>
      <c r="Y523" s="48"/>
      <c r="Z523" s="45"/>
      <c r="AA523" s="45"/>
      <c r="AB523" s="45"/>
      <c r="AC523" s="45"/>
      <c r="AD523" s="45"/>
      <c r="AE523" s="45"/>
      <c r="AF523" s="45"/>
      <c r="AG523" s="45"/>
      <c r="AH523" s="45"/>
    </row>
    <row r="524" ht="18.0" customHeight="1">
      <c r="A524" s="475"/>
      <c r="C524" s="483"/>
      <c r="D524" s="1"/>
      <c r="F524" s="42"/>
      <c r="I524" s="42"/>
      <c r="K524" s="1"/>
      <c r="L524" s="1"/>
      <c r="M524" s="1"/>
      <c r="N524" s="1"/>
      <c r="P524" s="48"/>
      <c r="Q524" s="48"/>
      <c r="R524" s="48"/>
      <c r="S524" s="127"/>
      <c r="T524" s="127"/>
      <c r="U524" s="127"/>
      <c r="V524" s="484"/>
      <c r="W524" s="48"/>
      <c r="X524" s="48"/>
      <c r="Y524" s="48"/>
      <c r="Z524" s="45"/>
      <c r="AA524" s="45"/>
      <c r="AB524" s="45"/>
      <c r="AC524" s="45"/>
      <c r="AD524" s="45"/>
      <c r="AE524" s="45"/>
      <c r="AF524" s="45"/>
      <c r="AG524" s="45"/>
      <c r="AH524" s="45"/>
    </row>
    <row r="525" ht="18.0" customHeight="1">
      <c r="A525" s="475"/>
      <c r="C525" s="483"/>
      <c r="D525" s="1"/>
      <c r="F525" s="42"/>
      <c r="I525" s="42"/>
      <c r="K525" s="1"/>
      <c r="L525" s="1"/>
      <c r="M525" s="1"/>
      <c r="N525" s="1"/>
      <c r="P525" s="48"/>
      <c r="Q525" s="48"/>
      <c r="R525" s="48"/>
      <c r="S525" s="127"/>
      <c r="T525" s="127"/>
      <c r="U525" s="127"/>
      <c r="V525" s="484"/>
      <c r="W525" s="48"/>
      <c r="X525" s="48"/>
      <c r="Y525" s="48"/>
      <c r="Z525" s="45"/>
      <c r="AA525" s="45"/>
      <c r="AB525" s="45"/>
      <c r="AC525" s="45"/>
      <c r="AD525" s="45"/>
      <c r="AE525" s="45"/>
      <c r="AF525" s="45"/>
      <c r="AG525" s="45"/>
      <c r="AH525" s="45"/>
    </row>
    <row r="526" ht="18.0" customHeight="1">
      <c r="A526" s="475"/>
      <c r="C526" s="483"/>
      <c r="D526" s="1"/>
      <c r="F526" s="42"/>
      <c r="I526" s="42"/>
      <c r="K526" s="1"/>
      <c r="L526" s="1"/>
      <c r="M526" s="1"/>
      <c r="N526" s="1"/>
      <c r="P526" s="48"/>
      <c r="Q526" s="48"/>
      <c r="R526" s="48"/>
      <c r="S526" s="127"/>
      <c r="T526" s="127"/>
      <c r="U526" s="127"/>
      <c r="V526" s="484"/>
      <c r="W526" s="48"/>
      <c r="X526" s="48"/>
      <c r="Y526" s="48"/>
      <c r="Z526" s="45"/>
      <c r="AA526" s="45"/>
      <c r="AB526" s="45"/>
      <c r="AC526" s="45"/>
      <c r="AD526" s="45"/>
      <c r="AE526" s="45"/>
      <c r="AF526" s="45"/>
      <c r="AG526" s="45"/>
      <c r="AH526" s="45"/>
    </row>
    <row r="527" ht="18.0" customHeight="1">
      <c r="A527" s="475"/>
      <c r="C527" s="483"/>
      <c r="D527" s="1"/>
      <c r="F527" s="42"/>
      <c r="I527" s="42"/>
      <c r="K527" s="1"/>
      <c r="L527" s="1"/>
      <c r="M527" s="1"/>
      <c r="N527" s="1"/>
      <c r="P527" s="48"/>
      <c r="Q527" s="48"/>
      <c r="R527" s="48"/>
      <c r="S527" s="127"/>
      <c r="T527" s="127"/>
      <c r="U527" s="127"/>
      <c r="V527" s="484"/>
      <c r="W527" s="48"/>
      <c r="X527" s="48"/>
      <c r="Y527" s="48"/>
      <c r="Z527" s="45"/>
      <c r="AA527" s="45"/>
      <c r="AB527" s="45"/>
      <c r="AC527" s="45"/>
      <c r="AD527" s="45"/>
      <c r="AE527" s="45"/>
      <c r="AF527" s="45"/>
      <c r="AG527" s="45"/>
      <c r="AH527" s="45"/>
    </row>
    <row r="528" ht="18.0" customHeight="1">
      <c r="A528" s="475"/>
      <c r="C528" s="483"/>
      <c r="D528" s="1"/>
      <c r="F528" s="42"/>
      <c r="I528" s="42"/>
      <c r="K528" s="1"/>
      <c r="L528" s="1"/>
      <c r="M528" s="1"/>
      <c r="N528" s="1"/>
      <c r="P528" s="48"/>
      <c r="Q528" s="48"/>
      <c r="R528" s="48"/>
      <c r="S528" s="127"/>
      <c r="T528" s="127"/>
      <c r="U528" s="127"/>
      <c r="V528" s="484"/>
      <c r="W528" s="48"/>
      <c r="X528" s="48"/>
      <c r="Y528" s="48"/>
      <c r="Z528" s="45"/>
      <c r="AA528" s="45"/>
      <c r="AB528" s="45"/>
      <c r="AC528" s="45"/>
      <c r="AD528" s="45"/>
      <c r="AE528" s="45"/>
      <c r="AF528" s="45"/>
      <c r="AG528" s="45"/>
      <c r="AH528" s="45"/>
    </row>
    <row r="529" ht="18.0" customHeight="1">
      <c r="A529" s="475"/>
      <c r="C529" s="483"/>
      <c r="D529" s="1"/>
      <c r="F529" s="42"/>
      <c r="I529" s="42"/>
      <c r="K529" s="1"/>
      <c r="L529" s="1"/>
      <c r="M529" s="1"/>
      <c r="N529" s="1"/>
      <c r="P529" s="48"/>
      <c r="Q529" s="48"/>
      <c r="R529" s="48"/>
      <c r="S529" s="127"/>
      <c r="T529" s="127"/>
      <c r="U529" s="127"/>
      <c r="V529" s="484"/>
      <c r="W529" s="48"/>
      <c r="X529" s="48"/>
      <c r="Y529" s="48"/>
      <c r="Z529" s="45"/>
      <c r="AA529" s="45"/>
      <c r="AB529" s="45"/>
      <c r="AC529" s="45"/>
      <c r="AD529" s="45"/>
      <c r="AE529" s="45"/>
      <c r="AF529" s="45"/>
      <c r="AG529" s="45"/>
      <c r="AH529" s="45"/>
    </row>
    <row r="530" ht="18.0" customHeight="1">
      <c r="A530" s="475"/>
      <c r="C530" s="483"/>
      <c r="D530" s="1"/>
      <c r="F530" s="42"/>
      <c r="I530" s="42"/>
      <c r="K530" s="1"/>
      <c r="L530" s="1"/>
      <c r="M530" s="1"/>
      <c r="N530" s="1"/>
      <c r="P530" s="48"/>
      <c r="Q530" s="48"/>
      <c r="R530" s="48"/>
      <c r="S530" s="127"/>
      <c r="T530" s="127"/>
      <c r="U530" s="127"/>
      <c r="V530" s="484"/>
      <c r="W530" s="48"/>
      <c r="X530" s="48"/>
      <c r="Y530" s="48"/>
      <c r="Z530" s="45"/>
      <c r="AA530" s="45"/>
      <c r="AB530" s="45"/>
      <c r="AC530" s="45"/>
      <c r="AD530" s="45"/>
      <c r="AE530" s="45"/>
      <c r="AF530" s="45"/>
      <c r="AG530" s="45"/>
      <c r="AH530" s="45"/>
    </row>
    <row r="531" ht="18.0" customHeight="1">
      <c r="A531" s="475"/>
      <c r="C531" s="483"/>
      <c r="D531" s="1"/>
      <c r="F531" s="42"/>
      <c r="I531" s="42"/>
      <c r="K531" s="1"/>
      <c r="L531" s="1"/>
      <c r="M531" s="1"/>
      <c r="N531" s="1"/>
      <c r="P531" s="48"/>
      <c r="Q531" s="48"/>
      <c r="R531" s="48"/>
      <c r="S531" s="127"/>
      <c r="T531" s="127"/>
      <c r="U531" s="127"/>
      <c r="V531" s="484"/>
      <c r="W531" s="48"/>
      <c r="X531" s="48"/>
      <c r="Y531" s="48"/>
      <c r="Z531" s="45"/>
      <c r="AA531" s="45"/>
      <c r="AB531" s="45"/>
      <c r="AC531" s="45"/>
      <c r="AD531" s="45"/>
      <c r="AE531" s="45"/>
      <c r="AF531" s="45"/>
      <c r="AG531" s="45"/>
      <c r="AH531" s="45"/>
    </row>
    <row r="532" ht="18.0" customHeight="1">
      <c r="A532" s="475"/>
      <c r="C532" s="483"/>
      <c r="D532" s="1"/>
      <c r="F532" s="42"/>
      <c r="I532" s="42"/>
      <c r="K532" s="1"/>
      <c r="L532" s="1"/>
      <c r="M532" s="1"/>
      <c r="N532" s="1"/>
      <c r="P532" s="48"/>
      <c r="Q532" s="48"/>
      <c r="R532" s="48"/>
      <c r="S532" s="127"/>
      <c r="T532" s="127"/>
      <c r="U532" s="127"/>
      <c r="V532" s="484"/>
      <c r="W532" s="48"/>
      <c r="X532" s="48"/>
      <c r="Y532" s="48"/>
      <c r="Z532" s="45"/>
      <c r="AA532" s="45"/>
      <c r="AB532" s="45"/>
      <c r="AC532" s="45"/>
      <c r="AD532" s="45"/>
      <c r="AE532" s="45"/>
      <c r="AF532" s="45"/>
      <c r="AG532" s="45"/>
      <c r="AH532" s="45"/>
    </row>
    <row r="533" ht="18.0" customHeight="1">
      <c r="A533" s="475"/>
      <c r="C533" s="483"/>
      <c r="D533" s="1"/>
      <c r="F533" s="42"/>
      <c r="I533" s="42"/>
      <c r="K533" s="1"/>
      <c r="L533" s="1"/>
      <c r="M533" s="1"/>
      <c r="N533" s="1"/>
      <c r="P533" s="48"/>
      <c r="Q533" s="48"/>
      <c r="R533" s="48"/>
      <c r="S533" s="127"/>
      <c r="T533" s="127"/>
      <c r="U533" s="127"/>
      <c r="V533" s="484"/>
      <c r="W533" s="48"/>
      <c r="X533" s="48"/>
      <c r="Y533" s="48"/>
      <c r="Z533" s="45"/>
      <c r="AA533" s="45"/>
      <c r="AB533" s="45"/>
      <c r="AC533" s="45"/>
      <c r="AD533" s="45"/>
      <c r="AE533" s="45"/>
      <c r="AF533" s="45"/>
      <c r="AG533" s="45"/>
      <c r="AH533" s="45"/>
    </row>
    <row r="534" ht="18.0" customHeight="1">
      <c r="A534" s="475"/>
      <c r="C534" s="483"/>
      <c r="D534" s="1"/>
      <c r="F534" s="42"/>
      <c r="I534" s="42"/>
      <c r="K534" s="1"/>
      <c r="L534" s="1"/>
      <c r="M534" s="1"/>
      <c r="N534" s="1"/>
      <c r="P534" s="48"/>
      <c r="Q534" s="48"/>
      <c r="R534" s="48"/>
      <c r="S534" s="127"/>
      <c r="T534" s="127"/>
      <c r="U534" s="127"/>
      <c r="V534" s="484"/>
      <c r="W534" s="48"/>
      <c r="X534" s="48"/>
      <c r="Y534" s="48"/>
      <c r="Z534" s="45"/>
      <c r="AA534" s="45"/>
      <c r="AB534" s="45"/>
      <c r="AC534" s="45"/>
      <c r="AD534" s="45"/>
      <c r="AE534" s="45"/>
      <c r="AF534" s="45"/>
      <c r="AG534" s="45"/>
      <c r="AH534" s="45"/>
    </row>
    <row r="535" ht="18.0" customHeight="1">
      <c r="A535" s="475"/>
      <c r="C535" s="483"/>
      <c r="D535" s="1"/>
      <c r="F535" s="42"/>
      <c r="I535" s="42"/>
      <c r="K535" s="1"/>
      <c r="L535" s="1"/>
      <c r="M535" s="1"/>
      <c r="N535" s="1"/>
      <c r="P535" s="48"/>
      <c r="Q535" s="48"/>
      <c r="R535" s="48"/>
      <c r="S535" s="127"/>
      <c r="T535" s="127"/>
      <c r="U535" s="127"/>
      <c r="V535" s="484"/>
      <c r="W535" s="48"/>
      <c r="X535" s="48"/>
      <c r="Y535" s="48"/>
      <c r="Z535" s="45"/>
      <c r="AA535" s="45"/>
      <c r="AB535" s="45"/>
      <c r="AC535" s="45"/>
      <c r="AD535" s="45"/>
      <c r="AE535" s="45"/>
      <c r="AF535" s="45"/>
      <c r="AG535" s="45"/>
      <c r="AH535" s="45"/>
    </row>
    <row r="536" ht="18.0" customHeight="1">
      <c r="A536" s="475"/>
      <c r="C536" s="483"/>
      <c r="D536" s="1"/>
      <c r="F536" s="42"/>
      <c r="I536" s="42"/>
      <c r="K536" s="1"/>
      <c r="L536" s="1"/>
      <c r="M536" s="1"/>
      <c r="N536" s="1"/>
      <c r="P536" s="48"/>
      <c r="Q536" s="48"/>
      <c r="R536" s="48"/>
      <c r="S536" s="127"/>
      <c r="T536" s="127"/>
      <c r="U536" s="127"/>
      <c r="V536" s="484"/>
      <c r="W536" s="48"/>
      <c r="X536" s="48"/>
      <c r="Y536" s="48"/>
      <c r="Z536" s="45"/>
      <c r="AA536" s="45"/>
      <c r="AB536" s="45"/>
      <c r="AC536" s="45"/>
      <c r="AD536" s="45"/>
      <c r="AE536" s="45"/>
      <c r="AF536" s="45"/>
      <c r="AG536" s="45"/>
      <c r="AH536" s="45"/>
    </row>
    <row r="537" ht="18.0" customHeight="1">
      <c r="A537" s="475"/>
      <c r="C537" s="483"/>
      <c r="D537" s="1"/>
      <c r="F537" s="42"/>
      <c r="I537" s="42"/>
      <c r="K537" s="1"/>
      <c r="L537" s="1"/>
      <c r="M537" s="1"/>
      <c r="N537" s="1"/>
      <c r="P537" s="48"/>
      <c r="Q537" s="48"/>
      <c r="R537" s="48"/>
      <c r="S537" s="127"/>
      <c r="T537" s="127"/>
      <c r="U537" s="127"/>
      <c r="V537" s="484"/>
      <c r="W537" s="48"/>
      <c r="X537" s="48"/>
      <c r="Y537" s="48"/>
      <c r="Z537" s="45"/>
      <c r="AA537" s="45"/>
      <c r="AB537" s="45"/>
      <c r="AC537" s="45"/>
      <c r="AD537" s="45"/>
      <c r="AE537" s="45"/>
      <c r="AF537" s="45"/>
      <c r="AG537" s="45"/>
      <c r="AH537" s="45"/>
    </row>
    <row r="538" ht="18.0" customHeight="1">
      <c r="A538" s="475"/>
      <c r="C538" s="483"/>
      <c r="D538" s="1"/>
      <c r="F538" s="42"/>
      <c r="I538" s="42"/>
      <c r="K538" s="1"/>
      <c r="L538" s="1"/>
      <c r="M538" s="1"/>
      <c r="N538" s="1"/>
      <c r="P538" s="48"/>
      <c r="Q538" s="48"/>
      <c r="R538" s="48"/>
      <c r="S538" s="127"/>
      <c r="T538" s="127"/>
      <c r="U538" s="127"/>
      <c r="V538" s="484"/>
      <c r="W538" s="48"/>
      <c r="X538" s="48"/>
      <c r="Y538" s="48"/>
      <c r="Z538" s="45"/>
      <c r="AA538" s="45"/>
      <c r="AB538" s="45"/>
      <c r="AC538" s="45"/>
      <c r="AD538" s="45"/>
      <c r="AE538" s="45"/>
      <c r="AF538" s="45"/>
      <c r="AG538" s="45"/>
      <c r="AH538" s="45"/>
    </row>
    <row r="539" ht="18.0" customHeight="1">
      <c r="A539" s="475"/>
      <c r="C539" s="483"/>
      <c r="D539" s="1"/>
      <c r="F539" s="42"/>
      <c r="I539" s="42"/>
      <c r="K539" s="1"/>
      <c r="L539" s="1"/>
      <c r="M539" s="1"/>
      <c r="N539" s="1"/>
      <c r="P539" s="48"/>
      <c r="Q539" s="48"/>
      <c r="R539" s="48"/>
      <c r="S539" s="127"/>
      <c r="T539" s="127"/>
      <c r="U539" s="127"/>
      <c r="V539" s="484"/>
      <c r="W539" s="48"/>
      <c r="X539" s="48"/>
      <c r="Y539" s="48"/>
      <c r="Z539" s="45"/>
      <c r="AA539" s="45"/>
      <c r="AB539" s="45"/>
      <c r="AC539" s="45"/>
      <c r="AD539" s="45"/>
      <c r="AE539" s="45"/>
      <c r="AF539" s="45"/>
      <c r="AG539" s="45"/>
      <c r="AH539" s="45"/>
    </row>
    <row r="540" ht="18.0" customHeight="1">
      <c r="A540" s="475"/>
      <c r="C540" s="483"/>
      <c r="D540" s="1"/>
      <c r="F540" s="42"/>
      <c r="I540" s="42"/>
      <c r="K540" s="1"/>
      <c r="L540" s="1"/>
      <c r="M540" s="1"/>
      <c r="N540" s="1"/>
      <c r="P540" s="48"/>
      <c r="Q540" s="48"/>
      <c r="R540" s="48"/>
      <c r="S540" s="127"/>
      <c r="T540" s="127"/>
      <c r="U540" s="127"/>
      <c r="V540" s="484"/>
      <c r="W540" s="48"/>
      <c r="X540" s="48"/>
      <c r="Y540" s="48"/>
      <c r="Z540" s="45"/>
      <c r="AA540" s="45"/>
      <c r="AB540" s="45"/>
      <c r="AC540" s="45"/>
      <c r="AD540" s="45"/>
      <c r="AE540" s="45"/>
      <c r="AF540" s="45"/>
      <c r="AG540" s="45"/>
      <c r="AH540" s="45"/>
    </row>
    <row r="541" ht="18.0" customHeight="1">
      <c r="A541" s="475"/>
      <c r="C541" s="483"/>
      <c r="D541" s="1"/>
      <c r="F541" s="42"/>
      <c r="I541" s="42"/>
      <c r="K541" s="1"/>
      <c r="L541" s="1"/>
      <c r="M541" s="1"/>
      <c r="N541" s="1"/>
      <c r="P541" s="48"/>
      <c r="Q541" s="48"/>
      <c r="R541" s="48"/>
      <c r="S541" s="127"/>
      <c r="T541" s="127"/>
      <c r="U541" s="127"/>
      <c r="V541" s="484"/>
      <c r="W541" s="48"/>
      <c r="X541" s="48"/>
      <c r="Y541" s="48"/>
      <c r="Z541" s="45"/>
      <c r="AA541" s="45"/>
      <c r="AB541" s="45"/>
      <c r="AC541" s="45"/>
      <c r="AD541" s="45"/>
      <c r="AE541" s="45"/>
      <c r="AF541" s="45"/>
      <c r="AG541" s="45"/>
      <c r="AH541" s="45"/>
    </row>
    <row r="542" ht="18.0" customHeight="1">
      <c r="A542" s="475"/>
      <c r="C542" s="483"/>
      <c r="D542" s="1"/>
      <c r="F542" s="42"/>
      <c r="I542" s="42"/>
      <c r="K542" s="1"/>
      <c r="L542" s="1"/>
      <c r="M542" s="1"/>
      <c r="N542" s="1"/>
      <c r="P542" s="48"/>
      <c r="Q542" s="48"/>
      <c r="R542" s="48"/>
      <c r="S542" s="127"/>
      <c r="T542" s="127"/>
      <c r="U542" s="127"/>
      <c r="V542" s="484"/>
      <c r="W542" s="48"/>
      <c r="X542" s="48"/>
      <c r="Y542" s="48"/>
      <c r="Z542" s="45"/>
      <c r="AA542" s="45"/>
      <c r="AB542" s="45"/>
      <c r="AC542" s="45"/>
      <c r="AD542" s="45"/>
      <c r="AE542" s="45"/>
      <c r="AF542" s="45"/>
      <c r="AG542" s="45"/>
      <c r="AH542" s="45"/>
    </row>
    <row r="543" ht="18.0" customHeight="1">
      <c r="A543" s="475"/>
      <c r="C543" s="483"/>
      <c r="D543" s="1"/>
      <c r="F543" s="42"/>
      <c r="I543" s="42"/>
      <c r="K543" s="1"/>
      <c r="L543" s="1"/>
      <c r="M543" s="1"/>
      <c r="N543" s="1"/>
      <c r="P543" s="48"/>
      <c r="Q543" s="48"/>
      <c r="R543" s="48"/>
      <c r="S543" s="127"/>
      <c r="T543" s="127"/>
      <c r="U543" s="127"/>
      <c r="V543" s="484"/>
      <c r="W543" s="48"/>
      <c r="X543" s="48"/>
      <c r="Y543" s="48"/>
      <c r="Z543" s="45"/>
      <c r="AA543" s="45"/>
      <c r="AB543" s="45"/>
      <c r="AC543" s="45"/>
      <c r="AD543" s="45"/>
      <c r="AE543" s="45"/>
      <c r="AF543" s="45"/>
      <c r="AG543" s="45"/>
      <c r="AH543" s="45"/>
    </row>
    <row r="544" ht="18.0" customHeight="1">
      <c r="A544" s="475"/>
      <c r="C544" s="483"/>
      <c r="D544" s="1"/>
      <c r="F544" s="42"/>
      <c r="I544" s="42"/>
      <c r="K544" s="1"/>
      <c r="L544" s="1"/>
      <c r="M544" s="1"/>
      <c r="N544" s="1"/>
      <c r="P544" s="48"/>
      <c r="Q544" s="48"/>
      <c r="R544" s="48"/>
      <c r="S544" s="127"/>
      <c r="T544" s="127"/>
      <c r="U544" s="127"/>
      <c r="V544" s="484"/>
      <c r="W544" s="48"/>
      <c r="X544" s="48"/>
      <c r="Y544" s="48"/>
      <c r="Z544" s="45"/>
      <c r="AA544" s="45"/>
      <c r="AB544" s="45"/>
      <c r="AC544" s="45"/>
      <c r="AD544" s="45"/>
      <c r="AE544" s="45"/>
      <c r="AF544" s="45"/>
      <c r="AG544" s="45"/>
      <c r="AH544" s="45"/>
    </row>
    <row r="545" ht="18.0" customHeight="1">
      <c r="A545" s="475"/>
      <c r="C545" s="483"/>
      <c r="D545" s="1"/>
      <c r="F545" s="42"/>
      <c r="I545" s="42"/>
      <c r="K545" s="1"/>
      <c r="L545" s="1"/>
      <c r="M545" s="1"/>
      <c r="N545" s="1"/>
      <c r="P545" s="48"/>
      <c r="Q545" s="48"/>
      <c r="R545" s="48"/>
      <c r="S545" s="127"/>
      <c r="T545" s="127"/>
      <c r="U545" s="127"/>
      <c r="V545" s="484"/>
      <c r="W545" s="48"/>
      <c r="X545" s="48"/>
      <c r="Y545" s="48"/>
      <c r="Z545" s="45"/>
      <c r="AA545" s="45"/>
      <c r="AB545" s="45"/>
      <c r="AC545" s="45"/>
      <c r="AD545" s="45"/>
      <c r="AE545" s="45"/>
      <c r="AF545" s="45"/>
      <c r="AG545" s="45"/>
      <c r="AH545" s="45"/>
    </row>
    <row r="546" ht="18.0" customHeight="1">
      <c r="A546" s="475"/>
      <c r="C546" s="483"/>
      <c r="D546" s="1"/>
      <c r="F546" s="42"/>
      <c r="I546" s="42"/>
      <c r="K546" s="1"/>
      <c r="L546" s="1"/>
      <c r="M546" s="1"/>
      <c r="N546" s="1"/>
      <c r="P546" s="48"/>
      <c r="Q546" s="48"/>
      <c r="R546" s="48"/>
      <c r="S546" s="127"/>
      <c r="T546" s="127"/>
      <c r="U546" s="127"/>
      <c r="V546" s="484"/>
      <c r="W546" s="48"/>
      <c r="X546" s="48"/>
      <c r="Y546" s="48"/>
      <c r="Z546" s="45"/>
      <c r="AA546" s="45"/>
      <c r="AB546" s="45"/>
      <c r="AC546" s="45"/>
      <c r="AD546" s="45"/>
      <c r="AE546" s="45"/>
      <c r="AF546" s="45"/>
      <c r="AG546" s="45"/>
      <c r="AH546" s="45"/>
    </row>
    <row r="547" ht="18.0" customHeight="1">
      <c r="A547" s="475"/>
      <c r="C547" s="483"/>
      <c r="D547" s="1"/>
      <c r="F547" s="42"/>
      <c r="I547" s="42"/>
      <c r="K547" s="1"/>
      <c r="L547" s="1"/>
      <c r="M547" s="1"/>
      <c r="N547" s="1"/>
      <c r="P547" s="48"/>
      <c r="Q547" s="48"/>
      <c r="R547" s="48"/>
      <c r="S547" s="127"/>
      <c r="T547" s="127"/>
      <c r="U547" s="127"/>
      <c r="V547" s="484"/>
      <c r="W547" s="48"/>
      <c r="X547" s="48"/>
      <c r="Y547" s="48"/>
      <c r="Z547" s="45"/>
      <c r="AA547" s="45"/>
      <c r="AB547" s="45"/>
      <c r="AC547" s="45"/>
      <c r="AD547" s="45"/>
      <c r="AE547" s="45"/>
      <c r="AF547" s="45"/>
      <c r="AG547" s="45"/>
      <c r="AH547" s="45"/>
    </row>
    <row r="548" ht="18.0" customHeight="1">
      <c r="A548" s="475"/>
      <c r="C548" s="483"/>
      <c r="D548" s="1"/>
      <c r="F548" s="42"/>
      <c r="I548" s="42"/>
      <c r="K548" s="1"/>
      <c r="L548" s="1"/>
      <c r="M548" s="1"/>
      <c r="N548" s="1"/>
      <c r="P548" s="48"/>
      <c r="Q548" s="48"/>
      <c r="R548" s="48"/>
      <c r="S548" s="127"/>
      <c r="T548" s="127"/>
      <c r="U548" s="127"/>
      <c r="V548" s="484"/>
      <c r="W548" s="48"/>
      <c r="X548" s="48"/>
      <c r="Y548" s="48"/>
      <c r="Z548" s="45"/>
      <c r="AA548" s="45"/>
      <c r="AB548" s="45"/>
      <c r="AC548" s="45"/>
      <c r="AD548" s="45"/>
      <c r="AE548" s="45"/>
      <c r="AF548" s="45"/>
      <c r="AG548" s="45"/>
      <c r="AH548" s="45"/>
    </row>
    <row r="549" ht="18.0" customHeight="1">
      <c r="A549" s="475"/>
      <c r="C549" s="483"/>
      <c r="D549" s="1"/>
      <c r="F549" s="42"/>
      <c r="I549" s="42"/>
      <c r="K549" s="1"/>
      <c r="L549" s="1"/>
      <c r="M549" s="1"/>
      <c r="N549" s="1"/>
      <c r="P549" s="48"/>
      <c r="Q549" s="48"/>
      <c r="R549" s="48"/>
      <c r="S549" s="127"/>
      <c r="T549" s="127"/>
      <c r="U549" s="127"/>
      <c r="V549" s="484"/>
      <c r="W549" s="48"/>
      <c r="X549" s="48"/>
      <c r="Y549" s="48"/>
      <c r="Z549" s="45"/>
      <c r="AA549" s="45"/>
      <c r="AB549" s="45"/>
      <c r="AC549" s="45"/>
      <c r="AD549" s="45"/>
      <c r="AE549" s="45"/>
      <c r="AF549" s="45"/>
      <c r="AG549" s="45"/>
      <c r="AH549" s="45"/>
    </row>
    <row r="550" ht="18.0" customHeight="1">
      <c r="A550" s="475"/>
      <c r="C550" s="483"/>
      <c r="D550" s="1"/>
      <c r="F550" s="42"/>
      <c r="I550" s="42"/>
      <c r="K550" s="1"/>
      <c r="L550" s="1"/>
      <c r="M550" s="1"/>
      <c r="N550" s="1"/>
      <c r="P550" s="48"/>
      <c r="Q550" s="48"/>
      <c r="R550" s="48"/>
      <c r="S550" s="127"/>
      <c r="T550" s="127"/>
      <c r="U550" s="127"/>
      <c r="V550" s="484"/>
      <c r="W550" s="48"/>
      <c r="X550" s="48"/>
      <c r="Y550" s="48"/>
      <c r="Z550" s="45"/>
      <c r="AA550" s="45"/>
      <c r="AB550" s="45"/>
      <c r="AC550" s="45"/>
      <c r="AD550" s="45"/>
      <c r="AE550" s="45"/>
      <c r="AF550" s="45"/>
      <c r="AG550" s="45"/>
      <c r="AH550" s="45"/>
    </row>
    <row r="551" ht="18.0" customHeight="1">
      <c r="A551" s="475"/>
      <c r="C551" s="483"/>
      <c r="D551" s="1"/>
      <c r="F551" s="42"/>
      <c r="I551" s="42"/>
      <c r="K551" s="1"/>
      <c r="L551" s="1"/>
      <c r="M551" s="1"/>
      <c r="N551" s="1"/>
      <c r="P551" s="48"/>
      <c r="Q551" s="48"/>
      <c r="R551" s="48"/>
      <c r="S551" s="127"/>
      <c r="T551" s="127"/>
      <c r="U551" s="127"/>
      <c r="V551" s="484"/>
      <c r="W551" s="48"/>
      <c r="X551" s="48"/>
      <c r="Y551" s="48"/>
      <c r="Z551" s="45"/>
      <c r="AA551" s="45"/>
      <c r="AB551" s="45"/>
      <c r="AC551" s="45"/>
      <c r="AD551" s="45"/>
      <c r="AE551" s="45"/>
      <c r="AF551" s="45"/>
      <c r="AG551" s="45"/>
      <c r="AH551" s="45"/>
    </row>
    <row r="552" ht="18.0" customHeight="1">
      <c r="A552" s="475"/>
      <c r="C552" s="483"/>
      <c r="D552" s="1"/>
      <c r="F552" s="42"/>
      <c r="I552" s="42"/>
      <c r="K552" s="1"/>
      <c r="L552" s="1"/>
      <c r="M552" s="1"/>
      <c r="N552" s="1"/>
      <c r="P552" s="48"/>
      <c r="Q552" s="48"/>
      <c r="R552" s="48"/>
      <c r="S552" s="127"/>
      <c r="T552" s="127"/>
      <c r="U552" s="127"/>
      <c r="V552" s="484"/>
      <c r="W552" s="48"/>
      <c r="X552" s="48"/>
      <c r="Y552" s="48"/>
      <c r="Z552" s="45"/>
      <c r="AA552" s="45"/>
      <c r="AB552" s="45"/>
      <c r="AC552" s="45"/>
      <c r="AD552" s="45"/>
      <c r="AE552" s="45"/>
      <c r="AF552" s="45"/>
      <c r="AG552" s="45"/>
      <c r="AH552" s="45"/>
    </row>
    <row r="553" ht="18.0" customHeight="1">
      <c r="A553" s="475"/>
      <c r="C553" s="483"/>
      <c r="D553" s="1"/>
      <c r="F553" s="42"/>
      <c r="I553" s="42"/>
      <c r="K553" s="1"/>
      <c r="L553" s="1"/>
      <c r="M553" s="1"/>
      <c r="N553" s="1"/>
      <c r="P553" s="48"/>
      <c r="Q553" s="48"/>
      <c r="R553" s="48"/>
      <c r="S553" s="127"/>
      <c r="T553" s="127"/>
      <c r="U553" s="127"/>
      <c r="V553" s="484"/>
      <c r="W553" s="48"/>
      <c r="X553" s="48"/>
      <c r="Y553" s="48"/>
      <c r="Z553" s="45"/>
      <c r="AA553" s="45"/>
      <c r="AB553" s="45"/>
      <c r="AC553" s="45"/>
      <c r="AD553" s="45"/>
      <c r="AE553" s="45"/>
      <c r="AF553" s="45"/>
      <c r="AG553" s="45"/>
      <c r="AH553" s="45"/>
    </row>
    <row r="554" ht="18.0" customHeight="1">
      <c r="A554" s="475"/>
      <c r="C554" s="483"/>
      <c r="D554" s="1"/>
      <c r="F554" s="42"/>
      <c r="I554" s="42"/>
      <c r="K554" s="1"/>
      <c r="L554" s="1"/>
      <c r="M554" s="1"/>
      <c r="N554" s="1"/>
      <c r="P554" s="48"/>
      <c r="Q554" s="48"/>
      <c r="R554" s="48"/>
      <c r="S554" s="127"/>
      <c r="T554" s="127"/>
      <c r="U554" s="127"/>
      <c r="V554" s="484"/>
      <c r="W554" s="48"/>
      <c r="X554" s="48"/>
      <c r="Y554" s="48"/>
      <c r="Z554" s="45"/>
      <c r="AA554" s="45"/>
      <c r="AB554" s="45"/>
      <c r="AC554" s="45"/>
      <c r="AD554" s="45"/>
      <c r="AE554" s="45"/>
      <c r="AF554" s="45"/>
      <c r="AG554" s="45"/>
      <c r="AH554" s="45"/>
    </row>
    <row r="555" ht="18.0" customHeight="1">
      <c r="A555" s="475"/>
      <c r="C555" s="483"/>
      <c r="D555" s="1"/>
      <c r="F555" s="42"/>
      <c r="I555" s="42"/>
      <c r="K555" s="1"/>
      <c r="L555" s="1"/>
      <c r="M555" s="1"/>
      <c r="N555" s="1"/>
      <c r="P555" s="48"/>
      <c r="Q555" s="48"/>
      <c r="R555" s="48"/>
      <c r="S555" s="127"/>
      <c r="T555" s="127"/>
      <c r="U555" s="127"/>
      <c r="V555" s="484"/>
      <c r="W555" s="48"/>
      <c r="X555" s="48"/>
      <c r="Y555" s="48"/>
      <c r="Z555" s="45"/>
      <c r="AA555" s="45"/>
      <c r="AB555" s="45"/>
      <c r="AC555" s="45"/>
      <c r="AD555" s="45"/>
      <c r="AE555" s="45"/>
      <c r="AF555" s="45"/>
      <c r="AG555" s="45"/>
      <c r="AH555" s="45"/>
    </row>
    <row r="556" ht="18.0" customHeight="1">
      <c r="A556" s="475"/>
      <c r="C556" s="483"/>
      <c r="D556" s="1"/>
      <c r="F556" s="42"/>
      <c r="I556" s="42"/>
      <c r="K556" s="1"/>
      <c r="L556" s="1"/>
      <c r="M556" s="1"/>
      <c r="N556" s="1"/>
      <c r="P556" s="48"/>
      <c r="Q556" s="48"/>
      <c r="R556" s="48"/>
      <c r="S556" s="127"/>
      <c r="T556" s="127"/>
      <c r="U556" s="127"/>
      <c r="V556" s="484"/>
      <c r="W556" s="48"/>
      <c r="X556" s="48"/>
      <c r="Y556" s="48"/>
      <c r="Z556" s="45"/>
      <c r="AA556" s="45"/>
      <c r="AB556" s="45"/>
      <c r="AC556" s="45"/>
      <c r="AD556" s="45"/>
      <c r="AE556" s="45"/>
      <c r="AF556" s="45"/>
      <c r="AG556" s="45"/>
      <c r="AH556" s="45"/>
    </row>
    <row r="557" ht="18.0" customHeight="1">
      <c r="A557" s="475"/>
      <c r="C557" s="483"/>
      <c r="D557" s="1"/>
      <c r="F557" s="42"/>
      <c r="I557" s="42"/>
      <c r="K557" s="1"/>
      <c r="L557" s="1"/>
      <c r="M557" s="1"/>
      <c r="N557" s="1"/>
      <c r="P557" s="48"/>
      <c r="Q557" s="48"/>
      <c r="R557" s="48"/>
      <c r="S557" s="127"/>
      <c r="T557" s="127"/>
      <c r="U557" s="127"/>
      <c r="V557" s="484"/>
      <c r="W557" s="48"/>
      <c r="X557" s="48"/>
      <c r="Y557" s="48"/>
      <c r="Z557" s="45"/>
      <c r="AA557" s="45"/>
      <c r="AB557" s="45"/>
      <c r="AC557" s="45"/>
      <c r="AD557" s="45"/>
      <c r="AE557" s="45"/>
      <c r="AF557" s="45"/>
      <c r="AG557" s="45"/>
      <c r="AH557" s="45"/>
    </row>
    <row r="558" ht="18.0" customHeight="1">
      <c r="A558" s="475"/>
      <c r="C558" s="483"/>
      <c r="D558" s="1"/>
      <c r="F558" s="42"/>
      <c r="I558" s="42"/>
      <c r="K558" s="1"/>
      <c r="L558" s="1"/>
      <c r="M558" s="1"/>
      <c r="N558" s="1"/>
      <c r="P558" s="48"/>
      <c r="Q558" s="48"/>
      <c r="R558" s="48"/>
      <c r="S558" s="127"/>
      <c r="T558" s="127"/>
      <c r="U558" s="127"/>
      <c r="V558" s="484"/>
      <c r="W558" s="48"/>
      <c r="X558" s="48"/>
      <c r="Y558" s="48"/>
      <c r="Z558" s="45"/>
      <c r="AA558" s="45"/>
      <c r="AB558" s="45"/>
      <c r="AC558" s="45"/>
      <c r="AD558" s="45"/>
      <c r="AE558" s="45"/>
      <c r="AF558" s="45"/>
      <c r="AG558" s="45"/>
      <c r="AH558" s="45"/>
    </row>
    <row r="559" ht="18.0" customHeight="1">
      <c r="A559" s="475"/>
      <c r="C559" s="483"/>
      <c r="D559" s="1"/>
      <c r="F559" s="42"/>
      <c r="I559" s="42"/>
      <c r="K559" s="1"/>
      <c r="L559" s="1"/>
      <c r="M559" s="1"/>
      <c r="N559" s="1"/>
      <c r="P559" s="48"/>
      <c r="Q559" s="48"/>
      <c r="R559" s="48"/>
      <c r="S559" s="127"/>
      <c r="T559" s="127"/>
      <c r="U559" s="127"/>
      <c r="V559" s="484"/>
      <c r="W559" s="48"/>
      <c r="X559" s="48"/>
      <c r="Y559" s="48"/>
      <c r="Z559" s="45"/>
      <c r="AA559" s="45"/>
      <c r="AB559" s="45"/>
      <c r="AC559" s="45"/>
      <c r="AD559" s="45"/>
      <c r="AE559" s="45"/>
      <c r="AF559" s="45"/>
      <c r="AG559" s="45"/>
      <c r="AH559" s="45"/>
    </row>
    <row r="560" ht="18.0" customHeight="1">
      <c r="A560" s="475"/>
      <c r="C560" s="483"/>
      <c r="D560" s="1"/>
      <c r="F560" s="42"/>
      <c r="I560" s="42"/>
      <c r="K560" s="1"/>
      <c r="L560" s="1"/>
      <c r="M560" s="1"/>
      <c r="N560" s="1"/>
      <c r="P560" s="48"/>
      <c r="Q560" s="48"/>
      <c r="R560" s="48"/>
      <c r="S560" s="127"/>
      <c r="T560" s="127"/>
      <c r="U560" s="127"/>
      <c r="V560" s="484"/>
      <c r="W560" s="48"/>
      <c r="X560" s="48"/>
      <c r="Y560" s="48"/>
      <c r="Z560" s="45"/>
      <c r="AA560" s="45"/>
      <c r="AB560" s="45"/>
      <c r="AC560" s="45"/>
      <c r="AD560" s="45"/>
      <c r="AE560" s="45"/>
      <c r="AF560" s="45"/>
      <c r="AG560" s="45"/>
      <c r="AH560" s="45"/>
    </row>
    <row r="561" ht="18.0" customHeight="1">
      <c r="A561" s="475"/>
      <c r="C561" s="483"/>
      <c r="D561" s="1"/>
      <c r="F561" s="42"/>
      <c r="I561" s="42"/>
      <c r="K561" s="1"/>
      <c r="L561" s="1"/>
      <c r="M561" s="1"/>
      <c r="N561" s="1"/>
      <c r="P561" s="48"/>
      <c r="Q561" s="48"/>
      <c r="R561" s="48"/>
      <c r="S561" s="127"/>
      <c r="T561" s="127"/>
      <c r="U561" s="127"/>
      <c r="V561" s="484"/>
      <c r="W561" s="48"/>
      <c r="X561" s="48"/>
      <c r="Y561" s="48"/>
      <c r="Z561" s="45"/>
      <c r="AA561" s="45"/>
      <c r="AB561" s="45"/>
      <c r="AC561" s="45"/>
      <c r="AD561" s="45"/>
      <c r="AE561" s="45"/>
      <c r="AF561" s="45"/>
      <c r="AG561" s="45"/>
      <c r="AH561" s="45"/>
    </row>
    <row r="562" ht="18.0" customHeight="1">
      <c r="A562" s="475"/>
      <c r="C562" s="483"/>
      <c r="D562" s="1"/>
      <c r="F562" s="42"/>
      <c r="I562" s="42"/>
      <c r="K562" s="1"/>
      <c r="L562" s="1"/>
      <c r="M562" s="1"/>
      <c r="N562" s="1"/>
      <c r="P562" s="48"/>
      <c r="Q562" s="48"/>
      <c r="R562" s="48"/>
      <c r="S562" s="127"/>
      <c r="T562" s="127"/>
      <c r="U562" s="127"/>
      <c r="V562" s="484"/>
      <c r="W562" s="48"/>
      <c r="X562" s="48"/>
      <c r="Y562" s="48"/>
      <c r="Z562" s="45"/>
      <c r="AA562" s="45"/>
      <c r="AB562" s="45"/>
      <c r="AC562" s="45"/>
      <c r="AD562" s="45"/>
      <c r="AE562" s="45"/>
      <c r="AF562" s="45"/>
      <c r="AG562" s="45"/>
      <c r="AH562" s="45"/>
    </row>
    <row r="563" ht="18.0" customHeight="1">
      <c r="A563" s="475"/>
      <c r="C563" s="483"/>
      <c r="D563" s="1"/>
      <c r="F563" s="42"/>
      <c r="I563" s="42"/>
      <c r="K563" s="1"/>
      <c r="L563" s="1"/>
      <c r="M563" s="1"/>
      <c r="N563" s="1"/>
      <c r="P563" s="48"/>
      <c r="Q563" s="48"/>
      <c r="R563" s="48"/>
      <c r="S563" s="127"/>
      <c r="T563" s="127"/>
      <c r="U563" s="127"/>
      <c r="V563" s="484"/>
      <c r="W563" s="48"/>
      <c r="X563" s="48"/>
      <c r="Y563" s="48"/>
      <c r="Z563" s="45"/>
      <c r="AA563" s="45"/>
      <c r="AB563" s="45"/>
      <c r="AC563" s="45"/>
      <c r="AD563" s="45"/>
      <c r="AE563" s="45"/>
      <c r="AF563" s="45"/>
      <c r="AG563" s="45"/>
      <c r="AH563" s="45"/>
    </row>
    <row r="564" ht="18.0" customHeight="1">
      <c r="A564" s="475"/>
      <c r="C564" s="483"/>
      <c r="D564" s="1"/>
      <c r="F564" s="42"/>
      <c r="I564" s="42"/>
      <c r="K564" s="1"/>
      <c r="L564" s="1"/>
      <c r="M564" s="1"/>
      <c r="N564" s="1"/>
      <c r="P564" s="48"/>
      <c r="Q564" s="48"/>
      <c r="R564" s="48"/>
      <c r="S564" s="127"/>
      <c r="T564" s="127"/>
      <c r="U564" s="127"/>
      <c r="V564" s="484"/>
      <c r="W564" s="48"/>
      <c r="X564" s="48"/>
      <c r="Y564" s="48"/>
      <c r="Z564" s="45"/>
      <c r="AA564" s="45"/>
      <c r="AB564" s="45"/>
      <c r="AC564" s="45"/>
      <c r="AD564" s="45"/>
      <c r="AE564" s="45"/>
      <c r="AF564" s="45"/>
      <c r="AG564" s="45"/>
      <c r="AH564" s="45"/>
    </row>
    <row r="565" ht="18.0" customHeight="1">
      <c r="A565" s="475"/>
      <c r="C565" s="483"/>
      <c r="D565" s="1"/>
      <c r="F565" s="42"/>
      <c r="I565" s="42"/>
      <c r="K565" s="1"/>
      <c r="L565" s="1"/>
      <c r="M565" s="1"/>
      <c r="N565" s="1"/>
      <c r="P565" s="48"/>
      <c r="Q565" s="48"/>
      <c r="R565" s="48"/>
      <c r="S565" s="127"/>
      <c r="T565" s="127"/>
      <c r="U565" s="127"/>
      <c r="V565" s="484"/>
      <c r="W565" s="48"/>
      <c r="X565" s="48"/>
      <c r="Y565" s="48"/>
      <c r="Z565" s="45"/>
      <c r="AA565" s="45"/>
      <c r="AB565" s="45"/>
      <c r="AC565" s="45"/>
      <c r="AD565" s="45"/>
      <c r="AE565" s="45"/>
      <c r="AF565" s="45"/>
      <c r="AG565" s="45"/>
      <c r="AH565" s="45"/>
    </row>
    <row r="566" ht="18.0" customHeight="1">
      <c r="A566" s="475"/>
      <c r="C566" s="483"/>
      <c r="D566" s="1"/>
      <c r="F566" s="42"/>
      <c r="I566" s="42"/>
      <c r="K566" s="1"/>
      <c r="L566" s="1"/>
      <c r="M566" s="1"/>
      <c r="N566" s="1"/>
      <c r="P566" s="48"/>
      <c r="Q566" s="48"/>
      <c r="R566" s="48"/>
      <c r="S566" s="127"/>
      <c r="T566" s="127"/>
      <c r="U566" s="127"/>
      <c r="V566" s="484"/>
      <c r="W566" s="48"/>
      <c r="X566" s="48"/>
      <c r="Y566" s="48"/>
      <c r="Z566" s="45"/>
      <c r="AA566" s="45"/>
      <c r="AB566" s="45"/>
      <c r="AC566" s="45"/>
      <c r="AD566" s="45"/>
      <c r="AE566" s="45"/>
      <c r="AF566" s="45"/>
      <c r="AG566" s="45"/>
      <c r="AH566" s="45"/>
    </row>
    <row r="567" ht="18.0" customHeight="1">
      <c r="A567" s="475"/>
      <c r="C567" s="483"/>
      <c r="D567" s="1"/>
      <c r="F567" s="42"/>
      <c r="I567" s="42"/>
      <c r="K567" s="1"/>
      <c r="L567" s="1"/>
      <c r="M567" s="1"/>
      <c r="N567" s="1"/>
      <c r="P567" s="48"/>
      <c r="Q567" s="48"/>
      <c r="R567" s="48"/>
      <c r="S567" s="127"/>
      <c r="T567" s="127"/>
      <c r="U567" s="127"/>
      <c r="V567" s="484"/>
      <c r="W567" s="48"/>
      <c r="X567" s="48"/>
      <c r="Y567" s="48"/>
      <c r="Z567" s="45"/>
      <c r="AA567" s="45"/>
      <c r="AB567" s="45"/>
      <c r="AC567" s="45"/>
      <c r="AD567" s="45"/>
      <c r="AE567" s="45"/>
      <c r="AF567" s="45"/>
      <c r="AG567" s="45"/>
      <c r="AH567" s="45"/>
    </row>
    <row r="568" ht="18.0" customHeight="1">
      <c r="A568" s="475"/>
      <c r="C568" s="483"/>
      <c r="D568" s="1"/>
      <c r="F568" s="42"/>
      <c r="I568" s="42"/>
      <c r="K568" s="1"/>
      <c r="L568" s="1"/>
      <c r="M568" s="1"/>
      <c r="N568" s="1"/>
      <c r="P568" s="48"/>
      <c r="Q568" s="48"/>
      <c r="R568" s="48"/>
      <c r="S568" s="127"/>
      <c r="T568" s="127"/>
      <c r="U568" s="127"/>
      <c r="V568" s="484"/>
      <c r="W568" s="48"/>
      <c r="X568" s="48"/>
      <c r="Y568" s="48"/>
      <c r="Z568" s="45"/>
      <c r="AA568" s="45"/>
      <c r="AB568" s="45"/>
      <c r="AC568" s="45"/>
      <c r="AD568" s="45"/>
      <c r="AE568" s="45"/>
      <c r="AF568" s="45"/>
      <c r="AG568" s="45"/>
      <c r="AH568" s="45"/>
    </row>
    <row r="569" ht="18.0" customHeight="1">
      <c r="A569" s="475"/>
      <c r="C569" s="483"/>
      <c r="D569" s="1"/>
      <c r="F569" s="42"/>
      <c r="I569" s="42"/>
      <c r="K569" s="1"/>
      <c r="L569" s="1"/>
      <c r="M569" s="1"/>
      <c r="N569" s="1"/>
      <c r="P569" s="48"/>
      <c r="Q569" s="48"/>
      <c r="R569" s="48"/>
      <c r="S569" s="127"/>
      <c r="T569" s="127"/>
      <c r="U569" s="127"/>
      <c r="V569" s="484"/>
      <c r="W569" s="48"/>
      <c r="X569" s="48"/>
      <c r="Y569" s="48"/>
      <c r="Z569" s="45"/>
      <c r="AA569" s="45"/>
      <c r="AB569" s="45"/>
      <c r="AC569" s="45"/>
      <c r="AD569" s="45"/>
      <c r="AE569" s="45"/>
      <c r="AF569" s="45"/>
      <c r="AG569" s="45"/>
      <c r="AH569" s="45"/>
    </row>
    <row r="570" ht="18.0" customHeight="1">
      <c r="A570" s="475"/>
      <c r="C570" s="483"/>
      <c r="D570" s="1"/>
      <c r="F570" s="42"/>
      <c r="I570" s="42"/>
      <c r="K570" s="1"/>
      <c r="L570" s="1"/>
      <c r="M570" s="1"/>
      <c r="N570" s="1"/>
      <c r="P570" s="48"/>
      <c r="Q570" s="48"/>
      <c r="R570" s="48"/>
      <c r="S570" s="127"/>
      <c r="T570" s="127"/>
      <c r="U570" s="127"/>
      <c r="V570" s="484"/>
      <c r="W570" s="48"/>
      <c r="X570" s="48"/>
      <c r="Y570" s="48"/>
      <c r="Z570" s="45"/>
      <c r="AA570" s="45"/>
      <c r="AB570" s="45"/>
      <c r="AC570" s="45"/>
      <c r="AD570" s="45"/>
      <c r="AE570" s="45"/>
      <c r="AF570" s="45"/>
      <c r="AG570" s="45"/>
      <c r="AH570" s="45"/>
    </row>
    <row r="571" ht="18.0" customHeight="1">
      <c r="A571" s="475"/>
      <c r="C571" s="483"/>
      <c r="D571" s="1"/>
      <c r="F571" s="42"/>
      <c r="I571" s="42"/>
      <c r="K571" s="1"/>
      <c r="L571" s="1"/>
      <c r="M571" s="1"/>
      <c r="N571" s="1"/>
      <c r="P571" s="48"/>
      <c r="Q571" s="48"/>
      <c r="R571" s="48"/>
      <c r="S571" s="127"/>
      <c r="T571" s="127"/>
      <c r="U571" s="127"/>
      <c r="V571" s="484"/>
      <c r="W571" s="48"/>
      <c r="X571" s="48"/>
      <c r="Y571" s="48"/>
      <c r="Z571" s="45"/>
      <c r="AA571" s="45"/>
      <c r="AB571" s="45"/>
      <c r="AC571" s="45"/>
      <c r="AD571" s="45"/>
      <c r="AE571" s="45"/>
      <c r="AF571" s="45"/>
      <c r="AG571" s="45"/>
      <c r="AH571" s="45"/>
    </row>
    <row r="572" ht="18.0" customHeight="1">
      <c r="A572" s="475"/>
      <c r="C572" s="483"/>
      <c r="D572" s="1"/>
      <c r="F572" s="42"/>
      <c r="I572" s="42"/>
      <c r="K572" s="1"/>
      <c r="L572" s="1"/>
      <c r="M572" s="1"/>
      <c r="N572" s="1"/>
      <c r="P572" s="48"/>
      <c r="Q572" s="48"/>
      <c r="R572" s="48"/>
      <c r="S572" s="127"/>
      <c r="T572" s="127"/>
      <c r="U572" s="127"/>
      <c r="V572" s="484"/>
      <c r="W572" s="48"/>
      <c r="X572" s="48"/>
      <c r="Y572" s="48"/>
      <c r="Z572" s="45"/>
      <c r="AA572" s="45"/>
      <c r="AB572" s="45"/>
      <c r="AC572" s="45"/>
      <c r="AD572" s="45"/>
      <c r="AE572" s="45"/>
      <c r="AF572" s="45"/>
      <c r="AG572" s="45"/>
      <c r="AH572" s="45"/>
    </row>
    <row r="573" ht="18.0" customHeight="1">
      <c r="A573" s="475"/>
      <c r="C573" s="483"/>
      <c r="D573" s="1"/>
      <c r="F573" s="42"/>
      <c r="I573" s="42"/>
      <c r="K573" s="1"/>
      <c r="L573" s="1"/>
      <c r="M573" s="1"/>
      <c r="N573" s="1"/>
      <c r="P573" s="48"/>
      <c r="Q573" s="48"/>
      <c r="R573" s="48"/>
      <c r="S573" s="127"/>
      <c r="T573" s="127"/>
      <c r="U573" s="127"/>
      <c r="V573" s="484"/>
      <c r="W573" s="48"/>
      <c r="X573" s="48"/>
      <c r="Y573" s="48"/>
      <c r="Z573" s="45"/>
      <c r="AA573" s="45"/>
      <c r="AB573" s="45"/>
      <c r="AC573" s="45"/>
      <c r="AD573" s="45"/>
      <c r="AE573" s="45"/>
      <c r="AF573" s="45"/>
      <c r="AG573" s="45"/>
      <c r="AH573" s="45"/>
    </row>
    <row r="574" ht="18.0" customHeight="1">
      <c r="A574" s="475"/>
      <c r="C574" s="483"/>
      <c r="D574" s="1"/>
      <c r="F574" s="42"/>
      <c r="I574" s="42"/>
      <c r="K574" s="1"/>
      <c r="L574" s="1"/>
      <c r="M574" s="1"/>
      <c r="N574" s="1"/>
      <c r="P574" s="48"/>
      <c r="Q574" s="48"/>
      <c r="R574" s="48"/>
      <c r="S574" s="127"/>
      <c r="T574" s="127"/>
      <c r="U574" s="127"/>
      <c r="V574" s="484"/>
      <c r="W574" s="48"/>
      <c r="X574" s="48"/>
      <c r="Y574" s="48"/>
      <c r="Z574" s="45"/>
      <c r="AA574" s="45"/>
      <c r="AB574" s="45"/>
      <c r="AC574" s="45"/>
      <c r="AD574" s="45"/>
      <c r="AE574" s="45"/>
      <c r="AF574" s="45"/>
      <c r="AG574" s="45"/>
      <c r="AH574" s="45"/>
    </row>
    <row r="575" ht="18.0" customHeight="1">
      <c r="A575" s="475"/>
      <c r="C575" s="483"/>
      <c r="D575" s="1"/>
      <c r="F575" s="42"/>
      <c r="I575" s="42"/>
      <c r="K575" s="1"/>
      <c r="L575" s="1"/>
      <c r="M575" s="1"/>
      <c r="N575" s="1"/>
      <c r="P575" s="48"/>
      <c r="Q575" s="48"/>
      <c r="R575" s="48"/>
      <c r="S575" s="127"/>
      <c r="T575" s="127"/>
      <c r="U575" s="127"/>
      <c r="V575" s="484"/>
      <c r="W575" s="48"/>
      <c r="X575" s="48"/>
      <c r="Y575" s="48"/>
      <c r="Z575" s="45"/>
      <c r="AA575" s="45"/>
      <c r="AB575" s="45"/>
      <c r="AC575" s="45"/>
      <c r="AD575" s="45"/>
      <c r="AE575" s="45"/>
      <c r="AF575" s="45"/>
      <c r="AG575" s="45"/>
      <c r="AH575" s="45"/>
    </row>
    <row r="576" ht="18.0" customHeight="1">
      <c r="A576" s="475"/>
      <c r="C576" s="483"/>
      <c r="D576" s="1"/>
      <c r="F576" s="42"/>
      <c r="I576" s="42"/>
      <c r="K576" s="1"/>
      <c r="L576" s="1"/>
      <c r="M576" s="1"/>
      <c r="N576" s="1"/>
      <c r="P576" s="48"/>
      <c r="Q576" s="48"/>
      <c r="R576" s="48"/>
      <c r="S576" s="127"/>
      <c r="T576" s="127"/>
      <c r="U576" s="127"/>
      <c r="V576" s="484"/>
      <c r="W576" s="48"/>
      <c r="X576" s="48"/>
      <c r="Y576" s="48"/>
      <c r="Z576" s="45"/>
      <c r="AA576" s="45"/>
      <c r="AB576" s="45"/>
      <c r="AC576" s="45"/>
      <c r="AD576" s="45"/>
      <c r="AE576" s="45"/>
      <c r="AF576" s="45"/>
      <c r="AG576" s="45"/>
      <c r="AH576" s="45"/>
    </row>
    <row r="577" ht="18.0" customHeight="1">
      <c r="A577" s="475"/>
      <c r="C577" s="483"/>
      <c r="D577" s="1"/>
      <c r="F577" s="42"/>
      <c r="I577" s="42"/>
      <c r="K577" s="1"/>
      <c r="L577" s="1"/>
      <c r="M577" s="1"/>
      <c r="N577" s="1"/>
      <c r="P577" s="48"/>
      <c r="Q577" s="48"/>
      <c r="R577" s="48"/>
      <c r="S577" s="127"/>
      <c r="T577" s="127"/>
      <c r="U577" s="127"/>
      <c r="V577" s="484"/>
      <c r="W577" s="48"/>
      <c r="X577" s="48"/>
      <c r="Y577" s="48"/>
      <c r="Z577" s="45"/>
      <c r="AA577" s="45"/>
      <c r="AB577" s="45"/>
      <c r="AC577" s="45"/>
      <c r="AD577" s="45"/>
      <c r="AE577" s="45"/>
      <c r="AF577" s="45"/>
      <c r="AG577" s="45"/>
      <c r="AH577" s="45"/>
    </row>
    <row r="578" ht="18.0" customHeight="1">
      <c r="A578" s="475"/>
      <c r="C578" s="483"/>
      <c r="D578" s="1"/>
      <c r="F578" s="42"/>
      <c r="I578" s="42"/>
      <c r="K578" s="1"/>
      <c r="L578" s="1"/>
      <c r="M578" s="1"/>
      <c r="N578" s="1"/>
      <c r="P578" s="48"/>
      <c r="Q578" s="48"/>
      <c r="R578" s="48"/>
      <c r="S578" s="127"/>
      <c r="T578" s="127"/>
      <c r="U578" s="127"/>
      <c r="V578" s="484"/>
      <c r="W578" s="48"/>
      <c r="X578" s="48"/>
      <c r="Y578" s="48"/>
      <c r="Z578" s="45"/>
      <c r="AA578" s="45"/>
      <c r="AB578" s="45"/>
      <c r="AC578" s="45"/>
      <c r="AD578" s="45"/>
      <c r="AE578" s="45"/>
      <c r="AF578" s="45"/>
      <c r="AG578" s="45"/>
      <c r="AH578" s="45"/>
    </row>
    <row r="579" ht="18.0" customHeight="1">
      <c r="A579" s="475"/>
      <c r="C579" s="483"/>
      <c r="D579" s="1"/>
      <c r="F579" s="42"/>
      <c r="I579" s="42"/>
      <c r="K579" s="1"/>
      <c r="L579" s="1"/>
      <c r="M579" s="1"/>
      <c r="N579" s="1"/>
      <c r="P579" s="48"/>
      <c r="Q579" s="48"/>
      <c r="R579" s="48"/>
      <c r="S579" s="127"/>
      <c r="T579" s="127"/>
      <c r="U579" s="127"/>
      <c r="V579" s="484"/>
      <c r="W579" s="48"/>
      <c r="X579" s="48"/>
      <c r="Y579" s="48"/>
      <c r="Z579" s="45"/>
      <c r="AA579" s="45"/>
      <c r="AB579" s="45"/>
      <c r="AC579" s="45"/>
      <c r="AD579" s="45"/>
      <c r="AE579" s="45"/>
      <c r="AF579" s="45"/>
      <c r="AG579" s="45"/>
      <c r="AH579" s="45"/>
    </row>
    <row r="580" ht="18.0" customHeight="1">
      <c r="A580" s="475"/>
      <c r="C580" s="483"/>
      <c r="D580" s="1"/>
      <c r="F580" s="42"/>
      <c r="I580" s="42"/>
      <c r="K580" s="1"/>
      <c r="L580" s="1"/>
      <c r="M580" s="1"/>
      <c r="N580" s="1"/>
      <c r="P580" s="48"/>
      <c r="Q580" s="48"/>
      <c r="R580" s="48"/>
      <c r="S580" s="127"/>
      <c r="T580" s="127"/>
      <c r="U580" s="127"/>
      <c r="V580" s="484"/>
      <c r="W580" s="48"/>
      <c r="X580" s="48"/>
      <c r="Y580" s="48"/>
      <c r="Z580" s="45"/>
      <c r="AA580" s="45"/>
      <c r="AB580" s="45"/>
      <c r="AC580" s="45"/>
      <c r="AD580" s="45"/>
      <c r="AE580" s="45"/>
      <c r="AF580" s="45"/>
      <c r="AG580" s="45"/>
      <c r="AH580" s="45"/>
    </row>
    <row r="581" ht="18.0" customHeight="1">
      <c r="A581" s="475"/>
      <c r="C581" s="483"/>
      <c r="D581" s="1"/>
      <c r="F581" s="42"/>
      <c r="I581" s="42"/>
      <c r="K581" s="1"/>
      <c r="L581" s="1"/>
      <c r="M581" s="1"/>
      <c r="N581" s="1"/>
      <c r="P581" s="48"/>
      <c r="Q581" s="48"/>
      <c r="R581" s="48"/>
      <c r="S581" s="127"/>
      <c r="T581" s="127"/>
      <c r="U581" s="127"/>
      <c r="V581" s="484"/>
      <c r="W581" s="48"/>
      <c r="X581" s="48"/>
      <c r="Y581" s="48"/>
      <c r="Z581" s="45"/>
      <c r="AA581" s="45"/>
      <c r="AB581" s="45"/>
      <c r="AC581" s="45"/>
      <c r="AD581" s="45"/>
      <c r="AE581" s="45"/>
      <c r="AF581" s="45"/>
      <c r="AG581" s="45"/>
      <c r="AH581" s="45"/>
    </row>
    <row r="582" ht="18.0" customHeight="1">
      <c r="A582" s="475"/>
      <c r="C582" s="483"/>
      <c r="D582" s="1"/>
      <c r="F582" s="42"/>
      <c r="I582" s="42"/>
      <c r="K582" s="1"/>
      <c r="L582" s="1"/>
      <c r="M582" s="1"/>
      <c r="N582" s="1"/>
      <c r="P582" s="48"/>
      <c r="Q582" s="48"/>
      <c r="R582" s="48"/>
      <c r="S582" s="127"/>
      <c r="T582" s="127"/>
      <c r="U582" s="127"/>
      <c r="V582" s="484"/>
      <c r="W582" s="48"/>
      <c r="X582" s="48"/>
      <c r="Y582" s="48"/>
      <c r="Z582" s="45"/>
      <c r="AA582" s="45"/>
      <c r="AB582" s="45"/>
      <c r="AC582" s="45"/>
      <c r="AD582" s="45"/>
      <c r="AE582" s="45"/>
      <c r="AF582" s="45"/>
      <c r="AG582" s="45"/>
      <c r="AH582" s="45"/>
    </row>
    <row r="583" ht="18.0" customHeight="1">
      <c r="A583" s="475"/>
      <c r="C583" s="483"/>
      <c r="D583" s="1"/>
      <c r="F583" s="42"/>
      <c r="I583" s="42"/>
      <c r="K583" s="1"/>
      <c r="L583" s="1"/>
      <c r="M583" s="1"/>
      <c r="N583" s="1"/>
      <c r="P583" s="48"/>
      <c r="Q583" s="48"/>
      <c r="R583" s="48"/>
      <c r="S583" s="127"/>
      <c r="T583" s="127"/>
      <c r="U583" s="127"/>
      <c r="V583" s="484"/>
      <c r="W583" s="48"/>
      <c r="X583" s="48"/>
      <c r="Y583" s="48"/>
      <c r="Z583" s="45"/>
      <c r="AA583" s="45"/>
      <c r="AB583" s="45"/>
      <c r="AC583" s="45"/>
      <c r="AD583" s="45"/>
      <c r="AE583" s="45"/>
      <c r="AF583" s="45"/>
      <c r="AG583" s="45"/>
      <c r="AH583" s="45"/>
    </row>
    <row r="584" ht="18.0" customHeight="1">
      <c r="A584" s="475"/>
      <c r="C584" s="483"/>
      <c r="D584" s="1"/>
      <c r="F584" s="42"/>
      <c r="I584" s="42"/>
      <c r="K584" s="1"/>
      <c r="L584" s="1"/>
      <c r="M584" s="1"/>
      <c r="N584" s="1"/>
      <c r="P584" s="48"/>
      <c r="Q584" s="48"/>
      <c r="R584" s="48"/>
      <c r="S584" s="127"/>
      <c r="T584" s="127"/>
      <c r="U584" s="127"/>
      <c r="V584" s="484"/>
      <c r="W584" s="48"/>
      <c r="X584" s="48"/>
      <c r="Y584" s="48"/>
      <c r="Z584" s="45"/>
      <c r="AA584" s="45"/>
      <c r="AB584" s="45"/>
      <c r="AC584" s="45"/>
      <c r="AD584" s="45"/>
      <c r="AE584" s="45"/>
      <c r="AF584" s="45"/>
      <c r="AG584" s="45"/>
      <c r="AH584" s="45"/>
    </row>
    <row r="585" ht="18.0" customHeight="1">
      <c r="A585" s="475"/>
      <c r="C585" s="483"/>
      <c r="D585" s="1"/>
      <c r="F585" s="42"/>
      <c r="I585" s="42"/>
      <c r="K585" s="1"/>
      <c r="L585" s="1"/>
      <c r="M585" s="1"/>
      <c r="N585" s="1"/>
      <c r="P585" s="48"/>
      <c r="Q585" s="48"/>
      <c r="R585" s="48"/>
      <c r="S585" s="127"/>
      <c r="T585" s="127"/>
      <c r="U585" s="127"/>
      <c r="V585" s="484"/>
      <c r="W585" s="48"/>
      <c r="X585" s="48"/>
      <c r="Y585" s="48"/>
      <c r="Z585" s="45"/>
      <c r="AA585" s="45"/>
      <c r="AB585" s="45"/>
      <c r="AC585" s="45"/>
      <c r="AD585" s="45"/>
      <c r="AE585" s="45"/>
      <c r="AF585" s="45"/>
      <c r="AG585" s="45"/>
      <c r="AH585" s="45"/>
    </row>
    <row r="586" ht="18.0" customHeight="1">
      <c r="A586" s="475"/>
      <c r="C586" s="483"/>
      <c r="D586" s="1"/>
      <c r="F586" s="42"/>
      <c r="I586" s="42"/>
      <c r="K586" s="1"/>
      <c r="L586" s="1"/>
      <c r="M586" s="1"/>
      <c r="N586" s="1"/>
      <c r="P586" s="48"/>
      <c r="Q586" s="48"/>
      <c r="R586" s="48"/>
      <c r="S586" s="127"/>
      <c r="T586" s="127"/>
      <c r="U586" s="127"/>
      <c r="V586" s="484"/>
      <c r="W586" s="48"/>
      <c r="X586" s="48"/>
      <c r="Y586" s="48"/>
      <c r="Z586" s="45"/>
      <c r="AA586" s="45"/>
      <c r="AB586" s="45"/>
      <c r="AC586" s="45"/>
      <c r="AD586" s="45"/>
      <c r="AE586" s="45"/>
      <c r="AF586" s="45"/>
      <c r="AG586" s="45"/>
      <c r="AH586" s="45"/>
    </row>
    <row r="587" ht="18.0" customHeight="1">
      <c r="A587" s="475"/>
      <c r="C587" s="483"/>
      <c r="D587" s="1"/>
      <c r="F587" s="42"/>
      <c r="I587" s="42"/>
      <c r="K587" s="1"/>
      <c r="L587" s="1"/>
      <c r="M587" s="1"/>
      <c r="N587" s="1"/>
      <c r="P587" s="48"/>
      <c r="Q587" s="48"/>
      <c r="R587" s="48"/>
      <c r="S587" s="127"/>
      <c r="T587" s="127"/>
      <c r="U587" s="127"/>
      <c r="V587" s="484"/>
      <c r="W587" s="48"/>
      <c r="X587" s="48"/>
      <c r="Y587" s="48"/>
      <c r="Z587" s="45"/>
      <c r="AA587" s="45"/>
      <c r="AB587" s="45"/>
      <c r="AC587" s="45"/>
      <c r="AD587" s="45"/>
      <c r="AE587" s="45"/>
      <c r="AF587" s="45"/>
      <c r="AG587" s="45"/>
      <c r="AH587" s="45"/>
    </row>
    <row r="588" ht="18.0" customHeight="1">
      <c r="A588" s="475"/>
      <c r="C588" s="483"/>
      <c r="D588" s="1"/>
      <c r="F588" s="42"/>
      <c r="I588" s="42"/>
      <c r="K588" s="1"/>
      <c r="L588" s="1"/>
      <c r="M588" s="1"/>
      <c r="N588" s="1"/>
      <c r="P588" s="48"/>
      <c r="Q588" s="48"/>
      <c r="R588" s="48"/>
      <c r="S588" s="127"/>
      <c r="T588" s="127"/>
      <c r="U588" s="127"/>
      <c r="V588" s="484"/>
      <c r="W588" s="48"/>
      <c r="X588" s="48"/>
      <c r="Y588" s="48"/>
      <c r="Z588" s="45"/>
      <c r="AA588" s="45"/>
      <c r="AB588" s="45"/>
      <c r="AC588" s="45"/>
      <c r="AD588" s="45"/>
      <c r="AE588" s="45"/>
      <c r="AF588" s="45"/>
      <c r="AG588" s="45"/>
      <c r="AH588" s="45"/>
    </row>
    <row r="589" ht="18.0" customHeight="1">
      <c r="A589" s="475"/>
      <c r="C589" s="483"/>
      <c r="D589" s="1"/>
      <c r="F589" s="42"/>
      <c r="I589" s="42"/>
      <c r="K589" s="1"/>
      <c r="L589" s="1"/>
      <c r="M589" s="1"/>
      <c r="N589" s="1"/>
      <c r="P589" s="48"/>
      <c r="Q589" s="48"/>
      <c r="R589" s="48"/>
      <c r="S589" s="127"/>
      <c r="T589" s="127"/>
      <c r="U589" s="127"/>
      <c r="V589" s="484"/>
      <c r="W589" s="48"/>
      <c r="X589" s="48"/>
      <c r="Y589" s="48"/>
      <c r="Z589" s="45"/>
      <c r="AA589" s="45"/>
      <c r="AB589" s="45"/>
      <c r="AC589" s="45"/>
      <c r="AD589" s="45"/>
      <c r="AE589" s="45"/>
      <c r="AF589" s="45"/>
      <c r="AG589" s="45"/>
      <c r="AH589" s="45"/>
    </row>
    <row r="590" ht="18.0" customHeight="1">
      <c r="A590" s="475"/>
      <c r="C590" s="483"/>
      <c r="D590" s="1"/>
      <c r="F590" s="42"/>
      <c r="I590" s="42"/>
      <c r="K590" s="1"/>
      <c r="L590" s="1"/>
      <c r="M590" s="1"/>
      <c r="N590" s="1"/>
      <c r="P590" s="48"/>
      <c r="Q590" s="48"/>
      <c r="R590" s="48"/>
      <c r="S590" s="127"/>
      <c r="T590" s="127"/>
      <c r="U590" s="127"/>
      <c r="V590" s="484"/>
      <c r="W590" s="48"/>
      <c r="X590" s="48"/>
      <c r="Y590" s="48"/>
      <c r="Z590" s="45"/>
      <c r="AA590" s="45"/>
      <c r="AB590" s="45"/>
      <c r="AC590" s="45"/>
      <c r="AD590" s="45"/>
      <c r="AE590" s="45"/>
      <c r="AF590" s="45"/>
      <c r="AG590" s="45"/>
      <c r="AH590" s="45"/>
    </row>
    <row r="591" ht="18.0" customHeight="1">
      <c r="A591" s="475"/>
      <c r="C591" s="483"/>
      <c r="D591" s="1"/>
      <c r="F591" s="42"/>
      <c r="I591" s="42"/>
      <c r="K591" s="1"/>
      <c r="L591" s="1"/>
      <c r="M591" s="1"/>
      <c r="N591" s="1"/>
      <c r="P591" s="48"/>
      <c r="Q591" s="48"/>
      <c r="R591" s="48"/>
      <c r="S591" s="127"/>
      <c r="T591" s="127"/>
      <c r="U591" s="127"/>
      <c r="V591" s="484"/>
      <c r="W591" s="48"/>
      <c r="X591" s="48"/>
      <c r="Y591" s="48"/>
      <c r="Z591" s="45"/>
      <c r="AA591" s="45"/>
      <c r="AB591" s="45"/>
      <c r="AC591" s="45"/>
      <c r="AD591" s="45"/>
      <c r="AE591" s="45"/>
      <c r="AF591" s="45"/>
      <c r="AG591" s="45"/>
      <c r="AH591" s="45"/>
    </row>
    <row r="592" ht="18.0" customHeight="1">
      <c r="A592" s="475"/>
      <c r="C592" s="483"/>
      <c r="D592" s="1"/>
      <c r="F592" s="42"/>
      <c r="I592" s="42"/>
      <c r="K592" s="1"/>
      <c r="L592" s="1"/>
      <c r="M592" s="1"/>
      <c r="N592" s="1"/>
      <c r="P592" s="48"/>
      <c r="Q592" s="48"/>
      <c r="R592" s="48"/>
      <c r="S592" s="127"/>
      <c r="T592" s="127"/>
      <c r="U592" s="127"/>
      <c r="V592" s="484"/>
      <c r="W592" s="48"/>
      <c r="X592" s="48"/>
      <c r="Y592" s="48"/>
      <c r="Z592" s="45"/>
      <c r="AA592" s="45"/>
      <c r="AB592" s="45"/>
      <c r="AC592" s="45"/>
      <c r="AD592" s="45"/>
      <c r="AE592" s="45"/>
      <c r="AF592" s="45"/>
      <c r="AG592" s="45"/>
      <c r="AH592" s="45"/>
    </row>
    <row r="593" ht="18.0" customHeight="1">
      <c r="A593" s="475"/>
      <c r="C593" s="483"/>
      <c r="D593" s="1"/>
      <c r="F593" s="42"/>
      <c r="I593" s="42"/>
      <c r="K593" s="1"/>
      <c r="L593" s="1"/>
      <c r="M593" s="1"/>
      <c r="N593" s="1"/>
      <c r="P593" s="48"/>
      <c r="Q593" s="48"/>
      <c r="R593" s="48"/>
      <c r="S593" s="127"/>
      <c r="T593" s="127"/>
      <c r="U593" s="127"/>
      <c r="V593" s="484"/>
      <c r="W593" s="48"/>
      <c r="X593" s="48"/>
      <c r="Y593" s="48"/>
      <c r="Z593" s="45"/>
      <c r="AA593" s="45"/>
      <c r="AB593" s="45"/>
      <c r="AC593" s="45"/>
      <c r="AD593" s="45"/>
      <c r="AE593" s="45"/>
      <c r="AF593" s="45"/>
      <c r="AG593" s="45"/>
      <c r="AH593" s="45"/>
    </row>
    <row r="594" ht="18.0" customHeight="1">
      <c r="A594" s="475"/>
      <c r="C594" s="483"/>
      <c r="D594" s="1"/>
      <c r="F594" s="42"/>
      <c r="I594" s="42"/>
      <c r="K594" s="1"/>
      <c r="L594" s="1"/>
      <c r="M594" s="1"/>
      <c r="N594" s="1"/>
      <c r="P594" s="48"/>
      <c r="Q594" s="48"/>
      <c r="R594" s="48"/>
      <c r="S594" s="127"/>
      <c r="T594" s="127"/>
      <c r="U594" s="127"/>
      <c r="V594" s="484"/>
      <c r="W594" s="48"/>
      <c r="X594" s="48"/>
      <c r="Y594" s="48"/>
      <c r="Z594" s="45"/>
      <c r="AA594" s="45"/>
      <c r="AB594" s="45"/>
      <c r="AC594" s="45"/>
      <c r="AD594" s="45"/>
      <c r="AE594" s="45"/>
      <c r="AF594" s="45"/>
      <c r="AG594" s="45"/>
      <c r="AH594" s="45"/>
    </row>
    <row r="595" ht="18.0" customHeight="1">
      <c r="A595" s="475"/>
      <c r="C595" s="483"/>
      <c r="D595" s="1"/>
      <c r="F595" s="42"/>
      <c r="I595" s="42"/>
      <c r="K595" s="1"/>
      <c r="L595" s="1"/>
      <c r="M595" s="1"/>
      <c r="N595" s="1"/>
      <c r="P595" s="48"/>
      <c r="Q595" s="48"/>
      <c r="R595" s="48"/>
      <c r="S595" s="127"/>
      <c r="T595" s="127"/>
      <c r="U595" s="127"/>
      <c r="V595" s="484"/>
      <c r="W595" s="48"/>
      <c r="X595" s="48"/>
      <c r="Y595" s="48"/>
      <c r="Z595" s="45"/>
      <c r="AA595" s="45"/>
      <c r="AB595" s="45"/>
      <c r="AC595" s="45"/>
      <c r="AD595" s="45"/>
      <c r="AE595" s="45"/>
      <c r="AF595" s="45"/>
      <c r="AG595" s="45"/>
      <c r="AH595" s="45"/>
    </row>
    <row r="596" ht="18.0" customHeight="1">
      <c r="A596" s="475"/>
      <c r="C596" s="483"/>
      <c r="D596" s="1"/>
      <c r="F596" s="42"/>
      <c r="I596" s="42"/>
      <c r="K596" s="1"/>
      <c r="L596" s="1"/>
      <c r="M596" s="1"/>
      <c r="N596" s="1"/>
      <c r="P596" s="48"/>
      <c r="Q596" s="48"/>
      <c r="R596" s="48"/>
      <c r="S596" s="127"/>
      <c r="T596" s="127"/>
      <c r="U596" s="127"/>
      <c r="V596" s="484"/>
      <c r="W596" s="48"/>
      <c r="X596" s="48"/>
      <c r="Y596" s="48"/>
      <c r="Z596" s="45"/>
      <c r="AA596" s="45"/>
      <c r="AB596" s="45"/>
      <c r="AC596" s="45"/>
      <c r="AD596" s="45"/>
      <c r="AE596" s="45"/>
      <c r="AF596" s="45"/>
      <c r="AG596" s="45"/>
      <c r="AH596" s="45"/>
    </row>
    <row r="597" ht="18.0" customHeight="1">
      <c r="A597" s="475"/>
      <c r="C597" s="483"/>
      <c r="D597" s="1"/>
      <c r="F597" s="42"/>
      <c r="I597" s="42"/>
      <c r="K597" s="1"/>
      <c r="L597" s="1"/>
      <c r="M597" s="1"/>
      <c r="N597" s="1"/>
      <c r="P597" s="48"/>
      <c r="Q597" s="48"/>
      <c r="R597" s="48"/>
      <c r="S597" s="127"/>
      <c r="T597" s="127"/>
      <c r="U597" s="127"/>
      <c r="V597" s="484"/>
      <c r="W597" s="48"/>
      <c r="X597" s="48"/>
      <c r="Y597" s="48"/>
      <c r="Z597" s="45"/>
      <c r="AA597" s="45"/>
      <c r="AB597" s="45"/>
      <c r="AC597" s="45"/>
      <c r="AD597" s="45"/>
      <c r="AE597" s="45"/>
      <c r="AF597" s="45"/>
      <c r="AG597" s="45"/>
      <c r="AH597" s="45"/>
    </row>
    <row r="598" ht="18.0" customHeight="1">
      <c r="A598" s="475"/>
      <c r="C598" s="483"/>
      <c r="D598" s="1"/>
      <c r="F598" s="42"/>
      <c r="I598" s="42"/>
      <c r="K598" s="1"/>
      <c r="L598" s="1"/>
      <c r="M598" s="1"/>
      <c r="N598" s="1"/>
      <c r="P598" s="48"/>
      <c r="Q598" s="48"/>
      <c r="R598" s="48"/>
      <c r="S598" s="127"/>
      <c r="T598" s="127"/>
      <c r="U598" s="127"/>
      <c r="V598" s="484"/>
      <c r="W598" s="48"/>
      <c r="X598" s="48"/>
      <c r="Y598" s="48"/>
      <c r="Z598" s="45"/>
      <c r="AA598" s="45"/>
      <c r="AB598" s="45"/>
      <c r="AC598" s="45"/>
      <c r="AD598" s="45"/>
      <c r="AE598" s="45"/>
      <c r="AF598" s="45"/>
      <c r="AG598" s="45"/>
      <c r="AH598" s="45"/>
    </row>
    <row r="599" ht="18.0" customHeight="1">
      <c r="A599" s="475"/>
      <c r="C599" s="483"/>
      <c r="D599" s="1"/>
      <c r="F599" s="42"/>
      <c r="I599" s="42"/>
      <c r="K599" s="1"/>
      <c r="L599" s="1"/>
      <c r="M599" s="1"/>
      <c r="N599" s="1"/>
      <c r="P599" s="48"/>
      <c r="Q599" s="48"/>
      <c r="R599" s="48"/>
      <c r="S599" s="127"/>
      <c r="T599" s="127"/>
      <c r="U599" s="127"/>
      <c r="V599" s="484"/>
      <c r="W599" s="48"/>
      <c r="X599" s="48"/>
      <c r="Y599" s="48"/>
      <c r="Z599" s="45"/>
      <c r="AA599" s="45"/>
      <c r="AB599" s="45"/>
      <c r="AC599" s="45"/>
      <c r="AD599" s="45"/>
      <c r="AE599" s="45"/>
      <c r="AF599" s="45"/>
      <c r="AG599" s="45"/>
      <c r="AH599" s="45"/>
    </row>
    <row r="600" ht="18.0" customHeight="1">
      <c r="A600" s="475"/>
      <c r="C600" s="483"/>
      <c r="D600" s="1"/>
      <c r="F600" s="42"/>
      <c r="I600" s="42"/>
      <c r="K600" s="1"/>
      <c r="L600" s="1"/>
      <c r="M600" s="1"/>
      <c r="N600" s="1"/>
      <c r="P600" s="48"/>
      <c r="Q600" s="48"/>
      <c r="R600" s="48"/>
      <c r="S600" s="127"/>
      <c r="T600" s="127"/>
      <c r="U600" s="127"/>
      <c r="V600" s="484"/>
      <c r="W600" s="48"/>
      <c r="X600" s="48"/>
      <c r="Y600" s="48"/>
      <c r="Z600" s="45"/>
      <c r="AA600" s="45"/>
      <c r="AB600" s="45"/>
      <c r="AC600" s="45"/>
      <c r="AD600" s="45"/>
      <c r="AE600" s="45"/>
      <c r="AF600" s="45"/>
      <c r="AG600" s="45"/>
      <c r="AH600" s="45"/>
    </row>
    <row r="601" ht="18.0" customHeight="1">
      <c r="A601" s="475"/>
      <c r="C601" s="483"/>
      <c r="D601" s="1"/>
      <c r="F601" s="42"/>
      <c r="I601" s="42"/>
      <c r="K601" s="1"/>
      <c r="L601" s="1"/>
      <c r="M601" s="1"/>
      <c r="N601" s="1"/>
      <c r="P601" s="48"/>
      <c r="Q601" s="48"/>
      <c r="R601" s="48"/>
      <c r="S601" s="127"/>
      <c r="T601" s="127"/>
      <c r="U601" s="127"/>
      <c r="V601" s="484"/>
      <c r="W601" s="48"/>
      <c r="X601" s="48"/>
      <c r="Y601" s="48"/>
      <c r="Z601" s="45"/>
      <c r="AA601" s="45"/>
      <c r="AB601" s="45"/>
      <c r="AC601" s="45"/>
      <c r="AD601" s="45"/>
      <c r="AE601" s="45"/>
      <c r="AF601" s="45"/>
      <c r="AG601" s="45"/>
      <c r="AH601" s="45"/>
    </row>
    <row r="602" ht="18.0" customHeight="1">
      <c r="A602" s="475"/>
      <c r="C602" s="483"/>
      <c r="D602" s="1"/>
      <c r="F602" s="42"/>
      <c r="I602" s="42"/>
      <c r="K602" s="1"/>
      <c r="L602" s="1"/>
      <c r="M602" s="1"/>
      <c r="N602" s="1"/>
      <c r="P602" s="48"/>
      <c r="Q602" s="48"/>
      <c r="R602" s="48"/>
      <c r="S602" s="127"/>
      <c r="T602" s="127"/>
      <c r="U602" s="127"/>
      <c r="V602" s="484"/>
      <c r="W602" s="48"/>
      <c r="X602" s="48"/>
      <c r="Y602" s="48"/>
      <c r="Z602" s="45"/>
      <c r="AA602" s="45"/>
      <c r="AB602" s="45"/>
      <c r="AC602" s="45"/>
      <c r="AD602" s="45"/>
      <c r="AE602" s="45"/>
      <c r="AF602" s="45"/>
      <c r="AG602" s="45"/>
      <c r="AH602" s="45"/>
    </row>
    <row r="603" ht="18.0" customHeight="1">
      <c r="A603" s="475"/>
      <c r="C603" s="483"/>
      <c r="D603" s="1"/>
      <c r="F603" s="42"/>
      <c r="I603" s="42"/>
      <c r="K603" s="1"/>
      <c r="L603" s="1"/>
      <c r="M603" s="1"/>
      <c r="N603" s="1"/>
      <c r="P603" s="48"/>
      <c r="Q603" s="48"/>
      <c r="R603" s="48"/>
      <c r="S603" s="127"/>
      <c r="T603" s="127"/>
      <c r="U603" s="127"/>
      <c r="V603" s="484"/>
      <c r="W603" s="48"/>
      <c r="X603" s="48"/>
      <c r="Y603" s="48"/>
      <c r="Z603" s="45"/>
      <c r="AA603" s="45"/>
      <c r="AB603" s="45"/>
      <c r="AC603" s="45"/>
      <c r="AD603" s="45"/>
      <c r="AE603" s="45"/>
      <c r="AF603" s="45"/>
      <c r="AG603" s="45"/>
      <c r="AH603" s="45"/>
    </row>
    <row r="604" ht="18.0" customHeight="1">
      <c r="A604" s="475"/>
      <c r="C604" s="483"/>
      <c r="D604" s="1"/>
      <c r="F604" s="42"/>
      <c r="I604" s="42"/>
      <c r="K604" s="1"/>
      <c r="L604" s="1"/>
      <c r="M604" s="1"/>
      <c r="N604" s="1"/>
      <c r="P604" s="48"/>
      <c r="Q604" s="48"/>
      <c r="R604" s="48"/>
      <c r="S604" s="127"/>
      <c r="T604" s="127"/>
      <c r="U604" s="127"/>
      <c r="V604" s="484"/>
      <c r="W604" s="48"/>
      <c r="X604" s="48"/>
      <c r="Y604" s="48"/>
      <c r="Z604" s="45"/>
      <c r="AA604" s="45"/>
      <c r="AB604" s="45"/>
      <c r="AC604" s="45"/>
      <c r="AD604" s="45"/>
      <c r="AE604" s="45"/>
      <c r="AF604" s="45"/>
      <c r="AG604" s="45"/>
      <c r="AH604" s="45"/>
    </row>
    <row r="605" ht="18.0" customHeight="1">
      <c r="A605" s="475"/>
      <c r="C605" s="483"/>
      <c r="D605" s="1"/>
      <c r="F605" s="42"/>
      <c r="I605" s="42"/>
      <c r="K605" s="1"/>
      <c r="L605" s="1"/>
      <c r="M605" s="1"/>
      <c r="N605" s="1"/>
      <c r="P605" s="48"/>
      <c r="Q605" s="48"/>
      <c r="R605" s="48"/>
      <c r="S605" s="127"/>
      <c r="T605" s="127"/>
      <c r="U605" s="127"/>
      <c r="V605" s="484"/>
      <c r="W605" s="48"/>
      <c r="X605" s="48"/>
      <c r="Y605" s="48"/>
      <c r="Z605" s="45"/>
      <c r="AA605" s="45"/>
      <c r="AB605" s="45"/>
      <c r="AC605" s="45"/>
      <c r="AD605" s="45"/>
      <c r="AE605" s="45"/>
      <c r="AF605" s="45"/>
      <c r="AG605" s="45"/>
      <c r="AH605" s="45"/>
    </row>
    <row r="606" ht="18.0" customHeight="1">
      <c r="A606" s="475"/>
      <c r="C606" s="483"/>
      <c r="D606" s="1"/>
      <c r="F606" s="42"/>
      <c r="I606" s="42"/>
      <c r="K606" s="1"/>
      <c r="L606" s="1"/>
      <c r="M606" s="1"/>
      <c r="N606" s="1"/>
      <c r="P606" s="48"/>
      <c r="Q606" s="48"/>
      <c r="R606" s="48"/>
      <c r="S606" s="127"/>
      <c r="T606" s="127"/>
      <c r="U606" s="127"/>
      <c r="V606" s="484"/>
      <c r="W606" s="48"/>
      <c r="X606" s="48"/>
      <c r="Y606" s="48"/>
      <c r="Z606" s="45"/>
      <c r="AA606" s="45"/>
      <c r="AB606" s="45"/>
      <c r="AC606" s="45"/>
      <c r="AD606" s="45"/>
      <c r="AE606" s="45"/>
      <c r="AF606" s="45"/>
      <c r="AG606" s="45"/>
      <c r="AH606" s="45"/>
    </row>
    <row r="607" ht="18.0" customHeight="1">
      <c r="A607" s="475"/>
      <c r="C607" s="483"/>
      <c r="D607" s="1"/>
      <c r="F607" s="42"/>
      <c r="I607" s="42"/>
      <c r="K607" s="1"/>
      <c r="L607" s="1"/>
      <c r="M607" s="1"/>
      <c r="N607" s="1"/>
      <c r="P607" s="48"/>
      <c r="Q607" s="48"/>
      <c r="R607" s="48"/>
      <c r="S607" s="127"/>
      <c r="T607" s="127"/>
      <c r="U607" s="127"/>
      <c r="V607" s="484"/>
      <c r="W607" s="48"/>
      <c r="X607" s="48"/>
      <c r="Y607" s="48"/>
      <c r="Z607" s="45"/>
      <c r="AA607" s="45"/>
      <c r="AB607" s="45"/>
      <c r="AC607" s="45"/>
      <c r="AD607" s="45"/>
      <c r="AE607" s="45"/>
      <c r="AF607" s="45"/>
      <c r="AG607" s="45"/>
      <c r="AH607" s="45"/>
    </row>
    <row r="608" ht="18.0" customHeight="1">
      <c r="A608" s="475"/>
      <c r="C608" s="483"/>
      <c r="D608" s="1"/>
      <c r="F608" s="42"/>
      <c r="I608" s="42"/>
      <c r="K608" s="1"/>
      <c r="L608" s="1"/>
      <c r="M608" s="1"/>
      <c r="N608" s="1"/>
      <c r="P608" s="48"/>
      <c r="Q608" s="48"/>
      <c r="R608" s="48"/>
      <c r="S608" s="127"/>
      <c r="T608" s="127"/>
      <c r="U608" s="127"/>
      <c r="V608" s="484"/>
      <c r="W608" s="48"/>
      <c r="X608" s="48"/>
      <c r="Y608" s="48"/>
      <c r="Z608" s="45"/>
      <c r="AA608" s="45"/>
      <c r="AB608" s="45"/>
      <c r="AC608" s="45"/>
      <c r="AD608" s="45"/>
      <c r="AE608" s="45"/>
      <c r="AF608" s="45"/>
      <c r="AG608" s="45"/>
      <c r="AH608" s="45"/>
    </row>
    <row r="609" ht="18.0" customHeight="1">
      <c r="A609" s="475"/>
      <c r="C609" s="483"/>
      <c r="D609" s="1"/>
      <c r="F609" s="42"/>
      <c r="I609" s="42"/>
      <c r="K609" s="1"/>
      <c r="L609" s="1"/>
      <c r="M609" s="1"/>
      <c r="N609" s="1"/>
      <c r="P609" s="48"/>
      <c r="Q609" s="48"/>
      <c r="R609" s="48"/>
      <c r="S609" s="127"/>
      <c r="T609" s="127"/>
      <c r="U609" s="127"/>
      <c r="V609" s="484"/>
      <c r="W609" s="48"/>
      <c r="X609" s="48"/>
      <c r="Y609" s="48"/>
      <c r="Z609" s="45"/>
      <c r="AA609" s="45"/>
      <c r="AB609" s="45"/>
      <c r="AC609" s="45"/>
      <c r="AD609" s="45"/>
      <c r="AE609" s="45"/>
      <c r="AF609" s="45"/>
      <c r="AG609" s="45"/>
      <c r="AH609" s="45"/>
    </row>
    <row r="610" ht="18.0" customHeight="1">
      <c r="A610" s="475"/>
      <c r="C610" s="483"/>
      <c r="D610" s="1"/>
      <c r="F610" s="42"/>
      <c r="I610" s="42"/>
      <c r="K610" s="1"/>
      <c r="L610" s="1"/>
      <c r="M610" s="1"/>
      <c r="N610" s="1"/>
      <c r="P610" s="48"/>
      <c r="Q610" s="48"/>
      <c r="R610" s="48"/>
      <c r="S610" s="127"/>
      <c r="T610" s="127"/>
      <c r="U610" s="127"/>
      <c r="V610" s="484"/>
      <c r="W610" s="48"/>
      <c r="X610" s="48"/>
      <c r="Y610" s="48"/>
      <c r="Z610" s="45"/>
      <c r="AA610" s="45"/>
      <c r="AB610" s="45"/>
      <c r="AC610" s="45"/>
      <c r="AD610" s="45"/>
      <c r="AE610" s="45"/>
      <c r="AF610" s="45"/>
      <c r="AG610" s="45"/>
      <c r="AH610" s="45"/>
    </row>
    <row r="611" ht="18.0" customHeight="1">
      <c r="A611" s="475"/>
      <c r="C611" s="483"/>
      <c r="D611" s="1"/>
      <c r="F611" s="42"/>
      <c r="I611" s="42"/>
      <c r="K611" s="1"/>
      <c r="L611" s="1"/>
      <c r="M611" s="1"/>
      <c r="N611" s="1"/>
      <c r="P611" s="48"/>
      <c r="Q611" s="48"/>
      <c r="R611" s="48"/>
      <c r="S611" s="127"/>
      <c r="T611" s="127"/>
      <c r="U611" s="127"/>
      <c r="V611" s="484"/>
      <c r="W611" s="48"/>
      <c r="X611" s="48"/>
      <c r="Y611" s="48"/>
      <c r="Z611" s="45"/>
      <c r="AA611" s="45"/>
      <c r="AB611" s="45"/>
      <c r="AC611" s="45"/>
      <c r="AD611" s="45"/>
      <c r="AE611" s="45"/>
      <c r="AF611" s="45"/>
      <c r="AG611" s="45"/>
      <c r="AH611" s="45"/>
    </row>
    <row r="612" ht="18.0" customHeight="1">
      <c r="A612" s="475"/>
      <c r="C612" s="483"/>
      <c r="D612" s="1"/>
      <c r="F612" s="42"/>
      <c r="I612" s="42"/>
      <c r="K612" s="1"/>
      <c r="L612" s="1"/>
      <c r="M612" s="1"/>
      <c r="N612" s="1"/>
      <c r="P612" s="48"/>
      <c r="Q612" s="48"/>
      <c r="R612" s="48"/>
      <c r="S612" s="127"/>
      <c r="T612" s="127"/>
      <c r="U612" s="127"/>
      <c r="V612" s="484"/>
      <c r="W612" s="48"/>
      <c r="X612" s="48"/>
      <c r="Y612" s="48"/>
      <c r="Z612" s="45"/>
      <c r="AA612" s="45"/>
      <c r="AB612" s="45"/>
      <c r="AC612" s="45"/>
      <c r="AD612" s="45"/>
      <c r="AE612" s="45"/>
      <c r="AF612" s="45"/>
      <c r="AG612" s="45"/>
      <c r="AH612" s="45"/>
    </row>
    <row r="613" ht="18.0" customHeight="1">
      <c r="A613" s="475"/>
      <c r="C613" s="483"/>
      <c r="D613" s="1"/>
      <c r="F613" s="42"/>
      <c r="I613" s="42"/>
      <c r="K613" s="1"/>
      <c r="L613" s="1"/>
      <c r="M613" s="1"/>
      <c r="N613" s="1"/>
      <c r="P613" s="48"/>
      <c r="Q613" s="48"/>
      <c r="R613" s="48"/>
      <c r="S613" s="127"/>
      <c r="T613" s="127"/>
      <c r="U613" s="127"/>
      <c r="V613" s="484"/>
      <c r="W613" s="48"/>
      <c r="X613" s="48"/>
      <c r="Y613" s="48"/>
      <c r="Z613" s="45"/>
      <c r="AA613" s="45"/>
      <c r="AB613" s="45"/>
      <c r="AC613" s="45"/>
      <c r="AD613" s="45"/>
      <c r="AE613" s="45"/>
      <c r="AF613" s="45"/>
      <c r="AG613" s="45"/>
      <c r="AH613" s="45"/>
    </row>
    <row r="614" ht="18.0" customHeight="1">
      <c r="A614" s="475"/>
      <c r="C614" s="483"/>
      <c r="D614" s="1"/>
      <c r="F614" s="42"/>
      <c r="I614" s="42"/>
      <c r="K614" s="1"/>
      <c r="L614" s="1"/>
      <c r="M614" s="1"/>
      <c r="N614" s="1"/>
      <c r="P614" s="48"/>
      <c r="Q614" s="48"/>
      <c r="R614" s="48"/>
      <c r="S614" s="127"/>
      <c r="T614" s="127"/>
      <c r="U614" s="127"/>
      <c r="V614" s="484"/>
      <c r="W614" s="48"/>
      <c r="X614" s="48"/>
      <c r="Y614" s="48"/>
      <c r="Z614" s="45"/>
      <c r="AA614" s="45"/>
      <c r="AB614" s="45"/>
      <c r="AC614" s="45"/>
      <c r="AD614" s="45"/>
      <c r="AE614" s="45"/>
      <c r="AF614" s="45"/>
      <c r="AG614" s="45"/>
      <c r="AH614" s="45"/>
    </row>
    <row r="615" ht="18.0" customHeight="1">
      <c r="A615" s="475"/>
      <c r="C615" s="483"/>
      <c r="D615" s="1"/>
      <c r="F615" s="42"/>
      <c r="I615" s="42"/>
      <c r="K615" s="1"/>
      <c r="L615" s="1"/>
      <c r="M615" s="1"/>
      <c r="N615" s="1"/>
      <c r="P615" s="48"/>
      <c r="Q615" s="48"/>
      <c r="R615" s="48"/>
      <c r="S615" s="127"/>
      <c r="T615" s="127"/>
      <c r="U615" s="127"/>
      <c r="V615" s="484"/>
      <c r="W615" s="48"/>
      <c r="X615" s="48"/>
      <c r="Y615" s="48"/>
      <c r="Z615" s="45"/>
      <c r="AA615" s="45"/>
      <c r="AB615" s="45"/>
      <c r="AC615" s="45"/>
      <c r="AD615" s="45"/>
      <c r="AE615" s="45"/>
      <c r="AF615" s="45"/>
      <c r="AG615" s="45"/>
      <c r="AH615" s="45"/>
    </row>
    <row r="616" ht="18.0" customHeight="1">
      <c r="A616" s="475"/>
      <c r="C616" s="483"/>
      <c r="D616" s="1"/>
      <c r="F616" s="42"/>
      <c r="I616" s="42"/>
      <c r="K616" s="1"/>
      <c r="L616" s="1"/>
      <c r="M616" s="1"/>
      <c r="N616" s="1"/>
      <c r="P616" s="48"/>
      <c r="Q616" s="48"/>
      <c r="R616" s="48"/>
      <c r="S616" s="127"/>
      <c r="T616" s="127"/>
      <c r="U616" s="127"/>
      <c r="V616" s="484"/>
      <c r="W616" s="48"/>
      <c r="X616" s="48"/>
      <c r="Y616" s="48"/>
      <c r="Z616" s="45"/>
      <c r="AA616" s="45"/>
      <c r="AB616" s="45"/>
      <c r="AC616" s="45"/>
      <c r="AD616" s="45"/>
      <c r="AE616" s="45"/>
      <c r="AF616" s="45"/>
      <c r="AG616" s="45"/>
      <c r="AH616" s="45"/>
    </row>
    <row r="617" ht="18.0" customHeight="1">
      <c r="A617" s="475"/>
      <c r="C617" s="483"/>
      <c r="D617" s="1"/>
      <c r="F617" s="42"/>
      <c r="I617" s="42"/>
      <c r="K617" s="1"/>
      <c r="L617" s="1"/>
      <c r="M617" s="1"/>
      <c r="N617" s="1"/>
      <c r="P617" s="48"/>
      <c r="Q617" s="48"/>
      <c r="R617" s="48"/>
      <c r="S617" s="127"/>
      <c r="T617" s="127"/>
      <c r="U617" s="127"/>
      <c r="V617" s="484"/>
      <c r="W617" s="48"/>
      <c r="X617" s="48"/>
      <c r="Y617" s="48"/>
      <c r="Z617" s="45"/>
      <c r="AA617" s="45"/>
      <c r="AB617" s="45"/>
      <c r="AC617" s="45"/>
      <c r="AD617" s="45"/>
      <c r="AE617" s="45"/>
      <c r="AF617" s="45"/>
      <c r="AG617" s="45"/>
      <c r="AH617" s="45"/>
    </row>
    <row r="618" ht="18.0" customHeight="1">
      <c r="A618" s="475"/>
      <c r="C618" s="483"/>
      <c r="D618" s="1"/>
      <c r="F618" s="42"/>
      <c r="I618" s="42"/>
      <c r="K618" s="1"/>
      <c r="L618" s="1"/>
      <c r="M618" s="1"/>
      <c r="N618" s="1"/>
      <c r="P618" s="48"/>
      <c r="Q618" s="48"/>
      <c r="R618" s="48"/>
      <c r="S618" s="127"/>
      <c r="T618" s="127"/>
      <c r="U618" s="127"/>
      <c r="V618" s="484"/>
      <c r="W618" s="48"/>
      <c r="X618" s="48"/>
      <c r="Y618" s="48"/>
      <c r="Z618" s="45"/>
      <c r="AA618" s="45"/>
      <c r="AB618" s="45"/>
      <c r="AC618" s="45"/>
      <c r="AD618" s="45"/>
      <c r="AE618" s="45"/>
      <c r="AF618" s="45"/>
      <c r="AG618" s="45"/>
      <c r="AH618" s="45"/>
    </row>
    <row r="619" ht="18.0" customHeight="1">
      <c r="A619" s="475"/>
      <c r="C619" s="483"/>
      <c r="D619" s="1"/>
      <c r="F619" s="42"/>
      <c r="I619" s="42"/>
      <c r="K619" s="1"/>
      <c r="L619" s="1"/>
      <c r="M619" s="1"/>
      <c r="N619" s="1"/>
      <c r="P619" s="48"/>
      <c r="Q619" s="48"/>
      <c r="R619" s="48"/>
      <c r="S619" s="127"/>
      <c r="T619" s="127"/>
      <c r="U619" s="127"/>
      <c r="V619" s="484"/>
      <c r="W619" s="48"/>
      <c r="X619" s="48"/>
      <c r="Y619" s="48"/>
      <c r="Z619" s="45"/>
      <c r="AA619" s="45"/>
      <c r="AB619" s="45"/>
      <c r="AC619" s="45"/>
      <c r="AD619" s="45"/>
      <c r="AE619" s="45"/>
      <c r="AF619" s="45"/>
      <c r="AG619" s="45"/>
      <c r="AH619" s="45"/>
    </row>
    <row r="620" ht="18.0" customHeight="1">
      <c r="A620" s="475"/>
      <c r="C620" s="483"/>
      <c r="D620" s="1"/>
      <c r="F620" s="42"/>
      <c r="I620" s="42"/>
      <c r="K620" s="1"/>
      <c r="L620" s="1"/>
      <c r="M620" s="1"/>
      <c r="N620" s="1"/>
      <c r="P620" s="48"/>
      <c r="Q620" s="48"/>
      <c r="R620" s="48"/>
      <c r="S620" s="127"/>
      <c r="T620" s="127"/>
      <c r="U620" s="127"/>
      <c r="V620" s="484"/>
      <c r="W620" s="48"/>
      <c r="X620" s="48"/>
      <c r="Y620" s="48"/>
      <c r="Z620" s="45"/>
      <c r="AA620" s="45"/>
      <c r="AB620" s="45"/>
      <c r="AC620" s="45"/>
      <c r="AD620" s="45"/>
      <c r="AE620" s="45"/>
      <c r="AF620" s="45"/>
      <c r="AG620" s="45"/>
      <c r="AH620" s="45"/>
    </row>
    <row r="621" ht="18.0" customHeight="1">
      <c r="A621" s="475"/>
      <c r="C621" s="483"/>
      <c r="D621" s="1"/>
      <c r="F621" s="42"/>
      <c r="I621" s="42"/>
      <c r="K621" s="1"/>
      <c r="L621" s="1"/>
      <c r="M621" s="1"/>
      <c r="N621" s="1"/>
      <c r="P621" s="48"/>
      <c r="Q621" s="48"/>
      <c r="R621" s="48"/>
      <c r="S621" s="127"/>
      <c r="T621" s="127"/>
      <c r="U621" s="127"/>
      <c r="V621" s="484"/>
      <c r="W621" s="48"/>
      <c r="X621" s="48"/>
      <c r="Y621" s="48"/>
      <c r="Z621" s="45"/>
      <c r="AA621" s="45"/>
      <c r="AB621" s="45"/>
      <c r="AC621" s="45"/>
      <c r="AD621" s="45"/>
      <c r="AE621" s="45"/>
      <c r="AF621" s="45"/>
      <c r="AG621" s="45"/>
      <c r="AH621" s="45"/>
    </row>
    <row r="622" ht="18.0" customHeight="1">
      <c r="A622" s="475"/>
      <c r="C622" s="483"/>
      <c r="D622" s="1"/>
      <c r="F622" s="42"/>
      <c r="I622" s="42"/>
      <c r="K622" s="1"/>
      <c r="L622" s="1"/>
      <c r="M622" s="1"/>
      <c r="N622" s="1"/>
      <c r="P622" s="48"/>
      <c r="Q622" s="48"/>
      <c r="R622" s="48"/>
      <c r="S622" s="127"/>
      <c r="T622" s="127"/>
      <c r="U622" s="127"/>
      <c r="V622" s="484"/>
      <c r="W622" s="48"/>
      <c r="X622" s="48"/>
      <c r="Y622" s="48"/>
      <c r="Z622" s="45"/>
      <c r="AA622" s="45"/>
      <c r="AB622" s="45"/>
      <c r="AC622" s="45"/>
      <c r="AD622" s="45"/>
      <c r="AE622" s="45"/>
      <c r="AF622" s="45"/>
      <c r="AG622" s="45"/>
      <c r="AH622" s="45"/>
    </row>
    <row r="623" ht="18.0" customHeight="1">
      <c r="A623" s="475"/>
      <c r="C623" s="483"/>
      <c r="D623" s="1"/>
      <c r="F623" s="42"/>
      <c r="I623" s="42"/>
      <c r="K623" s="1"/>
      <c r="L623" s="1"/>
      <c r="M623" s="1"/>
      <c r="N623" s="1"/>
      <c r="P623" s="48"/>
      <c r="Q623" s="48"/>
      <c r="R623" s="48"/>
      <c r="S623" s="127"/>
      <c r="T623" s="127"/>
      <c r="U623" s="127"/>
      <c r="V623" s="484"/>
      <c r="W623" s="48"/>
      <c r="X623" s="48"/>
      <c r="Y623" s="48"/>
      <c r="Z623" s="45"/>
      <c r="AA623" s="45"/>
      <c r="AB623" s="45"/>
      <c r="AC623" s="45"/>
      <c r="AD623" s="45"/>
      <c r="AE623" s="45"/>
      <c r="AF623" s="45"/>
      <c r="AG623" s="45"/>
      <c r="AH623" s="45"/>
    </row>
    <row r="624" ht="18.0" customHeight="1">
      <c r="A624" s="475"/>
      <c r="C624" s="483"/>
      <c r="D624" s="1"/>
      <c r="F624" s="42"/>
      <c r="I624" s="42"/>
      <c r="K624" s="1"/>
      <c r="L624" s="1"/>
      <c r="M624" s="1"/>
      <c r="N624" s="1"/>
      <c r="P624" s="48"/>
      <c r="Q624" s="48"/>
      <c r="R624" s="48"/>
      <c r="S624" s="127"/>
      <c r="T624" s="127"/>
      <c r="U624" s="127"/>
      <c r="V624" s="484"/>
      <c r="W624" s="48"/>
      <c r="X624" s="48"/>
      <c r="Y624" s="48"/>
      <c r="Z624" s="45"/>
      <c r="AA624" s="45"/>
      <c r="AB624" s="45"/>
      <c r="AC624" s="45"/>
      <c r="AD624" s="45"/>
      <c r="AE624" s="45"/>
      <c r="AF624" s="45"/>
      <c r="AG624" s="45"/>
      <c r="AH624" s="45"/>
    </row>
    <row r="625" ht="18.0" customHeight="1">
      <c r="A625" s="475"/>
      <c r="C625" s="483"/>
      <c r="D625" s="1"/>
      <c r="F625" s="42"/>
      <c r="I625" s="42"/>
      <c r="K625" s="1"/>
      <c r="L625" s="1"/>
      <c r="M625" s="1"/>
      <c r="N625" s="1"/>
      <c r="P625" s="48"/>
      <c r="Q625" s="48"/>
      <c r="R625" s="48"/>
      <c r="S625" s="127"/>
      <c r="T625" s="127"/>
      <c r="U625" s="127"/>
      <c r="V625" s="484"/>
      <c r="W625" s="48"/>
      <c r="X625" s="48"/>
      <c r="Y625" s="48"/>
      <c r="Z625" s="45"/>
      <c r="AA625" s="45"/>
      <c r="AB625" s="45"/>
      <c r="AC625" s="45"/>
      <c r="AD625" s="45"/>
      <c r="AE625" s="45"/>
      <c r="AF625" s="45"/>
      <c r="AG625" s="45"/>
      <c r="AH625" s="45"/>
    </row>
    <row r="626" ht="18.0" customHeight="1">
      <c r="A626" s="475"/>
      <c r="C626" s="483"/>
      <c r="D626" s="1"/>
      <c r="F626" s="42"/>
      <c r="I626" s="42"/>
      <c r="K626" s="1"/>
      <c r="L626" s="1"/>
      <c r="M626" s="1"/>
      <c r="N626" s="1"/>
      <c r="P626" s="48"/>
      <c r="Q626" s="48"/>
      <c r="R626" s="48"/>
      <c r="S626" s="127"/>
      <c r="T626" s="127"/>
      <c r="U626" s="127"/>
      <c r="V626" s="484"/>
      <c r="W626" s="48"/>
      <c r="X626" s="48"/>
      <c r="Y626" s="48"/>
      <c r="Z626" s="45"/>
      <c r="AA626" s="45"/>
      <c r="AB626" s="45"/>
      <c r="AC626" s="45"/>
      <c r="AD626" s="45"/>
      <c r="AE626" s="45"/>
      <c r="AF626" s="45"/>
      <c r="AG626" s="45"/>
      <c r="AH626" s="45"/>
    </row>
    <row r="627" ht="18.0" customHeight="1">
      <c r="A627" s="475"/>
      <c r="C627" s="483"/>
      <c r="D627" s="1"/>
      <c r="F627" s="42"/>
      <c r="I627" s="42"/>
      <c r="K627" s="1"/>
      <c r="L627" s="1"/>
      <c r="M627" s="1"/>
      <c r="N627" s="1"/>
      <c r="P627" s="48"/>
      <c r="Q627" s="48"/>
      <c r="R627" s="48"/>
      <c r="S627" s="127"/>
      <c r="T627" s="127"/>
      <c r="U627" s="127"/>
      <c r="V627" s="484"/>
      <c r="W627" s="48"/>
      <c r="X627" s="48"/>
      <c r="Y627" s="48"/>
      <c r="Z627" s="45"/>
      <c r="AA627" s="45"/>
      <c r="AB627" s="45"/>
      <c r="AC627" s="45"/>
      <c r="AD627" s="45"/>
      <c r="AE627" s="45"/>
      <c r="AF627" s="45"/>
      <c r="AG627" s="45"/>
      <c r="AH627" s="45"/>
    </row>
    <row r="628" ht="18.0" customHeight="1">
      <c r="A628" s="475"/>
      <c r="C628" s="483"/>
      <c r="D628" s="1"/>
      <c r="F628" s="42"/>
      <c r="I628" s="42"/>
      <c r="K628" s="1"/>
      <c r="L628" s="1"/>
      <c r="M628" s="1"/>
      <c r="N628" s="1"/>
      <c r="P628" s="48"/>
      <c r="Q628" s="48"/>
      <c r="R628" s="48"/>
      <c r="S628" s="127"/>
      <c r="T628" s="127"/>
      <c r="U628" s="127"/>
      <c r="V628" s="484"/>
      <c r="W628" s="48"/>
      <c r="X628" s="48"/>
      <c r="Y628" s="48"/>
      <c r="Z628" s="45"/>
      <c r="AA628" s="45"/>
      <c r="AB628" s="45"/>
      <c r="AC628" s="45"/>
      <c r="AD628" s="45"/>
      <c r="AE628" s="45"/>
      <c r="AF628" s="45"/>
      <c r="AG628" s="45"/>
      <c r="AH628" s="45"/>
    </row>
    <row r="629" ht="18.0" customHeight="1">
      <c r="A629" s="475"/>
      <c r="C629" s="483"/>
      <c r="D629" s="1"/>
      <c r="F629" s="42"/>
      <c r="I629" s="42"/>
      <c r="K629" s="1"/>
      <c r="L629" s="1"/>
      <c r="M629" s="1"/>
      <c r="N629" s="1"/>
      <c r="P629" s="48"/>
      <c r="Q629" s="48"/>
      <c r="R629" s="48"/>
      <c r="S629" s="127"/>
      <c r="T629" s="127"/>
      <c r="U629" s="127"/>
      <c r="V629" s="484"/>
      <c r="W629" s="48"/>
      <c r="X629" s="48"/>
      <c r="Y629" s="48"/>
      <c r="Z629" s="45"/>
      <c r="AA629" s="45"/>
      <c r="AB629" s="45"/>
      <c r="AC629" s="45"/>
      <c r="AD629" s="45"/>
      <c r="AE629" s="45"/>
      <c r="AF629" s="45"/>
      <c r="AG629" s="45"/>
      <c r="AH629" s="45"/>
    </row>
    <row r="630" ht="18.0" customHeight="1">
      <c r="A630" s="475"/>
      <c r="C630" s="483"/>
      <c r="D630" s="1"/>
      <c r="F630" s="42"/>
      <c r="I630" s="42"/>
      <c r="K630" s="1"/>
      <c r="L630" s="1"/>
      <c r="M630" s="1"/>
      <c r="N630" s="1"/>
      <c r="P630" s="48"/>
      <c r="Q630" s="48"/>
      <c r="R630" s="48"/>
      <c r="S630" s="127"/>
      <c r="T630" s="127"/>
      <c r="U630" s="127"/>
      <c r="V630" s="484"/>
      <c r="W630" s="48"/>
      <c r="X630" s="48"/>
      <c r="Y630" s="48"/>
      <c r="Z630" s="45"/>
      <c r="AA630" s="45"/>
      <c r="AB630" s="45"/>
      <c r="AC630" s="45"/>
      <c r="AD630" s="45"/>
      <c r="AE630" s="45"/>
      <c r="AF630" s="45"/>
      <c r="AG630" s="45"/>
      <c r="AH630" s="45"/>
    </row>
    <row r="631" ht="18.0" customHeight="1">
      <c r="A631" s="475"/>
      <c r="C631" s="483"/>
      <c r="D631" s="1"/>
      <c r="F631" s="42"/>
      <c r="I631" s="42"/>
      <c r="K631" s="1"/>
      <c r="L631" s="1"/>
      <c r="M631" s="1"/>
      <c r="N631" s="1"/>
      <c r="P631" s="48"/>
      <c r="Q631" s="48"/>
      <c r="R631" s="48"/>
      <c r="S631" s="127"/>
      <c r="T631" s="127"/>
      <c r="U631" s="127"/>
      <c r="V631" s="484"/>
      <c r="W631" s="48"/>
      <c r="X631" s="48"/>
      <c r="Y631" s="48"/>
      <c r="Z631" s="45"/>
      <c r="AA631" s="45"/>
      <c r="AB631" s="45"/>
      <c r="AC631" s="45"/>
      <c r="AD631" s="45"/>
      <c r="AE631" s="45"/>
      <c r="AF631" s="45"/>
      <c r="AG631" s="45"/>
      <c r="AH631" s="45"/>
    </row>
    <row r="632" ht="18.0" customHeight="1">
      <c r="A632" s="475"/>
      <c r="C632" s="483"/>
      <c r="D632" s="1"/>
      <c r="F632" s="42"/>
      <c r="I632" s="42"/>
      <c r="K632" s="1"/>
      <c r="L632" s="1"/>
      <c r="M632" s="1"/>
      <c r="N632" s="1"/>
      <c r="P632" s="48"/>
      <c r="Q632" s="48"/>
      <c r="R632" s="48"/>
      <c r="S632" s="127"/>
      <c r="T632" s="127"/>
      <c r="U632" s="127"/>
      <c r="V632" s="484"/>
      <c r="W632" s="48"/>
      <c r="X632" s="48"/>
      <c r="Y632" s="48"/>
      <c r="Z632" s="45"/>
      <c r="AA632" s="45"/>
      <c r="AB632" s="45"/>
      <c r="AC632" s="45"/>
      <c r="AD632" s="45"/>
      <c r="AE632" s="45"/>
      <c r="AF632" s="45"/>
      <c r="AG632" s="45"/>
      <c r="AH632" s="45"/>
    </row>
    <row r="633" ht="18.0" customHeight="1">
      <c r="A633" s="475"/>
      <c r="C633" s="483"/>
      <c r="D633" s="1"/>
      <c r="F633" s="42"/>
      <c r="I633" s="42"/>
      <c r="K633" s="1"/>
      <c r="L633" s="1"/>
      <c r="M633" s="1"/>
      <c r="N633" s="1"/>
      <c r="P633" s="48"/>
      <c r="Q633" s="48"/>
      <c r="R633" s="48"/>
      <c r="S633" s="127"/>
      <c r="T633" s="127"/>
      <c r="U633" s="127"/>
      <c r="V633" s="484"/>
      <c r="W633" s="48"/>
      <c r="X633" s="48"/>
      <c r="Y633" s="48"/>
      <c r="Z633" s="45"/>
      <c r="AA633" s="45"/>
      <c r="AB633" s="45"/>
      <c r="AC633" s="45"/>
      <c r="AD633" s="45"/>
      <c r="AE633" s="45"/>
      <c r="AF633" s="45"/>
      <c r="AG633" s="45"/>
      <c r="AH633" s="45"/>
    </row>
    <row r="634" ht="18.0" customHeight="1">
      <c r="A634" s="475"/>
      <c r="C634" s="483"/>
      <c r="D634" s="1"/>
      <c r="F634" s="42"/>
      <c r="I634" s="42"/>
      <c r="K634" s="1"/>
      <c r="L634" s="1"/>
      <c r="M634" s="1"/>
      <c r="N634" s="1"/>
      <c r="P634" s="48"/>
      <c r="Q634" s="48"/>
      <c r="R634" s="48"/>
      <c r="S634" s="127"/>
      <c r="T634" s="127"/>
      <c r="U634" s="127"/>
      <c r="V634" s="484"/>
      <c r="W634" s="48"/>
      <c r="X634" s="48"/>
      <c r="Y634" s="48"/>
      <c r="Z634" s="45"/>
      <c r="AA634" s="45"/>
      <c r="AB634" s="45"/>
      <c r="AC634" s="45"/>
      <c r="AD634" s="45"/>
      <c r="AE634" s="45"/>
      <c r="AF634" s="45"/>
      <c r="AG634" s="45"/>
      <c r="AH634" s="45"/>
    </row>
    <row r="635" ht="18.0" customHeight="1">
      <c r="A635" s="475"/>
      <c r="C635" s="483"/>
      <c r="D635" s="1"/>
      <c r="F635" s="42"/>
      <c r="I635" s="42"/>
      <c r="K635" s="1"/>
      <c r="L635" s="1"/>
      <c r="M635" s="1"/>
      <c r="N635" s="1"/>
      <c r="P635" s="48"/>
      <c r="Q635" s="48"/>
      <c r="R635" s="48"/>
      <c r="S635" s="127"/>
      <c r="T635" s="127"/>
      <c r="U635" s="127"/>
      <c r="V635" s="484"/>
      <c r="W635" s="48"/>
      <c r="X635" s="48"/>
      <c r="Y635" s="48"/>
      <c r="Z635" s="45"/>
      <c r="AA635" s="45"/>
      <c r="AB635" s="45"/>
      <c r="AC635" s="45"/>
      <c r="AD635" s="45"/>
      <c r="AE635" s="45"/>
      <c r="AF635" s="45"/>
      <c r="AG635" s="45"/>
      <c r="AH635" s="45"/>
    </row>
    <row r="636" ht="18.0" customHeight="1">
      <c r="A636" s="475"/>
      <c r="C636" s="483"/>
      <c r="D636" s="1"/>
      <c r="F636" s="42"/>
      <c r="I636" s="42"/>
      <c r="K636" s="1"/>
      <c r="L636" s="1"/>
      <c r="M636" s="1"/>
      <c r="N636" s="1"/>
      <c r="P636" s="48"/>
      <c r="Q636" s="48"/>
      <c r="R636" s="48"/>
      <c r="S636" s="127"/>
      <c r="T636" s="127"/>
      <c r="U636" s="127"/>
      <c r="V636" s="484"/>
      <c r="W636" s="48"/>
      <c r="X636" s="48"/>
      <c r="Y636" s="48"/>
      <c r="Z636" s="45"/>
      <c r="AA636" s="45"/>
      <c r="AB636" s="45"/>
      <c r="AC636" s="45"/>
      <c r="AD636" s="45"/>
      <c r="AE636" s="45"/>
      <c r="AF636" s="45"/>
      <c r="AG636" s="45"/>
      <c r="AH636" s="45"/>
    </row>
    <row r="637" ht="18.0" customHeight="1">
      <c r="A637" s="475"/>
      <c r="C637" s="483"/>
      <c r="D637" s="1"/>
      <c r="F637" s="42"/>
      <c r="I637" s="42"/>
      <c r="K637" s="1"/>
      <c r="L637" s="1"/>
      <c r="M637" s="1"/>
      <c r="N637" s="1"/>
      <c r="P637" s="48"/>
      <c r="Q637" s="48"/>
      <c r="R637" s="48"/>
      <c r="S637" s="127"/>
      <c r="T637" s="127"/>
      <c r="U637" s="127"/>
      <c r="V637" s="484"/>
      <c r="W637" s="48"/>
      <c r="X637" s="48"/>
      <c r="Y637" s="48"/>
      <c r="Z637" s="45"/>
      <c r="AA637" s="45"/>
      <c r="AB637" s="45"/>
      <c r="AC637" s="45"/>
      <c r="AD637" s="45"/>
      <c r="AE637" s="45"/>
      <c r="AF637" s="45"/>
      <c r="AG637" s="45"/>
      <c r="AH637" s="45"/>
    </row>
    <row r="638" ht="18.0" customHeight="1">
      <c r="A638" s="475"/>
      <c r="C638" s="483"/>
      <c r="D638" s="1"/>
      <c r="F638" s="42"/>
      <c r="I638" s="42"/>
      <c r="K638" s="1"/>
      <c r="L638" s="1"/>
      <c r="M638" s="1"/>
      <c r="N638" s="1"/>
      <c r="P638" s="48"/>
      <c r="Q638" s="48"/>
      <c r="R638" s="48"/>
      <c r="S638" s="127"/>
      <c r="T638" s="127"/>
      <c r="U638" s="127"/>
      <c r="V638" s="484"/>
      <c r="W638" s="48"/>
      <c r="X638" s="48"/>
      <c r="Y638" s="48"/>
      <c r="Z638" s="45"/>
      <c r="AA638" s="45"/>
      <c r="AB638" s="45"/>
      <c r="AC638" s="45"/>
      <c r="AD638" s="45"/>
      <c r="AE638" s="45"/>
      <c r="AF638" s="45"/>
      <c r="AG638" s="45"/>
      <c r="AH638" s="45"/>
    </row>
    <row r="639" ht="18.0" customHeight="1">
      <c r="A639" s="475"/>
      <c r="C639" s="483"/>
      <c r="D639" s="1"/>
      <c r="F639" s="42"/>
      <c r="I639" s="42"/>
      <c r="K639" s="1"/>
      <c r="L639" s="1"/>
      <c r="M639" s="1"/>
      <c r="N639" s="1"/>
      <c r="P639" s="48"/>
      <c r="Q639" s="48"/>
      <c r="R639" s="48"/>
      <c r="S639" s="127"/>
      <c r="T639" s="127"/>
      <c r="U639" s="127"/>
      <c r="V639" s="484"/>
      <c r="W639" s="48"/>
      <c r="X639" s="48"/>
      <c r="Y639" s="48"/>
      <c r="Z639" s="45"/>
      <c r="AA639" s="45"/>
      <c r="AB639" s="45"/>
      <c r="AC639" s="45"/>
      <c r="AD639" s="45"/>
      <c r="AE639" s="45"/>
      <c r="AF639" s="45"/>
      <c r="AG639" s="45"/>
      <c r="AH639" s="45"/>
    </row>
    <row r="640" ht="18.0" customHeight="1">
      <c r="A640" s="475"/>
      <c r="C640" s="483"/>
      <c r="D640" s="1"/>
      <c r="F640" s="42"/>
      <c r="I640" s="42"/>
      <c r="K640" s="1"/>
      <c r="L640" s="1"/>
      <c r="M640" s="1"/>
      <c r="N640" s="1"/>
      <c r="P640" s="48"/>
      <c r="Q640" s="48"/>
      <c r="R640" s="48"/>
      <c r="S640" s="127"/>
      <c r="T640" s="127"/>
      <c r="U640" s="127"/>
      <c r="V640" s="484"/>
      <c r="W640" s="48"/>
      <c r="X640" s="48"/>
      <c r="Y640" s="48"/>
      <c r="Z640" s="45"/>
      <c r="AA640" s="45"/>
      <c r="AB640" s="45"/>
      <c r="AC640" s="45"/>
      <c r="AD640" s="45"/>
      <c r="AE640" s="45"/>
      <c r="AF640" s="45"/>
      <c r="AG640" s="45"/>
      <c r="AH640" s="45"/>
    </row>
    <row r="641" ht="18.0" customHeight="1">
      <c r="A641" s="475"/>
      <c r="C641" s="483"/>
      <c r="D641" s="1"/>
      <c r="F641" s="42"/>
      <c r="I641" s="42"/>
      <c r="K641" s="1"/>
      <c r="L641" s="1"/>
      <c r="M641" s="1"/>
      <c r="N641" s="1"/>
      <c r="P641" s="48"/>
      <c r="Q641" s="48"/>
      <c r="R641" s="48"/>
      <c r="S641" s="127"/>
      <c r="T641" s="127"/>
      <c r="U641" s="127"/>
      <c r="V641" s="484"/>
      <c r="W641" s="48"/>
      <c r="X641" s="48"/>
      <c r="Y641" s="48"/>
      <c r="Z641" s="45"/>
      <c r="AA641" s="45"/>
      <c r="AB641" s="45"/>
      <c r="AC641" s="45"/>
      <c r="AD641" s="45"/>
      <c r="AE641" s="45"/>
      <c r="AF641" s="45"/>
      <c r="AG641" s="45"/>
      <c r="AH641" s="45"/>
    </row>
    <row r="642" ht="18.0" customHeight="1">
      <c r="A642" s="475"/>
      <c r="C642" s="483"/>
      <c r="D642" s="1"/>
      <c r="F642" s="42"/>
      <c r="I642" s="42"/>
      <c r="K642" s="1"/>
      <c r="L642" s="1"/>
      <c r="M642" s="1"/>
      <c r="N642" s="1"/>
      <c r="P642" s="48"/>
      <c r="Q642" s="48"/>
      <c r="R642" s="48"/>
      <c r="S642" s="127"/>
      <c r="T642" s="127"/>
      <c r="U642" s="127"/>
      <c r="V642" s="484"/>
      <c r="W642" s="48"/>
      <c r="X642" s="48"/>
      <c r="Y642" s="48"/>
      <c r="Z642" s="45"/>
      <c r="AA642" s="45"/>
      <c r="AB642" s="45"/>
      <c r="AC642" s="45"/>
      <c r="AD642" s="45"/>
      <c r="AE642" s="45"/>
      <c r="AF642" s="45"/>
      <c r="AG642" s="45"/>
      <c r="AH642" s="45"/>
    </row>
    <row r="643" ht="18.0" customHeight="1">
      <c r="A643" s="475"/>
      <c r="C643" s="483"/>
      <c r="D643" s="1"/>
      <c r="F643" s="42"/>
      <c r="I643" s="42"/>
      <c r="K643" s="1"/>
      <c r="L643" s="1"/>
      <c r="M643" s="1"/>
      <c r="N643" s="1"/>
      <c r="P643" s="48"/>
      <c r="Q643" s="48"/>
      <c r="R643" s="48"/>
      <c r="S643" s="127"/>
      <c r="T643" s="127"/>
      <c r="U643" s="127"/>
      <c r="V643" s="484"/>
      <c r="W643" s="48"/>
      <c r="X643" s="48"/>
      <c r="Y643" s="48"/>
      <c r="Z643" s="45"/>
      <c r="AA643" s="45"/>
      <c r="AB643" s="45"/>
      <c r="AC643" s="45"/>
      <c r="AD643" s="45"/>
      <c r="AE643" s="45"/>
      <c r="AF643" s="45"/>
      <c r="AG643" s="45"/>
      <c r="AH643" s="45"/>
    </row>
    <row r="644" ht="18.0" customHeight="1">
      <c r="A644" s="475"/>
      <c r="C644" s="483"/>
      <c r="D644" s="1"/>
      <c r="F644" s="42"/>
      <c r="I644" s="42"/>
      <c r="K644" s="1"/>
      <c r="L644" s="1"/>
      <c r="M644" s="1"/>
      <c r="N644" s="1"/>
      <c r="P644" s="48"/>
      <c r="Q644" s="48"/>
      <c r="R644" s="48"/>
      <c r="S644" s="127"/>
      <c r="T644" s="127"/>
      <c r="U644" s="127"/>
      <c r="V644" s="484"/>
      <c r="W644" s="48"/>
      <c r="X644" s="48"/>
      <c r="Y644" s="48"/>
      <c r="Z644" s="45"/>
      <c r="AA644" s="45"/>
      <c r="AB644" s="45"/>
      <c r="AC644" s="45"/>
      <c r="AD644" s="45"/>
      <c r="AE644" s="45"/>
      <c r="AF644" s="45"/>
      <c r="AG644" s="45"/>
      <c r="AH644" s="45"/>
    </row>
    <row r="645" ht="18.0" customHeight="1">
      <c r="A645" s="475"/>
      <c r="C645" s="483"/>
      <c r="D645" s="1"/>
      <c r="F645" s="42"/>
      <c r="I645" s="42"/>
      <c r="K645" s="1"/>
      <c r="L645" s="1"/>
      <c r="M645" s="1"/>
      <c r="N645" s="1"/>
      <c r="P645" s="48"/>
      <c r="Q645" s="48"/>
      <c r="R645" s="48"/>
      <c r="S645" s="127"/>
      <c r="T645" s="127"/>
      <c r="U645" s="127"/>
      <c r="V645" s="484"/>
      <c r="W645" s="48"/>
      <c r="X645" s="48"/>
      <c r="Y645" s="48"/>
      <c r="Z645" s="45"/>
      <c r="AA645" s="45"/>
      <c r="AB645" s="45"/>
      <c r="AC645" s="45"/>
      <c r="AD645" s="45"/>
      <c r="AE645" s="45"/>
      <c r="AF645" s="45"/>
      <c r="AG645" s="45"/>
      <c r="AH645" s="45"/>
    </row>
    <row r="646" ht="18.0" customHeight="1">
      <c r="A646" s="475"/>
      <c r="C646" s="483"/>
      <c r="D646" s="1"/>
      <c r="F646" s="42"/>
      <c r="I646" s="42"/>
      <c r="K646" s="1"/>
      <c r="L646" s="1"/>
      <c r="M646" s="1"/>
      <c r="N646" s="1"/>
      <c r="P646" s="48"/>
      <c r="Q646" s="48"/>
      <c r="R646" s="48"/>
      <c r="S646" s="127"/>
      <c r="T646" s="127"/>
      <c r="U646" s="127"/>
      <c r="V646" s="484"/>
      <c r="W646" s="48"/>
      <c r="X646" s="48"/>
      <c r="Y646" s="48"/>
      <c r="Z646" s="45"/>
      <c r="AA646" s="45"/>
      <c r="AB646" s="45"/>
      <c r="AC646" s="45"/>
      <c r="AD646" s="45"/>
      <c r="AE646" s="45"/>
      <c r="AF646" s="45"/>
      <c r="AG646" s="45"/>
      <c r="AH646" s="45"/>
    </row>
    <row r="647" ht="18.0" customHeight="1">
      <c r="A647" s="475"/>
      <c r="C647" s="483"/>
      <c r="D647" s="1"/>
      <c r="F647" s="42"/>
      <c r="I647" s="42"/>
      <c r="K647" s="1"/>
      <c r="L647" s="1"/>
      <c r="M647" s="1"/>
      <c r="N647" s="1"/>
      <c r="P647" s="48"/>
      <c r="Q647" s="48"/>
      <c r="R647" s="48"/>
      <c r="S647" s="127"/>
      <c r="T647" s="127"/>
      <c r="U647" s="127"/>
      <c r="V647" s="484"/>
      <c r="W647" s="48"/>
      <c r="X647" s="48"/>
      <c r="Y647" s="48"/>
      <c r="Z647" s="45"/>
      <c r="AA647" s="45"/>
      <c r="AB647" s="45"/>
      <c r="AC647" s="45"/>
      <c r="AD647" s="45"/>
      <c r="AE647" s="45"/>
      <c r="AF647" s="45"/>
      <c r="AG647" s="45"/>
      <c r="AH647" s="45"/>
    </row>
    <row r="648" ht="18.0" customHeight="1">
      <c r="A648" s="475"/>
      <c r="C648" s="483"/>
      <c r="D648" s="1"/>
      <c r="F648" s="42"/>
      <c r="I648" s="42"/>
      <c r="K648" s="1"/>
      <c r="L648" s="1"/>
      <c r="M648" s="1"/>
      <c r="N648" s="1"/>
      <c r="P648" s="48"/>
      <c r="Q648" s="48"/>
      <c r="R648" s="48"/>
      <c r="S648" s="127"/>
      <c r="T648" s="127"/>
      <c r="U648" s="127"/>
      <c r="V648" s="484"/>
      <c r="W648" s="48"/>
      <c r="X648" s="48"/>
      <c r="Y648" s="48"/>
      <c r="Z648" s="45"/>
      <c r="AA648" s="45"/>
      <c r="AB648" s="45"/>
      <c r="AC648" s="45"/>
      <c r="AD648" s="45"/>
      <c r="AE648" s="45"/>
      <c r="AF648" s="45"/>
      <c r="AG648" s="45"/>
      <c r="AH648" s="45"/>
    </row>
    <row r="649" ht="18.0" customHeight="1">
      <c r="A649" s="475"/>
      <c r="C649" s="483"/>
      <c r="D649" s="1"/>
      <c r="F649" s="42"/>
      <c r="I649" s="42"/>
      <c r="K649" s="1"/>
      <c r="L649" s="1"/>
      <c r="M649" s="1"/>
      <c r="N649" s="1"/>
      <c r="P649" s="48"/>
      <c r="Q649" s="48"/>
      <c r="R649" s="48"/>
      <c r="S649" s="127"/>
      <c r="T649" s="127"/>
      <c r="U649" s="127"/>
      <c r="V649" s="484"/>
      <c r="W649" s="48"/>
      <c r="X649" s="48"/>
      <c r="Y649" s="48"/>
      <c r="Z649" s="45"/>
      <c r="AA649" s="45"/>
      <c r="AB649" s="45"/>
      <c r="AC649" s="45"/>
      <c r="AD649" s="45"/>
      <c r="AE649" s="45"/>
      <c r="AF649" s="45"/>
      <c r="AG649" s="45"/>
      <c r="AH649" s="45"/>
    </row>
    <row r="650" ht="18.0" customHeight="1">
      <c r="A650" s="475"/>
      <c r="C650" s="483"/>
      <c r="D650" s="1"/>
      <c r="F650" s="42"/>
      <c r="I650" s="42"/>
      <c r="K650" s="1"/>
      <c r="L650" s="1"/>
      <c r="M650" s="1"/>
      <c r="N650" s="1"/>
      <c r="P650" s="48"/>
      <c r="Q650" s="48"/>
      <c r="R650" s="48"/>
      <c r="S650" s="127"/>
      <c r="T650" s="127"/>
      <c r="U650" s="127"/>
      <c r="V650" s="484"/>
      <c r="W650" s="48"/>
      <c r="X650" s="48"/>
      <c r="Y650" s="48"/>
      <c r="Z650" s="45"/>
      <c r="AA650" s="45"/>
      <c r="AB650" s="45"/>
      <c r="AC650" s="45"/>
      <c r="AD650" s="45"/>
      <c r="AE650" s="45"/>
      <c r="AF650" s="45"/>
      <c r="AG650" s="45"/>
      <c r="AH650" s="45"/>
    </row>
    <row r="651" ht="18.0" customHeight="1">
      <c r="A651" s="475"/>
      <c r="C651" s="483"/>
      <c r="D651" s="1"/>
      <c r="F651" s="42"/>
      <c r="I651" s="42"/>
      <c r="K651" s="1"/>
      <c r="L651" s="1"/>
      <c r="M651" s="1"/>
      <c r="N651" s="1"/>
      <c r="P651" s="48"/>
      <c r="Q651" s="48"/>
      <c r="R651" s="48"/>
      <c r="S651" s="127"/>
      <c r="T651" s="127"/>
      <c r="U651" s="127"/>
      <c r="V651" s="484"/>
      <c r="W651" s="48"/>
      <c r="X651" s="48"/>
      <c r="Y651" s="48"/>
      <c r="Z651" s="45"/>
      <c r="AA651" s="45"/>
      <c r="AB651" s="45"/>
      <c r="AC651" s="45"/>
      <c r="AD651" s="45"/>
      <c r="AE651" s="45"/>
      <c r="AF651" s="45"/>
      <c r="AG651" s="45"/>
      <c r="AH651" s="45"/>
    </row>
    <row r="652" ht="18.0" customHeight="1">
      <c r="A652" s="475"/>
      <c r="C652" s="483"/>
      <c r="D652" s="1"/>
      <c r="F652" s="42"/>
      <c r="I652" s="42"/>
      <c r="K652" s="1"/>
      <c r="L652" s="1"/>
      <c r="M652" s="1"/>
      <c r="N652" s="1"/>
      <c r="P652" s="48"/>
      <c r="Q652" s="48"/>
      <c r="R652" s="48"/>
      <c r="S652" s="127"/>
      <c r="T652" s="127"/>
      <c r="U652" s="127"/>
      <c r="V652" s="484"/>
      <c r="W652" s="48"/>
      <c r="X652" s="48"/>
      <c r="Y652" s="48"/>
      <c r="Z652" s="45"/>
      <c r="AA652" s="45"/>
      <c r="AB652" s="45"/>
      <c r="AC652" s="45"/>
      <c r="AD652" s="45"/>
      <c r="AE652" s="45"/>
      <c r="AF652" s="45"/>
      <c r="AG652" s="45"/>
      <c r="AH652" s="45"/>
    </row>
    <row r="653" ht="18.0" customHeight="1">
      <c r="A653" s="475"/>
      <c r="C653" s="483"/>
      <c r="D653" s="1"/>
      <c r="F653" s="42"/>
      <c r="I653" s="42"/>
      <c r="K653" s="1"/>
      <c r="L653" s="1"/>
      <c r="M653" s="1"/>
      <c r="N653" s="1"/>
      <c r="P653" s="48"/>
      <c r="Q653" s="48"/>
      <c r="R653" s="48"/>
      <c r="S653" s="127"/>
      <c r="T653" s="127"/>
      <c r="U653" s="127"/>
      <c r="V653" s="484"/>
      <c r="W653" s="48"/>
      <c r="X653" s="48"/>
      <c r="Y653" s="48"/>
      <c r="Z653" s="45"/>
      <c r="AA653" s="45"/>
      <c r="AB653" s="45"/>
      <c r="AC653" s="45"/>
      <c r="AD653" s="45"/>
      <c r="AE653" s="45"/>
      <c r="AF653" s="45"/>
      <c r="AG653" s="45"/>
      <c r="AH653" s="45"/>
    </row>
    <row r="654" ht="18.0" customHeight="1">
      <c r="A654" s="475"/>
      <c r="C654" s="483"/>
      <c r="D654" s="1"/>
      <c r="F654" s="42"/>
      <c r="I654" s="42"/>
      <c r="K654" s="1"/>
      <c r="L654" s="1"/>
      <c r="M654" s="1"/>
      <c r="N654" s="1"/>
      <c r="P654" s="48"/>
      <c r="Q654" s="48"/>
      <c r="R654" s="48"/>
      <c r="S654" s="127"/>
      <c r="T654" s="127"/>
      <c r="U654" s="127"/>
      <c r="V654" s="484"/>
      <c r="W654" s="48"/>
      <c r="X654" s="48"/>
      <c r="Y654" s="48"/>
      <c r="Z654" s="45"/>
      <c r="AA654" s="45"/>
      <c r="AB654" s="45"/>
      <c r="AC654" s="45"/>
      <c r="AD654" s="45"/>
      <c r="AE654" s="45"/>
      <c r="AF654" s="45"/>
      <c r="AG654" s="45"/>
      <c r="AH654" s="45"/>
    </row>
    <row r="655" ht="18.0" customHeight="1">
      <c r="A655" s="475"/>
      <c r="C655" s="483"/>
      <c r="D655" s="1"/>
      <c r="F655" s="42"/>
      <c r="I655" s="42"/>
      <c r="K655" s="1"/>
      <c r="L655" s="1"/>
      <c r="M655" s="1"/>
      <c r="N655" s="1"/>
      <c r="P655" s="48"/>
      <c r="Q655" s="48"/>
      <c r="R655" s="48"/>
      <c r="S655" s="127"/>
      <c r="T655" s="127"/>
      <c r="U655" s="127"/>
      <c r="V655" s="484"/>
      <c r="W655" s="48"/>
      <c r="X655" s="48"/>
      <c r="Y655" s="48"/>
      <c r="Z655" s="45"/>
      <c r="AA655" s="45"/>
      <c r="AB655" s="45"/>
      <c r="AC655" s="45"/>
      <c r="AD655" s="45"/>
      <c r="AE655" s="45"/>
      <c r="AF655" s="45"/>
      <c r="AG655" s="45"/>
      <c r="AH655" s="45"/>
    </row>
    <row r="656" ht="18.0" customHeight="1">
      <c r="A656" s="475"/>
      <c r="C656" s="483"/>
      <c r="D656" s="1"/>
      <c r="F656" s="42"/>
      <c r="I656" s="42"/>
      <c r="K656" s="1"/>
      <c r="L656" s="1"/>
      <c r="M656" s="1"/>
      <c r="N656" s="1"/>
      <c r="P656" s="48"/>
      <c r="Q656" s="48"/>
      <c r="R656" s="48"/>
      <c r="S656" s="127"/>
      <c r="T656" s="127"/>
      <c r="U656" s="127"/>
      <c r="V656" s="484"/>
      <c r="W656" s="48"/>
      <c r="X656" s="48"/>
      <c r="Y656" s="48"/>
      <c r="Z656" s="45"/>
      <c r="AA656" s="45"/>
      <c r="AB656" s="45"/>
      <c r="AC656" s="45"/>
      <c r="AD656" s="45"/>
      <c r="AE656" s="45"/>
      <c r="AF656" s="45"/>
      <c r="AG656" s="45"/>
      <c r="AH656" s="45"/>
    </row>
    <row r="657" ht="18.0" customHeight="1">
      <c r="A657" s="475"/>
      <c r="C657" s="483"/>
      <c r="D657" s="1"/>
      <c r="F657" s="42"/>
      <c r="I657" s="42"/>
      <c r="K657" s="1"/>
      <c r="L657" s="1"/>
      <c r="M657" s="1"/>
      <c r="N657" s="1"/>
      <c r="P657" s="48"/>
      <c r="Q657" s="48"/>
      <c r="R657" s="48"/>
      <c r="S657" s="127"/>
      <c r="T657" s="127"/>
      <c r="U657" s="127"/>
      <c r="V657" s="484"/>
      <c r="W657" s="48"/>
      <c r="X657" s="48"/>
      <c r="Y657" s="48"/>
      <c r="Z657" s="45"/>
      <c r="AA657" s="45"/>
      <c r="AB657" s="45"/>
      <c r="AC657" s="45"/>
      <c r="AD657" s="45"/>
      <c r="AE657" s="45"/>
      <c r="AF657" s="45"/>
      <c r="AG657" s="45"/>
      <c r="AH657" s="45"/>
    </row>
    <row r="658" ht="18.0" customHeight="1">
      <c r="A658" s="475"/>
      <c r="C658" s="483"/>
      <c r="D658" s="1"/>
      <c r="F658" s="42"/>
      <c r="I658" s="42"/>
      <c r="K658" s="1"/>
      <c r="L658" s="1"/>
      <c r="M658" s="1"/>
      <c r="N658" s="1"/>
      <c r="P658" s="48"/>
      <c r="Q658" s="48"/>
      <c r="R658" s="48"/>
      <c r="S658" s="127"/>
      <c r="T658" s="127"/>
      <c r="U658" s="127"/>
      <c r="V658" s="484"/>
      <c r="W658" s="48"/>
      <c r="X658" s="48"/>
      <c r="Y658" s="48"/>
      <c r="Z658" s="45"/>
      <c r="AA658" s="45"/>
      <c r="AB658" s="45"/>
      <c r="AC658" s="45"/>
      <c r="AD658" s="45"/>
      <c r="AE658" s="45"/>
      <c r="AF658" s="45"/>
      <c r="AG658" s="45"/>
      <c r="AH658" s="45"/>
    </row>
    <row r="659" ht="18.0" customHeight="1">
      <c r="A659" s="475"/>
      <c r="C659" s="483"/>
      <c r="D659" s="1"/>
      <c r="F659" s="42"/>
      <c r="I659" s="42"/>
      <c r="K659" s="1"/>
      <c r="L659" s="1"/>
      <c r="M659" s="1"/>
      <c r="N659" s="1"/>
      <c r="P659" s="48"/>
      <c r="Q659" s="48"/>
      <c r="R659" s="48"/>
      <c r="S659" s="127"/>
      <c r="T659" s="127"/>
      <c r="U659" s="127"/>
      <c r="V659" s="484"/>
      <c r="W659" s="48"/>
      <c r="X659" s="48"/>
      <c r="Y659" s="48"/>
      <c r="Z659" s="45"/>
      <c r="AA659" s="45"/>
      <c r="AB659" s="45"/>
      <c r="AC659" s="45"/>
      <c r="AD659" s="45"/>
      <c r="AE659" s="45"/>
      <c r="AF659" s="45"/>
      <c r="AG659" s="45"/>
      <c r="AH659" s="45"/>
    </row>
    <row r="660" ht="18.0" customHeight="1">
      <c r="A660" s="475"/>
      <c r="C660" s="483"/>
      <c r="D660" s="1"/>
      <c r="F660" s="42"/>
      <c r="I660" s="42"/>
      <c r="K660" s="1"/>
      <c r="L660" s="1"/>
      <c r="M660" s="1"/>
      <c r="N660" s="1"/>
      <c r="P660" s="48"/>
      <c r="Q660" s="48"/>
      <c r="R660" s="48"/>
      <c r="S660" s="127"/>
      <c r="T660" s="127"/>
      <c r="U660" s="127"/>
      <c r="V660" s="484"/>
      <c r="W660" s="48"/>
      <c r="X660" s="48"/>
      <c r="Y660" s="48"/>
      <c r="Z660" s="45"/>
      <c r="AA660" s="45"/>
      <c r="AB660" s="45"/>
      <c r="AC660" s="45"/>
      <c r="AD660" s="45"/>
      <c r="AE660" s="45"/>
      <c r="AF660" s="45"/>
      <c r="AG660" s="45"/>
      <c r="AH660" s="45"/>
    </row>
    <row r="661" ht="18.0" customHeight="1">
      <c r="A661" s="475"/>
      <c r="C661" s="483"/>
      <c r="D661" s="1"/>
      <c r="F661" s="42"/>
      <c r="I661" s="42"/>
      <c r="K661" s="1"/>
      <c r="L661" s="1"/>
      <c r="M661" s="1"/>
      <c r="N661" s="1"/>
      <c r="P661" s="48"/>
      <c r="Q661" s="48"/>
      <c r="R661" s="48"/>
      <c r="S661" s="127"/>
      <c r="T661" s="127"/>
      <c r="U661" s="127"/>
      <c r="V661" s="484"/>
      <c r="W661" s="48"/>
      <c r="X661" s="48"/>
      <c r="Y661" s="48"/>
      <c r="Z661" s="45"/>
      <c r="AA661" s="45"/>
      <c r="AB661" s="45"/>
      <c r="AC661" s="45"/>
      <c r="AD661" s="45"/>
      <c r="AE661" s="45"/>
      <c r="AF661" s="45"/>
      <c r="AG661" s="45"/>
      <c r="AH661" s="45"/>
    </row>
    <row r="662" ht="18.0" customHeight="1">
      <c r="A662" s="475"/>
      <c r="C662" s="483"/>
      <c r="D662" s="1"/>
      <c r="F662" s="42"/>
      <c r="I662" s="42"/>
      <c r="K662" s="1"/>
      <c r="L662" s="1"/>
      <c r="M662" s="1"/>
      <c r="N662" s="1"/>
      <c r="P662" s="48"/>
      <c r="Q662" s="48"/>
      <c r="R662" s="48"/>
      <c r="S662" s="127"/>
      <c r="T662" s="127"/>
      <c r="U662" s="127"/>
      <c r="V662" s="484"/>
      <c r="W662" s="48"/>
      <c r="X662" s="48"/>
      <c r="Y662" s="48"/>
      <c r="Z662" s="45"/>
      <c r="AA662" s="45"/>
      <c r="AB662" s="45"/>
      <c r="AC662" s="45"/>
      <c r="AD662" s="45"/>
      <c r="AE662" s="45"/>
      <c r="AF662" s="45"/>
      <c r="AG662" s="45"/>
      <c r="AH662" s="45"/>
    </row>
    <row r="663" ht="18.0" customHeight="1">
      <c r="A663" s="475"/>
      <c r="C663" s="483"/>
      <c r="D663" s="1"/>
      <c r="F663" s="42"/>
      <c r="I663" s="42"/>
      <c r="K663" s="1"/>
      <c r="L663" s="1"/>
      <c r="M663" s="1"/>
      <c r="N663" s="1"/>
      <c r="P663" s="48"/>
      <c r="Q663" s="48"/>
      <c r="R663" s="48"/>
      <c r="S663" s="127"/>
      <c r="T663" s="127"/>
      <c r="U663" s="127"/>
      <c r="V663" s="484"/>
      <c r="W663" s="48"/>
      <c r="X663" s="48"/>
      <c r="Y663" s="48"/>
      <c r="Z663" s="45"/>
      <c r="AA663" s="45"/>
      <c r="AB663" s="45"/>
      <c r="AC663" s="45"/>
      <c r="AD663" s="45"/>
      <c r="AE663" s="45"/>
      <c r="AF663" s="45"/>
      <c r="AG663" s="45"/>
      <c r="AH663" s="45"/>
    </row>
    <row r="664" ht="18.0" customHeight="1">
      <c r="A664" s="475"/>
      <c r="C664" s="483"/>
      <c r="D664" s="1"/>
      <c r="F664" s="42"/>
      <c r="I664" s="42"/>
      <c r="K664" s="1"/>
      <c r="L664" s="1"/>
      <c r="M664" s="1"/>
      <c r="N664" s="1"/>
      <c r="P664" s="48"/>
      <c r="Q664" s="48"/>
      <c r="R664" s="48"/>
      <c r="S664" s="127"/>
      <c r="T664" s="127"/>
      <c r="U664" s="127"/>
      <c r="V664" s="484"/>
      <c r="W664" s="48"/>
      <c r="X664" s="48"/>
      <c r="Y664" s="48"/>
      <c r="Z664" s="45"/>
      <c r="AA664" s="45"/>
      <c r="AB664" s="45"/>
      <c r="AC664" s="45"/>
      <c r="AD664" s="45"/>
      <c r="AE664" s="45"/>
      <c r="AF664" s="45"/>
      <c r="AG664" s="45"/>
      <c r="AH664" s="45"/>
    </row>
    <row r="665" ht="18.0" customHeight="1">
      <c r="A665" s="475"/>
      <c r="C665" s="483"/>
      <c r="D665" s="1"/>
      <c r="F665" s="42"/>
      <c r="I665" s="42"/>
      <c r="K665" s="1"/>
      <c r="L665" s="1"/>
      <c r="M665" s="1"/>
      <c r="N665" s="1"/>
      <c r="P665" s="48"/>
      <c r="Q665" s="48"/>
      <c r="R665" s="48"/>
      <c r="S665" s="127"/>
      <c r="T665" s="127"/>
      <c r="U665" s="127"/>
      <c r="V665" s="484"/>
      <c r="W665" s="48"/>
      <c r="X665" s="48"/>
      <c r="Y665" s="48"/>
      <c r="Z665" s="45"/>
      <c r="AA665" s="45"/>
      <c r="AB665" s="45"/>
      <c r="AC665" s="45"/>
      <c r="AD665" s="45"/>
      <c r="AE665" s="45"/>
      <c r="AF665" s="45"/>
      <c r="AG665" s="45"/>
      <c r="AH665" s="45"/>
    </row>
    <row r="666" ht="18.0" customHeight="1">
      <c r="A666" s="475"/>
      <c r="C666" s="483"/>
      <c r="D666" s="1"/>
      <c r="F666" s="42"/>
      <c r="I666" s="42"/>
      <c r="K666" s="1"/>
      <c r="L666" s="1"/>
      <c r="M666" s="1"/>
      <c r="N666" s="1"/>
      <c r="P666" s="48"/>
      <c r="Q666" s="48"/>
      <c r="R666" s="48"/>
      <c r="S666" s="127"/>
      <c r="T666" s="127"/>
      <c r="U666" s="127"/>
      <c r="V666" s="484"/>
      <c r="W666" s="48"/>
      <c r="X666" s="48"/>
      <c r="Y666" s="48"/>
      <c r="Z666" s="45"/>
      <c r="AA666" s="45"/>
      <c r="AB666" s="45"/>
      <c r="AC666" s="45"/>
      <c r="AD666" s="45"/>
      <c r="AE666" s="45"/>
      <c r="AF666" s="45"/>
      <c r="AG666" s="45"/>
      <c r="AH666" s="45"/>
    </row>
    <row r="667" ht="18.0" customHeight="1">
      <c r="A667" s="475"/>
      <c r="C667" s="483"/>
      <c r="D667" s="1"/>
      <c r="F667" s="42"/>
      <c r="I667" s="42"/>
      <c r="K667" s="1"/>
      <c r="L667" s="1"/>
      <c r="M667" s="1"/>
      <c r="N667" s="1"/>
      <c r="P667" s="48"/>
      <c r="Q667" s="48"/>
      <c r="R667" s="48"/>
      <c r="S667" s="127"/>
      <c r="T667" s="127"/>
      <c r="U667" s="127"/>
      <c r="V667" s="484"/>
      <c r="W667" s="48"/>
      <c r="X667" s="48"/>
      <c r="Y667" s="48"/>
      <c r="Z667" s="45"/>
      <c r="AA667" s="45"/>
      <c r="AB667" s="45"/>
      <c r="AC667" s="45"/>
      <c r="AD667" s="45"/>
      <c r="AE667" s="45"/>
      <c r="AF667" s="45"/>
      <c r="AG667" s="45"/>
      <c r="AH667" s="45"/>
    </row>
    <row r="668" ht="18.0" customHeight="1">
      <c r="A668" s="475"/>
      <c r="C668" s="483"/>
      <c r="D668" s="1"/>
      <c r="F668" s="42"/>
      <c r="I668" s="42"/>
      <c r="K668" s="1"/>
      <c r="L668" s="1"/>
      <c r="M668" s="1"/>
      <c r="N668" s="1"/>
      <c r="P668" s="48"/>
      <c r="Q668" s="48"/>
      <c r="R668" s="48"/>
      <c r="S668" s="127"/>
      <c r="T668" s="127"/>
      <c r="U668" s="127"/>
      <c r="V668" s="484"/>
      <c r="W668" s="48"/>
      <c r="X668" s="48"/>
      <c r="Y668" s="48"/>
      <c r="Z668" s="45"/>
      <c r="AA668" s="45"/>
      <c r="AB668" s="45"/>
      <c r="AC668" s="45"/>
      <c r="AD668" s="45"/>
      <c r="AE668" s="45"/>
      <c r="AF668" s="45"/>
      <c r="AG668" s="45"/>
      <c r="AH668" s="45"/>
    </row>
    <row r="669" ht="18.0" customHeight="1">
      <c r="A669" s="475"/>
      <c r="C669" s="483"/>
      <c r="D669" s="1"/>
      <c r="F669" s="42"/>
      <c r="I669" s="42"/>
      <c r="K669" s="1"/>
      <c r="L669" s="1"/>
      <c r="M669" s="1"/>
      <c r="N669" s="1"/>
      <c r="P669" s="48"/>
      <c r="Q669" s="48"/>
      <c r="R669" s="48"/>
      <c r="S669" s="127"/>
      <c r="T669" s="127"/>
      <c r="U669" s="127"/>
      <c r="V669" s="484"/>
      <c r="W669" s="48"/>
      <c r="X669" s="48"/>
      <c r="Y669" s="48"/>
      <c r="Z669" s="45"/>
      <c r="AA669" s="45"/>
      <c r="AB669" s="45"/>
      <c r="AC669" s="45"/>
      <c r="AD669" s="45"/>
      <c r="AE669" s="45"/>
      <c r="AF669" s="45"/>
      <c r="AG669" s="45"/>
      <c r="AH669" s="45"/>
    </row>
    <row r="670" ht="18.0" customHeight="1">
      <c r="A670" s="475"/>
      <c r="C670" s="483"/>
      <c r="D670" s="1"/>
      <c r="F670" s="42"/>
      <c r="I670" s="42"/>
      <c r="K670" s="1"/>
      <c r="L670" s="1"/>
      <c r="M670" s="1"/>
      <c r="N670" s="1"/>
      <c r="P670" s="48"/>
      <c r="Q670" s="48"/>
      <c r="R670" s="48"/>
      <c r="S670" s="127"/>
      <c r="T670" s="127"/>
      <c r="U670" s="127"/>
      <c r="V670" s="484"/>
      <c r="W670" s="48"/>
      <c r="X670" s="48"/>
      <c r="Y670" s="48"/>
      <c r="Z670" s="45"/>
      <c r="AA670" s="45"/>
      <c r="AB670" s="45"/>
      <c r="AC670" s="45"/>
      <c r="AD670" s="45"/>
      <c r="AE670" s="45"/>
      <c r="AF670" s="45"/>
      <c r="AG670" s="45"/>
      <c r="AH670" s="45"/>
    </row>
    <row r="671" ht="18.0" customHeight="1">
      <c r="A671" s="475"/>
      <c r="C671" s="483"/>
      <c r="D671" s="1"/>
      <c r="F671" s="42"/>
      <c r="I671" s="42"/>
      <c r="K671" s="1"/>
      <c r="L671" s="1"/>
      <c r="M671" s="1"/>
      <c r="N671" s="1"/>
      <c r="P671" s="48"/>
      <c r="Q671" s="48"/>
      <c r="R671" s="48"/>
      <c r="S671" s="127"/>
      <c r="T671" s="127"/>
      <c r="U671" s="127"/>
      <c r="V671" s="484"/>
      <c r="W671" s="48"/>
      <c r="X671" s="48"/>
      <c r="Y671" s="48"/>
      <c r="Z671" s="45"/>
      <c r="AA671" s="45"/>
      <c r="AB671" s="45"/>
      <c r="AC671" s="45"/>
      <c r="AD671" s="45"/>
      <c r="AE671" s="45"/>
      <c r="AF671" s="45"/>
      <c r="AG671" s="45"/>
      <c r="AH671" s="45"/>
    </row>
    <row r="672" ht="18.0" customHeight="1">
      <c r="A672" s="475"/>
      <c r="C672" s="483"/>
      <c r="D672" s="1"/>
      <c r="F672" s="42"/>
      <c r="I672" s="42"/>
      <c r="K672" s="1"/>
      <c r="L672" s="1"/>
      <c r="M672" s="1"/>
      <c r="N672" s="1"/>
      <c r="P672" s="48"/>
      <c r="Q672" s="48"/>
      <c r="R672" s="48"/>
      <c r="S672" s="127"/>
      <c r="T672" s="127"/>
      <c r="U672" s="127"/>
      <c r="V672" s="484"/>
      <c r="W672" s="48"/>
      <c r="X672" s="48"/>
      <c r="Y672" s="48"/>
      <c r="Z672" s="45"/>
      <c r="AA672" s="45"/>
      <c r="AB672" s="45"/>
      <c r="AC672" s="45"/>
      <c r="AD672" s="45"/>
      <c r="AE672" s="45"/>
      <c r="AF672" s="45"/>
      <c r="AG672" s="45"/>
      <c r="AH672" s="45"/>
    </row>
    <row r="673" ht="18.0" customHeight="1">
      <c r="A673" s="475"/>
      <c r="C673" s="483"/>
      <c r="D673" s="1"/>
      <c r="F673" s="42"/>
      <c r="I673" s="42"/>
      <c r="K673" s="1"/>
      <c r="L673" s="1"/>
      <c r="M673" s="1"/>
      <c r="N673" s="1"/>
      <c r="P673" s="48"/>
      <c r="Q673" s="48"/>
      <c r="R673" s="48"/>
      <c r="S673" s="127"/>
      <c r="T673" s="127"/>
      <c r="U673" s="127"/>
      <c r="V673" s="484"/>
      <c r="W673" s="48"/>
      <c r="X673" s="48"/>
      <c r="Y673" s="48"/>
      <c r="Z673" s="45"/>
      <c r="AA673" s="45"/>
      <c r="AB673" s="45"/>
      <c r="AC673" s="45"/>
      <c r="AD673" s="45"/>
      <c r="AE673" s="45"/>
      <c r="AF673" s="45"/>
      <c r="AG673" s="45"/>
      <c r="AH673" s="45"/>
    </row>
    <row r="674" ht="18.0" customHeight="1">
      <c r="A674" s="475"/>
      <c r="C674" s="483"/>
      <c r="D674" s="1"/>
      <c r="F674" s="42"/>
      <c r="I674" s="42"/>
      <c r="K674" s="1"/>
      <c r="L674" s="1"/>
      <c r="M674" s="1"/>
      <c r="N674" s="1"/>
      <c r="P674" s="48"/>
      <c r="Q674" s="48"/>
      <c r="R674" s="48"/>
      <c r="S674" s="127"/>
      <c r="T674" s="127"/>
      <c r="U674" s="127"/>
      <c r="V674" s="484"/>
      <c r="W674" s="48"/>
      <c r="X674" s="48"/>
      <c r="Y674" s="48"/>
      <c r="Z674" s="45"/>
      <c r="AA674" s="45"/>
      <c r="AB674" s="45"/>
      <c r="AC674" s="45"/>
      <c r="AD674" s="45"/>
      <c r="AE674" s="45"/>
      <c r="AF674" s="45"/>
      <c r="AG674" s="45"/>
      <c r="AH674" s="45"/>
    </row>
    <row r="675" ht="18.0" customHeight="1">
      <c r="A675" s="475"/>
      <c r="C675" s="483"/>
      <c r="D675" s="1"/>
      <c r="F675" s="42"/>
      <c r="I675" s="42"/>
      <c r="K675" s="1"/>
      <c r="L675" s="1"/>
      <c r="M675" s="1"/>
      <c r="N675" s="1"/>
      <c r="P675" s="48"/>
      <c r="Q675" s="48"/>
      <c r="R675" s="48"/>
      <c r="S675" s="127"/>
      <c r="T675" s="127"/>
      <c r="U675" s="127"/>
      <c r="V675" s="484"/>
      <c r="W675" s="48"/>
      <c r="X675" s="48"/>
      <c r="Y675" s="48"/>
      <c r="Z675" s="45"/>
      <c r="AA675" s="45"/>
      <c r="AB675" s="45"/>
      <c r="AC675" s="45"/>
      <c r="AD675" s="45"/>
      <c r="AE675" s="45"/>
      <c r="AF675" s="45"/>
      <c r="AG675" s="45"/>
      <c r="AH675" s="45"/>
    </row>
    <row r="676" ht="18.0" customHeight="1">
      <c r="A676" s="475"/>
      <c r="C676" s="483"/>
      <c r="D676" s="1"/>
      <c r="F676" s="42"/>
      <c r="I676" s="42"/>
      <c r="K676" s="1"/>
      <c r="L676" s="1"/>
      <c r="M676" s="1"/>
      <c r="N676" s="1"/>
      <c r="P676" s="48"/>
      <c r="Q676" s="48"/>
      <c r="R676" s="48"/>
      <c r="S676" s="127"/>
      <c r="T676" s="127"/>
      <c r="U676" s="127"/>
      <c r="V676" s="484"/>
      <c r="W676" s="48"/>
      <c r="X676" s="48"/>
      <c r="Y676" s="48"/>
      <c r="Z676" s="45"/>
      <c r="AA676" s="45"/>
      <c r="AB676" s="45"/>
      <c r="AC676" s="45"/>
      <c r="AD676" s="45"/>
      <c r="AE676" s="45"/>
      <c r="AF676" s="45"/>
      <c r="AG676" s="45"/>
      <c r="AH676" s="45"/>
    </row>
    <row r="677" ht="18.0" customHeight="1">
      <c r="A677" s="475"/>
      <c r="C677" s="483"/>
      <c r="D677" s="1"/>
      <c r="F677" s="42"/>
      <c r="I677" s="42"/>
      <c r="K677" s="1"/>
      <c r="L677" s="1"/>
      <c r="M677" s="1"/>
      <c r="N677" s="1"/>
      <c r="P677" s="48"/>
      <c r="Q677" s="48"/>
      <c r="R677" s="48"/>
      <c r="S677" s="127"/>
      <c r="T677" s="127"/>
      <c r="U677" s="127"/>
      <c r="V677" s="484"/>
      <c r="W677" s="48"/>
      <c r="X677" s="48"/>
      <c r="Y677" s="48"/>
      <c r="Z677" s="45"/>
      <c r="AA677" s="45"/>
      <c r="AB677" s="45"/>
      <c r="AC677" s="45"/>
      <c r="AD677" s="45"/>
      <c r="AE677" s="45"/>
      <c r="AF677" s="45"/>
      <c r="AG677" s="45"/>
      <c r="AH677" s="45"/>
    </row>
    <row r="678" ht="18.0" customHeight="1">
      <c r="A678" s="475"/>
      <c r="C678" s="483"/>
      <c r="D678" s="1"/>
      <c r="F678" s="42"/>
      <c r="I678" s="42"/>
      <c r="K678" s="1"/>
      <c r="L678" s="1"/>
      <c r="M678" s="1"/>
      <c r="N678" s="1"/>
      <c r="P678" s="48"/>
      <c r="Q678" s="48"/>
      <c r="R678" s="48"/>
      <c r="S678" s="127"/>
      <c r="T678" s="127"/>
      <c r="U678" s="127"/>
      <c r="V678" s="484"/>
      <c r="W678" s="48"/>
      <c r="X678" s="48"/>
      <c r="Y678" s="48"/>
      <c r="Z678" s="45"/>
      <c r="AA678" s="45"/>
      <c r="AB678" s="45"/>
      <c r="AC678" s="45"/>
      <c r="AD678" s="45"/>
      <c r="AE678" s="45"/>
      <c r="AF678" s="45"/>
      <c r="AG678" s="45"/>
      <c r="AH678" s="45"/>
    </row>
    <row r="679" ht="18.0" customHeight="1">
      <c r="A679" s="475"/>
      <c r="C679" s="483"/>
      <c r="D679" s="1"/>
      <c r="F679" s="42"/>
      <c r="I679" s="42"/>
      <c r="K679" s="1"/>
      <c r="L679" s="1"/>
      <c r="M679" s="1"/>
      <c r="N679" s="1"/>
      <c r="P679" s="48"/>
      <c r="Q679" s="48"/>
      <c r="R679" s="48"/>
      <c r="S679" s="127"/>
      <c r="T679" s="127"/>
      <c r="U679" s="127"/>
      <c r="V679" s="484"/>
      <c r="W679" s="48"/>
      <c r="X679" s="48"/>
      <c r="Y679" s="48"/>
      <c r="Z679" s="45"/>
      <c r="AA679" s="45"/>
      <c r="AB679" s="45"/>
      <c r="AC679" s="45"/>
      <c r="AD679" s="45"/>
      <c r="AE679" s="45"/>
      <c r="AF679" s="45"/>
      <c r="AG679" s="45"/>
      <c r="AH679" s="45"/>
    </row>
    <row r="680" ht="18.0" customHeight="1">
      <c r="A680" s="475"/>
      <c r="C680" s="483"/>
      <c r="D680" s="1"/>
      <c r="F680" s="42"/>
      <c r="I680" s="42"/>
      <c r="K680" s="1"/>
      <c r="L680" s="1"/>
      <c r="M680" s="1"/>
      <c r="N680" s="1"/>
      <c r="P680" s="48"/>
      <c r="Q680" s="48"/>
      <c r="R680" s="48"/>
      <c r="S680" s="127"/>
      <c r="T680" s="127"/>
      <c r="U680" s="127"/>
      <c r="V680" s="484"/>
      <c r="W680" s="48"/>
      <c r="X680" s="48"/>
      <c r="Y680" s="48"/>
      <c r="Z680" s="45"/>
      <c r="AA680" s="45"/>
      <c r="AB680" s="45"/>
      <c r="AC680" s="45"/>
      <c r="AD680" s="45"/>
      <c r="AE680" s="45"/>
      <c r="AF680" s="45"/>
      <c r="AG680" s="45"/>
      <c r="AH680" s="45"/>
    </row>
    <row r="681" ht="18.0" customHeight="1">
      <c r="A681" s="475"/>
      <c r="C681" s="483"/>
      <c r="D681" s="1"/>
      <c r="F681" s="42"/>
      <c r="I681" s="42"/>
      <c r="K681" s="1"/>
      <c r="L681" s="1"/>
      <c r="M681" s="1"/>
      <c r="N681" s="1"/>
      <c r="P681" s="48"/>
      <c r="Q681" s="48"/>
      <c r="R681" s="48"/>
      <c r="S681" s="127"/>
      <c r="T681" s="127"/>
      <c r="U681" s="127"/>
      <c r="V681" s="484"/>
      <c r="W681" s="48"/>
      <c r="X681" s="48"/>
      <c r="Y681" s="48"/>
      <c r="Z681" s="45"/>
      <c r="AA681" s="45"/>
      <c r="AB681" s="45"/>
      <c r="AC681" s="45"/>
      <c r="AD681" s="45"/>
      <c r="AE681" s="45"/>
      <c r="AF681" s="45"/>
      <c r="AG681" s="45"/>
      <c r="AH681" s="45"/>
    </row>
    <row r="682" ht="18.0" customHeight="1">
      <c r="A682" s="475"/>
      <c r="C682" s="483"/>
      <c r="D682" s="1"/>
      <c r="F682" s="42"/>
      <c r="I682" s="42"/>
      <c r="K682" s="1"/>
      <c r="L682" s="1"/>
      <c r="M682" s="1"/>
      <c r="N682" s="1"/>
      <c r="P682" s="48"/>
      <c r="Q682" s="48"/>
      <c r="R682" s="48"/>
      <c r="S682" s="127"/>
      <c r="T682" s="127"/>
      <c r="U682" s="127"/>
      <c r="V682" s="484"/>
      <c r="W682" s="48"/>
      <c r="X682" s="48"/>
      <c r="Y682" s="48"/>
      <c r="Z682" s="45"/>
      <c r="AA682" s="45"/>
      <c r="AB682" s="45"/>
      <c r="AC682" s="45"/>
      <c r="AD682" s="45"/>
      <c r="AE682" s="45"/>
      <c r="AF682" s="45"/>
      <c r="AG682" s="45"/>
      <c r="AH682" s="45"/>
    </row>
    <row r="683" ht="18.0" customHeight="1">
      <c r="A683" s="475"/>
      <c r="C683" s="483"/>
      <c r="D683" s="1"/>
      <c r="F683" s="42"/>
      <c r="I683" s="42"/>
      <c r="K683" s="1"/>
      <c r="L683" s="1"/>
      <c r="M683" s="1"/>
      <c r="N683" s="1"/>
      <c r="P683" s="48"/>
      <c r="Q683" s="48"/>
      <c r="R683" s="48"/>
      <c r="S683" s="127"/>
      <c r="T683" s="127"/>
      <c r="U683" s="127"/>
      <c r="V683" s="484"/>
      <c r="W683" s="48"/>
      <c r="X683" s="48"/>
      <c r="Y683" s="48"/>
      <c r="Z683" s="45"/>
      <c r="AA683" s="45"/>
      <c r="AB683" s="45"/>
      <c r="AC683" s="45"/>
      <c r="AD683" s="45"/>
      <c r="AE683" s="45"/>
      <c r="AF683" s="45"/>
      <c r="AG683" s="45"/>
      <c r="AH683" s="45"/>
    </row>
    <row r="684" ht="18.0" customHeight="1">
      <c r="A684" s="475"/>
      <c r="C684" s="483"/>
      <c r="D684" s="1"/>
      <c r="F684" s="42"/>
      <c r="I684" s="42"/>
      <c r="K684" s="1"/>
      <c r="L684" s="1"/>
      <c r="M684" s="1"/>
      <c r="N684" s="1"/>
      <c r="P684" s="48"/>
      <c r="Q684" s="48"/>
      <c r="R684" s="48"/>
      <c r="S684" s="127"/>
      <c r="T684" s="127"/>
      <c r="U684" s="127"/>
      <c r="V684" s="484"/>
      <c r="W684" s="48"/>
      <c r="X684" s="48"/>
      <c r="Y684" s="48"/>
      <c r="Z684" s="45"/>
      <c r="AA684" s="45"/>
      <c r="AB684" s="45"/>
      <c r="AC684" s="45"/>
      <c r="AD684" s="45"/>
      <c r="AE684" s="45"/>
      <c r="AF684" s="45"/>
      <c r="AG684" s="45"/>
      <c r="AH684" s="45"/>
    </row>
    <row r="685" ht="18.0" customHeight="1">
      <c r="A685" s="475"/>
      <c r="C685" s="483"/>
      <c r="D685" s="1"/>
      <c r="F685" s="42"/>
      <c r="I685" s="42"/>
      <c r="K685" s="1"/>
      <c r="L685" s="1"/>
      <c r="M685" s="1"/>
      <c r="N685" s="1"/>
      <c r="P685" s="48"/>
      <c r="Q685" s="48"/>
      <c r="R685" s="48"/>
      <c r="S685" s="127"/>
      <c r="T685" s="127"/>
      <c r="U685" s="127"/>
      <c r="V685" s="484"/>
      <c r="W685" s="48"/>
      <c r="X685" s="48"/>
      <c r="Y685" s="48"/>
      <c r="Z685" s="45"/>
      <c r="AA685" s="45"/>
      <c r="AB685" s="45"/>
      <c r="AC685" s="45"/>
      <c r="AD685" s="45"/>
      <c r="AE685" s="45"/>
      <c r="AF685" s="45"/>
      <c r="AG685" s="45"/>
      <c r="AH685" s="45"/>
    </row>
    <row r="686" ht="18.0" customHeight="1">
      <c r="A686" s="475"/>
      <c r="C686" s="483"/>
      <c r="D686" s="1"/>
      <c r="F686" s="42"/>
      <c r="I686" s="42"/>
      <c r="K686" s="1"/>
      <c r="L686" s="1"/>
      <c r="M686" s="1"/>
      <c r="N686" s="1"/>
      <c r="P686" s="48"/>
      <c r="Q686" s="48"/>
      <c r="R686" s="48"/>
      <c r="S686" s="127"/>
      <c r="T686" s="127"/>
      <c r="U686" s="127"/>
      <c r="V686" s="484"/>
      <c r="W686" s="48"/>
      <c r="X686" s="48"/>
      <c r="Y686" s="48"/>
      <c r="Z686" s="45"/>
      <c r="AA686" s="45"/>
      <c r="AB686" s="45"/>
      <c r="AC686" s="45"/>
      <c r="AD686" s="45"/>
      <c r="AE686" s="45"/>
      <c r="AF686" s="45"/>
      <c r="AG686" s="45"/>
      <c r="AH686" s="45"/>
    </row>
    <row r="687" ht="18.0" customHeight="1">
      <c r="A687" s="475"/>
      <c r="C687" s="483"/>
      <c r="D687" s="1"/>
      <c r="F687" s="42"/>
      <c r="I687" s="42"/>
      <c r="K687" s="1"/>
      <c r="L687" s="1"/>
      <c r="M687" s="1"/>
      <c r="N687" s="1"/>
      <c r="P687" s="48"/>
      <c r="Q687" s="48"/>
      <c r="R687" s="48"/>
      <c r="S687" s="127"/>
      <c r="T687" s="127"/>
      <c r="U687" s="127"/>
      <c r="V687" s="484"/>
      <c r="W687" s="48"/>
      <c r="X687" s="48"/>
      <c r="Y687" s="48"/>
      <c r="Z687" s="45"/>
      <c r="AA687" s="45"/>
      <c r="AB687" s="45"/>
      <c r="AC687" s="45"/>
      <c r="AD687" s="45"/>
      <c r="AE687" s="45"/>
      <c r="AF687" s="45"/>
      <c r="AG687" s="45"/>
      <c r="AH687" s="45"/>
    </row>
    <row r="688" ht="18.0" customHeight="1">
      <c r="A688" s="475"/>
      <c r="C688" s="483"/>
      <c r="D688" s="1"/>
      <c r="F688" s="42"/>
      <c r="I688" s="42"/>
      <c r="K688" s="1"/>
      <c r="L688" s="1"/>
      <c r="M688" s="1"/>
      <c r="N688" s="1"/>
      <c r="P688" s="48"/>
      <c r="Q688" s="48"/>
      <c r="R688" s="48"/>
      <c r="S688" s="127"/>
      <c r="T688" s="127"/>
      <c r="U688" s="127"/>
      <c r="V688" s="484"/>
      <c r="W688" s="48"/>
      <c r="X688" s="48"/>
      <c r="Y688" s="48"/>
      <c r="Z688" s="45"/>
      <c r="AA688" s="45"/>
      <c r="AB688" s="45"/>
      <c r="AC688" s="45"/>
      <c r="AD688" s="45"/>
      <c r="AE688" s="45"/>
      <c r="AF688" s="45"/>
      <c r="AG688" s="45"/>
      <c r="AH688" s="45"/>
    </row>
    <row r="689" ht="18.0" customHeight="1">
      <c r="A689" s="475"/>
      <c r="C689" s="483"/>
      <c r="D689" s="1"/>
      <c r="F689" s="42"/>
      <c r="I689" s="42"/>
      <c r="K689" s="1"/>
      <c r="L689" s="1"/>
      <c r="M689" s="1"/>
      <c r="N689" s="1"/>
      <c r="P689" s="48"/>
      <c r="Q689" s="48"/>
      <c r="R689" s="48"/>
      <c r="S689" s="127"/>
      <c r="T689" s="127"/>
      <c r="U689" s="127"/>
      <c r="V689" s="484"/>
      <c r="W689" s="48"/>
      <c r="X689" s="48"/>
      <c r="Y689" s="48"/>
      <c r="Z689" s="45"/>
      <c r="AA689" s="45"/>
      <c r="AB689" s="45"/>
      <c r="AC689" s="45"/>
      <c r="AD689" s="45"/>
      <c r="AE689" s="45"/>
      <c r="AF689" s="45"/>
      <c r="AG689" s="45"/>
      <c r="AH689" s="45"/>
    </row>
    <row r="690" ht="18.0" customHeight="1">
      <c r="A690" s="475"/>
      <c r="C690" s="483"/>
      <c r="D690" s="1"/>
      <c r="F690" s="42"/>
      <c r="I690" s="42"/>
      <c r="K690" s="1"/>
      <c r="L690" s="1"/>
      <c r="M690" s="1"/>
      <c r="N690" s="1"/>
      <c r="P690" s="48"/>
      <c r="Q690" s="48"/>
      <c r="R690" s="48"/>
      <c r="S690" s="127"/>
      <c r="T690" s="127"/>
      <c r="U690" s="127"/>
      <c r="V690" s="484"/>
      <c r="W690" s="48"/>
      <c r="X690" s="48"/>
      <c r="Y690" s="48"/>
      <c r="Z690" s="45"/>
      <c r="AA690" s="45"/>
      <c r="AB690" s="45"/>
      <c r="AC690" s="45"/>
      <c r="AD690" s="45"/>
      <c r="AE690" s="45"/>
      <c r="AF690" s="45"/>
      <c r="AG690" s="45"/>
      <c r="AH690" s="45"/>
    </row>
    <row r="691" ht="18.0" customHeight="1">
      <c r="A691" s="475"/>
      <c r="C691" s="483"/>
      <c r="D691" s="1"/>
      <c r="F691" s="42"/>
      <c r="I691" s="42"/>
      <c r="K691" s="1"/>
      <c r="L691" s="1"/>
      <c r="M691" s="1"/>
      <c r="N691" s="1"/>
      <c r="P691" s="48"/>
      <c r="Q691" s="48"/>
      <c r="R691" s="48"/>
      <c r="S691" s="127"/>
      <c r="T691" s="127"/>
      <c r="U691" s="127"/>
      <c r="V691" s="484"/>
      <c r="W691" s="48"/>
      <c r="X691" s="48"/>
      <c r="Y691" s="48"/>
      <c r="Z691" s="45"/>
      <c r="AA691" s="45"/>
      <c r="AB691" s="45"/>
      <c r="AC691" s="45"/>
      <c r="AD691" s="45"/>
      <c r="AE691" s="45"/>
      <c r="AF691" s="45"/>
      <c r="AG691" s="45"/>
      <c r="AH691" s="45"/>
    </row>
    <row r="692" ht="18.0" customHeight="1">
      <c r="A692" s="475"/>
      <c r="C692" s="483"/>
      <c r="D692" s="1"/>
      <c r="F692" s="42"/>
      <c r="I692" s="42"/>
      <c r="K692" s="1"/>
      <c r="L692" s="1"/>
      <c r="M692" s="1"/>
      <c r="N692" s="1"/>
      <c r="P692" s="48"/>
      <c r="Q692" s="48"/>
      <c r="R692" s="48"/>
      <c r="S692" s="127"/>
      <c r="T692" s="127"/>
      <c r="U692" s="127"/>
      <c r="V692" s="484"/>
      <c r="W692" s="48"/>
      <c r="X692" s="48"/>
      <c r="Y692" s="48"/>
      <c r="Z692" s="45"/>
      <c r="AA692" s="45"/>
      <c r="AB692" s="45"/>
      <c r="AC692" s="45"/>
      <c r="AD692" s="45"/>
      <c r="AE692" s="45"/>
      <c r="AF692" s="45"/>
      <c r="AG692" s="45"/>
      <c r="AH692" s="45"/>
    </row>
    <row r="693" ht="18.0" customHeight="1">
      <c r="A693" s="475"/>
      <c r="C693" s="483"/>
      <c r="D693" s="1"/>
      <c r="F693" s="42"/>
      <c r="I693" s="42"/>
      <c r="K693" s="1"/>
      <c r="L693" s="1"/>
      <c r="M693" s="1"/>
      <c r="N693" s="1"/>
      <c r="P693" s="48"/>
      <c r="Q693" s="48"/>
      <c r="R693" s="48"/>
      <c r="S693" s="127"/>
      <c r="T693" s="127"/>
      <c r="U693" s="127"/>
      <c r="V693" s="484"/>
      <c r="W693" s="48"/>
      <c r="X693" s="48"/>
      <c r="Y693" s="48"/>
      <c r="Z693" s="45"/>
      <c r="AA693" s="45"/>
      <c r="AB693" s="45"/>
      <c r="AC693" s="45"/>
      <c r="AD693" s="45"/>
      <c r="AE693" s="45"/>
      <c r="AF693" s="45"/>
      <c r="AG693" s="45"/>
      <c r="AH693" s="45"/>
    </row>
    <row r="694" ht="18.0" customHeight="1">
      <c r="A694" s="475"/>
      <c r="C694" s="483"/>
      <c r="D694" s="1"/>
      <c r="F694" s="42"/>
      <c r="I694" s="42"/>
      <c r="K694" s="1"/>
      <c r="L694" s="1"/>
      <c r="M694" s="1"/>
      <c r="N694" s="1"/>
      <c r="P694" s="48"/>
      <c r="Q694" s="48"/>
      <c r="R694" s="48"/>
      <c r="S694" s="127"/>
      <c r="T694" s="127"/>
      <c r="U694" s="127"/>
      <c r="V694" s="484"/>
      <c r="W694" s="48"/>
      <c r="X694" s="48"/>
      <c r="Y694" s="48"/>
      <c r="Z694" s="45"/>
      <c r="AA694" s="45"/>
      <c r="AB694" s="45"/>
      <c r="AC694" s="45"/>
      <c r="AD694" s="45"/>
      <c r="AE694" s="45"/>
      <c r="AF694" s="45"/>
      <c r="AG694" s="45"/>
      <c r="AH694" s="45"/>
    </row>
    <row r="695" ht="18.0" customHeight="1">
      <c r="A695" s="475"/>
      <c r="C695" s="483"/>
      <c r="D695" s="1"/>
      <c r="F695" s="42"/>
      <c r="I695" s="42"/>
      <c r="K695" s="1"/>
      <c r="L695" s="1"/>
      <c r="M695" s="1"/>
      <c r="N695" s="1"/>
      <c r="P695" s="48"/>
      <c r="Q695" s="48"/>
      <c r="R695" s="48"/>
      <c r="S695" s="127"/>
      <c r="T695" s="127"/>
      <c r="U695" s="127"/>
      <c r="V695" s="484"/>
      <c r="W695" s="48"/>
      <c r="X695" s="48"/>
      <c r="Y695" s="48"/>
      <c r="Z695" s="45"/>
      <c r="AA695" s="45"/>
      <c r="AB695" s="45"/>
      <c r="AC695" s="45"/>
      <c r="AD695" s="45"/>
      <c r="AE695" s="45"/>
      <c r="AF695" s="45"/>
      <c r="AG695" s="45"/>
      <c r="AH695" s="45"/>
    </row>
    <row r="696" ht="18.0" customHeight="1">
      <c r="A696" s="475"/>
      <c r="C696" s="483"/>
      <c r="D696" s="1"/>
      <c r="F696" s="42"/>
      <c r="I696" s="42"/>
      <c r="K696" s="1"/>
      <c r="L696" s="1"/>
      <c r="M696" s="1"/>
      <c r="N696" s="1"/>
      <c r="P696" s="48"/>
      <c r="Q696" s="48"/>
      <c r="R696" s="48"/>
      <c r="S696" s="127"/>
      <c r="T696" s="127"/>
      <c r="U696" s="127"/>
      <c r="V696" s="484"/>
      <c r="W696" s="48"/>
      <c r="X696" s="48"/>
      <c r="Y696" s="48"/>
      <c r="Z696" s="45"/>
      <c r="AA696" s="45"/>
      <c r="AB696" s="45"/>
      <c r="AC696" s="45"/>
      <c r="AD696" s="45"/>
      <c r="AE696" s="45"/>
      <c r="AF696" s="45"/>
      <c r="AG696" s="45"/>
      <c r="AH696" s="45"/>
    </row>
    <row r="697" ht="18.0" customHeight="1">
      <c r="A697" s="475"/>
      <c r="C697" s="483"/>
      <c r="D697" s="1"/>
      <c r="F697" s="42"/>
      <c r="I697" s="42"/>
      <c r="K697" s="1"/>
      <c r="L697" s="1"/>
      <c r="M697" s="1"/>
      <c r="N697" s="1"/>
      <c r="P697" s="48"/>
      <c r="Q697" s="48"/>
      <c r="R697" s="48"/>
      <c r="S697" s="127"/>
      <c r="T697" s="127"/>
      <c r="U697" s="127"/>
      <c r="V697" s="484"/>
      <c r="W697" s="48"/>
      <c r="X697" s="48"/>
      <c r="Y697" s="48"/>
      <c r="Z697" s="45"/>
      <c r="AA697" s="45"/>
      <c r="AB697" s="45"/>
      <c r="AC697" s="45"/>
      <c r="AD697" s="45"/>
      <c r="AE697" s="45"/>
      <c r="AF697" s="45"/>
      <c r="AG697" s="45"/>
      <c r="AH697" s="45"/>
    </row>
    <row r="698" ht="18.0" customHeight="1">
      <c r="A698" s="475"/>
      <c r="C698" s="483"/>
      <c r="D698" s="1"/>
      <c r="F698" s="42"/>
      <c r="I698" s="42"/>
      <c r="K698" s="1"/>
      <c r="L698" s="1"/>
      <c r="M698" s="1"/>
      <c r="N698" s="1"/>
      <c r="P698" s="48"/>
      <c r="Q698" s="48"/>
      <c r="R698" s="48"/>
      <c r="S698" s="127"/>
      <c r="T698" s="127"/>
      <c r="U698" s="127"/>
      <c r="V698" s="484"/>
      <c r="W698" s="48"/>
      <c r="X698" s="48"/>
      <c r="Y698" s="48"/>
      <c r="Z698" s="45"/>
      <c r="AA698" s="45"/>
      <c r="AB698" s="45"/>
      <c r="AC698" s="45"/>
      <c r="AD698" s="45"/>
      <c r="AE698" s="45"/>
      <c r="AF698" s="45"/>
      <c r="AG698" s="45"/>
      <c r="AH698" s="45"/>
    </row>
    <row r="699" ht="18.0" customHeight="1">
      <c r="A699" s="475"/>
      <c r="C699" s="483"/>
      <c r="D699" s="1"/>
      <c r="F699" s="42"/>
      <c r="I699" s="42"/>
      <c r="K699" s="1"/>
      <c r="L699" s="1"/>
      <c r="M699" s="1"/>
      <c r="N699" s="1"/>
      <c r="P699" s="48"/>
      <c r="Q699" s="48"/>
      <c r="R699" s="48"/>
      <c r="S699" s="127"/>
      <c r="T699" s="127"/>
      <c r="U699" s="127"/>
      <c r="V699" s="484"/>
      <c r="W699" s="48"/>
      <c r="X699" s="48"/>
      <c r="Y699" s="48"/>
      <c r="Z699" s="45"/>
      <c r="AA699" s="45"/>
      <c r="AB699" s="45"/>
      <c r="AC699" s="45"/>
      <c r="AD699" s="45"/>
      <c r="AE699" s="45"/>
      <c r="AF699" s="45"/>
      <c r="AG699" s="45"/>
      <c r="AH699" s="45"/>
    </row>
    <row r="700" ht="18.0" customHeight="1">
      <c r="A700" s="475"/>
      <c r="C700" s="483"/>
      <c r="D700" s="1"/>
      <c r="F700" s="42"/>
      <c r="I700" s="42"/>
      <c r="K700" s="1"/>
      <c r="L700" s="1"/>
      <c r="M700" s="1"/>
      <c r="N700" s="1"/>
      <c r="P700" s="48"/>
      <c r="Q700" s="48"/>
      <c r="R700" s="48"/>
      <c r="S700" s="127"/>
      <c r="T700" s="127"/>
      <c r="U700" s="127"/>
      <c r="V700" s="484"/>
      <c r="W700" s="48"/>
      <c r="X700" s="48"/>
      <c r="Y700" s="48"/>
      <c r="Z700" s="45"/>
      <c r="AA700" s="45"/>
      <c r="AB700" s="45"/>
      <c r="AC700" s="45"/>
      <c r="AD700" s="45"/>
      <c r="AE700" s="45"/>
      <c r="AF700" s="45"/>
      <c r="AG700" s="45"/>
      <c r="AH700" s="45"/>
    </row>
    <row r="701" ht="18.0" customHeight="1">
      <c r="A701" s="475"/>
      <c r="C701" s="483"/>
      <c r="D701" s="1"/>
      <c r="F701" s="42"/>
      <c r="I701" s="42"/>
      <c r="K701" s="1"/>
      <c r="L701" s="1"/>
      <c r="M701" s="1"/>
      <c r="N701" s="1"/>
      <c r="P701" s="48"/>
      <c r="Q701" s="48"/>
      <c r="R701" s="48"/>
      <c r="S701" s="127"/>
      <c r="T701" s="127"/>
      <c r="U701" s="127"/>
      <c r="V701" s="484"/>
      <c r="W701" s="48"/>
      <c r="X701" s="48"/>
      <c r="Y701" s="48"/>
      <c r="Z701" s="45"/>
      <c r="AA701" s="45"/>
      <c r="AB701" s="45"/>
      <c r="AC701" s="45"/>
      <c r="AD701" s="45"/>
      <c r="AE701" s="45"/>
      <c r="AF701" s="45"/>
      <c r="AG701" s="45"/>
      <c r="AH701" s="45"/>
    </row>
    <row r="702" ht="18.0" customHeight="1">
      <c r="A702" s="475"/>
      <c r="C702" s="483"/>
      <c r="D702" s="1"/>
      <c r="F702" s="42"/>
      <c r="I702" s="42"/>
      <c r="K702" s="1"/>
      <c r="L702" s="1"/>
      <c r="M702" s="1"/>
      <c r="N702" s="1"/>
      <c r="P702" s="48"/>
      <c r="Q702" s="48"/>
      <c r="R702" s="48"/>
      <c r="S702" s="127"/>
      <c r="T702" s="127"/>
      <c r="U702" s="127"/>
      <c r="V702" s="484"/>
      <c r="W702" s="48"/>
      <c r="X702" s="48"/>
      <c r="Y702" s="48"/>
      <c r="Z702" s="45"/>
      <c r="AA702" s="45"/>
      <c r="AB702" s="45"/>
      <c r="AC702" s="45"/>
      <c r="AD702" s="45"/>
      <c r="AE702" s="45"/>
      <c r="AF702" s="45"/>
      <c r="AG702" s="45"/>
      <c r="AH702" s="45"/>
    </row>
    <row r="703" ht="18.0" customHeight="1">
      <c r="A703" s="475"/>
      <c r="C703" s="483"/>
      <c r="D703" s="1"/>
      <c r="F703" s="42"/>
      <c r="I703" s="42"/>
      <c r="K703" s="1"/>
      <c r="L703" s="1"/>
      <c r="M703" s="1"/>
      <c r="N703" s="1"/>
      <c r="P703" s="48"/>
      <c r="Q703" s="48"/>
      <c r="R703" s="48"/>
      <c r="S703" s="127"/>
      <c r="T703" s="127"/>
      <c r="U703" s="127"/>
      <c r="V703" s="484"/>
      <c r="W703" s="48"/>
      <c r="X703" s="48"/>
      <c r="Y703" s="48"/>
      <c r="Z703" s="45"/>
      <c r="AA703" s="45"/>
      <c r="AB703" s="45"/>
      <c r="AC703" s="45"/>
      <c r="AD703" s="45"/>
      <c r="AE703" s="45"/>
      <c r="AF703" s="45"/>
      <c r="AG703" s="45"/>
      <c r="AH703" s="45"/>
    </row>
    <row r="704" ht="18.0" customHeight="1">
      <c r="A704" s="475"/>
      <c r="C704" s="483"/>
      <c r="D704" s="1"/>
      <c r="F704" s="42"/>
      <c r="I704" s="42"/>
      <c r="K704" s="1"/>
      <c r="L704" s="1"/>
      <c r="M704" s="1"/>
      <c r="N704" s="1"/>
      <c r="P704" s="48"/>
      <c r="Q704" s="48"/>
      <c r="R704" s="48"/>
      <c r="S704" s="127"/>
      <c r="T704" s="127"/>
      <c r="U704" s="127"/>
      <c r="V704" s="484"/>
      <c r="W704" s="48"/>
      <c r="X704" s="48"/>
      <c r="Y704" s="48"/>
      <c r="Z704" s="45"/>
      <c r="AA704" s="45"/>
      <c r="AB704" s="45"/>
      <c r="AC704" s="45"/>
      <c r="AD704" s="45"/>
      <c r="AE704" s="45"/>
      <c r="AF704" s="45"/>
      <c r="AG704" s="45"/>
      <c r="AH704" s="45"/>
    </row>
    <row r="705" ht="18.0" customHeight="1">
      <c r="A705" s="475"/>
      <c r="C705" s="483"/>
      <c r="D705" s="1"/>
      <c r="F705" s="42"/>
      <c r="I705" s="42"/>
      <c r="K705" s="1"/>
      <c r="L705" s="1"/>
      <c r="M705" s="1"/>
      <c r="N705" s="1"/>
      <c r="P705" s="48"/>
      <c r="Q705" s="48"/>
      <c r="R705" s="48"/>
      <c r="S705" s="127"/>
      <c r="T705" s="127"/>
      <c r="U705" s="127"/>
      <c r="V705" s="484"/>
      <c r="W705" s="48"/>
      <c r="X705" s="48"/>
      <c r="Y705" s="48"/>
      <c r="Z705" s="45"/>
      <c r="AA705" s="45"/>
      <c r="AB705" s="45"/>
      <c r="AC705" s="45"/>
      <c r="AD705" s="45"/>
      <c r="AE705" s="45"/>
      <c r="AF705" s="45"/>
      <c r="AG705" s="45"/>
      <c r="AH705" s="45"/>
    </row>
    <row r="706" ht="18.0" customHeight="1">
      <c r="A706" s="475"/>
      <c r="C706" s="483"/>
      <c r="D706" s="1"/>
      <c r="F706" s="42"/>
      <c r="I706" s="42"/>
      <c r="K706" s="1"/>
      <c r="L706" s="1"/>
      <c r="M706" s="1"/>
      <c r="N706" s="1"/>
      <c r="P706" s="48"/>
      <c r="Q706" s="48"/>
      <c r="R706" s="48"/>
      <c r="S706" s="127"/>
      <c r="T706" s="127"/>
      <c r="U706" s="127"/>
      <c r="V706" s="484"/>
      <c r="W706" s="48"/>
      <c r="X706" s="48"/>
      <c r="Y706" s="48"/>
      <c r="Z706" s="45"/>
      <c r="AA706" s="45"/>
      <c r="AB706" s="45"/>
      <c r="AC706" s="45"/>
      <c r="AD706" s="45"/>
      <c r="AE706" s="45"/>
      <c r="AF706" s="45"/>
      <c r="AG706" s="45"/>
      <c r="AH706" s="45"/>
    </row>
    <row r="707" ht="18.0" customHeight="1">
      <c r="A707" s="475"/>
      <c r="C707" s="483"/>
      <c r="D707" s="1"/>
      <c r="F707" s="42"/>
      <c r="I707" s="42"/>
      <c r="K707" s="1"/>
      <c r="L707" s="1"/>
      <c r="M707" s="1"/>
      <c r="N707" s="1"/>
      <c r="P707" s="48"/>
      <c r="Q707" s="48"/>
      <c r="R707" s="48"/>
      <c r="S707" s="127"/>
      <c r="T707" s="127"/>
      <c r="U707" s="127"/>
      <c r="V707" s="484"/>
      <c r="W707" s="48"/>
      <c r="X707" s="48"/>
      <c r="Y707" s="48"/>
      <c r="Z707" s="45"/>
      <c r="AA707" s="45"/>
      <c r="AB707" s="45"/>
      <c r="AC707" s="45"/>
      <c r="AD707" s="45"/>
      <c r="AE707" s="45"/>
      <c r="AF707" s="45"/>
      <c r="AG707" s="45"/>
      <c r="AH707" s="45"/>
    </row>
    <row r="708" ht="18.0" customHeight="1">
      <c r="A708" s="475"/>
      <c r="C708" s="483"/>
      <c r="D708" s="1"/>
      <c r="F708" s="42"/>
      <c r="I708" s="42"/>
      <c r="K708" s="1"/>
      <c r="L708" s="1"/>
      <c r="M708" s="1"/>
      <c r="N708" s="1"/>
      <c r="P708" s="48"/>
      <c r="Q708" s="48"/>
      <c r="R708" s="48"/>
      <c r="S708" s="127"/>
      <c r="T708" s="127"/>
      <c r="U708" s="127"/>
      <c r="V708" s="484"/>
      <c r="W708" s="48"/>
      <c r="X708" s="48"/>
      <c r="Y708" s="48"/>
      <c r="Z708" s="45"/>
      <c r="AA708" s="45"/>
      <c r="AB708" s="45"/>
      <c r="AC708" s="45"/>
      <c r="AD708" s="45"/>
      <c r="AE708" s="45"/>
      <c r="AF708" s="45"/>
      <c r="AG708" s="45"/>
      <c r="AH708" s="45"/>
    </row>
    <row r="709" ht="18.0" customHeight="1">
      <c r="A709" s="475"/>
      <c r="C709" s="483"/>
      <c r="D709" s="1"/>
      <c r="F709" s="42"/>
      <c r="I709" s="42"/>
      <c r="K709" s="1"/>
      <c r="L709" s="1"/>
      <c r="M709" s="1"/>
      <c r="N709" s="1"/>
      <c r="P709" s="48"/>
      <c r="Q709" s="48"/>
      <c r="R709" s="48"/>
      <c r="S709" s="127"/>
      <c r="T709" s="127"/>
      <c r="U709" s="127"/>
      <c r="V709" s="484"/>
      <c r="W709" s="48"/>
      <c r="X709" s="48"/>
      <c r="Y709" s="48"/>
      <c r="Z709" s="45"/>
      <c r="AA709" s="45"/>
      <c r="AB709" s="45"/>
      <c r="AC709" s="45"/>
      <c r="AD709" s="45"/>
      <c r="AE709" s="45"/>
      <c r="AF709" s="45"/>
      <c r="AG709" s="45"/>
      <c r="AH709" s="45"/>
    </row>
    <row r="710" ht="18.0" customHeight="1">
      <c r="A710" s="475"/>
      <c r="C710" s="483"/>
      <c r="D710" s="1"/>
      <c r="F710" s="42"/>
      <c r="I710" s="42"/>
      <c r="K710" s="1"/>
      <c r="L710" s="1"/>
      <c r="M710" s="1"/>
      <c r="N710" s="1"/>
      <c r="P710" s="48"/>
      <c r="Q710" s="48"/>
      <c r="R710" s="48"/>
      <c r="S710" s="127"/>
      <c r="T710" s="127"/>
      <c r="U710" s="127"/>
      <c r="V710" s="484"/>
      <c r="W710" s="48"/>
      <c r="X710" s="48"/>
      <c r="Y710" s="48"/>
      <c r="Z710" s="45"/>
      <c r="AA710" s="45"/>
      <c r="AB710" s="45"/>
      <c r="AC710" s="45"/>
      <c r="AD710" s="45"/>
      <c r="AE710" s="45"/>
      <c r="AF710" s="45"/>
      <c r="AG710" s="45"/>
      <c r="AH710" s="45"/>
    </row>
    <row r="711" ht="18.0" customHeight="1">
      <c r="A711" s="475"/>
      <c r="C711" s="483"/>
      <c r="D711" s="1"/>
      <c r="F711" s="42"/>
      <c r="I711" s="42"/>
      <c r="K711" s="1"/>
      <c r="L711" s="1"/>
      <c r="M711" s="1"/>
      <c r="N711" s="1"/>
      <c r="P711" s="48"/>
      <c r="Q711" s="48"/>
      <c r="R711" s="48"/>
      <c r="S711" s="127"/>
      <c r="T711" s="127"/>
      <c r="U711" s="127"/>
      <c r="V711" s="484"/>
      <c r="W711" s="48"/>
      <c r="X711" s="48"/>
      <c r="Y711" s="48"/>
      <c r="Z711" s="45"/>
      <c r="AA711" s="45"/>
      <c r="AB711" s="45"/>
      <c r="AC711" s="45"/>
      <c r="AD711" s="45"/>
      <c r="AE711" s="45"/>
      <c r="AF711" s="45"/>
      <c r="AG711" s="45"/>
      <c r="AH711" s="45"/>
    </row>
    <row r="712" ht="18.0" customHeight="1">
      <c r="A712" s="475"/>
      <c r="C712" s="483"/>
      <c r="D712" s="1"/>
      <c r="F712" s="42"/>
      <c r="I712" s="42"/>
      <c r="K712" s="1"/>
      <c r="L712" s="1"/>
      <c r="M712" s="1"/>
      <c r="N712" s="1"/>
      <c r="P712" s="48"/>
      <c r="Q712" s="48"/>
      <c r="R712" s="48"/>
      <c r="S712" s="127"/>
      <c r="T712" s="127"/>
      <c r="U712" s="127"/>
      <c r="V712" s="484"/>
      <c r="W712" s="48"/>
      <c r="X712" s="48"/>
      <c r="Y712" s="48"/>
      <c r="Z712" s="45"/>
      <c r="AA712" s="45"/>
      <c r="AB712" s="45"/>
      <c r="AC712" s="45"/>
      <c r="AD712" s="45"/>
      <c r="AE712" s="45"/>
      <c r="AF712" s="45"/>
      <c r="AG712" s="45"/>
      <c r="AH712" s="45"/>
    </row>
    <row r="713" ht="18.0" customHeight="1">
      <c r="A713" s="475"/>
      <c r="C713" s="483"/>
      <c r="D713" s="1"/>
      <c r="F713" s="42"/>
      <c r="I713" s="42"/>
      <c r="K713" s="1"/>
      <c r="L713" s="1"/>
      <c r="M713" s="1"/>
      <c r="N713" s="1"/>
      <c r="P713" s="48"/>
      <c r="Q713" s="48"/>
      <c r="R713" s="48"/>
      <c r="S713" s="127"/>
      <c r="T713" s="127"/>
      <c r="U713" s="127"/>
      <c r="V713" s="484"/>
      <c r="W713" s="48"/>
      <c r="X713" s="48"/>
      <c r="Y713" s="48"/>
      <c r="Z713" s="45"/>
      <c r="AA713" s="45"/>
      <c r="AB713" s="45"/>
      <c r="AC713" s="45"/>
      <c r="AD713" s="45"/>
      <c r="AE713" s="45"/>
      <c r="AF713" s="45"/>
      <c r="AG713" s="45"/>
      <c r="AH713" s="45"/>
    </row>
    <row r="714" ht="18.0" customHeight="1">
      <c r="A714" s="475"/>
      <c r="C714" s="483"/>
      <c r="D714" s="1"/>
      <c r="F714" s="42"/>
      <c r="I714" s="42"/>
      <c r="K714" s="1"/>
      <c r="L714" s="1"/>
      <c r="M714" s="1"/>
      <c r="N714" s="1"/>
      <c r="P714" s="48"/>
      <c r="Q714" s="48"/>
      <c r="R714" s="48"/>
      <c r="S714" s="127"/>
      <c r="T714" s="127"/>
      <c r="U714" s="127"/>
      <c r="V714" s="484"/>
      <c r="W714" s="48"/>
      <c r="X714" s="48"/>
      <c r="Y714" s="48"/>
      <c r="Z714" s="45"/>
      <c r="AA714" s="45"/>
      <c r="AB714" s="45"/>
      <c r="AC714" s="45"/>
      <c r="AD714" s="45"/>
      <c r="AE714" s="45"/>
      <c r="AF714" s="45"/>
      <c r="AG714" s="45"/>
      <c r="AH714" s="45"/>
    </row>
    <row r="715" ht="18.0" customHeight="1">
      <c r="A715" s="475"/>
      <c r="C715" s="483"/>
      <c r="D715" s="1"/>
      <c r="F715" s="42"/>
      <c r="I715" s="42"/>
      <c r="K715" s="1"/>
      <c r="L715" s="1"/>
      <c r="M715" s="1"/>
      <c r="N715" s="1"/>
      <c r="P715" s="48"/>
      <c r="Q715" s="48"/>
      <c r="R715" s="48"/>
      <c r="S715" s="127"/>
      <c r="T715" s="127"/>
      <c r="U715" s="127"/>
      <c r="V715" s="484"/>
      <c r="W715" s="48"/>
      <c r="X715" s="48"/>
      <c r="Y715" s="48"/>
      <c r="Z715" s="45"/>
      <c r="AA715" s="45"/>
      <c r="AB715" s="45"/>
      <c r="AC715" s="45"/>
      <c r="AD715" s="45"/>
      <c r="AE715" s="45"/>
      <c r="AF715" s="45"/>
      <c r="AG715" s="45"/>
      <c r="AH715" s="45"/>
    </row>
    <row r="716" ht="18.0" customHeight="1">
      <c r="A716" s="475"/>
      <c r="C716" s="483"/>
      <c r="D716" s="1"/>
      <c r="F716" s="42"/>
      <c r="I716" s="42"/>
      <c r="K716" s="1"/>
      <c r="L716" s="1"/>
      <c r="M716" s="1"/>
      <c r="N716" s="1"/>
      <c r="P716" s="48"/>
      <c r="Q716" s="48"/>
      <c r="R716" s="48"/>
      <c r="S716" s="127"/>
      <c r="T716" s="127"/>
      <c r="U716" s="127"/>
      <c r="V716" s="484"/>
      <c r="W716" s="48"/>
      <c r="X716" s="48"/>
      <c r="Y716" s="48"/>
      <c r="Z716" s="45"/>
      <c r="AA716" s="45"/>
      <c r="AB716" s="45"/>
      <c r="AC716" s="45"/>
      <c r="AD716" s="45"/>
      <c r="AE716" s="45"/>
      <c r="AF716" s="45"/>
      <c r="AG716" s="45"/>
      <c r="AH716" s="45"/>
    </row>
    <row r="717" ht="18.0" customHeight="1">
      <c r="A717" s="475"/>
      <c r="C717" s="483"/>
      <c r="D717" s="1"/>
      <c r="F717" s="42"/>
      <c r="I717" s="42"/>
      <c r="K717" s="1"/>
      <c r="L717" s="1"/>
      <c r="M717" s="1"/>
      <c r="N717" s="1"/>
      <c r="P717" s="48"/>
      <c r="Q717" s="48"/>
      <c r="R717" s="48"/>
      <c r="S717" s="127"/>
      <c r="T717" s="127"/>
      <c r="U717" s="127"/>
      <c r="V717" s="484"/>
      <c r="W717" s="48"/>
      <c r="X717" s="48"/>
      <c r="Y717" s="48"/>
      <c r="Z717" s="45"/>
      <c r="AA717" s="45"/>
      <c r="AB717" s="45"/>
      <c r="AC717" s="45"/>
      <c r="AD717" s="45"/>
      <c r="AE717" s="45"/>
      <c r="AF717" s="45"/>
      <c r="AG717" s="45"/>
      <c r="AH717" s="45"/>
    </row>
    <row r="718" ht="18.0" customHeight="1">
      <c r="A718" s="475"/>
      <c r="C718" s="483"/>
      <c r="D718" s="1"/>
      <c r="F718" s="42"/>
      <c r="I718" s="42"/>
      <c r="K718" s="1"/>
      <c r="L718" s="1"/>
      <c r="M718" s="1"/>
      <c r="N718" s="1"/>
      <c r="P718" s="48"/>
      <c r="Q718" s="48"/>
      <c r="R718" s="48"/>
      <c r="S718" s="127"/>
      <c r="T718" s="127"/>
      <c r="U718" s="127"/>
      <c r="V718" s="484"/>
      <c r="W718" s="48"/>
      <c r="X718" s="48"/>
      <c r="Y718" s="48"/>
      <c r="Z718" s="45"/>
      <c r="AA718" s="45"/>
      <c r="AB718" s="45"/>
      <c r="AC718" s="45"/>
      <c r="AD718" s="45"/>
      <c r="AE718" s="45"/>
      <c r="AF718" s="45"/>
      <c r="AG718" s="45"/>
      <c r="AH718" s="45"/>
    </row>
    <row r="719" ht="18.0" customHeight="1">
      <c r="A719" s="475"/>
      <c r="C719" s="483"/>
      <c r="D719" s="1"/>
      <c r="F719" s="42"/>
      <c r="I719" s="42"/>
      <c r="K719" s="1"/>
      <c r="L719" s="1"/>
      <c r="M719" s="1"/>
      <c r="N719" s="1"/>
      <c r="P719" s="48"/>
      <c r="Q719" s="48"/>
      <c r="R719" s="48"/>
      <c r="S719" s="127"/>
      <c r="T719" s="127"/>
      <c r="U719" s="127"/>
      <c r="V719" s="484"/>
      <c r="W719" s="48"/>
      <c r="X719" s="48"/>
      <c r="Y719" s="48"/>
      <c r="Z719" s="45"/>
      <c r="AA719" s="45"/>
      <c r="AB719" s="45"/>
      <c r="AC719" s="45"/>
      <c r="AD719" s="45"/>
      <c r="AE719" s="45"/>
      <c r="AF719" s="45"/>
      <c r="AG719" s="45"/>
      <c r="AH719" s="45"/>
    </row>
    <row r="720" ht="18.0" customHeight="1">
      <c r="A720" s="475"/>
      <c r="C720" s="483"/>
      <c r="D720" s="1"/>
      <c r="F720" s="42"/>
      <c r="I720" s="42"/>
      <c r="K720" s="1"/>
      <c r="L720" s="1"/>
      <c r="M720" s="1"/>
      <c r="N720" s="1"/>
      <c r="P720" s="48"/>
      <c r="Q720" s="48"/>
      <c r="R720" s="48"/>
      <c r="S720" s="127"/>
      <c r="T720" s="127"/>
      <c r="U720" s="127"/>
      <c r="V720" s="484"/>
      <c r="W720" s="48"/>
      <c r="X720" s="48"/>
      <c r="Y720" s="48"/>
      <c r="Z720" s="45"/>
      <c r="AA720" s="45"/>
      <c r="AB720" s="45"/>
      <c r="AC720" s="45"/>
      <c r="AD720" s="45"/>
      <c r="AE720" s="45"/>
      <c r="AF720" s="45"/>
      <c r="AG720" s="45"/>
      <c r="AH720" s="45"/>
    </row>
    <row r="721" ht="18.0" customHeight="1">
      <c r="A721" s="475"/>
      <c r="C721" s="483"/>
      <c r="D721" s="1"/>
      <c r="F721" s="42"/>
      <c r="I721" s="42"/>
      <c r="K721" s="1"/>
      <c r="L721" s="1"/>
      <c r="M721" s="1"/>
      <c r="N721" s="1"/>
      <c r="P721" s="48"/>
      <c r="Q721" s="48"/>
      <c r="R721" s="48"/>
      <c r="S721" s="127"/>
      <c r="T721" s="127"/>
      <c r="U721" s="127"/>
      <c r="V721" s="484"/>
      <c r="W721" s="48"/>
      <c r="X721" s="48"/>
      <c r="Y721" s="48"/>
      <c r="Z721" s="45"/>
      <c r="AA721" s="45"/>
      <c r="AB721" s="45"/>
      <c r="AC721" s="45"/>
      <c r="AD721" s="45"/>
      <c r="AE721" s="45"/>
      <c r="AF721" s="45"/>
      <c r="AG721" s="45"/>
      <c r="AH721" s="45"/>
    </row>
    <row r="722" ht="18.0" customHeight="1">
      <c r="A722" s="475"/>
      <c r="C722" s="483"/>
      <c r="D722" s="1"/>
      <c r="F722" s="42"/>
      <c r="I722" s="42"/>
      <c r="K722" s="1"/>
      <c r="L722" s="1"/>
      <c r="M722" s="1"/>
      <c r="N722" s="1"/>
      <c r="P722" s="48"/>
      <c r="Q722" s="48"/>
      <c r="R722" s="48"/>
      <c r="S722" s="127"/>
      <c r="T722" s="127"/>
      <c r="U722" s="127"/>
      <c r="V722" s="484"/>
      <c r="W722" s="48"/>
      <c r="X722" s="48"/>
      <c r="Y722" s="48"/>
      <c r="Z722" s="45"/>
      <c r="AA722" s="45"/>
      <c r="AB722" s="45"/>
      <c r="AC722" s="45"/>
      <c r="AD722" s="45"/>
      <c r="AE722" s="45"/>
      <c r="AF722" s="45"/>
      <c r="AG722" s="45"/>
      <c r="AH722" s="45"/>
    </row>
    <row r="723" ht="18.0" customHeight="1">
      <c r="A723" s="475"/>
      <c r="C723" s="483"/>
      <c r="D723" s="1"/>
      <c r="F723" s="42"/>
      <c r="I723" s="42"/>
      <c r="K723" s="1"/>
      <c r="L723" s="1"/>
      <c r="M723" s="1"/>
      <c r="N723" s="1"/>
      <c r="P723" s="48"/>
      <c r="Q723" s="48"/>
      <c r="R723" s="48"/>
      <c r="S723" s="127"/>
      <c r="T723" s="127"/>
      <c r="U723" s="127"/>
      <c r="V723" s="484"/>
      <c r="W723" s="48"/>
      <c r="X723" s="48"/>
      <c r="Y723" s="48"/>
      <c r="Z723" s="45"/>
      <c r="AA723" s="45"/>
      <c r="AB723" s="45"/>
      <c r="AC723" s="45"/>
      <c r="AD723" s="45"/>
      <c r="AE723" s="45"/>
      <c r="AF723" s="45"/>
      <c r="AG723" s="45"/>
      <c r="AH723" s="45"/>
    </row>
    <row r="724" ht="18.0" customHeight="1">
      <c r="A724" s="475"/>
      <c r="C724" s="483"/>
      <c r="D724" s="1"/>
      <c r="F724" s="42"/>
      <c r="I724" s="42"/>
      <c r="K724" s="1"/>
      <c r="L724" s="1"/>
      <c r="M724" s="1"/>
      <c r="N724" s="1"/>
      <c r="P724" s="48"/>
      <c r="Q724" s="48"/>
      <c r="R724" s="48"/>
      <c r="S724" s="127"/>
      <c r="T724" s="127"/>
      <c r="U724" s="127"/>
      <c r="V724" s="484"/>
      <c r="W724" s="48"/>
      <c r="X724" s="48"/>
      <c r="Y724" s="48"/>
      <c r="Z724" s="45"/>
      <c r="AA724" s="45"/>
      <c r="AB724" s="45"/>
      <c r="AC724" s="45"/>
      <c r="AD724" s="45"/>
      <c r="AE724" s="45"/>
      <c r="AF724" s="45"/>
      <c r="AG724" s="45"/>
      <c r="AH724" s="45"/>
    </row>
    <row r="725" ht="18.0" customHeight="1">
      <c r="A725" s="475"/>
      <c r="C725" s="483"/>
      <c r="D725" s="1"/>
      <c r="F725" s="42"/>
      <c r="I725" s="42"/>
      <c r="K725" s="1"/>
      <c r="L725" s="1"/>
      <c r="M725" s="1"/>
      <c r="N725" s="1"/>
      <c r="P725" s="48"/>
      <c r="Q725" s="48"/>
      <c r="R725" s="48"/>
      <c r="S725" s="127"/>
      <c r="T725" s="127"/>
      <c r="U725" s="127"/>
      <c r="V725" s="484"/>
      <c r="W725" s="48"/>
      <c r="X725" s="48"/>
      <c r="Y725" s="48"/>
      <c r="Z725" s="45"/>
      <c r="AA725" s="45"/>
      <c r="AB725" s="45"/>
      <c r="AC725" s="45"/>
      <c r="AD725" s="45"/>
      <c r="AE725" s="45"/>
      <c r="AF725" s="45"/>
      <c r="AG725" s="45"/>
      <c r="AH725" s="45"/>
    </row>
    <row r="726" ht="18.0" customHeight="1">
      <c r="A726" s="475"/>
      <c r="C726" s="483"/>
      <c r="D726" s="1"/>
      <c r="F726" s="42"/>
      <c r="I726" s="42"/>
      <c r="K726" s="1"/>
      <c r="L726" s="1"/>
      <c r="M726" s="1"/>
      <c r="N726" s="1"/>
      <c r="P726" s="48"/>
      <c r="Q726" s="48"/>
      <c r="R726" s="48"/>
      <c r="S726" s="127"/>
      <c r="T726" s="127"/>
      <c r="U726" s="127"/>
      <c r="V726" s="484"/>
      <c r="W726" s="48"/>
      <c r="X726" s="48"/>
      <c r="Y726" s="48"/>
      <c r="Z726" s="45"/>
      <c r="AA726" s="45"/>
      <c r="AB726" s="45"/>
      <c r="AC726" s="45"/>
      <c r="AD726" s="45"/>
      <c r="AE726" s="45"/>
      <c r="AF726" s="45"/>
      <c r="AG726" s="45"/>
      <c r="AH726" s="45"/>
    </row>
    <row r="727" ht="18.0" customHeight="1">
      <c r="A727" s="475"/>
      <c r="C727" s="483"/>
      <c r="D727" s="1"/>
      <c r="F727" s="42"/>
      <c r="I727" s="42"/>
      <c r="K727" s="1"/>
      <c r="L727" s="1"/>
      <c r="M727" s="1"/>
      <c r="N727" s="1"/>
      <c r="P727" s="48"/>
      <c r="Q727" s="48"/>
      <c r="R727" s="48"/>
      <c r="S727" s="127"/>
      <c r="T727" s="127"/>
      <c r="U727" s="127"/>
      <c r="V727" s="484"/>
      <c r="W727" s="48"/>
      <c r="X727" s="48"/>
      <c r="Y727" s="48"/>
      <c r="Z727" s="45"/>
      <c r="AA727" s="45"/>
      <c r="AB727" s="45"/>
      <c r="AC727" s="45"/>
      <c r="AD727" s="45"/>
      <c r="AE727" s="45"/>
      <c r="AF727" s="45"/>
      <c r="AG727" s="45"/>
      <c r="AH727" s="45"/>
    </row>
    <row r="728" ht="18.0" customHeight="1">
      <c r="A728" s="475"/>
      <c r="C728" s="483"/>
      <c r="D728" s="1"/>
      <c r="F728" s="42"/>
      <c r="I728" s="42"/>
      <c r="K728" s="1"/>
      <c r="L728" s="1"/>
      <c r="M728" s="1"/>
      <c r="N728" s="1"/>
      <c r="P728" s="48"/>
      <c r="Q728" s="48"/>
      <c r="R728" s="48"/>
      <c r="S728" s="127"/>
      <c r="T728" s="127"/>
      <c r="U728" s="127"/>
      <c r="V728" s="484"/>
      <c r="W728" s="48"/>
      <c r="X728" s="48"/>
      <c r="Y728" s="48"/>
      <c r="Z728" s="45"/>
      <c r="AA728" s="45"/>
      <c r="AB728" s="45"/>
      <c r="AC728" s="45"/>
      <c r="AD728" s="45"/>
      <c r="AE728" s="45"/>
      <c r="AF728" s="45"/>
      <c r="AG728" s="45"/>
      <c r="AH728" s="45"/>
    </row>
    <row r="729" ht="18.0" customHeight="1">
      <c r="A729" s="475"/>
      <c r="C729" s="483"/>
      <c r="D729" s="1"/>
      <c r="F729" s="42"/>
      <c r="I729" s="42"/>
      <c r="K729" s="1"/>
      <c r="L729" s="1"/>
      <c r="M729" s="1"/>
      <c r="N729" s="1"/>
      <c r="P729" s="48"/>
      <c r="Q729" s="48"/>
      <c r="R729" s="48"/>
      <c r="S729" s="127"/>
      <c r="T729" s="127"/>
      <c r="U729" s="127"/>
      <c r="V729" s="484"/>
      <c r="W729" s="48"/>
      <c r="X729" s="48"/>
      <c r="Y729" s="48"/>
      <c r="Z729" s="45"/>
      <c r="AA729" s="45"/>
      <c r="AB729" s="45"/>
      <c r="AC729" s="45"/>
      <c r="AD729" s="45"/>
      <c r="AE729" s="45"/>
      <c r="AF729" s="45"/>
      <c r="AG729" s="45"/>
      <c r="AH729" s="45"/>
    </row>
    <row r="730" ht="18.0" customHeight="1">
      <c r="A730" s="475"/>
      <c r="C730" s="483"/>
      <c r="D730" s="1"/>
      <c r="F730" s="42"/>
      <c r="I730" s="42"/>
      <c r="K730" s="1"/>
      <c r="L730" s="1"/>
      <c r="M730" s="1"/>
      <c r="N730" s="1"/>
      <c r="P730" s="48"/>
      <c r="Q730" s="48"/>
      <c r="R730" s="48"/>
      <c r="S730" s="127"/>
      <c r="T730" s="127"/>
      <c r="U730" s="127"/>
      <c r="V730" s="484"/>
      <c r="W730" s="48"/>
      <c r="X730" s="48"/>
      <c r="Y730" s="48"/>
      <c r="Z730" s="45"/>
      <c r="AA730" s="45"/>
      <c r="AB730" s="45"/>
      <c r="AC730" s="45"/>
      <c r="AD730" s="45"/>
      <c r="AE730" s="45"/>
      <c r="AF730" s="45"/>
      <c r="AG730" s="45"/>
      <c r="AH730" s="45"/>
    </row>
    <row r="731" ht="18.0" customHeight="1">
      <c r="A731" s="475"/>
      <c r="C731" s="483"/>
      <c r="D731" s="1"/>
      <c r="F731" s="42"/>
      <c r="I731" s="42"/>
      <c r="K731" s="1"/>
      <c r="L731" s="1"/>
      <c r="M731" s="1"/>
      <c r="N731" s="1"/>
      <c r="P731" s="48"/>
      <c r="Q731" s="48"/>
      <c r="R731" s="48"/>
      <c r="S731" s="127"/>
      <c r="T731" s="127"/>
      <c r="U731" s="127"/>
      <c r="V731" s="484"/>
      <c r="W731" s="48"/>
      <c r="X731" s="48"/>
      <c r="Y731" s="48"/>
      <c r="Z731" s="45"/>
      <c r="AA731" s="45"/>
      <c r="AB731" s="45"/>
      <c r="AC731" s="45"/>
      <c r="AD731" s="45"/>
      <c r="AE731" s="45"/>
      <c r="AF731" s="45"/>
      <c r="AG731" s="45"/>
      <c r="AH731" s="45"/>
    </row>
    <row r="732" ht="18.0" customHeight="1">
      <c r="A732" s="475"/>
      <c r="C732" s="483"/>
      <c r="D732" s="1"/>
      <c r="F732" s="42"/>
      <c r="I732" s="42"/>
      <c r="K732" s="1"/>
      <c r="L732" s="1"/>
      <c r="M732" s="1"/>
      <c r="N732" s="1"/>
      <c r="P732" s="48"/>
      <c r="Q732" s="48"/>
      <c r="R732" s="48"/>
      <c r="S732" s="127"/>
      <c r="T732" s="127"/>
      <c r="U732" s="127"/>
      <c r="V732" s="484"/>
      <c r="W732" s="48"/>
      <c r="X732" s="48"/>
      <c r="Y732" s="48"/>
      <c r="Z732" s="45"/>
      <c r="AA732" s="45"/>
      <c r="AB732" s="45"/>
      <c r="AC732" s="45"/>
      <c r="AD732" s="45"/>
      <c r="AE732" s="45"/>
      <c r="AF732" s="45"/>
      <c r="AG732" s="45"/>
      <c r="AH732" s="45"/>
    </row>
    <row r="733" ht="18.0" customHeight="1">
      <c r="A733" s="475"/>
      <c r="C733" s="483"/>
      <c r="D733" s="1"/>
      <c r="F733" s="42"/>
      <c r="I733" s="42"/>
      <c r="K733" s="1"/>
      <c r="L733" s="1"/>
      <c r="M733" s="1"/>
      <c r="N733" s="1"/>
      <c r="P733" s="48"/>
      <c r="Q733" s="48"/>
      <c r="R733" s="48"/>
      <c r="S733" s="127"/>
      <c r="T733" s="127"/>
      <c r="U733" s="127"/>
      <c r="V733" s="484"/>
      <c r="W733" s="48"/>
      <c r="X733" s="48"/>
      <c r="Y733" s="48"/>
      <c r="Z733" s="45"/>
      <c r="AA733" s="45"/>
      <c r="AB733" s="45"/>
      <c r="AC733" s="45"/>
      <c r="AD733" s="45"/>
      <c r="AE733" s="45"/>
      <c r="AF733" s="45"/>
      <c r="AG733" s="45"/>
      <c r="AH733" s="45"/>
    </row>
    <row r="734" ht="18.0" customHeight="1">
      <c r="A734" s="475"/>
      <c r="C734" s="483"/>
      <c r="D734" s="1"/>
      <c r="F734" s="42"/>
      <c r="I734" s="42"/>
      <c r="K734" s="1"/>
      <c r="L734" s="1"/>
      <c r="M734" s="1"/>
      <c r="N734" s="1"/>
      <c r="P734" s="48"/>
      <c r="Q734" s="48"/>
      <c r="R734" s="48"/>
      <c r="S734" s="127"/>
      <c r="T734" s="127"/>
      <c r="U734" s="127"/>
      <c r="V734" s="484"/>
      <c r="W734" s="48"/>
      <c r="X734" s="48"/>
      <c r="Y734" s="48"/>
      <c r="Z734" s="45"/>
      <c r="AA734" s="45"/>
      <c r="AB734" s="45"/>
      <c r="AC734" s="45"/>
      <c r="AD734" s="45"/>
      <c r="AE734" s="45"/>
      <c r="AF734" s="45"/>
      <c r="AG734" s="45"/>
      <c r="AH734" s="45"/>
    </row>
    <row r="735" ht="18.0" customHeight="1">
      <c r="A735" s="475"/>
      <c r="C735" s="483"/>
      <c r="D735" s="1"/>
      <c r="F735" s="42"/>
      <c r="I735" s="42"/>
      <c r="K735" s="1"/>
      <c r="L735" s="1"/>
      <c r="M735" s="1"/>
      <c r="N735" s="1"/>
      <c r="P735" s="48"/>
      <c r="Q735" s="48"/>
      <c r="R735" s="48"/>
      <c r="S735" s="127"/>
      <c r="T735" s="127"/>
      <c r="U735" s="127"/>
      <c r="V735" s="484"/>
      <c r="W735" s="48"/>
      <c r="X735" s="48"/>
      <c r="Y735" s="48"/>
      <c r="Z735" s="45"/>
      <c r="AA735" s="45"/>
      <c r="AB735" s="45"/>
      <c r="AC735" s="45"/>
      <c r="AD735" s="45"/>
      <c r="AE735" s="45"/>
      <c r="AF735" s="45"/>
      <c r="AG735" s="45"/>
      <c r="AH735" s="45"/>
    </row>
    <row r="736" ht="18.0" customHeight="1">
      <c r="A736" s="475"/>
      <c r="C736" s="483"/>
      <c r="D736" s="1"/>
      <c r="F736" s="42"/>
      <c r="I736" s="42"/>
      <c r="K736" s="1"/>
      <c r="L736" s="1"/>
      <c r="M736" s="1"/>
      <c r="N736" s="1"/>
      <c r="P736" s="48"/>
      <c r="Q736" s="48"/>
      <c r="R736" s="48"/>
      <c r="S736" s="127"/>
      <c r="T736" s="127"/>
      <c r="U736" s="127"/>
      <c r="V736" s="484"/>
      <c r="W736" s="48"/>
      <c r="X736" s="48"/>
      <c r="Y736" s="48"/>
      <c r="Z736" s="45"/>
      <c r="AA736" s="45"/>
      <c r="AB736" s="45"/>
      <c r="AC736" s="45"/>
      <c r="AD736" s="45"/>
      <c r="AE736" s="45"/>
      <c r="AF736" s="45"/>
      <c r="AG736" s="45"/>
      <c r="AH736" s="45"/>
    </row>
    <row r="737" ht="18.0" customHeight="1">
      <c r="A737" s="475"/>
      <c r="C737" s="483"/>
      <c r="D737" s="1"/>
      <c r="F737" s="42"/>
      <c r="I737" s="42"/>
      <c r="K737" s="1"/>
      <c r="L737" s="1"/>
      <c r="M737" s="1"/>
      <c r="N737" s="1"/>
      <c r="P737" s="48"/>
      <c r="Q737" s="48"/>
      <c r="R737" s="48"/>
      <c r="S737" s="127"/>
      <c r="T737" s="127"/>
      <c r="U737" s="127"/>
      <c r="V737" s="484"/>
      <c r="W737" s="48"/>
      <c r="X737" s="48"/>
      <c r="Y737" s="48"/>
      <c r="Z737" s="45"/>
      <c r="AA737" s="45"/>
      <c r="AB737" s="45"/>
      <c r="AC737" s="45"/>
      <c r="AD737" s="45"/>
      <c r="AE737" s="45"/>
      <c r="AF737" s="45"/>
      <c r="AG737" s="45"/>
      <c r="AH737" s="45"/>
    </row>
    <row r="738" ht="18.0" customHeight="1">
      <c r="A738" s="475"/>
      <c r="C738" s="483"/>
      <c r="D738" s="1"/>
      <c r="F738" s="42"/>
      <c r="I738" s="42"/>
      <c r="K738" s="1"/>
      <c r="L738" s="1"/>
      <c r="M738" s="1"/>
      <c r="N738" s="1"/>
      <c r="P738" s="48"/>
      <c r="Q738" s="48"/>
      <c r="R738" s="48"/>
      <c r="S738" s="127"/>
      <c r="T738" s="127"/>
      <c r="U738" s="127"/>
      <c r="V738" s="484"/>
      <c r="W738" s="48"/>
      <c r="X738" s="48"/>
      <c r="Y738" s="48"/>
      <c r="Z738" s="45"/>
      <c r="AA738" s="45"/>
      <c r="AB738" s="45"/>
      <c r="AC738" s="45"/>
      <c r="AD738" s="45"/>
      <c r="AE738" s="45"/>
      <c r="AF738" s="45"/>
      <c r="AG738" s="45"/>
      <c r="AH738" s="45"/>
    </row>
    <row r="739" ht="18.0" customHeight="1">
      <c r="A739" s="475"/>
      <c r="C739" s="483"/>
      <c r="D739" s="1"/>
      <c r="F739" s="42"/>
      <c r="I739" s="42"/>
      <c r="K739" s="1"/>
      <c r="L739" s="1"/>
      <c r="M739" s="1"/>
      <c r="N739" s="1"/>
      <c r="P739" s="48"/>
      <c r="Q739" s="48"/>
      <c r="R739" s="48"/>
      <c r="S739" s="127"/>
      <c r="T739" s="127"/>
      <c r="U739" s="127"/>
      <c r="V739" s="484"/>
      <c r="W739" s="48"/>
      <c r="X739" s="48"/>
      <c r="Y739" s="48"/>
      <c r="Z739" s="45"/>
      <c r="AA739" s="45"/>
      <c r="AB739" s="45"/>
      <c r="AC739" s="45"/>
      <c r="AD739" s="45"/>
      <c r="AE739" s="45"/>
      <c r="AF739" s="45"/>
      <c r="AG739" s="45"/>
      <c r="AH739" s="45"/>
    </row>
    <row r="740" ht="18.0" customHeight="1">
      <c r="A740" s="475"/>
      <c r="C740" s="483"/>
      <c r="D740" s="1"/>
      <c r="F740" s="42"/>
      <c r="I740" s="42"/>
      <c r="K740" s="1"/>
      <c r="L740" s="1"/>
      <c r="M740" s="1"/>
      <c r="N740" s="1"/>
      <c r="P740" s="48"/>
      <c r="Q740" s="48"/>
      <c r="R740" s="48"/>
      <c r="S740" s="127"/>
      <c r="T740" s="127"/>
      <c r="U740" s="127"/>
      <c r="V740" s="484"/>
      <c r="W740" s="48"/>
      <c r="X740" s="48"/>
      <c r="Y740" s="48"/>
      <c r="Z740" s="45"/>
      <c r="AA740" s="45"/>
      <c r="AB740" s="45"/>
      <c r="AC740" s="45"/>
      <c r="AD740" s="45"/>
      <c r="AE740" s="45"/>
      <c r="AF740" s="45"/>
      <c r="AG740" s="45"/>
      <c r="AH740" s="45"/>
    </row>
    <row r="741" ht="18.0" customHeight="1">
      <c r="A741" s="475"/>
      <c r="C741" s="483"/>
      <c r="D741" s="1"/>
      <c r="F741" s="42"/>
      <c r="I741" s="42"/>
      <c r="K741" s="1"/>
      <c r="L741" s="1"/>
      <c r="M741" s="1"/>
      <c r="N741" s="1"/>
      <c r="P741" s="48"/>
      <c r="Q741" s="48"/>
      <c r="R741" s="48"/>
      <c r="S741" s="127"/>
      <c r="T741" s="127"/>
      <c r="U741" s="127"/>
      <c r="V741" s="484"/>
      <c r="W741" s="48"/>
      <c r="X741" s="48"/>
      <c r="Y741" s="48"/>
      <c r="Z741" s="45"/>
      <c r="AA741" s="45"/>
      <c r="AB741" s="45"/>
      <c r="AC741" s="45"/>
      <c r="AD741" s="45"/>
      <c r="AE741" s="45"/>
      <c r="AF741" s="45"/>
      <c r="AG741" s="45"/>
      <c r="AH741" s="45"/>
    </row>
    <row r="742" ht="18.0" customHeight="1">
      <c r="A742" s="475"/>
      <c r="C742" s="483"/>
      <c r="D742" s="1"/>
      <c r="F742" s="42"/>
      <c r="I742" s="42"/>
      <c r="K742" s="1"/>
      <c r="L742" s="1"/>
      <c r="M742" s="1"/>
      <c r="N742" s="1"/>
      <c r="P742" s="48"/>
      <c r="Q742" s="48"/>
      <c r="R742" s="48"/>
      <c r="S742" s="127"/>
      <c r="T742" s="127"/>
      <c r="U742" s="127"/>
      <c r="V742" s="484"/>
      <c r="W742" s="48"/>
      <c r="X742" s="48"/>
      <c r="Y742" s="48"/>
      <c r="Z742" s="45"/>
      <c r="AA742" s="45"/>
      <c r="AB742" s="45"/>
      <c r="AC742" s="45"/>
      <c r="AD742" s="45"/>
      <c r="AE742" s="45"/>
      <c r="AF742" s="45"/>
      <c r="AG742" s="45"/>
      <c r="AH742" s="45"/>
    </row>
    <row r="743" ht="18.0" customHeight="1">
      <c r="A743" s="475"/>
      <c r="C743" s="483"/>
      <c r="D743" s="1"/>
      <c r="F743" s="42"/>
      <c r="I743" s="42"/>
      <c r="K743" s="1"/>
      <c r="L743" s="1"/>
      <c r="M743" s="1"/>
      <c r="N743" s="1"/>
      <c r="P743" s="48"/>
      <c r="Q743" s="48"/>
      <c r="R743" s="48"/>
      <c r="S743" s="127"/>
      <c r="T743" s="127"/>
      <c r="U743" s="127"/>
      <c r="V743" s="484"/>
      <c r="W743" s="48"/>
      <c r="X743" s="48"/>
      <c r="Y743" s="48"/>
      <c r="Z743" s="45"/>
      <c r="AA743" s="45"/>
      <c r="AB743" s="45"/>
      <c r="AC743" s="45"/>
      <c r="AD743" s="45"/>
      <c r="AE743" s="45"/>
      <c r="AF743" s="45"/>
      <c r="AG743" s="45"/>
      <c r="AH743" s="45"/>
    </row>
    <row r="744" ht="18.0" customHeight="1">
      <c r="A744" s="475"/>
      <c r="C744" s="483"/>
      <c r="D744" s="1"/>
      <c r="F744" s="42"/>
      <c r="I744" s="42"/>
      <c r="K744" s="1"/>
      <c r="L744" s="1"/>
      <c r="M744" s="1"/>
      <c r="N744" s="1"/>
      <c r="P744" s="48"/>
      <c r="Q744" s="48"/>
      <c r="R744" s="48"/>
      <c r="S744" s="127"/>
      <c r="T744" s="127"/>
      <c r="U744" s="127"/>
      <c r="V744" s="484"/>
      <c r="W744" s="48"/>
      <c r="X744" s="48"/>
      <c r="Y744" s="48"/>
      <c r="Z744" s="45"/>
      <c r="AA744" s="45"/>
      <c r="AB744" s="45"/>
      <c r="AC744" s="45"/>
      <c r="AD744" s="45"/>
      <c r="AE744" s="45"/>
      <c r="AF744" s="45"/>
      <c r="AG744" s="45"/>
      <c r="AH744" s="45"/>
    </row>
    <row r="745" ht="18.0" customHeight="1">
      <c r="A745" s="475"/>
      <c r="C745" s="483"/>
      <c r="D745" s="1"/>
      <c r="F745" s="42"/>
      <c r="I745" s="42"/>
      <c r="K745" s="1"/>
      <c r="L745" s="1"/>
      <c r="M745" s="1"/>
      <c r="N745" s="1"/>
      <c r="P745" s="48"/>
      <c r="Q745" s="48"/>
      <c r="R745" s="48"/>
      <c r="S745" s="127"/>
      <c r="T745" s="127"/>
      <c r="U745" s="127"/>
      <c r="V745" s="484"/>
      <c r="W745" s="48"/>
      <c r="X745" s="48"/>
      <c r="Y745" s="48"/>
      <c r="Z745" s="45"/>
      <c r="AA745" s="45"/>
      <c r="AB745" s="45"/>
      <c r="AC745" s="45"/>
      <c r="AD745" s="45"/>
      <c r="AE745" s="45"/>
      <c r="AF745" s="45"/>
      <c r="AG745" s="45"/>
      <c r="AH745" s="45"/>
    </row>
    <row r="746" ht="18.0" customHeight="1">
      <c r="A746" s="475"/>
      <c r="C746" s="483"/>
      <c r="D746" s="1"/>
      <c r="F746" s="42"/>
      <c r="I746" s="42"/>
      <c r="K746" s="1"/>
      <c r="L746" s="1"/>
      <c r="M746" s="1"/>
      <c r="N746" s="1"/>
      <c r="P746" s="48"/>
      <c r="Q746" s="48"/>
      <c r="R746" s="48"/>
      <c r="S746" s="127"/>
      <c r="T746" s="127"/>
      <c r="U746" s="127"/>
      <c r="V746" s="484"/>
      <c r="W746" s="48"/>
      <c r="X746" s="48"/>
      <c r="Y746" s="48"/>
      <c r="Z746" s="45"/>
      <c r="AA746" s="45"/>
      <c r="AB746" s="45"/>
      <c r="AC746" s="45"/>
      <c r="AD746" s="45"/>
      <c r="AE746" s="45"/>
      <c r="AF746" s="45"/>
      <c r="AG746" s="45"/>
      <c r="AH746" s="45"/>
    </row>
    <row r="747" ht="18.0" customHeight="1">
      <c r="A747" s="475"/>
      <c r="C747" s="483"/>
      <c r="D747" s="1"/>
      <c r="F747" s="42"/>
      <c r="I747" s="42"/>
      <c r="K747" s="1"/>
      <c r="L747" s="1"/>
      <c r="M747" s="1"/>
      <c r="N747" s="1"/>
      <c r="P747" s="48"/>
      <c r="Q747" s="48"/>
      <c r="R747" s="48"/>
      <c r="S747" s="127"/>
      <c r="T747" s="127"/>
      <c r="U747" s="127"/>
      <c r="V747" s="484"/>
      <c r="W747" s="48"/>
      <c r="X747" s="48"/>
      <c r="Y747" s="48"/>
      <c r="Z747" s="45"/>
      <c r="AA747" s="45"/>
      <c r="AB747" s="45"/>
      <c r="AC747" s="45"/>
      <c r="AD747" s="45"/>
      <c r="AE747" s="45"/>
      <c r="AF747" s="45"/>
      <c r="AG747" s="45"/>
      <c r="AH747" s="45"/>
    </row>
    <row r="748" ht="18.0" customHeight="1">
      <c r="A748" s="475"/>
      <c r="C748" s="483"/>
      <c r="D748" s="1"/>
      <c r="F748" s="42"/>
      <c r="I748" s="42"/>
      <c r="K748" s="1"/>
      <c r="L748" s="1"/>
      <c r="M748" s="1"/>
      <c r="N748" s="1"/>
      <c r="P748" s="48"/>
      <c r="Q748" s="48"/>
      <c r="R748" s="48"/>
      <c r="S748" s="127"/>
      <c r="T748" s="127"/>
      <c r="U748" s="127"/>
      <c r="V748" s="484"/>
      <c r="W748" s="48"/>
      <c r="X748" s="48"/>
      <c r="Y748" s="48"/>
      <c r="Z748" s="45"/>
      <c r="AA748" s="45"/>
      <c r="AB748" s="45"/>
      <c r="AC748" s="45"/>
      <c r="AD748" s="45"/>
      <c r="AE748" s="45"/>
      <c r="AF748" s="45"/>
      <c r="AG748" s="45"/>
      <c r="AH748" s="45"/>
    </row>
    <row r="749" ht="18.0" customHeight="1">
      <c r="A749" s="475"/>
      <c r="C749" s="483"/>
      <c r="D749" s="1"/>
      <c r="F749" s="42"/>
      <c r="I749" s="42"/>
      <c r="K749" s="1"/>
      <c r="L749" s="1"/>
      <c r="M749" s="1"/>
      <c r="N749" s="1"/>
      <c r="P749" s="48"/>
      <c r="Q749" s="48"/>
      <c r="R749" s="48"/>
      <c r="S749" s="127"/>
      <c r="T749" s="127"/>
      <c r="U749" s="127"/>
      <c r="V749" s="484"/>
      <c r="W749" s="48"/>
      <c r="X749" s="48"/>
      <c r="Y749" s="48"/>
      <c r="Z749" s="45"/>
      <c r="AA749" s="45"/>
      <c r="AB749" s="45"/>
      <c r="AC749" s="45"/>
      <c r="AD749" s="45"/>
      <c r="AE749" s="45"/>
      <c r="AF749" s="45"/>
      <c r="AG749" s="45"/>
      <c r="AH749" s="45"/>
    </row>
    <row r="750" ht="18.0" customHeight="1">
      <c r="A750" s="475"/>
      <c r="C750" s="483"/>
      <c r="D750" s="1"/>
      <c r="F750" s="42"/>
      <c r="I750" s="42"/>
      <c r="K750" s="1"/>
      <c r="L750" s="1"/>
      <c r="M750" s="1"/>
      <c r="N750" s="1"/>
      <c r="P750" s="48"/>
      <c r="Q750" s="48"/>
      <c r="R750" s="48"/>
      <c r="S750" s="127"/>
      <c r="T750" s="127"/>
      <c r="U750" s="127"/>
      <c r="V750" s="484"/>
      <c r="W750" s="48"/>
      <c r="X750" s="48"/>
      <c r="Y750" s="48"/>
      <c r="Z750" s="45"/>
      <c r="AA750" s="45"/>
      <c r="AB750" s="45"/>
      <c r="AC750" s="45"/>
      <c r="AD750" s="45"/>
      <c r="AE750" s="45"/>
      <c r="AF750" s="45"/>
      <c r="AG750" s="45"/>
      <c r="AH750" s="45"/>
    </row>
    <row r="751" ht="18.0" customHeight="1">
      <c r="A751" s="475"/>
      <c r="C751" s="483"/>
      <c r="D751" s="1"/>
      <c r="F751" s="42"/>
      <c r="I751" s="42"/>
      <c r="K751" s="1"/>
      <c r="L751" s="1"/>
      <c r="M751" s="1"/>
      <c r="N751" s="1"/>
      <c r="P751" s="48"/>
      <c r="Q751" s="48"/>
      <c r="R751" s="48"/>
      <c r="S751" s="127"/>
      <c r="T751" s="127"/>
      <c r="U751" s="127"/>
      <c r="V751" s="484"/>
      <c r="W751" s="48"/>
      <c r="X751" s="48"/>
      <c r="Y751" s="48"/>
      <c r="Z751" s="45"/>
      <c r="AA751" s="45"/>
      <c r="AB751" s="45"/>
      <c r="AC751" s="45"/>
      <c r="AD751" s="45"/>
      <c r="AE751" s="45"/>
      <c r="AF751" s="45"/>
      <c r="AG751" s="45"/>
      <c r="AH751" s="45"/>
    </row>
    <row r="752" ht="18.0" customHeight="1">
      <c r="A752" s="475"/>
      <c r="C752" s="483"/>
      <c r="D752" s="1"/>
      <c r="F752" s="42"/>
      <c r="I752" s="42"/>
      <c r="K752" s="1"/>
      <c r="L752" s="1"/>
      <c r="M752" s="1"/>
      <c r="N752" s="1"/>
      <c r="P752" s="48"/>
      <c r="Q752" s="48"/>
      <c r="R752" s="48"/>
      <c r="S752" s="127"/>
      <c r="T752" s="127"/>
      <c r="U752" s="127"/>
      <c r="V752" s="484"/>
      <c r="W752" s="48"/>
      <c r="X752" s="48"/>
      <c r="Y752" s="48"/>
      <c r="Z752" s="45"/>
      <c r="AA752" s="45"/>
      <c r="AB752" s="45"/>
      <c r="AC752" s="45"/>
      <c r="AD752" s="45"/>
      <c r="AE752" s="45"/>
      <c r="AF752" s="45"/>
      <c r="AG752" s="45"/>
      <c r="AH752" s="45"/>
    </row>
    <row r="753" ht="18.0" customHeight="1">
      <c r="A753" s="475"/>
      <c r="C753" s="483"/>
      <c r="D753" s="1"/>
      <c r="F753" s="42"/>
      <c r="I753" s="42"/>
      <c r="K753" s="1"/>
      <c r="L753" s="1"/>
      <c r="M753" s="1"/>
      <c r="N753" s="1"/>
      <c r="P753" s="48"/>
      <c r="Q753" s="48"/>
      <c r="R753" s="48"/>
      <c r="S753" s="127"/>
      <c r="T753" s="127"/>
      <c r="U753" s="127"/>
      <c r="V753" s="484"/>
      <c r="W753" s="48"/>
      <c r="X753" s="48"/>
      <c r="Y753" s="48"/>
      <c r="Z753" s="45"/>
      <c r="AA753" s="45"/>
      <c r="AB753" s="45"/>
      <c r="AC753" s="45"/>
      <c r="AD753" s="45"/>
      <c r="AE753" s="45"/>
      <c r="AF753" s="45"/>
      <c r="AG753" s="45"/>
      <c r="AH753" s="45"/>
    </row>
    <row r="754" ht="18.0" customHeight="1">
      <c r="A754" s="475"/>
      <c r="C754" s="483"/>
      <c r="D754" s="1"/>
      <c r="F754" s="42"/>
      <c r="I754" s="42"/>
      <c r="K754" s="1"/>
      <c r="L754" s="1"/>
      <c r="M754" s="1"/>
      <c r="N754" s="1"/>
      <c r="P754" s="48"/>
      <c r="Q754" s="48"/>
      <c r="R754" s="48"/>
      <c r="S754" s="127"/>
      <c r="T754" s="127"/>
      <c r="U754" s="127"/>
      <c r="V754" s="484"/>
      <c r="W754" s="48"/>
      <c r="X754" s="48"/>
      <c r="Y754" s="48"/>
      <c r="Z754" s="45"/>
      <c r="AA754" s="45"/>
      <c r="AB754" s="45"/>
      <c r="AC754" s="45"/>
      <c r="AD754" s="45"/>
      <c r="AE754" s="45"/>
      <c r="AF754" s="45"/>
      <c r="AG754" s="45"/>
      <c r="AH754" s="45"/>
    </row>
    <row r="755" ht="18.0" customHeight="1">
      <c r="A755" s="475"/>
      <c r="C755" s="483"/>
      <c r="D755" s="1"/>
      <c r="F755" s="42"/>
      <c r="I755" s="42"/>
      <c r="K755" s="1"/>
      <c r="L755" s="1"/>
      <c r="M755" s="1"/>
      <c r="N755" s="1"/>
      <c r="P755" s="48"/>
      <c r="Q755" s="48"/>
      <c r="R755" s="48"/>
      <c r="S755" s="127"/>
      <c r="T755" s="127"/>
      <c r="U755" s="127"/>
      <c r="V755" s="484"/>
      <c r="W755" s="48"/>
      <c r="X755" s="48"/>
      <c r="Y755" s="48"/>
      <c r="Z755" s="45"/>
      <c r="AA755" s="45"/>
      <c r="AB755" s="45"/>
      <c r="AC755" s="45"/>
      <c r="AD755" s="45"/>
      <c r="AE755" s="45"/>
      <c r="AF755" s="45"/>
      <c r="AG755" s="45"/>
      <c r="AH755" s="45"/>
    </row>
    <row r="756" ht="18.0" customHeight="1">
      <c r="A756" s="475"/>
      <c r="C756" s="483"/>
      <c r="D756" s="1"/>
      <c r="F756" s="42"/>
      <c r="I756" s="42"/>
      <c r="K756" s="1"/>
      <c r="L756" s="1"/>
      <c r="M756" s="1"/>
      <c r="N756" s="1"/>
      <c r="P756" s="48"/>
      <c r="Q756" s="48"/>
      <c r="R756" s="48"/>
      <c r="S756" s="127"/>
      <c r="T756" s="127"/>
      <c r="U756" s="127"/>
      <c r="V756" s="484"/>
      <c r="W756" s="48"/>
      <c r="X756" s="48"/>
      <c r="Y756" s="48"/>
      <c r="Z756" s="45"/>
      <c r="AA756" s="45"/>
      <c r="AB756" s="45"/>
      <c r="AC756" s="45"/>
      <c r="AD756" s="45"/>
      <c r="AE756" s="45"/>
      <c r="AF756" s="45"/>
      <c r="AG756" s="45"/>
      <c r="AH756" s="45"/>
    </row>
    <row r="757" ht="18.0" customHeight="1">
      <c r="A757" s="475"/>
      <c r="C757" s="483"/>
      <c r="D757" s="1"/>
      <c r="F757" s="42"/>
      <c r="I757" s="42"/>
      <c r="K757" s="1"/>
      <c r="L757" s="1"/>
      <c r="M757" s="1"/>
      <c r="N757" s="1"/>
      <c r="P757" s="48"/>
      <c r="Q757" s="48"/>
      <c r="R757" s="48"/>
      <c r="S757" s="127"/>
      <c r="T757" s="127"/>
      <c r="U757" s="127"/>
      <c r="V757" s="484"/>
      <c r="W757" s="48"/>
      <c r="X757" s="48"/>
      <c r="Y757" s="48"/>
      <c r="Z757" s="45"/>
      <c r="AA757" s="45"/>
      <c r="AB757" s="45"/>
      <c r="AC757" s="45"/>
      <c r="AD757" s="45"/>
      <c r="AE757" s="45"/>
      <c r="AF757" s="45"/>
      <c r="AG757" s="45"/>
      <c r="AH757" s="45"/>
    </row>
    <row r="758" ht="18.0" customHeight="1">
      <c r="A758" s="475"/>
      <c r="C758" s="483"/>
      <c r="D758" s="1"/>
      <c r="F758" s="42"/>
      <c r="I758" s="42"/>
      <c r="K758" s="1"/>
      <c r="L758" s="1"/>
      <c r="M758" s="1"/>
      <c r="N758" s="1"/>
      <c r="P758" s="48"/>
      <c r="Q758" s="48"/>
      <c r="R758" s="48"/>
      <c r="S758" s="127"/>
      <c r="T758" s="127"/>
      <c r="U758" s="127"/>
      <c r="V758" s="484"/>
      <c r="W758" s="48"/>
      <c r="X758" s="48"/>
      <c r="Y758" s="48"/>
      <c r="Z758" s="45"/>
      <c r="AA758" s="45"/>
      <c r="AB758" s="45"/>
      <c r="AC758" s="45"/>
      <c r="AD758" s="45"/>
      <c r="AE758" s="45"/>
      <c r="AF758" s="45"/>
      <c r="AG758" s="45"/>
      <c r="AH758" s="45"/>
    </row>
    <row r="759" ht="18.0" customHeight="1">
      <c r="A759" s="475"/>
      <c r="C759" s="483"/>
      <c r="D759" s="1"/>
      <c r="F759" s="42"/>
      <c r="I759" s="42"/>
      <c r="K759" s="1"/>
      <c r="L759" s="1"/>
      <c r="M759" s="1"/>
      <c r="N759" s="1"/>
      <c r="P759" s="48"/>
      <c r="Q759" s="48"/>
      <c r="R759" s="48"/>
      <c r="S759" s="127"/>
      <c r="T759" s="127"/>
      <c r="U759" s="127"/>
      <c r="V759" s="484"/>
      <c r="W759" s="48"/>
      <c r="X759" s="48"/>
      <c r="Y759" s="48"/>
      <c r="Z759" s="45"/>
      <c r="AA759" s="45"/>
      <c r="AB759" s="45"/>
      <c r="AC759" s="45"/>
      <c r="AD759" s="45"/>
      <c r="AE759" s="45"/>
      <c r="AF759" s="45"/>
      <c r="AG759" s="45"/>
      <c r="AH759" s="45"/>
    </row>
    <row r="760" ht="18.0" customHeight="1">
      <c r="A760" s="475"/>
      <c r="C760" s="483"/>
      <c r="D760" s="1"/>
      <c r="F760" s="42"/>
      <c r="I760" s="42"/>
      <c r="K760" s="1"/>
      <c r="L760" s="1"/>
      <c r="M760" s="1"/>
      <c r="N760" s="1"/>
      <c r="P760" s="48"/>
      <c r="Q760" s="48"/>
      <c r="R760" s="48"/>
      <c r="S760" s="127"/>
      <c r="T760" s="127"/>
      <c r="U760" s="127"/>
      <c r="V760" s="484"/>
      <c r="W760" s="48"/>
      <c r="X760" s="48"/>
      <c r="Y760" s="48"/>
      <c r="Z760" s="45"/>
      <c r="AA760" s="45"/>
      <c r="AB760" s="45"/>
      <c r="AC760" s="45"/>
      <c r="AD760" s="45"/>
      <c r="AE760" s="45"/>
      <c r="AF760" s="45"/>
      <c r="AG760" s="45"/>
      <c r="AH760" s="45"/>
    </row>
    <row r="761" ht="18.0" customHeight="1">
      <c r="A761" s="475"/>
      <c r="C761" s="483"/>
      <c r="D761" s="1"/>
      <c r="F761" s="42"/>
      <c r="I761" s="42"/>
      <c r="K761" s="1"/>
      <c r="L761" s="1"/>
      <c r="M761" s="1"/>
      <c r="N761" s="1"/>
      <c r="P761" s="48"/>
      <c r="Q761" s="48"/>
      <c r="R761" s="48"/>
      <c r="S761" s="127"/>
      <c r="T761" s="127"/>
      <c r="U761" s="127"/>
      <c r="V761" s="484"/>
      <c r="W761" s="48"/>
      <c r="X761" s="48"/>
      <c r="Y761" s="48"/>
      <c r="Z761" s="45"/>
      <c r="AA761" s="45"/>
      <c r="AB761" s="45"/>
      <c r="AC761" s="45"/>
      <c r="AD761" s="45"/>
      <c r="AE761" s="45"/>
      <c r="AF761" s="45"/>
      <c r="AG761" s="45"/>
      <c r="AH761" s="45"/>
    </row>
    <row r="762" ht="18.0" customHeight="1">
      <c r="A762" s="475"/>
      <c r="C762" s="483"/>
      <c r="D762" s="1"/>
      <c r="F762" s="42"/>
      <c r="I762" s="42"/>
      <c r="K762" s="1"/>
      <c r="L762" s="1"/>
      <c r="M762" s="1"/>
      <c r="N762" s="1"/>
      <c r="P762" s="48"/>
      <c r="Q762" s="48"/>
      <c r="R762" s="48"/>
      <c r="S762" s="127"/>
      <c r="T762" s="127"/>
      <c r="U762" s="127"/>
      <c r="V762" s="484"/>
      <c r="W762" s="48"/>
      <c r="X762" s="48"/>
      <c r="Y762" s="48"/>
      <c r="Z762" s="45"/>
      <c r="AA762" s="45"/>
      <c r="AB762" s="45"/>
      <c r="AC762" s="45"/>
      <c r="AD762" s="45"/>
      <c r="AE762" s="45"/>
      <c r="AF762" s="45"/>
      <c r="AG762" s="45"/>
      <c r="AH762" s="45"/>
    </row>
    <row r="763" ht="18.0" customHeight="1">
      <c r="A763" s="475"/>
      <c r="C763" s="483"/>
      <c r="D763" s="1"/>
      <c r="F763" s="42"/>
      <c r="I763" s="42"/>
      <c r="K763" s="1"/>
      <c r="L763" s="1"/>
      <c r="M763" s="1"/>
      <c r="N763" s="1"/>
      <c r="P763" s="48"/>
      <c r="Q763" s="48"/>
      <c r="R763" s="48"/>
      <c r="S763" s="127"/>
      <c r="T763" s="127"/>
      <c r="U763" s="127"/>
      <c r="V763" s="484"/>
      <c r="W763" s="48"/>
      <c r="X763" s="48"/>
      <c r="Y763" s="48"/>
      <c r="Z763" s="45"/>
      <c r="AA763" s="45"/>
      <c r="AB763" s="45"/>
      <c r="AC763" s="45"/>
      <c r="AD763" s="45"/>
      <c r="AE763" s="45"/>
      <c r="AF763" s="45"/>
      <c r="AG763" s="45"/>
      <c r="AH763" s="45"/>
    </row>
    <row r="764" ht="18.0" customHeight="1">
      <c r="A764" s="475"/>
      <c r="C764" s="483"/>
      <c r="D764" s="1"/>
      <c r="F764" s="42"/>
      <c r="I764" s="42"/>
      <c r="K764" s="1"/>
      <c r="L764" s="1"/>
      <c r="M764" s="1"/>
      <c r="N764" s="1"/>
      <c r="P764" s="48"/>
      <c r="Q764" s="48"/>
      <c r="R764" s="48"/>
      <c r="S764" s="127"/>
      <c r="T764" s="127"/>
      <c r="U764" s="127"/>
      <c r="V764" s="484"/>
      <c r="W764" s="48"/>
      <c r="X764" s="48"/>
      <c r="Y764" s="48"/>
      <c r="Z764" s="45"/>
      <c r="AA764" s="45"/>
      <c r="AB764" s="45"/>
      <c r="AC764" s="45"/>
      <c r="AD764" s="45"/>
      <c r="AE764" s="45"/>
      <c r="AF764" s="45"/>
      <c r="AG764" s="45"/>
      <c r="AH764" s="45"/>
    </row>
    <row r="765" ht="18.0" customHeight="1">
      <c r="A765" s="475"/>
      <c r="C765" s="483"/>
      <c r="D765" s="1"/>
      <c r="F765" s="42"/>
      <c r="I765" s="42"/>
      <c r="K765" s="1"/>
      <c r="L765" s="1"/>
      <c r="M765" s="1"/>
      <c r="N765" s="1"/>
      <c r="P765" s="48"/>
      <c r="Q765" s="48"/>
      <c r="R765" s="48"/>
      <c r="S765" s="127"/>
      <c r="T765" s="127"/>
      <c r="U765" s="127"/>
      <c r="V765" s="484"/>
      <c r="W765" s="48"/>
      <c r="X765" s="48"/>
      <c r="Y765" s="48"/>
      <c r="Z765" s="45"/>
      <c r="AA765" s="45"/>
      <c r="AB765" s="45"/>
      <c r="AC765" s="45"/>
      <c r="AD765" s="45"/>
      <c r="AE765" s="45"/>
      <c r="AF765" s="45"/>
      <c r="AG765" s="45"/>
      <c r="AH765" s="45"/>
    </row>
    <row r="766" ht="18.0" customHeight="1">
      <c r="A766" s="475"/>
      <c r="C766" s="483"/>
      <c r="D766" s="1"/>
      <c r="F766" s="42"/>
      <c r="I766" s="42"/>
      <c r="K766" s="1"/>
      <c r="L766" s="1"/>
      <c r="M766" s="1"/>
      <c r="N766" s="1"/>
      <c r="P766" s="48"/>
      <c r="Q766" s="48"/>
      <c r="R766" s="48"/>
      <c r="S766" s="127"/>
      <c r="T766" s="127"/>
      <c r="U766" s="127"/>
      <c r="V766" s="484"/>
      <c r="W766" s="48"/>
      <c r="X766" s="48"/>
      <c r="Y766" s="48"/>
      <c r="Z766" s="45"/>
      <c r="AA766" s="45"/>
      <c r="AB766" s="45"/>
      <c r="AC766" s="45"/>
      <c r="AD766" s="45"/>
      <c r="AE766" s="45"/>
      <c r="AF766" s="45"/>
      <c r="AG766" s="45"/>
      <c r="AH766" s="45"/>
    </row>
    <row r="767" ht="18.0" customHeight="1">
      <c r="A767" s="475"/>
      <c r="C767" s="483"/>
      <c r="D767" s="1"/>
      <c r="F767" s="42"/>
      <c r="I767" s="42"/>
      <c r="K767" s="1"/>
      <c r="L767" s="1"/>
      <c r="M767" s="1"/>
      <c r="N767" s="1"/>
      <c r="P767" s="48"/>
      <c r="Q767" s="48"/>
      <c r="R767" s="48"/>
      <c r="S767" s="127"/>
      <c r="T767" s="127"/>
      <c r="U767" s="127"/>
      <c r="V767" s="484"/>
      <c r="W767" s="48"/>
      <c r="X767" s="48"/>
      <c r="Y767" s="48"/>
      <c r="Z767" s="45"/>
      <c r="AA767" s="45"/>
      <c r="AB767" s="45"/>
      <c r="AC767" s="45"/>
      <c r="AD767" s="45"/>
      <c r="AE767" s="45"/>
      <c r="AF767" s="45"/>
      <c r="AG767" s="45"/>
      <c r="AH767" s="45"/>
    </row>
    <row r="768" ht="18.0" customHeight="1">
      <c r="A768" s="475"/>
      <c r="C768" s="483"/>
      <c r="D768" s="1"/>
      <c r="F768" s="42"/>
      <c r="I768" s="42"/>
      <c r="K768" s="1"/>
      <c r="L768" s="1"/>
      <c r="M768" s="1"/>
      <c r="N768" s="1"/>
      <c r="P768" s="48"/>
      <c r="Q768" s="48"/>
      <c r="R768" s="48"/>
      <c r="S768" s="127"/>
      <c r="T768" s="127"/>
      <c r="U768" s="127"/>
      <c r="V768" s="484"/>
      <c r="W768" s="48"/>
      <c r="X768" s="48"/>
      <c r="Y768" s="48"/>
      <c r="Z768" s="45"/>
      <c r="AA768" s="45"/>
      <c r="AB768" s="45"/>
      <c r="AC768" s="45"/>
      <c r="AD768" s="45"/>
      <c r="AE768" s="45"/>
      <c r="AF768" s="45"/>
      <c r="AG768" s="45"/>
      <c r="AH768" s="45"/>
    </row>
    <row r="769" ht="18.0" customHeight="1">
      <c r="A769" s="475"/>
      <c r="C769" s="483"/>
      <c r="D769" s="1"/>
      <c r="F769" s="42"/>
      <c r="I769" s="42"/>
      <c r="K769" s="1"/>
      <c r="L769" s="1"/>
      <c r="M769" s="1"/>
      <c r="N769" s="1"/>
      <c r="P769" s="48"/>
      <c r="Q769" s="48"/>
      <c r="R769" s="48"/>
      <c r="S769" s="127"/>
      <c r="T769" s="127"/>
      <c r="U769" s="127"/>
      <c r="V769" s="484"/>
      <c r="W769" s="48"/>
      <c r="X769" s="48"/>
      <c r="Y769" s="48"/>
      <c r="Z769" s="45"/>
      <c r="AA769" s="45"/>
      <c r="AB769" s="45"/>
      <c r="AC769" s="45"/>
      <c r="AD769" s="45"/>
      <c r="AE769" s="45"/>
      <c r="AF769" s="45"/>
      <c r="AG769" s="45"/>
      <c r="AH769" s="45"/>
    </row>
    <row r="770" ht="18.0" customHeight="1">
      <c r="A770" s="475"/>
      <c r="C770" s="483"/>
      <c r="D770" s="1"/>
      <c r="F770" s="42"/>
      <c r="I770" s="42"/>
      <c r="K770" s="1"/>
      <c r="L770" s="1"/>
      <c r="M770" s="1"/>
      <c r="N770" s="1"/>
      <c r="P770" s="48"/>
      <c r="Q770" s="48"/>
      <c r="R770" s="48"/>
      <c r="S770" s="127"/>
      <c r="T770" s="127"/>
      <c r="U770" s="127"/>
      <c r="V770" s="484"/>
      <c r="W770" s="48"/>
      <c r="X770" s="48"/>
      <c r="Y770" s="48"/>
      <c r="Z770" s="45"/>
      <c r="AA770" s="45"/>
      <c r="AB770" s="45"/>
      <c r="AC770" s="45"/>
      <c r="AD770" s="45"/>
      <c r="AE770" s="45"/>
      <c r="AF770" s="45"/>
      <c r="AG770" s="45"/>
      <c r="AH770" s="45"/>
    </row>
    <row r="771" ht="18.0" customHeight="1">
      <c r="A771" s="475"/>
      <c r="C771" s="483"/>
      <c r="D771" s="1"/>
      <c r="F771" s="42"/>
      <c r="I771" s="42"/>
      <c r="K771" s="1"/>
      <c r="L771" s="1"/>
      <c r="M771" s="1"/>
      <c r="N771" s="1"/>
      <c r="P771" s="48"/>
      <c r="Q771" s="48"/>
      <c r="R771" s="48"/>
      <c r="S771" s="127"/>
      <c r="T771" s="127"/>
      <c r="U771" s="127"/>
      <c r="V771" s="484"/>
      <c r="W771" s="48"/>
      <c r="X771" s="48"/>
      <c r="Y771" s="48"/>
      <c r="Z771" s="45"/>
      <c r="AA771" s="45"/>
      <c r="AB771" s="45"/>
      <c r="AC771" s="45"/>
      <c r="AD771" s="45"/>
      <c r="AE771" s="45"/>
      <c r="AF771" s="45"/>
      <c r="AG771" s="45"/>
      <c r="AH771" s="45"/>
    </row>
    <row r="772" ht="18.0" customHeight="1">
      <c r="A772" s="475"/>
      <c r="C772" s="483"/>
      <c r="D772" s="1"/>
      <c r="F772" s="42"/>
      <c r="I772" s="42"/>
      <c r="K772" s="1"/>
      <c r="L772" s="1"/>
      <c r="M772" s="1"/>
      <c r="N772" s="1"/>
      <c r="P772" s="48"/>
      <c r="Q772" s="48"/>
      <c r="R772" s="48"/>
      <c r="S772" s="127"/>
      <c r="T772" s="127"/>
      <c r="U772" s="127"/>
      <c r="V772" s="484"/>
      <c r="W772" s="48"/>
      <c r="X772" s="48"/>
      <c r="Y772" s="48"/>
      <c r="Z772" s="45"/>
      <c r="AA772" s="45"/>
      <c r="AB772" s="45"/>
      <c r="AC772" s="45"/>
      <c r="AD772" s="45"/>
      <c r="AE772" s="45"/>
      <c r="AF772" s="45"/>
      <c r="AG772" s="45"/>
      <c r="AH772" s="45"/>
    </row>
    <row r="773" ht="18.0" customHeight="1">
      <c r="A773" s="475"/>
      <c r="C773" s="483"/>
      <c r="D773" s="1"/>
      <c r="F773" s="42"/>
      <c r="I773" s="42"/>
      <c r="K773" s="1"/>
      <c r="L773" s="1"/>
      <c r="M773" s="1"/>
      <c r="N773" s="1"/>
      <c r="P773" s="48"/>
      <c r="Q773" s="48"/>
      <c r="R773" s="48"/>
      <c r="S773" s="127"/>
      <c r="T773" s="127"/>
      <c r="U773" s="127"/>
      <c r="V773" s="484"/>
      <c r="W773" s="48"/>
      <c r="X773" s="48"/>
      <c r="Y773" s="48"/>
      <c r="Z773" s="45"/>
      <c r="AA773" s="45"/>
      <c r="AB773" s="45"/>
      <c r="AC773" s="45"/>
      <c r="AD773" s="45"/>
      <c r="AE773" s="45"/>
      <c r="AF773" s="45"/>
      <c r="AG773" s="45"/>
      <c r="AH773" s="45"/>
    </row>
    <row r="774" ht="18.0" customHeight="1">
      <c r="A774" s="475"/>
      <c r="C774" s="483"/>
      <c r="D774" s="1"/>
      <c r="F774" s="42"/>
      <c r="I774" s="42"/>
      <c r="K774" s="1"/>
      <c r="L774" s="1"/>
      <c r="M774" s="1"/>
      <c r="N774" s="1"/>
      <c r="P774" s="48"/>
      <c r="Q774" s="48"/>
      <c r="R774" s="48"/>
      <c r="S774" s="127"/>
      <c r="T774" s="127"/>
      <c r="U774" s="127"/>
      <c r="V774" s="484"/>
      <c r="W774" s="48"/>
      <c r="X774" s="48"/>
      <c r="Y774" s="48"/>
      <c r="Z774" s="45"/>
      <c r="AA774" s="45"/>
      <c r="AB774" s="45"/>
      <c r="AC774" s="45"/>
      <c r="AD774" s="45"/>
      <c r="AE774" s="45"/>
      <c r="AF774" s="45"/>
      <c r="AG774" s="45"/>
      <c r="AH774" s="45"/>
    </row>
    <row r="775" ht="18.0" customHeight="1">
      <c r="A775" s="475"/>
      <c r="C775" s="483"/>
      <c r="D775" s="1"/>
      <c r="F775" s="42"/>
      <c r="I775" s="42"/>
      <c r="K775" s="1"/>
      <c r="L775" s="1"/>
      <c r="M775" s="1"/>
      <c r="N775" s="1"/>
      <c r="P775" s="48"/>
      <c r="Q775" s="48"/>
      <c r="R775" s="48"/>
      <c r="S775" s="127"/>
      <c r="T775" s="127"/>
      <c r="U775" s="127"/>
      <c r="V775" s="484"/>
      <c r="W775" s="48"/>
      <c r="X775" s="48"/>
      <c r="Y775" s="48"/>
      <c r="Z775" s="45"/>
      <c r="AA775" s="45"/>
      <c r="AB775" s="45"/>
      <c r="AC775" s="45"/>
      <c r="AD775" s="45"/>
      <c r="AE775" s="45"/>
      <c r="AF775" s="45"/>
      <c r="AG775" s="45"/>
      <c r="AH775" s="45"/>
    </row>
    <row r="776" ht="18.0" customHeight="1">
      <c r="A776" s="475"/>
      <c r="C776" s="483"/>
      <c r="D776" s="1"/>
      <c r="F776" s="42"/>
      <c r="I776" s="42"/>
      <c r="K776" s="1"/>
      <c r="L776" s="1"/>
      <c r="M776" s="1"/>
      <c r="N776" s="1"/>
      <c r="P776" s="48"/>
      <c r="Q776" s="48"/>
      <c r="R776" s="48"/>
      <c r="S776" s="127"/>
      <c r="T776" s="127"/>
      <c r="U776" s="127"/>
      <c r="V776" s="484"/>
      <c r="W776" s="48"/>
      <c r="X776" s="48"/>
      <c r="Y776" s="48"/>
      <c r="Z776" s="45"/>
      <c r="AA776" s="45"/>
      <c r="AB776" s="45"/>
      <c r="AC776" s="45"/>
      <c r="AD776" s="45"/>
      <c r="AE776" s="45"/>
      <c r="AF776" s="45"/>
      <c r="AG776" s="45"/>
      <c r="AH776" s="45"/>
    </row>
    <row r="777" ht="18.0" customHeight="1">
      <c r="A777" s="475"/>
      <c r="C777" s="483"/>
      <c r="D777" s="1"/>
      <c r="F777" s="42"/>
      <c r="I777" s="42"/>
      <c r="K777" s="1"/>
      <c r="L777" s="1"/>
      <c r="M777" s="1"/>
      <c r="N777" s="1"/>
      <c r="P777" s="48"/>
      <c r="Q777" s="48"/>
      <c r="R777" s="48"/>
      <c r="S777" s="127"/>
      <c r="T777" s="127"/>
      <c r="U777" s="127"/>
      <c r="V777" s="484"/>
      <c r="W777" s="48"/>
      <c r="X777" s="48"/>
      <c r="Y777" s="48"/>
      <c r="Z777" s="45"/>
      <c r="AA777" s="45"/>
      <c r="AB777" s="45"/>
      <c r="AC777" s="45"/>
      <c r="AD777" s="45"/>
      <c r="AE777" s="45"/>
      <c r="AF777" s="45"/>
      <c r="AG777" s="45"/>
      <c r="AH777" s="45"/>
    </row>
    <row r="778" ht="18.0" customHeight="1">
      <c r="A778" s="475"/>
      <c r="C778" s="483"/>
      <c r="D778" s="1"/>
      <c r="F778" s="42"/>
      <c r="I778" s="42"/>
      <c r="K778" s="1"/>
      <c r="L778" s="1"/>
      <c r="M778" s="1"/>
      <c r="N778" s="1"/>
      <c r="P778" s="48"/>
      <c r="Q778" s="48"/>
      <c r="R778" s="48"/>
      <c r="S778" s="127"/>
      <c r="T778" s="127"/>
      <c r="U778" s="127"/>
      <c r="V778" s="484"/>
      <c r="W778" s="48"/>
      <c r="X778" s="48"/>
      <c r="Y778" s="48"/>
      <c r="Z778" s="45"/>
      <c r="AA778" s="45"/>
      <c r="AB778" s="45"/>
      <c r="AC778" s="45"/>
      <c r="AD778" s="45"/>
      <c r="AE778" s="45"/>
      <c r="AF778" s="45"/>
      <c r="AG778" s="45"/>
      <c r="AH778" s="45"/>
    </row>
    <row r="779" ht="18.0" customHeight="1">
      <c r="A779" s="475"/>
      <c r="C779" s="483"/>
      <c r="D779" s="1"/>
      <c r="F779" s="42"/>
      <c r="I779" s="42"/>
      <c r="K779" s="1"/>
      <c r="L779" s="1"/>
      <c r="M779" s="1"/>
      <c r="N779" s="1"/>
      <c r="P779" s="48"/>
      <c r="Q779" s="48"/>
      <c r="R779" s="48"/>
      <c r="S779" s="127"/>
      <c r="T779" s="127"/>
      <c r="U779" s="127"/>
      <c r="V779" s="484"/>
      <c r="W779" s="48"/>
      <c r="X779" s="48"/>
      <c r="Y779" s="48"/>
      <c r="Z779" s="45"/>
      <c r="AA779" s="45"/>
      <c r="AB779" s="45"/>
      <c r="AC779" s="45"/>
      <c r="AD779" s="45"/>
      <c r="AE779" s="45"/>
      <c r="AF779" s="45"/>
      <c r="AG779" s="45"/>
      <c r="AH779" s="45"/>
    </row>
    <row r="780" ht="18.0" customHeight="1">
      <c r="A780" s="475"/>
      <c r="C780" s="483"/>
      <c r="D780" s="1"/>
      <c r="F780" s="42"/>
      <c r="I780" s="42"/>
      <c r="K780" s="1"/>
      <c r="L780" s="1"/>
      <c r="M780" s="1"/>
      <c r="N780" s="1"/>
      <c r="P780" s="48"/>
      <c r="Q780" s="48"/>
      <c r="R780" s="48"/>
      <c r="S780" s="127"/>
      <c r="T780" s="127"/>
      <c r="U780" s="127"/>
      <c r="V780" s="484"/>
      <c r="W780" s="48"/>
      <c r="X780" s="48"/>
      <c r="Y780" s="48"/>
      <c r="Z780" s="45"/>
      <c r="AA780" s="45"/>
      <c r="AB780" s="45"/>
      <c r="AC780" s="45"/>
      <c r="AD780" s="45"/>
      <c r="AE780" s="45"/>
      <c r="AF780" s="45"/>
      <c r="AG780" s="45"/>
      <c r="AH780" s="45"/>
    </row>
    <row r="781" ht="18.0" customHeight="1">
      <c r="A781" s="475"/>
      <c r="C781" s="483"/>
      <c r="D781" s="1"/>
      <c r="F781" s="42"/>
      <c r="I781" s="42"/>
      <c r="K781" s="1"/>
      <c r="L781" s="1"/>
      <c r="M781" s="1"/>
      <c r="N781" s="1"/>
      <c r="P781" s="48"/>
      <c r="Q781" s="48"/>
      <c r="R781" s="48"/>
      <c r="S781" s="127"/>
      <c r="T781" s="127"/>
      <c r="U781" s="127"/>
      <c r="V781" s="484"/>
      <c r="W781" s="48"/>
      <c r="X781" s="48"/>
      <c r="Y781" s="48"/>
      <c r="Z781" s="45"/>
      <c r="AA781" s="45"/>
      <c r="AB781" s="45"/>
      <c r="AC781" s="45"/>
      <c r="AD781" s="45"/>
      <c r="AE781" s="45"/>
      <c r="AF781" s="45"/>
      <c r="AG781" s="45"/>
      <c r="AH781" s="45"/>
    </row>
    <row r="782" ht="18.0" customHeight="1">
      <c r="A782" s="475"/>
      <c r="C782" s="483"/>
      <c r="D782" s="1"/>
      <c r="F782" s="42"/>
      <c r="I782" s="42"/>
      <c r="K782" s="1"/>
      <c r="L782" s="1"/>
      <c r="M782" s="1"/>
      <c r="N782" s="1"/>
      <c r="P782" s="48"/>
      <c r="Q782" s="48"/>
      <c r="R782" s="48"/>
      <c r="S782" s="127"/>
      <c r="T782" s="127"/>
      <c r="U782" s="127"/>
      <c r="V782" s="484"/>
      <c r="W782" s="48"/>
      <c r="X782" s="48"/>
      <c r="Y782" s="48"/>
      <c r="Z782" s="45"/>
      <c r="AA782" s="45"/>
      <c r="AB782" s="45"/>
      <c r="AC782" s="45"/>
      <c r="AD782" s="45"/>
      <c r="AE782" s="45"/>
      <c r="AF782" s="45"/>
      <c r="AG782" s="45"/>
      <c r="AH782" s="45"/>
    </row>
    <row r="783" ht="18.0" customHeight="1">
      <c r="A783" s="475"/>
      <c r="C783" s="483"/>
      <c r="D783" s="1"/>
      <c r="F783" s="42"/>
      <c r="I783" s="42"/>
      <c r="K783" s="1"/>
      <c r="L783" s="1"/>
      <c r="M783" s="1"/>
      <c r="N783" s="1"/>
      <c r="P783" s="48"/>
      <c r="Q783" s="48"/>
      <c r="R783" s="48"/>
      <c r="S783" s="127"/>
      <c r="T783" s="127"/>
      <c r="U783" s="127"/>
      <c r="V783" s="484"/>
      <c r="W783" s="48"/>
      <c r="X783" s="48"/>
      <c r="Y783" s="48"/>
      <c r="Z783" s="45"/>
      <c r="AA783" s="45"/>
      <c r="AB783" s="45"/>
      <c r="AC783" s="45"/>
      <c r="AD783" s="45"/>
      <c r="AE783" s="45"/>
      <c r="AF783" s="45"/>
      <c r="AG783" s="45"/>
      <c r="AH783" s="45"/>
    </row>
    <row r="784" ht="18.0" customHeight="1">
      <c r="A784" s="475"/>
      <c r="C784" s="483"/>
      <c r="D784" s="1"/>
      <c r="F784" s="42"/>
      <c r="I784" s="42"/>
      <c r="K784" s="1"/>
      <c r="L784" s="1"/>
      <c r="M784" s="1"/>
      <c r="N784" s="1"/>
      <c r="P784" s="48"/>
      <c r="Q784" s="48"/>
      <c r="R784" s="48"/>
      <c r="S784" s="127"/>
      <c r="T784" s="127"/>
      <c r="U784" s="127"/>
      <c r="V784" s="484"/>
      <c r="W784" s="48"/>
      <c r="X784" s="48"/>
      <c r="Y784" s="48"/>
      <c r="Z784" s="45"/>
      <c r="AA784" s="45"/>
      <c r="AB784" s="45"/>
      <c r="AC784" s="45"/>
      <c r="AD784" s="45"/>
      <c r="AE784" s="45"/>
      <c r="AF784" s="45"/>
      <c r="AG784" s="45"/>
      <c r="AH784" s="45"/>
    </row>
    <row r="785" ht="18.0" customHeight="1">
      <c r="A785" s="475"/>
      <c r="C785" s="483"/>
      <c r="D785" s="1"/>
      <c r="F785" s="42"/>
      <c r="I785" s="42"/>
      <c r="K785" s="1"/>
      <c r="L785" s="1"/>
      <c r="M785" s="1"/>
      <c r="N785" s="1"/>
      <c r="P785" s="48"/>
      <c r="Q785" s="48"/>
      <c r="R785" s="48"/>
      <c r="S785" s="127"/>
      <c r="T785" s="127"/>
      <c r="U785" s="127"/>
      <c r="V785" s="484"/>
      <c r="W785" s="48"/>
      <c r="X785" s="48"/>
      <c r="Y785" s="48"/>
      <c r="Z785" s="45"/>
      <c r="AA785" s="45"/>
      <c r="AB785" s="45"/>
      <c r="AC785" s="45"/>
      <c r="AD785" s="45"/>
      <c r="AE785" s="45"/>
      <c r="AF785" s="45"/>
      <c r="AG785" s="45"/>
      <c r="AH785" s="45"/>
    </row>
    <row r="786" ht="18.0" customHeight="1">
      <c r="A786" s="475"/>
      <c r="C786" s="483"/>
      <c r="D786" s="1"/>
      <c r="F786" s="42"/>
      <c r="I786" s="42"/>
      <c r="K786" s="1"/>
      <c r="L786" s="1"/>
      <c r="M786" s="1"/>
      <c r="N786" s="1"/>
      <c r="P786" s="48"/>
      <c r="Q786" s="48"/>
      <c r="R786" s="48"/>
      <c r="S786" s="127"/>
      <c r="T786" s="127"/>
      <c r="U786" s="127"/>
      <c r="V786" s="484"/>
      <c r="W786" s="48"/>
      <c r="X786" s="48"/>
      <c r="Y786" s="48"/>
      <c r="Z786" s="45"/>
      <c r="AA786" s="45"/>
      <c r="AB786" s="45"/>
      <c r="AC786" s="45"/>
      <c r="AD786" s="45"/>
      <c r="AE786" s="45"/>
      <c r="AF786" s="45"/>
      <c r="AG786" s="45"/>
      <c r="AH786" s="45"/>
    </row>
    <row r="787" ht="18.0" customHeight="1">
      <c r="A787" s="475"/>
      <c r="C787" s="483"/>
      <c r="D787" s="1"/>
      <c r="F787" s="42"/>
      <c r="I787" s="42"/>
      <c r="K787" s="1"/>
      <c r="L787" s="1"/>
      <c r="M787" s="1"/>
      <c r="N787" s="1"/>
      <c r="P787" s="48"/>
      <c r="Q787" s="48"/>
      <c r="R787" s="48"/>
      <c r="S787" s="127"/>
      <c r="T787" s="127"/>
      <c r="U787" s="127"/>
      <c r="V787" s="484"/>
      <c r="W787" s="48"/>
      <c r="X787" s="48"/>
      <c r="Y787" s="48"/>
      <c r="Z787" s="45"/>
      <c r="AA787" s="45"/>
      <c r="AB787" s="45"/>
      <c r="AC787" s="45"/>
      <c r="AD787" s="45"/>
      <c r="AE787" s="45"/>
      <c r="AF787" s="45"/>
      <c r="AG787" s="45"/>
      <c r="AH787" s="45"/>
    </row>
    <row r="788" ht="18.0" customHeight="1">
      <c r="A788" s="475"/>
      <c r="C788" s="483"/>
      <c r="D788" s="1"/>
      <c r="F788" s="42"/>
      <c r="I788" s="42"/>
      <c r="K788" s="1"/>
      <c r="L788" s="1"/>
      <c r="M788" s="1"/>
      <c r="N788" s="1"/>
      <c r="P788" s="48"/>
      <c r="Q788" s="48"/>
      <c r="R788" s="48"/>
      <c r="S788" s="127"/>
      <c r="T788" s="127"/>
      <c r="U788" s="127"/>
      <c r="V788" s="484"/>
      <c r="W788" s="48"/>
      <c r="X788" s="48"/>
      <c r="Y788" s="48"/>
      <c r="Z788" s="45"/>
      <c r="AA788" s="45"/>
      <c r="AB788" s="45"/>
      <c r="AC788" s="45"/>
      <c r="AD788" s="45"/>
      <c r="AE788" s="45"/>
      <c r="AF788" s="45"/>
      <c r="AG788" s="45"/>
      <c r="AH788" s="45"/>
    </row>
    <row r="789" ht="18.0" customHeight="1">
      <c r="A789" s="475"/>
      <c r="C789" s="483"/>
      <c r="D789" s="1"/>
      <c r="F789" s="42"/>
      <c r="I789" s="42"/>
      <c r="K789" s="1"/>
      <c r="L789" s="1"/>
      <c r="M789" s="1"/>
      <c r="N789" s="1"/>
      <c r="P789" s="48"/>
      <c r="Q789" s="48"/>
      <c r="R789" s="48"/>
      <c r="S789" s="127"/>
      <c r="T789" s="127"/>
      <c r="U789" s="127"/>
      <c r="V789" s="484"/>
      <c r="W789" s="48"/>
      <c r="X789" s="48"/>
      <c r="Y789" s="48"/>
      <c r="Z789" s="45"/>
      <c r="AA789" s="45"/>
      <c r="AB789" s="45"/>
      <c r="AC789" s="45"/>
      <c r="AD789" s="45"/>
      <c r="AE789" s="45"/>
      <c r="AF789" s="45"/>
      <c r="AG789" s="45"/>
      <c r="AH789" s="45"/>
    </row>
    <row r="790" ht="18.0" customHeight="1">
      <c r="A790" s="475"/>
      <c r="C790" s="483"/>
      <c r="D790" s="1"/>
      <c r="F790" s="42"/>
      <c r="I790" s="42"/>
      <c r="K790" s="1"/>
      <c r="L790" s="1"/>
      <c r="M790" s="1"/>
      <c r="N790" s="1"/>
      <c r="P790" s="48"/>
      <c r="Q790" s="48"/>
      <c r="R790" s="48"/>
      <c r="S790" s="127"/>
      <c r="T790" s="127"/>
      <c r="U790" s="127"/>
      <c r="V790" s="484"/>
      <c r="W790" s="48"/>
      <c r="X790" s="48"/>
      <c r="Y790" s="48"/>
      <c r="Z790" s="45"/>
      <c r="AA790" s="45"/>
      <c r="AB790" s="45"/>
      <c r="AC790" s="45"/>
      <c r="AD790" s="45"/>
      <c r="AE790" s="45"/>
      <c r="AF790" s="45"/>
      <c r="AG790" s="45"/>
      <c r="AH790" s="45"/>
    </row>
    <row r="791" ht="18.0" customHeight="1">
      <c r="A791" s="475"/>
      <c r="C791" s="483"/>
      <c r="D791" s="1"/>
      <c r="F791" s="42"/>
      <c r="I791" s="42"/>
      <c r="K791" s="1"/>
      <c r="L791" s="1"/>
      <c r="M791" s="1"/>
      <c r="N791" s="1"/>
      <c r="P791" s="48"/>
      <c r="Q791" s="48"/>
      <c r="R791" s="48"/>
      <c r="S791" s="127"/>
      <c r="T791" s="127"/>
      <c r="U791" s="127"/>
      <c r="V791" s="484"/>
      <c r="W791" s="48"/>
      <c r="X791" s="48"/>
      <c r="Y791" s="48"/>
      <c r="Z791" s="45"/>
      <c r="AA791" s="45"/>
      <c r="AB791" s="45"/>
      <c r="AC791" s="45"/>
      <c r="AD791" s="45"/>
      <c r="AE791" s="45"/>
      <c r="AF791" s="45"/>
      <c r="AG791" s="45"/>
      <c r="AH791" s="45"/>
    </row>
    <row r="792" ht="18.0" customHeight="1">
      <c r="A792" s="475"/>
      <c r="C792" s="483"/>
      <c r="D792" s="1"/>
      <c r="F792" s="42"/>
      <c r="I792" s="42"/>
      <c r="K792" s="1"/>
      <c r="L792" s="1"/>
      <c r="M792" s="1"/>
      <c r="N792" s="1"/>
      <c r="P792" s="48"/>
      <c r="Q792" s="48"/>
      <c r="R792" s="48"/>
      <c r="S792" s="127"/>
      <c r="T792" s="127"/>
      <c r="U792" s="127"/>
      <c r="V792" s="484"/>
      <c r="W792" s="48"/>
      <c r="X792" s="48"/>
      <c r="Y792" s="48"/>
      <c r="Z792" s="45"/>
      <c r="AA792" s="45"/>
      <c r="AB792" s="45"/>
      <c r="AC792" s="45"/>
      <c r="AD792" s="45"/>
      <c r="AE792" s="45"/>
      <c r="AF792" s="45"/>
      <c r="AG792" s="45"/>
      <c r="AH792" s="45"/>
    </row>
    <row r="793" ht="18.0" customHeight="1">
      <c r="A793" s="475"/>
      <c r="C793" s="483"/>
      <c r="D793" s="1"/>
      <c r="F793" s="42"/>
      <c r="I793" s="42"/>
      <c r="K793" s="1"/>
      <c r="L793" s="1"/>
      <c r="M793" s="1"/>
      <c r="N793" s="1"/>
      <c r="P793" s="48"/>
      <c r="Q793" s="48"/>
      <c r="R793" s="48"/>
      <c r="S793" s="127"/>
      <c r="T793" s="127"/>
      <c r="U793" s="127"/>
      <c r="V793" s="484"/>
      <c r="W793" s="48"/>
      <c r="X793" s="48"/>
      <c r="Y793" s="48"/>
      <c r="Z793" s="45"/>
      <c r="AA793" s="45"/>
      <c r="AB793" s="45"/>
      <c r="AC793" s="45"/>
      <c r="AD793" s="45"/>
      <c r="AE793" s="45"/>
      <c r="AF793" s="45"/>
      <c r="AG793" s="45"/>
      <c r="AH793" s="45"/>
    </row>
    <row r="794" ht="18.0" customHeight="1">
      <c r="A794" s="475"/>
      <c r="C794" s="483"/>
      <c r="D794" s="1"/>
      <c r="F794" s="42"/>
      <c r="I794" s="42"/>
      <c r="K794" s="1"/>
      <c r="L794" s="1"/>
      <c r="M794" s="1"/>
      <c r="N794" s="1"/>
      <c r="P794" s="48"/>
      <c r="Q794" s="48"/>
      <c r="R794" s="48"/>
      <c r="S794" s="127"/>
      <c r="T794" s="127"/>
      <c r="U794" s="127"/>
      <c r="V794" s="484"/>
      <c r="W794" s="48"/>
      <c r="X794" s="48"/>
      <c r="Y794" s="48"/>
      <c r="Z794" s="45"/>
      <c r="AA794" s="45"/>
      <c r="AB794" s="45"/>
      <c r="AC794" s="45"/>
      <c r="AD794" s="45"/>
      <c r="AE794" s="45"/>
      <c r="AF794" s="45"/>
      <c r="AG794" s="45"/>
      <c r="AH794" s="45"/>
    </row>
    <row r="795" ht="18.0" customHeight="1">
      <c r="A795" s="475"/>
      <c r="C795" s="483"/>
      <c r="D795" s="1"/>
      <c r="F795" s="42"/>
      <c r="I795" s="42"/>
      <c r="K795" s="1"/>
      <c r="L795" s="1"/>
      <c r="M795" s="1"/>
      <c r="N795" s="1"/>
      <c r="P795" s="48"/>
      <c r="Q795" s="48"/>
      <c r="R795" s="48"/>
      <c r="S795" s="127"/>
      <c r="T795" s="127"/>
      <c r="U795" s="127"/>
      <c r="V795" s="484"/>
      <c r="W795" s="48"/>
      <c r="X795" s="48"/>
      <c r="Y795" s="48"/>
      <c r="Z795" s="45"/>
      <c r="AA795" s="45"/>
      <c r="AB795" s="45"/>
      <c r="AC795" s="45"/>
      <c r="AD795" s="45"/>
      <c r="AE795" s="45"/>
      <c r="AF795" s="45"/>
      <c r="AG795" s="45"/>
      <c r="AH795" s="45"/>
    </row>
    <row r="796" ht="18.0" customHeight="1">
      <c r="A796" s="475"/>
      <c r="C796" s="483"/>
      <c r="D796" s="1"/>
      <c r="F796" s="42"/>
      <c r="I796" s="42"/>
      <c r="K796" s="1"/>
      <c r="L796" s="1"/>
      <c r="M796" s="1"/>
      <c r="N796" s="1"/>
      <c r="P796" s="48"/>
      <c r="Q796" s="48"/>
      <c r="R796" s="48"/>
      <c r="S796" s="127"/>
      <c r="T796" s="127"/>
      <c r="U796" s="127"/>
      <c r="V796" s="484"/>
      <c r="W796" s="48"/>
      <c r="X796" s="48"/>
      <c r="Y796" s="48"/>
      <c r="Z796" s="45"/>
      <c r="AA796" s="45"/>
      <c r="AB796" s="45"/>
      <c r="AC796" s="45"/>
      <c r="AD796" s="45"/>
      <c r="AE796" s="45"/>
      <c r="AF796" s="45"/>
      <c r="AG796" s="45"/>
      <c r="AH796" s="45"/>
    </row>
    <row r="797" ht="18.0" customHeight="1">
      <c r="A797" s="475"/>
      <c r="C797" s="483"/>
      <c r="D797" s="1"/>
      <c r="F797" s="42"/>
      <c r="I797" s="42"/>
      <c r="K797" s="1"/>
      <c r="L797" s="1"/>
      <c r="M797" s="1"/>
      <c r="N797" s="1"/>
      <c r="P797" s="48"/>
      <c r="Q797" s="48"/>
      <c r="R797" s="48"/>
      <c r="S797" s="127"/>
      <c r="T797" s="127"/>
      <c r="U797" s="127"/>
      <c r="V797" s="484"/>
      <c r="W797" s="48"/>
      <c r="X797" s="48"/>
      <c r="Y797" s="48"/>
      <c r="Z797" s="45"/>
      <c r="AA797" s="45"/>
      <c r="AB797" s="45"/>
      <c r="AC797" s="45"/>
      <c r="AD797" s="45"/>
      <c r="AE797" s="45"/>
      <c r="AF797" s="45"/>
      <c r="AG797" s="45"/>
      <c r="AH797" s="45"/>
    </row>
    <row r="798" ht="18.0" customHeight="1">
      <c r="A798" s="475"/>
      <c r="C798" s="483"/>
      <c r="D798" s="1"/>
      <c r="F798" s="42"/>
      <c r="I798" s="42"/>
      <c r="K798" s="1"/>
      <c r="L798" s="1"/>
      <c r="M798" s="1"/>
      <c r="N798" s="1"/>
      <c r="P798" s="48"/>
      <c r="Q798" s="48"/>
      <c r="R798" s="48"/>
      <c r="S798" s="127"/>
      <c r="T798" s="127"/>
      <c r="U798" s="127"/>
      <c r="V798" s="484"/>
      <c r="W798" s="48"/>
      <c r="X798" s="48"/>
      <c r="Y798" s="48"/>
      <c r="Z798" s="45"/>
      <c r="AA798" s="45"/>
      <c r="AB798" s="45"/>
      <c r="AC798" s="45"/>
      <c r="AD798" s="45"/>
      <c r="AE798" s="45"/>
      <c r="AF798" s="45"/>
      <c r="AG798" s="45"/>
      <c r="AH798" s="45"/>
    </row>
    <row r="799" ht="18.0" customHeight="1">
      <c r="A799" s="475"/>
      <c r="C799" s="483"/>
      <c r="D799" s="1"/>
      <c r="F799" s="42"/>
      <c r="I799" s="42"/>
      <c r="K799" s="1"/>
      <c r="L799" s="1"/>
      <c r="M799" s="1"/>
      <c r="N799" s="1"/>
      <c r="P799" s="48"/>
      <c r="Q799" s="48"/>
      <c r="R799" s="48"/>
      <c r="S799" s="127"/>
      <c r="T799" s="127"/>
      <c r="U799" s="127"/>
      <c r="V799" s="484"/>
      <c r="W799" s="48"/>
      <c r="X799" s="48"/>
      <c r="Y799" s="48"/>
      <c r="Z799" s="45"/>
      <c r="AA799" s="45"/>
      <c r="AB799" s="45"/>
      <c r="AC799" s="45"/>
      <c r="AD799" s="45"/>
      <c r="AE799" s="45"/>
      <c r="AF799" s="45"/>
      <c r="AG799" s="45"/>
      <c r="AH799" s="45"/>
    </row>
    <row r="800" ht="18.0" customHeight="1">
      <c r="A800" s="475"/>
      <c r="C800" s="483"/>
      <c r="D800" s="1"/>
      <c r="F800" s="42"/>
      <c r="I800" s="42"/>
      <c r="K800" s="1"/>
      <c r="L800" s="1"/>
      <c r="M800" s="1"/>
      <c r="N800" s="1"/>
      <c r="P800" s="48"/>
      <c r="Q800" s="48"/>
      <c r="R800" s="48"/>
      <c r="S800" s="127"/>
      <c r="T800" s="127"/>
      <c r="U800" s="127"/>
      <c r="V800" s="484"/>
      <c r="W800" s="48"/>
      <c r="X800" s="48"/>
      <c r="Y800" s="48"/>
      <c r="Z800" s="45"/>
      <c r="AA800" s="45"/>
      <c r="AB800" s="45"/>
      <c r="AC800" s="45"/>
      <c r="AD800" s="45"/>
      <c r="AE800" s="45"/>
      <c r="AF800" s="45"/>
      <c r="AG800" s="45"/>
      <c r="AH800" s="45"/>
    </row>
    <row r="801" ht="18.0" customHeight="1">
      <c r="A801" s="475"/>
      <c r="C801" s="483"/>
      <c r="D801" s="1"/>
      <c r="F801" s="42"/>
      <c r="I801" s="42"/>
      <c r="K801" s="1"/>
      <c r="L801" s="1"/>
      <c r="M801" s="1"/>
      <c r="N801" s="1"/>
      <c r="P801" s="48"/>
      <c r="Q801" s="48"/>
      <c r="R801" s="48"/>
      <c r="S801" s="127"/>
      <c r="T801" s="127"/>
      <c r="U801" s="127"/>
      <c r="V801" s="484"/>
      <c r="W801" s="48"/>
      <c r="X801" s="48"/>
      <c r="Y801" s="48"/>
      <c r="Z801" s="45"/>
      <c r="AA801" s="45"/>
      <c r="AB801" s="45"/>
      <c r="AC801" s="45"/>
      <c r="AD801" s="45"/>
      <c r="AE801" s="45"/>
      <c r="AF801" s="45"/>
      <c r="AG801" s="45"/>
      <c r="AH801" s="45"/>
    </row>
    <row r="802" ht="18.0" customHeight="1">
      <c r="A802" s="475"/>
      <c r="C802" s="483"/>
      <c r="D802" s="1"/>
      <c r="F802" s="42"/>
      <c r="I802" s="42"/>
      <c r="K802" s="1"/>
      <c r="L802" s="1"/>
      <c r="M802" s="1"/>
      <c r="N802" s="1"/>
      <c r="P802" s="48"/>
      <c r="Q802" s="48"/>
      <c r="R802" s="48"/>
      <c r="S802" s="127"/>
      <c r="T802" s="127"/>
      <c r="U802" s="127"/>
      <c r="V802" s="484"/>
      <c r="W802" s="48"/>
      <c r="X802" s="48"/>
      <c r="Y802" s="48"/>
      <c r="Z802" s="45"/>
      <c r="AA802" s="45"/>
      <c r="AB802" s="45"/>
      <c r="AC802" s="45"/>
      <c r="AD802" s="45"/>
      <c r="AE802" s="45"/>
      <c r="AF802" s="45"/>
      <c r="AG802" s="45"/>
      <c r="AH802" s="45"/>
    </row>
    <row r="803" ht="18.0" customHeight="1">
      <c r="A803" s="475"/>
      <c r="C803" s="483"/>
      <c r="D803" s="1"/>
      <c r="F803" s="42"/>
      <c r="I803" s="42"/>
      <c r="K803" s="1"/>
      <c r="L803" s="1"/>
      <c r="M803" s="1"/>
      <c r="N803" s="1"/>
      <c r="P803" s="48"/>
      <c r="Q803" s="48"/>
      <c r="R803" s="48"/>
      <c r="S803" s="127"/>
      <c r="T803" s="127"/>
      <c r="U803" s="127"/>
      <c r="V803" s="484"/>
      <c r="W803" s="48"/>
      <c r="X803" s="48"/>
      <c r="Y803" s="48"/>
      <c r="Z803" s="45"/>
      <c r="AA803" s="45"/>
      <c r="AB803" s="45"/>
      <c r="AC803" s="45"/>
      <c r="AD803" s="45"/>
      <c r="AE803" s="45"/>
      <c r="AF803" s="45"/>
      <c r="AG803" s="45"/>
      <c r="AH803" s="45"/>
    </row>
    <row r="804" ht="18.0" customHeight="1">
      <c r="A804" s="475"/>
      <c r="C804" s="483"/>
      <c r="D804" s="1"/>
      <c r="F804" s="42"/>
      <c r="I804" s="42"/>
      <c r="K804" s="1"/>
      <c r="L804" s="1"/>
      <c r="M804" s="1"/>
      <c r="N804" s="1"/>
      <c r="P804" s="48"/>
      <c r="Q804" s="48"/>
      <c r="R804" s="48"/>
      <c r="S804" s="127"/>
      <c r="T804" s="127"/>
      <c r="U804" s="127"/>
      <c r="V804" s="484"/>
      <c r="W804" s="48"/>
      <c r="X804" s="48"/>
      <c r="Y804" s="48"/>
      <c r="Z804" s="45"/>
      <c r="AA804" s="45"/>
      <c r="AB804" s="45"/>
      <c r="AC804" s="45"/>
      <c r="AD804" s="45"/>
      <c r="AE804" s="45"/>
      <c r="AF804" s="45"/>
      <c r="AG804" s="45"/>
      <c r="AH804" s="45"/>
    </row>
    <row r="805" ht="18.0" customHeight="1">
      <c r="A805" s="475"/>
      <c r="C805" s="483"/>
      <c r="D805" s="1"/>
      <c r="F805" s="42"/>
      <c r="I805" s="42"/>
      <c r="K805" s="1"/>
      <c r="L805" s="1"/>
      <c r="M805" s="1"/>
      <c r="N805" s="1"/>
      <c r="P805" s="48"/>
      <c r="Q805" s="48"/>
      <c r="R805" s="48"/>
      <c r="S805" s="127"/>
      <c r="T805" s="127"/>
      <c r="U805" s="127"/>
      <c r="V805" s="484"/>
      <c r="W805" s="48"/>
      <c r="X805" s="48"/>
      <c r="Y805" s="48"/>
      <c r="Z805" s="45"/>
      <c r="AA805" s="45"/>
      <c r="AB805" s="45"/>
      <c r="AC805" s="45"/>
      <c r="AD805" s="45"/>
      <c r="AE805" s="45"/>
      <c r="AF805" s="45"/>
      <c r="AG805" s="45"/>
      <c r="AH805" s="45"/>
    </row>
    <row r="806" ht="18.0" customHeight="1">
      <c r="A806" s="475"/>
      <c r="C806" s="483"/>
      <c r="D806" s="1"/>
      <c r="F806" s="42"/>
      <c r="I806" s="42"/>
      <c r="K806" s="1"/>
      <c r="L806" s="1"/>
      <c r="M806" s="1"/>
      <c r="N806" s="1"/>
      <c r="P806" s="48"/>
      <c r="Q806" s="48"/>
      <c r="R806" s="48"/>
      <c r="S806" s="127"/>
      <c r="T806" s="127"/>
      <c r="U806" s="127"/>
      <c r="V806" s="484"/>
      <c r="W806" s="48"/>
      <c r="X806" s="48"/>
      <c r="Y806" s="48"/>
      <c r="Z806" s="45"/>
      <c r="AA806" s="45"/>
      <c r="AB806" s="45"/>
      <c r="AC806" s="45"/>
      <c r="AD806" s="45"/>
      <c r="AE806" s="45"/>
      <c r="AF806" s="45"/>
      <c r="AG806" s="45"/>
      <c r="AH806" s="45"/>
    </row>
    <row r="807" ht="18.0" customHeight="1">
      <c r="A807" s="475"/>
      <c r="C807" s="483"/>
      <c r="D807" s="1"/>
      <c r="F807" s="42"/>
      <c r="I807" s="42"/>
      <c r="K807" s="1"/>
      <c r="L807" s="1"/>
      <c r="M807" s="1"/>
      <c r="N807" s="1"/>
      <c r="P807" s="48"/>
      <c r="Q807" s="48"/>
      <c r="R807" s="48"/>
      <c r="S807" s="127"/>
      <c r="T807" s="127"/>
      <c r="U807" s="127"/>
      <c r="V807" s="484"/>
      <c r="W807" s="48"/>
      <c r="X807" s="48"/>
      <c r="Y807" s="48"/>
      <c r="Z807" s="45"/>
      <c r="AA807" s="45"/>
      <c r="AB807" s="45"/>
      <c r="AC807" s="45"/>
      <c r="AD807" s="45"/>
      <c r="AE807" s="45"/>
      <c r="AF807" s="45"/>
      <c r="AG807" s="45"/>
      <c r="AH807" s="45"/>
    </row>
    <row r="808" ht="18.0" customHeight="1">
      <c r="A808" s="475"/>
      <c r="C808" s="483"/>
      <c r="D808" s="1"/>
      <c r="F808" s="42"/>
      <c r="I808" s="42"/>
      <c r="K808" s="1"/>
      <c r="L808" s="1"/>
      <c r="M808" s="1"/>
      <c r="N808" s="1"/>
      <c r="P808" s="48"/>
      <c r="Q808" s="48"/>
      <c r="R808" s="48"/>
      <c r="S808" s="127"/>
      <c r="T808" s="127"/>
      <c r="U808" s="127"/>
      <c r="V808" s="484"/>
      <c r="W808" s="48"/>
      <c r="X808" s="48"/>
      <c r="Y808" s="48"/>
      <c r="Z808" s="45"/>
      <c r="AA808" s="45"/>
      <c r="AB808" s="45"/>
      <c r="AC808" s="45"/>
      <c r="AD808" s="45"/>
      <c r="AE808" s="45"/>
      <c r="AF808" s="45"/>
      <c r="AG808" s="45"/>
      <c r="AH808" s="45"/>
    </row>
    <row r="809" ht="18.0" customHeight="1">
      <c r="A809" s="475"/>
      <c r="C809" s="483"/>
      <c r="D809" s="1"/>
      <c r="F809" s="42"/>
      <c r="I809" s="42"/>
      <c r="K809" s="1"/>
      <c r="L809" s="1"/>
      <c r="M809" s="1"/>
      <c r="N809" s="1"/>
      <c r="P809" s="48"/>
      <c r="Q809" s="48"/>
      <c r="R809" s="48"/>
      <c r="S809" s="127"/>
      <c r="T809" s="127"/>
      <c r="U809" s="127"/>
      <c r="V809" s="484"/>
      <c r="W809" s="48"/>
      <c r="X809" s="48"/>
      <c r="Y809" s="48"/>
      <c r="Z809" s="45"/>
      <c r="AA809" s="45"/>
      <c r="AB809" s="45"/>
      <c r="AC809" s="45"/>
      <c r="AD809" s="45"/>
      <c r="AE809" s="45"/>
      <c r="AF809" s="45"/>
      <c r="AG809" s="45"/>
      <c r="AH809" s="45"/>
    </row>
    <row r="810" ht="18.0" customHeight="1">
      <c r="A810" s="475"/>
      <c r="C810" s="483"/>
      <c r="D810" s="1"/>
      <c r="F810" s="42"/>
      <c r="I810" s="42"/>
      <c r="K810" s="1"/>
      <c r="L810" s="1"/>
      <c r="M810" s="1"/>
      <c r="N810" s="1"/>
      <c r="P810" s="48"/>
      <c r="Q810" s="48"/>
      <c r="R810" s="48"/>
      <c r="S810" s="127"/>
      <c r="T810" s="127"/>
      <c r="U810" s="127"/>
      <c r="V810" s="484"/>
      <c r="W810" s="48"/>
      <c r="X810" s="48"/>
      <c r="Y810" s="48"/>
      <c r="Z810" s="45"/>
      <c r="AA810" s="45"/>
      <c r="AB810" s="45"/>
      <c r="AC810" s="45"/>
      <c r="AD810" s="45"/>
      <c r="AE810" s="45"/>
      <c r="AF810" s="45"/>
      <c r="AG810" s="45"/>
      <c r="AH810" s="45"/>
    </row>
    <row r="811" ht="18.0" customHeight="1">
      <c r="A811" s="475"/>
      <c r="C811" s="483"/>
      <c r="D811" s="1"/>
      <c r="F811" s="42"/>
      <c r="I811" s="42"/>
      <c r="K811" s="1"/>
      <c r="L811" s="1"/>
      <c r="M811" s="1"/>
      <c r="N811" s="1"/>
      <c r="P811" s="48"/>
      <c r="Q811" s="48"/>
      <c r="R811" s="48"/>
      <c r="S811" s="127"/>
      <c r="T811" s="127"/>
      <c r="U811" s="127"/>
      <c r="V811" s="484"/>
      <c r="W811" s="48"/>
      <c r="X811" s="48"/>
      <c r="Y811" s="48"/>
      <c r="Z811" s="45"/>
      <c r="AA811" s="45"/>
      <c r="AB811" s="45"/>
      <c r="AC811" s="45"/>
      <c r="AD811" s="45"/>
      <c r="AE811" s="45"/>
      <c r="AF811" s="45"/>
      <c r="AG811" s="45"/>
      <c r="AH811" s="45"/>
    </row>
    <row r="812" ht="18.0" customHeight="1">
      <c r="A812" s="475"/>
      <c r="C812" s="483"/>
      <c r="D812" s="1"/>
      <c r="F812" s="42"/>
      <c r="I812" s="42"/>
      <c r="K812" s="1"/>
      <c r="L812" s="1"/>
      <c r="M812" s="1"/>
      <c r="N812" s="1"/>
      <c r="P812" s="48"/>
      <c r="Q812" s="48"/>
      <c r="R812" s="48"/>
      <c r="S812" s="127"/>
      <c r="T812" s="127"/>
      <c r="U812" s="127"/>
      <c r="V812" s="484"/>
      <c r="W812" s="48"/>
      <c r="X812" s="48"/>
      <c r="Y812" s="48"/>
      <c r="Z812" s="45"/>
      <c r="AA812" s="45"/>
      <c r="AB812" s="45"/>
      <c r="AC812" s="45"/>
      <c r="AD812" s="45"/>
      <c r="AE812" s="45"/>
      <c r="AF812" s="45"/>
      <c r="AG812" s="45"/>
      <c r="AH812" s="45"/>
    </row>
    <row r="813" ht="18.0" customHeight="1">
      <c r="A813" s="475"/>
      <c r="C813" s="483"/>
      <c r="D813" s="1"/>
      <c r="F813" s="42"/>
      <c r="I813" s="42"/>
      <c r="K813" s="1"/>
      <c r="L813" s="1"/>
      <c r="M813" s="1"/>
      <c r="N813" s="1"/>
      <c r="P813" s="48"/>
      <c r="Q813" s="48"/>
      <c r="R813" s="48"/>
      <c r="S813" s="127"/>
      <c r="T813" s="127"/>
      <c r="U813" s="127"/>
      <c r="V813" s="484"/>
      <c r="W813" s="48"/>
      <c r="X813" s="48"/>
      <c r="Y813" s="48"/>
      <c r="Z813" s="45"/>
      <c r="AA813" s="45"/>
      <c r="AB813" s="45"/>
      <c r="AC813" s="45"/>
      <c r="AD813" s="45"/>
      <c r="AE813" s="45"/>
      <c r="AF813" s="45"/>
      <c r="AG813" s="45"/>
      <c r="AH813" s="45"/>
    </row>
    <row r="814" ht="18.0" customHeight="1">
      <c r="A814" s="475"/>
      <c r="C814" s="483"/>
      <c r="D814" s="1"/>
      <c r="F814" s="42"/>
      <c r="I814" s="42"/>
      <c r="K814" s="1"/>
      <c r="L814" s="1"/>
      <c r="M814" s="1"/>
      <c r="N814" s="1"/>
      <c r="P814" s="48"/>
      <c r="Q814" s="48"/>
      <c r="R814" s="48"/>
      <c r="S814" s="127"/>
      <c r="T814" s="127"/>
      <c r="U814" s="127"/>
      <c r="V814" s="484"/>
      <c r="W814" s="48"/>
      <c r="X814" s="48"/>
      <c r="Y814" s="48"/>
      <c r="Z814" s="45"/>
      <c r="AA814" s="45"/>
      <c r="AB814" s="45"/>
      <c r="AC814" s="45"/>
      <c r="AD814" s="45"/>
      <c r="AE814" s="45"/>
      <c r="AF814" s="45"/>
      <c r="AG814" s="45"/>
      <c r="AH814" s="45"/>
    </row>
    <row r="815" ht="18.0" customHeight="1">
      <c r="A815" s="475"/>
      <c r="C815" s="483"/>
      <c r="D815" s="1"/>
      <c r="F815" s="42"/>
      <c r="I815" s="42"/>
      <c r="K815" s="1"/>
      <c r="L815" s="1"/>
      <c r="M815" s="1"/>
      <c r="N815" s="1"/>
      <c r="P815" s="48"/>
      <c r="Q815" s="48"/>
      <c r="R815" s="48"/>
      <c r="S815" s="127"/>
      <c r="T815" s="127"/>
      <c r="U815" s="127"/>
      <c r="V815" s="484"/>
      <c r="W815" s="48"/>
      <c r="X815" s="48"/>
      <c r="Y815" s="48"/>
      <c r="Z815" s="45"/>
      <c r="AA815" s="45"/>
      <c r="AB815" s="45"/>
      <c r="AC815" s="45"/>
      <c r="AD815" s="45"/>
      <c r="AE815" s="45"/>
      <c r="AF815" s="45"/>
      <c r="AG815" s="45"/>
      <c r="AH815" s="45"/>
    </row>
    <row r="816" ht="18.0" customHeight="1">
      <c r="A816" s="475"/>
      <c r="C816" s="483"/>
      <c r="D816" s="1"/>
      <c r="F816" s="42"/>
      <c r="I816" s="42"/>
      <c r="K816" s="1"/>
      <c r="L816" s="1"/>
      <c r="M816" s="1"/>
      <c r="N816" s="1"/>
      <c r="P816" s="48"/>
      <c r="Q816" s="48"/>
      <c r="R816" s="48"/>
      <c r="S816" s="127"/>
      <c r="T816" s="127"/>
      <c r="U816" s="127"/>
      <c r="V816" s="484"/>
      <c r="W816" s="48"/>
      <c r="X816" s="48"/>
      <c r="Y816" s="48"/>
      <c r="Z816" s="45"/>
      <c r="AA816" s="45"/>
      <c r="AB816" s="45"/>
      <c r="AC816" s="45"/>
      <c r="AD816" s="45"/>
      <c r="AE816" s="45"/>
      <c r="AF816" s="45"/>
      <c r="AG816" s="45"/>
      <c r="AH816" s="45"/>
    </row>
    <row r="817" ht="18.0" customHeight="1">
      <c r="A817" s="475"/>
      <c r="C817" s="483"/>
      <c r="D817" s="1"/>
      <c r="F817" s="42"/>
      <c r="I817" s="42"/>
      <c r="K817" s="1"/>
      <c r="L817" s="1"/>
      <c r="M817" s="1"/>
      <c r="N817" s="1"/>
      <c r="P817" s="48"/>
      <c r="Q817" s="48"/>
      <c r="R817" s="48"/>
      <c r="S817" s="127"/>
      <c r="T817" s="127"/>
      <c r="U817" s="127"/>
      <c r="V817" s="484"/>
      <c r="W817" s="48"/>
      <c r="X817" s="48"/>
      <c r="Y817" s="48"/>
      <c r="Z817" s="45"/>
      <c r="AA817" s="45"/>
      <c r="AB817" s="45"/>
      <c r="AC817" s="45"/>
      <c r="AD817" s="45"/>
      <c r="AE817" s="45"/>
      <c r="AF817" s="45"/>
      <c r="AG817" s="45"/>
      <c r="AH817" s="45"/>
    </row>
    <row r="818" ht="18.0" customHeight="1">
      <c r="A818" s="475"/>
      <c r="C818" s="483"/>
      <c r="D818" s="1"/>
      <c r="F818" s="42"/>
      <c r="I818" s="42"/>
      <c r="K818" s="1"/>
      <c r="L818" s="1"/>
      <c r="M818" s="1"/>
      <c r="N818" s="1"/>
      <c r="P818" s="48"/>
      <c r="Q818" s="48"/>
      <c r="R818" s="48"/>
      <c r="S818" s="127"/>
      <c r="T818" s="127"/>
      <c r="U818" s="127"/>
      <c r="V818" s="484"/>
      <c r="W818" s="48"/>
      <c r="X818" s="48"/>
      <c r="Y818" s="48"/>
      <c r="Z818" s="45"/>
      <c r="AA818" s="45"/>
      <c r="AB818" s="45"/>
      <c r="AC818" s="45"/>
      <c r="AD818" s="45"/>
      <c r="AE818" s="45"/>
      <c r="AF818" s="45"/>
      <c r="AG818" s="45"/>
      <c r="AH818" s="45"/>
    </row>
    <row r="819" ht="18.0" customHeight="1">
      <c r="A819" s="475"/>
      <c r="C819" s="483"/>
      <c r="D819" s="1"/>
      <c r="F819" s="42"/>
      <c r="I819" s="42"/>
      <c r="K819" s="1"/>
      <c r="L819" s="1"/>
      <c r="M819" s="1"/>
      <c r="N819" s="1"/>
      <c r="P819" s="48"/>
      <c r="Q819" s="48"/>
      <c r="R819" s="48"/>
      <c r="S819" s="127"/>
      <c r="T819" s="127"/>
      <c r="U819" s="127"/>
      <c r="V819" s="484"/>
      <c r="W819" s="48"/>
      <c r="X819" s="48"/>
      <c r="Y819" s="48"/>
      <c r="Z819" s="45"/>
      <c r="AA819" s="45"/>
      <c r="AB819" s="45"/>
      <c r="AC819" s="45"/>
      <c r="AD819" s="45"/>
      <c r="AE819" s="45"/>
      <c r="AF819" s="45"/>
      <c r="AG819" s="45"/>
      <c r="AH819" s="45"/>
    </row>
    <row r="820" ht="18.0" customHeight="1">
      <c r="A820" s="475"/>
      <c r="C820" s="483"/>
      <c r="D820" s="1"/>
      <c r="F820" s="42"/>
      <c r="I820" s="42"/>
      <c r="K820" s="1"/>
      <c r="L820" s="1"/>
      <c r="M820" s="1"/>
      <c r="N820" s="1"/>
      <c r="P820" s="48"/>
      <c r="Q820" s="48"/>
      <c r="R820" s="48"/>
      <c r="S820" s="127"/>
      <c r="T820" s="127"/>
      <c r="U820" s="127"/>
      <c r="V820" s="484"/>
      <c r="W820" s="48"/>
      <c r="X820" s="48"/>
      <c r="Y820" s="48"/>
      <c r="Z820" s="45"/>
      <c r="AA820" s="45"/>
      <c r="AB820" s="45"/>
      <c r="AC820" s="45"/>
      <c r="AD820" s="45"/>
      <c r="AE820" s="45"/>
      <c r="AF820" s="45"/>
      <c r="AG820" s="45"/>
      <c r="AH820" s="45"/>
    </row>
    <row r="821" ht="18.0" customHeight="1">
      <c r="A821" s="475"/>
      <c r="C821" s="483"/>
      <c r="D821" s="1"/>
      <c r="F821" s="42"/>
      <c r="I821" s="42"/>
      <c r="K821" s="1"/>
      <c r="L821" s="1"/>
      <c r="M821" s="1"/>
      <c r="N821" s="1"/>
      <c r="P821" s="48"/>
      <c r="Q821" s="48"/>
      <c r="R821" s="48"/>
      <c r="S821" s="127"/>
      <c r="T821" s="127"/>
      <c r="U821" s="127"/>
      <c r="V821" s="484"/>
      <c r="W821" s="48"/>
      <c r="X821" s="48"/>
      <c r="Y821" s="48"/>
      <c r="Z821" s="45"/>
      <c r="AA821" s="45"/>
      <c r="AB821" s="45"/>
      <c r="AC821" s="45"/>
      <c r="AD821" s="45"/>
      <c r="AE821" s="45"/>
      <c r="AF821" s="45"/>
      <c r="AG821" s="45"/>
      <c r="AH821" s="45"/>
    </row>
    <row r="822" ht="18.0" customHeight="1">
      <c r="A822" s="475"/>
      <c r="C822" s="483"/>
      <c r="D822" s="1"/>
      <c r="F822" s="42"/>
      <c r="I822" s="42"/>
      <c r="K822" s="1"/>
      <c r="L822" s="1"/>
      <c r="M822" s="1"/>
      <c r="N822" s="1"/>
      <c r="P822" s="48"/>
      <c r="Q822" s="48"/>
      <c r="R822" s="48"/>
      <c r="S822" s="127"/>
      <c r="T822" s="127"/>
      <c r="U822" s="127"/>
      <c r="V822" s="484"/>
      <c r="W822" s="48"/>
      <c r="X822" s="48"/>
      <c r="Y822" s="48"/>
      <c r="Z822" s="45"/>
      <c r="AA822" s="45"/>
      <c r="AB822" s="45"/>
      <c r="AC822" s="45"/>
      <c r="AD822" s="45"/>
      <c r="AE822" s="45"/>
      <c r="AF822" s="45"/>
      <c r="AG822" s="45"/>
      <c r="AH822" s="45"/>
    </row>
    <row r="823" ht="18.0" customHeight="1">
      <c r="A823" s="475"/>
      <c r="C823" s="483"/>
      <c r="D823" s="1"/>
      <c r="F823" s="42"/>
      <c r="I823" s="42"/>
      <c r="K823" s="1"/>
      <c r="L823" s="1"/>
      <c r="M823" s="1"/>
      <c r="N823" s="1"/>
      <c r="P823" s="48"/>
      <c r="Q823" s="48"/>
      <c r="R823" s="48"/>
      <c r="S823" s="127"/>
      <c r="T823" s="127"/>
      <c r="U823" s="127"/>
      <c r="V823" s="484"/>
      <c r="W823" s="48"/>
      <c r="X823" s="48"/>
      <c r="Y823" s="48"/>
      <c r="Z823" s="45"/>
      <c r="AA823" s="45"/>
      <c r="AB823" s="45"/>
      <c r="AC823" s="45"/>
      <c r="AD823" s="45"/>
      <c r="AE823" s="45"/>
      <c r="AF823" s="45"/>
      <c r="AG823" s="45"/>
      <c r="AH823" s="45"/>
    </row>
    <row r="824" ht="18.0" customHeight="1">
      <c r="A824" s="475"/>
      <c r="C824" s="483"/>
      <c r="D824" s="1"/>
      <c r="F824" s="42"/>
      <c r="I824" s="42"/>
      <c r="K824" s="1"/>
      <c r="L824" s="1"/>
      <c r="M824" s="1"/>
      <c r="N824" s="1"/>
      <c r="P824" s="48"/>
      <c r="Q824" s="48"/>
      <c r="R824" s="48"/>
      <c r="S824" s="127"/>
      <c r="T824" s="127"/>
      <c r="U824" s="127"/>
      <c r="V824" s="484"/>
      <c r="W824" s="48"/>
      <c r="X824" s="48"/>
      <c r="Y824" s="48"/>
      <c r="Z824" s="45"/>
      <c r="AA824" s="45"/>
      <c r="AB824" s="45"/>
      <c r="AC824" s="45"/>
      <c r="AD824" s="45"/>
      <c r="AE824" s="45"/>
      <c r="AF824" s="45"/>
      <c r="AG824" s="45"/>
      <c r="AH824" s="45"/>
    </row>
    <row r="825" ht="18.0" customHeight="1">
      <c r="A825" s="475"/>
      <c r="C825" s="483"/>
      <c r="D825" s="1"/>
      <c r="F825" s="42"/>
      <c r="I825" s="42"/>
      <c r="K825" s="1"/>
      <c r="L825" s="1"/>
      <c r="M825" s="1"/>
      <c r="N825" s="1"/>
      <c r="P825" s="48"/>
      <c r="Q825" s="48"/>
      <c r="R825" s="48"/>
      <c r="S825" s="127"/>
      <c r="T825" s="127"/>
      <c r="U825" s="127"/>
      <c r="V825" s="484"/>
      <c r="W825" s="48"/>
      <c r="X825" s="48"/>
      <c r="Y825" s="48"/>
      <c r="Z825" s="45"/>
      <c r="AA825" s="45"/>
      <c r="AB825" s="45"/>
      <c r="AC825" s="45"/>
      <c r="AD825" s="45"/>
      <c r="AE825" s="45"/>
      <c r="AF825" s="45"/>
      <c r="AG825" s="45"/>
      <c r="AH825" s="45"/>
    </row>
    <row r="826" ht="18.0" customHeight="1">
      <c r="A826" s="475"/>
      <c r="C826" s="483"/>
      <c r="D826" s="1"/>
      <c r="F826" s="42"/>
      <c r="I826" s="42"/>
      <c r="K826" s="1"/>
      <c r="L826" s="1"/>
      <c r="M826" s="1"/>
      <c r="N826" s="1"/>
      <c r="P826" s="48"/>
      <c r="Q826" s="48"/>
      <c r="R826" s="48"/>
      <c r="S826" s="127"/>
      <c r="T826" s="127"/>
      <c r="U826" s="127"/>
      <c r="V826" s="484"/>
      <c r="W826" s="48"/>
      <c r="X826" s="48"/>
      <c r="Y826" s="48"/>
      <c r="Z826" s="45"/>
      <c r="AA826" s="45"/>
      <c r="AB826" s="45"/>
      <c r="AC826" s="45"/>
      <c r="AD826" s="45"/>
      <c r="AE826" s="45"/>
      <c r="AF826" s="45"/>
      <c r="AG826" s="45"/>
      <c r="AH826" s="45"/>
    </row>
    <row r="827" ht="18.0" customHeight="1">
      <c r="A827" s="475"/>
      <c r="C827" s="483"/>
      <c r="D827" s="1"/>
      <c r="F827" s="42"/>
      <c r="I827" s="42"/>
      <c r="K827" s="1"/>
      <c r="L827" s="1"/>
      <c r="M827" s="1"/>
      <c r="N827" s="1"/>
      <c r="P827" s="48"/>
      <c r="Q827" s="48"/>
      <c r="R827" s="48"/>
      <c r="S827" s="127"/>
      <c r="T827" s="127"/>
      <c r="U827" s="127"/>
      <c r="V827" s="484"/>
      <c r="W827" s="48"/>
      <c r="X827" s="48"/>
      <c r="Y827" s="48"/>
      <c r="Z827" s="45"/>
      <c r="AA827" s="45"/>
      <c r="AB827" s="45"/>
      <c r="AC827" s="45"/>
      <c r="AD827" s="45"/>
      <c r="AE827" s="45"/>
      <c r="AF827" s="45"/>
      <c r="AG827" s="45"/>
      <c r="AH827" s="45"/>
    </row>
    <row r="828" ht="18.0" customHeight="1">
      <c r="A828" s="475"/>
      <c r="C828" s="483"/>
      <c r="D828" s="1"/>
      <c r="F828" s="42"/>
      <c r="I828" s="42"/>
      <c r="K828" s="1"/>
      <c r="L828" s="1"/>
      <c r="M828" s="1"/>
      <c r="N828" s="1"/>
      <c r="P828" s="48"/>
      <c r="Q828" s="48"/>
      <c r="R828" s="48"/>
      <c r="S828" s="127"/>
      <c r="T828" s="127"/>
      <c r="U828" s="127"/>
      <c r="V828" s="484"/>
      <c r="W828" s="48"/>
      <c r="X828" s="48"/>
      <c r="Y828" s="48"/>
      <c r="Z828" s="45"/>
      <c r="AA828" s="45"/>
      <c r="AB828" s="45"/>
      <c r="AC828" s="45"/>
      <c r="AD828" s="45"/>
      <c r="AE828" s="45"/>
      <c r="AF828" s="45"/>
      <c r="AG828" s="45"/>
      <c r="AH828" s="45"/>
    </row>
    <row r="829" ht="18.0" customHeight="1">
      <c r="A829" s="475"/>
      <c r="C829" s="483"/>
      <c r="D829" s="1"/>
      <c r="F829" s="42"/>
      <c r="I829" s="42"/>
      <c r="K829" s="1"/>
      <c r="L829" s="1"/>
      <c r="M829" s="1"/>
      <c r="N829" s="1"/>
      <c r="P829" s="48"/>
      <c r="Q829" s="48"/>
      <c r="R829" s="48"/>
      <c r="S829" s="127"/>
      <c r="T829" s="127"/>
      <c r="U829" s="127"/>
      <c r="V829" s="484"/>
      <c r="W829" s="48"/>
      <c r="X829" s="48"/>
      <c r="Y829" s="48"/>
      <c r="Z829" s="45"/>
      <c r="AA829" s="45"/>
      <c r="AB829" s="45"/>
      <c r="AC829" s="45"/>
      <c r="AD829" s="45"/>
      <c r="AE829" s="45"/>
      <c r="AF829" s="45"/>
      <c r="AG829" s="45"/>
      <c r="AH829" s="45"/>
    </row>
    <row r="830" ht="18.0" customHeight="1">
      <c r="A830" s="475"/>
      <c r="C830" s="483"/>
      <c r="D830" s="1"/>
      <c r="F830" s="42"/>
      <c r="I830" s="42"/>
      <c r="K830" s="1"/>
      <c r="L830" s="1"/>
      <c r="M830" s="1"/>
      <c r="N830" s="1"/>
      <c r="P830" s="48"/>
      <c r="Q830" s="48"/>
      <c r="R830" s="48"/>
      <c r="S830" s="127"/>
      <c r="T830" s="127"/>
      <c r="U830" s="127"/>
      <c r="V830" s="484"/>
      <c r="W830" s="48"/>
      <c r="X830" s="48"/>
      <c r="Y830" s="48"/>
      <c r="Z830" s="45"/>
      <c r="AA830" s="45"/>
      <c r="AB830" s="45"/>
      <c r="AC830" s="45"/>
      <c r="AD830" s="45"/>
      <c r="AE830" s="45"/>
      <c r="AF830" s="45"/>
      <c r="AG830" s="45"/>
      <c r="AH830" s="45"/>
    </row>
    <row r="831" ht="18.0" customHeight="1">
      <c r="A831" s="475"/>
      <c r="C831" s="483"/>
      <c r="D831" s="1"/>
      <c r="F831" s="42"/>
      <c r="I831" s="42"/>
      <c r="K831" s="1"/>
      <c r="L831" s="1"/>
      <c r="M831" s="1"/>
      <c r="N831" s="1"/>
      <c r="P831" s="48"/>
      <c r="Q831" s="48"/>
      <c r="R831" s="48"/>
      <c r="S831" s="127"/>
      <c r="T831" s="127"/>
      <c r="U831" s="127"/>
      <c r="V831" s="484"/>
      <c r="W831" s="48"/>
      <c r="X831" s="48"/>
      <c r="Y831" s="48"/>
      <c r="Z831" s="45"/>
      <c r="AA831" s="45"/>
      <c r="AB831" s="45"/>
      <c r="AC831" s="45"/>
      <c r="AD831" s="45"/>
      <c r="AE831" s="45"/>
      <c r="AF831" s="45"/>
      <c r="AG831" s="45"/>
      <c r="AH831" s="45"/>
    </row>
    <row r="832" ht="18.0" customHeight="1">
      <c r="A832" s="475"/>
      <c r="C832" s="483"/>
      <c r="D832" s="1"/>
      <c r="F832" s="42"/>
      <c r="I832" s="42"/>
      <c r="K832" s="1"/>
      <c r="L832" s="1"/>
      <c r="M832" s="1"/>
      <c r="N832" s="1"/>
      <c r="P832" s="48"/>
      <c r="Q832" s="48"/>
      <c r="R832" s="48"/>
      <c r="S832" s="127"/>
      <c r="T832" s="127"/>
      <c r="U832" s="127"/>
      <c r="V832" s="484"/>
      <c r="W832" s="48"/>
      <c r="X832" s="48"/>
      <c r="Y832" s="48"/>
      <c r="Z832" s="45"/>
      <c r="AA832" s="45"/>
      <c r="AB832" s="45"/>
      <c r="AC832" s="45"/>
      <c r="AD832" s="45"/>
      <c r="AE832" s="45"/>
      <c r="AF832" s="45"/>
      <c r="AG832" s="45"/>
      <c r="AH832" s="45"/>
    </row>
    <row r="833" ht="18.0" customHeight="1">
      <c r="A833" s="475"/>
      <c r="C833" s="483"/>
      <c r="D833" s="1"/>
      <c r="F833" s="42"/>
      <c r="I833" s="42"/>
      <c r="K833" s="1"/>
      <c r="L833" s="1"/>
      <c r="M833" s="1"/>
      <c r="N833" s="1"/>
      <c r="P833" s="48"/>
      <c r="Q833" s="48"/>
      <c r="R833" s="48"/>
      <c r="S833" s="127"/>
      <c r="T833" s="127"/>
      <c r="U833" s="127"/>
      <c r="V833" s="484"/>
      <c r="W833" s="48"/>
      <c r="X833" s="48"/>
      <c r="Y833" s="48"/>
      <c r="Z833" s="45"/>
      <c r="AA833" s="45"/>
      <c r="AB833" s="45"/>
      <c r="AC833" s="45"/>
      <c r="AD833" s="45"/>
      <c r="AE833" s="45"/>
      <c r="AF833" s="45"/>
      <c r="AG833" s="45"/>
      <c r="AH833" s="45"/>
    </row>
    <row r="834" ht="18.0" customHeight="1">
      <c r="A834" s="475"/>
      <c r="C834" s="483"/>
      <c r="D834" s="1"/>
      <c r="F834" s="42"/>
      <c r="I834" s="42"/>
      <c r="K834" s="1"/>
      <c r="L834" s="1"/>
      <c r="M834" s="1"/>
      <c r="N834" s="1"/>
      <c r="P834" s="48"/>
      <c r="Q834" s="48"/>
      <c r="R834" s="48"/>
      <c r="S834" s="127"/>
      <c r="T834" s="127"/>
      <c r="U834" s="127"/>
      <c r="V834" s="484"/>
      <c r="W834" s="48"/>
      <c r="X834" s="48"/>
      <c r="Y834" s="48"/>
      <c r="Z834" s="45"/>
      <c r="AA834" s="45"/>
      <c r="AB834" s="45"/>
      <c r="AC834" s="45"/>
      <c r="AD834" s="45"/>
      <c r="AE834" s="45"/>
      <c r="AF834" s="45"/>
      <c r="AG834" s="45"/>
      <c r="AH834" s="45"/>
    </row>
    <row r="835" ht="18.0" customHeight="1">
      <c r="A835" s="475"/>
      <c r="C835" s="483"/>
      <c r="D835" s="1"/>
      <c r="F835" s="42"/>
      <c r="I835" s="42"/>
      <c r="K835" s="1"/>
      <c r="L835" s="1"/>
      <c r="M835" s="1"/>
      <c r="N835" s="1"/>
      <c r="P835" s="48"/>
      <c r="Q835" s="48"/>
      <c r="R835" s="48"/>
      <c r="S835" s="127"/>
      <c r="T835" s="127"/>
      <c r="U835" s="127"/>
      <c r="V835" s="484"/>
      <c r="W835" s="48"/>
      <c r="X835" s="48"/>
      <c r="Y835" s="48"/>
      <c r="Z835" s="45"/>
      <c r="AA835" s="45"/>
      <c r="AB835" s="45"/>
      <c r="AC835" s="45"/>
      <c r="AD835" s="45"/>
      <c r="AE835" s="45"/>
      <c r="AF835" s="45"/>
      <c r="AG835" s="45"/>
      <c r="AH835" s="45"/>
    </row>
    <row r="836" ht="18.0" customHeight="1">
      <c r="A836" s="475"/>
      <c r="C836" s="483"/>
      <c r="D836" s="1"/>
      <c r="F836" s="42"/>
      <c r="I836" s="42"/>
      <c r="K836" s="1"/>
      <c r="L836" s="1"/>
      <c r="M836" s="1"/>
      <c r="N836" s="1"/>
      <c r="P836" s="48"/>
      <c r="Q836" s="48"/>
      <c r="R836" s="48"/>
      <c r="S836" s="127"/>
      <c r="T836" s="127"/>
      <c r="U836" s="127"/>
      <c r="V836" s="484"/>
      <c r="W836" s="48"/>
      <c r="X836" s="48"/>
      <c r="Y836" s="48"/>
      <c r="Z836" s="45"/>
      <c r="AA836" s="45"/>
      <c r="AB836" s="45"/>
      <c r="AC836" s="45"/>
      <c r="AD836" s="45"/>
      <c r="AE836" s="45"/>
      <c r="AF836" s="45"/>
      <c r="AG836" s="45"/>
      <c r="AH836" s="45"/>
    </row>
    <row r="837" ht="18.0" customHeight="1">
      <c r="A837" s="475"/>
      <c r="C837" s="483"/>
      <c r="D837" s="1"/>
      <c r="F837" s="42"/>
      <c r="I837" s="42"/>
      <c r="K837" s="1"/>
      <c r="L837" s="1"/>
      <c r="M837" s="1"/>
      <c r="N837" s="1"/>
      <c r="P837" s="48"/>
      <c r="Q837" s="48"/>
      <c r="R837" s="48"/>
      <c r="S837" s="127"/>
      <c r="T837" s="127"/>
      <c r="U837" s="127"/>
      <c r="V837" s="484"/>
      <c r="W837" s="48"/>
      <c r="X837" s="48"/>
      <c r="Y837" s="48"/>
      <c r="Z837" s="45"/>
      <c r="AA837" s="45"/>
      <c r="AB837" s="45"/>
      <c r="AC837" s="45"/>
      <c r="AD837" s="45"/>
      <c r="AE837" s="45"/>
      <c r="AF837" s="45"/>
      <c r="AG837" s="45"/>
      <c r="AH837" s="45"/>
    </row>
    <row r="838" ht="18.0" customHeight="1">
      <c r="A838" s="475"/>
      <c r="C838" s="483"/>
      <c r="D838" s="1"/>
      <c r="F838" s="42"/>
      <c r="I838" s="42"/>
      <c r="K838" s="1"/>
      <c r="L838" s="1"/>
      <c r="M838" s="1"/>
      <c r="N838" s="1"/>
      <c r="P838" s="48"/>
      <c r="Q838" s="48"/>
      <c r="R838" s="48"/>
      <c r="S838" s="127"/>
      <c r="T838" s="127"/>
      <c r="U838" s="127"/>
      <c r="V838" s="484"/>
      <c r="W838" s="48"/>
      <c r="X838" s="48"/>
      <c r="Y838" s="48"/>
      <c r="Z838" s="45"/>
      <c r="AA838" s="45"/>
      <c r="AB838" s="45"/>
      <c r="AC838" s="45"/>
      <c r="AD838" s="45"/>
      <c r="AE838" s="45"/>
      <c r="AF838" s="45"/>
      <c r="AG838" s="45"/>
      <c r="AH838" s="45"/>
    </row>
    <row r="839" ht="18.0" customHeight="1">
      <c r="A839" s="475"/>
      <c r="C839" s="483"/>
      <c r="D839" s="1"/>
      <c r="F839" s="42"/>
      <c r="I839" s="42"/>
      <c r="K839" s="1"/>
      <c r="L839" s="1"/>
      <c r="M839" s="1"/>
      <c r="N839" s="1"/>
      <c r="P839" s="48"/>
      <c r="Q839" s="48"/>
      <c r="R839" s="48"/>
      <c r="S839" s="127"/>
      <c r="T839" s="127"/>
      <c r="U839" s="127"/>
      <c r="V839" s="484"/>
      <c r="W839" s="48"/>
      <c r="X839" s="48"/>
      <c r="Y839" s="48"/>
      <c r="Z839" s="45"/>
      <c r="AA839" s="45"/>
      <c r="AB839" s="45"/>
      <c r="AC839" s="45"/>
      <c r="AD839" s="45"/>
      <c r="AE839" s="45"/>
      <c r="AF839" s="45"/>
      <c r="AG839" s="45"/>
      <c r="AH839" s="45"/>
    </row>
    <row r="840" ht="18.0" customHeight="1">
      <c r="A840" s="475"/>
      <c r="C840" s="483"/>
      <c r="D840" s="1"/>
      <c r="F840" s="42"/>
      <c r="I840" s="42"/>
      <c r="K840" s="1"/>
      <c r="L840" s="1"/>
      <c r="M840" s="1"/>
      <c r="N840" s="1"/>
      <c r="P840" s="48"/>
      <c r="Q840" s="48"/>
      <c r="R840" s="48"/>
      <c r="S840" s="127"/>
      <c r="T840" s="127"/>
      <c r="U840" s="127"/>
      <c r="V840" s="484"/>
      <c r="W840" s="48"/>
      <c r="X840" s="48"/>
      <c r="Y840" s="48"/>
      <c r="Z840" s="45"/>
      <c r="AA840" s="45"/>
      <c r="AB840" s="45"/>
      <c r="AC840" s="45"/>
      <c r="AD840" s="45"/>
      <c r="AE840" s="45"/>
      <c r="AF840" s="45"/>
      <c r="AG840" s="45"/>
      <c r="AH840" s="45"/>
    </row>
    <row r="841" ht="18.0" customHeight="1">
      <c r="A841" s="475"/>
      <c r="C841" s="483"/>
      <c r="D841" s="1"/>
      <c r="F841" s="42"/>
      <c r="I841" s="42"/>
      <c r="K841" s="1"/>
      <c r="L841" s="1"/>
      <c r="M841" s="1"/>
      <c r="N841" s="1"/>
      <c r="P841" s="48"/>
      <c r="Q841" s="48"/>
      <c r="R841" s="48"/>
      <c r="S841" s="127"/>
      <c r="T841" s="127"/>
      <c r="U841" s="127"/>
      <c r="V841" s="484"/>
      <c r="W841" s="48"/>
      <c r="X841" s="48"/>
      <c r="Y841" s="48"/>
      <c r="Z841" s="45"/>
      <c r="AA841" s="45"/>
      <c r="AB841" s="45"/>
      <c r="AC841" s="45"/>
      <c r="AD841" s="45"/>
      <c r="AE841" s="45"/>
      <c r="AF841" s="45"/>
      <c r="AG841" s="45"/>
      <c r="AH841" s="45"/>
    </row>
    <row r="842" ht="18.0" customHeight="1">
      <c r="A842" s="475"/>
      <c r="C842" s="483"/>
      <c r="D842" s="1"/>
      <c r="F842" s="42"/>
      <c r="I842" s="42"/>
      <c r="K842" s="1"/>
      <c r="L842" s="1"/>
      <c r="M842" s="1"/>
      <c r="N842" s="1"/>
      <c r="P842" s="48"/>
      <c r="Q842" s="48"/>
      <c r="R842" s="48"/>
      <c r="S842" s="127"/>
      <c r="T842" s="127"/>
      <c r="U842" s="127"/>
      <c r="V842" s="484"/>
      <c r="W842" s="48"/>
      <c r="X842" s="48"/>
      <c r="Y842" s="48"/>
      <c r="Z842" s="45"/>
      <c r="AA842" s="45"/>
      <c r="AB842" s="45"/>
      <c r="AC842" s="45"/>
      <c r="AD842" s="45"/>
      <c r="AE842" s="45"/>
      <c r="AF842" s="45"/>
      <c r="AG842" s="45"/>
      <c r="AH842" s="45"/>
    </row>
    <row r="843" ht="18.0" customHeight="1">
      <c r="A843" s="475"/>
      <c r="C843" s="483"/>
      <c r="D843" s="1"/>
      <c r="F843" s="42"/>
      <c r="I843" s="42"/>
      <c r="K843" s="1"/>
      <c r="L843" s="1"/>
      <c r="M843" s="1"/>
      <c r="N843" s="1"/>
      <c r="P843" s="48"/>
      <c r="Q843" s="48"/>
      <c r="R843" s="48"/>
      <c r="S843" s="127"/>
      <c r="T843" s="127"/>
      <c r="U843" s="127"/>
      <c r="V843" s="484"/>
      <c r="W843" s="48"/>
      <c r="X843" s="48"/>
      <c r="Y843" s="48"/>
      <c r="Z843" s="45"/>
      <c r="AA843" s="45"/>
      <c r="AB843" s="45"/>
      <c r="AC843" s="45"/>
      <c r="AD843" s="45"/>
      <c r="AE843" s="45"/>
      <c r="AF843" s="45"/>
      <c r="AG843" s="45"/>
      <c r="AH843" s="45"/>
    </row>
    <row r="844" ht="18.0" customHeight="1">
      <c r="A844" s="475"/>
      <c r="C844" s="483"/>
      <c r="D844" s="1"/>
      <c r="F844" s="42"/>
      <c r="I844" s="42"/>
      <c r="K844" s="1"/>
      <c r="L844" s="1"/>
      <c r="M844" s="1"/>
      <c r="N844" s="1"/>
      <c r="P844" s="48"/>
      <c r="Q844" s="48"/>
      <c r="R844" s="48"/>
      <c r="S844" s="127"/>
      <c r="T844" s="127"/>
      <c r="U844" s="127"/>
      <c r="V844" s="484"/>
      <c r="W844" s="48"/>
      <c r="X844" s="48"/>
      <c r="Y844" s="48"/>
      <c r="Z844" s="45"/>
      <c r="AA844" s="45"/>
      <c r="AB844" s="45"/>
      <c r="AC844" s="45"/>
      <c r="AD844" s="45"/>
      <c r="AE844" s="45"/>
      <c r="AF844" s="45"/>
      <c r="AG844" s="45"/>
      <c r="AH844" s="45"/>
    </row>
    <row r="845" ht="18.0" customHeight="1">
      <c r="A845" s="475"/>
      <c r="C845" s="483"/>
      <c r="D845" s="1"/>
      <c r="F845" s="42"/>
      <c r="I845" s="42"/>
      <c r="K845" s="1"/>
      <c r="L845" s="1"/>
      <c r="M845" s="1"/>
      <c r="N845" s="1"/>
      <c r="P845" s="48"/>
      <c r="Q845" s="48"/>
      <c r="R845" s="48"/>
      <c r="S845" s="127"/>
      <c r="T845" s="127"/>
      <c r="U845" s="127"/>
      <c r="V845" s="484"/>
      <c r="W845" s="48"/>
      <c r="X845" s="48"/>
      <c r="Y845" s="48"/>
      <c r="Z845" s="45"/>
      <c r="AA845" s="45"/>
      <c r="AB845" s="45"/>
      <c r="AC845" s="45"/>
      <c r="AD845" s="45"/>
      <c r="AE845" s="45"/>
      <c r="AF845" s="45"/>
      <c r="AG845" s="45"/>
      <c r="AH845" s="45"/>
    </row>
    <row r="846" ht="18.0" customHeight="1">
      <c r="A846" s="475"/>
      <c r="C846" s="483"/>
      <c r="D846" s="1"/>
      <c r="F846" s="42"/>
      <c r="I846" s="42"/>
      <c r="K846" s="1"/>
      <c r="L846" s="1"/>
      <c r="M846" s="1"/>
      <c r="N846" s="1"/>
      <c r="P846" s="48"/>
      <c r="Q846" s="48"/>
      <c r="R846" s="48"/>
      <c r="S846" s="127"/>
      <c r="T846" s="127"/>
      <c r="U846" s="127"/>
      <c r="V846" s="484"/>
      <c r="W846" s="48"/>
      <c r="X846" s="48"/>
      <c r="Y846" s="48"/>
      <c r="Z846" s="45"/>
      <c r="AA846" s="45"/>
      <c r="AB846" s="45"/>
      <c r="AC846" s="45"/>
      <c r="AD846" s="45"/>
      <c r="AE846" s="45"/>
      <c r="AF846" s="45"/>
      <c r="AG846" s="45"/>
      <c r="AH846" s="45"/>
    </row>
    <row r="847" ht="18.0" customHeight="1">
      <c r="A847" s="475"/>
      <c r="C847" s="483"/>
      <c r="D847" s="1"/>
      <c r="F847" s="42"/>
      <c r="I847" s="42"/>
      <c r="K847" s="1"/>
      <c r="L847" s="1"/>
      <c r="M847" s="1"/>
      <c r="N847" s="1"/>
      <c r="P847" s="48"/>
      <c r="Q847" s="48"/>
      <c r="R847" s="48"/>
      <c r="S847" s="127"/>
      <c r="T847" s="127"/>
      <c r="U847" s="127"/>
      <c r="V847" s="484"/>
      <c r="W847" s="48"/>
      <c r="X847" s="48"/>
      <c r="Y847" s="48"/>
      <c r="Z847" s="45"/>
      <c r="AA847" s="45"/>
      <c r="AB847" s="45"/>
      <c r="AC847" s="45"/>
      <c r="AD847" s="45"/>
      <c r="AE847" s="45"/>
      <c r="AF847" s="45"/>
      <c r="AG847" s="45"/>
      <c r="AH847" s="45"/>
    </row>
    <row r="848" ht="18.0" customHeight="1">
      <c r="A848" s="475"/>
      <c r="C848" s="483"/>
      <c r="D848" s="1"/>
      <c r="F848" s="42"/>
      <c r="I848" s="42"/>
      <c r="K848" s="1"/>
      <c r="L848" s="1"/>
      <c r="M848" s="1"/>
      <c r="N848" s="1"/>
      <c r="P848" s="48"/>
      <c r="Q848" s="48"/>
      <c r="R848" s="48"/>
      <c r="S848" s="127"/>
      <c r="T848" s="127"/>
      <c r="U848" s="127"/>
      <c r="V848" s="484"/>
      <c r="W848" s="48"/>
      <c r="X848" s="48"/>
      <c r="Y848" s="48"/>
      <c r="Z848" s="45"/>
      <c r="AA848" s="45"/>
      <c r="AB848" s="45"/>
      <c r="AC848" s="45"/>
      <c r="AD848" s="45"/>
      <c r="AE848" s="45"/>
      <c r="AF848" s="45"/>
      <c r="AG848" s="45"/>
      <c r="AH848" s="45"/>
    </row>
    <row r="849" ht="18.0" customHeight="1">
      <c r="A849" s="475"/>
      <c r="C849" s="483"/>
      <c r="D849" s="1"/>
      <c r="F849" s="42"/>
      <c r="I849" s="42"/>
      <c r="K849" s="1"/>
      <c r="L849" s="1"/>
      <c r="M849" s="1"/>
      <c r="N849" s="1"/>
      <c r="P849" s="48"/>
      <c r="Q849" s="48"/>
      <c r="R849" s="48"/>
      <c r="S849" s="127"/>
      <c r="T849" s="127"/>
      <c r="U849" s="127"/>
      <c r="V849" s="484"/>
      <c r="W849" s="48"/>
      <c r="X849" s="48"/>
      <c r="Y849" s="48"/>
      <c r="Z849" s="45"/>
      <c r="AA849" s="45"/>
      <c r="AB849" s="45"/>
      <c r="AC849" s="45"/>
      <c r="AD849" s="45"/>
      <c r="AE849" s="45"/>
      <c r="AF849" s="45"/>
      <c r="AG849" s="45"/>
      <c r="AH849" s="45"/>
    </row>
    <row r="850" ht="18.0" customHeight="1">
      <c r="A850" s="475"/>
      <c r="C850" s="483"/>
      <c r="D850" s="1"/>
      <c r="F850" s="42"/>
      <c r="I850" s="42"/>
      <c r="K850" s="1"/>
      <c r="L850" s="1"/>
      <c r="M850" s="1"/>
      <c r="N850" s="1"/>
      <c r="P850" s="48"/>
      <c r="Q850" s="48"/>
      <c r="R850" s="48"/>
      <c r="S850" s="127"/>
      <c r="T850" s="127"/>
      <c r="U850" s="127"/>
      <c r="V850" s="484"/>
      <c r="W850" s="48"/>
      <c r="X850" s="48"/>
      <c r="Y850" s="48"/>
      <c r="Z850" s="45"/>
      <c r="AA850" s="45"/>
      <c r="AB850" s="45"/>
      <c r="AC850" s="45"/>
      <c r="AD850" s="45"/>
      <c r="AE850" s="45"/>
      <c r="AF850" s="45"/>
      <c r="AG850" s="45"/>
      <c r="AH850" s="45"/>
    </row>
    <row r="851" ht="18.0" customHeight="1">
      <c r="A851" s="475"/>
      <c r="C851" s="483"/>
      <c r="D851" s="1"/>
      <c r="F851" s="42"/>
      <c r="I851" s="42"/>
      <c r="K851" s="1"/>
      <c r="L851" s="1"/>
      <c r="M851" s="1"/>
      <c r="N851" s="1"/>
      <c r="P851" s="48"/>
      <c r="Q851" s="48"/>
      <c r="R851" s="48"/>
      <c r="S851" s="127"/>
      <c r="T851" s="127"/>
      <c r="U851" s="127"/>
      <c r="V851" s="484"/>
      <c r="W851" s="48"/>
      <c r="X851" s="48"/>
      <c r="Y851" s="48"/>
      <c r="Z851" s="45"/>
      <c r="AA851" s="45"/>
      <c r="AB851" s="45"/>
      <c r="AC851" s="45"/>
      <c r="AD851" s="45"/>
      <c r="AE851" s="45"/>
      <c r="AF851" s="45"/>
      <c r="AG851" s="45"/>
      <c r="AH851" s="45"/>
    </row>
    <row r="852" ht="18.0" customHeight="1">
      <c r="A852" s="475"/>
      <c r="C852" s="483"/>
      <c r="D852" s="1"/>
      <c r="F852" s="42"/>
      <c r="I852" s="42"/>
      <c r="K852" s="1"/>
      <c r="L852" s="1"/>
      <c r="M852" s="1"/>
      <c r="N852" s="1"/>
      <c r="P852" s="48"/>
      <c r="Q852" s="48"/>
      <c r="R852" s="48"/>
      <c r="S852" s="127"/>
      <c r="T852" s="127"/>
      <c r="U852" s="127"/>
      <c r="V852" s="484"/>
      <c r="W852" s="48"/>
      <c r="X852" s="48"/>
      <c r="Y852" s="48"/>
      <c r="Z852" s="45"/>
      <c r="AA852" s="45"/>
      <c r="AB852" s="45"/>
      <c r="AC852" s="45"/>
      <c r="AD852" s="45"/>
      <c r="AE852" s="45"/>
      <c r="AF852" s="45"/>
      <c r="AG852" s="45"/>
      <c r="AH852" s="45"/>
    </row>
    <row r="853" ht="18.0" customHeight="1">
      <c r="A853" s="475"/>
      <c r="C853" s="483"/>
      <c r="D853" s="1"/>
      <c r="F853" s="42"/>
      <c r="I853" s="42"/>
      <c r="K853" s="1"/>
      <c r="L853" s="1"/>
      <c r="M853" s="1"/>
      <c r="N853" s="1"/>
      <c r="P853" s="48"/>
      <c r="Q853" s="48"/>
      <c r="R853" s="48"/>
      <c r="S853" s="127"/>
      <c r="T853" s="127"/>
      <c r="U853" s="127"/>
      <c r="V853" s="484"/>
      <c r="W853" s="48"/>
      <c r="X853" s="48"/>
      <c r="Y853" s="48"/>
      <c r="Z853" s="45"/>
      <c r="AA853" s="45"/>
      <c r="AB853" s="45"/>
      <c r="AC853" s="45"/>
      <c r="AD853" s="45"/>
      <c r="AE853" s="45"/>
      <c r="AF853" s="45"/>
      <c r="AG853" s="45"/>
      <c r="AH853" s="45"/>
    </row>
    <row r="854" ht="18.0" customHeight="1">
      <c r="A854" s="475"/>
      <c r="C854" s="483"/>
      <c r="D854" s="1"/>
      <c r="F854" s="42"/>
      <c r="I854" s="42"/>
      <c r="K854" s="1"/>
      <c r="L854" s="1"/>
      <c r="M854" s="1"/>
      <c r="N854" s="1"/>
      <c r="P854" s="48"/>
      <c r="Q854" s="48"/>
      <c r="R854" s="48"/>
      <c r="S854" s="127"/>
      <c r="T854" s="127"/>
      <c r="U854" s="127"/>
      <c r="V854" s="484"/>
      <c r="W854" s="48"/>
      <c r="X854" s="48"/>
      <c r="Y854" s="48"/>
      <c r="Z854" s="45"/>
      <c r="AA854" s="45"/>
      <c r="AB854" s="45"/>
      <c r="AC854" s="45"/>
      <c r="AD854" s="45"/>
      <c r="AE854" s="45"/>
      <c r="AF854" s="45"/>
      <c r="AG854" s="45"/>
      <c r="AH854" s="45"/>
    </row>
    <row r="855" ht="18.0" customHeight="1">
      <c r="A855" s="475"/>
      <c r="C855" s="483"/>
      <c r="D855" s="1"/>
      <c r="F855" s="42"/>
      <c r="I855" s="42"/>
      <c r="K855" s="1"/>
      <c r="L855" s="1"/>
      <c r="M855" s="1"/>
      <c r="N855" s="1"/>
      <c r="P855" s="48"/>
      <c r="Q855" s="48"/>
      <c r="R855" s="48"/>
      <c r="S855" s="127"/>
      <c r="T855" s="127"/>
      <c r="U855" s="127"/>
      <c r="V855" s="484"/>
      <c r="W855" s="48"/>
      <c r="X855" s="48"/>
      <c r="Y855" s="48"/>
      <c r="Z855" s="45"/>
      <c r="AA855" s="45"/>
      <c r="AB855" s="45"/>
      <c r="AC855" s="45"/>
      <c r="AD855" s="45"/>
      <c r="AE855" s="45"/>
      <c r="AF855" s="45"/>
      <c r="AG855" s="45"/>
      <c r="AH855" s="45"/>
    </row>
    <row r="856" ht="18.0" customHeight="1">
      <c r="A856" s="475"/>
      <c r="C856" s="483"/>
      <c r="D856" s="1"/>
      <c r="F856" s="42"/>
      <c r="I856" s="42"/>
      <c r="K856" s="1"/>
      <c r="L856" s="1"/>
      <c r="M856" s="1"/>
      <c r="N856" s="1"/>
      <c r="P856" s="48"/>
      <c r="Q856" s="48"/>
      <c r="R856" s="48"/>
      <c r="S856" s="127"/>
      <c r="T856" s="127"/>
      <c r="U856" s="127"/>
      <c r="V856" s="484"/>
      <c r="W856" s="48"/>
      <c r="X856" s="48"/>
      <c r="Y856" s="48"/>
      <c r="Z856" s="45"/>
      <c r="AA856" s="45"/>
      <c r="AB856" s="45"/>
      <c r="AC856" s="45"/>
      <c r="AD856" s="45"/>
      <c r="AE856" s="45"/>
      <c r="AF856" s="45"/>
      <c r="AG856" s="45"/>
      <c r="AH856" s="45"/>
    </row>
    <row r="857" ht="18.0" customHeight="1">
      <c r="A857" s="475"/>
      <c r="C857" s="483"/>
      <c r="D857" s="1"/>
      <c r="F857" s="42"/>
      <c r="I857" s="42"/>
      <c r="K857" s="1"/>
      <c r="L857" s="1"/>
      <c r="M857" s="1"/>
      <c r="N857" s="1"/>
      <c r="P857" s="48"/>
      <c r="Q857" s="48"/>
      <c r="R857" s="48"/>
      <c r="S857" s="127"/>
      <c r="T857" s="127"/>
      <c r="U857" s="127"/>
      <c r="V857" s="484"/>
      <c r="W857" s="48"/>
      <c r="X857" s="48"/>
      <c r="Y857" s="48"/>
      <c r="Z857" s="45"/>
      <c r="AA857" s="45"/>
      <c r="AB857" s="45"/>
      <c r="AC857" s="45"/>
      <c r="AD857" s="45"/>
      <c r="AE857" s="45"/>
      <c r="AF857" s="45"/>
      <c r="AG857" s="45"/>
      <c r="AH857" s="45"/>
    </row>
    <row r="858" ht="18.0" customHeight="1">
      <c r="A858" s="475"/>
      <c r="C858" s="483"/>
      <c r="D858" s="1"/>
      <c r="F858" s="42"/>
      <c r="I858" s="42"/>
      <c r="K858" s="1"/>
      <c r="L858" s="1"/>
      <c r="M858" s="1"/>
      <c r="N858" s="1"/>
      <c r="P858" s="48"/>
      <c r="Q858" s="48"/>
      <c r="R858" s="48"/>
      <c r="S858" s="127"/>
      <c r="T858" s="127"/>
      <c r="U858" s="127"/>
      <c r="V858" s="484"/>
      <c r="W858" s="48"/>
      <c r="X858" s="48"/>
      <c r="Y858" s="48"/>
      <c r="Z858" s="45"/>
      <c r="AA858" s="45"/>
      <c r="AB858" s="45"/>
      <c r="AC858" s="45"/>
      <c r="AD858" s="45"/>
      <c r="AE858" s="45"/>
      <c r="AF858" s="45"/>
      <c r="AG858" s="45"/>
      <c r="AH858" s="45"/>
    </row>
    <row r="859" ht="18.0" customHeight="1">
      <c r="A859" s="475"/>
      <c r="C859" s="483"/>
      <c r="D859" s="1"/>
      <c r="F859" s="42"/>
      <c r="I859" s="42"/>
      <c r="K859" s="1"/>
      <c r="L859" s="1"/>
      <c r="M859" s="1"/>
      <c r="N859" s="1"/>
      <c r="P859" s="48"/>
      <c r="Q859" s="48"/>
      <c r="R859" s="48"/>
      <c r="S859" s="127"/>
      <c r="T859" s="127"/>
      <c r="U859" s="127"/>
      <c r="V859" s="484"/>
      <c r="W859" s="48"/>
      <c r="X859" s="48"/>
      <c r="Y859" s="48"/>
      <c r="Z859" s="45"/>
      <c r="AA859" s="45"/>
      <c r="AB859" s="45"/>
      <c r="AC859" s="45"/>
      <c r="AD859" s="45"/>
      <c r="AE859" s="45"/>
      <c r="AF859" s="45"/>
      <c r="AG859" s="45"/>
      <c r="AH859" s="45"/>
    </row>
    <row r="860" ht="18.0" customHeight="1">
      <c r="A860" s="475"/>
      <c r="C860" s="483"/>
      <c r="D860" s="1"/>
      <c r="F860" s="42"/>
      <c r="I860" s="42"/>
      <c r="K860" s="1"/>
      <c r="L860" s="1"/>
      <c r="M860" s="1"/>
      <c r="N860" s="1"/>
      <c r="P860" s="48"/>
      <c r="Q860" s="48"/>
      <c r="R860" s="48"/>
      <c r="S860" s="127"/>
      <c r="T860" s="127"/>
      <c r="U860" s="127"/>
      <c r="V860" s="484"/>
      <c r="W860" s="48"/>
      <c r="X860" s="48"/>
      <c r="Y860" s="48"/>
      <c r="Z860" s="45"/>
      <c r="AA860" s="45"/>
      <c r="AB860" s="45"/>
      <c r="AC860" s="45"/>
      <c r="AD860" s="45"/>
      <c r="AE860" s="45"/>
      <c r="AF860" s="45"/>
      <c r="AG860" s="45"/>
      <c r="AH860" s="45"/>
    </row>
    <row r="861" ht="18.0" customHeight="1">
      <c r="A861" s="475"/>
      <c r="C861" s="483"/>
      <c r="D861" s="1"/>
      <c r="F861" s="42"/>
      <c r="I861" s="42"/>
      <c r="K861" s="1"/>
      <c r="L861" s="1"/>
      <c r="M861" s="1"/>
      <c r="N861" s="1"/>
      <c r="P861" s="48"/>
      <c r="Q861" s="48"/>
      <c r="R861" s="48"/>
      <c r="S861" s="127"/>
      <c r="T861" s="127"/>
      <c r="U861" s="127"/>
      <c r="V861" s="484"/>
      <c r="W861" s="48"/>
      <c r="X861" s="48"/>
      <c r="Y861" s="48"/>
      <c r="Z861" s="45"/>
      <c r="AA861" s="45"/>
      <c r="AB861" s="45"/>
      <c r="AC861" s="45"/>
      <c r="AD861" s="45"/>
      <c r="AE861" s="45"/>
      <c r="AF861" s="45"/>
      <c r="AG861" s="45"/>
      <c r="AH861" s="45"/>
    </row>
    <row r="862" ht="18.0" customHeight="1">
      <c r="A862" s="475"/>
      <c r="C862" s="483"/>
      <c r="D862" s="1"/>
      <c r="F862" s="42"/>
      <c r="I862" s="42"/>
      <c r="K862" s="1"/>
      <c r="L862" s="1"/>
      <c r="M862" s="1"/>
      <c r="N862" s="1"/>
      <c r="P862" s="48"/>
      <c r="Q862" s="48"/>
      <c r="R862" s="48"/>
      <c r="S862" s="127"/>
      <c r="T862" s="127"/>
      <c r="U862" s="127"/>
      <c r="V862" s="484"/>
      <c r="W862" s="48"/>
      <c r="X862" s="48"/>
      <c r="Y862" s="48"/>
      <c r="Z862" s="45"/>
      <c r="AA862" s="45"/>
      <c r="AB862" s="45"/>
      <c r="AC862" s="45"/>
      <c r="AD862" s="45"/>
      <c r="AE862" s="45"/>
      <c r="AF862" s="45"/>
      <c r="AG862" s="45"/>
      <c r="AH862" s="45"/>
    </row>
    <row r="863" ht="18.0" customHeight="1">
      <c r="A863" s="475"/>
      <c r="C863" s="483"/>
      <c r="D863" s="1"/>
      <c r="F863" s="42"/>
      <c r="I863" s="42"/>
      <c r="K863" s="1"/>
      <c r="L863" s="1"/>
      <c r="M863" s="1"/>
      <c r="N863" s="1"/>
      <c r="P863" s="48"/>
      <c r="Q863" s="48"/>
      <c r="R863" s="48"/>
      <c r="S863" s="127"/>
      <c r="T863" s="127"/>
      <c r="U863" s="127"/>
      <c r="V863" s="484"/>
      <c r="W863" s="48"/>
      <c r="X863" s="48"/>
      <c r="Y863" s="48"/>
      <c r="Z863" s="45"/>
      <c r="AA863" s="45"/>
      <c r="AB863" s="45"/>
      <c r="AC863" s="45"/>
      <c r="AD863" s="45"/>
      <c r="AE863" s="45"/>
      <c r="AF863" s="45"/>
      <c r="AG863" s="45"/>
      <c r="AH863" s="45"/>
    </row>
    <row r="864" ht="18.0" customHeight="1">
      <c r="A864" s="475"/>
      <c r="C864" s="483"/>
      <c r="D864" s="1"/>
      <c r="F864" s="42"/>
      <c r="I864" s="42"/>
      <c r="K864" s="1"/>
      <c r="L864" s="1"/>
      <c r="M864" s="1"/>
      <c r="N864" s="1"/>
      <c r="P864" s="48"/>
      <c r="Q864" s="48"/>
      <c r="R864" s="48"/>
      <c r="S864" s="127"/>
      <c r="T864" s="127"/>
      <c r="U864" s="127"/>
      <c r="V864" s="484"/>
      <c r="W864" s="48"/>
      <c r="X864" s="48"/>
      <c r="Y864" s="48"/>
      <c r="Z864" s="45"/>
      <c r="AA864" s="45"/>
      <c r="AB864" s="45"/>
      <c r="AC864" s="45"/>
      <c r="AD864" s="45"/>
      <c r="AE864" s="45"/>
      <c r="AF864" s="45"/>
      <c r="AG864" s="45"/>
      <c r="AH864" s="45"/>
    </row>
    <row r="865" ht="18.0" customHeight="1">
      <c r="A865" s="475"/>
      <c r="C865" s="483"/>
      <c r="D865" s="1"/>
      <c r="F865" s="42"/>
      <c r="I865" s="42"/>
      <c r="K865" s="1"/>
      <c r="L865" s="1"/>
      <c r="M865" s="1"/>
      <c r="N865" s="1"/>
      <c r="P865" s="48"/>
      <c r="Q865" s="48"/>
      <c r="R865" s="48"/>
      <c r="S865" s="127"/>
      <c r="T865" s="127"/>
      <c r="U865" s="127"/>
      <c r="V865" s="484"/>
      <c r="W865" s="48"/>
      <c r="X865" s="48"/>
      <c r="Y865" s="48"/>
      <c r="Z865" s="45"/>
      <c r="AA865" s="45"/>
      <c r="AB865" s="45"/>
      <c r="AC865" s="45"/>
      <c r="AD865" s="45"/>
      <c r="AE865" s="45"/>
      <c r="AF865" s="45"/>
      <c r="AG865" s="45"/>
      <c r="AH865" s="45"/>
    </row>
    <row r="866" ht="18.0" customHeight="1">
      <c r="A866" s="475"/>
      <c r="C866" s="483"/>
      <c r="D866" s="1"/>
      <c r="F866" s="42"/>
      <c r="I866" s="42"/>
      <c r="K866" s="1"/>
      <c r="L866" s="1"/>
      <c r="M866" s="1"/>
      <c r="N866" s="1"/>
      <c r="P866" s="48"/>
      <c r="Q866" s="48"/>
      <c r="R866" s="48"/>
      <c r="S866" s="127"/>
      <c r="T866" s="127"/>
      <c r="U866" s="127"/>
      <c r="V866" s="484"/>
      <c r="W866" s="48"/>
      <c r="X866" s="48"/>
      <c r="Y866" s="48"/>
      <c r="Z866" s="45"/>
      <c r="AA866" s="45"/>
      <c r="AB866" s="45"/>
      <c r="AC866" s="45"/>
      <c r="AD866" s="45"/>
      <c r="AE866" s="45"/>
      <c r="AF866" s="45"/>
      <c r="AG866" s="45"/>
      <c r="AH866" s="45"/>
    </row>
    <row r="867" ht="18.0" customHeight="1">
      <c r="A867" s="475"/>
      <c r="C867" s="483"/>
      <c r="D867" s="1"/>
      <c r="F867" s="42"/>
      <c r="I867" s="42"/>
      <c r="K867" s="1"/>
      <c r="L867" s="1"/>
      <c r="M867" s="1"/>
      <c r="N867" s="1"/>
      <c r="P867" s="48"/>
      <c r="Q867" s="48"/>
      <c r="R867" s="48"/>
      <c r="S867" s="127"/>
      <c r="T867" s="127"/>
      <c r="U867" s="127"/>
      <c r="V867" s="484"/>
      <c r="W867" s="48"/>
      <c r="X867" s="48"/>
      <c r="Y867" s="48"/>
      <c r="Z867" s="45"/>
      <c r="AA867" s="45"/>
      <c r="AB867" s="45"/>
      <c r="AC867" s="45"/>
      <c r="AD867" s="45"/>
      <c r="AE867" s="45"/>
      <c r="AF867" s="45"/>
      <c r="AG867" s="45"/>
      <c r="AH867" s="45"/>
    </row>
    <row r="868" ht="18.0" customHeight="1">
      <c r="A868" s="475"/>
      <c r="C868" s="483"/>
      <c r="D868" s="1"/>
      <c r="F868" s="42"/>
      <c r="I868" s="42"/>
      <c r="K868" s="1"/>
      <c r="L868" s="1"/>
      <c r="M868" s="1"/>
      <c r="N868" s="1"/>
      <c r="P868" s="48"/>
      <c r="Q868" s="48"/>
      <c r="R868" s="48"/>
      <c r="S868" s="127"/>
      <c r="T868" s="127"/>
      <c r="U868" s="127"/>
      <c r="V868" s="484"/>
      <c r="W868" s="48"/>
      <c r="X868" s="48"/>
      <c r="Y868" s="48"/>
      <c r="Z868" s="45"/>
      <c r="AA868" s="45"/>
      <c r="AB868" s="45"/>
      <c r="AC868" s="45"/>
      <c r="AD868" s="45"/>
      <c r="AE868" s="45"/>
      <c r="AF868" s="45"/>
      <c r="AG868" s="45"/>
      <c r="AH868" s="45"/>
    </row>
    <row r="869" ht="18.0" customHeight="1">
      <c r="A869" s="475"/>
      <c r="C869" s="483"/>
      <c r="D869" s="1"/>
      <c r="F869" s="42"/>
      <c r="I869" s="42"/>
      <c r="K869" s="1"/>
      <c r="L869" s="1"/>
      <c r="M869" s="1"/>
      <c r="N869" s="1"/>
      <c r="P869" s="48"/>
      <c r="Q869" s="48"/>
      <c r="R869" s="48"/>
      <c r="S869" s="127"/>
      <c r="T869" s="127"/>
      <c r="U869" s="127"/>
      <c r="V869" s="484"/>
      <c r="W869" s="48"/>
      <c r="X869" s="48"/>
      <c r="Y869" s="48"/>
      <c r="Z869" s="45"/>
      <c r="AA869" s="45"/>
      <c r="AB869" s="45"/>
      <c r="AC869" s="45"/>
      <c r="AD869" s="45"/>
      <c r="AE869" s="45"/>
      <c r="AF869" s="45"/>
      <c r="AG869" s="45"/>
      <c r="AH869" s="45"/>
    </row>
    <row r="870" ht="18.0" customHeight="1">
      <c r="A870" s="475"/>
      <c r="C870" s="483"/>
      <c r="D870" s="1"/>
      <c r="F870" s="42"/>
      <c r="I870" s="42"/>
      <c r="K870" s="1"/>
      <c r="L870" s="1"/>
      <c r="M870" s="1"/>
      <c r="N870" s="1"/>
      <c r="P870" s="48"/>
      <c r="Q870" s="48"/>
      <c r="R870" s="48"/>
      <c r="S870" s="127"/>
      <c r="T870" s="127"/>
      <c r="U870" s="127"/>
      <c r="V870" s="484"/>
      <c r="W870" s="48"/>
      <c r="X870" s="48"/>
      <c r="Y870" s="48"/>
      <c r="Z870" s="45"/>
      <c r="AA870" s="45"/>
      <c r="AB870" s="45"/>
      <c r="AC870" s="45"/>
      <c r="AD870" s="45"/>
      <c r="AE870" s="45"/>
      <c r="AF870" s="45"/>
      <c r="AG870" s="45"/>
      <c r="AH870" s="45"/>
    </row>
    <row r="871" ht="18.0" customHeight="1">
      <c r="A871" s="475"/>
      <c r="C871" s="483"/>
      <c r="D871" s="1"/>
      <c r="F871" s="42"/>
      <c r="I871" s="42"/>
      <c r="K871" s="1"/>
      <c r="L871" s="1"/>
      <c r="M871" s="1"/>
      <c r="N871" s="1"/>
      <c r="P871" s="48"/>
      <c r="Q871" s="48"/>
      <c r="R871" s="48"/>
      <c r="S871" s="127"/>
      <c r="T871" s="127"/>
      <c r="U871" s="127"/>
      <c r="V871" s="484"/>
      <c r="W871" s="48"/>
      <c r="X871" s="48"/>
      <c r="Y871" s="48"/>
      <c r="Z871" s="45"/>
      <c r="AA871" s="45"/>
      <c r="AB871" s="45"/>
      <c r="AC871" s="45"/>
      <c r="AD871" s="45"/>
      <c r="AE871" s="45"/>
      <c r="AF871" s="45"/>
      <c r="AG871" s="45"/>
      <c r="AH871" s="45"/>
    </row>
    <row r="872" ht="18.0" customHeight="1">
      <c r="A872" s="475"/>
      <c r="C872" s="483"/>
      <c r="D872" s="1"/>
      <c r="F872" s="42"/>
      <c r="I872" s="42"/>
      <c r="K872" s="1"/>
      <c r="L872" s="1"/>
      <c r="M872" s="1"/>
      <c r="N872" s="1"/>
      <c r="P872" s="48"/>
      <c r="Q872" s="48"/>
      <c r="R872" s="48"/>
      <c r="S872" s="127"/>
      <c r="T872" s="127"/>
      <c r="U872" s="127"/>
      <c r="V872" s="484"/>
      <c r="W872" s="48"/>
      <c r="X872" s="48"/>
      <c r="Y872" s="48"/>
      <c r="Z872" s="45"/>
      <c r="AA872" s="45"/>
      <c r="AB872" s="45"/>
      <c r="AC872" s="45"/>
      <c r="AD872" s="45"/>
      <c r="AE872" s="45"/>
      <c r="AF872" s="45"/>
      <c r="AG872" s="45"/>
      <c r="AH872" s="45"/>
    </row>
    <row r="873" ht="18.0" customHeight="1">
      <c r="A873" s="475"/>
      <c r="C873" s="483"/>
      <c r="D873" s="1"/>
      <c r="F873" s="42"/>
      <c r="I873" s="42"/>
      <c r="K873" s="1"/>
      <c r="L873" s="1"/>
      <c r="M873" s="1"/>
      <c r="N873" s="1"/>
      <c r="P873" s="48"/>
      <c r="Q873" s="48"/>
      <c r="R873" s="48"/>
      <c r="S873" s="127"/>
      <c r="T873" s="127"/>
      <c r="U873" s="127"/>
      <c r="V873" s="484"/>
      <c r="W873" s="48"/>
      <c r="X873" s="48"/>
      <c r="Y873" s="48"/>
      <c r="Z873" s="45"/>
      <c r="AA873" s="45"/>
      <c r="AB873" s="45"/>
      <c r="AC873" s="45"/>
      <c r="AD873" s="45"/>
      <c r="AE873" s="45"/>
      <c r="AF873" s="45"/>
      <c r="AG873" s="45"/>
      <c r="AH873" s="45"/>
    </row>
    <row r="874" ht="18.0" customHeight="1">
      <c r="A874" s="475"/>
      <c r="C874" s="483"/>
      <c r="D874" s="1"/>
      <c r="F874" s="42"/>
      <c r="I874" s="42"/>
      <c r="K874" s="1"/>
      <c r="L874" s="1"/>
      <c r="M874" s="1"/>
      <c r="N874" s="1"/>
      <c r="P874" s="48"/>
      <c r="Q874" s="48"/>
      <c r="R874" s="48"/>
      <c r="S874" s="127"/>
      <c r="T874" s="127"/>
      <c r="U874" s="127"/>
      <c r="V874" s="484"/>
      <c r="W874" s="48"/>
      <c r="X874" s="48"/>
      <c r="Y874" s="48"/>
      <c r="Z874" s="45"/>
      <c r="AA874" s="45"/>
      <c r="AB874" s="45"/>
      <c r="AC874" s="45"/>
      <c r="AD874" s="45"/>
      <c r="AE874" s="45"/>
      <c r="AF874" s="45"/>
      <c r="AG874" s="45"/>
      <c r="AH874" s="45"/>
    </row>
    <row r="875" ht="18.0" customHeight="1">
      <c r="A875" s="475"/>
      <c r="C875" s="483"/>
      <c r="D875" s="1"/>
      <c r="F875" s="42"/>
      <c r="I875" s="42"/>
      <c r="K875" s="1"/>
      <c r="L875" s="1"/>
      <c r="M875" s="1"/>
      <c r="N875" s="1"/>
      <c r="P875" s="48"/>
      <c r="Q875" s="48"/>
      <c r="R875" s="48"/>
      <c r="S875" s="127"/>
      <c r="T875" s="127"/>
      <c r="U875" s="127"/>
      <c r="V875" s="484"/>
      <c r="W875" s="48"/>
      <c r="X875" s="48"/>
      <c r="Y875" s="48"/>
      <c r="Z875" s="45"/>
      <c r="AA875" s="45"/>
      <c r="AB875" s="45"/>
      <c r="AC875" s="45"/>
      <c r="AD875" s="45"/>
      <c r="AE875" s="45"/>
      <c r="AF875" s="45"/>
      <c r="AG875" s="45"/>
      <c r="AH875" s="45"/>
    </row>
    <row r="876" ht="18.0" customHeight="1">
      <c r="A876" s="475"/>
      <c r="C876" s="483"/>
      <c r="D876" s="1"/>
      <c r="F876" s="42"/>
      <c r="I876" s="42"/>
      <c r="K876" s="1"/>
      <c r="L876" s="1"/>
      <c r="M876" s="1"/>
      <c r="N876" s="1"/>
      <c r="P876" s="48"/>
      <c r="Q876" s="48"/>
      <c r="R876" s="48"/>
      <c r="S876" s="127"/>
      <c r="T876" s="127"/>
      <c r="U876" s="127"/>
      <c r="V876" s="484"/>
      <c r="W876" s="48"/>
      <c r="X876" s="48"/>
      <c r="Y876" s="48"/>
      <c r="Z876" s="45"/>
      <c r="AA876" s="45"/>
      <c r="AB876" s="45"/>
      <c r="AC876" s="45"/>
      <c r="AD876" s="45"/>
      <c r="AE876" s="45"/>
      <c r="AF876" s="45"/>
      <c r="AG876" s="45"/>
      <c r="AH876" s="45"/>
    </row>
    <row r="877" ht="18.0" customHeight="1">
      <c r="A877" s="475"/>
      <c r="C877" s="483"/>
      <c r="D877" s="1"/>
      <c r="F877" s="42"/>
      <c r="I877" s="42"/>
      <c r="K877" s="1"/>
      <c r="L877" s="1"/>
      <c r="M877" s="1"/>
      <c r="N877" s="1"/>
      <c r="P877" s="48"/>
      <c r="Q877" s="48"/>
      <c r="R877" s="48"/>
      <c r="S877" s="127"/>
      <c r="T877" s="127"/>
      <c r="U877" s="127"/>
      <c r="V877" s="484"/>
      <c r="W877" s="48"/>
      <c r="X877" s="48"/>
      <c r="Y877" s="48"/>
      <c r="Z877" s="45"/>
      <c r="AA877" s="45"/>
      <c r="AB877" s="45"/>
      <c r="AC877" s="45"/>
      <c r="AD877" s="45"/>
      <c r="AE877" s="45"/>
      <c r="AF877" s="45"/>
      <c r="AG877" s="45"/>
      <c r="AH877" s="45"/>
    </row>
    <row r="878" ht="18.0" customHeight="1">
      <c r="A878" s="475"/>
      <c r="C878" s="483"/>
      <c r="D878" s="1"/>
      <c r="F878" s="42"/>
      <c r="I878" s="42"/>
      <c r="K878" s="1"/>
      <c r="L878" s="1"/>
      <c r="M878" s="1"/>
      <c r="N878" s="1"/>
      <c r="P878" s="48"/>
      <c r="Q878" s="48"/>
      <c r="R878" s="48"/>
      <c r="S878" s="127"/>
      <c r="T878" s="127"/>
      <c r="U878" s="127"/>
      <c r="V878" s="484"/>
      <c r="W878" s="48"/>
      <c r="X878" s="48"/>
      <c r="Y878" s="48"/>
      <c r="Z878" s="45"/>
      <c r="AA878" s="45"/>
      <c r="AB878" s="45"/>
      <c r="AC878" s="45"/>
      <c r="AD878" s="45"/>
      <c r="AE878" s="45"/>
      <c r="AF878" s="45"/>
      <c r="AG878" s="45"/>
      <c r="AH878" s="45"/>
    </row>
    <row r="879" ht="18.0" customHeight="1">
      <c r="A879" s="475"/>
      <c r="C879" s="483"/>
      <c r="D879" s="1"/>
      <c r="F879" s="42"/>
      <c r="I879" s="42"/>
      <c r="K879" s="1"/>
      <c r="L879" s="1"/>
      <c r="M879" s="1"/>
      <c r="N879" s="1"/>
      <c r="P879" s="48"/>
      <c r="Q879" s="48"/>
      <c r="R879" s="48"/>
      <c r="S879" s="127"/>
      <c r="T879" s="127"/>
      <c r="U879" s="127"/>
      <c r="V879" s="484"/>
      <c r="W879" s="48"/>
      <c r="X879" s="48"/>
      <c r="Y879" s="48"/>
      <c r="Z879" s="45"/>
      <c r="AA879" s="45"/>
      <c r="AB879" s="45"/>
      <c r="AC879" s="45"/>
      <c r="AD879" s="45"/>
      <c r="AE879" s="45"/>
      <c r="AF879" s="45"/>
      <c r="AG879" s="45"/>
      <c r="AH879" s="45"/>
    </row>
    <row r="880" ht="18.0" customHeight="1">
      <c r="A880" s="475"/>
      <c r="C880" s="483"/>
      <c r="D880" s="1"/>
      <c r="F880" s="42"/>
      <c r="I880" s="42"/>
      <c r="K880" s="1"/>
      <c r="L880" s="1"/>
      <c r="M880" s="1"/>
      <c r="N880" s="1"/>
      <c r="P880" s="48"/>
      <c r="Q880" s="48"/>
      <c r="R880" s="48"/>
      <c r="S880" s="127"/>
      <c r="T880" s="127"/>
      <c r="U880" s="127"/>
      <c r="V880" s="484"/>
      <c r="W880" s="48"/>
      <c r="X880" s="48"/>
      <c r="Y880" s="48"/>
      <c r="Z880" s="45"/>
      <c r="AA880" s="45"/>
      <c r="AB880" s="45"/>
      <c r="AC880" s="45"/>
      <c r="AD880" s="45"/>
      <c r="AE880" s="45"/>
      <c r="AF880" s="45"/>
      <c r="AG880" s="45"/>
      <c r="AH880" s="45"/>
    </row>
    <row r="881" ht="18.0" customHeight="1">
      <c r="A881" s="475"/>
      <c r="C881" s="483"/>
      <c r="D881" s="1"/>
      <c r="F881" s="42"/>
      <c r="I881" s="42"/>
      <c r="K881" s="1"/>
      <c r="L881" s="1"/>
      <c r="M881" s="1"/>
      <c r="N881" s="1"/>
      <c r="P881" s="48"/>
      <c r="Q881" s="48"/>
      <c r="R881" s="48"/>
      <c r="S881" s="127"/>
      <c r="T881" s="127"/>
      <c r="U881" s="127"/>
      <c r="V881" s="484"/>
      <c r="W881" s="48"/>
      <c r="X881" s="48"/>
      <c r="Y881" s="48"/>
      <c r="Z881" s="45"/>
      <c r="AA881" s="45"/>
      <c r="AB881" s="45"/>
      <c r="AC881" s="45"/>
      <c r="AD881" s="45"/>
      <c r="AE881" s="45"/>
      <c r="AF881" s="45"/>
      <c r="AG881" s="45"/>
      <c r="AH881" s="45"/>
    </row>
    <row r="882" ht="18.0" customHeight="1">
      <c r="A882" s="475"/>
      <c r="C882" s="483"/>
      <c r="D882" s="1"/>
      <c r="F882" s="42"/>
      <c r="I882" s="42"/>
      <c r="K882" s="1"/>
      <c r="L882" s="1"/>
      <c r="M882" s="1"/>
      <c r="N882" s="1"/>
      <c r="P882" s="48"/>
      <c r="Q882" s="48"/>
      <c r="R882" s="48"/>
      <c r="S882" s="127"/>
      <c r="T882" s="127"/>
      <c r="U882" s="127"/>
      <c r="V882" s="484"/>
      <c r="W882" s="48"/>
      <c r="X882" s="48"/>
      <c r="Y882" s="48"/>
      <c r="Z882" s="45"/>
      <c r="AA882" s="45"/>
      <c r="AB882" s="45"/>
      <c r="AC882" s="45"/>
      <c r="AD882" s="45"/>
      <c r="AE882" s="45"/>
      <c r="AF882" s="45"/>
      <c r="AG882" s="45"/>
      <c r="AH882" s="45"/>
    </row>
    <row r="883" ht="18.0" customHeight="1">
      <c r="A883" s="475"/>
      <c r="C883" s="483"/>
      <c r="D883" s="1"/>
      <c r="F883" s="42"/>
      <c r="I883" s="42"/>
      <c r="K883" s="1"/>
      <c r="L883" s="1"/>
      <c r="M883" s="1"/>
      <c r="N883" s="1"/>
      <c r="P883" s="48"/>
      <c r="Q883" s="48"/>
      <c r="R883" s="48"/>
      <c r="S883" s="127"/>
      <c r="T883" s="127"/>
      <c r="U883" s="127"/>
      <c r="V883" s="484"/>
      <c r="W883" s="48"/>
      <c r="X883" s="48"/>
      <c r="Y883" s="48"/>
      <c r="Z883" s="45"/>
      <c r="AA883" s="45"/>
      <c r="AB883" s="45"/>
      <c r="AC883" s="45"/>
      <c r="AD883" s="45"/>
      <c r="AE883" s="45"/>
      <c r="AF883" s="45"/>
      <c r="AG883" s="45"/>
      <c r="AH883" s="45"/>
    </row>
    <row r="884" ht="18.0" customHeight="1">
      <c r="A884" s="475"/>
      <c r="C884" s="483"/>
      <c r="D884" s="1"/>
      <c r="F884" s="42"/>
      <c r="I884" s="42"/>
      <c r="K884" s="1"/>
      <c r="L884" s="1"/>
      <c r="M884" s="1"/>
      <c r="N884" s="1"/>
      <c r="P884" s="48"/>
      <c r="Q884" s="48"/>
      <c r="R884" s="48"/>
      <c r="S884" s="127"/>
      <c r="T884" s="127"/>
      <c r="U884" s="127"/>
      <c r="V884" s="484"/>
      <c r="W884" s="48"/>
      <c r="X884" s="48"/>
      <c r="Y884" s="48"/>
      <c r="Z884" s="45"/>
      <c r="AA884" s="45"/>
      <c r="AB884" s="45"/>
      <c r="AC884" s="45"/>
      <c r="AD884" s="45"/>
      <c r="AE884" s="45"/>
      <c r="AF884" s="45"/>
      <c r="AG884" s="45"/>
      <c r="AH884" s="45"/>
    </row>
    <row r="885" ht="18.0" customHeight="1">
      <c r="A885" s="475"/>
      <c r="C885" s="483"/>
      <c r="D885" s="1"/>
      <c r="F885" s="42"/>
      <c r="I885" s="42"/>
      <c r="K885" s="1"/>
      <c r="L885" s="1"/>
      <c r="M885" s="1"/>
      <c r="N885" s="1"/>
      <c r="P885" s="48"/>
      <c r="Q885" s="48"/>
      <c r="R885" s="48"/>
      <c r="S885" s="127"/>
      <c r="T885" s="127"/>
      <c r="U885" s="127"/>
      <c r="V885" s="484"/>
      <c r="W885" s="48"/>
      <c r="X885" s="48"/>
      <c r="Y885" s="48"/>
      <c r="Z885" s="45"/>
      <c r="AA885" s="45"/>
      <c r="AB885" s="45"/>
      <c r="AC885" s="45"/>
      <c r="AD885" s="45"/>
      <c r="AE885" s="45"/>
      <c r="AF885" s="45"/>
      <c r="AG885" s="45"/>
      <c r="AH885" s="45"/>
    </row>
    <row r="886" ht="18.0" customHeight="1">
      <c r="A886" s="475"/>
      <c r="C886" s="483"/>
      <c r="D886" s="1"/>
      <c r="F886" s="42"/>
      <c r="I886" s="42"/>
      <c r="K886" s="1"/>
      <c r="L886" s="1"/>
      <c r="M886" s="1"/>
      <c r="N886" s="1"/>
      <c r="P886" s="48"/>
      <c r="Q886" s="48"/>
      <c r="R886" s="48"/>
      <c r="S886" s="127"/>
      <c r="T886" s="127"/>
      <c r="U886" s="127"/>
      <c r="V886" s="484"/>
      <c r="W886" s="48"/>
      <c r="X886" s="48"/>
      <c r="Y886" s="48"/>
      <c r="Z886" s="45"/>
      <c r="AA886" s="45"/>
      <c r="AB886" s="45"/>
      <c r="AC886" s="45"/>
      <c r="AD886" s="45"/>
      <c r="AE886" s="45"/>
      <c r="AF886" s="45"/>
      <c r="AG886" s="45"/>
      <c r="AH886" s="45"/>
    </row>
    <row r="887" ht="18.0" customHeight="1">
      <c r="A887" s="475"/>
      <c r="C887" s="483"/>
      <c r="D887" s="1"/>
      <c r="F887" s="42"/>
      <c r="I887" s="42"/>
      <c r="K887" s="1"/>
      <c r="L887" s="1"/>
      <c r="M887" s="1"/>
      <c r="N887" s="1"/>
      <c r="P887" s="48"/>
      <c r="Q887" s="48"/>
      <c r="R887" s="48"/>
      <c r="S887" s="127"/>
      <c r="T887" s="127"/>
      <c r="U887" s="127"/>
      <c r="V887" s="484"/>
      <c r="W887" s="48"/>
      <c r="X887" s="48"/>
      <c r="Y887" s="48"/>
      <c r="Z887" s="45"/>
      <c r="AA887" s="45"/>
      <c r="AB887" s="45"/>
      <c r="AC887" s="45"/>
      <c r="AD887" s="45"/>
      <c r="AE887" s="45"/>
      <c r="AF887" s="45"/>
      <c r="AG887" s="45"/>
      <c r="AH887" s="45"/>
    </row>
    <row r="888" ht="18.0" customHeight="1">
      <c r="A888" s="475"/>
      <c r="C888" s="483"/>
      <c r="D888" s="1"/>
      <c r="F888" s="42"/>
      <c r="I888" s="42"/>
      <c r="K888" s="1"/>
      <c r="L888" s="1"/>
      <c r="M888" s="1"/>
      <c r="N888" s="1"/>
      <c r="P888" s="48"/>
      <c r="Q888" s="48"/>
      <c r="R888" s="48"/>
      <c r="S888" s="127"/>
      <c r="T888" s="127"/>
      <c r="U888" s="127"/>
      <c r="V888" s="484"/>
      <c r="W888" s="48"/>
      <c r="X888" s="48"/>
      <c r="Y888" s="48"/>
      <c r="Z888" s="45"/>
      <c r="AA888" s="45"/>
      <c r="AB888" s="45"/>
      <c r="AC888" s="45"/>
      <c r="AD888" s="45"/>
      <c r="AE888" s="45"/>
      <c r="AF888" s="45"/>
      <c r="AG888" s="45"/>
      <c r="AH888" s="45"/>
    </row>
    <row r="889" ht="18.0" customHeight="1">
      <c r="A889" s="475"/>
      <c r="C889" s="483"/>
      <c r="D889" s="1"/>
      <c r="F889" s="42"/>
      <c r="I889" s="42"/>
      <c r="K889" s="1"/>
      <c r="L889" s="1"/>
      <c r="M889" s="1"/>
      <c r="N889" s="1"/>
      <c r="P889" s="48"/>
      <c r="Q889" s="48"/>
      <c r="R889" s="48"/>
      <c r="S889" s="127"/>
      <c r="T889" s="127"/>
      <c r="U889" s="127"/>
      <c r="V889" s="484"/>
      <c r="W889" s="48"/>
      <c r="X889" s="48"/>
      <c r="Y889" s="48"/>
      <c r="Z889" s="45"/>
      <c r="AA889" s="45"/>
      <c r="AB889" s="45"/>
      <c r="AC889" s="45"/>
      <c r="AD889" s="45"/>
      <c r="AE889" s="45"/>
      <c r="AF889" s="45"/>
      <c r="AG889" s="45"/>
      <c r="AH889" s="45"/>
    </row>
    <row r="890" ht="18.0" customHeight="1">
      <c r="A890" s="475"/>
      <c r="C890" s="483"/>
      <c r="D890" s="1"/>
      <c r="F890" s="42"/>
      <c r="I890" s="42"/>
      <c r="K890" s="1"/>
      <c r="L890" s="1"/>
      <c r="M890" s="1"/>
      <c r="N890" s="1"/>
      <c r="P890" s="48"/>
      <c r="Q890" s="48"/>
      <c r="R890" s="48"/>
      <c r="S890" s="127"/>
      <c r="T890" s="127"/>
      <c r="U890" s="127"/>
      <c r="V890" s="484"/>
      <c r="W890" s="48"/>
      <c r="X890" s="48"/>
      <c r="Y890" s="48"/>
      <c r="Z890" s="45"/>
      <c r="AA890" s="45"/>
      <c r="AB890" s="45"/>
      <c r="AC890" s="45"/>
      <c r="AD890" s="45"/>
      <c r="AE890" s="45"/>
      <c r="AF890" s="45"/>
      <c r="AG890" s="45"/>
      <c r="AH890" s="45"/>
    </row>
    <row r="891" ht="18.0" customHeight="1">
      <c r="A891" s="475"/>
      <c r="C891" s="483"/>
      <c r="D891" s="1"/>
      <c r="F891" s="42"/>
      <c r="I891" s="42"/>
      <c r="K891" s="1"/>
      <c r="L891" s="1"/>
      <c r="M891" s="1"/>
      <c r="N891" s="1"/>
      <c r="P891" s="48"/>
      <c r="Q891" s="48"/>
      <c r="R891" s="48"/>
      <c r="S891" s="127"/>
      <c r="T891" s="127"/>
      <c r="U891" s="127"/>
      <c r="V891" s="484"/>
      <c r="W891" s="48"/>
      <c r="X891" s="48"/>
      <c r="Y891" s="48"/>
      <c r="Z891" s="45"/>
      <c r="AA891" s="45"/>
      <c r="AB891" s="45"/>
      <c r="AC891" s="45"/>
      <c r="AD891" s="45"/>
      <c r="AE891" s="45"/>
      <c r="AF891" s="45"/>
      <c r="AG891" s="45"/>
      <c r="AH891" s="45"/>
    </row>
    <row r="892" ht="18.0" customHeight="1">
      <c r="A892" s="475"/>
      <c r="C892" s="483"/>
      <c r="D892" s="1"/>
      <c r="F892" s="42"/>
      <c r="I892" s="42"/>
      <c r="K892" s="1"/>
      <c r="L892" s="1"/>
      <c r="M892" s="1"/>
      <c r="N892" s="1"/>
      <c r="P892" s="48"/>
      <c r="Q892" s="48"/>
      <c r="R892" s="48"/>
      <c r="S892" s="127"/>
      <c r="T892" s="127"/>
      <c r="U892" s="127"/>
      <c r="V892" s="484"/>
      <c r="W892" s="48"/>
      <c r="X892" s="48"/>
      <c r="Y892" s="48"/>
      <c r="Z892" s="45"/>
      <c r="AA892" s="45"/>
      <c r="AB892" s="45"/>
      <c r="AC892" s="45"/>
      <c r="AD892" s="45"/>
      <c r="AE892" s="45"/>
      <c r="AF892" s="45"/>
      <c r="AG892" s="45"/>
      <c r="AH892" s="45"/>
    </row>
    <row r="893" ht="18.0" customHeight="1">
      <c r="A893" s="475"/>
      <c r="C893" s="483"/>
      <c r="D893" s="1"/>
      <c r="F893" s="42"/>
      <c r="I893" s="42"/>
      <c r="K893" s="1"/>
      <c r="L893" s="1"/>
      <c r="M893" s="1"/>
      <c r="N893" s="1"/>
      <c r="P893" s="48"/>
      <c r="Q893" s="48"/>
      <c r="R893" s="48"/>
      <c r="S893" s="127"/>
      <c r="T893" s="127"/>
      <c r="U893" s="127"/>
      <c r="V893" s="484"/>
      <c r="W893" s="48"/>
      <c r="X893" s="48"/>
      <c r="Y893" s="48"/>
      <c r="Z893" s="45"/>
      <c r="AA893" s="45"/>
      <c r="AB893" s="45"/>
      <c r="AC893" s="45"/>
      <c r="AD893" s="45"/>
      <c r="AE893" s="45"/>
      <c r="AF893" s="45"/>
      <c r="AG893" s="45"/>
      <c r="AH893" s="45"/>
    </row>
    <row r="894" ht="18.0" customHeight="1">
      <c r="A894" s="475"/>
      <c r="C894" s="483"/>
      <c r="D894" s="1"/>
      <c r="F894" s="42"/>
      <c r="I894" s="42"/>
      <c r="K894" s="1"/>
      <c r="L894" s="1"/>
      <c r="M894" s="1"/>
      <c r="N894" s="1"/>
      <c r="P894" s="48"/>
      <c r="Q894" s="48"/>
      <c r="R894" s="48"/>
      <c r="S894" s="127"/>
      <c r="T894" s="127"/>
      <c r="U894" s="127"/>
      <c r="V894" s="484"/>
      <c r="W894" s="48"/>
      <c r="X894" s="48"/>
      <c r="Y894" s="48"/>
      <c r="Z894" s="45"/>
      <c r="AA894" s="45"/>
      <c r="AB894" s="45"/>
      <c r="AC894" s="45"/>
      <c r="AD894" s="45"/>
      <c r="AE894" s="45"/>
      <c r="AF894" s="45"/>
      <c r="AG894" s="45"/>
      <c r="AH894" s="45"/>
    </row>
    <row r="895" ht="18.0" customHeight="1">
      <c r="A895" s="475"/>
      <c r="C895" s="483"/>
      <c r="D895" s="1"/>
      <c r="F895" s="42"/>
      <c r="I895" s="42"/>
      <c r="K895" s="1"/>
      <c r="L895" s="1"/>
      <c r="M895" s="1"/>
      <c r="N895" s="1"/>
      <c r="P895" s="48"/>
      <c r="Q895" s="48"/>
      <c r="R895" s="48"/>
      <c r="S895" s="127"/>
      <c r="T895" s="127"/>
      <c r="U895" s="127"/>
      <c r="V895" s="484"/>
      <c r="W895" s="48"/>
      <c r="X895" s="48"/>
      <c r="Y895" s="48"/>
      <c r="Z895" s="45"/>
      <c r="AA895" s="45"/>
      <c r="AB895" s="45"/>
      <c r="AC895" s="45"/>
      <c r="AD895" s="45"/>
      <c r="AE895" s="45"/>
      <c r="AF895" s="45"/>
      <c r="AG895" s="45"/>
      <c r="AH895" s="45"/>
    </row>
    <row r="896" ht="18.0" customHeight="1">
      <c r="A896" s="475"/>
      <c r="C896" s="483"/>
      <c r="D896" s="1"/>
      <c r="F896" s="42"/>
      <c r="I896" s="42"/>
      <c r="K896" s="1"/>
      <c r="L896" s="1"/>
      <c r="M896" s="1"/>
      <c r="N896" s="1"/>
      <c r="P896" s="48"/>
      <c r="Q896" s="48"/>
      <c r="R896" s="48"/>
      <c r="S896" s="127"/>
      <c r="T896" s="127"/>
      <c r="U896" s="127"/>
      <c r="V896" s="484"/>
      <c r="W896" s="48"/>
      <c r="X896" s="48"/>
      <c r="Y896" s="48"/>
      <c r="Z896" s="45"/>
      <c r="AA896" s="45"/>
      <c r="AB896" s="45"/>
      <c r="AC896" s="45"/>
      <c r="AD896" s="45"/>
      <c r="AE896" s="45"/>
      <c r="AF896" s="45"/>
      <c r="AG896" s="45"/>
      <c r="AH896" s="45"/>
    </row>
    <row r="897" ht="18.0" customHeight="1">
      <c r="A897" s="475"/>
      <c r="C897" s="483"/>
      <c r="D897" s="1"/>
      <c r="F897" s="42"/>
      <c r="I897" s="42"/>
      <c r="K897" s="1"/>
      <c r="L897" s="1"/>
      <c r="M897" s="1"/>
      <c r="N897" s="1"/>
      <c r="P897" s="48"/>
      <c r="Q897" s="48"/>
      <c r="R897" s="48"/>
      <c r="S897" s="127"/>
      <c r="T897" s="127"/>
      <c r="U897" s="127"/>
      <c r="V897" s="484"/>
      <c r="W897" s="48"/>
      <c r="X897" s="48"/>
      <c r="Y897" s="48"/>
      <c r="Z897" s="45"/>
      <c r="AA897" s="45"/>
      <c r="AB897" s="45"/>
      <c r="AC897" s="45"/>
      <c r="AD897" s="45"/>
      <c r="AE897" s="45"/>
      <c r="AF897" s="45"/>
      <c r="AG897" s="45"/>
      <c r="AH897" s="45"/>
    </row>
    <row r="898" ht="18.0" customHeight="1">
      <c r="A898" s="475"/>
      <c r="C898" s="483"/>
      <c r="D898" s="1"/>
      <c r="F898" s="42"/>
      <c r="I898" s="42"/>
      <c r="K898" s="1"/>
      <c r="L898" s="1"/>
      <c r="M898" s="1"/>
      <c r="N898" s="1"/>
      <c r="P898" s="48"/>
      <c r="Q898" s="48"/>
      <c r="R898" s="48"/>
      <c r="S898" s="127"/>
      <c r="T898" s="127"/>
      <c r="U898" s="127"/>
      <c r="V898" s="484"/>
      <c r="W898" s="48"/>
      <c r="X898" s="48"/>
      <c r="Y898" s="48"/>
      <c r="Z898" s="45"/>
      <c r="AA898" s="45"/>
      <c r="AB898" s="45"/>
      <c r="AC898" s="45"/>
      <c r="AD898" s="45"/>
      <c r="AE898" s="45"/>
      <c r="AF898" s="45"/>
      <c r="AG898" s="45"/>
      <c r="AH898" s="45"/>
    </row>
    <row r="899" ht="18.0" customHeight="1">
      <c r="A899" s="475"/>
      <c r="C899" s="483"/>
      <c r="D899" s="1"/>
      <c r="F899" s="42"/>
      <c r="I899" s="42"/>
      <c r="K899" s="1"/>
      <c r="L899" s="1"/>
      <c r="M899" s="1"/>
      <c r="N899" s="1"/>
      <c r="P899" s="48"/>
      <c r="Q899" s="48"/>
      <c r="R899" s="48"/>
      <c r="S899" s="127"/>
      <c r="T899" s="127"/>
      <c r="U899" s="127"/>
      <c r="V899" s="484"/>
      <c r="W899" s="48"/>
      <c r="X899" s="48"/>
      <c r="Y899" s="48"/>
      <c r="Z899" s="45"/>
      <c r="AA899" s="45"/>
      <c r="AB899" s="45"/>
      <c r="AC899" s="45"/>
      <c r="AD899" s="45"/>
      <c r="AE899" s="45"/>
      <c r="AF899" s="45"/>
      <c r="AG899" s="45"/>
      <c r="AH899" s="45"/>
    </row>
    <row r="900" ht="18.0" customHeight="1">
      <c r="A900" s="475"/>
      <c r="C900" s="483"/>
      <c r="D900" s="1"/>
      <c r="F900" s="42"/>
      <c r="I900" s="42"/>
      <c r="K900" s="1"/>
      <c r="L900" s="1"/>
      <c r="M900" s="1"/>
      <c r="N900" s="1"/>
      <c r="P900" s="48"/>
      <c r="Q900" s="48"/>
      <c r="R900" s="48"/>
      <c r="S900" s="127"/>
      <c r="T900" s="127"/>
      <c r="U900" s="127"/>
      <c r="V900" s="484"/>
      <c r="W900" s="48"/>
      <c r="X900" s="48"/>
      <c r="Y900" s="48"/>
      <c r="Z900" s="45"/>
      <c r="AA900" s="45"/>
      <c r="AB900" s="45"/>
      <c r="AC900" s="45"/>
      <c r="AD900" s="45"/>
      <c r="AE900" s="45"/>
      <c r="AF900" s="45"/>
      <c r="AG900" s="45"/>
      <c r="AH900" s="45"/>
    </row>
    <row r="901" ht="18.0" customHeight="1">
      <c r="A901" s="475"/>
      <c r="C901" s="483"/>
      <c r="D901" s="1"/>
      <c r="F901" s="42"/>
      <c r="I901" s="42"/>
      <c r="K901" s="1"/>
      <c r="L901" s="1"/>
      <c r="M901" s="1"/>
      <c r="N901" s="1"/>
      <c r="P901" s="48"/>
      <c r="Q901" s="48"/>
      <c r="R901" s="48"/>
      <c r="S901" s="127"/>
      <c r="T901" s="127"/>
      <c r="U901" s="127"/>
      <c r="V901" s="484"/>
      <c r="W901" s="48"/>
      <c r="X901" s="48"/>
      <c r="Y901" s="48"/>
      <c r="Z901" s="45"/>
      <c r="AA901" s="45"/>
      <c r="AB901" s="45"/>
      <c r="AC901" s="45"/>
      <c r="AD901" s="45"/>
      <c r="AE901" s="45"/>
      <c r="AF901" s="45"/>
      <c r="AG901" s="45"/>
      <c r="AH901" s="45"/>
    </row>
    <row r="902" ht="18.0" customHeight="1">
      <c r="A902" s="475"/>
      <c r="C902" s="483"/>
      <c r="D902" s="1"/>
      <c r="F902" s="42"/>
      <c r="I902" s="42"/>
      <c r="K902" s="1"/>
      <c r="L902" s="1"/>
      <c r="M902" s="1"/>
      <c r="N902" s="1"/>
      <c r="P902" s="48"/>
      <c r="Q902" s="48"/>
      <c r="R902" s="48"/>
      <c r="S902" s="127"/>
      <c r="T902" s="127"/>
      <c r="U902" s="127"/>
      <c r="V902" s="484"/>
      <c r="W902" s="48"/>
      <c r="X902" s="48"/>
      <c r="Y902" s="48"/>
      <c r="Z902" s="45"/>
      <c r="AA902" s="45"/>
      <c r="AB902" s="45"/>
      <c r="AC902" s="45"/>
      <c r="AD902" s="45"/>
      <c r="AE902" s="45"/>
      <c r="AF902" s="45"/>
      <c r="AG902" s="45"/>
      <c r="AH902" s="45"/>
    </row>
    <row r="903" ht="18.0" customHeight="1">
      <c r="A903" s="475"/>
      <c r="C903" s="483"/>
      <c r="D903" s="1"/>
      <c r="F903" s="42"/>
      <c r="I903" s="42"/>
      <c r="K903" s="1"/>
      <c r="L903" s="1"/>
      <c r="M903" s="1"/>
      <c r="N903" s="1"/>
      <c r="P903" s="48"/>
      <c r="Q903" s="48"/>
      <c r="R903" s="48"/>
      <c r="S903" s="127"/>
      <c r="T903" s="127"/>
      <c r="U903" s="127"/>
      <c r="V903" s="484"/>
      <c r="W903" s="48"/>
      <c r="X903" s="48"/>
      <c r="Y903" s="48"/>
      <c r="Z903" s="45"/>
      <c r="AA903" s="45"/>
      <c r="AB903" s="45"/>
      <c r="AC903" s="45"/>
      <c r="AD903" s="45"/>
      <c r="AE903" s="45"/>
      <c r="AF903" s="45"/>
      <c r="AG903" s="45"/>
      <c r="AH903" s="45"/>
    </row>
    <row r="904" ht="18.0" customHeight="1">
      <c r="A904" s="475"/>
      <c r="C904" s="483"/>
      <c r="D904" s="1"/>
      <c r="F904" s="42"/>
      <c r="I904" s="42"/>
      <c r="K904" s="1"/>
      <c r="L904" s="1"/>
      <c r="M904" s="1"/>
      <c r="N904" s="1"/>
      <c r="P904" s="48"/>
      <c r="Q904" s="48"/>
      <c r="R904" s="48"/>
      <c r="S904" s="127"/>
      <c r="T904" s="127"/>
      <c r="U904" s="127"/>
      <c r="V904" s="484"/>
      <c r="W904" s="48"/>
      <c r="X904" s="48"/>
      <c r="Y904" s="48"/>
      <c r="Z904" s="45"/>
      <c r="AA904" s="45"/>
      <c r="AB904" s="45"/>
      <c r="AC904" s="45"/>
      <c r="AD904" s="45"/>
      <c r="AE904" s="45"/>
      <c r="AF904" s="45"/>
      <c r="AG904" s="45"/>
      <c r="AH904" s="45"/>
    </row>
    <row r="905" ht="18.0" customHeight="1">
      <c r="A905" s="475"/>
      <c r="C905" s="483"/>
      <c r="D905" s="1"/>
      <c r="F905" s="42"/>
      <c r="I905" s="42"/>
      <c r="K905" s="1"/>
      <c r="L905" s="1"/>
      <c r="M905" s="1"/>
      <c r="N905" s="1"/>
      <c r="P905" s="48"/>
      <c r="Q905" s="48"/>
      <c r="R905" s="48"/>
      <c r="S905" s="127"/>
      <c r="T905" s="127"/>
      <c r="U905" s="127"/>
      <c r="V905" s="484"/>
      <c r="W905" s="48"/>
      <c r="X905" s="48"/>
      <c r="Y905" s="48"/>
      <c r="Z905" s="45"/>
      <c r="AA905" s="45"/>
      <c r="AB905" s="45"/>
      <c r="AC905" s="45"/>
      <c r="AD905" s="45"/>
      <c r="AE905" s="45"/>
      <c r="AF905" s="45"/>
      <c r="AG905" s="45"/>
      <c r="AH905" s="45"/>
    </row>
    <row r="906" ht="18.0" customHeight="1">
      <c r="A906" s="475"/>
      <c r="C906" s="483"/>
      <c r="D906" s="1"/>
      <c r="F906" s="42"/>
      <c r="I906" s="42"/>
      <c r="K906" s="1"/>
      <c r="L906" s="1"/>
      <c r="M906" s="1"/>
      <c r="N906" s="1"/>
      <c r="P906" s="48"/>
      <c r="Q906" s="48"/>
      <c r="R906" s="48"/>
      <c r="S906" s="127"/>
      <c r="T906" s="127"/>
      <c r="U906" s="127"/>
      <c r="V906" s="484"/>
      <c r="W906" s="48"/>
      <c r="X906" s="48"/>
      <c r="Y906" s="48"/>
      <c r="Z906" s="45"/>
      <c r="AA906" s="45"/>
      <c r="AB906" s="45"/>
      <c r="AC906" s="45"/>
      <c r="AD906" s="45"/>
      <c r="AE906" s="45"/>
      <c r="AF906" s="45"/>
      <c r="AG906" s="45"/>
      <c r="AH906" s="45"/>
    </row>
    <row r="907" ht="18.0" customHeight="1">
      <c r="A907" s="475"/>
      <c r="C907" s="483"/>
      <c r="D907" s="1"/>
      <c r="F907" s="42"/>
      <c r="I907" s="42"/>
      <c r="K907" s="1"/>
      <c r="L907" s="1"/>
      <c r="M907" s="1"/>
      <c r="N907" s="1"/>
      <c r="P907" s="48"/>
      <c r="Q907" s="48"/>
      <c r="R907" s="48"/>
      <c r="S907" s="127"/>
      <c r="T907" s="127"/>
      <c r="U907" s="127"/>
      <c r="V907" s="484"/>
      <c r="W907" s="48"/>
      <c r="X907" s="48"/>
      <c r="Y907" s="48"/>
      <c r="Z907" s="45"/>
      <c r="AA907" s="45"/>
      <c r="AB907" s="45"/>
      <c r="AC907" s="45"/>
      <c r="AD907" s="45"/>
      <c r="AE907" s="45"/>
      <c r="AF907" s="45"/>
      <c r="AG907" s="45"/>
      <c r="AH907" s="45"/>
    </row>
    <row r="908" ht="18.0" customHeight="1">
      <c r="A908" s="475"/>
      <c r="C908" s="483"/>
      <c r="D908" s="1"/>
      <c r="F908" s="42"/>
      <c r="I908" s="42"/>
      <c r="K908" s="1"/>
      <c r="L908" s="1"/>
      <c r="M908" s="1"/>
      <c r="N908" s="1"/>
      <c r="P908" s="48"/>
      <c r="Q908" s="48"/>
      <c r="R908" s="48"/>
      <c r="S908" s="127"/>
      <c r="T908" s="127"/>
      <c r="U908" s="127"/>
      <c r="V908" s="484"/>
      <c r="W908" s="48"/>
      <c r="X908" s="48"/>
      <c r="Y908" s="48"/>
      <c r="Z908" s="45"/>
      <c r="AA908" s="45"/>
      <c r="AB908" s="45"/>
      <c r="AC908" s="45"/>
      <c r="AD908" s="45"/>
      <c r="AE908" s="45"/>
      <c r="AF908" s="45"/>
      <c r="AG908" s="45"/>
      <c r="AH908" s="45"/>
    </row>
    <row r="909" ht="18.0" customHeight="1">
      <c r="A909" s="475"/>
      <c r="C909" s="483"/>
      <c r="D909" s="1"/>
      <c r="F909" s="42"/>
      <c r="I909" s="42"/>
      <c r="K909" s="1"/>
      <c r="L909" s="1"/>
      <c r="M909" s="1"/>
      <c r="N909" s="1"/>
      <c r="P909" s="48"/>
      <c r="Q909" s="48"/>
      <c r="R909" s="48"/>
      <c r="S909" s="127"/>
      <c r="T909" s="127"/>
      <c r="U909" s="127"/>
      <c r="V909" s="484"/>
      <c r="W909" s="48"/>
      <c r="X909" s="48"/>
      <c r="Y909" s="48"/>
      <c r="Z909" s="45"/>
      <c r="AA909" s="45"/>
      <c r="AB909" s="45"/>
      <c r="AC909" s="45"/>
      <c r="AD909" s="45"/>
      <c r="AE909" s="45"/>
      <c r="AF909" s="45"/>
      <c r="AG909" s="45"/>
      <c r="AH909" s="45"/>
    </row>
    <row r="910" ht="18.0" customHeight="1">
      <c r="A910" s="475"/>
      <c r="C910" s="483"/>
      <c r="D910" s="1"/>
      <c r="F910" s="42"/>
      <c r="I910" s="42"/>
      <c r="K910" s="1"/>
      <c r="L910" s="1"/>
      <c r="M910" s="1"/>
      <c r="N910" s="1"/>
      <c r="P910" s="48"/>
      <c r="Q910" s="48"/>
      <c r="R910" s="48"/>
      <c r="S910" s="127"/>
      <c r="T910" s="127"/>
      <c r="U910" s="127"/>
      <c r="V910" s="484"/>
      <c r="W910" s="48"/>
      <c r="X910" s="48"/>
      <c r="Y910" s="48"/>
      <c r="Z910" s="45"/>
      <c r="AA910" s="45"/>
      <c r="AB910" s="45"/>
      <c r="AC910" s="45"/>
      <c r="AD910" s="45"/>
      <c r="AE910" s="45"/>
      <c r="AF910" s="45"/>
      <c r="AG910" s="45"/>
      <c r="AH910" s="45"/>
    </row>
    <row r="911" ht="18.0" customHeight="1">
      <c r="A911" s="475"/>
      <c r="C911" s="483"/>
      <c r="D911" s="1"/>
      <c r="F911" s="42"/>
      <c r="I911" s="42"/>
      <c r="K911" s="1"/>
      <c r="L911" s="1"/>
      <c r="M911" s="1"/>
      <c r="N911" s="1"/>
      <c r="P911" s="48"/>
      <c r="Q911" s="48"/>
      <c r="R911" s="48"/>
      <c r="S911" s="127"/>
      <c r="T911" s="127"/>
      <c r="U911" s="127"/>
      <c r="V911" s="484"/>
      <c r="W911" s="48"/>
      <c r="X911" s="48"/>
      <c r="Y911" s="48"/>
      <c r="Z911" s="45"/>
      <c r="AA911" s="45"/>
      <c r="AB911" s="45"/>
      <c r="AC911" s="45"/>
      <c r="AD911" s="45"/>
      <c r="AE911" s="45"/>
      <c r="AF911" s="45"/>
      <c r="AG911" s="45"/>
      <c r="AH911" s="45"/>
    </row>
    <row r="912" ht="18.0" customHeight="1">
      <c r="A912" s="475"/>
      <c r="C912" s="483"/>
      <c r="D912" s="1"/>
      <c r="F912" s="42"/>
      <c r="I912" s="42"/>
      <c r="K912" s="1"/>
      <c r="L912" s="1"/>
      <c r="M912" s="1"/>
      <c r="N912" s="1"/>
      <c r="P912" s="48"/>
      <c r="Q912" s="48"/>
      <c r="R912" s="48"/>
      <c r="S912" s="127"/>
      <c r="T912" s="127"/>
      <c r="U912" s="127"/>
      <c r="V912" s="484"/>
      <c r="W912" s="48"/>
      <c r="X912" s="48"/>
      <c r="Y912" s="48"/>
      <c r="Z912" s="45"/>
      <c r="AA912" s="45"/>
      <c r="AB912" s="45"/>
      <c r="AC912" s="45"/>
      <c r="AD912" s="45"/>
      <c r="AE912" s="45"/>
      <c r="AF912" s="45"/>
      <c r="AG912" s="45"/>
      <c r="AH912" s="45"/>
    </row>
    <row r="913" ht="18.0" customHeight="1">
      <c r="A913" s="475"/>
      <c r="C913" s="483"/>
      <c r="D913" s="1"/>
      <c r="F913" s="42"/>
      <c r="I913" s="42"/>
      <c r="K913" s="1"/>
      <c r="L913" s="1"/>
      <c r="M913" s="1"/>
      <c r="N913" s="1"/>
      <c r="P913" s="48"/>
      <c r="Q913" s="48"/>
      <c r="R913" s="48"/>
      <c r="S913" s="127"/>
      <c r="T913" s="127"/>
      <c r="U913" s="127"/>
      <c r="V913" s="484"/>
      <c r="W913" s="48"/>
      <c r="X913" s="48"/>
      <c r="Y913" s="48"/>
      <c r="Z913" s="45"/>
      <c r="AA913" s="45"/>
      <c r="AB913" s="45"/>
      <c r="AC913" s="45"/>
      <c r="AD913" s="45"/>
      <c r="AE913" s="45"/>
      <c r="AF913" s="45"/>
      <c r="AG913" s="45"/>
      <c r="AH913" s="45"/>
    </row>
    <row r="914" ht="18.0" customHeight="1">
      <c r="A914" s="475"/>
      <c r="C914" s="483"/>
      <c r="D914" s="1"/>
      <c r="F914" s="42"/>
      <c r="I914" s="42"/>
      <c r="K914" s="1"/>
      <c r="L914" s="1"/>
      <c r="M914" s="1"/>
      <c r="N914" s="1"/>
      <c r="P914" s="48"/>
      <c r="Q914" s="48"/>
      <c r="R914" s="48"/>
      <c r="S914" s="127"/>
      <c r="T914" s="127"/>
      <c r="U914" s="127"/>
      <c r="V914" s="484"/>
      <c r="W914" s="48"/>
      <c r="X914" s="48"/>
      <c r="Y914" s="48"/>
      <c r="Z914" s="45"/>
      <c r="AA914" s="45"/>
      <c r="AB914" s="45"/>
      <c r="AC914" s="45"/>
      <c r="AD914" s="45"/>
      <c r="AE914" s="45"/>
      <c r="AF914" s="45"/>
      <c r="AG914" s="45"/>
      <c r="AH914" s="45"/>
    </row>
    <row r="915" ht="18.0" customHeight="1">
      <c r="A915" s="475"/>
      <c r="C915" s="483"/>
      <c r="D915" s="1"/>
      <c r="F915" s="42"/>
      <c r="I915" s="42"/>
      <c r="K915" s="1"/>
      <c r="L915" s="1"/>
      <c r="M915" s="1"/>
      <c r="N915" s="1"/>
      <c r="P915" s="48"/>
      <c r="Q915" s="48"/>
      <c r="R915" s="48"/>
      <c r="S915" s="127"/>
      <c r="T915" s="127"/>
      <c r="U915" s="127"/>
      <c r="V915" s="484"/>
      <c r="W915" s="48"/>
      <c r="X915" s="48"/>
      <c r="Y915" s="48"/>
      <c r="Z915" s="45"/>
      <c r="AA915" s="45"/>
      <c r="AB915" s="45"/>
      <c r="AC915" s="45"/>
      <c r="AD915" s="45"/>
      <c r="AE915" s="45"/>
      <c r="AF915" s="45"/>
      <c r="AG915" s="45"/>
      <c r="AH915" s="45"/>
    </row>
    <row r="916" ht="18.0" customHeight="1">
      <c r="A916" s="475"/>
      <c r="C916" s="483"/>
      <c r="D916" s="1"/>
      <c r="F916" s="42"/>
      <c r="I916" s="42"/>
      <c r="K916" s="1"/>
      <c r="L916" s="1"/>
      <c r="M916" s="1"/>
      <c r="N916" s="1"/>
      <c r="P916" s="48"/>
      <c r="Q916" s="48"/>
      <c r="R916" s="48"/>
      <c r="S916" s="127"/>
      <c r="T916" s="127"/>
      <c r="U916" s="127"/>
      <c r="V916" s="484"/>
      <c r="W916" s="48"/>
      <c r="X916" s="48"/>
      <c r="Y916" s="48"/>
      <c r="Z916" s="45"/>
      <c r="AA916" s="45"/>
      <c r="AB916" s="45"/>
      <c r="AC916" s="45"/>
      <c r="AD916" s="45"/>
      <c r="AE916" s="45"/>
      <c r="AF916" s="45"/>
      <c r="AG916" s="45"/>
      <c r="AH916" s="45"/>
    </row>
    <row r="917" ht="18.0" customHeight="1">
      <c r="A917" s="475"/>
      <c r="C917" s="483"/>
      <c r="D917" s="1"/>
      <c r="F917" s="42"/>
      <c r="I917" s="42"/>
      <c r="K917" s="1"/>
      <c r="L917" s="1"/>
      <c r="M917" s="1"/>
      <c r="N917" s="1"/>
      <c r="P917" s="48"/>
      <c r="Q917" s="48"/>
      <c r="R917" s="48"/>
      <c r="S917" s="127"/>
      <c r="T917" s="127"/>
      <c r="U917" s="127"/>
      <c r="V917" s="484"/>
      <c r="W917" s="48"/>
      <c r="X917" s="48"/>
      <c r="Y917" s="48"/>
      <c r="Z917" s="45"/>
      <c r="AA917" s="45"/>
      <c r="AB917" s="45"/>
      <c r="AC917" s="45"/>
      <c r="AD917" s="45"/>
      <c r="AE917" s="45"/>
      <c r="AF917" s="45"/>
      <c r="AG917" s="45"/>
      <c r="AH917" s="45"/>
    </row>
    <row r="918" ht="18.0" customHeight="1">
      <c r="A918" s="475"/>
      <c r="C918" s="483"/>
      <c r="D918" s="1"/>
      <c r="F918" s="42"/>
      <c r="I918" s="42"/>
      <c r="K918" s="1"/>
      <c r="L918" s="1"/>
      <c r="M918" s="1"/>
      <c r="N918" s="1"/>
      <c r="P918" s="48"/>
      <c r="Q918" s="48"/>
      <c r="R918" s="48"/>
      <c r="S918" s="127"/>
      <c r="T918" s="127"/>
      <c r="U918" s="127"/>
      <c r="V918" s="484"/>
      <c r="W918" s="48"/>
      <c r="X918" s="48"/>
      <c r="Y918" s="48"/>
      <c r="Z918" s="45"/>
      <c r="AA918" s="45"/>
      <c r="AB918" s="45"/>
      <c r="AC918" s="45"/>
      <c r="AD918" s="45"/>
      <c r="AE918" s="45"/>
      <c r="AF918" s="45"/>
      <c r="AG918" s="45"/>
      <c r="AH918" s="45"/>
    </row>
    <row r="919" ht="18.0" customHeight="1">
      <c r="A919" s="475"/>
      <c r="C919" s="483"/>
      <c r="D919" s="1"/>
      <c r="F919" s="42"/>
      <c r="I919" s="42"/>
      <c r="K919" s="1"/>
      <c r="L919" s="1"/>
      <c r="M919" s="1"/>
      <c r="N919" s="1"/>
      <c r="P919" s="48"/>
      <c r="Q919" s="48"/>
      <c r="R919" s="48"/>
      <c r="S919" s="127"/>
      <c r="T919" s="127"/>
      <c r="U919" s="127"/>
      <c r="V919" s="484"/>
      <c r="W919" s="48"/>
      <c r="X919" s="48"/>
      <c r="Y919" s="48"/>
      <c r="Z919" s="45"/>
      <c r="AA919" s="45"/>
      <c r="AB919" s="45"/>
      <c r="AC919" s="45"/>
      <c r="AD919" s="45"/>
      <c r="AE919" s="45"/>
      <c r="AF919" s="45"/>
      <c r="AG919" s="45"/>
      <c r="AH919" s="45"/>
    </row>
    <row r="920" ht="18.0" customHeight="1">
      <c r="A920" s="475"/>
      <c r="C920" s="483"/>
      <c r="D920" s="1"/>
      <c r="F920" s="42"/>
      <c r="I920" s="42"/>
      <c r="K920" s="1"/>
      <c r="L920" s="1"/>
      <c r="M920" s="1"/>
      <c r="N920" s="1"/>
      <c r="P920" s="48"/>
      <c r="Q920" s="48"/>
      <c r="R920" s="48"/>
      <c r="S920" s="127"/>
      <c r="T920" s="127"/>
      <c r="U920" s="127"/>
      <c r="V920" s="484"/>
      <c r="W920" s="48"/>
      <c r="X920" s="48"/>
      <c r="Y920" s="48"/>
      <c r="Z920" s="45"/>
      <c r="AA920" s="45"/>
      <c r="AB920" s="45"/>
      <c r="AC920" s="45"/>
      <c r="AD920" s="45"/>
      <c r="AE920" s="45"/>
      <c r="AF920" s="45"/>
      <c r="AG920" s="45"/>
      <c r="AH920" s="45"/>
    </row>
    <row r="921" ht="18.0" customHeight="1">
      <c r="A921" s="475"/>
      <c r="C921" s="483"/>
      <c r="D921" s="1"/>
      <c r="F921" s="42"/>
      <c r="I921" s="42"/>
      <c r="K921" s="1"/>
      <c r="L921" s="1"/>
      <c r="M921" s="1"/>
      <c r="N921" s="1"/>
      <c r="P921" s="48"/>
      <c r="Q921" s="48"/>
      <c r="R921" s="48"/>
      <c r="S921" s="127"/>
      <c r="T921" s="127"/>
      <c r="U921" s="127"/>
      <c r="V921" s="484"/>
      <c r="W921" s="48"/>
      <c r="X921" s="48"/>
      <c r="Y921" s="48"/>
      <c r="Z921" s="45"/>
      <c r="AA921" s="45"/>
      <c r="AB921" s="45"/>
      <c r="AC921" s="45"/>
      <c r="AD921" s="45"/>
      <c r="AE921" s="45"/>
      <c r="AF921" s="45"/>
      <c r="AG921" s="45"/>
      <c r="AH921" s="45"/>
    </row>
    <row r="922" ht="18.0" customHeight="1">
      <c r="A922" s="475"/>
      <c r="C922" s="483"/>
      <c r="D922" s="1"/>
      <c r="F922" s="42"/>
      <c r="I922" s="42"/>
      <c r="K922" s="1"/>
      <c r="L922" s="1"/>
      <c r="M922" s="1"/>
      <c r="N922" s="1"/>
      <c r="P922" s="48"/>
      <c r="Q922" s="48"/>
      <c r="R922" s="48"/>
      <c r="S922" s="127"/>
      <c r="T922" s="127"/>
      <c r="U922" s="127"/>
      <c r="V922" s="484"/>
      <c r="W922" s="48"/>
      <c r="X922" s="48"/>
      <c r="Y922" s="48"/>
      <c r="Z922" s="45"/>
      <c r="AA922" s="45"/>
      <c r="AB922" s="45"/>
      <c r="AC922" s="45"/>
      <c r="AD922" s="45"/>
      <c r="AE922" s="45"/>
      <c r="AF922" s="45"/>
      <c r="AG922" s="45"/>
      <c r="AH922" s="45"/>
    </row>
    <row r="923" ht="18.0" customHeight="1">
      <c r="A923" s="475"/>
      <c r="C923" s="483"/>
      <c r="D923" s="1"/>
      <c r="F923" s="42"/>
      <c r="I923" s="42"/>
      <c r="K923" s="1"/>
      <c r="L923" s="1"/>
      <c r="M923" s="1"/>
      <c r="N923" s="1"/>
      <c r="P923" s="48"/>
      <c r="Q923" s="48"/>
      <c r="R923" s="48"/>
      <c r="S923" s="127"/>
      <c r="T923" s="127"/>
      <c r="U923" s="127"/>
      <c r="V923" s="484"/>
      <c r="W923" s="48"/>
      <c r="X923" s="48"/>
      <c r="Y923" s="48"/>
      <c r="Z923" s="45"/>
      <c r="AA923" s="45"/>
      <c r="AB923" s="45"/>
      <c r="AC923" s="45"/>
      <c r="AD923" s="45"/>
      <c r="AE923" s="45"/>
      <c r="AF923" s="45"/>
      <c r="AG923" s="45"/>
      <c r="AH923" s="45"/>
    </row>
    <row r="924" ht="18.0" customHeight="1">
      <c r="A924" s="475"/>
      <c r="C924" s="483"/>
      <c r="D924" s="1"/>
      <c r="F924" s="42"/>
      <c r="I924" s="42"/>
      <c r="K924" s="1"/>
      <c r="L924" s="1"/>
      <c r="M924" s="1"/>
      <c r="N924" s="1"/>
      <c r="P924" s="48"/>
      <c r="Q924" s="48"/>
      <c r="R924" s="48"/>
      <c r="S924" s="127"/>
      <c r="T924" s="127"/>
      <c r="U924" s="127"/>
      <c r="V924" s="484"/>
      <c r="W924" s="48"/>
      <c r="X924" s="48"/>
      <c r="Y924" s="48"/>
      <c r="Z924" s="45"/>
      <c r="AA924" s="45"/>
      <c r="AB924" s="45"/>
      <c r="AC924" s="45"/>
      <c r="AD924" s="45"/>
      <c r="AE924" s="45"/>
      <c r="AF924" s="45"/>
      <c r="AG924" s="45"/>
      <c r="AH924" s="45"/>
    </row>
    <row r="925" ht="18.0" customHeight="1">
      <c r="A925" s="475"/>
      <c r="C925" s="483"/>
      <c r="D925" s="1"/>
      <c r="F925" s="42"/>
      <c r="I925" s="42"/>
      <c r="K925" s="1"/>
      <c r="L925" s="1"/>
      <c r="M925" s="1"/>
      <c r="N925" s="1"/>
      <c r="P925" s="48"/>
      <c r="Q925" s="48"/>
      <c r="R925" s="48"/>
      <c r="S925" s="127"/>
      <c r="T925" s="127"/>
      <c r="U925" s="127"/>
      <c r="V925" s="484"/>
      <c r="W925" s="48"/>
      <c r="X925" s="48"/>
      <c r="Y925" s="48"/>
      <c r="Z925" s="45"/>
      <c r="AA925" s="45"/>
      <c r="AB925" s="45"/>
      <c r="AC925" s="45"/>
      <c r="AD925" s="45"/>
      <c r="AE925" s="45"/>
      <c r="AF925" s="45"/>
      <c r="AG925" s="45"/>
      <c r="AH925" s="45"/>
    </row>
    <row r="926" ht="18.0" customHeight="1">
      <c r="A926" s="475"/>
      <c r="C926" s="483"/>
      <c r="D926" s="1"/>
      <c r="F926" s="42"/>
      <c r="I926" s="42"/>
      <c r="K926" s="1"/>
      <c r="L926" s="1"/>
      <c r="M926" s="1"/>
      <c r="N926" s="1"/>
      <c r="P926" s="48"/>
      <c r="Q926" s="48"/>
      <c r="R926" s="48"/>
      <c r="S926" s="127"/>
      <c r="T926" s="127"/>
      <c r="U926" s="127"/>
      <c r="V926" s="484"/>
      <c r="W926" s="48"/>
      <c r="X926" s="48"/>
      <c r="Y926" s="48"/>
      <c r="Z926" s="45"/>
      <c r="AA926" s="45"/>
      <c r="AB926" s="45"/>
      <c r="AC926" s="45"/>
      <c r="AD926" s="45"/>
      <c r="AE926" s="45"/>
      <c r="AF926" s="45"/>
      <c r="AG926" s="45"/>
      <c r="AH926" s="45"/>
    </row>
    <row r="927" ht="18.0" customHeight="1">
      <c r="A927" s="475"/>
      <c r="C927" s="483"/>
      <c r="D927" s="1"/>
      <c r="F927" s="42"/>
      <c r="I927" s="42"/>
      <c r="K927" s="1"/>
      <c r="L927" s="1"/>
      <c r="M927" s="1"/>
      <c r="N927" s="1"/>
      <c r="P927" s="48"/>
      <c r="Q927" s="48"/>
      <c r="R927" s="48"/>
      <c r="S927" s="127"/>
      <c r="T927" s="127"/>
      <c r="U927" s="127"/>
      <c r="V927" s="484"/>
      <c r="W927" s="48"/>
      <c r="X927" s="48"/>
      <c r="Y927" s="48"/>
      <c r="Z927" s="45"/>
      <c r="AA927" s="45"/>
      <c r="AB927" s="45"/>
      <c r="AC927" s="45"/>
      <c r="AD927" s="45"/>
      <c r="AE927" s="45"/>
      <c r="AF927" s="45"/>
      <c r="AG927" s="45"/>
      <c r="AH927" s="45"/>
    </row>
    <row r="928" ht="18.0" customHeight="1">
      <c r="A928" s="475"/>
      <c r="C928" s="483"/>
      <c r="D928" s="1"/>
      <c r="F928" s="42"/>
      <c r="I928" s="42"/>
      <c r="K928" s="1"/>
      <c r="L928" s="1"/>
      <c r="M928" s="1"/>
      <c r="N928" s="1"/>
      <c r="P928" s="48"/>
      <c r="Q928" s="48"/>
      <c r="R928" s="48"/>
      <c r="S928" s="127"/>
      <c r="T928" s="127"/>
      <c r="U928" s="127"/>
      <c r="V928" s="484"/>
      <c r="W928" s="48"/>
      <c r="X928" s="48"/>
      <c r="Y928" s="48"/>
      <c r="Z928" s="45"/>
      <c r="AA928" s="45"/>
      <c r="AB928" s="45"/>
      <c r="AC928" s="45"/>
      <c r="AD928" s="45"/>
      <c r="AE928" s="45"/>
      <c r="AF928" s="45"/>
      <c r="AG928" s="45"/>
      <c r="AH928" s="45"/>
    </row>
    <row r="929" ht="18.0" customHeight="1">
      <c r="A929" s="475"/>
      <c r="C929" s="483"/>
      <c r="D929" s="1"/>
      <c r="F929" s="42"/>
      <c r="I929" s="42"/>
      <c r="K929" s="1"/>
      <c r="L929" s="1"/>
      <c r="M929" s="1"/>
      <c r="N929" s="1"/>
      <c r="P929" s="48"/>
      <c r="Q929" s="48"/>
      <c r="R929" s="48"/>
      <c r="S929" s="127"/>
      <c r="T929" s="127"/>
      <c r="U929" s="127"/>
      <c r="V929" s="484"/>
      <c r="W929" s="48"/>
      <c r="X929" s="48"/>
      <c r="Y929" s="48"/>
      <c r="Z929" s="45"/>
      <c r="AA929" s="45"/>
      <c r="AB929" s="45"/>
      <c r="AC929" s="45"/>
      <c r="AD929" s="45"/>
      <c r="AE929" s="45"/>
      <c r="AF929" s="45"/>
      <c r="AG929" s="45"/>
      <c r="AH929" s="45"/>
    </row>
    <row r="930" ht="18.0" customHeight="1">
      <c r="A930" s="475"/>
      <c r="C930" s="483"/>
      <c r="D930" s="1"/>
      <c r="F930" s="42"/>
      <c r="I930" s="42"/>
      <c r="K930" s="1"/>
      <c r="L930" s="1"/>
      <c r="M930" s="1"/>
      <c r="N930" s="1"/>
      <c r="P930" s="48"/>
      <c r="Q930" s="48"/>
      <c r="R930" s="48"/>
      <c r="S930" s="127"/>
      <c r="T930" s="127"/>
      <c r="U930" s="127"/>
      <c r="V930" s="484"/>
      <c r="W930" s="48"/>
      <c r="X930" s="48"/>
      <c r="Y930" s="48"/>
      <c r="Z930" s="45"/>
      <c r="AA930" s="45"/>
      <c r="AB930" s="45"/>
      <c r="AC930" s="45"/>
      <c r="AD930" s="45"/>
      <c r="AE930" s="45"/>
      <c r="AF930" s="45"/>
      <c r="AG930" s="45"/>
      <c r="AH930" s="45"/>
    </row>
    <row r="931" ht="18.0" customHeight="1">
      <c r="A931" s="475"/>
      <c r="C931" s="483"/>
      <c r="D931" s="1"/>
      <c r="F931" s="42"/>
      <c r="I931" s="42"/>
      <c r="K931" s="1"/>
      <c r="L931" s="1"/>
      <c r="M931" s="1"/>
      <c r="N931" s="1"/>
      <c r="P931" s="48"/>
      <c r="Q931" s="48"/>
      <c r="R931" s="48"/>
      <c r="S931" s="127"/>
      <c r="T931" s="127"/>
      <c r="U931" s="127"/>
      <c r="V931" s="484"/>
      <c r="W931" s="48"/>
      <c r="X931" s="48"/>
      <c r="Y931" s="48"/>
      <c r="Z931" s="45"/>
      <c r="AA931" s="45"/>
      <c r="AB931" s="45"/>
      <c r="AC931" s="45"/>
      <c r="AD931" s="45"/>
      <c r="AE931" s="45"/>
      <c r="AF931" s="45"/>
      <c r="AG931" s="45"/>
      <c r="AH931" s="45"/>
    </row>
    <row r="932" ht="18.0" customHeight="1">
      <c r="A932" s="475"/>
      <c r="C932" s="483"/>
      <c r="D932" s="1"/>
      <c r="F932" s="42"/>
      <c r="I932" s="42"/>
      <c r="K932" s="1"/>
      <c r="L932" s="1"/>
      <c r="M932" s="1"/>
      <c r="N932" s="1"/>
      <c r="P932" s="48"/>
      <c r="Q932" s="48"/>
      <c r="R932" s="48"/>
      <c r="S932" s="127"/>
      <c r="T932" s="127"/>
      <c r="U932" s="127"/>
      <c r="V932" s="484"/>
      <c r="W932" s="48"/>
      <c r="X932" s="48"/>
      <c r="Y932" s="48"/>
      <c r="Z932" s="45"/>
      <c r="AA932" s="45"/>
      <c r="AB932" s="45"/>
      <c r="AC932" s="45"/>
      <c r="AD932" s="45"/>
      <c r="AE932" s="45"/>
      <c r="AF932" s="45"/>
      <c r="AG932" s="45"/>
      <c r="AH932" s="45"/>
    </row>
    <row r="933" ht="18.0" customHeight="1">
      <c r="A933" s="475"/>
      <c r="C933" s="483"/>
      <c r="D933" s="1"/>
      <c r="F933" s="42"/>
      <c r="I933" s="42"/>
      <c r="K933" s="1"/>
      <c r="L933" s="1"/>
      <c r="M933" s="1"/>
      <c r="N933" s="1"/>
      <c r="P933" s="48"/>
      <c r="Q933" s="48"/>
      <c r="R933" s="48"/>
      <c r="S933" s="127"/>
      <c r="T933" s="127"/>
      <c r="U933" s="127"/>
      <c r="V933" s="484"/>
      <c r="W933" s="48"/>
      <c r="X933" s="48"/>
      <c r="Y933" s="48"/>
      <c r="Z933" s="45"/>
      <c r="AA933" s="45"/>
      <c r="AB933" s="45"/>
      <c r="AC933" s="45"/>
      <c r="AD933" s="45"/>
      <c r="AE933" s="45"/>
      <c r="AF933" s="45"/>
      <c r="AG933" s="45"/>
      <c r="AH933" s="45"/>
    </row>
    <row r="934" ht="18.0" customHeight="1">
      <c r="A934" s="475"/>
      <c r="C934" s="483"/>
      <c r="D934" s="1"/>
      <c r="F934" s="42"/>
      <c r="I934" s="42"/>
      <c r="K934" s="1"/>
      <c r="L934" s="1"/>
      <c r="M934" s="1"/>
      <c r="N934" s="1"/>
      <c r="P934" s="48"/>
      <c r="Q934" s="48"/>
      <c r="R934" s="48"/>
      <c r="S934" s="127"/>
      <c r="T934" s="127"/>
      <c r="U934" s="127"/>
      <c r="V934" s="484"/>
      <c r="W934" s="48"/>
      <c r="X934" s="48"/>
      <c r="Y934" s="48"/>
      <c r="Z934" s="45"/>
      <c r="AA934" s="45"/>
      <c r="AB934" s="45"/>
      <c r="AC934" s="45"/>
      <c r="AD934" s="45"/>
      <c r="AE934" s="45"/>
      <c r="AF934" s="45"/>
      <c r="AG934" s="45"/>
      <c r="AH934" s="45"/>
    </row>
    <row r="935" ht="18.0" customHeight="1">
      <c r="A935" s="475"/>
      <c r="C935" s="483"/>
      <c r="D935" s="1"/>
      <c r="F935" s="42"/>
      <c r="I935" s="42"/>
      <c r="K935" s="1"/>
      <c r="L935" s="1"/>
      <c r="M935" s="1"/>
      <c r="N935" s="1"/>
      <c r="P935" s="48"/>
      <c r="Q935" s="48"/>
      <c r="R935" s="48"/>
      <c r="S935" s="127"/>
      <c r="T935" s="127"/>
      <c r="U935" s="127"/>
      <c r="V935" s="484"/>
      <c r="W935" s="48"/>
      <c r="X935" s="48"/>
      <c r="Y935" s="48"/>
      <c r="Z935" s="45"/>
      <c r="AA935" s="45"/>
      <c r="AB935" s="45"/>
      <c r="AC935" s="45"/>
      <c r="AD935" s="45"/>
      <c r="AE935" s="45"/>
      <c r="AF935" s="45"/>
      <c r="AG935" s="45"/>
      <c r="AH935" s="45"/>
    </row>
    <row r="936" ht="18.0" customHeight="1">
      <c r="A936" s="475"/>
      <c r="C936" s="483"/>
      <c r="D936" s="1"/>
      <c r="F936" s="42"/>
      <c r="I936" s="42"/>
      <c r="K936" s="1"/>
      <c r="L936" s="1"/>
      <c r="M936" s="1"/>
      <c r="N936" s="1"/>
      <c r="P936" s="48"/>
      <c r="Q936" s="48"/>
      <c r="R936" s="48"/>
      <c r="S936" s="127"/>
      <c r="T936" s="127"/>
      <c r="U936" s="127"/>
      <c r="V936" s="484"/>
      <c r="W936" s="48"/>
      <c r="X936" s="48"/>
      <c r="Y936" s="48"/>
      <c r="Z936" s="45"/>
      <c r="AA936" s="45"/>
      <c r="AB936" s="45"/>
      <c r="AC936" s="45"/>
      <c r="AD936" s="45"/>
      <c r="AE936" s="45"/>
      <c r="AF936" s="45"/>
      <c r="AG936" s="45"/>
      <c r="AH936" s="45"/>
    </row>
    <row r="937" ht="18.0" customHeight="1">
      <c r="A937" s="475"/>
      <c r="C937" s="483"/>
      <c r="D937" s="1"/>
      <c r="F937" s="42"/>
      <c r="I937" s="42"/>
      <c r="K937" s="1"/>
      <c r="L937" s="1"/>
      <c r="M937" s="1"/>
      <c r="N937" s="1"/>
      <c r="P937" s="48"/>
      <c r="Q937" s="48"/>
      <c r="R937" s="48"/>
      <c r="S937" s="127"/>
      <c r="T937" s="127"/>
      <c r="U937" s="127"/>
      <c r="V937" s="484"/>
      <c r="W937" s="48"/>
      <c r="X937" s="48"/>
      <c r="Y937" s="48"/>
      <c r="Z937" s="45"/>
      <c r="AA937" s="45"/>
      <c r="AB937" s="45"/>
      <c r="AC937" s="45"/>
      <c r="AD937" s="45"/>
      <c r="AE937" s="45"/>
      <c r="AF937" s="45"/>
      <c r="AG937" s="45"/>
      <c r="AH937" s="45"/>
    </row>
    <row r="938" ht="18.0" customHeight="1">
      <c r="A938" s="475"/>
      <c r="C938" s="483"/>
      <c r="D938" s="1"/>
      <c r="F938" s="42"/>
      <c r="I938" s="42"/>
      <c r="K938" s="1"/>
      <c r="L938" s="1"/>
      <c r="M938" s="1"/>
      <c r="N938" s="1"/>
      <c r="P938" s="48"/>
      <c r="Q938" s="48"/>
      <c r="R938" s="48"/>
      <c r="S938" s="127"/>
      <c r="T938" s="127"/>
      <c r="U938" s="127"/>
      <c r="V938" s="484"/>
      <c r="W938" s="48"/>
      <c r="X938" s="48"/>
      <c r="Y938" s="48"/>
      <c r="Z938" s="45"/>
      <c r="AA938" s="45"/>
      <c r="AB938" s="45"/>
      <c r="AC938" s="45"/>
      <c r="AD938" s="45"/>
      <c r="AE938" s="45"/>
      <c r="AF938" s="45"/>
      <c r="AG938" s="45"/>
      <c r="AH938" s="45"/>
    </row>
    <row r="939" ht="18.0" customHeight="1">
      <c r="A939" s="475"/>
      <c r="C939" s="483"/>
      <c r="D939" s="1"/>
      <c r="F939" s="42"/>
      <c r="I939" s="42"/>
      <c r="K939" s="1"/>
      <c r="L939" s="1"/>
      <c r="M939" s="1"/>
      <c r="N939" s="1"/>
      <c r="P939" s="48"/>
      <c r="Q939" s="48"/>
      <c r="R939" s="48"/>
      <c r="S939" s="127"/>
      <c r="T939" s="127"/>
      <c r="U939" s="127"/>
      <c r="V939" s="484"/>
      <c r="W939" s="48"/>
      <c r="X939" s="48"/>
      <c r="Y939" s="48"/>
      <c r="Z939" s="45"/>
      <c r="AA939" s="45"/>
      <c r="AB939" s="45"/>
      <c r="AC939" s="45"/>
      <c r="AD939" s="45"/>
      <c r="AE939" s="45"/>
      <c r="AF939" s="45"/>
      <c r="AG939" s="45"/>
      <c r="AH939" s="45"/>
    </row>
    <row r="940" ht="18.0" customHeight="1">
      <c r="A940" s="475"/>
      <c r="C940" s="483"/>
      <c r="D940" s="1"/>
      <c r="F940" s="42"/>
      <c r="I940" s="42"/>
      <c r="K940" s="1"/>
      <c r="L940" s="1"/>
      <c r="M940" s="1"/>
      <c r="N940" s="1"/>
      <c r="P940" s="48"/>
      <c r="Q940" s="48"/>
      <c r="R940" s="48"/>
      <c r="S940" s="127"/>
      <c r="T940" s="127"/>
      <c r="U940" s="127"/>
      <c r="V940" s="484"/>
      <c r="W940" s="48"/>
      <c r="X940" s="48"/>
      <c r="Y940" s="48"/>
      <c r="Z940" s="45"/>
      <c r="AA940" s="45"/>
      <c r="AB940" s="45"/>
      <c r="AC940" s="45"/>
      <c r="AD940" s="45"/>
      <c r="AE940" s="45"/>
      <c r="AF940" s="45"/>
      <c r="AG940" s="45"/>
      <c r="AH940" s="45"/>
    </row>
    <row r="941" ht="18.0" customHeight="1">
      <c r="A941" s="475"/>
      <c r="C941" s="483"/>
      <c r="D941" s="1"/>
      <c r="F941" s="42"/>
      <c r="I941" s="42"/>
      <c r="K941" s="1"/>
      <c r="L941" s="1"/>
      <c r="M941" s="1"/>
      <c r="N941" s="1"/>
      <c r="P941" s="48"/>
      <c r="Q941" s="48"/>
      <c r="R941" s="48"/>
      <c r="S941" s="127"/>
      <c r="T941" s="127"/>
      <c r="U941" s="127"/>
      <c r="V941" s="484"/>
      <c r="W941" s="48"/>
      <c r="X941" s="48"/>
      <c r="Y941" s="48"/>
      <c r="Z941" s="45"/>
      <c r="AA941" s="45"/>
      <c r="AB941" s="45"/>
      <c r="AC941" s="45"/>
      <c r="AD941" s="45"/>
      <c r="AE941" s="45"/>
      <c r="AF941" s="45"/>
      <c r="AG941" s="45"/>
      <c r="AH941" s="45"/>
    </row>
    <row r="942" ht="18.0" customHeight="1">
      <c r="A942" s="475"/>
      <c r="C942" s="483"/>
      <c r="D942" s="1"/>
      <c r="F942" s="42"/>
      <c r="I942" s="42"/>
      <c r="K942" s="1"/>
      <c r="L942" s="1"/>
      <c r="M942" s="1"/>
      <c r="N942" s="1"/>
      <c r="P942" s="48"/>
      <c r="Q942" s="48"/>
      <c r="R942" s="48"/>
      <c r="S942" s="127"/>
      <c r="T942" s="127"/>
      <c r="U942" s="127"/>
      <c r="V942" s="484"/>
      <c r="W942" s="48"/>
      <c r="X942" s="48"/>
      <c r="Y942" s="48"/>
      <c r="Z942" s="45"/>
      <c r="AA942" s="45"/>
      <c r="AB942" s="45"/>
      <c r="AC942" s="45"/>
      <c r="AD942" s="45"/>
      <c r="AE942" s="45"/>
      <c r="AF942" s="45"/>
      <c r="AG942" s="45"/>
      <c r="AH942" s="45"/>
    </row>
    <row r="943" ht="18.0" customHeight="1">
      <c r="A943" s="475"/>
      <c r="C943" s="483"/>
      <c r="D943" s="1"/>
      <c r="F943" s="42"/>
      <c r="I943" s="42"/>
      <c r="K943" s="1"/>
      <c r="L943" s="1"/>
      <c r="M943" s="1"/>
      <c r="N943" s="1"/>
      <c r="P943" s="48"/>
      <c r="Q943" s="48"/>
      <c r="R943" s="48"/>
      <c r="S943" s="127"/>
      <c r="T943" s="127"/>
      <c r="U943" s="127"/>
      <c r="V943" s="484"/>
      <c r="W943" s="48"/>
      <c r="X943" s="48"/>
      <c r="Y943" s="48"/>
      <c r="Z943" s="45"/>
      <c r="AA943" s="45"/>
      <c r="AB943" s="45"/>
      <c r="AC943" s="45"/>
      <c r="AD943" s="45"/>
      <c r="AE943" s="45"/>
      <c r="AF943" s="45"/>
      <c r="AG943" s="45"/>
      <c r="AH943" s="45"/>
    </row>
    <row r="944" ht="18.0" customHeight="1">
      <c r="A944" s="475"/>
      <c r="C944" s="483"/>
      <c r="D944" s="1"/>
      <c r="F944" s="42"/>
      <c r="I944" s="42"/>
      <c r="K944" s="1"/>
      <c r="L944" s="1"/>
      <c r="M944" s="1"/>
      <c r="N944" s="1"/>
      <c r="P944" s="48"/>
      <c r="Q944" s="48"/>
      <c r="R944" s="48"/>
      <c r="S944" s="127"/>
      <c r="T944" s="127"/>
      <c r="U944" s="127"/>
      <c r="V944" s="484"/>
      <c r="W944" s="48"/>
      <c r="X944" s="48"/>
      <c r="Y944" s="48"/>
      <c r="Z944" s="45"/>
      <c r="AA944" s="45"/>
      <c r="AB944" s="45"/>
      <c r="AC944" s="45"/>
      <c r="AD944" s="45"/>
      <c r="AE944" s="45"/>
      <c r="AF944" s="45"/>
      <c r="AG944" s="45"/>
      <c r="AH944" s="45"/>
    </row>
    <row r="945" ht="18.0" customHeight="1">
      <c r="A945" s="475"/>
      <c r="C945" s="483"/>
      <c r="D945" s="1"/>
      <c r="F945" s="42"/>
      <c r="I945" s="42"/>
      <c r="K945" s="1"/>
      <c r="L945" s="1"/>
      <c r="M945" s="1"/>
      <c r="N945" s="1"/>
      <c r="P945" s="48"/>
      <c r="Q945" s="48"/>
      <c r="R945" s="48"/>
      <c r="S945" s="127"/>
      <c r="T945" s="127"/>
      <c r="U945" s="127"/>
      <c r="V945" s="484"/>
      <c r="W945" s="48"/>
      <c r="X945" s="48"/>
      <c r="Y945" s="48"/>
      <c r="Z945" s="45"/>
      <c r="AA945" s="45"/>
      <c r="AB945" s="45"/>
      <c r="AC945" s="45"/>
      <c r="AD945" s="45"/>
      <c r="AE945" s="45"/>
      <c r="AF945" s="45"/>
      <c r="AG945" s="45"/>
      <c r="AH945" s="45"/>
    </row>
    <row r="946" ht="18.0" customHeight="1">
      <c r="A946" s="475"/>
      <c r="C946" s="483"/>
      <c r="D946" s="1"/>
      <c r="F946" s="42"/>
      <c r="I946" s="42"/>
      <c r="K946" s="1"/>
      <c r="L946" s="1"/>
      <c r="M946" s="1"/>
      <c r="N946" s="1"/>
      <c r="P946" s="48"/>
      <c r="Q946" s="48"/>
      <c r="R946" s="48"/>
      <c r="S946" s="127"/>
      <c r="T946" s="127"/>
      <c r="U946" s="127"/>
      <c r="V946" s="484"/>
      <c r="W946" s="48"/>
      <c r="X946" s="48"/>
      <c r="Y946" s="48"/>
      <c r="Z946" s="45"/>
      <c r="AA946" s="45"/>
      <c r="AB946" s="45"/>
      <c r="AC946" s="45"/>
      <c r="AD946" s="45"/>
      <c r="AE946" s="45"/>
      <c r="AF946" s="45"/>
      <c r="AG946" s="45"/>
      <c r="AH946" s="45"/>
    </row>
    <row r="947" ht="18.0" customHeight="1">
      <c r="A947" s="475"/>
      <c r="C947" s="483"/>
      <c r="D947" s="1"/>
      <c r="F947" s="42"/>
      <c r="I947" s="42"/>
      <c r="K947" s="1"/>
      <c r="L947" s="1"/>
      <c r="M947" s="1"/>
      <c r="N947" s="1"/>
      <c r="P947" s="48"/>
      <c r="Q947" s="48"/>
      <c r="R947" s="48"/>
      <c r="S947" s="127"/>
      <c r="T947" s="127"/>
      <c r="U947" s="127"/>
      <c r="V947" s="484"/>
      <c r="W947" s="48"/>
      <c r="X947" s="48"/>
      <c r="Y947" s="48"/>
      <c r="Z947" s="45"/>
      <c r="AA947" s="45"/>
      <c r="AB947" s="45"/>
      <c r="AC947" s="45"/>
      <c r="AD947" s="45"/>
      <c r="AE947" s="45"/>
      <c r="AF947" s="45"/>
      <c r="AG947" s="45"/>
      <c r="AH947" s="45"/>
    </row>
    <row r="948" ht="18.0" customHeight="1">
      <c r="A948" s="475"/>
      <c r="C948" s="483"/>
      <c r="D948" s="1"/>
      <c r="F948" s="42"/>
      <c r="I948" s="42"/>
      <c r="K948" s="1"/>
      <c r="L948" s="1"/>
      <c r="M948" s="1"/>
      <c r="N948" s="1"/>
      <c r="P948" s="48"/>
      <c r="Q948" s="48"/>
      <c r="R948" s="48"/>
      <c r="S948" s="127"/>
      <c r="T948" s="127"/>
      <c r="U948" s="127"/>
      <c r="V948" s="484"/>
      <c r="W948" s="48"/>
      <c r="X948" s="48"/>
      <c r="Y948" s="48"/>
      <c r="Z948" s="45"/>
      <c r="AA948" s="45"/>
      <c r="AB948" s="45"/>
      <c r="AC948" s="45"/>
      <c r="AD948" s="45"/>
      <c r="AE948" s="45"/>
      <c r="AF948" s="45"/>
      <c r="AG948" s="45"/>
      <c r="AH948" s="45"/>
    </row>
    <row r="949" ht="18.0" customHeight="1">
      <c r="A949" s="475"/>
      <c r="C949" s="483"/>
      <c r="D949" s="1"/>
      <c r="F949" s="42"/>
      <c r="I949" s="42"/>
      <c r="K949" s="1"/>
      <c r="L949" s="1"/>
      <c r="M949" s="1"/>
      <c r="N949" s="1"/>
      <c r="P949" s="48"/>
      <c r="Q949" s="48"/>
      <c r="R949" s="48"/>
      <c r="S949" s="127"/>
      <c r="T949" s="127"/>
      <c r="U949" s="127"/>
      <c r="V949" s="484"/>
      <c r="W949" s="48"/>
      <c r="X949" s="48"/>
      <c r="Y949" s="48"/>
      <c r="Z949" s="45"/>
      <c r="AA949" s="45"/>
      <c r="AB949" s="45"/>
      <c r="AC949" s="45"/>
      <c r="AD949" s="45"/>
      <c r="AE949" s="45"/>
      <c r="AF949" s="45"/>
      <c r="AG949" s="45"/>
      <c r="AH949" s="45"/>
    </row>
    <row r="950" ht="18.0" customHeight="1">
      <c r="A950" s="475"/>
      <c r="C950" s="483"/>
      <c r="D950" s="1"/>
      <c r="F950" s="42"/>
      <c r="I950" s="42"/>
      <c r="K950" s="1"/>
      <c r="L950" s="1"/>
      <c r="M950" s="1"/>
      <c r="N950" s="1"/>
      <c r="P950" s="48"/>
      <c r="Q950" s="48"/>
      <c r="R950" s="48"/>
      <c r="S950" s="127"/>
      <c r="T950" s="127"/>
      <c r="U950" s="127"/>
      <c r="V950" s="484"/>
      <c r="W950" s="48"/>
      <c r="X950" s="48"/>
      <c r="Y950" s="48"/>
      <c r="Z950" s="45"/>
      <c r="AA950" s="45"/>
      <c r="AB950" s="45"/>
      <c r="AC950" s="45"/>
      <c r="AD950" s="45"/>
      <c r="AE950" s="45"/>
      <c r="AF950" s="45"/>
      <c r="AG950" s="45"/>
      <c r="AH950" s="45"/>
    </row>
    <row r="951" ht="18.0" customHeight="1">
      <c r="A951" s="475"/>
      <c r="C951" s="483"/>
      <c r="D951" s="1"/>
      <c r="F951" s="42"/>
      <c r="I951" s="42"/>
      <c r="K951" s="1"/>
      <c r="L951" s="1"/>
      <c r="M951" s="1"/>
      <c r="N951" s="1"/>
      <c r="P951" s="48"/>
      <c r="Q951" s="48"/>
      <c r="R951" s="48"/>
      <c r="S951" s="127"/>
      <c r="T951" s="127"/>
      <c r="U951" s="127"/>
      <c r="V951" s="484"/>
      <c r="W951" s="48"/>
      <c r="X951" s="48"/>
      <c r="Y951" s="48"/>
      <c r="Z951" s="45"/>
      <c r="AA951" s="45"/>
      <c r="AB951" s="45"/>
      <c r="AC951" s="45"/>
      <c r="AD951" s="45"/>
      <c r="AE951" s="45"/>
      <c r="AF951" s="45"/>
      <c r="AG951" s="45"/>
      <c r="AH951" s="45"/>
    </row>
    <row r="952" ht="18.0" customHeight="1">
      <c r="A952" s="475"/>
      <c r="C952" s="483"/>
      <c r="D952" s="1"/>
      <c r="F952" s="42"/>
      <c r="I952" s="42"/>
      <c r="K952" s="1"/>
      <c r="L952" s="1"/>
      <c r="M952" s="1"/>
      <c r="N952" s="1"/>
      <c r="P952" s="48"/>
      <c r="Q952" s="48"/>
      <c r="R952" s="48"/>
      <c r="S952" s="127"/>
      <c r="T952" s="127"/>
      <c r="U952" s="127"/>
      <c r="V952" s="484"/>
      <c r="W952" s="48"/>
      <c r="X952" s="48"/>
      <c r="Y952" s="48"/>
      <c r="Z952" s="45"/>
      <c r="AA952" s="45"/>
      <c r="AB952" s="45"/>
      <c r="AC952" s="45"/>
      <c r="AD952" s="45"/>
      <c r="AE952" s="45"/>
      <c r="AF952" s="45"/>
      <c r="AG952" s="45"/>
      <c r="AH952" s="45"/>
    </row>
    <row r="953" ht="18.0" customHeight="1">
      <c r="A953" s="475"/>
      <c r="C953" s="483"/>
      <c r="D953" s="1"/>
      <c r="F953" s="42"/>
      <c r="I953" s="42"/>
      <c r="K953" s="1"/>
      <c r="L953" s="1"/>
      <c r="M953" s="1"/>
      <c r="N953" s="1"/>
      <c r="P953" s="48"/>
      <c r="Q953" s="48"/>
      <c r="R953" s="48"/>
      <c r="S953" s="127"/>
      <c r="T953" s="127"/>
      <c r="U953" s="127"/>
      <c r="V953" s="484"/>
      <c r="W953" s="48"/>
      <c r="X953" s="48"/>
      <c r="Y953" s="48"/>
      <c r="Z953" s="45"/>
      <c r="AA953" s="45"/>
      <c r="AB953" s="45"/>
      <c r="AC953" s="45"/>
      <c r="AD953" s="45"/>
      <c r="AE953" s="45"/>
      <c r="AF953" s="45"/>
      <c r="AG953" s="45"/>
      <c r="AH953" s="45"/>
    </row>
    <row r="954" ht="18.0" customHeight="1">
      <c r="A954" s="475"/>
      <c r="C954" s="483"/>
      <c r="D954" s="1"/>
      <c r="F954" s="42"/>
      <c r="I954" s="42"/>
      <c r="K954" s="1"/>
      <c r="L954" s="1"/>
      <c r="M954" s="1"/>
      <c r="N954" s="1"/>
      <c r="P954" s="48"/>
      <c r="Q954" s="48"/>
      <c r="R954" s="48"/>
      <c r="S954" s="127"/>
      <c r="T954" s="127"/>
      <c r="U954" s="127"/>
      <c r="V954" s="484"/>
      <c r="W954" s="48"/>
      <c r="X954" s="48"/>
      <c r="Y954" s="48"/>
      <c r="Z954" s="45"/>
      <c r="AA954" s="45"/>
      <c r="AB954" s="45"/>
      <c r="AC954" s="45"/>
      <c r="AD954" s="45"/>
      <c r="AE954" s="45"/>
      <c r="AF954" s="45"/>
      <c r="AG954" s="45"/>
      <c r="AH954" s="45"/>
    </row>
    <row r="955" ht="18.0" customHeight="1">
      <c r="A955" s="475"/>
      <c r="C955" s="483"/>
      <c r="D955" s="1"/>
      <c r="F955" s="42"/>
      <c r="I955" s="42"/>
      <c r="K955" s="1"/>
      <c r="L955" s="1"/>
      <c r="M955" s="1"/>
      <c r="N955" s="1"/>
      <c r="P955" s="48"/>
      <c r="Q955" s="48"/>
      <c r="R955" s="48"/>
      <c r="S955" s="127"/>
      <c r="T955" s="127"/>
      <c r="U955" s="127"/>
      <c r="V955" s="484"/>
      <c r="W955" s="48"/>
      <c r="X955" s="48"/>
      <c r="Y955" s="48"/>
      <c r="Z955" s="45"/>
      <c r="AA955" s="45"/>
      <c r="AB955" s="45"/>
      <c r="AC955" s="45"/>
      <c r="AD955" s="45"/>
      <c r="AE955" s="45"/>
      <c r="AF955" s="45"/>
      <c r="AG955" s="45"/>
      <c r="AH955" s="45"/>
    </row>
    <row r="956" ht="18.0" customHeight="1">
      <c r="A956" s="475"/>
      <c r="C956" s="483"/>
      <c r="D956" s="1"/>
      <c r="F956" s="42"/>
      <c r="I956" s="42"/>
      <c r="K956" s="1"/>
      <c r="L956" s="1"/>
      <c r="M956" s="1"/>
      <c r="N956" s="1"/>
      <c r="P956" s="48"/>
      <c r="Q956" s="48"/>
      <c r="R956" s="48"/>
      <c r="S956" s="127"/>
      <c r="T956" s="127"/>
      <c r="U956" s="127"/>
      <c r="V956" s="484"/>
      <c r="W956" s="48"/>
      <c r="X956" s="48"/>
      <c r="Y956" s="48"/>
      <c r="Z956" s="45"/>
      <c r="AA956" s="45"/>
      <c r="AB956" s="45"/>
      <c r="AC956" s="45"/>
      <c r="AD956" s="45"/>
      <c r="AE956" s="45"/>
      <c r="AF956" s="45"/>
      <c r="AG956" s="45"/>
      <c r="AH956" s="45"/>
    </row>
    <row r="957" ht="18.0" customHeight="1">
      <c r="A957" s="475"/>
      <c r="C957" s="483"/>
      <c r="D957" s="1"/>
      <c r="F957" s="42"/>
      <c r="I957" s="42"/>
      <c r="K957" s="1"/>
      <c r="L957" s="1"/>
      <c r="M957" s="1"/>
      <c r="N957" s="1"/>
      <c r="P957" s="48"/>
      <c r="Q957" s="48"/>
      <c r="R957" s="48"/>
      <c r="S957" s="127"/>
      <c r="T957" s="127"/>
      <c r="U957" s="127"/>
      <c r="V957" s="484"/>
      <c r="W957" s="48"/>
      <c r="X957" s="48"/>
      <c r="Y957" s="48"/>
      <c r="Z957" s="45"/>
      <c r="AA957" s="45"/>
      <c r="AB957" s="45"/>
      <c r="AC957" s="45"/>
      <c r="AD957" s="45"/>
      <c r="AE957" s="45"/>
      <c r="AF957" s="45"/>
      <c r="AG957" s="45"/>
      <c r="AH957" s="45"/>
    </row>
    <row r="958" ht="18.0" customHeight="1">
      <c r="A958" s="475"/>
      <c r="C958" s="483"/>
      <c r="D958" s="1"/>
      <c r="F958" s="42"/>
      <c r="I958" s="42"/>
      <c r="K958" s="1"/>
      <c r="L958" s="1"/>
      <c r="M958" s="1"/>
      <c r="N958" s="1"/>
      <c r="P958" s="48"/>
      <c r="Q958" s="48"/>
      <c r="R958" s="48"/>
      <c r="S958" s="127"/>
      <c r="T958" s="127"/>
      <c r="U958" s="127"/>
      <c r="V958" s="484"/>
      <c r="W958" s="48"/>
      <c r="X958" s="48"/>
      <c r="Y958" s="48"/>
      <c r="Z958" s="45"/>
      <c r="AA958" s="45"/>
      <c r="AB958" s="45"/>
      <c r="AC958" s="45"/>
      <c r="AD958" s="45"/>
      <c r="AE958" s="45"/>
      <c r="AF958" s="45"/>
      <c r="AG958" s="45"/>
      <c r="AH958" s="45"/>
    </row>
    <row r="959" ht="18.0" customHeight="1">
      <c r="A959" s="475"/>
      <c r="C959" s="483"/>
      <c r="D959" s="1"/>
      <c r="F959" s="42"/>
      <c r="I959" s="42"/>
      <c r="K959" s="1"/>
      <c r="L959" s="1"/>
      <c r="M959" s="1"/>
      <c r="N959" s="1"/>
      <c r="P959" s="48"/>
      <c r="Q959" s="48"/>
      <c r="R959" s="48"/>
      <c r="S959" s="127"/>
      <c r="T959" s="127"/>
      <c r="U959" s="127"/>
      <c r="V959" s="484"/>
      <c r="W959" s="48"/>
      <c r="X959" s="48"/>
      <c r="Y959" s="48"/>
      <c r="Z959" s="45"/>
      <c r="AA959" s="45"/>
      <c r="AB959" s="45"/>
      <c r="AC959" s="45"/>
      <c r="AD959" s="45"/>
      <c r="AE959" s="45"/>
      <c r="AF959" s="45"/>
      <c r="AG959" s="45"/>
      <c r="AH959" s="45"/>
    </row>
    <row r="960" ht="18.0" customHeight="1">
      <c r="A960" s="475"/>
      <c r="C960" s="483"/>
      <c r="D960" s="1"/>
      <c r="F960" s="42"/>
      <c r="I960" s="42"/>
      <c r="K960" s="1"/>
      <c r="L960" s="1"/>
      <c r="M960" s="1"/>
      <c r="N960" s="1"/>
      <c r="P960" s="48"/>
      <c r="Q960" s="48"/>
      <c r="R960" s="48"/>
      <c r="S960" s="127"/>
      <c r="T960" s="127"/>
      <c r="U960" s="127"/>
      <c r="V960" s="484"/>
      <c r="W960" s="48"/>
      <c r="X960" s="48"/>
      <c r="Y960" s="48"/>
      <c r="Z960" s="45"/>
      <c r="AA960" s="45"/>
      <c r="AB960" s="45"/>
      <c r="AC960" s="45"/>
      <c r="AD960" s="45"/>
      <c r="AE960" s="45"/>
      <c r="AF960" s="45"/>
      <c r="AG960" s="45"/>
      <c r="AH960" s="45"/>
    </row>
    <row r="961" ht="18.0" customHeight="1">
      <c r="A961" s="475"/>
      <c r="C961" s="483"/>
      <c r="D961" s="1"/>
      <c r="F961" s="42"/>
      <c r="I961" s="42"/>
      <c r="K961" s="1"/>
      <c r="L961" s="1"/>
      <c r="M961" s="1"/>
      <c r="N961" s="1"/>
      <c r="P961" s="48"/>
      <c r="Q961" s="48"/>
      <c r="R961" s="48"/>
      <c r="S961" s="127"/>
      <c r="T961" s="127"/>
      <c r="U961" s="127"/>
      <c r="V961" s="484"/>
      <c r="W961" s="48"/>
      <c r="X961" s="48"/>
      <c r="Y961" s="48"/>
      <c r="Z961" s="45"/>
      <c r="AA961" s="45"/>
      <c r="AB961" s="45"/>
      <c r="AC961" s="45"/>
      <c r="AD961" s="45"/>
      <c r="AE961" s="45"/>
      <c r="AF961" s="45"/>
      <c r="AG961" s="45"/>
      <c r="AH961" s="45"/>
    </row>
    <row r="962" ht="18.0" customHeight="1">
      <c r="A962" s="475"/>
      <c r="C962" s="483"/>
      <c r="D962" s="1"/>
      <c r="F962" s="42"/>
      <c r="I962" s="42"/>
      <c r="K962" s="1"/>
      <c r="L962" s="1"/>
      <c r="M962" s="1"/>
      <c r="N962" s="1"/>
      <c r="P962" s="48"/>
      <c r="Q962" s="48"/>
      <c r="R962" s="48"/>
      <c r="S962" s="127"/>
      <c r="T962" s="127"/>
      <c r="U962" s="127"/>
      <c r="V962" s="484"/>
      <c r="W962" s="48"/>
      <c r="X962" s="48"/>
      <c r="Y962" s="48"/>
      <c r="Z962" s="45"/>
      <c r="AA962" s="45"/>
      <c r="AB962" s="45"/>
      <c r="AC962" s="45"/>
      <c r="AD962" s="45"/>
      <c r="AE962" s="45"/>
      <c r="AF962" s="45"/>
      <c r="AG962" s="45"/>
      <c r="AH962" s="45"/>
    </row>
    <row r="963" ht="18.0" customHeight="1">
      <c r="A963" s="475"/>
      <c r="C963" s="483"/>
      <c r="D963" s="1"/>
      <c r="F963" s="42"/>
      <c r="I963" s="42"/>
      <c r="K963" s="1"/>
      <c r="L963" s="1"/>
      <c r="M963" s="1"/>
      <c r="N963" s="1"/>
      <c r="P963" s="48"/>
      <c r="Q963" s="48"/>
      <c r="R963" s="48"/>
      <c r="S963" s="127"/>
      <c r="T963" s="127"/>
      <c r="U963" s="127"/>
      <c r="V963" s="484"/>
      <c r="W963" s="48"/>
      <c r="X963" s="48"/>
      <c r="Y963" s="48"/>
      <c r="Z963" s="45"/>
      <c r="AA963" s="45"/>
      <c r="AB963" s="45"/>
      <c r="AC963" s="45"/>
      <c r="AD963" s="45"/>
      <c r="AE963" s="45"/>
      <c r="AF963" s="45"/>
      <c r="AG963" s="45"/>
      <c r="AH963" s="45"/>
    </row>
    <row r="964" ht="18.0" customHeight="1">
      <c r="A964" s="475"/>
      <c r="C964" s="483"/>
      <c r="D964" s="1"/>
      <c r="F964" s="42"/>
      <c r="I964" s="42"/>
      <c r="K964" s="1"/>
      <c r="L964" s="1"/>
      <c r="M964" s="1"/>
      <c r="N964" s="1"/>
      <c r="P964" s="48"/>
      <c r="Q964" s="48"/>
      <c r="R964" s="48"/>
      <c r="S964" s="127"/>
      <c r="T964" s="127"/>
      <c r="U964" s="127"/>
      <c r="V964" s="484"/>
      <c r="W964" s="48"/>
      <c r="X964" s="48"/>
      <c r="Y964" s="48"/>
      <c r="Z964" s="45"/>
      <c r="AA964" s="45"/>
      <c r="AB964" s="45"/>
      <c r="AC964" s="45"/>
      <c r="AD964" s="45"/>
      <c r="AE964" s="45"/>
      <c r="AF964" s="45"/>
      <c r="AG964" s="45"/>
      <c r="AH964" s="45"/>
    </row>
    <row r="965" ht="18.0" customHeight="1">
      <c r="A965" s="475"/>
      <c r="C965" s="483"/>
      <c r="D965" s="1"/>
      <c r="F965" s="42"/>
      <c r="I965" s="42"/>
      <c r="K965" s="1"/>
      <c r="L965" s="1"/>
      <c r="M965" s="1"/>
      <c r="N965" s="1"/>
      <c r="P965" s="48"/>
      <c r="Q965" s="48"/>
      <c r="R965" s="48"/>
      <c r="S965" s="127"/>
      <c r="T965" s="127"/>
      <c r="U965" s="127"/>
      <c r="V965" s="484"/>
      <c r="W965" s="48"/>
      <c r="X965" s="48"/>
      <c r="Y965" s="48"/>
      <c r="Z965" s="45"/>
      <c r="AA965" s="45"/>
      <c r="AB965" s="45"/>
      <c r="AC965" s="45"/>
      <c r="AD965" s="45"/>
      <c r="AE965" s="45"/>
      <c r="AF965" s="45"/>
      <c r="AG965" s="45"/>
      <c r="AH965" s="45"/>
    </row>
    <row r="966" ht="18.0" customHeight="1">
      <c r="A966" s="475"/>
      <c r="C966" s="483"/>
      <c r="D966" s="1"/>
      <c r="F966" s="42"/>
      <c r="I966" s="42"/>
      <c r="K966" s="1"/>
      <c r="L966" s="1"/>
      <c r="M966" s="1"/>
      <c r="N966" s="1"/>
      <c r="P966" s="48"/>
      <c r="Q966" s="48"/>
      <c r="R966" s="48"/>
      <c r="S966" s="127"/>
      <c r="T966" s="127"/>
      <c r="U966" s="127"/>
      <c r="V966" s="484"/>
      <c r="W966" s="48"/>
      <c r="X966" s="48"/>
      <c r="Y966" s="48"/>
      <c r="Z966" s="45"/>
      <c r="AA966" s="45"/>
      <c r="AB966" s="45"/>
      <c r="AC966" s="45"/>
      <c r="AD966" s="45"/>
      <c r="AE966" s="45"/>
      <c r="AF966" s="45"/>
      <c r="AG966" s="45"/>
      <c r="AH966" s="45"/>
    </row>
    <row r="967" ht="18.0" customHeight="1">
      <c r="A967" s="475"/>
      <c r="C967" s="483"/>
      <c r="D967" s="1"/>
      <c r="F967" s="42"/>
      <c r="I967" s="42"/>
      <c r="K967" s="1"/>
      <c r="L967" s="1"/>
      <c r="M967" s="1"/>
      <c r="N967" s="1"/>
      <c r="P967" s="48"/>
      <c r="Q967" s="48"/>
      <c r="R967" s="48"/>
      <c r="S967" s="127"/>
      <c r="T967" s="127"/>
      <c r="U967" s="127"/>
      <c r="V967" s="484"/>
      <c r="W967" s="48"/>
      <c r="X967" s="48"/>
      <c r="Y967" s="48"/>
      <c r="Z967" s="45"/>
      <c r="AA967" s="45"/>
      <c r="AB967" s="45"/>
      <c r="AC967" s="45"/>
      <c r="AD967" s="45"/>
      <c r="AE967" s="45"/>
      <c r="AF967" s="45"/>
      <c r="AG967" s="45"/>
      <c r="AH967" s="45"/>
    </row>
    <row r="968" ht="18.0" customHeight="1">
      <c r="A968" s="475"/>
      <c r="C968" s="483"/>
      <c r="D968" s="1"/>
      <c r="F968" s="42"/>
      <c r="I968" s="42"/>
      <c r="K968" s="1"/>
      <c r="L968" s="1"/>
      <c r="M968" s="1"/>
      <c r="N968" s="1"/>
      <c r="P968" s="48"/>
      <c r="Q968" s="48"/>
      <c r="R968" s="48"/>
      <c r="S968" s="127"/>
      <c r="T968" s="127"/>
      <c r="U968" s="127"/>
      <c r="V968" s="484"/>
      <c r="W968" s="48"/>
      <c r="X968" s="48"/>
      <c r="Y968" s="48"/>
      <c r="Z968" s="45"/>
      <c r="AA968" s="45"/>
      <c r="AB968" s="45"/>
      <c r="AC968" s="45"/>
      <c r="AD968" s="45"/>
      <c r="AE968" s="45"/>
      <c r="AF968" s="45"/>
      <c r="AG968" s="45"/>
      <c r="AH968" s="45"/>
    </row>
    <row r="969" ht="18.0" customHeight="1">
      <c r="A969" s="475"/>
      <c r="C969" s="483"/>
      <c r="D969" s="1"/>
      <c r="F969" s="42"/>
      <c r="I969" s="42"/>
      <c r="K969" s="1"/>
      <c r="L969" s="1"/>
      <c r="M969" s="1"/>
      <c r="N969" s="1"/>
      <c r="P969" s="48"/>
      <c r="Q969" s="48"/>
      <c r="R969" s="48"/>
      <c r="S969" s="127"/>
      <c r="T969" s="127"/>
      <c r="U969" s="127"/>
      <c r="V969" s="484"/>
      <c r="W969" s="48"/>
      <c r="X969" s="48"/>
      <c r="Y969" s="48"/>
      <c r="Z969" s="45"/>
      <c r="AA969" s="45"/>
      <c r="AB969" s="45"/>
      <c r="AC969" s="45"/>
      <c r="AD969" s="45"/>
      <c r="AE969" s="45"/>
      <c r="AF969" s="45"/>
      <c r="AG969" s="45"/>
      <c r="AH969" s="45"/>
    </row>
    <row r="970" ht="18.0" customHeight="1">
      <c r="A970" s="475"/>
      <c r="C970" s="483"/>
      <c r="D970" s="1"/>
      <c r="F970" s="42"/>
      <c r="I970" s="42"/>
      <c r="K970" s="1"/>
      <c r="L970" s="1"/>
      <c r="M970" s="1"/>
      <c r="N970" s="1"/>
      <c r="P970" s="48"/>
      <c r="Q970" s="48"/>
      <c r="R970" s="48"/>
      <c r="S970" s="127"/>
      <c r="T970" s="127"/>
      <c r="U970" s="127"/>
      <c r="V970" s="484"/>
      <c r="W970" s="48"/>
      <c r="X970" s="48"/>
      <c r="Y970" s="48"/>
      <c r="Z970" s="45"/>
      <c r="AA970" s="45"/>
      <c r="AB970" s="45"/>
      <c r="AC970" s="45"/>
      <c r="AD970" s="45"/>
      <c r="AE970" s="45"/>
      <c r="AF970" s="45"/>
      <c r="AG970" s="45"/>
      <c r="AH970" s="45"/>
    </row>
    <row r="971" ht="18.0" customHeight="1">
      <c r="A971" s="475"/>
      <c r="C971" s="483"/>
      <c r="D971" s="1"/>
      <c r="F971" s="42"/>
      <c r="I971" s="42"/>
      <c r="K971" s="1"/>
      <c r="L971" s="1"/>
      <c r="M971" s="1"/>
      <c r="N971" s="1"/>
      <c r="P971" s="48"/>
      <c r="Q971" s="48"/>
      <c r="R971" s="48"/>
      <c r="S971" s="127"/>
      <c r="T971" s="127"/>
      <c r="U971" s="127"/>
      <c r="V971" s="484"/>
      <c r="W971" s="48"/>
      <c r="X971" s="48"/>
      <c r="Y971" s="48"/>
      <c r="Z971" s="45"/>
      <c r="AA971" s="45"/>
      <c r="AB971" s="45"/>
      <c r="AC971" s="45"/>
      <c r="AD971" s="45"/>
      <c r="AE971" s="45"/>
      <c r="AF971" s="45"/>
      <c r="AG971" s="45"/>
      <c r="AH971" s="45"/>
    </row>
    <row r="972" ht="18.0" customHeight="1">
      <c r="A972" s="475"/>
      <c r="C972" s="483"/>
      <c r="D972" s="1"/>
      <c r="F972" s="42"/>
      <c r="I972" s="42"/>
      <c r="K972" s="1"/>
      <c r="L972" s="1"/>
      <c r="M972" s="1"/>
      <c r="N972" s="1"/>
      <c r="P972" s="48"/>
      <c r="Q972" s="48"/>
      <c r="R972" s="48"/>
      <c r="S972" s="127"/>
      <c r="T972" s="127"/>
      <c r="U972" s="127"/>
      <c r="V972" s="484"/>
      <c r="W972" s="48"/>
      <c r="X972" s="48"/>
      <c r="Y972" s="48"/>
      <c r="Z972" s="45"/>
      <c r="AA972" s="45"/>
      <c r="AB972" s="45"/>
      <c r="AC972" s="45"/>
      <c r="AD972" s="45"/>
      <c r="AE972" s="45"/>
      <c r="AF972" s="45"/>
      <c r="AG972" s="45"/>
      <c r="AH972" s="45"/>
    </row>
    <row r="973" ht="18.0" customHeight="1">
      <c r="A973" s="475"/>
      <c r="C973" s="483"/>
      <c r="D973" s="1"/>
      <c r="F973" s="42"/>
      <c r="I973" s="42"/>
      <c r="K973" s="1"/>
      <c r="L973" s="1"/>
      <c r="M973" s="1"/>
      <c r="N973" s="1"/>
      <c r="P973" s="48"/>
      <c r="Q973" s="48"/>
      <c r="R973" s="48"/>
      <c r="S973" s="127"/>
      <c r="T973" s="127"/>
      <c r="U973" s="127"/>
      <c r="V973" s="484"/>
      <c r="W973" s="48"/>
      <c r="X973" s="48"/>
      <c r="Y973" s="48"/>
      <c r="Z973" s="45"/>
      <c r="AA973" s="45"/>
      <c r="AB973" s="45"/>
      <c r="AC973" s="45"/>
      <c r="AD973" s="45"/>
      <c r="AE973" s="45"/>
      <c r="AF973" s="45"/>
      <c r="AG973" s="45"/>
      <c r="AH973" s="45"/>
    </row>
    <row r="974" ht="18.0" customHeight="1">
      <c r="A974" s="475"/>
      <c r="C974" s="483"/>
      <c r="D974" s="1"/>
      <c r="F974" s="42"/>
      <c r="I974" s="42"/>
      <c r="K974" s="1"/>
      <c r="L974" s="1"/>
      <c r="M974" s="1"/>
      <c r="N974" s="1"/>
      <c r="P974" s="48"/>
      <c r="Q974" s="48"/>
      <c r="R974" s="48"/>
      <c r="S974" s="127"/>
      <c r="T974" s="127"/>
      <c r="U974" s="127"/>
      <c r="V974" s="484"/>
      <c r="W974" s="48"/>
      <c r="X974" s="48"/>
      <c r="Y974" s="48"/>
      <c r="Z974" s="45"/>
      <c r="AA974" s="45"/>
      <c r="AB974" s="45"/>
      <c r="AC974" s="45"/>
      <c r="AD974" s="45"/>
      <c r="AE974" s="45"/>
      <c r="AF974" s="45"/>
      <c r="AG974" s="45"/>
      <c r="AH974" s="45"/>
    </row>
    <row r="975" ht="18.0" customHeight="1">
      <c r="A975" s="475"/>
      <c r="C975" s="483"/>
      <c r="D975" s="1"/>
      <c r="F975" s="42"/>
      <c r="I975" s="42"/>
      <c r="K975" s="1"/>
      <c r="L975" s="1"/>
      <c r="M975" s="1"/>
      <c r="N975" s="1"/>
      <c r="P975" s="48"/>
      <c r="Q975" s="48"/>
      <c r="R975" s="48"/>
      <c r="S975" s="127"/>
      <c r="T975" s="127"/>
      <c r="U975" s="127"/>
      <c r="V975" s="484"/>
      <c r="W975" s="48"/>
      <c r="X975" s="48"/>
      <c r="Y975" s="48"/>
      <c r="Z975" s="45"/>
      <c r="AA975" s="45"/>
      <c r="AB975" s="45"/>
      <c r="AC975" s="45"/>
      <c r="AD975" s="45"/>
      <c r="AE975" s="45"/>
      <c r="AF975" s="45"/>
      <c r="AG975" s="45"/>
      <c r="AH975" s="45"/>
    </row>
    <row r="976" ht="18.0" customHeight="1">
      <c r="A976" s="475"/>
      <c r="C976" s="483"/>
      <c r="D976" s="1"/>
      <c r="F976" s="42"/>
      <c r="I976" s="42"/>
      <c r="K976" s="1"/>
      <c r="L976" s="1"/>
      <c r="M976" s="1"/>
      <c r="N976" s="1"/>
      <c r="P976" s="48"/>
      <c r="Q976" s="48"/>
      <c r="R976" s="48"/>
      <c r="S976" s="127"/>
      <c r="T976" s="127"/>
      <c r="U976" s="127"/>
      <c r="V976" s="484"/>
      <c r="W976" s="48"/>
      <c r="X976" s="48"/>
      <c r="Y976" s="48"/>
      <c r="Z976" s="45"/>
      <c r="AA976" s="45"/>
      <c r="AB976" s="45"/>
      <c r="AC976" s="45"/>
      <c r="AD976" s="45"/>
      <c r="AE976" s="45"/>
      <c r="AF976" s="45"/>
      <c r="AG976" s="45"/>
      <c r="AH976" s="45"/>
    </row>
    <row r="977" ht="18.0" customHeight="1">
      <c r="A977" s="475"/>
      <c r="C977" s="483"/>
      <c r="D977" s="1"/>
      <c r="F977" s="42"/>
      <c r="I977" s="42"/>
      <c r="K977" s="1"/>
      <c r="L977" s="1"/>
      <c r="M977" s="1"/>
      <c r="N977" s="1"/>
      <c r="P977" s="48"/>
      <c r="Q977" s="48"/>
      <c r="R977" s="48"/>
      <c r="S977" s="127"/>
      <c r="T977" s="127"/>
      <c r="U977" s="127"/>
      <c r="V977" s="484"/>
      <c r="W977" s="48"/>
      <c r="X977" s="48"/>
      <c r="Y977" s="48"/>
      <c r="Z977" s="45"/>
      <c r="AA977" s="45"/>
      <c r="AB977" s="45"/>
      <c r="AC977" s="45"/>
      <c r="AD977" s="45"/>
      <c r="AE977" s="45"/>
      <c r="AF977" s="45"/>
      <c r="AG977" s="45"/>
      <c r="AH977" s="45"/>
    </row>
    <row r="978" ht="18.0" customHeight="1">
      <c r="A978" s="475"/>
      <c r="C978" s="483"/>
      <c r="D978" s="1"/>
      <c r="F978" s="42"/>
      <c r="I978" s="42"/>
      <c r="K978" s="1"/>
      <c r="L978" s="1"/>
      <c r="M978" s="1"/>
      <c r="N978" s="1"/>
      <c r="P978" s="48"/>
      <c r="Q978" s="48"/>
      <c r="R978" s="48"/>
      <c r="S978" s="127"/>
      <c r="T978" s="127"/>
      <c r="U978" s="127"/>
      <c r="V978" s="484"/>
      <c r="W978" s="48"/>
      <c r="X978" s="48"/>
      <c r="Y978" s="48"/>
      <c r="Z978" s="45"/>
      <c r="AA978" s="45"/>
      <c r="AB978" s="45"/>
      <c r="AC978" s="45"/>
      <c r="AD978" s="45"/>
      <c r="AE978" s="45"/>
      <c r="AF978" s="45"/>
      <c r="AG978" s="45"/>
      <c r="AH978" s="45"/>
    </row>
    <row r="979" ht="18.0" customHeight="1">
      <c r="A979" s="475"/>
      <c r="C979" s="483"/>
      <c r="D979" s="1"/>
      <c r="F979" s="42"/>
      <c r="I979" s="42"/>
      <c r="K979" s="1"/>
      <c r="L979" s="1"/>
      <c r="M979" s="1"/>
      <c r="N979" s="1"/>
      <c r="P979" s="48"/>
      <c r="Q979" s="48"/>
      <c r="R979" s="48"/>
      <c r="S979" s="127"/>
      <c r="T979" s="127"/>
      <c r="U979" s="127"/>
      <c r="V979" s="484"/>
      <c r="W979" s="48"/>
      <c r="X979" s="48"/>
      <c r="Y979" s="48"/>
      <c r="Z979" s="45"/>
      <c r="AA979" s="45"/>
      <c r="AB979" s="45"/>
      <c r="AC979" s="45"/>
      <c r="AD979" s="45"/>
      <c r="AE979" s="45"/>
      <c r="AF979" s="45"/>
      <c r="AG979" s="45"/>
      <c r="AH979" s="45"/>
    </row>
    <row r="980" ht="18.0" customHeight="1">
      <c r="A980" s="475"/>
      <c r="C980" s="483"/>
      <c r="D980" s="1"/>
      <c r="F980" s="42"/>
      <c r="I980" s="42"/>
      <c r="K980" s="1"/>
      <c r="L980" s="1"/>
      <c r="M980" s="1"/>
      <c r="N980" s="1"/>
      <c r="P980" s="48"/>
      <c r="Q980" s="48"/>
      <c r="R980" s="48"/>
      <c r="S980" s="127"/>
      <c r="T980" s="127"/>
      <c r="U980" s="127"/>
      <c r="V980" s="484"/>
      <c r="W980" s="48"/>
      <c r="X980" s="48"/>
      <c r="Y980" s="48"/>
      <c r="Z980" s="45"/>
      <c r="AA980" s="45"/>
      <c r="AB980" s="45"/>
      <c r="AC980" s="45"/>
      <c r="AD980" s="45"/>
      <c r="AE980" s="45"/>
      <c r="AF980" s="45"/>
      <c r="AG980" s="45"/>
      <c r="AH980" s="45"/>
    </row>
    <row r="981" ht="18.0" customHeight="1">
      <c r="A981" s="475"/>
      <c r="C981" s="483"/>
      <c r="D981" s="1"/>
      <c r="F981" s="42"/>
      <c r="I981" s="42"/>
      <c r="K981" s="1"/>
      <c r="L981" s="1"/>
      <c r="M981" s="1"/>
      <c r="N981" s="1"/>
      <c r="P981" s="48"/>
      <c r="Q981" s="48"/>
      <c r="R981" s="48"/>
      <c r="S981" s="127"/>
      <c r="T981" s="127"/>
      <c r="U981" s="127"/>
      <c r="V981" s="484"/>
      <c r="W981" s="48"/>
      <c r="X981" s="48"/>
      <c r="Y981" s="48"/>
      <c r="Z981" s="45"/>
      <c r="AA981" s="45"/>
      <c r="AB981" s="45"/>
      <c r="AC981" s="45"/>
      <c r="AD981" s="45"/>
      <c r="AE981" s="45"/>
      <c r="AF981" s="45"/>
      <c r="AG981" s="45"/>
      <c r="AH981" s="45"/>
    </row>
    <row r="982" ht="18.0" customHeight="1">
      <c r="A982" s="475"/>
      <c r="C982" s="483"/>
      <c r="D982" s="1"/>
      <c r="F982" s="42"/>
      <c r="I982" s="42"/>
      <c r="K982" s="1"/>
      <c r="L982" s="1"/>
      <c r="M982" s="1"/>
      <c r="N982" s="1"/>
      <c r="P982" s="48"/>
      <c r="Q982" s="48"/>
      <c r="R982" s="48"/>
      <c r="S982" s="127"/>
      <c r="T982" s="127"/>
      <c r="U982" s="127"/>
      <c r="V982" s="484"/>
      <c r="W982" s="48"/>
      <c r="X982" s="48"/>
      <c r="Y982" s="48"/>
      <c r="Z982" s="45"/>
      <c r="AA982" s="45"/>
      <c r="AB982" s="45"/>
      <c r="AC982" s="45"/>
      <c r="AD982" s="45"/>
      <c r="AE982" s="45"/>
      <c r="AF982" s="45"/>
      <c r="AG982" s="45"/>
      <c r="AH982" s="45"/>
    </row>
    <row r="983" ht="18.0" customHeight="1">
      <c r="A983" s="475"/>
      <c r="C983" s="483"/>
      <c r="D983" s="1"/>
      <c r="F983" s="42"/>
      <c r="I983" s="42"/>
      <c r="K983" s="1"/>
      <c r="L983" s="1"/>
      <c r="M983" s="1"/>
      <c r="N983" s="1"/>
      <c r="P983" s="48"/>
      <c r="Q983" s="48"/>
      <c r="R983" s="48"/>
      <c r="S983" s="127"/>
      <c r="T983" s="127"/>
      <c r="U983" s="127"/>
      <c r="V983" s="484"/>
      <c r="W983" s="48"/>
      <c r="X983" s="48"/>
      <c r="Y983" s="48"/>
      <c r="Z983" s="45"/>
      <c r="AA983" s="45"/>
      <c r="AB983" s="45"/>
      <c r="AC983" s="45"/>
      <c r="AD983" s="45"/>
      <c r="AE983" s="45"/>
      <c r="AF983" s="45"/>
      <c r="AG983" s="45"/>
      <c r="AH983" s="45"/>
    </row>
    <row r="984" ht="18.0" customHeight="1">
      <c r="A984" s="475"/>
      <c r="C984" s="483"/>
      <c r="D984" s="1"/>
      <c r="F984" s="42"/>
      <c r="I984" s="42"/>
      <c r="K984" s="1"/>
      <c r="L984" s="1"/>
      <c r="M984" s="1"/>
      <c r="N984" s="1"/>
      <c r="P984" s="48"/>
      <c r="Q984" s="48"/>
      <c r="R984" s="48"/>
      <c r="S984" s="127"/>
      <c r="T984" s="127"/>
      <c r="U984" s="127"/>
      <c r="V984" s="484"/>
      <c r="W984" s="48"/>
      <c r="X984" s="48"/>
      <c r="Y984" s="48"/>
      <c r="Z984" s="45"/>
      <c r="AA984" s="45"/>
      <c r="AB984" s="45"/>
      <c r="AC984" s="45"/>
      <c r="AD984" s="45"/>
      <c r="AE984" s="45"/>
      <c r="AF984" s="45"/>
      <c r="AG984" s="45"/>
      <c r="AH984" s="45"/>
    </row>
    <row r="985" ht="18.0" customHeight="1">
      <c r="A985" s="475"/>
      <c r="C985" s="483"/>
      <c r="D985" s="1"/>
      <c r="F985" s="42"/>
      <c r="I985" s="42"/>
      <c r="K985" s="1"/>
      <c r="L985" s="1"/>
      <c r="M985" s="1"/>
      <c r="N985" s="1"/>
      <c r="P985" s="48"/>
      <c r="Q985" s="48"/>
      <c r="R985" s="48"/>
      <c r="S985" s="127"/>
      <c r="T985" s="127"/>
      <c r="U985" s="127"/>
      <c r="V985" s="484"/>
      <c r="W985" s="48"/>
      <c r="X985" s="48"/>
      <c r="Y985" s="48"/>
      <c r="Z985" s="45"/>
      <c r="AA985" s="45"/>
      <c r="AB985" s="45"/>
      <c r="AC985" s="45"/>
      <c r="AD985" s="45"/>
      <c r="AE985" s="45"/>
      <c r="AF985" s="45"/>
      <c r="AG985" s="45"/>
      <c r="AH985" s="45"/>
    </row>
    <row r="986" ht="18.0" customHeight="1">
      <c r="A986" s="475"/>
      <c r="C986" s="483"/>
      <c r="D986" s="1"/>
      <c r="F986" s="42"/>
      <c r="I986" s="42"/>
      <c r="K986" s="1"/>
      <c r="L986" s="1"/>
      <c r="M986" s="1"/>
      <c r="N986" s="1"/>
      <c r="P986" s="48"/>
      <c r="Q986" s="48"/>
      <c r="R986" s="48"/>
      <c r="S986" s="127"/>
      <c r="T986" s="127"/>
      <c r="U986" s="127"/>
      <c r="V986" s="484"/>
      <c r="W986" s="48"/>
      <c r="X986" s="48"/>
      <c r="Y986" s="48"/>
      <c r="Z986" s="45"/>
      <c r="AA986" s="45"/>
      <c r="AB986" s="45"/>
      <c r="AC986" s="45"/>
      <c r="AD986" s="45"/>
      <c r="AE986" s="45"/>
      <c r="AF986" s="45"/>
      <c r="AG986" s="45"/>
      <c r="AH986" s="45"/>
    </row>
    <row r="987" ht="18.0" customHeight="1">
      <c r="A987" s="475"/>
      <c r="C987" s="483"/>
      <c r="D987" s="1"/>
      <c r="F987" s="42"/>
      <c r="I987" s="42"/>
      <c r="K987" s="1"/>
      <c r="L987" s="1"/>
      <c r="M987" s="1"/>
      <c r="N987" s="1"/>
      <c r="P987" s="48"/>
      <c r="Q987" s="48"/>
      <c r="R987" s="48"/>
      <c r="S987" s="127"/>
      <c r="T987" s="127"/>
      <c r="U987" s="127"/>
      <c r="V987" s="484"/>
      <c r="W987" s="48"/>
      <c r="X987" s="48"/>
      <c r="Y987" s="48"/>
      <c r="Z987" s="45"/>
      <c r="AA987" s="45"/>
      <c r="AB987" s="45"/>
      <c r="AC987" s="45"/>
      <c r="AD987" s="45"/>
      <c r="AE987" s="45"/>
      <c r="AF987" s="45"/>
      <c r="AG987" s="45"/>
      <c r="AH987" s="45"/>
    </row>
    <row r="988" ht="18.0" customHeight="1">
      <c r="A988" s="475"/>
      <c r="C988" s="483"/>
      <c r="D988" s="1"/>
      <c r="F988" s="42"/>
      <c r="I988" s="42"/>
      <c r="K988" s="1"/>
      <c r="L988" s="1"/>
      <c r="M988" s="1"/>
      <c r="N988" s="1"/>
      <c r="P988" s="48"/>
      <c r="Q988" s="48"/>
      <c r="R988" s="48"/>
      <c r="S988" s="127"/>
      <c r="T988" s="127"/>
      <c r="U988" s="127"/>
      <c r="V988" s="484"/>
      <c r="W988" s="48"/>
      <c r="X988" s="48"/>
      <c r="Y988" s="48"/>
      <c r="Z988" s="45"/>
      <c r="AA988" s="45"/>
      <c r="AB988" s="45"/>
      <c r="AC988" s="45"/>
      <c r="AD988" s="45"/>
      <c r="AE988" s="45"/>
      <c r="AF988" s="45"/>
      <c r="AG988" s="45"/>
      <c r="AH988" s="45"/>
    </row>
    <row r="989" ht="18.0" customHeight="1">
      <c r="A989" s="475"/>
      <c r="C989" s="483"/>
      <c r="D989" s="1"/>
      <c r="F989" s="42"/>
      <c r="I989" s="42"/>
      <c r="K989" s="1"/>
      <c r="L989" s="1"/>
      <c r="M989" s="1"/>
      <c r="N989" s="1"/>
      <c r="P989" s="48"/>
      <c r="Q989" s="48"/>
      <c r="R989" s="48"/>
      <c r="S989" s="127"/>
      <c r="T989" s="127"/>
      <c r="U989" s="127"/>
      <c r="V989" s="484"/>
      <c r="W989" s="48"/>
      <c r="X989" s="48"/>
      <c r="Y989" s="48"/>
      <c r="Z989" s="45"/>
      <c r="AA989" s="45"/>
      <c r="AB989" s="45"/>
      <c r="AC989" s="45"/>
      <c r="AD989" s="45"/>
      <c r="AE989" s="45"/>
      <c r="AF989" s="45"/>
      <c r="AG989" s="45"/>
      <c r="AH989" s="45"/>
    </row>
    <row r="990" ht="18.0" customHeight="1">
      <c r="A990" s="475"/>
      <c r="C990" s="483"/>
      <c r="D990" s="1"/>
      <c r="F990" s="42"/>
      <c r="I990" s="42"/>
      <c r="K990" s="1"/>
      <c r="L990" s="1"/>
      <c r="M990" s="1"/>
      <c r="N990" s="1"/>
      <c r="P990" s="48"/>
      <c r="Q990" s="48"/>
      <c r="R990" s="48"/>
      <c r="S990" s="127"/>
      <c r="T990" s="127"/>
      <c r="U990" s="127"/>
      <c r="V990" s="484"/>
      <c r="W990" s="48"/>
      <c r="X990" s="48"/>
      <c r="Y990" s="48"/>
      <c r="Z990" s="45"/>
      <c r="AA990" s="45"/>
      <c r="AB990" s="45"/>
      <c r="AC990" s="45"/>
      <c r="AD990" s="45"/>
      <c r="AE990" s="45"/>
      <c r="AF990" s="45"/>
      <c r="AG990" s="45"/>
      <c r="AH990" s="45"/>
    </row>
    <row r="991" ht="18.0" customHeight="1">
      <c r="A991" s="475"/>
      <c r="C991" s="483"/>
      <c r="D991" s="1"/>
      <c r="F991" s="42"/>
      <c r="I991" s="42"/>
      <c r="K991" s="1"/>
      <c r="L991" s="1"/>
      <c r="M991" s="1"/>
      <c r="N991" s="1"/>
      <c r="P991" s="48"/>
      <c r="Q991" s="48"/>
      <c r="R991" s="48"/>
      <c r="S991" s="127"/>
      <c r="T991" s="127"/>
      <c r="U991" s="127"/>
      <c r="V991" s="484"/>
      <c r="W991" s="48"/>
      <c r="X991" s="48"/>
      <c r="Y991" s="48"/>
      <c r="Z991" s="45"/>
      <c r="AA991" s="45"/>
      <c r="AB991" s="45"/>
      <c r="AC991" s="45"/>
      <c r="AD991" s="45"/>
      <c r="AE991" s="45"/>
      <c r="AF991" s="45"/>
      <c r="AG991" s="45"/>
      <c r="AH991" s="45"/>
    </row>
    <row r="992" ht="18.0" customHeight="1">
      <c r="A992" s="475"/>
      <c r="C992" s="483"/>
      <c r="D992" s="1"/>
      <c r="F992" s="42"/>
      <c r="I992" s="42"/>
      <c r="K992" s="1"/>
      <c r="L992" s="1"/>
      <c r="M992" s="1"/>
      <c r="N992" s="1"/>
      <c r="P992" s="48"/>
      <c r="Q992" s="48"/>
      <c r="R992" s="48"/>
      <c r="S992" s="127"/>
      <c r="T992" s="127"/>
      <c r="U992" s="127"/>
      <c r="V992" s="484"/>
      <c r="W992" s="48"/>
      <c r="X992" s="48"/>
      <c r="Y992" s="48"/>
      <c r="Z992" s="45"/>
      <c r="AA992" s="45"/>
      <c r="AB992" s="45"/>
      <c r="AC992" s="45"/>
      <c r="AD992" s="45"/>
      <c r="AE992" s="45"/>
      <c r="AF992" s="45"/>
      <c r="AG992" s="45"/>
      <c r="AH992" s="45"/>
    </row>
    <row r="993" ht="18.0" customHeight="1">
      <c r="A993" s="475"/>
      <c r="C993" s="483"/>
      <c r="D993" s="1"/>
      <c r="F993" s="42"/>
      <c r="I993" s="42"/>
      <c r="K993" s="1"/>
      <c r="L993" s="1"/>
      <c r="M993" s="1"/>
      <c r="N993" s="1"/>
      <c r="P993" s="48"/>
      <c r="Q993" s="48"/>
      <c r="R993" s="48"/>
      <c r="S993" s="127"/>
      <c r="T993" s="127"/>
      <c r="U993" s="127"/>
      <c r="V993" s="484"/>
      <c r="W993" s="48"/>
      <c r="X993" s="48"/>
      <c r="Y993" s="48"/>
      <c r="Z993" s="45"/>
      <c r="AA993" s="45"/>
      <c r="AB993" s="45"/>
      <c r="AC993" s="45"/>
      <c r="AD993" s="45"/>
      <c r="AE993" s="45"/>
      <c r="AF993" s="45"/>
      <c r="AG993" s="45"/>
      <c r="AH993" s="45"/>
    </row>
    <row r="994" ht="18.0" customHeight="1">
      <c r="A994" s="475"/>
      <c r="C994" s="483"/>
      <c r="D994" s="1"/>
      <c r="F994" s="42"/>
      <c r="I994" s="42"/>
      <c r="K994" s="1"/>
      <c r="L994" s="1"/>
      <c r="M994" s="1"/>
      <c r="N994" s="1"/>
      <c r="P994" s="48"/>
      <c r="Q994" s="48"/>
      <c r="R994" s="48"/>
      <c r="S994" s="127"/>
      <c r="T994" s="127"/>
      <c r="U994" s="127"/>
      <c r="V994" s="484"/>
      <c r="W994" s="48"/>
      <c r="X994" s="48"/>
      <c r="Y994" s="48"/>
      <c r="Z994" s="45"/>
      <c r="AA994" s="45"/>
      <c r="AB994" s="45"/>
      <c r="AC994" s="45"/>
      <c r="AD994" s="45"/>
      <c r="AE994" s="45"/>
      <c r="AF994" s="45"/>
      <c r="AG994" s="45"/>
      <c r="AH994" s="45"/>
    </row>
    <row r="995" ht="18.0" customHeight="1">
      <c r="A995" s="475"/>
      <c r="C995" s="483"/>
      <c r="D995" s="1"/>
      <c r="F995" s="42"/>
      <c r="I995" s="42"/>
      <c r="K995" s="1"/>
      <c r="L995" s="1"/>
      <c r="M995" s="1"/>
      <c r="N995" s="1"/>
      <c r="P995" s="48"/>
      <c r="Q995" s="48"/>
      <c r="R995" s="48"/>
      <c r="S995" s="127"/>
      <c r="T995" s="127"/>
      <c r="U995" s="127"/>
      <c r="V995" s="484"/>
      <c r="W995" s="48"/>
      <c r="X995" s="48"/>
      <c r="Y995" s="48"/>
      <c r="Z995" s="45"/>
      <c r="AA995" s="45"/>
      <c r="AB995" s="45"/>
      <c r="AC995" s="45"/>
      <c r="AD995" s="45"/>
      <c r="AE995" s="45"/>
      <c r="AF995" s="45"/>
      <c r="AG995" s="45"/>
      <c r="AH995" s="45"/>
    </row>
    <row r="996" ht="18.0" customHeight="1">
      <c r="A996" s="475"/>
      <c r="C996" s="483"/>
      <c r="D996" s="1"/>
      <c r="F996" s="42"/>
      <c r="I996" s="42"/>
      <c r="K996" s="1"/>
      <c r="L996" s="1"/>
      <c r="M996" s="1"/>
      <c r="N996" s="1"/>
      <c r="P996" s="48"/>
      <c r="Q996" s="48"/>
      <c r="R996" s="48"/>
      <c r="S996" s="127"/>
      <c r="T996" s="127"/>
      <c r="U996" s="127"/>
      <c r="V996" s="484"/>
      <c r="W996" s="48"/>
      <c r="X996" s="48"/>
      <c r="Y996" s="48"/>
      <c r="Z996" s="45"/>
      <c r="AA996" s="45"/>
      <c r="AB996" s="45"/>
      <c r="AC996" s="45"/>
      <c r="AD996" s="45"/>
      <c r="AE996" s="45"/>
      <c r="AF996" s="45"/>
      <c r="AG996" s="45"/>
      <c r="AH996" s="45"/>
    </row>
    <row r="997" ht="18.0" customHeight="1">
      <c r="A997" s="475"/>
      <c r="C997" s="483"/>
      <c r="D997" s="1"/>
      <c r="F997" s="42"/>
      <c r="I997" s="42"/>
      <c r="K997" s="1"/>
      <c r="L997" s="1"/>
      <c r="M997" s="1"/>
      <c r="N997" s="1"/>
      <c r="P997" s="48"/>
      <c r="Q997" s="48"/>
      <c r="R997" s="48"/>
      <c r="S997" s="127"/>
      <c r="T997" s="127"/>
      <c r="U997" s="127"/>
      <c r="V997" s="484"/>
      <c r="W997" s="48"/>
      <c r="X997" s="48"/>
      <c r="Y997" s="48"/>
      <c r="Z997" s="45"/>
      <c r="AA997" s="45"/>
      <c r="AB997" s="45"/>
      <c r="AC997" s="45"/>
      <c r="AD997" s="45"/>
      <c r="AE997" s="45"/>
      <c r="AF997" s="45"/>
      <c r="AG997" s="45"/>
      <c r="AH997" s="45"/>
    </row>
    <row r="998" ht="18.0" customHeight="1">
      <c r="A998" s="475"/>
      <c r="C998" s="483"/>
      <c r="D998" s="1"/>
      <c r="F998" s="42"/>
      <c r="I998" s="42"/>
      <c r="K998" s="1"/>
      <c r="L998" s="1"/>
      <c r="M998" s="1"/>
      <c r="N998" s="1"/>
      <c r="P998" s="48"/>
      <c r="Q998" s="48"/>
      <c r="R998" s="48"/>
      <c r="S998" s="127"/>
      <c r="T998" s="127"/>
      <c r="U998" s="127"/>
      <c r="V998" s="484"/>
      <c r="W998" s="48"/>
      <c r="X998" s="48"/>
      <c r="Y998" s="48"/>
      <c r="Z998" s="45"/>
      <c r="AA998" s="45"/>
      <c r="AB998" s="45"/>
      <c r="AC998" s="45"/>
      <c r="AD998" s="45"/>
      <c r="AE998" s="45"/>
      <c r="AF998" s="45"/>
      <c r="AG998" s="45"/>
      <c r="AH998" s="45"/>
    </row>
    <row r="999" ht="18.0" customHeight="1">
      <c r="A999" s="475"/>
      <c r="C999" s="483"/>
      <c r="D999" s="1"/>
      <c r="F999" s="42"/>
      <c r="I999" s="42"/>
      <c r="K999" s="1"/>
      <c r="L999" s="1"/>
      <c r="M999" s="1"/>
      <c r="N999" s="1"/>
      <c r="P999" s="48"/>
      <c r="Q999" s="48"/>
      <c r="R999" s="48"/>
      <c r="S999" s="127"/>
      <c r="T999" s="127"/>
      <c r="U999" s="127"/>
      <c r="V999" s="484"/>
      <c r="W999" s="48"/>
      <c r="X999" s="48"/>
      <c r="Y999" s="48"/>
      <c r="Z999" s="45"/>
      <c r="AA999" s="45"/>
      <c r="AB999" s="45"/>
      <c r="AC999" s="45"/>
      <c r="AD999" s="45"/>
      <c r="AE999" s="45"/>
      <c r="AF999" s="45"/>
      <c r="AG999" s="45"/>
      <c r="AH999" s="45"/>
    </row>
    <row r="1000" ht="18.0" customHeight="1">
      <c r="A1000" s="475"/>
      <c r="C1000" s="483"/>
      <c r="D1000" s="1"/>
      <c r="F1000" s="42"/>
      <c r="I1000" s="42"/>
      <c r="K1000" s="1"/>
      <c r="L1000" s="1"/>
      <c r="M1000" s="1"/>
      <c r="N1000" s="1"/>
      <c r="P1000" s="48"/>
      <c r="Q1000" s="48"/>
      <c r="R1000" s="48"/>
      <c r="S1000" s="127"/>
      <c r="T1000" s="127"/>
      <c r="U1000" s="127"/>
      <c r="V1000" s="484"/>
      <c r="W1000" s="48"/>
      <c r="X1000" s="48"/>
      <c r="Y1000" s="48"/>
      <c r="Z1000" s="45"/>
      <c r="AA1000" s="45"/>
      <c r="AB1000" s="45"/>
      <c r="AC1000" s="45"/>
      <c r="AD1000" s="45"/>
      <c r="AE1000" s="45"/>
      <c r="AF1000" s="45"/>
      <c r="AG1000" s="45"/>
      <c r="AH1000" s="45"/>
    </row>
  </sheetData>
  <printOptions/>
  <pageMargins bottom="0.75" footer="0.0" header="0.0" left="0.7" right="0.7" top="0.75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C2D69B"/>
    <pageSetUpPr/>
  </sheetPr>
  <sheetViews>
    <sheetView showGridLines="0" workbookViewId="0">
      <pane ySplit="5.0" topLeftCell="A6" activePane="bottomLeft" state="frozen"/>
      <selection activeCell="B7" sqref="B7" pane="bottomLeft"/>
    </sheetView>
  </sheetViews>
  <sheetFormatPr customHeight="1" defaultColWidth="11.22" defaultRowHeight="15.0"/>
  <cols>
    <col customWidth="1" min="1" max="1" width="17.56"/>
    <col customWidth="1" min="2" max="2" width="9.44"/>
    <col customWidth="1" min="3" max="3" width="5.22"/>
    <col customWidth="1" min="4" max="4" width="11.56"/>
    <col customWidth="1" min="5" max="6" width="8.78"/>
    <col customWidth="1" min="7" max="7" width="12.0"/>
    <col customWidth="1" min="8" max="23" width="8.78"/>
    <col customWidth="1" min="24" max="24" width="12.11"/>
    <col customWidth="1" min="25" max="25" width="11.0"/>
    <col customWidth="1" hidden="1" min="26" max="27" width="6.44"/>
    <col customWidth="1" hidden="1" min="28" max="28" width="5.78"/>
    <col customWidth="1" hidden="1" min="29" max="29" width="5.56"/>
    <col customWidth="1" hidden="1" min="30" max="30" width="4.78"/>
    <col customWidth="1" hidden="1" min="31" max="31" width="6.78"/>
    <col customWidth="1" hidden="1" min="32" max="43" width="5.0"/>
    <col customWidth="1" hidden="1" min="44" max="44" width="11.0"/>
    <col customWidth="1" hidden="1" min="45" max="45" width="12.0"/>
    <col customWidth="1" hidden="1" min="46" max="49" width="12.78"/>
    <col customWidth="1" hidden="1" min="50" max="56" width="11.0"/>
    <col customWidth="1" min="57" max="59" width="11.0"/>
  </cols>
  <sheetData>
    <row r="1" ht="22.5" customHeight="1">
      <c r="E1" s="284"/>
      <c r="F1" s="284"/>
      <c r="I1" s="501"/>
      <c r="J1" s="501"/>
      <c r="K1" s="483" t="s">
        <v>17</v>
      </c>
      <c r="L1" s="478">
        <f>SUM(X9+I14+L19)</f>
        <v>0</v>
      </c>
      <c r="N1" s="502" t="s">
        <v>18</v>
      </c>
      <c r="P1" s="503"/>
      <c r="R1" s="503"/>
      <c r="T1" s="503"/>
      <c r="V1" s="503"/>
      <c r="X1" s="43"/>
      <c r="Z1" s="127">
        <v>1.0</v>
      </c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>
        <v>1.0</v>
      </c>
    </row>
    <row r="2" ht="18.75" customHeight="1">
      <c r="A2" s="504"/>
      <c r="E2" s="284"/>
      <c r="F2" s="284"/>
      <c r="J2" s="284"/>
      <c r="K2" s="2" t="s">
        <v>5111</v>
      </c>
      <c r="L2" s="288">
        <f>SUM(H9:W9)+SUM(H14)+SUM(H19:K19)</f>
        <v>0</v>
      </c>
      <c r="N2" s="87"/>
      <c r="X2" s="43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</row>
    <row r="3">
      <c r="A3" s="505"/>
      <c r="E3" s="284"/>
      <c r="F3" s="284"/>
      <c r="J3" s="284"/>
      <c r="K3" s="2" t="s">
        <v>15</v>
      </c>
      <c r="L3" s="218">
        <f>SUM(AA:AA)</f>
        <v>0</v>
      </c>
      <c r="N3" s="37" t="s">
        <v>36</v>
      </c>
      <c r="X3" s="43"/>
      <c r="Z3" s="506"/>
      <c r="AA3" s="506"/>
      <c r="AB3" s="506"/>
      <c r="AC3" s="506"/>
      <c r="AD3" s="506"/>
      <c r="AE3" s="506"/>
      <c r="AF3" s="506"/>
      <c r="AG3" s="506"/>
      <c r="AH3" s="506"/>
      <c r="AI3" s="506"/>
      <c r="AJ3" s="506"/>
      <c r="AK3" s="506"/>
      <c r="AL3" s="506"/>
      <c r="AM3" s="506"/>
      <c r="AN3" s="506"/>
      <c r="AO3" s="506"/>
      <c r="AP3" s="506"/>
      <c r="AQ3" s="506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</row>
    <row r="4" ht="16.5" customHeight="1">
      <c r="G4" s="1"/>
      <c r="H4" s="1"/>
      <c r="I4" s="1"/>
      <c r="J4" s="1"/>
      <c r="K4" s="62"/>
      <c r="L4" s="62"/>
      <c r="M4" s="62"/>
      <c r="N4" s="62"/>
      <c r="X4" s="43"/>
      <c r="Z4" s="127"/>
      <c r="AA4" s="127"/>
      <c r="AB4" s="127"/>
      <c r="AC4" s="127"/>
      <c r="AD4" s="127"/>
      <c r="AE4" s="127"/>
      <c r="AF4" s="127"/>
      <c r="AG4" s="127"/>
      <c r="AH4" s="127"/>
      <c r="AI4" s="127"/>
      <c r="AJ4" s="127"/>
      <c r="AK4" s="127"/>
      <c r="AL4" s="127"/>
      <c r="AM4" s="127"/>
      <c r="AN4" s="127"/>
      <c r="AO4" s="127"/>
      <c r="AP4" s="127"/>
      <c r="AQ4" s="127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</row>
    <row r="5" ht="39.0" customHeight="1"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43"/>
      <c r="Z5" s="127"/>
      <c r="AA5" s="127"/>
      <c r="AB5" s="127"/>
      <c r="AC5" s="127"/>
      <c r="AD5" s="127"/>
      <c r="AE5" s="127"/>
      <c r="AF5" s="127"/>
      <c r="AG5" s="127"/>
      <c r="AH5" s="127"/>
      <c r="AI5" s="127"/>
      <c r="AJ5" s="127"/>
      <c r="AK5" s="127"/>
      <c r="AL5" s="127"/>
      <c r="AM5" s="127"/>
      <c r="AN5" s="127"/>
      <c r="AO5" s="127"/>
      <c r="AP5" s="127"/>
      <c r="AQ5" s="127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</row>
    <row r="6" ht="21.0" customHeight="1">
      <c r="A6" s="507"/>
      <c r="B6" s="507"/>
      <c r="C6" s="491" t="s">
        <v>5112</v>
      </c>
      <c r="D6" s="508"/>
      <c r="E6" s="509"/>
      <c r="F6" s="509"/>
      <c r="G6" s="510" t="s">
        <v>5113</v>
      </c>
      <c r="H6" s="511" t="s">
        <v>5114</v>
      </c>
      <c r="I6" s="59"/>
      <c r="J6" s="59"/>
      <c r="K6" s="60"/>
      <c r="L6" s="512" t="s">
        <v>5115</v>
      </c>
      <c r="M6" s="59"/>
      <c r="N6" s="59"/>
      <c r="O6" s="60"/>
      <c r="P6" s="513" t="s">
        <v>5116</v>
      </c>
      <c r="Q6" s="59"/>
      <c r="R6" s="59"/>
      <c r="S6" s="60"/>
      <c r="T6" s="514" t="s">
        <v>5117</v>
      </c>
      <c r="U6" s="59"/>
      <c r="V6" s="59"/>
      <c r="W6" s="60"/>
      <c r="X6" s="515"/>
      <c r="Z6" s="516"/>
      <c r="AA6" s="516"/>
      <c r="AB6" s="516"/>
      <c r="AC6" s="516"/>
      <c r="AD6" s="516"/>
      <c r="AE6" s="516"/>
      <c r="AF6" s="516"/>
      <c r="AG6" s="516"/>
      <c r="AH6" s="516"/>
      <c r="AI6" s="516"/>
      <c r="AJ6" s="516"/>
      <c r="AK6" s="516"/>
      <c r="AL6" s="516"/>
      <c r="AM6" s="516"/>
      <c r="AN6" s="516"/>
      <c r="AO6" s="516"/>
      <c r="AP6" s="516"/>
      <c r="AQ6" s="516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</row>
    <row r="7" ht="21.0" customHeight="1">
      <c r="A7" s="507"/>
      <c r="B7" s="507"/>
      <c r="C7" s="507"/>
      <c r="D7" s="507"/>
      <c r="E7" s="504" t="s">
        <v>5118</v>
      </c>
      <c r="G7" s="345"/>
      <c r="H7" s="517" t="s">
        <v>5119</v>
      </c>
      <c r="I7" s="115" t="s">
        <v>5120</v>
      </c>
      <c r="J7" s="113" t="s">
        <v>5121</v>
      </c>
      <c r="K7" s="518" t="s">
        <v>5122</v>
      </c>
      <c r="L7" s="517" t="s">
        <v>5119</v>
      </c>
      <c r="M7" s="115" t="s">
        <v>5120</v>
      </c>
      <c r="N7" s="113" t="s">
        <v>5121</v>
      </c>
      <c r="O7" s="518" t="s">
        <v>5122</v>
      </c>
      <c r="P7" s="517" t="s">
        <v>5119</v>
      </c>
      <c r="Q7" s="115" t="s">
        <v>5120</v>
      </c>
      <c r="R7" s="113" t="s">
        <v>5121</v>
      </c>
      <c r="S7" s="518" t="s">
        <v>5122</v>
      </c>
      <c r="T7" s="517" t="s">
        <v>5119</v>
      </c>
      <c r="U7" s="115" t="s">
        <v>5120</v>
      </c>
      <c r="V7" s="113" t="s">
        <v>5121</v>
      </c>
      <c r="W7" s="518" t="s">
        <v>5122</v>
      </c>
      <c r="X7" s="519"/>
      <c r="Y7" s="102"/>
      <c r="Z7" s="516"/>
      <c r="AA7" s="516"/>
      <c r="AB7" s="516"/>
      <c r="AC7" s="516"/>
      <c r="AD7" s="516"/>
      <c r="AE7" s="516"/>
      <c r="AF7" s="516"/>
      <c r="AG7" s="516"/>
      <c r="AH7" s="516"/>
      <c r="AI7" s="516"/>
      <c r="AJ7" s="516"/>
      <c r="AK7" s="516"/>
      <c r="AL7" s="516"/>
      <c r="AM7" s="516"/>
      <c r="AN7" s="516"/>
      <c r="AO7" s="516"/>
      <c r="AP7" s="516"/>
      <c r="AQ7" s="516"/>
      <c r="AR7" s="102"/>
      <c r="AS7" s="520" t="s">
        <v>5123</v>
      </c>
      <c r="AT7" s="520" t="s">
        <v>5124</v>
      </c>
      <c r="AU7" s="520"/>
      <c r="AV7" s="520"/>
      <c r="AW7" s="520" t="s">
        <v>5125</v>
      </c>
      <c r="AX7" s="520" t="s">
        <v>89</v>
      </c>
      <c r="AY7" s="520" t="s">
        <v>399</v>
      </c>
      <c r="AZ7" s="521" t="s">
        <v>5126</v>
      </c>
      <c r="BA7" s="522" t="s">
        <v>5127</v>
      </c>
      <c r="BB7" s="520" t="s">
        <v>5128</v>
      </c>
      <c r="BC7" s="520"/>
      <c r="BD7" s="520" t="s">
        <v>5129</v>
      </c>
      <c r="BE7" s="102"/>
      <c r="BF7" s="102"/>
      <c r="BG7" s="102"/>
    </row>
    <row r="8" ht="121.5" customHeight="1">
      <c r="A8" s="43"/>
      <c r="B8" s="523" t="s">
        <v>5084</v>
      </c>
      <c r="C8" s="523" t="s">
        <v>43</v>
      </c>
      <c r="D8" s="523" t="s">
        <v>369</v>
      </c>
      <c r="E8" s="524" t="s">
        <v>45</v>
      </c>
      <c r="F8" s="524" t="s">
        <v>5085</v>
      </c>
      <c r="G8" s="524" t="s">
        <v>47</v>
      </c>
      <c r="H8" s="43"/>
      <c r="I8" s="38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525" t="s">
        <v>58</v>
      </c>
      <c r="Y8" s="43"/>
      <c r="Z8" s="484" t="s">
        <v>36</v>
      </c>
      <c r="AA8" s="484" t="s">
        <v>62</v>
      </c>
      <c r="AB8" s="484" t="s">
        <v>63</v>
      </c>
      <c r="AC8" s="484" t="s">
        <v>68</v>
      </c>
      <c r="AD8" s="484" t="s">
        <v>66</v>
      </c>
      <c r="AE8" s="484" t="s">
        <v>67</v>
      </c>
      <c r="AF8" s="484" t="s">
        <v>63</v>
      </c>
      <c r="AG8" s="484" t="s">
        <v>68</v>
      </c>
      <c r="AH8" s="484" t="s">
        <v>66</v>
      </c>
      <c r="AI8" s="484" t="s">
        <v>67</v>
      </c>
      <c r="AJ8" s="484" t="s">
        <v>63</v>
      </c>
      <c r="AK8" s="484" t="s">
        <v>68</v>
      </c>
      <c r="AL8" s="484" t="s">
        <v>66</v>
      </c>
      <c r="AM8" s="484" t="s">
        <v>67</v>
      </c>
      <c r="AN8" s="484" t="s">
        <v>63</v>
      </c>
      <c r="AO8" s="484" t="s">
        <v>68</v>
      </c>
      <c r="AP8" s="484" t="s">
        <v>66</v>
      </c>
      <c r="AQ8" s="484" t="s">
        <v>67</v>
      </c>
      <c r="AR8" s="43"/>
      <c r="AS8" s="526"/>
      <c r="AT8" s="527" t="s">
        <v>5130</v>
      </c>
      <c r="AU8" s="526"/>
      <c r="AV8" s="526"/>
      <c r="AW8" s="526" t="s">
        <v>5131</v>
      </c>
      <c r="AX8" s="526" t="s">
        <v>5132</v>
      </c>
      <c r="AY8" s="526" t="s">
        <v>5133</v>
      </c>
      <c r="AZ8" s="526" t="s">
        <v>5134</v>
      </c>
      <c r="BA8" s="526" t="s">
        <v>5134</v>
      </c>
      <c r="BB8" s="526" t="s">
        <v>5135</v>
      </c>
      <c r="BC8" s="526"/>
      <c r="BD8" s="526" t="s">
        <v>5132</v>
      </c>
      <c r="BE8" s="43"/>
      <c r="BF8" s="43"/>
      <c r="BG8" s="43"/>
    </row>
    <row r="9" ht="69.0" customHeight="1">
      <c r="A9" s="528"/>
      <c r="B9" s="529" t="s">
        <v>5136</v>
      </c>
      <c r="C9" s="188" t="s">
        <v>105</v>
      </c>
      <c r="D9" s="530" t="s">
        <v>5137</v>
      </c>
      <c r="E9" s="188">
        <v>9.0</v>
      </c>
      <c r="F9" s="531" t="s">
        <v>5138</v>
      </c>
      <c r="G9" s="532">
        <v>104.94000000000001</v>
      </c>
      <c r="H9" s="533"/>
      <c r="I9" s="533"/>
      <c r="J9" s="256"/>
      <c r="K9" s="533"/>
      <c r="L9" s="533"/>
      <c r="M9" s="188"/>
      <c r="N9" s="534"/>
      <c r="O9" s="61"/>
      <c r="P9" s="534"/>
      <c r="Q9" s="534"/>
      <c r="R9" s="534"/>
      <c r="S9" s="534"/>
      <c r="T9" s="534"/>
      <c r="U9" s="534"/>
      <c r="V9" s="534"/>
      <c r="W9" s="534"/>
      <c r="X9" s="535">
        <f>G9*H9+G9*I9+G9*J9+G9*K9++G9*L9+G9*M9+G9*N9+G9*O9+G9*P9+G9*Q9+G9*R9+G9*S9+G9*T9+G9*U9+G9*V9+G9*W9</f>
        <v>0</v>
      </c>
      <c r="Y9" s="1"/>
      <c r="Z9" s="127">
        <v>3.5</v>
      </c>
      <c r="AA9" s="127">
        <f>SUM(H9:W9)*Z9</f>
        <v>0</v>
      </c>
      <c r="AB9" s="127">
        <f t="shared" ref="AB9:AQ9" si="1">H9*$E$9</f>
        <v>0</v>
      </c>
      <c r="AC9" s="127">
        <f t="shared" si="1"/>
        <v>0</v>
      </c>
      <c r="AD9" s="127">
        <f t="shared" si="1"/>
        <v>0</v>
      </c>
      <c r="AE9" s="127">
        <f t="shared" si="1"/>
        <v>0</v>
      </c>
      <c r="AF9" s="127">
        <f t="shared" si="1"/>
        <v>0</v>
      </c>
      <c r="AG9" s="127">
        <f t="shared" si="1"/>
        <v>0</v>
      </c>
      <c r="AH9" s="127">
        <f t="shared" si="1"/>
        <v>0</v>
      </c>
      <c r="AI9" s="127">
        <f t="shared" si="1"/>
        <v>0</v>
      </c>
      <c r="AJ9" s="127">
        <f t="shared" si="1"/>
        <v>0</v>
      </c>
      <c r="AK9" s="127">
        <f t="shared" si="1"/>
        <v>0</v>
      </c>
      <c r="AL9" s="127">
        <f t="shared" si="1"/>
        <v>0</v>
      </c>
      <c r="AM9" s="127">
        <f t="shared" si="1"/>
        <v>0</v>
      </c>
      <c r="AN9" s="127">
        <f t="shared" si="1"/>
        <v>0</v>
      </c>
      <c r="AO9" s="127">
        <f t="shared" si="1"/>
        <v>0</v>
      </c>
      <c r="AP9" s="127">
        <f t="shared" si="1"/>
        <v>0</v>
      </c>
      <c r="AQ9" s="127">
        <f t="shared" si="1"/>
        <v>0</v>
      </c>
      <c r="AR9" s="1"/>
      <c r="AS9" s="145">
        <f>SUM(H9:W9)</f>
        <v>0</v>
      </c>
      <c r="AT9" s="145">
        <f>0.125*AS9</f>
        <v>0</v>
      </c>
      <c r="AU9" s="145"/>
      <c r="AV9" s="145"/>
      <c r="AW9" s="145">
        <f>1.3*AS9</f>
        <v>0</v>
      </c>
      <c r="AX9" s="145">
        <f>AS9</f>
        <v>0</v>
      </c>
      <c r="AY9" s="145">
        <f>40*AS9</f>
        <v>0</v>
      </c>
      <c r="AZ9" s="145">
        <f>9*AS9</f>
        <v>0</v>
      </c>
      <c r="BA9" s="145">
        <f>9*AS9</f>
        <v>0</v>
      </c>
      <c r="BB9" s="145">
        <f>6*AS9</f>
        <v>0</v>
      </c>
      <c r="BC9" s="145"/>
      <c r="BD9" s="145">
        <f>AS9</f>
        <v>0</v>
      </c>
      <c r="BE9" s="1"/>
      <c r="BF9" s="1"/>
      <c r="BG9" s="1"/>
    </row>
    <row r="10">
      <c r="A10" s="463" t="s">
        <v>5139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43"/>
      <c r="Z10" s="127"/>
      <c r="AA10" s="127"/>
      <c r="AB10" s="127"/>
      <c r="AC10" s="127"/>
      <c r="AD10" s="127"/>
      <c r="AE10" s="127"/>
      <c r="AF10" s="127"/>
      <c r="AG10" s="127"/>
      <c r="AH10" s="127"/>
      <c r="AI10" s="127"/>
      <c r="AJ10" s="127"/>
      <c r="AK10" s="127"/>
      <c r="AL10" s="127"/>
      <c r="AM10" s="127"/>
      <c r="AN10" s="127"/>
      <c r="AO10" s="127"/>
      <c r="AP10" s="127"/>
      <c r="AQ10" s="127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6"/>
      <c r="BD10" s="146"/>
    </row>
    <row r="11">
      <c r="A11" s="463" t="s">
        <v>5140</v>
      </c>
      <c r="G11" s="96"/>
      <c r="H11" s="536" t="s">
        <v>5113</v>
      </c>
      <c r="I11" s="537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43"/>
      <c r="Z11" s="127"/>
      <c r="AA11" s="127"/>
      <c r="AB11" s="127"/>
      <c r="AC11" s="127"/>
      <c r="AD11" s="127"/>
      <c r="AE11" s="127"/>
      <c r="AF11" s="127"/>
      <c r="AG11" s="127"/>
      <c r="AH11" s="127"/>
      <c r="AI11" s="127"/>
      <c r="AJ11" s="127"/>
      <c r="AK11" s="127"/>
      <c r="AL11" s="127"/>
      <c r="AM11" s="127"/>
      <c r="AN11" s="127"/>
      <c r="AO11" s="127"/>
      <c r="AP11" s="127"/>
      <c r="AQ11" s="127"/>
      <c r="AS11" s="146"/>
      <c r="AT11" s="146"/>
      <c r="AU11" s="146"/>
      <c r="AV11" s="146"/>
      <c r="AW11" s="146"/>
      <c r="AX11" s="146"/>
      <c r="AY11" s="146"/>
      <c r="AZ11" s="146"/>
      <c r="BA11" s="146"/>
      <c r="BB11" s="146"/>
      <c r="BC11" s="146"/>
      <c r="BD11" s="146"/>
    </row>
    <row r="12" ht="22.5" customHeight="1">
      <c r="A12" s="507"/>
      <c r="B12" s="507"/>
      <c r="C12" s="507"/>
      <c r="D12" s="507"/>
      <c r="E12" s="308"/>
      <c r="F12" s="308"/>
      <c r="H12" s="538" t="s">
        <v>5141</v>
      </c>
      <c r="I12" s="539"/>
      <c r="J12" s="540"/>
      <c r="K12" s="540"/>
      <c r="L12" s="94"/>
      <c r="O12" s="44"/>
      <c r="P12" s="44"/>
      <c r="Q12" s="44"/>
      <c r="R12" s="44"/>
      <c r="S12" s="44"/>
      <c r="T12" s="44"/>
      <c r="U12" s="44"/>
      <c r="V12" s="44"/>
      <c r="W12" s="44"/>
      <c r="X12" s="44"/>
      <c r="Z12" s="516"/>
      <c r="AA12" s="516"/>
      <c r="AB12" s="516"/>
      <c r="AC12" s="516"/>
      <c r="AD12" s="516"/>
      <c r="AE12" s="516"/>
      <c r="AF12" s="516"/>
      <c r="AG12" s="516"/>
      <c r="AH12" s="516"/>
      <c r="AI12" s="516"/>
      <c r="AJ12" s="516"/>
      <c r="AK12" s="516"/>
      <c r="AL12" s="516"/>
      <c r="AM12" s="516"/>
      <c r="AN12" s="516"/>
      <c r="AO12" s="516"/>
      <c r="AP12" s="516"/>
      <c r="AQ12" s="516"/>
      <c r="AS12" s="146"/>
      <c r="AT12" s="146"/>
      <c r="AU12" s="541" t="s">
        <v>5142</v>
      </c>
      <c r="AV12" s="146"/>
      <c r="AW12" s="146"/>
      <c r="AX12" s="146"/>
      <c r="AY12" s="542" t="s">
        <v>5143</v>
      </c>
      <c r="AZ12" s="521" t="s">
        <v>5126</v>
      </c>
      <c r="BA12" s="543" t="s">
        <v>5144</v>
      </c>
      <c r="BB12" s="520" t="s">
        <v>5128</v>
      </c>
      <c r="BC12" s="541" t="s">
        <v>5145</v>
      </c>
      <c r="BD12" s="541" t="s">
        <v>5146</v>
      </c>
    </row>
    <row r="13" ht="27.75" customHeight="1">
      <c r="A13" s="43"/>
      <c r="B13" s="523" t="s">
        <v>5084</v>
      </c>
      <c r="C13" s="544"/>
      <c r="D13" s="523" t="s">
        <v>369</v>
      </c>
      <c r="E13" s="524" t="s">
        <v>45</v>
      </c>
      <c r="F13" s="524" t="s">
        <v>5085</v>
      </c>
      <c r="G13" s="524" t="s">
        <v>47</v>
      </c>
      <c r="H13" s="421"/>
      <c r="I13" s="525" t="s">
        <v>58</v>
      </c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84" t="s">
        <v>36</v>
      </c>
      <c r="AA13" s="484" t="s">
        <v>62</v>
      </c>
      <c r="AB13" s="545"/>
      <c r="AC13" s="484"/>
      <c r="AD13" s="484"/>
      <c r="AE13" s="484"/>
      <c r="AF13" s="484"/>
      <c r="AG13" s="484"/>
      <c r="AH13" s="484"/>
      <c r="AI13" s="484"/>
      <c r="AJ13" s="484"/>
      <c r="AK13" s="484"/>
      <c r="AL13" s="484"/>
      <c r="AM13" s="484"/>
      <c r="AN13" s="484"/>
      <c r="AO13" s="484"/>
      <c r="AP13" s="484"/>
      <c r="AQ13" s="484"/>
      <c r="AR13" s="43"/>
      <c r="AS13" s="526"/>
      <c r="AT13" s="526"/>
      <c r="AU13" s="526" t="s">
        <v>5147</v>
      </c>
      <c r="AV13" s="526"/>
      <c r="AW13" s="526"/>
      <c r="AX13" s="526"/>
      <c r="AY13" s="526" t="s">
        <v>5148</v>
      </c>
      <c r="AZ13" s="526" t="s">
        <v>5149</v>
      </c>
      <c r="BA13" s="526" t="s">
        <v>5150</v>
      </c>
      <c r="BB13" s="526" t="s">
        <v>5135</v>
      </c>
      <c r="BC13" s="526" t="s">
        <v>5132</v>
      </c>
      <c r="BD13" s="526" t="s">
        <v>5151</v>
      </c>
      <c r="BE13" s="43"/>
      <c r="BF13" s="43"/>
      <c r="BG13" s="43"/>
    </row>
    <row r="14" ht="69.0" customHeight="1">
      <c r="A14" s="546"/>
      <c r="B14" s="529" t="s">
        <v>5152</v>
      </c>
      <c r="C14" s="188" t="s">
        <v>105</v>
      </c>
      <c r="D14" s="530" t="s">
        <v>5153</v>
      </c>
      <c r="E14" s="188">
        <v>22.0</v>
      </c>
      <c r="F14" s="531" t="s">
        <v>5154</v>
      </c>
      <c r="G14" s="532">
        <v>57.346000000000004</v>
      </c>
      <c r="H14" s="533"/>
      <c r="I14" s="547">
        <f>G14*H14</f>
        <v>0</v>
      </c>
      <c r="J14" s="60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27">
        <v>4.0</v>
      </c>
      <c r="AA14" s="127">
        <f>SUM(H14)*Z14</f>
        <v>0</v>
      </c>
      <c r="AB14" s="127"/>
      <c r="AC14" s="127"/>
      <c r="AD14" s="127"/>
      <c r="AE14" s="127"/>
      <c r="AF14" s="127"/>
      <c r="AG14" s="127"/>
      <c r="AH14" s="127"/>
      <c r="AI14" s="127"/>
      <c r="AJ14" s="127"/>
      <c r="AK14" s="127"/>
      <c r="AL14" s="127"/>
      <c r="AM14" s="127"/>
      <c r="AN14" s="127"/>
      <c r="AO14" s="127"/>
      <c r="AP14" s="127"/>
      <c r="AQ14" s="127"/>
      <c r="AR14" s="1"/>
      <c r="AS14" s="145">
        <f>SUM(H14)</f>
        <v>0</v>
      </c>
      <c r="AT14" s="145"/>
      <c r="AU14" s="145">
        <f>0.1112*$AS$14</f>
        <v>0</v>
      </c>
      <c r="AV14" s="145"/>
      <c r="AW14" s="145"/>
      <c r="AX14" s="145"/>
      <c r="AY14" s="145">
        <f>100*AS14</f>
        <v>0</v>
      </c>
      <c r="AZ14" s="145">
        <f>AS14*22</f>
        <v>0</v>
      </c>
      <c r="BA14" s="145">
        <f>AZ14*3</f>
        <v>0</v>
      </c>
      <c r="BB14" s="145">
        <f>6*AS14</f>
        <v>0</v>
      </c>
      <c r="BC14" s="145">
        <f>AS14</f>
        <v>0</v>
      </c>
      <c r="BD14" s="145">
        <f>2*AS14</f>
        <v>0</v>
      </c>
      <c r="BE14" s="1"/>
      <c r="BF14" s="1"/>
      <c r="BG14" s="1"/>
    </row>
    <row r="15">
      <c r="A15" s="463" t="s">
        <v>5155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43"/>
      <c r="Z15" s="127"/>
      <c r="AA15" s="127"/>
      <c r="AB15" s="127"/>
      <c r="AC15" s="127"/>
      <c r="AD15" s="127"/>
      <c r="AE15" s="127"/>
      <c r="AF15" s="127"/>
      <c r="AG15" s="127"/>
      <c r="AH15" s="127"/>
      <c r="AI15" s="127"/>
      <c r="AJ15" s="127"/>
      <c r="AK15" s="127"/>
      <c r="AL15" s="127"/>
      <c r="AM15" s="127"/>
      <c r="AN15" s="127"/>
      <c r="AO15" s="127"/>
      <c r="AP15" s="127"/>
      <c r="AQ15" s="127"/>
      <c r="AS15" s="146"/>
      <c r="AT15" s="146"/>
      <c r="AU15" s="146"/>
      <c r="AV15" s="146"/>
      <c r="AW15" s="146"/>
      <c r="AX15" s="146"/>
      <c r="AY15" s="146"/>
      <c r="AZ15" s="146"/>
      <c r="BA15" s="146"/>
      <c r="BB15" s="146"/>
      <c r="BC15" s="146"/>
      <c r="BD15" s="146"/>
    </row>
    <row r="16">
      <c r="H16" s="97" t="s">
        <v>5118</v>
      </c>
      <c r="I16" s="59"/>
      <c r="J16" s="59"/>
      <c r="K16" s="60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43"/>
      <c r="Z16" s="127"/>
      <c r="AA16" s="127"/>
      <c r="AB16" s="127"/>
      <c r="AC16" s="127"/>
      <c r="AD16" s="127"/>
      <c r="AE16" s="127"/>
      <c r="AF16" s="127"/>
      <c r="AG16" s="127"/>
      <c r="AH16" s="127"/>
      <c r="AI16" s="127"/>
      <c r="AJ16" s="127"/>
      <c r="AK16" s="127"/>
      <c r="AL16" s="127"/>
      <c r="AM16" s="127"/>
      <c r="AN16" s="127"/>
      <c r="AO16" s="127"/>
      <c r="AP16" s="127"/>
      <c r="AQ16" s="127"/>
      <c r="AS16" s="146"/>
      <c r="AT16" s="146"/>
      <c r="AU16" s="146"/>
      <c r="AV16" s="146"/>
      <c r="AW16" s="146"/>
      <c r="AX16" s="146"/>
      <c r="AY16" s="146"/>
      <c r="AZ16" s="146"/>
      <c r="BA16" s="146"/>
      <c r="BB16" s="146"/>
      <c r="BC16" s="146"/>
      <c r="BD16" s="146"/>
    </row>
    <row r="17" ht="22.5" customHeight="1">
      <c r="A17" s="507"/>
      <c r="B17" s="507"/>
      <c r="C17" s="507"/>
      <c r="D17" s="507"/>
      <c r="E17" s="308"/>
      <c r="F17" s="96"/>
      <c r="H17" s="548" t="s">
        <v>5119</v>
      </c>
      <c r="I17" s="549" t="s">
        <v>5120</v>
      </c>
      <c r="J17" s="550" t="s">
        <v>5156</v>
      </c>
      <c r="K17" s="551" t="s">
        <v>5157</v>
      </c>
      <c r="L17" s="94"/>
      <c r="N17" s="507"/>
      <c r="O17" s="507"/>
      <c r="P17" s="507"/>
      <c r="Q17" s="507"/>
      <c r="R17" s="507"/>
      <c r="S17" s="507"/>
      <c r="T17" s="507"/>
      <c r="U17" s="507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S17" s="146"/>
      <c r="AT17" s="520" t="s">
        <v>5124</v>
      </c>
      <c r="AU17" s="541" t="s">
        <v>5142</v>
      </c>
      <c r="AV17" s="542" t="s">
        <v>5158</v>
      </c>
      <c r="AW17" s="520" t="s">
        <v>5125</v>
      </c>
      <c r="AX17" s="146"/>
      <c r="AY17" s="542" t="s">
        <v>5143</v>
      </c>
      <c r="AZ17" s="521" t="s">
        <v>5126</v>
      </c>
      <c r="BA17" s="522" t="s">
        <v>5127</v>
      </c>
      <c r="BB17" s="520" t="s">
        <v>5128</v>
      </c>
      <c r="BC17" s="541"/>
      <c r="BD17" s="541" t="s">
        <v>5146</v>
      </c>
    </row>
    <row r="18" ht="27.75" customHeight="1">
      <c r="A18" s="43"/>
      <c r="B18" s="523" t="s">
        <v>5084</v>
      </c>
      <c r="C18" s="544"/>
      <c r="D18" s="523" t="s">
        <v>369</v>
      </c>
      <c r="E18" s="524" t="s">
        <v>45</v>
      </c>
      <c r="F18" s="524" t="s">
        <v>5085</v>
      </c>
      <c r="G18" s="524" t="s">
        <v>47</v>
      </c>
      <c r="H18" s="552"/>
      <c r="I18" s="552"/>
      <c r="J18" s="552"/>
      <c r="K18" s="552"/>
      <c r="L18" s="303" t="s">
        <v>58</v>
      </c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43"/>
      <c r="Z18" s="526" t="s">
        <v>36</v>
      </c>
      <c r="AA18" s="526" t="s">
        <v>62</v>
      </c>
      <c r="AB18" s="553" t="s">
        <v>63</v>
      </c>
      <c r="AC18" s="526" t="s">
        <v>68</v>
      </c>
      <c r="AD18" s="526" t="s">
        <v>70</v>
      </c>
      <c r="AE18" s="526" t="s">
        <v>67</v>
      </c>
      <c r="AF18" s="526"/>
      <c r="AG18" s="526"/>
      <c r="AH18" s="526"/>
      <c r="AI18" s="526"/>
      <c r="AJ18" s="526"/>
      <c r="AK18" s="526"/>
      <c r="AL18" s="526"/>
      <c r="AM18" s="526"/>
      <c r="AN18" s="526"/>
      <c r="AO18" s="526"/>
      <c r="AP18" s="526"/>
      <c r="AQ18" s="526"/>
      <c r="AR18" s="526"/>
      <c r="AS18" s="526"/>
      <c r="AT18" s="526" t="s">
        <v>5159</v>
      </c>
      <c r="AU18" s="526" t="s">
        <v>5160</v>
      </c>
      <c r="AV18" s="526" t="s">
        <v>5161</v>
      </c>
      <c r="AW18" s="526" t="s">
        <v>5162</v>
      </c>
      <c r="AX18" s="526"/>
      <c r="AY18" s="526" t="s">
        <v>5163</v>
      </c>
      <c r="AZ18" s="526" t="s">
        <v>5151</v>
      </c>
      <c r="BA18" s="526" t="s">
        <v>5151</v>
      </c>
      <c r="BB18" s="526" t="s">
        <v>5164</v>
      </c>
      <c r="BC18" s="526"/>
      <c r="BD18" s="526" t="s">
        <v>5151</v>
      </c>
      <c r="BE18" s="43"/>
      <c r="BF18" s="43"/>
      <c r="BG18" s="43"/>
    </row>
    <row r="19" ht="69.0" customHeight="1">
      <c r="A19" s="546"/>
      <c r="B19" s="529" t="s">
        <v>5165</v>
      </c>
      <c r="C19" s="219" t="s">
        <v>105</v>
      </c>
      <c r="D19" s="530" t="s">
        <v>5166</v>
      </c>
      <c r="E19" s="188">
        <v>2.0</v>
      </c>
      <c r="F19" s="531" t="s">
        <v>5138</v>
      </c>
      <c r="G19" s="532">
        <v>120.84</v>
      </c>
      <c r="H19" s="533"/>
      <c r="I19" s="533"/>
      <c r="J19" s="533"/>
      <c r="K19" s="533"/>
      <c r="L19" s="547">
        <f>G19*H19+G19*I19+G19*J19+G19*K19</f>
        <v>0</v>
      </c>
      <c r="M19" s="60"/>
      <c r="N19" s="1"/>
      <c r="O19" s="1"/>
      <c r="P19" s="1"/>
      <c r="Q19" s="96"/>
      <c r="R19" s="1"/>
      <c r="S19" s="1"/>
      <c r="T19" s="1"/>
      <c r="U19" s="1"/>
      <c r="V19" s="1"/>
      <c r="W19" s="1"/>
      <c r="X19" s="1"/>
      <c r="Y19" s="1"/>
      <c r="Z19" s="145">
        <v>6.2</v>
      </c>
      <c r="AA19" s="145">
        <f>SUM(H19:K19)*Z19</f>
        <v>0</v>
      </c>
      <c r="AB19" s="127">
        <f t="shared" ref="AB19:AE19" si="2">H19*$E$19</f>
        <v>0</v>
      </c>
      <c r="AC19" s="127">
        <f t="shared" si="2"/>
        <v>0</v>
      </c>
      <c r="AD19" s="127">
        <f t="shared" si="2"/>
        <v>0</v>
      </c>
      <c r="AE19" s="127">
        <f t="shared" si="2"/>
        <v>0</v>
      </c>
      <c r="AF19" s="145"/>
      <c r="AG19" s="145"/>
      <c r="AH19" s="145"/>
      <c r="AI19" s="145"/>
      <c r="AJ19" s="145"/>
      <c r="AK19" s="145"/>
      <c r="AL19" s="145"/>
      <c r="AM19" s="145"/>
      <c r="AN19" s="145"/>
      <c r="AO19" s="145"/>
      <c r="AP19" s="145"/>
      <c r="AQ19" s="145"/>
      <c r="AR19" s="145"/>
      <c r="AS19" s="145">
        <f>SUM(H19:K19)</f>
        <v>0</v>
      </c>
      <c r="AT19" s="145">
        <f>AS19/4</f>
        <v>0</v>
      </c>
      <c r="AU19" s="145">
        <f>AS19/14</f>
        <v>0</v>
      </c>
      <c r="AV19" s="145">
        <f>AS19</f>
        <v>0</v>
      </c>
      <c r="AW19" s="145">
        <f>AS19*0.5</f>
        <v>0</v>
      </c>
      <c r="AX19" s="145"/>
      <c r="AY19" s="145">
        <f>AS19*50</f>
        <v>0</v>
      </c>
      <c r="AZ19" s="145">
        <f>AS19*2</f>
        <v>0</v>
      </c>
      <c r="BA19" s="145">
        <f>AS19*2</f>
        <v>0</v>
      </c>
      <c r="BB19" s="145">
        <f>AS19*5</f>
        <v>0</v>
      </c>
      <c r="BC19" s="145"/>
      <c r="BD19" s="145">
        <f>BC19*3</f>
        <v>0</v>
      </c>
      <c r="BE19" s="1"/>
      <c r="BF19" s="1"/>
      <c r="BG19" s="1"/>
    </row>
    <row r="20">
      <c r="A20" s="463" t="s">
        <v>5167</v>
      </c>
      <c r="Z20" s="145"/>
      <c r="AA20" s="145"/>
      <c r="AB20" s="145"/>
      <c r="AC20" s="145"/>
      <c r="AD20" s="145"/>
      <c r="AE20" s="145"/>
      <c r="AF20" s="145"/>
      <c r="AG20" s="145"/>
      <c r="AH20" s="145"/>
      <c r="AI20" s="145"/>
      <c r="AJ20" s="145"/>
      <c r="AK20" s="145"/>
      <c r="AL20" s="145"/>
      <c r="AM20" s="145"/>
      <c r="AN20" s="145"/>
      <c r="AO20" s="145"/>
      <c r="AP20" s="145"/>
      <c r="AQ20" s="145"/>
      <c r="AR20" s="146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</row>
    <row r="21"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43"/>
      <c r="Z21" s="127"/>
      <c r="AA21" s="127"/>
      <c r="AB21" s="127"/>
      <c r="AC21" s="127"/>
      <c r="AD21" s="127"/>
      <c r="AE21" s="127"/>
      <c r="AF21" s="127"/>
      <c r="AG21" s="127"/>
      <c r="AH21" s="127"/>
      <c r="AI21" s="127"/>
      <c r="AJ21" s="127"/>
      <c r="AK21" s="127"/>
      <c r="AL21" s="127"/>
      <c r="AM21" s="127"/>
      <c r="AN21" s="127"/>
      <c r="AO21" s="127"/>
      <c r="AP21" s="127"/>
      <c r="AQ21" s="127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</row>
    <row r="22"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43"/>
      <c r="Z22" s="43"/>
      <c r="AB22" s="127"/>
      <c r="AC22" s="127"/>
      <c r="AD22" s="127"/>
      <c r="AE22" s="127"/>
      <c r="AF22" s="127"/>
      <c r="AG22" s="127"/>
      <c r="AH22" s="127"/>
      <c r="AI22" s="127"/>
      <c r="AJ22" s="127"/>
      <c r="AK22" s="127"/>
      <c r="AL22" s="127"/>
      <c r="AM22" s="127"/>
      <c r="AN22" s="127"/>
      <c r="AO22" s="127"/>
      <c r="AP22" s="127"/>
      <c r="AQ22" s="127"/>
      <c r="AR22" s="127"/>
      <c r="AS22" s="44"/>
      <c r="AT22" s="44"/>
      <c r="AU22" s="44"/>
      <c r="AV22" s="44"/>
      <c r="AW22" s="44"/>
      <c r="AX22" s="44"/>
      <c r="AY22" s="44"/>
      <c r="AZ22" s="44"/>
      <c r="BA22" s="44"/>
      <c r="BB22" s="44"/>
      <c r="BC22" s="44"/>
      <c r="BD22" s="44"/>
    </row>
    <row r="23"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43"/>
      <c r="Z23" s="127"/>
      <c r="AA23" s="127"/>
      <c r="AB23" s="127"/>
      <c r="AC23" s="127"/>
      <c r="AD23" s="127"/>
      <c r="AE23" s="127"/>
      <c r="AF23" s="127"/>
      <c r="AG23" s="127"/>
      <c r="AH23" s="127"/>
      <c r="AI23" s="127"/>
      <c r="AJ23" s="127"/>
      <c r="AK23" s="127"/>
      <c r="AL23" s="127"/>
      <c r="AM23" s="127"/>
      <c r="AN23" s="127"/>
      <c r="AO23" s="127"/>
      <c r="AP23" s="127"/>
      <c r="AQ23" s="127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</row>
    <row r="24"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43"/>
      <c r="Z24" s="127"/>
      <c r="AA24" s="127"/>
      <c r="AB24" s="127"/>
      <c r="AC24" s="127"/>
      <c r="AD24" s="127"/>
      <c r="AE24" s="127"/>
      <c r="AF24" s="127"/>
      <c r="AG24" s="127"/>
      <c r="AH24" s="127"/>
      <c r="AI24" s="127"/>
      <c r="AJ24" s="127"/>
      <c r="AK24" s="127"/>
      <c r="AL24" s="127"/>
      <c r="AM24" s="127"/>
      <c r="AN24" s="127"/>
      <c r="AO24" s="127"/>
      <c r="AP24" s="127"/>
      <c r="AQ24" s="127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</row>
    <row r="25"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43"/>
      <c r="Z25" s="127"/>
      <c r="AA25" s="127"/>
      <c r="AB25" s="127"/>
      <c r="AC25" s="127"/>
      <c r="AD25" s="127"/>
      <c r="AE25" s="127"/>
      <c r="AF25" s="127"/>
      <c r="AG25" s="127"/>
      <c r="AH25" s="127"/>
      <c r="AI25" s="127"/>
      <c r="AJ25" s="127"/>
      <c r="AK25" s="127"/>
      <c r="AL25" s="127"/>
      <c r="AM25" s="127"/>
      <c r="AN25" s="127"/>
      <c r="AO25" s="127"/>
      <c r="AP25" s="127"/>
      <c r="AQ25" s="127"/>
      <c r="AS25" s="44"/>
      <c r="AT25" s="44"/>
      <c r="AU25" s="44"/>
      <c r="AV25" s="44"/>
      <c r="AW25" s="44"/>
      <c r="AX25" s="44"/>
      <c r="AY25" s="44"/>
      <c r="AZ25" s="44"/>
      <c r="BA25" s="44"/>
      <c r="BB25" s="44"/>
      <c r="BC25" s="44"/>
      <c r="BD25" s="44"/>
    </row>
    <row r="26"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43"/>
      <c r="Z26" s="127"/>
      <c r="AA26" s="127"/>
      <c r="AB26" s="127"/>
      <c r="AC26" s="127"/>
      <c r="AD26" s="127"/>
      <c r="AE26" s="127"/>
      <c r="AF26" s="127"/>
      <c r="AG26" s="127"/>
      <c r="AH26" s="127"/>
      <c r="AI26" s="127"/>
      <c r="AJ26" s="127"/>
      <c r="AK26" s="127"/>
      <c r="AL26" s="127"/>
      <c r="AM26" s="127"/>
      <c r="AN26" s="127"/>
      <c r="AO26" s="127"/>
      <c r="AP26" s="127"/>
      <c r="AQ26" s="127"/>
      <c r="AS26" s="44"/>
      <c r="AT26" s="44"/>
      <c r="AU26" s="44"/>
      <c r="AV26" s="44"/>
      <c r="AW26" s="44"/>
      <c r="AX26" s="44"/>
      <c r="AY26" s="44"/>
      <c r="AZ26" s="44"/>
      <c r="BA26" s="44"/>
      <c r="BB26" s="44"/>
      <c r="BC26" s="44"/>
      <c r="BD26" s="44"/>
    </row>
    <row r="27"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43"/>
      <c r="Z27" s="127"/>
      <c r="AA27" s="127"/>
      <c r="AB27" s="127"/>
      <c r="AC27" s="127"/>
      <c r="AD27" s="127"/>
      <c r="AE27" s="127"/>
      <c r="AF27" s="127"/>
      <c r="AG27" s="127"/>
      <c r="AH27" s="127"/>
      <c r="AI27" s="127"/>
      <c r="AJ27" s="127"/>
      <c r="AK27" s="127"/>
      <c r="AL27" s="127"/>
      <c r="AM27" s="127"/>
      <c r="AN27" s="127"/>
      <c r="AO27" s="127"/>
      <c r="AP27" s="127"/>
      <c r="AQ27" s="127"/>
      <c r="AS27" s="44"/>
      <c r="AT27" s="44"/>
      <c r="AU27" s="44"/>
      <c r="AV27" s="44"/>
      <c r="AW27" s="44"/>
      <c r="AX27" s="44"/>
      <c r="AY27" s="44"/>
      <c r="AZ27" s="44"/>
      <c r="BA27" s="44"/>
      <c r="BB27" s="44"/>
      <c r="BC27" s="44"/>
      <c r="BD27" s="44"/>
    </row>
    <row r="28"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43"/>
      <c r="Z28" s="127"/>
      <c r="AA28" s="127"/>
      <c r="AB28" s="127"/>
      <c r="AC28" s="127"/>
      <c r="AD28" s="127"/>
      <c r="AE28" s="127"/>
      <c r="AF28" s="127"/>
      <c r="AG28" s="127"/>
      <c r="AH28" s="127"/>
      <c r="AI28" s="127"/>
      <c r="AJ28" s="127"/>
      <c r="AK28" s="127"/>
      <c r="AL28" s="127"/>
      <c r="AM28" s="127"/>
      <c r="AN28" s="127"/>
      <c r="AO28" s="127"/>
      <c r="AP28" s="127"/>
      <c r="AQ28" s="127"/>
      <c r="AS28" s="44"/>
      <c r="AT28" s="44"/>
      <c r="AU28" s="44"/>
      <c r="AV28" s="44"/>
      <c r="AW28" s="44"/>
      <c r="AX28" s="44"/>
      <c r="AY28" s="44"/>
      <c r="AZ28" s="44"/>
      <c r="BA28" s="44"/>
      <c r="BB28" s="44"/>
      <c r="BC28" s="44"/>
      <c r="BD28" s="44"/>
    </row>
    <row r="29"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43"/>
      <c r="Z29" s="127"/>
      <c r="AA29" s="127"/>
      <c r="AB29" s="127"/>
      <c r="AC29" s="127"/>
      <c r="AD29" s="127"/>
      <c r="AE29" s="127"/>
      <c r="AF29" s="127"/>
      <c r="AG29" s="127"/>
      <c r="AH29" s="127"/>
      <c r="AI29" s="127"/>
      <c r="AJ29" s="127"/>
      <c r="AK29" s="127"/>
      <c r="AL29" s="127"/>
      <c r="AM29" s="127"/>
      <c r="AN29" s="127"/>
      <c r="AO29" s="127"/>
      <c r="AP29" s="127"/>
      <c r="AQ29" s="127"/>
      <c r="AS29" s="44"/>
      <c r="AT29" s="44"/>
      <c r="AU29" s="44"/>
      <c r="AV29" s="44"/>
      <c r="AW29" s="44"/>
      <c r="AX29" s="44"/>
      <c r="AY29" s="44"/>
      <c r="AZ29" s="44"/>
      <c r="BA29" s="44"/>
      <c r="BB29" s="44"/>
      <c r="BC29" s="44"/>
      <c r="BD29" s="44"/>
    </row>
    <row r="30"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43"/>
      <c r="Z30" s="127"/>
      <c r="AA30" s="127"/>
      <c r="AB30" s="127"/>
      <c r="AC30" s="127"/>
      <c r="AD30" s="127"/>
      <c r="AE30" s="127"/>
      <c r="AF30" s="127"/>
      <c r="AG30" s="127"/>
      <c r="AH30" s="127"/>
      <c r="AI30" s="127"/>
      <c r="AJ30" s="127"/>
      <c r="AK30" s="127"/>
      <c r="AL30" s="127"/>
      <c r="AM30" s="127"/>
      <c r="AN30" s="127"/>
      <c r="AO30" s="127"/>
      <c r="AP30" s="127"/>
      <c r="AQ30" s="127"/>
      <c r="AS30" s="44"/>
      <c r="AT30" s="44"/>
      <c r="AU30" s="44"/>
      <c r="AV30" s="44"/>
      <c r="AW30" s="44"/>
      <c r="AX30" s="44"/>
      <c r="AY30" s="44"/>
      <c r="AZ30" s="44"/>
      <c r="BA30" s="44"/>
      <c r="BB30" s="44"/>
      <c r="BC30" s="44"/>
      <c r="BD30" s="44"/>
    </row>
    <row r="31"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43"/>
      <c r="Z31" s="127"/>
      <c r="AA31" s="127"/>
      <c r="AB31" s="127"/>
      <c r="AC31" s="127"/>
      <c r="AD31" s="127"/>
      <c r="AE31" s="127"/>
      <c r="AF31" s="127"/>
      <c r="AG31" s="127"/>
      <c r="AH31" s="127"/>
      <c r="AI31" s="127"/>
      <c r="AJ31" s="127"/>
      <c r="AK31" s="127"/>
      <c r="AL31" s="127"/>
      <c r="AM31" s="127"/>
      <c r="AN31" s="127"/>
      <c r="AO31" s="127"/>
      <c r="AP31" s="127"/>
      <c r="AQ31" s="127"/>
      <c r="AS31" s="44"/>
      <c r="AT31" s="44"/>
      <c r="AU31" s="44"/>
      <c r="AV31" s="44"/>
      <c r="AW31" s="44"/>
      <c r="AX31" s="44"/>
      <c r="AY31" s="44"/>
      <c r="AZ31" s="44"/>
      <c r="BA31" s="44"/>
      <c r="BB31" s="44"/>
      <c r="BC31" s="44"/>
      <c r="BD31" s="44"/>
    </row>
    <row r="32"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43"/>
      <c r="Z32" s="127"/>
      <c r="AA32" s="127"/>
      <c r="AB32" s="127"/>
      <c r="AC32" s="127"/>
      <c r="AD32" s="127"/>
      <c r="AE32" s="127"/>
      <c r="AF32" s="127"/>
      <c r="AG32" s="127"/>
      <c r="AH32" s="127"/>
      <c r="AI32" s="127"/>
      <c r="AJ32" s="127"/>
      <c r="AK32" s="127"/>
      <c r="AL32" s="127"/>
      <c r="AM32" s="127"/>
      <c r="AN32" s="127"/>
      <c r="AO32" s="127"/>
      <c r="AP32" s="127"/>
      <c r="AQ32" s="127"/>
      <c r="AS32" s="44"/>
      <c r="AT32" s="44"/>
      <c r="AU32" s="44"/>
      <c r="AV32" s="44"/>
      <c r="AW32" s="44"/>
      <c r="AX32" s="44"/>
      <c r="AY32" s="44"/>
      <c r="AZ32" s="44"/>
      <c r="BA32" s="44"/>
      <c r="BB32" s="44"/>
      <c r="BC32" s="44"/>
      <c r="BD32" s="44"/>
    </row>
    <row r="33"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43"/>
      <c r="Z33" s="127"/>
      <c r="AA33" s="127"/>
      <c r="AB33" s="127"/>
      <c r="AC33" s="127"/>
      <c r="AD33" s="127"/>
      <c r="AE33" s="127"/>
      <c r="AF33" s="127"/>
      <c r="AG33" s="127"/>
      <c r="AH33" s="127"/>
      <c r="AI33" s="127"/>
      <c r="AJ33" s="127"/>
      <c r="AK33" s="127"/>
      <c r="AL33" s="127"/>
      <c r="AM33" s="127"/>
      <c r="AN33" s="127"/>
      <c r="AO33" s="127"/>
      <c r="AP33" s="127"/>
      <c r="AQ33" s="127"/>
      <c r="AS33" s="44"/>
      <c r="AT33" s="44"/>
      <c r="AU33" s="44"/>
      <c r="AV33" s="44"/>
      <c r="AW33" s="44"/>
      <c r="AX33" s="44"/>
      <c r="AY33" s="44"/>
      <c r="AZ33" s="44"/>
      <c r="BA33" s="44"/>
      <c r="BB33" s="44"/>
      <c r="BC33" s="44"/>
      <c r="BD33" s="44"/>
    </row>
    <row r="34"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43"/>
      <c r="Z34" s="127"/>
      <c r="AA34" s="127"/>
      <c r="AB34" s="127"/>
      <c r="AC34" s="127"/>
      <c r="AD34" s="127"/>
      <c r="AE34" s="127"/>
      <c r="AF34" s="127"/>
      <c r="AG34" s="127"/>
      <c r="AH34" s="127"/>
      <c r="AI34" s="127"/>
      <c r="AJ34" s="127"/>
      <c r="AK34" s="127"/>
      <c r="AL34" s="127"/>
      <c r="AM34" s="127"/>
      <c r="AN34" s="127"/>
      <c r="AO34" s="127"/>
      <c r="AP34" s="127"/>
      <c r="AQ34" s="127"/>
      <c r="AS34" s="44"/>
      <c r="AT34" s="44"/>
      <c r="AU34" s="44"/>
      <c r="AV34" s="44"/>
      <c r="AW34" s="44"/>
      <c r="AX34" s="44"/>
      <c r="AY34" s="44"/>
      <c r="AZ34" s="44"/>
      <c r="BA34" s="44"/>
      <c r="BB34" s="44"/>
      <c r="BC34" s="44"/>
      <c r="BD34" s="44"/>
    </row>
    <row r="35"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43"/>
      <c r="Z35" s="127"/>
      <c r="AA35" s="127"/>
      <c r="AB35" s="127"/>
      <c r="AC35" s="127"/>
      <c r="AD35" s="127"/>
      <c r="AE35" s="127"/>
      <c r="AF35" s="127"/>
      <c r="AG35" s="127"/>
      <c r="AH35" s="127"/>
      <c r="AI35" s="127"/>
      <c r="AJ35" s="127"/>
      <c r="AK35" s="127"/>
      <c r="AL35" s="127"/>
      <c r="AM35" s="127"/>
      <c r="AN35" s="127"/>
      <c r="AO35" s="127"/>
      <c r="AP35" s="127"/>
      <c r="AQ35" s="127"/>
      <c r="AS35" s="44"/>
      <c r="AT35" s="44"/>
      <c r="AU35" s="44"/>
      <c r="AV35" s="44"/>
      <c r="AW35" s="44"/>
      <c r="AX35" s="44"/>
      <c r="AY35" s="44"/>
      <c r="AZ35" s="44"/>
      <c r="BA35" s="44"/>
      <c r="BB35" s="44"/>
      <c r="BC35" s="44"/>
      <c r="BD35" s="44"/>
    </row>
    <row r="36"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43"/>
      <c r="Z36" s="127"/>
      <c r="AA36" s="127"/>
      <c r="AB36" s="127"/>
      <c r="AC36" s="127"/>
      <c r="AD36" s="127"/>
      <c r="AE36" s="127"/>
      <c r="AF36" s="127"/>
      <c r="AG36" s="127"/>
      <c r="AH36" s="127"/>
      <c r="AI36" s="127"/>
      <c r="AJ36" s="127"/>
      <c r="AK36" s="127"/>
      <c r="AL36" s="127"/>
      <c r="AM36" s="127"/>
      <c r="AN36" s="127"/>
      <c r="AO36" s="127"/>
      <c r="AP36" s="127"/>
      <c r="AQ36" s="127"/>
      <c r="AS36" s="44"/>
      <c r="AT36" s="44"/>
      <c r="AU36" s="44"/>
      <c r="AV36" s="44"/>
      <c r="AW36" s="44"/>
      <c r="AX36" s="44"/>
      <c r="AY36" s="44"/>
      <c r="AZ36" s="44"/>
      <c r="BA36" s="44"/>
      <c r="BB36" s="44"/>
      <c r="BC36" s="44"/>
      <c r="BD36" s="44"/>
    </row>
    <row r="37"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43"/>
      <c r="Z37" s="127"/>
      <c r="AA37" s="127"/>
      <c r="AB37" s="127"/>
      <c r="AC37" s="127"/>
      <c r="AD37" s="127"/>
      <c r="AE37" s="127"/>
      <c r="AF37" s="127"/>
      <c r="AG37" s="127"/>
      <c r="AH37" s="127"/>
      <c r="AI37" s="127"/>
      <c r="AJ37" s="127"/>
      <c r="AK37" s="127"/>
      <c r="AL37" s="127"/>
      <c r="AM37" s="127"/>
      <c r="AN37" s="127"/>
      <c r="AO37" s="127"/>
      <c r="AP37" s="127"/>
      <c r="AQ37" s="127"/>
      <c r="AS37" s="44"/>
      <c r="AT37" s="44"/>
      <c r="AU37" s="44"/>
      <c r="AV37" s="44"/>
      <c r="AW37" s="44"/>
      <c r="AX37" s="44"/>
      <c r="AY37" s="44"/>
      <c r="AZ37" s="44"/>
      <c r="BA37" s="44"/>
      <c r="BB37" s="44"/>
      <c r="BC37" s="44"/>
      <c r="BD37" s="44"/>
    </row>
    <row r="38"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43"/>
      <c r="Z38" s="127"/>
      <c r="AA38" s="127"/>
      <c r="AB38" s="127"/>
      <c r="AC38" s="127"/>
      <c r="AD38" s="127"/>
      <c r="AE38" s="127"/>
      <c r="AF38" s="127"/>
      <c r="AG38" s="127"/>
      <c r="AH38" s="127"/>
      <c r="AI38" s="127"/>
      <c r="AJ38" s="127"/>
      <c r="AK38" s="127"/>
      <c r="AL38" s="127"/>
      <c r="AM38" s="127"/>
      <c r="AN38" s="127"/>
      <c r="AO38" s="127"/>
      <c r="AP38" s="127"/>
      <c r="AQ38" s="127"/>
      <c r="AS38" s="44"/>
      <c r="AT38" s="44"/>
      <c r="AU38" s="44"/>
      <c r="AV38" s="44"/>
      <c r="AW38" s="44"/>
      <c r="AX38" s="44"/>
      <c r="AY38" s="44"/>
      <c r="AZ38" s="44"/>
      <c r="BA38" s="44"/>
      <c r="BB38" s="44"/>
      <c r="BC38" s="44"/>
      <c r="BD38" s="44"/>
    </row>
    <row r="39"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43"/>
      <c r="Z39" s="127"/>
      <c r="AA39" s="127"/>
      <c r="AB39" s="127"/>
      <c r="AC39" s="127"/>
      <c r="AD39" s="127"/>
      <c r="AE39" s="127"/>
      <c r="AF39" s="127"/>
      <c r="AG39" s="127"/>
      <c r="AH39" s="127"/>
      <c r="AI39" s="127"/>
      <c r="AJ39" s="127"/>
      <c r="AK39" s="127"/>
      <c r="AL39" s="127"/>
      <c r="AM39" s="127"/>
      <c r="AN39" s="127"/>
      <c r="AO39" s="127"/>
      <c r="AP39" s="127"/>
      <c r="AQ39" s="127"/>
      <c r="AS39" s="44"/>
      <c r="AT39" s="44"/>
      <c r="AU39" s="44"/>
      <c r="AV39" s="44"/>
      <c r="AW39" s="44"/>
      <c r="AX39" s="44"/>
      <c r="AY39" s="44"/>
      <c r="AZ39" s="44"/>
      <c r="BA39" s="44"/>
      <c r="BB39" s="44"/>
      <c r="BC39" s="44"/>
      <c r="BD39" s="44"/>
    </row>
    <row r="40"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43"/>
      <c r="Z40" s="127"/>
      <c r="AA40" s="127"/>
      <c r="AB40" s="127"/>
      <c r="AC40" s="127"/>
      <c r="AD40" s="127"/>
      <c r="AE40" s="127"/>
      <c r="AF40" s="127"/>
      <c r="AG40" s="127"/>
      <c r="AH40" s="127"/>
      <c r="AI40" s="127"/>
      <c r="AJ40" s="127"/>
      <c r="AK40" s="127"/>
      <c r="AL40" s="127"/>
      <c r="AM40" s="127"/>
      <c r="AN40" s="127"/>
      <c r="AO40" s="127"/>
      <c r="AP40" s="127"/>
      <c r="AQ40" s="127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</row>
    <row r="41"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43"/>
      <c r="Z41" s="127"/>
      <c r="AA41" s="127"/>
      <c r="AB41" s="127"/>
      <c r="AC41" s="127"/>
      <c r="AD41" s="127"/>
      <c r="AE41" s="127"/>
      <c r="AF41" s="127"/>
      <c r="AG41" s="127"/>
      <c r="AH41" s="127"/>
      <c r="AI41" s="127"/>
      <c r="AJ41" s="127"/>
      <c r="AK41" s="127"/>
      <c r="AL41" s="127"/>
      <c r="AM41" s="127"/>
      <c r="AN41" s="127"/>
      <c r="AO41" s="127"/>
      <c r="AP41" s="127"/>
      <c r="AQ41" s="127"/>
      <c r="AS41" s="44"/>
      <c r="AT41" s="44"/>
      <c r="AU41" s="44"/>
      <c r="AV41" s="44"/>
      <c r="AW41" s="44"/>
      <c r="AX41" s="44"/>
      <c r="AY41" s="44"/>
      <c r="AZ41" s="44"/>
      <c r="BA41" s="44"/>
      <c r="BB41" s="44"/>
      <c r="BC41" s="44"/>
      <c r="BD41" s="44"/>
    </row>
    <row r="42"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43"/>
      <c r="Z42" s="127"/>
      <c r="AA42" s="127"/>
      <c r="AB42" s="127"/>
      <c r="AC42" s="127"/>
      <c r="AD42" s="127"/>
      <c r="AE42" s="127"/>
      <c r="AF42" s="127"/>
      <c r="AG42" s="127"/>
      <c r="AH42" s="127"/>
      <c r="AI42" s="127"/>
      <c r="AJ42" s="127"/>
      <c r="AK42" s="127"/>
      <c r="AL42" s="127"/>
      <c r="AM42" s="127"/>
      <c r="AN42" s="127"/>
      <c r="AO42" s="127"/>
      <c r="AP42" s="127"/>
      <c r="AQ42" s="127"/>
      <c r="AS42" s="44"/>
      <c r="AT42" s="44"/>
      <c r="AU42" s="44"/>
      <c r="AV42" s="44"/>
      <c r="AW42" s="44"/>
      <c r="AX42" s="44"/>
      <c r="AY42" s="44"/>
      <c r="AZ42" s="44"/>
      <c r="BA42" s="44"/>
      <c r="BB42" s="44"/>
      <c r="BC42" s="44"/>
      <c r="BD42" s="44"/>
    </row>
    <row r="43"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43"/>
      <c r="Z43" s="127"/>
      <c r="AA43" s="127"/>
      <c r="AB43" s="127"/>
      <c r="AC43" s="127"/>
      <c r="AD43" s="127"/>
      <c r="AE43" s="127"/>
      <c r="AF43" s="127"/>
      <c r="AG43" s="127"/>
      <c r="AH43" s="127"/>
      <c r="AI43" s="127"/>
      <c r="AJ43" s="127"/>
      <c r="AK43" s="127"/>
      <c r="AL43" s="127"/>
      <c r="AM43" s="127"/>
      <c r="AN43" s="127"/>
      <c r="AO43" s="127"/>
      <c r="AP43" s="127"/>
      <c r="AQ43" s="127"/>
      <c r="AS43" s="44"/>
      <c r="AT43" s="44"/>
      <c r="AU43" s="44"/>
      <c r="AV43" s="44"/>
      <c r="AW43" s="44"/>
      <c r="AX43" s="44"/>
      <c r="AY43" s="44"/>
      <c r="AZ43" s="44"/>
      <c r="BA43" s="44"/>
      <c r="BB43" s="44"/>
      <c r="BC43" s="44"/>
      <c r="BD43" s="44"/>
    </row>
    <row r="44"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43"/>
      <c r="Z44" s="127"/>
      <c r="AA44" s="127"/>
      <c r="AB44" s="127"/>
      <c r="AC44" s="127"/>
      <c r="AD44" s="127"/>
      <c r="AE44" s="127"/>
      <c r="AF44" s="127"/>
      <c r="AG44" s="127"/>
      <c r="AH44" s="127"/>
      <c r="AI44" s="127"/>
      <c r="AJ44" s="127"/>
      <c r="AK44" s="127"/>
      <c r="AL44" s="127"/>
      <c r="AM44" s="127"/>
      <c r="AN44" s="127"/>
      <c r="AO44" s="127"/>
      <c r="AP44" s="127"/>
      <c r="AQ44" s="127"/>
      <c r="AS44" s="44"/>
      <c r="AT44" s="44"/>
      <c r="AU44" s="44"/>
      <c r="AV44" s="44"/>
      <c r="AW44" s="44"/>
      <c r="AX44" s="44"/>
      <c r="AY44" s="44"/>
      <c r="AZ44" s="44"/>
      <c r="BA44" s="44"/>
      <c r="BB44" s="44"/>
      <c r="BC44" s="44"/>
      <c r="BD44" s="44"/>
    </row>
    <row r="45"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43"/>
      <c r="Z45" s="127"/>
      <c r="AA45" s="127"/>
      <c r="AB45" s="127"/>
      <c r="AC45" s="127"/>
      <c r="AD45" s="127"/>
      <c r="AE45" s="127"/>
      <c r="AF45" s="127"/>
      <c r="AG45" s="127"/>
      <c r="AH45" s="127"/>
      <c r="AI45" s="127"/>
      <c r="AJ45" s="127"/>
      <c r="AK45" s="127"/>
      <c r="AL45" s="127"/>
      <c r="AM45" s="127"/>
      <c r="AN45" s="127"/>
      <c r="AO45" s="127"/>
      <c r="AP45" s="127"/>
      <c r="AQ45" s="127"/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</row>
    <row r="46"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43"/>
      <c r="Z46" s="127"/>
      <c r="AA46" s="127"/>
      <c r="AB46" s="127"/>
      <c r="AC46" s="127"/>
      <c r="AD46" s="127"/>
      <c r="AE46" s="127"/>
      <c r="AF46" s="127"/>
      <c r="AG46" s="127"/>
      <c r="AH46" s="127"/>
      <c r="AI46" s="127"/>
      <c r="AJ46" s="127"/>
      <c r="AK46" s="127"/>
      <c r="AL46" s="127"/>
      <c r="AM46" s="127"/>
      <c r="AN46" s="127"/>
      <c r="AO46" s="127"/>
      <c r="AP46" s="127"/>
      <c r="AQ46" s="127"/>
      <c r="AS46" s="44"/>
      <c r="AT46" s="44"/>
      <c r="AU46" s="44"/>
      <c r="AV46" s="44"/>
      <c r="AW46" s="44"/>
      <c r="AX46" s="44"/>
      <c r="AY46" s="44"/>
      <c r="AZ46" s="44"/>
      <c r="BA46" s="44"/>
      <c r="BB46" s="44"/>
      <c r="BC46" s="44"/>
      <c r="BD46" s="44"/>
    </row>
    <row r="47"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43"/>
      <c r="Z47" s="127"/>
      <c r="AA47" s="127"/>
      <c r="AB47" s="127"/>
      <c r="AC47" s="127"/>
      <c r="AD47" s="127"/>
      <c r="AE47" s="127"/>
      <c r="AF47" s="127"/>
      <c r="AG47" s="127"/>
      <c r="AH47" s="127"/>
      <c r="AI47" s="127"/>
      <c r="AJ47" s="127"/>
      <c r="AK47" s="127"/>
      <c r="AL47" s="127"/>
      <c r="AM47" s="127"/>
      <c r="AN47" s="127"/>
      <c r="AO47" s="127"/>
      <c r="AP47" s="127"/>
      <c r="AQ47" s="127"/>
      <c r="AS47" s="44"/>
      <c r="AT47" s="44"/>
      <c r="AU47" s="44"/>
      <c r="AV47" s="44"/>
      <c r="AW47" s="44"/>
      <c r="AX47" s="44"/>
      <c r="AY47" s="44"/>
      <c r="AZ47" s="44"/>
      <c r="BA47" s="44"/>
      <c r="BB47" s="44"/>
      <c r="BC47" s="44"/>
      <c r="BD47" s="44"/>
    </row>
    <row r="48"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43"/>
      <c r="Z48" s="127"/>
      <c r="AA48" s="127"/>
      <c r="AB48" s="127"/>
      <c r="AC48" s="127"/>
      <c r="AD48" s="127"/>
      <c r="AE48" s="127"/>
      <c r="AF48" s="127"/>
      <c r="AG48" s="127"/>
      <c r="AH48" s="127"/>
      <c r="AI48" s="127"/>
      <c r="AJ48" s="127"/>
      <c r="AK48" s="127"/>
      <c r="AL48" s="127"/>
      <c r="AM48" s="127"/>
      <c r="AN48" s="127"/>
      <c r="AO48" s="127"/>
      <c r="AP48" s="127"/>
      <c r="AQ48" s="127"/>
      <c r="AS48" s="44"/>
      <c r="AT48" s="44"/>
      <c r="AU48" s="44"/>
      <c r="AV48" s="44"/>
      <c r="AW48" s="44"/>
      <c r="AX48" s="44"/>
      <c r="AY48" s="44"/>
      <c r="AZ48" s="44"/>
      <c r="BA48" s="44"/>
      <c r="BB48" s="44"/>
      <c r="BC48" s="44"/>
      <c r="BD48" s="44"/>
    </row>
    <row r="49"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43"/>
      <c r="Z49" s="127"/>
      <c r="AA49" s="127"/>
      <c r="AB49" s="127"/>
      <c r="AC49" s="127"/>
      <c r="AD49" s="127"/>
      <c r="AE49" s="127"/>
      <c r="AF49" s="127"/>
      <c r="AG49" s="127"/>
      <c r="AH49" s="127"/>
      <c r="AI49" s="127"/>
      <c r="AJ49" s="127"/>
      <c r="AK49" s="127"/>
      <c r="AL49" s="127"/>
      <c r="AM49" s="127"/>
      <c r="AN49" s="127"/>
      <c r="AO49" s="127"/>
      <c r="AP49" s="127"/>
      <c r="AQ49" s="127"/>
      <c r="AS49" s="44"/>
      <c r="AT49" s="44"/>
      <c r="AU49" s="44"/>
      <c r="AV49" s="44"/>
      <c r="AW49" s="44"/>
      <c r="AX49" s="44"/>
      <c r="AY49" s="44"/>
      <c r="AZ49" s="44"/>
      <c r="BA49" s="44"/>
      <c r="BB49" s="44"/>
      <c r="BC49" s="44"/>
      <c r="BD49" s="44"/>
    </row>
    <row r="50"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43"/>
      <c r="Z50" s="127"/>
      <c r="AA50" s="127"/>
      <c r="AB50" s="127"/>
      <c r="AC50" s="127"/>
      <c r="AD50" s="127"/>
      <c r="AE50" s="127"/>
      <c r="AF50" s="127"/>
      <c r="AG50" s="127"/>
      <c r="AH50" s="127"/>
      <c r="AI50" s="127"/>
      <c r="AJ50" s="127"/>
      <c r="AK50" s="127"/>
      <c r="AL50" s="127"/>
      <c r="AM50" s="127"/>
      <c r="AN50" s="127"/>
      <c r="AO50" s="127"/>
      <c r="AP50" s="127"/>
      <c r="AQ50" s="127"/>
      <c r="AS50" s="44"/>
      <c r="AT50" s="44"/>
      <c r="AU50" s="44"/>
      <c r="AV50" s="44"/>
      <c r="AW50" s="44"/>
      <c r="AX50" s="44"/>
      <c r="AY50" s="44"/>
      <c r="AZ50" s="44"/>
      <c r="BA50" s="44"/>
      <c r="BB50" s="44"/>
      <c r="BC50" s="44"/>
      <c r="BD50" s="44"/>
    </row>
    <row r="51"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43"/>
      <c r="Z51" s="127"/>
      <c r="AA51" s="127"/>
      <c r="AB51" s="127"/>
      <c r="AC51" s="127"/>
      <c r="AD51" s="127"/>
      <c r="AE51" s="127"/>
      <c r="AF51" s="127"/>
      <c r="AG51" s="127"/>
      <c r="AH51" s="127"/>
      <c r="AI51" s="127"/>
      <c r="AJ51" s="127"/>
      <c r="AK51" s="127"/>
      <c r="AL51" s="127"/>
      <c r="AM51" s="127"/>
      <c r="AN51" s="127"/>
      <c r="AO51" s="127"/>
      <c r="AP51" s="127"/>
      <c r="AQ51" s="127"/>
      <c r="AS51" s="44"/>
      <c r="AT51" s="44"/>
      <c r="AU51" s="44"/>
      <c r="AV51" s="44"/>
      <c r="AW51" s="44"/>
      <c r="AX51" s="44"/>
      <c r="AY51" s="44"/>
      <c r="AZ51" s="44"/>
      <c r="BA51" s="44"/>
      <c r="BB51" s="44"/>
      <c r="BC51" s="44"/>
      <c r="BD51" s="44"/>
    </row>
    <row r="52"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43"/>
      <c r="Z52" s="127"/>
      <c r="AA52" s="127"/>
      <c r="AB52" s="127"/>
      <c r="AC52" s="127"/>
      <c r="AD52" s="127"/>
      <c r="AE52" s="127"/>
      <c r="AF52" s="127"/>
      <c r="AG52" s="127"/>
      <c r="AH52" s="127"/>
      <c r="AI52" s="127"/>
      <c r="AJ52" s="127"/>
      <c r="AK52" s="127"/>
      <c r="AL52" s="127"/>
      <c r="AM52" s="127"/>
      <c r="AN52" s="127"/>
      <c r="AO52" s="127"/>
      <c r="AP52" s="127"/>
      <c r="AQ52" s="127"/>
      <c r="AS52" s="44"/>
      <c r="AT52" s="44"/>
      <c r="AU52" s="44"/>
      <c r="AV52" s="44"/>
      <c r="AW52" s="44"/>
      <c r="AX52" s="44"/>
      <c r="AY52" s="44"/>
      <c r="AZ52" s="44"/>
      <c r="BA52" s="44"/>
      <c r="BB52" s="44"/>
      <c r="BC52" s="44"/>
      <c r="BD52" s="44"/>
    </row>
    <row r="53"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43"/>
      <c r="Z53" s="127"/>
      <c r="AA53" s="127"/>
      <c r="AB53" s="127"/>
      <c r="AC53" s="127"/>
      <c r="AD53" s="127"/>
      <c r="AE53" s="127"/>
      <c r="AF53" s="127"/>
      <c r="AG53" s="127"/>
      <c r="AH53" s="127"/>
      <c r="AI53" s="127"/>
      <c r="AJ53" s="127"/>
      <c r="AK53" s="127"/>
      <c r="AL53" s="127"/>
      <c r="AM53" s="127"/>
      <c r="AN53" s="127"/>
      <c r="AO53" s="127"/>
      <c r="AP53" s="127"/>
      <c r="AQ53" s="127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</row>
    <row r="54"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43"/>
      <c r="Z54" s="127"/>
      <c r="AA54" s="127"/>
      <c r="AB54" s="127"/>
      <c r="AC54" s="127"/>
      <c r="AD54" s="127"/>
      <c r="AE54" s="127"/>
      <c r="AF54" s="127"/>
      <c r="AG54" s="127"/>
      <c r="AH54" s="127"/>
      <c r="AI54" s="127"/>
      <c r="AJ54" s="127"/>
      <c r="AK54" s="127"/>
      <c r="AL54" s="127"/>
      <c r="AM54" s="127"/>
      <c r="AN54" s="127"/>
      <c r="AO54" s="127"/>
      <c r="AP54" s="127"/>
      <c r="AQ54" s="127"/>
      <c r="AS54" s="44"/>
      <c r="AT54" s="44"/>
      <c r="AU54" s="44"/>
      <c r="AV54" s="44"/>
      <c r="AW54" s="44"/>
      <c r="AX54" s="44"/>
      <c r="AY54" s="44"/>
      <c r="AZ54" s="44"/>
      <c r="BA54" s="44"/>
      <c r="BB54" s="44"/>
      <c r="BC54" s="44"/>
      <c r="BD54" s="44"/>
    </row>
    <row r="55"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43"/>
      <c r="Z55" s="127"/>
      <c r="AA55" s="127"/>
      <c r="AB55" s="127"/>
      <c r="AC55" s="127"/>
      <c r="AD55" s="127"/>
      <c r="AE55" s="127"/>
      <c r="AF55" s="127"/>
      <c r="AG55" s="127"/>
      <c r="AH55" s="127"/>
      <c r="AI55" s="127"/>
      <c r="AJ55" s="127"/>
      <c r="AK55" s="127"/>
      <c r="AL55" s="127"/>
      <c r="AM55" s="127"/>
      <c r="AN55" s="127"/>
      <c r="AO55" s="127"/>
      <c r="AP55" s="127"/>
      <c r="AQ55" s="127"/>
      <c r="AS55" s="44"/>
      <c r="AT55" s="44"/>
      <c r="AU55" s="44"/>
      <c r="AV55" s="44"/>
      <c r="AW55" s="44"/>
      <c r="AX55" s="44"/>
      <c r="AY55" s="44"/>
      <c r="AZ55" s="44"/>
      <c r="BA55" s="44"/>
      <c r="BB55" s="44"/>
      <c r="BC55" s="44"/>
      <c r="BD55" s="44"/>
    </row>
    <row r="56"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43"/>
      <c r="Z56" s="127"/>
      <c r="AA56" s="127"/>
      <c r="AB56" s="127"/>
      <c r="AC56" s="127"/>
      <c r="AD56" s="127"/>
      <c r="AE56" s="127"/>
      <c r="AF56" s="127"/>
      <c r="AG56" s="127"/>
      <c r="AH56" s="127"/>
      <c r="AI56" s="127"/>
      <c r="AJ56" s="127"/>
      <c r="AK56" s="127"/>
      <c r="AL56" s="127"/>
      <c r="AM56" s="127"/>
      <c r="AN56" s="127"/>
      <c r="AO56" s="127"/>
      <c r="AP56" s="127"/>
      <c r="AQ56" s="127"/>
      <c r="AS56" s="44"/>
      <c r="AT56" s="44"/>
      <c r="AU56" s="44"/>
      <c r="AV56" s="44"/>
      <c r="AW56" s="44"/>
      <c r="AX56" s="44"/>
      <c r="AY56" s="44"/>
      <c r="AZ56" s="44"/>
      <c r="BA56" s="44"/>
      <c r="BB56" s="44"/>
      <c r="BC56" s="44"/>
      <c r="BD56" s="44"/>
    </row>
    <row r="57"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43"/>
      <c r="Z57" s="127"/>
      <c r="AA57" s="127"/>
      <c r="AB57" s="127"/>
      <c r="AC57" s="127"/>
      <c r="AD57" s="127"/>
      <c r="AE57" s="127"/>
      <c r="AF57" s="127"/>
      <c r="AG57" s="127"/>
      <c r="AH57" s="127"/>
      <c r="AI57" s="127"/>
      <c r="AJ57" s="127"/>
      <c r="AK57" s="127"/>
      <c r="AL57" s="127"/>
      <c r="AM57" s="127"/>
      <c r="AN57" s="127"/>
      <c r="AO57" s="127"/>
      <c r="AP57" s="127"/>
      <c r="AQ57" s="127"/>
      <c r="AS57" s="44"/>
      <c r="AT57" s="44"/>
      <c r="AU57" s="44"/>
      <c r="AV57" s="44"/>
      <c r="AW57" s="44"/>
      <c r="AX57" s="44"/>
      <c r="AY57" s="44"/>
      <c r="AZ57" s="44"/>
      <c r="BA57" s="44"/>
      <c r="BB57" s="44"/>
      <c r="BC57" s="44"/>
      <c r="BD57" s="44"/>
    </row>
    <row r="58"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43"/>
      <c r="Z58" s="127"/>
      <c r="AA58" s="127"/>
      <c r="AB58" s="127"/>
      <c r="AC58" s="127"/>
      <c r="AD58" s="127"/>
      <c r="AE58" s="127"/>
      <c r="AF58" s="127"/>
      <c r="AG58" s="127"/>
      <c r="AH58" s="127"/>
      <c r="AI58" s="127"/>
      <c r="AJ58" s="127"/>
      <c r="AK58" s="127"/>
      <c r="AL58" s="127"/>
      <c r="AM58" s="127"/>
      <c r="AN58" s="127"/>
      <c r="AO58" s="127"/>
      <c r="AP58" s="127"/>
      <c r="AQ58" s="127"/>
      <c r="AS58" s="44"/>
      <c r="AT58" s="44"/>
      <c r="AU58" s="44"/>
      <c r="AV58" s="44"/>
      <c r="AW58" s="44"/>
      <c r="AX58" s="44"/>
      <c r="AY58" s="44"/>
      <c r="AZ58" s="44"/>
      <c r="BA58" s="44"/>
      <c r="BB58" s="44"/>
      <c r="BC58" s="44"/>
      <c r="BD58" s="44"/>
    </row>
    <row r="59"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43"/>
      <c r="Z59" s="127"/>
      <c r="AA59" s="127"/>
      <c r="AB59" s="127"/>
      <c r="AC59" s="127"/>
      <c r="AD59" s="127"/>
      <c r="AE59" s="127"/>
      <c r="AF59" s="127"/>
      <c r="AG59" s="127"/>
      <c r="AH59" s="127"/>
      <c r="AI59" s="127"/>
      <c r="AJ59" s="127"/>
      <c r="AK59" s="127"/>
      <c r="AL59" s="127"/>
      <c r="AM59" s="127"/>
      <c r="AN59" s="127"/>
      <c r="AO59" s="127"/>
      <c r="AP59" s="127"/>
      <c r="AQ59" s="127"/>
      <c r="AS59" s="44"/>
      <c r="AT59" s="44"/>
      <c r="AU59" s="44"/>
      <c r="AV59" s="44"/>
      <c r="AW59" s="44"/>
      <c r="AX59" s="44"/>
      <c r="AY59" s="44"/>
      <c r="AZ59" s="44"/>
      <c r="BA59" s="44"/>
      <c r="BB59" s="44"/>
      <c r="BC59" s="44"/>
      <c r="BD59" s="44"/>
    </row>
    <row r="60"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43"/>
      <c r="Z60" s="127"/>
      <c r="AA60" s="127"/>
      <c r="AB60" s="127"/>
      <c r="AC60" s="127"/>
      <c r="AD60" s="127"/>
      <c r="AE60" s="127"/>
      <c r="AF60" s="127"/>
      <c r="AG60" s="127"/>
      <c r="AH60" s="127"/>
      <c r="AI60" s="127"/>
      <c r="AJ60" s="127"/>
      <c r="AK60" s="127"/>
      <c r="AL60" s="127"/>
      <c r="AM60" s="127"/>
      <c r="AN60" s="127"/>
      <c r="AO60" s="127"/>
      <c r="AP60" s="127"/>
      <c r="AQ60" s="127"/>
      <c r="AS60" s="44"/>
      <c r="AT60" s="44"/>
      <c r="AU60" s="44"/>
      <c r="AV60" s="44"/>
      <c r="AW60" s="44"/>
      <c r="AX60" s="44"/>
      <c r="AY60" s="44"/>
      <c r="AZ60" s="44"/>
      <c r="BA60" s="44"/>
      <c r="BB60" s="44"/>
      <c r="BC60" s="44"/>
      <c r="BD60" s="44"/>
    </row>
    <row r="61"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43"/>
      <c r="Z61" s="127"/>
      <c r="AA61" s="127"/>
      <c r="AB61" s="127"/>
      <c r="AC61" s="127"/>
      <c r="AD61" s="127"/>
      <c r="AE61" s="127"/>
      <c r="AF61" s="127"/>
      <c r="AG61" s="127"/>
      <c r="AH61" s="127"/>
      <c r="AI61" s="127"/>
      <c r="AJ61" s="127"/>
      <c r="AK61" s="127"/>
      <c r="AL61" s="127"/>
      <c r="AM61" s="127"/>
      <c r="AN61" s="127"/>
      <c r="AO61" s="127"/>
      <c r="AP61" s="127"/>
      <c r="AQ61" s="127"/>
      <c r="AS61" s="44"/>
      <c r="AT61" s="44"/>
      <c r="AU61" s="44"/>
      <c r="AV61" s="44"/>
      <c r="AW61" s="44"/>
      <c r="AX61" s="44"/>
      <c r="AY61" s="44"/>
      <c r="AZ61" s="44"/>
      <c r="BA61" s="44"/>
      <c r="BB61" s="44"/>
      <c r="BC61" s="44"/>
      <c r="BD61" s="44"/>
    </row>
    <row r="62"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43"/>
      <c r="Z62" s="127"/>
      <c r="AA62" s="127"/>
      <c r="AB62" s="127"/>
      <c r="AC62" s="127"/>
      <c r="AD62" s="127"/>
      <c r="AE62" s="127"/>
      <c r="AF62" s="127"/>
      <c r="AG62" s="127"/>
      <c r="AH62" s="127"/>
      <c r="AI62" s="127"/>
      <c r="AJ62" s="127"/>
      <c r="AK62" s="127"/>
      <c r="AL62" s="127"/>
      <c r="AM62" s="127"/>
      <c r="AN62" s="127"/>
      <c r="AO62" s="127"/>
      <c r="AP62" s="127"/>
      <c r="AQ62" s="127"/>
      <c r="AS62" s="44"/>
      <c r="AT62" s="44"/>
      <c r="AU62" s="44"/>
      <c r="AV62" s="44"/>
      <c r="AW62" s="44"/>
      <c r="AX62" s="44"/>
      <c r="AY62" s="44"/>
      <c r="AZ62" s="44"/>
      <c r="BA62" s="44"/>
      <c r="BB62" s="44"/>
      <c r="BC62" s="44"/>
      <c r="BD62" s="44"/>
    </row>
    <row r="63"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43"/>
      <c r="Z63" s="127"/>
      <c r="AA63" s="127"/>
      <c r="AB63" s="127"/>
      <c r="AC63" s="127"/>
      <c r="AD63" s="127"/>
      <c r="AE63" s="127"/>
      <c r="AF63" s="127"/>
      <c r="AG63" s="127"/>
      <c r="AH63" s="127"/>
      <c r="AI63" s="127"/>
      <c r="AJ63" s="127"/>
      <c r="AK63" s="127"/>
      <c r="AL63" s="127"/>
      <c r="AM63" s="127"/>
      <c r="AN63" s="127"/>
      <c r="AO63" s="127"/>
      <c r="AP63" s="127"/>
      <c r="AQ63" s="127"/>
      <c r="AS63" s="44"/>
      <c r="AT63" s="44"/>
      <c r="AU63" s="44"/>
      <c r="AV63" s="44"/>
      <c r="AW63" s="44"/>
      <c r="AX63" s="44"/>
      <c r="AY63" s="44"/>
      <c r="AZ63" s="44"/>
      <c r="BA63" s="44"/>
      <c r="BB63" s="44"/>
      <c r="BC63" s="44"/>
      <c r="BD63" s="44"/>
    </row>
    <row r="64"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43"/>
      <c r="Z64" s="127"/>
      <c r="AA64" s="127"/>
      <c r="AB64" s="127"/>
      <c r="AC64" s="127"/>
      <c r="AD64" s="127"/>
      <c r="AE64" s="127"/>
      <c r="AF64" s="127"/>
      <c r="AG64" s="127"/>
      <c r="AH64" s="127"/>
      <c r="AI64" s="127"/>
      <c r="AJ64" s="127"/>
      <c r="AK64" s="127"/>
      <c r="AL64" s="127"/>
      <c r="AM64" s="127"/>
      <c r="AN64" s="127"/>
      <c r="AO64" s="127"/>
      <c r="AP64" s="127"/>
      <c r="AQ64" s="127"/>
      <c r="AS64" s="44"/>
      <c r="AT64" s="44"/>
      <c r="AU64" s="44"/>
      <c r="AV64" s="44"/>
      <c r="AW64" s="44"/>
      <c r="AX64" s="44"/>
      <c r="AY64" s="44"/>
      <c r="AZ64" s="44"/>
      <c r="BA64" s="44"/>
      <c r="BB64" s="44"/>
      <c r="BC64" s="44"/>
      <c r="BD64" s="44"/>
    </row>
    <row r="65"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43"/>
      <c r="Z65" s="127"/>
      <c r="AA65" s="127"/>
      <c r="AB65" s="127"/>
      <c r="AC65" s="127"/>
      <c r="AD65" s="127"/>
      <c r="AE65" s="127"/>
      <c r="AF65" s="127"/>
      <c r="AG65" s="127"/>
      <c r="AH65" s="127"/>
      <c r="AI65" s="127"/>
      <c r="AJ65" s="127"/>
      <c r="AK65" s="127"/>
      <c r="AL65" s="127"/>
      <c r="AM65" s="127"/>
      <c r="AN65" s="127"/>
      <c r="AO65" s="127"/>
      <c r="AP65" s="127"/>
      <c r="AQ65" s="127"/>
      <c r="AS65" s="44"/>
      <c r="AT65" s="44"/>
      <c r="AU65" s="44"/>
      <c r="AV65" s="44"/>
      <c r="AW65" s="44"/>
      <c r="AX65" s="44"/>
      <c r="AY65" s="44"/>
      <c r="AZ65" s="44"/>
      <c r="BA65" s="44"/>
      <c r="BB65" s="44"/>
      <c r="BC65" s="44"/>
      <c r="BD65" s="44"/>
    </row>
    <row r="66"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43"/>
      <c r="Z66" s="127"/>
      <c r="AA66" s="127"/>
      <c r="AB66" s="127"/>
      <c r="AC66" s="127"/>
      <c r="AD66" s="127"/>
      <c r="AE66" s="127"/>
      <c r="AF66" s="127"/>
      <c r="AG66" s="127"/>
      <c r="AH66" s="127"/>
      <c r="AI66" s="127"/>
      <c r="AJ66" s="127"/>
      <c r="AK66" s="127"/>
      <c r="AL66" s="127"/>
      <c r="AM66" s="127"/>
      <c r="AN66" s="127"/>
      <c r="AO66" s="127"/>
      <c r="AP66" s="127"/>
      <c r="AQ66" s="127"/>
      <c r="AS66" s="44"/>
      <c r="AT66" s="44"/>
      <c r="AU66" s="44"/>
      <c r="AV66" s="44"/>
      <c r="AW66" s="44"/>
      <c r="AX66" s="44"/>
      <c r="AY66" s="44"/>
      <c r="AZ66" s="44"/>
      <c r="BA66" s="44"/>
      <c r="BB66" s="44"/>
      <c r="BC66" s="44"/>
      <c r="BD66" s="44"/>
    </row>
    <row r="67"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43"/>
      <c r="Z67" s="127"/>
      <c r="AA67" s="127"/>
      <c r="AB67" s="127"/>
      <c r="AC67" s="127"/>
      <c r="AD67" s="127"/>
      <c r="AE67" s="127"/>
      <c r="AF67" s="127"/>
      <c r="AG67" s="127"/>
      <c r="AH67" s="127"/>
      <c r="AI67" s="127"/>
      <c r="AJ67" s="127"/>
      <c r="AK67" s="127"/>
      <c r="AL67" s="127"/>
      <c r="AM67" s="127"/>
      <c r="AN67" s="127"/>
      <c r="AO67" s="127"/>
      <c r="AP67" s="127"/>
      <c r="AQ67" s="127"/>
      <c r="AS67" s="44"/>
      <c r="AT67" s="44"/>
      <c r="AU67" s="44"/>
      <c r="AV67" s="44"/>
      <c r="AW67" s="44"/>
      <c r="AX67" s="44"/>
      <c r="AY67" s="44"/>
      <c r="AZ67" s="44"/>
      <c r="BA67" s="44"/>
      <c r="BB67" s="44"/>
      <c r="BC67" s="44"/>
      <c r="BD67" s="44"/>
    </row>
    <row r="68"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43"/>
      <c r="Z68" s="127"/>
      <c r="AA68" s="127"/>
      <c r="AB68" s="127"/>
      <c r="AC68" s="127"/>
      <c r="AD68" s="127"/>
      <c r="AE68" s="127"/>
      <c r="AF68" s="127"/>
      <c r="AG68" s="127"/>
      <c r="AH68" s="127"/>
      <c r="AI68" s="127"/>
      <c r="AJ68" s="127"/>
      <c r="AK68" s="127"/>
      <c r="AL68" s="127"/>
      <c r="AM68" s="127"/>
      <c r="AN68" s="127"/>
      <c r="AO68" s="127"/>
      <c r="AP68" s="127"/>
      <c r="AQ68" s="127"/>
      <c r="AS68" s="44"/>
      <c r="AT68" s="44"/>
      <c r="AU68" s="44"/>
      <c r="AV68" s="44"/>
      <c r="AW68" s="44"/>
      <c r="AX68" s="44"/>
      <c r="AY68" s="44"/>
      <c r="AZ68" s="44"/>
      <c r="BA68" s="44"/>
      <c r="BB68" s="44"/>
      <c r="BC68" s="44"/>
      <c r="BD68" s="44"/>
    </row>
    <row r="69"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43"/>
      <c r="Z69" s="127"/>
      <c r="AA69" s="127"/>
      <c r="AB69" s="127"/>
      <c r="AC69" s="127"/>
      <c r="AD69" s="127"/>
      <c r="AE69" s="127"/>
      <c r="AF69" s="127"/>
      <c r="AG69" s="127"/>
      <c r="AH69" s="127"/>
      <c r="AI69" s="127"/>
      <c r="AJ69" s="127"/>
      <c r="AK69" s="127"/>
      <c r="AL69" s="127"/>
      <c r="AM69" s="127"/>
      <c r="AN69" s="127"/>
      <c r="AO69" s="127"/>
      <c r="AP69" s="127"/>
      <c r="AQ69" s="127"/>
      <c r="AS69" s="44"/>
      <c r="AT69" s="44"/>
      <c r="AU69" s="44"/>
      <c r="AV69" s="44"/>
      <c r="AW69" s="44"/>
      <c r="AX69" s="44"/>
      <c r="AY69" s="44"/>
      <c r="AZ69" s="44"/>
      <c r="BA69" s="44"/>
      <c r="BB69" s="44"/>
      <c r="BC69" s="44"/>
      <c r="BD69" s="44"/>
    </row>
    <row r="70"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43"/>
      <c r="Z70" s="127"/>
      <c r="AA70" s="127"/>
      <c r="AB70" s="127"/>
      <c r="AC70" s="127"/>
      <c r="AD70" s="127"/>
      <c r="AE70" s="127"/>
      <c r="AF70" s="127"/>
      <c r="AG70" s="127"/>
      <c r="AH70" s="127"/>
      <c r="AI70" s="127"/>
      <c r="AJ70" s="127"/>
      <c r="AK70" s="127"/>
      <c r="AL70" s="127"/>
      <c r="AM70" s="127"/>
      <c r="AN70" s="127"/>
      <c r="AO70" s="127"/>
      <c r="AP70" s="127"/>
      <c r="AQ70" s="127"/>
      <c r="AS70" s="44"/>
      <c r="AT70" s="44"/>
      <c r="AU70" s="44"/>
      <c r="AV70" s="44"/>
      <c r="AW70" s="44"/>
      <c r="AX70" s="44"/>
      <c r="AY70" s="44"/>
      <c r="AZ70" s="44"/>
      <c r="BA70" s="44"/>
      <c r="BB70" s="44"/>
      <c r="BC70" s="44"/>
      <c r="BD70" s="44"/>
    </row>
    <row r="71"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43"/>
      <c r="Z71" s="127"/>
      <c r="AA71" s="127"/>
      <c r="AB71" s="127"/>
      <c r="AC71" s="127"/>
      <c r="AD71" s="127"/>
      <c r="AE71" s="127"/>
      <c r="AF71" s="127"/>
      <c r="AG71" s="127"/>
      <c r="AH71" s="127"/>
      <c r="AI71" s="127"/>
      <c r="AJ71" s="127"/>
      <c r="AK71" s="127"/>
      <c r="AL71" s="127"/>
      <c r="AM71" s="127"/>
      <c r="AN71" s="127"/>
      <c r="AO71" s="127"/>
      <c r="AP71" s="127"/>
      <c r="AQ71" s="127"/>
      <c r="AS71" s="44"/>
      <c r="AT71" s="44"/>
      <c r="AU71" s="44"/>
      <c r="AV71" s="44"/>
      <c r="AW71" s="44"/>
      <c r="AX71" s="44"/>
      <c r="AY71" s="44"/>
      <c r="AZ71" s="44"/>
      <c r="BA71" s="44"/>
      <c r="BB71" s="44"/>
      <c r="BC71" s="44"/>
      <c r="BD71" s="44"/>
    </row>
    <row r="72"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43"/>
      <c r="Z72" s="127"/>
      <c r="AA72" s="127"/>
      <c r="AB72" s="127"/>
      <c r="AC72" s="127"/>
      <c r="AD72" s="127"/>
      <c r="AE72" s="127"/>
      <c r="AF72" s="127"/>
      <c r="AG72" s="127"/>
      <c r="AH72" s="127"/>
      <c r="AI72" s="127"/>
      <c r="AJ72" s="127"/>
      <c r="AK72" s="127"/>
      <c r="AL72" s="127"/>
      <c r="AM72" s="127"/>
      <c r="AN72" s="127"/>
      <c r="AO72" s="127"/>
      <c r="AP72" s="127"/>
      <c r="AQ72" s="127"/>
      <c r="AS72" s="44"/>
      <c r="AT72" s="44"/>
      <c r="AU72" s="44"/>
      <c r="AV72" s="44"/>
      <c r="AW72" s="44"/>
      <c r="AX72" s="44"/>
      <c r="AY72" s="44"/>
      <c r="AZ72" s="44"/>
      <c r="BA72" s="44"/>
      <c r="BB72" s="44"/>
      <c r="BC72" s="44"/>
      <c r="BD72" s="44"/>
    </row>
    <row r="73"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43"/>
      <c r="Z73" s="127"/>
      <c r="AA73" s="127"/>
      <c r="AB73" s="127"/>
      <c r="AC73" s="127"/>
      <c r="AD73" s="127"/>
      <c r="AE73" s="127"/>
      <c r="AF73" s="127"/>
      <c r="AG73" s="127"/>
      <c r="AH73" s="127"/>
      <c r="AI73" s="127"/>
      <c r="AJ73" s="127"/>
      <c r="AK73" s="127"/>
      <c r="AL73" s="127"/>
      <c r="AM73" s="127"/>
      <c r="AN73" s="127"/>
      <c r="AO73" s="127"/>
      <c r="AP73" s="127"/>
      <c r="AQ73" s="127"/>
      <c r="AS73" s="44"/>
      <c r="AT73" s="44"/>
      <c r="AU73" s="44"/>
      <c r="AV73" s="44"/>
      <c r="AW73" s="44"/>
      <c r="AX73" s="44"/>
      <c r="AY73" s="44"/>
      <c r="AZ73" s="44"/>
      <c r="BA73" s="44"/>
      <c r="BB73" s="44"/>
      <c r="BC73" s="44"/>
      <c r="BD73" s="44"/>
    </row>
    <row r="74"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43"/>
      <c r="Z74" s="127"/>
      <c r="AA74" s="127"/>
      <c r="AB74" s="127"/>
      <c r="AC74" s="127"/>
      <c r="AD74" s="127"/>
      <c r="AE74" s="127"/>
      <c r="AF74" s="127"/>
      <c r="AG74" s="127"/>
      <c r="AH74" s="127"/>
      <c r="AI74" s="127"/>
      <c r="AJ74" s="127"/>
      <c r="AK74" s="127"/>
      <c r="AL74" s="127"/>
      <c r="AM74" s="127"/>
      <c r="AN74" s="127"/>
      <c r="AO74" s="127"/>
      <c r="AP74" s="127"/>
      <c r="AQ74" s="127"/>
      <c r="AS74" s="44"/>
      <c r="AT74" s="44"/>
      <c r="AU74" s="44"/>
      <c r="AV74" s="44"/>
      <c r="AW74" s="44"/>
      <c r="AX74" s="44"/>
      <c r="AY74" s="44"/>
      <c r="AZ74" s="44"/>
      <c r="BA74" s="44"/>
      <c r="BB74" s="44"/>
      <c r="BC74" s="44"/>
      <c r="BD74" s="44"/>
    </row>
    <row r="75"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43"/>
      <c r="Z75" s="127"/>
      <c r="AA75" s="127"/>
      <c r="AB75" s="127"/>
      <c r="AC75" s="127"/>
      <c r="AD75" s="127"/>
      <c r="AE75" s="127"/>
      <c r="AF75" s="127"/>
      <c r="AG75" s="127"/>
      <c r="AH75" s="127"/>
      <c r="AI75" s="127"/>
      <c r="AJ75" s="127"/>
      <c r="AK75" s="127"/>
      <c r="AL75" s="127"/>
      <c r="AM75" s="127"/>
      <c r="AN75" s="127"/>
      <c r="AO75" s="127"/>
      <c r="AP75" s="127"/>
      <c r="AQ75" s="127"/>
      <c r="AS75" s="44"/>
      <c r="AT75" s="44"/>
      <c r="AU75" s="44"/>
      <c r="AV75" s="44"/>
      <c r="AW75" s="44"/>
      <c r="AX75" s="44"/>
      <c r="AY75" s="44"/>
      <c r="AZ75" s="44"/>
      <c r="BA75" s="44"/>
      <c r="BB75" s="44"/>
      <c r="BC75" s="44"/>
      <c r="BD75" s="44"/>
    </row>
    <row r="76"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43"/>
      <c r="Z76" s="127"/>
      <c r="AA76" s="127"/>
      <c r="AB76" s="127"/>
      <c r="AC76" s="127"/>
      <c r="AD76" s="127"/>
      <c r="AE76" s="127"/>
      <c r="AF76" s="127"/>
      <c r="AG76" s="127"/>
      <c r="AH76" s="127"/>
      <c r="AI76" s="127"/>
      <c r="AJ76" s="127"/>
      <c r="AK76" s="127"/>
      <c r="AL76" s="127"/>
      <c r="AM76" s="127"/>
      <c r="AN76" s="127"/>
      <c r="AO76" s="127"/>
      <c r="AP76" s="127"/>
      <c r="AQ76" s="127"/>
      <c r="AS76" s="44"/>
      <c r="AT76" s="44"/>
      <c r="AU76" s="44"/>
      <c r="AV76" s="44"/>
      <c r="AW76" s="44"/>
      <c r="AX76" s="44"/>
      <c r="AY76" s="44"/>
      <c r="AZ76" s="44"/>
      <c r="BA76" s="44"/>
      <c r="BB76" s="44"/>
      <c r="BC76" s="44"/>
      <c r="BD76" s="44"/>
    </row>
    <row r="77"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43"/>
      <c r="Z77" s="127"/>
      <c r="AA77" s="127"/>
      <c r="AB77" s="127"/>
      <c r="AC77" s="127"/>
      <c r="AD77" s="127"/>
      <c r="AE77" s="127"/>
      <c r="AF77" s="127"/>
      <c r="AG77" s="127"/>
      <c r="AH77" s="127"/>
      <c r="AI77" s="127"/>
      <c r="AJ77" s="127"/>
      <c r="AK77" s="127"/>
      <c r="AL77" s="127"/>
      <c r="AM77" s="127"/>
      <c r="AN77" s="127"/>
      <c r="AO77" s="127"/>
      <c r="AP77" s="127"/>
      <c r="AQ77" s="127"/>
      <c r="AS77" s="44"/>
      <c r="AT77" s="44"/>
      <c r="AU77" s="44"/>
      <c r="AV77" s="44"/>
      <c r="AW77" s="44"/>
      <c r="AX77" s="44"/>
      <c r="AY77" s="44"/>
      <c r="AZ77" s="44"/>
      <c r="BA77" s="44"/>
      <c r="BB77" s="44"/>
      <c r="BC77" s="44"/>
      <c r="BD77" s="44"/>
    </row>
    <row r="78"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43"/>
      <c r="Z78" s="127"/>
      <c r="AA78" s="127"/>
      <c r="AB78" s="127"/>
      <c r="AC78" s="127"/>
      <c r="AD78" s="127"/>
      <c r="AE78" s="127"/>
      <c r="AF78" s="127"/>
      <c r="AG78" s="127"/>
      <c r="AH78" s="127"/>
      <c r="AI78" s="127"/>
      <c r="AJ78" s="127"/>
      <c r="AK78" s="127"/>
      <c r="AL78" s="127"/>
      <c r="AM78" s="127"/>
      <c r="AN78" s="127"/>
      <c r="AO78" s="127"/>
      <c r="AP78" s="127"/>
      <c r="AQ78" s="127"/>
      <c r="AS78" s="44"/>
      <c r="AT78" s="44"/>
      <c r="AU78" s="44"/>
      <c r="AV78" s="44"/>
      <c r="AW78" s="44"/>
      <c r="AX78" s="44"/>
      <c r="AY78" s="44"/>
      <c r="AZ78" s="44"/>
      <c r="BA78" s="44"/>
      <c r="BB78" s="44"/>
      <c r="BC78" s="44"/>
      <c r="BD78" s="44"/>
    </row>
    <row r="79"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43"/>
      <c r="Z79" s="127"/>
      <c r="AA79" s="127"/>
      <c r="AB79" s="127"/>
      <c r="AC79" s="127"/>
      <c r="AD79" s="127"/>
      <c r="AE79" s="127"/>
      <c r="AF79" s="127"/>
      <c r="AG79" s="127"/>
      <c r="AH79" s="127"/>
      <c r="AI79" s="127"/>
      <c r="AJ79" s="127"/>
      <c r="AK79" s="127"/>
      <c r="AL79" s="127"/>
      <c r="AM79" s="127"/>
      <c r="AN79" s="127"/>
      <c r="AO79" s="127"/>
      <c r="AP79" s="127"/>
      <c r="AQ79" s="127"/>
      <c r="AS79" s="44"/>
      <c r="AT79" s="44"/>
      <c r="AU79" s="44"/>
      <c r="AV79" s="44"/>
      <c r="AW79" s="44"/>
      <c r="AX79" s="44"/>
      <c r="AY79" s="44"/>
      <c r="AZ79" s="44"/>
      <c r="BA79" s="44"/>
      <c r="BB79" s="44"/>
      <c r="BC79" s="44"/>
      <c r="BD79" s="44"/>
    </row>
    <row r="80"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43"/>
      <c r="Z80" s="127"/>
      <c r="AA80" s="127"/>
      <c r="AB80" s="127"/>
      <c r="AC80" s="127"/>
      <c r="AD80" s="127"/>
      <c r="AE80" s="127"/>
      <c r="AF80" s="127"/>
      <c r="AG80" s="127"/>
      <c r="AH80" s="127"/>
      <c r="AI80" s="127"/>
      <c r="AJ80" s="127"/>
      <c r="AK80" s="127"/>
      <c r="AL80" s="127"/>
      <c r="AM80" s="127"/>
      <c r="AN80" s="127"/>
      <c r="AO80" s="127"/>
      <c r="AP80" s="127"/>
      <c r="AQ80" s="127"/>
      <c r="AS80" s="44"/>
      <c r="AT80" s="44"/>
      <c r="AU80" s="44"/>
      <c r="AV80" s="44"/>
      <c r="AW80" s="44"/>
      <c r="AX80" s="44"/>
      <c r="AY80" s="44"/>
      <c r="AZ80" s="44"/>
      <c r="BA80" s="44"/>
      <c r="BB80" s="44"/>
      <c r="BC80" s="44"/>
      <c r="BD80" s="44"/>
    </row>
    <row r="81"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43"/>
      <c r="Z81" s="127"/>
      <c r="AA81" s="127"/>
      <c r="AB81" s="127"/>
      <c r="AC81" s="127"/>
      <c r="AD81" s="127"/>
      <c r="AE81" s="127"/>
      <c r="AF81" s="127"/>
      <c r="AG81" s="127"/>
      <c r="AH81" s="127"/>
      <c r="AI81" s="127"/>
      <c r="AJ81" s="127"/>
      <c r="AK81" s="127"/>
      <c r="AL81" s="127"/>
      <c r="AM81" s="127"/>
      <c r="AN81" s="127"/>
      <c r="AO81" s="127"/>
      <c r="AP81" s="127"/>
      <c r="AQ81" s="127"/>
      <c r="AS81" s="44"/>
      <c r="AT81" s="44"/>
      <c r="AU81" s="44"/>
      <c r="AV81" s="44"/>
      <c r="AW81" s="44"/>
      <c r="AX81" s="44"/>
      <c r="AY81" s="44"/>
      <c r="AZ81" s="44"/>
      <c r="BA81" s="44"/>
      <c r="BB81" s="44"/>
      <c r="BC81" s="44"/>
      <c r="BD81" s="44"/>
    </row>
    <row r="82"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43"/>
      <c r="Z82" s="127"/>
      <c r="AA82" s="127"/>
      <c r="AB82" s="127"/>
      <c r="AC82" s="127"/>
      <c r="AD82" s="127"/>
      <c r="AE82" s="127"/>
      <c r="AF82" s="127"/>
      <c r="AG82" s="127"/>
      <c r="AH82" s="127"/>
      <c r="AI82" s="127"/>
      <c r="AJ82" s="127"/>
      <c r="AK82" s="127"/>
      <c r="AL82" s="127"/>
      <c r="AM82" s="127"/>
      <c r="AN82" s="127"/>
      <c r="AO82" s="127"/>
      <c r="AP82" s="127"/>
      <c r="AQ82" s="127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</row>
    <row r="83"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43"/>
      <c r="Z83" s="127"/>
      <c r="AA83" s="127"/>
      <c r="AB83" s="127"/>
      <c r="AC83" s="127"/>
      <c r="AD83" s="127"/>
      <c r="AE83" s="127"/>
      <c r="AF83" s="127"/>
      <c r="AG83" s="127"/>
      <c r="AH83" s="127"/>
      <c r="AI83" s="127"/>
      <c r="AJ83" s="127"/>
      <c r="AK83" s="127"/>
      <c r="AL83" s="127"/>
      <c r="AM83" s="127"/>
      <c r="AN83" s="127"/>
      <c r="AO83" s="127"/>
      <c r="AP83" s="127"/>
      <c r="AQ83" s="127"/>
      <c r="AS83" s="44"/>
      <c r="AT83" s="44"/>
      <c r="AU83" s="44"/>
      <c r="AV83" s="44"/>
      <c r="AW83" s="44"/>
      <c r="AX83" s="44"/>
      <c r="AY83" s="44"/>
      <c r="AZ83" s="44"/>
      <c r="BA83" s="44"/>
      <c r="BB83" s="44"/>
      <c r="BC83" s="44"/>
      <c r="BD83" s="44"/>
    </row>
    <row r="84"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43"/>
      <c r="Z84" s="127"/>
      <c r="AA84" s="127"/>
      <c r="AB84" s="127"/>
      <c r="AC84" s="127"/>
      <c r="AD84" s="127"/>
      <c r="AE84" s="127"/>
      <c r="AF84" s="127"/>
      <c r="AG84" s="127"/>
      <c r="AH84" s="127"/>
      <c r="AI84" s="127"/>
      <c r="AJ84" s="127"/>
      <c r="AK84" s="127"/>
      <c r="AL84" s="127"/>
      <c r="AM84" s="127"/>
      <c r="AN84" s="127"/>
      <c r="AO84" s="127"/>
      <c r="AP84" s="127"/>
      <c r="AQ84" s="127"/>
      <c r="AS84" s="44"/>
      <c r="AT84" s="44"/>
      <c r="AU84" s="44"/>
      <c r="AV84" s="44"/>
      <c r="AW84" s="44"/>
      <c r="AX84" s="44"/>
      <c r="AY84" s="44"/>
      <c r="AZ84" s="44"/>
      <c r="BA84" s="44"/>
      <c r="BB84" s="44"/>
      <c r="BC84" s="44"/>
      <c r="BD84" s="44"/>
    </row>
    <row r="85"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43"/>
      <c r="Z85" s="127"/>
      <c r="AA85" s="127"/>
      <c r="AB85" s="127"/>
      <c r="AC85" s="127"/>
      <c r="AD85" s="127"/>
      <c r="AE85" s="127"/>
      <c r="AF85" s="127"/>
      <c r="AG85" s="127"/>
      <c r="AH85" s="127"/>
      <c r="AI85" s="127"/>
      <c r="AJ85" s="127"/>
      <c r="AK85" s="127"/>
      <c r="AL85" s="127"/>
      <c r="AM85" s="127"/>
      <c r="AN85" s="127"/>
      <c r="AO85" s="127"/>
      <c r="AP85" s="127"/>
      <c r="AQ85" s="127"/>
      <c r="AS85" s="44"/>
      <c r="AT85" s="44"/>
      <c r="AU85" s="44"/>
      <c r="AV85" s="44"/>
      <c r="AW85" s="44"/>
      <c r="AX85" s="44"/>
      <c r="AY85" s="44"/>
      <c r="AZ85" s="44"/>
      <c r="BA85" s="44"/>
      <c r="BB85" s="44"/>
      <c r="BC85" s="44"/>
      <c r="BD85" s="44"/>
    </row>
    <row r="86"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43"/>
      <c r="Z86" s="127"/>
      <c r="AA86" s="127"/>
      <c r="AB86" s="127"/>
      <c r="AC86" s="127"/>
      <c r="AD86" s="127"/>
      <c r="AE86" s="127"/>
      <c r="AF86" s="127"/>
      <c r="AG86" s="127"/>
      <c r="AH86" s="127"/>
      <c r="AI86" s="127"/>
      <c r="AJ86" s="127"/>
      <c r="AK86" s="127"/>
      <c r="AL86" s="127"/>
      <c r="AM86" s="127"/>
      <c r="AN86" s="127"/>
      <c r="AO86" s="127"/>
      <c r="AP86" s="127"/>
      <c r="AQ86" s="127"/>
      <c r="AS86" s="44"/>
      <c r="AT86" s="44"/>
      <c r="AU86" s="44"/>
      <c r="AV86" s="44"/>
      <c r="AW86" s="44"/>
      <c r="AX86" s="44"/>
      <c r="AY86" s="44"/>
      <c r="AZ86" s="44"/>
      <c r="BA86" s="44"/>
      <c r="BB86" s="44"/>
      <c r="BC86" s="44"/>
      <c r="BD86" s="44"/>
    </row>
    <row r="87"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43"/>
      <c r="Z87" s="127"/>
      <c r="AA87" s="127"/>
      <c r="AB87" s="127"/>
      <c r="AC87" s="127"/>
      <c r="AD87" s="127"/>
      <c r="AE87" s="127"/>
      <c r="AF87" s="127"/>
      <c r="AG87" s="127"/>
      <c r="AH87" s="127"/>
      <c r="AI87" s="127"/>
      <c r="AJ87" s="127"/>
      <c r="AK87" s="127"/>
      <c r="AL87" s="127"/>
      <c r="AM87" s="127"/>
      <c r="AN87" s="127"/>
      <c r="AO87" s="127"/>
      <c r="AP87" s="127"/>
      <c r="AQ87" s="127"/>
      <c r="AS87" s="44"/>
      <c r="AT87" s="44"/>
      <c r="AU87" s="44"/>
      <c r="AV87" s="44"/>
      <c r="AW87" s="44"/>
      <c r="AX87" s="44"/>
      <c r="AY87" s="44"/>
      <c r="AZ87" s="44"/>
      <c r="BA87" s="44"/>
      <c r="BB87" s="44"/>
      <c r="BC87" s="44"/>
      <c r="BD87" s="44"/>
    </row>
    <row r="88"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43"/>
      <c r="Z88" s="127"/>
      <c r="AA88" s="127"/>
      <c r="AB88" s="127"/>
      <c r="AC88" s="127"/>
      <c r="AD88" s="127"/>
      <c r="AE88" s="127"/>
      <c r="AF88" s="127"/>
      <c r="AG88" s="127"/>
      <c r="AH88" s="127"/>
      <c r="AI88" s="127"/>
      <c r="AJ88" s="127"/>
      <c r="AK88" s="127"/>
      <c r="AL88" s="127"/>
      <c r="AM88" s="127"/>
      <c r="AN88" s="127"/>
      <c r="AO88" s="127"/>
      <c r="AP88" s="127"/>
      <c r="AQ88" s="127"/>
      <c r="AS88" s="44"/>
      <c r="AT88" s="44"/>
      <c r="AU88" s="44"/>
      <c r="AV88" s="44"/>
      <c r="AW88" s="44"/>
      <c r="AX88" s="44"/>
      <c r="AY88" s="44"/>
      <c r="AZ88" s="44"/>
      <c r="BA88" s="44"/>
      <c r="BB88" s="44"/>
      <c r="BC88" s="44"/>
      <c r="BD88" s="44"/>
    </row>
    <row r="89"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43"/>
      <c r="Z89" s="127"/>
      <c r="AA89" s="127"/>
      <c r="AB89" s="127"/>
      <c r="AC89" s="127"/>
      <c r="AD89" s="127"/>
      <c r="AE89" s="127"/>
      <c r="AF89" s="127"/>
      <c r="AG89" s="127"/>
      <c r="AH89" s="127"/>
      <c r="AI89" s="127"/>
      <c r="AJ89" s="127"/>
      <c r="AK89" s="127"/>
      <c r="AL89" s="127"/>
      <c r="AM89" s="127"/>
      <c r="AN89" s="127"/>
      <c r="AO89" s="127"/>
      <c r="AP89" s="127"/>
      <c r="AQ89" s="127"/>
      <c r="AS89" s="44"/>
      <c r="AT89" s="44"/>
      <c r="AU89" s="44"/>
      <c r="AV89" s="44"/>
      <c r="AW89" s="44"/>
      <c r="AX89" s="44"/>
      <c r="AY89" s="44"/>
      <c r="AZ89" s="44"/>
      <c r="BA89" s="44"/>
      <c r="BB89" s="44"/>
      <c r="BC89" s="44"/>
      <c r="BD89" s="44"/>
    </row>
    <row r="90"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43"/>
      <c r="Z90" s="127"/>
      <c r="AA90" s="127"/>
      <c r="AB90" s="127"/>
      <c r="AC90" s="127"/>
      <c r="AD90" s="127"/>
      <c r="AE90" s="127"/>
      <c r="AF90" s="127"/>
      <c r="AG90" s="127"/>
      <c r="AH90" s="127"/>
      <c r="AI90" s="127"/>
      <c r="AJ90" s="127"/>
      <c r="AK90" s="127"/>
      <c r="AL90" s="127"/>
      <c r="AM90" s="127"/>
      <c r="AN90" s="127"/>
      <c r="AO90" s="127"/>
      <c r="AP90" s="127"/>
      <c r="AQ90" s="127"/>
      <c r="AS90" s="44"/>
      <c r="AT90" s="44"/>
      <c r="AU90" s="44"/>
      <c r="AV90" s="44"/>
      <c r="AW90" s="44"/>
      <c r="AX90" s="44"/>
      <c r="AY90" s="44"/>
      <c r="AZ90" s="44"/>
      <c r="BA90" s="44"/>
      <c r="BB90" s="44"/>
      <c r="BC90" s="44"/>
      <c r="BD90" s="44"/>
    </row>
    <row r="91"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43"/>
      <c r="Z91" s="127"/>
      <c r="AA91" s="127"/>
      <c r="AB91" s="127"/>
      <c r="AC91" s="127"/>
      <c r="AD91" s="127"/>
      <c r="AE91" s="127"/>
      <c r="AF91" s="127"/>
      <c r="AG91" s="127"/>
      <c r="AH91" s="127"/>
      <c r="AI91" s="127"/>
      <c r="AJ91" s="127"/>
      <c r="AK91" s="127"/>
      <c r="AL91" s="127"/>
      <c r="AM91" s="127"/>
      <c r="AN91" s="127"/>
      <c r="AO91" s="127"/>
      <c r="AP91" s="127"/>
      <c r="AQ91" s="127"/>
      <c r="AS91" s="44"/>
      <c r="AT91" s="44"/>
      <c r="AU91" s="44"/>
      <c r="AV91" s="44"/>
      <c r="AW91" s="44"/>
      <c r="AX91" s="44"/>
      <c r="AY91" s="44"/>
      <c r="AZ91" s="44"/>
      <c r="BA91" s="44"/>
      <c r="BB91" s="44"/>
      <c r="BC91" s="44"/>
      <c r="BD91" s="44"/>
    </row>
    <row r="92"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43"/>
      <c r="Z92" s="127"/>
      <c r="AA92" s="127"/>
      <c r="AB92" s="127"/>
      <c r="AC92" s="127"/>
      <c r="AD92" s="127"/>
      <c r="AE92" s="127"/>
      <c r="AF92" s="127"/>
      <c r="AG92" s="127"/>
      <c r="AH92" s="127"/>
      <c r="AI92" s="127"/>
      <c r="AJ92" s="127"/>
      <c r="AK92" s="127"/>
      <c r="AL92" s="127"/>
      <c r="AM92" s="127"/>
      <c r="AN92" s="127"/>
      <c r="AO92" s="127"/>
      <c r="AP92" s="127"/>
      <c r="AQ92" s="127"/>
      <c r="AS92" s="44"/>
      <c r="AT92" s="44"/>
      <c r="AU92" s="44"/>
      <c r="AV92" s="44"/>
      <c r="AW92" s="44"/>
      <c r="AX92" s="44"/>
      <c r="AY92" s="44"/>
      <c r="AZ92" s="44"/>
      <c r="BA92" s="44"/>
      <c r="BB92" s="44"/>
      <c r="BC92" s="44"/>
      <c r="BD92" s="44"/>
    </row>
    <row r="93"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43"/>
      <c r="Z93" s="127"/>
      <c r="AA93" s="127"/>
      <c r="AB93" s="127"/>
      <c r="AC93" s="127"/>
      <c r="AD93" s="127"/>
      <c r="AE93" s="127"/>
      <c r="AF93" s="127"/>
      <c r="AG93" s="127"/>
      <c r="AH93" s="127"/>
      <c r="AI93" s="127"/>
      <c r="AJ93" s="127"/>
      <c r="AK93" s="127"/>
      <c r="AL93" s="127"/>
      <c r="AM93" s="127"/>
      <c r="AN93" s="127"/>
      <c r="AO93" s="127"/>
      <c r="AP93" s="127"/>
      <c r="AQ93" s="127"/>
      <c r="AS93" s="44"/>
      <c r="AT93" s="44"/>
      <c r="AU93" s="44"/>
      <c r="AV93" s="44"/>
      <c r="AW93" s="44"/>
      <c r="AX93" s="44"/>
      <c r="AY93" s="44"/>
      <c r="AZ93" s="44"/>
      <c r="BA93" s="44"/>
      <c r="BB93" s="44"/>
      <c r="BC93" s="44"/>
      <c r="BD93" s="44"/>
    </row>
    <row r="94"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43"/>
      <c r="Z94" s="127"/>
      <c r="AA94" s="127"/>
      <c r="AB94" s="127"/>
      <c r="AC94" s="127"/>
      <c r="AD94" s="127"/>
      <c r="AE94" s="127"/>
      <c r="AF94" s="127"/>
      <c r="AG94" s="127"/>
      <c r="AH94" s="127"/>
      <c r="AI94" s="127"/>
      <c r="AJ94" s="127"/>
      <c r="AK94" s="127"/>
      <c r="AL94" s="127"/>
      <c r="AM94" s="127"/>
      <c r="AN94" s="127"/>
      <c r="AO94" s="127"/>
      <c r="AP94" s="127"/>
      <c r="AQ94" s="127"/>
      <c r="AS94" s="44"/>
      <c r="AT94" s="44"/>
      <c r="AU94" s="44"/>
      <c r="AV94" s="44"/>
      <c r="AW94" s="44"/>
      <c r="AX94" s="44"/>
      <c r="AY94" s="44"/>
      <c r="AZ94" s="44"/>
      <c r="BA94" s="44"/>
      <c r="BB94" s="44"/>
      <c r="BC94" s="44"/>
      <c r="BD94" s="44"/>
    </row>
    <row r="95"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43"/>
      <c r="Z95" s="127"/>
      <c r="AA95" s="127"/>
      <c r="AB95" s="127"/>
      <c r="AC95" s="127"/>
      <c r="AD95" s="127"/>
      <c r="AE95" s="127"/>
      <c r="AF95" s="127"/>
      <c r="AG95" s="127"/>
      <c r="AH95" s="127"/>
      <c r="AI95" s="127"/>
      <c r="AJ95" s="127"/>
      <c r="AK95" s="127"/>
      <c r="AL95" s="127"/>
      <c r="AM95" s="127"/>
      <c r="AN95" s="127"/>
      <c r="AO95" s="127"/>
      <c r="AP95" s="127"/>
      <c r="AQ95" s="127"/>
      <c r="AS95" s="44"/>
      <c r="AT95" s="44"/>
      <c r="AU95" s="44"/>
      <c r="AV95" s="44"/>
      <c r="AW95" s="44"/>
      <c r="AX95" s="44"/>
      <c r="AY95" s="44"/>
      <c r="AZ95" s="44"/>
      <c r="BA95" s="44"/>
      <c r="BB95" s="44"/>
      <c r="BC95" s="44"/>
      <c r="BD95" s="44"/>
    </row>
    <row r="96"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43"/>
      <c r="Z96" s="127"/>
      <c r="AA96" s="127"/>
      <c r="AB96" s="127"/>
      <c r="AC96" s="127"/>
      <c r="AD96" s="127"/>
      <c r="AE96" s="127"/>
      <c r="AF96" s="127"/>
      <c r="AG96" s="127"/>
      <c r="AH96" s="127"/>
      <c r="AI96" s="127"/>
      <c r="AJ96" s="127"/>
      <c r="AK96" s="127"/>
      <c r="AL96" s="127"/>
      <c r="AM96" s="127"/>
      <c r="AN96" s="127"/>
      <c r="AO96" s="127"/>
      <c r="AP96" s="127"/>
      <c r="AQ96" s="127"/>
      <c r="AS96" s="44"/>
      <c r="AT96" s="44"/>
      <c r="AU96" s="44"/>
      <c r="AV96" s="44"/>
      <c r="AW96" s="44"/>
      <c r="AX96" s="44"/>
      <c r="AY96" s="44"/>
      <c r="AZ96" s="44"/>
      <c r="BA96" s="44"/>
      <c r="BB96" s="44"/>
      <c r="BC96" s="44"/>
      <c r="BD96" s="44"/>
    </row>
    <row r="97"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43"/>
      <c r="Z97" s="127"/>
      <c r="AA97" s="127"/>
      <c r="AB97" s="127"/>
      <c r="AC97" s="127"/>
      <c r="AD97" s="127"/>
      <c r="AE97" s="127"/>
      <c r="AF97" s="127"/>
      <c r="AG97" s="127"/>
      <c r="AH97" s="127"/>
      <c r="AI97" s="127"/>
      <c r="AJ97" s="127"/>
      <c r="AK97" s="127"/>
      <c r="AL97" s="127"/>
      <c r="AM97" s="127"/>
      <c r="AN97" s="127"/>
      <c r="AO97" s="127"/>
      <c r="AP97" s="127"/>
      <c r="AQ97" s="127"/>
      <c r="AS97" s="44"/>
      <c r="AT97" s="44"/>
      <c r="AU97" s="44"/>
      <c r="AV97" s="44"/>
      <c r="AW97" s="44"/>
      <c r="AX97" s="44"/>
      <c r="AY97" s="44"/>
      <c r="AZ97" s="44"/>
      <c r="BA97" s="44"/>
      <c r="BB97" s="44"/>
      <c r="BC97" s="44"/>
      <c r="BD97" s="44"/>
    </row>
    <row r="98"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43"/>
      <c r="Z98" s="127"/>
      <c r="AA98" s="127"/>
      <c r="AB98" s="127"/>
      <c r="AC98" s="127"/>
      <c r="AD98" s="127"/>
      <c r="AE98" s="127"/>
      <c r="AF98" s="127"/>
      <c r="AG98" s="127"/>
      <c r="AH98" s="127"/>
      <c r="AI98" s="127"/>
      <c r="AJ98" s="127"/>
      <c r="AK98" s="127"/>
      <c r="AL98" s="127"/>
      <c r="AM98" s="127"/>
      <c r="AN98" s="127"/>
      <c r="AO98" s="127"/>
      <c r="AP98" s="127"/>
      <c r="AQ98" s="127"/>
      <c r="AS98" s="44"/>
      <c r="AT98" s="44"/>
      <c r="AU98" s="44"/>
      <c r="AV98" s="44"/>
      <c r="AW98" s="44"/>
      <c r="AX98" s="44"/>
      <c r="AY98" s="44"/>
      <c r="AZ98" s="44"/>
      <c r="BA98" s="44"/>
      <c r="BB98" s="44"/>
      <c r="BC98" s="44"/>
      <c r="BD98" s="44"/>
    </row>
    <row r="99"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43"/>
      <c r="Z99" s="127"/>
      <c r="AA99" s="127"/>
      <c r="AB99" s="127"/>
      <c r="AC99" s="127"/>
      <c r="AD99" s="127"/>
      <c r="AE99" s="127"/>
      <c r="AF99" s="127"/>
      <c r="AG99" s="127"/>
      <c r="AH99" s="127"/>
      <c r="AI99" s="127"/>
      <c r="AJ99" s="127"/>
      <c r="AK99" s="127"/>
      <c r="AL99" s="127"/>
      <c r="AM99" s="127"/>
      <c r="AN99" s="127"/>
      <c r="AO99" s="127"/>
      <c r="AP99" s="127"/>
      <c r="AQ99" s="127"/>
      <c r="AS99" s="44"/>
      <c r="AT99" s="44"/>
      <c r="AU99" s="44"/>
      <c r="AV99" s="44"/>
      <c r="AW99" s="44"/>
      <c r="AX99" s="44"/>
      <c r="AY99" s="44"/>
      <c r="AZ99" s="44"/>
      <c r="BA99" s="44"/>
      <c r="BB99" s="44"/>
      <c r="BC99" s="44"/>
      <c r="BD99" s="44"/>
    </row>
    <row r="100"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43"/>
      <c r="Z100" s="127"/>
      <c r="AA100" s="127"/>
      <c r="AB100" s="127"/>
      <c r="AC100" s="127"/>
      <c r="AD100" s="127"/>
      <c r="AE100" s="127"/>
      <c r="AF100" s="127"/>
      <c r="AG100" s="127"/>
      <c r="AH100" s="127"/>
      <c r="AI100" s="127"/>
      <c r="AJ100" s="127"/>
      <c r="AK100" s="127"/>
      <c r="AL100" s="127"/>
      <c r="AM100" s="127"/>
      <c r="AN100" s="127"/>
      <c r="AO100" s="127"/>
      <c r="AP100" s="127"/>
      <c r="AQ100" s="127"/>
      <c r="AS100" s="44"/>
      <c r="AT100" s="44"/>
      <c r="AU100" s="44"/>
      <c r="AV100" s="44"/>
      <c r="AW100" s="44"/>
      <c r="AX100" s="44"/>
      <c r="AY100" s="44"/>
      <c r="AZ100" s="44"/>
      <c r="BA100" s="44"/>
      <c r="BB100" s="44"/>
      <c r="BC100" s="44"/>
      <c r="BD100" s="44"/>
    </row>
    <row r="101"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43"/>
      <c r="Z101" s="127"/>
      <c r="AA101" s="127"/>
      <c r="AB101" s="127"/>
      <c r="AC101" s="127"/>
      <c r="AD101" s="127"/>
      <c r="AE101" s="127"/>
      <c r="AF101" s="127"/>
      <c r="AG101" s="127"/>
      <c r="AH101" s="127"/>
      <c r="AI101" s="127"/>
      <c r="AJ101" s="127"/>
      <c r="AK101" s="127"/>
      <c r="AL101" s="127"/>
      <c r="AM101" s="127"/>
      <c r="AN101" s="127"/>
      <c r="AO101" s="127"/>
      <c r="AP101" s="127"/>
      <c r="AQ101" s="127"/>
      <c r="AS101" s="44"/>
      <c r="AT101" s="44"/>
      <c r="AU101" s="44"/>
      <c r="AV101" s="44"/>
      <c r="AW101" s="44"/>
      <c r="AX101" s="44"/>
      <c r="AY101" s="44"/>
      <c r="AZ101" s="44"/>
      <c r="BA101" s="44"/>
      <c r="BB101" s="44"/>
      <c r="BC101" s="44"/>
      <c r="BD101" s="44"/>
    </row>
    <row r="102"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43"/>
      <c r="Z102" s="127"/>
      <c r="AA102" s="127"/>
      <c r="AB102" s="127"/>
      <c r="AC102" s="127"/>
      <c r="AD102" s="127"/>
      <c r="AE102" s="127"/>
      <c r="AF102" s="127"/>
      <c r="AG102" s="127"/>
      <c r="AH102" s="127"/>
      <c r="AI102" s="127"/>
      <c r="AJ102" s="127"/>
      <c r="AK102" s="127"/>
      <c r="AL102" s="127"/>
      <c r="AM102" s="127"/>
      <c r="AN102" s="127"/>
      <c r="AO102" s="127"/>
      <c r="AP102" s="127"/>
      <c r="AQ102" s="127"/>
      <c r="AS102" s="44"/>
      <c r="AT102" s="44"/>
      <c r="AU102" s="44"/>
      <c r="AV102" s="44"/>
      <c r="AW102" s="44"/>
      <c r="AX102" s="44"/>
      <c r="AY102" s="44"/>
      <c r="AZ102" s="44"/>
      <c r="BA102" s="44"/>
      <c r="BB102" s="44"/>
      <c r="BC102" s="44"/>
      <c r="BD102" s="44"/>
    </row>
    <row r="103"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43"/>
      <c r="Z103" s="127"/>
      <c r="AA103" s="127"/>
      <c r="AB103" s="127"/>
      <c r="AC103" s="127"/>
      <c r="AD103" s="127"/>
      <c r="AE103" s="127"/>
      <c r="AF103" s="127"/>
      <c r="AG103" s="127"/>
      <c r="AH103" s="127"/>
      <c r="AI103" s="127"/>
      <c r="AJ103" s="127"/>
      <c r="AK103" s="127"/>
      <c r="AL103" s="127"/>
      <c r="AM103" s="127"/>
      <c r="AN103" s="127"/>
      <c r="AO103" s="127"/>
      <c r="AP103" s="127"/>
      <c r="AQ103" s="127"/>
      <c r="AS103" s="44"/>
      <c r="AT103" s="44"/>
      <c r="AU103" s="44"/>
      <c r="AV103" s="44"/>
      <c r="AW103" s="44"/>
      <c r="AX103" s="44"/>
      <c r="AY103" s="44"/>
      <c r="AZ103" s="44"/>
      <c r="BA103" s="44"/>
      <c r="BB103" s="44"/>
      <c r="BC103" s="44"/>
      <c r="BD103" s="44"/>
    </row>
    <row r="104"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43"/>
      <c r="Z104" s="127"/>
      <c r="AA104" s="127"/>
      <c r="AB104" s="127"/>
      <c r="AC104" s="127"/>
      <c r="AD104" s="127"/>
      <c r="AE104" s="127"/>
      <c r="AF104" s="127"/>
      <c r="AG104" s="127"/>
      <c r="AH104" s="127"/>
      <c r="AI104" s="127"/>
      <c r="AJ104" s="127"/>
      <c r="AK104" s="127"/>
      <c r="AL104" s="127"/>
      <c r="AM104" s="127"/>
      <c r="AN104" s="127"/>
      <c r="AO104" s="127"/>
      <c r="AP104" s="127"/>
      <c r="AQ104" s="127"/>
      <c r="AS104" s="44"/>
      <c r="AT104" s="44"/>
      <c r="AU104" s="44"/>
      <c r="AV104" s="44"/>
      <c r="AW104" s="44"/>
      <c r="AX104" s="44"/>
      <c r="AY104" s="44"/>
      <c r="AZ104" s="44"/>
      <c r="BA104" s="44"/>
      <c r="BB104" s="44"/>
      <c r="BC104" s="44"/>
      <c r="BD104" s="44"/>
    </row>
    <row r="105"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43"/>
      <c r="Z105" s="127"/>
      <c r="AA105" s="127"/>
      <c r="AB105" s="127"/>
      <c r="AC105" s="127"/>
      <c r="AD105" s="127"/>
      <c r="AE105" s="127"/>
      <c r="AF105" s="127"/>
      <c r="AG105" s="127"/>
      <c r="AH105" s="127"/>
      <c r="AI105" s="127"/>
      <c r="AJ105" s="127"/>
      <c r="AK105" s="127"/>
      <c r="AL105" s="127"/>
      <c r="AM105" s="127"/>
      <c r="AN105" s="127"/>
      <c r="AO105" s="127"/>
      <c r="AP105" s="127"/>
      <c r="AQ105" s="127"/>
      <c r="AS105" s="44"/>
      <c r="AT105" s="44"/>
      <c r="AU105" s="44"/>
      <c r="AV105" s="44"/>
      <c r="AW105" s="44"/>
      <c r="AX105" s="44"/>
      <c r="AY105" s="44"/>
      <c r="AZ105" s="44"/>
      <c r="BA105" s="44"/>
      <c r="BB105" s="44"/>
      <c r="BC105" s="44"/>
      <c r="BD105" s="44"/>
    </row>
    <row r="106"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43"/>
      <c r="Z106" s="127"/>
      <c r="AA106" s="127"/>
      <c r="AB106" s="127"/>
      <c r="AC106" s="127"/>
      <c r="AD106" s="127"/>
      <c r="AE106" s="127"/>
      <c r="AF106" s="127"/>
      <c r="AG106" s="127"/>
      <c r="AH106" s="127"/>
      <c r="AI106" s="127"/>
      <c r="AJ106" s="127"/>
      <c r="AK106" s="127"/>
      <c r="AL106" s="127"/>
      <c r="AM106" s="127"/>
      <c r="AN106" s="127"/>
      <c r="AO106" s="127"/>
      <c r="AP106" s="127"/>
      <c r="AQ106" s="127"/>
      <c r="AS106" s="44"/>
      <c r="AT106" s="44"/>
      <c r="AU106" s="44"/>
      <c r="AV106" s="44"/>
      <c r="AW106" s="44"/>
      <c r="AX106" s="44"/>
      <c r="AY106" s="44"/>
      <c r="AZ106" s="44"/>
      <c r="BA106" s="44"/>
      <c r="BB106" s="44"/>
      <c r="BC106" s="44"/>
      <c r="BD106" s="44"/>
    </row>
    <row r="107"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43"/>
      <c r="Z107" s="127"/>
      <c r="AA107" s="127"/>
      <c r="AB107" s="127"/>
      <c r="AC107" s="127"/>
      <c r="AD107" s="127"/>
      <c r="AE107" s="127"/>
      <c r="AF107" s="127"/>
      <c r="AG107" s="127"/>
      <c r="AH107" s="127"/>
      <c r="AI107" s="127"/>
      <c r="AJ107" s="127"/>
      <c r="AK107" s="127"/>
      <c r="AL107" s="127"/>
      <c r="AM107" s="127"/>
      <c r="AN107" s="127"/>
      <c r="AO107" s="127"/>
      <c r="AP107" s="127"/>
      <c r="AQ107" s="127"/>
      <c r="AS107" s="44"/>
      <c r="AT107" s="44"/>
      <c r="AU107" s="44"/>
      <c r="AV107" s="44"/>
      <c r="AW107" s="44"/>
      <c r="AX107" s="44"/>
      <c r="AY107" s="44"/>
      <c r="AZ107" s="44"/>
      <c r="BA107" s="44"/>
      <c r="BB107" s="44"/>
      <c r="BC107" s="44"/>
      <c r="BD107" s="44"/>
    </row>
    <row r="108"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43"/>
      <c r="Z108" s="127"/>
      <c r="AA108" s="127"/>
      <c r="AB108" s="127"/>
      <c r="AC108" s="127"/>
      <c r="AD108" s="127"/>
      <c r="AE108" s="127"/>
      <c r="AF108" s="127"/>
      <c r="AG108" s="127"/>
      <c r="AH108" s="127"/>
      <c r="AI108" s="127"/>
      <c r="AJ108" s="127"/>
      <c r="AK108" s="127"/>
      <c r="AL108" s="127"/>
      <c r="AM108" s="127"/>
      <c r="AN108" s="127"/>
      <c r="AO108" s="127"/>
      <c r="AP108" s="127"/>
      <c r="AQ108" s="127"/>
      <c r="AS108" s="44"/>
      <c r="AT108" s="44"/>
      <c r="AU108" s="44"/>
      <c r="AV108" s="44"/>
      <c r="AW108" s="44"/>
      <c r="AX108" s="44"/>
      <c r="AY108" s="44"/>
      <c r="AZ108" s="44"/>
      <c r="BA108" s="44"/>
      <c r="BB108" s="44"/>
      <c r="BC108" s="44"/>
      <c r="BD108" s="44"/>
    </row>
    <row r="109"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43"/>
      <c r="Z109" s="127"/>
      <c r="AA109" s="127"/>
      <c r="AB109" s="127"/>
      <c r="AC109" s="127"/>
      <c r="AD109" s="127"/>
      <c r="AE109" s="127"/>
      <c r="AF109" s="127"/>
      <c r="AG109" s="127"/>
      <c r="AH109" s="127"/>
      <c r="AI109" s="127"/>
      <c r="AJ109" s="127"/>
      <c r="AK109" s="127"/>
      <c r="AL109" s="127"/>
      <c r="AM109" s="127"/>
      <c r="AN109" s="127"/>
      <c r="AO109" s="127"/>
      <c r="AP109" s="127"/>
      <c r="AQ109" s="127"/>
      <c r="AS109" s="44"/>
      <c r="AT109" s="44"/>
      <c r="AU109" s="44"/>
      <c r="AV109" s="44"/>
      <c r="AW109" s="44"/>
      <c r="AX109" s="44"/>
      <c r="AY109" s="44"/>
      <c r="AZ109" s="44"/>
      <c r="BA109" s="44"/>
      <c r="BB109" s="44"/>
      <c r="BC109" s="44"/>
      <c r="BD109" s="44"/>
    </row>
    <row r="110"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43"/>
      <c r="Z110" s="127"/>
      <c r="AA110" s="127"/>
      <c r="AB110" s="127"/>
      <c r="AC110" s="127"/>
      <c r="AD110" s="127"/>
      <c r="AE110" s="127"/>
      <c r="AF110" s="127"/>
      <c r="AG110" s="127"/>
      <c r="AH110" s="127"/>
      <c r="AI110" s="127"/>
      <c r="AJ110" s="127"/>
      <c r="AK110" s="127"/>
      <c r="AL110" s="127"/>
      <c r="AM110" s="127"/>
      <c r="AN110" s="127"/>
      <c r="AO110" s="127"/>
      <c r="AP110" s="127"/>
      <c r="AQ110" s="127"/>
      <c r="AS110" s="44"/>
      <c r="AT110" s="44"/>
      <c r="AU110" s="44"/>
      <c r="AV110" s="44"/>
      <c r="AW110" s="44"/>
      <c r="AX110" s="44"/>
      <c r="AY110" s="44"/>
      <c r="AZ110" s="44"/>
      <c r="BA110" s="44"/>
      <c r="BB110" s="44"/>
      <c r="BC110" s="44"/>
      <c r="BD110" s="44"/>
    </row>
    <row r="111"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43"/>
      <c r="Z111" s="127"/>
      <c r="AA111" s="127"/>
      <c r="AB111" s="127"/>
      <c r="AC111" s="127"/>
      <c r="AD111" s="127"/>
      <c r="AE111" s="127"/>
      <c r="AF111" s="127"/>
      <c r="AG111" s="127"/>
      <c r="AH111" s="127"/>
      <c r="AI111" s="127"/>
      <c r="AJ111" s="127"/>
      <c r="AK111" s="127"/>
      <c r="AL111" s="127"/>
      <c r="AM111" s="127"/>
      <c r="AN111" s="127"/>
      <c r="AO111" s="127"/>
      <c r="AP111" s="127"/>
      <c r="AQ111" s="127"/>
      <c r="AS111" s="44"/>
      <c r="AT111" s="44"/>
      <c r="AU111" s="44"/>
      <c r="AV111" s="44"/>
      <c r="AW111" s="44"/>
      <c r="AX111" s="44"/>
      <c r="AY111" s="44"/>
      <c r="AZ111" s="44"/>
      <c r="BA111" s="44"/>
      <c r="BB111" s="44"/>
      <c r="BC111" s="44"/>
      <c r="BD111" s="44"/>
    </row>
    <row r="112"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43"/>
      <c r="Z112" s="127"/>
      <c r="AA112" s="127"/>
      <c r="AB112" s="127"/>
      <c r="AC112" s="127"/>
      <c r="AD112" s="127"/>
      <c r="AE112" s="127"/>
      <c r="AF112" s="127"/>
      <c r="AG112" s="127"/>
      <c r="AH112" s="127"/>
      <c r="AI112" s="127"/>
      <c r="AJ112" s="127"/>
      <c r="AK112" s="127"/>
      <c r="AL112" s="127"/>
      <c r="AM112" s="127"/>
      <c r="AN112" s="127"/>
      <c r="AO112" s="127"/>
      <c r="AP112" s="127"/>
      <c r="AQ112" s="127"/>
      <c r="AS112" s="44"/>
      <c r="AT112" s="44"/>
      <c r="AU112" s="44"/>
      <c r="AV112" s="44"/>
      <c r="AW112" s="44"/>
      <c r="AX112" s="44"/>
      <c r="AY112" s="44"/>
      <c r="AZ112" s="44"/>
      <c r="BA112" s="44"/>
      <c r="BB112" s="44"/>
      <c r="BC112" s="44"/>
      <c r="BD112" s="44"/>
    </row>
    <row r="113"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43"/>
      <c r="Z113" s="127"/>
      <c r="AA113" s="127"/>
      <c r="AB113" s="127"/>
      <c r="AC113" s="127"/>
      <c r="AD113" s="127"/>
      <c r="AE113" s="127"/>
      <c r="AF113" s="127"/>
      <c r="AG113" s="127"/>
      <c r="AH113" s="127"/>
      <c r="AI113" s="127"/>
      <c r="AJ113" s="127"/>
      <c r="AK113" s="127"/>
      <c r="AL113" s="127"/>
      <c r="AM113" s="127"/>
      <c r="AN113" s="127"/>
      <c r="AO113" s="127"/>
      <c r="AP113" s="127"/>
      <c r="AQ113" s="127"/>
      <c r="AS113" s="44"/>
      <c r="AT113" s="44"/>
      <c r="AU113" s="44"/>
      <c r="AV113" s="44"/>
      <c r="AW113" s="44"/>
      <c r="AX113" s="44"/>
      <c r="AY113" s="44"/>
      <c r="AZ113" s="44"/>
      <c r="BA113" s="44"/>
      <c r="BB113" s="44"/>
      <c r="BC113" s="44"/>
      <c r="BD113" s="44"/>
    </row>
    <row r="114"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43"/>
      <c r="Z114" s="127"/>
      <c r="AA114" s="127"/>
      <c r="AB114" s="127"/>
      <c r="AC114" s="127"/>
      <c r="AD114" s="127"/>
      <c r="AE114" s="127"/>
      <c r="AF114" s="127"/>
      <c r="AG114" s="127"/>
      <c r="AH114" s="127"/>
      <c r="AI114" s="127"/>
      <c r="AJ114" s="127"/>
      <c r="AK114" s="127"/>
      <c r="AL114" s="127"/>
      <c r="AM114" s="127"/>
      <c r="AN114" s="127"/>
      <c r="AO114" s="127"/>
      <c r="AP114" s="127"/>
      <c r="AQ114" s="127"/>
      <c r="AS114" s="44"/>
      <c r="AT114" s="44"/>
      <c r="AU114" s="44"/>
      <c r="AV114" s="44"/>
      <c r="AW114" s="44"/>
      <c r="AX114" s="44"/>
      <c r="AY114" s="44"/>
      <c r="AZ114" s="44"/>
      <c r="BA114" s="44"/>
      <c r="BB114" s="44"/>
      <c r="BC114" s="44"/>
      <c r="BD114" s="44"/>
    </row>
    <row r="115"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43"/>
      <c r="Z115" s="127"/>
      <c r="AA115" s="127"/>
      <c r="AB115" s="127"/>
      <c r="AC115" s="127"/>
      <c r="AD115" s="127"/>
      <c r="AE115" s="127"/>
      <c r="AF115" s="127"/>
      <c r="AG115" s="127"/>
      <c r="AH115" s="127"/>
      <c r="AI115" s="127"/>
      <c r="AJ115" s="127"/>
      <c r="AK115" s="127"/>
      <c r="AL115" s="127"/>
      <c r="AM115" s="127"/>
      <c r="AN115" s="127"/>
      <c r="AO115" s="127"/>
      <c r="AP115" s="127"/>
      <c r="AQ115" s="127"/>
      <c r="AS115" s="44"/>
      <c r="AT115" s="44"/>
      <c r="AU115" s="44"/>
      <c r="AV115" s="44"/>
      <c r="AW115" s="44"/>
      <c r="AX115" s="44"/>
      <c r="AY115" s="44"/>
      <c r="AZ115" s="44"/>
      <c r="BA115" s="44"/>
      <c r="BB115" s="44"/>
      <c r="BC115" s="44"/>
      <c r="BD115" s="44"/>
    </row>
    <row r="116"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43"/>
      <c r="Z116" s="127"/>
      <c r="AA116" s="127"/>
      <c r="AB116" s="127"/>
      <c r="AC116" s="127"/>
      <c r="AD116" s="127"/>
      <c r="AE116" s="127"/>
      <c r="AF116" s="127"/>
      <c r="AG116" s="127"/>
      <c r="AH116" s="127"/>
      <c r="AI116" s="127"/>
      <c r="AJ116" s="127"/>
      <c r="AK116" s="127"/>
      <c r="AL116" s="127"/>
      <c r="AM116" s="127"/>
      <c r="AN116" s="127"/>
      <c r="AO116" s="127"/>
      <c r="AP116" s="127"/>
      <c r="AQ116" s="127"/>
      <c r="AS116" s="44"/>
      <c r="AT116" s="44"/>
      <c r="AU116" s="44"/>
      <c r="AV116" s="44"/>
      <c r="AW116" s="44"/>
      <c r="AX116" s="44"/>
      <c r="AY116" s="44"/>
      <c r="AZ116" s="44"/>
      <c r="BA116" s="44"/>
      <c r="BB116" s="44"/>
      <c r="BC116" s="44"/>
      <c r="BD116" s="44"/>
    </row>
    <row r="117"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43"/>
      <c r="Z117" s="127"/>
      <c r="AA117" s="127"/>
      <c r="AB117" s="127"/>
      <c r="AC117" s="127"/>
      <c r="AD117" s="127"/>
      <c r="AE117" s="127"/>
      <c r="AF117" s="127"/>
      <c r="AG117" s="127"/>
      <c r="AH117" s="127"/>
      <c r="AI117" s="127"/>
      <c r="AJ117" s="127"/>
      <c r="AK117" s="127"/>
      <c r="AL117" s="127"/>
      <c r="AM117" s="127"/>
      <c r="AN117" s="127"/>
      <c r="AO117" s="127"/>
      <c r="AP117" s="127"/>
      <c r="AQ117" s="127"/>
      <c r="AS117" s="44"/>
      <c r="AT117" s="44"/>
      <c r="AU117" s="44"/>
      <c r="AV117" s="44"/>
      <c r="AW117" s="44"/>
      <c r="AX117" s="44"/>
      <c r="AY117" s="44"/>
      <c r="AZ117" s="44"/>
      <c r="BA117" s="44"/>
      <c r="BB117" s="44"/>
      <c r="BC117" s="44"/>
      <c r="BD117" s="44"/>
    </row>
    <row r="118"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43"/>
      <c r="Z118" s="127"/>
      <c r="AA118" s="127"/>
      <c r="AB118" s="127"/>
      <c r="AC118" s="127"/>
      <c r="AD118" s="127"/>
      <c r="AE118" s="127"/>
      <c r="AF118" s="127"/>
      <c r="AG118" s="127"/>
      <c r="AH118" s="127"/>
      <c r="AI118" s="127"/>
      <c r="AJ118" s="127"/>
      <c r="AK118" s="127"/>
      <c r="AL118" s="127"/>
      <c r="AM118" s="127"/>
      <c r="AN118" s="127"/>
      <c r="AO118" s="127"/>
      <c r="AP118" s="127"/>
      <c r="AQ118" s="127"/>
      <c r="AS118" s="44"/>
      <c r="AT118" s="44"/>
      <c r="AU118" s="44"/>
      <c r="AV118" s="44"/>
      <c r="AW118" s="44"/>
      <c r="AX118" s="44"/>
      <c r="AY118" s="44"/>
      <c r="AZ118" s="44"/>
      <c r="BA118" s="44"/>
      <c r="BB118" s="44"/>
      <c r="BC118" s="44"/>
      <c r="BD118" s="44"/>
    </row>
    <row r="119"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43"/>
      <c r="Z119" s="127"/>
      <c r="AA119" s="127"/>
      <c r="AB119" s="127"/>
      <c r="AC119" s="127"/>
      <c r="AD119" s="127"/>
      <c r="AE119" s="127"/>
      <c r="AF119" s="127"/>
      <c r="AG119" s="127"/>
      <c r="AH119" s="127"/>
      <c r="AI119" s="127"/>
      <c r="AJ119" s="127"/>
      <c r="AK119" s="127"/>
      <c r="AL119" s="127"/>
      <c r="AM119" s="127"/>
      <c r="AN119" s="127"/>
      <c r="AO119" s="127"/>
      <c r="AP119" s="127"/>
      <c r="AQ119" s="127"/>
      <c r="AS119" s="44"/>
      <c r="AT119" s="44"/>
      <c r="AU119" s="44"/>
      <c r="AV119" s="44"/>
      <c r="AW119" s="44"/>
      <c r="AX119" s="44"/>
      <c r="AY119" s="44"/>
      <c r="AZ119" s="44"/>
      <c r="BA119" s="44"/>
      <c r="BB119" s="44"/>
      <c r="BC119" s="44"/>
      <c r="BD119" s="44"/>
    </row>
    <row r="120"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43"/>
      <c r="Z120" s="127"/>
      <c r="AA120" s="127"/>
      <c r="AB120" s="127"/>
      <c r="AC120" s="127"/>
      <c r="AD120" s="127"/>
      <c r="AE120" s="127"/>
      <c r="AF120" s="127"/>
      <c r="AG120" s="127"/>
      <c r="AH120" s="127"/>
      <c r="AI120" s="127"/>
      <c r="AJ120" s="127"/>
      <c r="AK120" s="127"/>
      <c r="AL120" s="127"/>
      <c r="AM120" s="127"/>
      <c r="AN120" s="127"/>
      <c r="AO120" s="127"/>
      <c r="AP120" s="127"/>
      <c r="AQ120" s="127"/>
      <c r="AS120" s="44"/>
      <c r="AT120" s="44"/>
      <c r="AU120" s="44"/>
      <c r="AV120" s="44"/>
      <c r="AW120" s="44"/>
      <c r="AX120" s="44"/>
      <c r="AY120" s="44"/>
      <c r="AZ120" s="44"/>
      <c r="BA120" s="44"/>
      <c r="BB120" s="44"/>
      <c r="BC120" s="44"/>
      <c r="BD120" s="44"/>
    </row>
    <row r="121"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43"/>
      <c r="Z121" s="127"/>
      <c r="AA121" s="127"/>
      <c r="AB121" s="127"/>
      <c r="AC121" s="127"/>
      <c r="AD121" s="127"/>
      <c r="AE121" s="127"/>
      <c r="AF121" s="127"/>
      <c r="AG121" s="127"/>
      <c r="AH121" s="127"/>
      <c r="AI121" s="127"/>
      <c r="AJ121" s="127"/>
      <c r="AK121" s="127"/>
      <c r="AL121" s="127"/>
      <c r="AM121" s="127"/>
      <c r="AN121" s="127"/>
      <c r="AO121" s="127"/>
      <c r="AP121" s="127"/>
      <c r="AQ121" s="127"/>
      <c r="AS121" s="44"/>
      <c r="AT121" s="44"/>
      <c r="AU121" s="44"/>
      <c r="AV121" s="44"/>
      <c r="AW121" s="44"/>
      <c r="AX121" s="44"/>
      <c r="AY121" s="44"/>
      <c r="AZ121" s="44"/>
      <c r="BA121" s="44"/>
      <c r="BB121" s="44"/>
      <c r="BC121" s="44"/>
      <c r="BD121" s="44"/>
    </row>
    <row r="122"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43"/>
      <c r="Z122" s="127"/>
      <c r="AA122" s="127"/>
      <c r="AB122" s="127"/>
      <c r="AC122" s="127"/>
      <c r="AD122" s="127"/>
      <c r="AE122" s="127"/>
      <c r="AF122" s="127"/>
      <c r="AG122" s="127"/>
      <c r="AH122" s="127"/>
      <c r="AI122" s="127"/>
      <c r="AJ122" s="127"/>
      <c r="AK122" s="127"/>
      <c r="AL122" s="127"/>
      <c r="AM122" s="127"/>
      <c r="AN122" s="127"/>
      <c r="AO122" s="127"/>
      <c r="AP122" s="127"/>
      <c r="AQ122" s="127"/>
      <c r="AS122" s="44"/>
      <c r="AT122" s="44"/>
      <c r="AU122" s="44"/>
      <c r="AV122" s="44"/>
      <c r="AW122" s="44"/>
      <c r="AX122" s="44"/>
      <c r="AY122" s="44"/>
      <c r="AZ122" s="44"/>
      <c r="BA122" s="44"/>
      <c r="BB122" s="44"/>
      <c r="BC122" s="44"/>
      <c r="BD122" s="44"/>
    </row>
    <row r="123"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43"/>
      <c r="Z123" s="127"/>
      <c r="AA123" s="127"/>
      <c r="AB123" s="127"/>
      <c r="AC123" s="127"/>
      <c r="AD123" s="127"/>
      <c r="AE123" s="127"/>
      <c r="AF123" s="127"/>
      <c r="AG123" s="127"/>
      <c r="AH123" s="127"/>
      <c r="AI123" s="127"/>
      <c r="AJ123" s="127"/>
      <c r="AK123" s="127"/>
      <c r="AL123" s="127"/>
      <c r="AM123" s="127"/>
      <c r="AN123" s="127"/>
      <c r="AO123" s="127"/>
      <c r="AP123" s="127"/>
      <c r="AQ123" s="127"/>
      <c r="AS123" s="44"/>
      <c r="AT123" s="44"/>
      <c r="AU123" s="44"/>
      <c r="AV123" s="44"/>
      <c r="AW123" s="44"/>
      <c r="AX123" s="44"/>
      <c r="AY123" s="44"/>
      <c r="AZ123" s="44"/>
      <c r="BA123" s="44"/>
      <c r="BB123" s="44"/>
      <c r="BC123" s="44"/>
      <c r="BD123" s="44"/>
    </row>
    <row r="124"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43"/>
      <c r="Z124" s="127"/>
      <c r="AA124" s="127"/>
      <c r="AB124" s="127"/>
      <c r="AC124" s="127"/>
      <c r="AD124" s="127"/>
      <c r="AE124" s="127"/>
      <c r="AF124" s="127"/>
      <c r="AG124" s="127"/>
      <c r="AH124" s="127"/>
      <c r="AI124" s="127"/>
      <c r="AJ124" s="127"/>
      <c r="AK124" s="127"/>
      <c r="AL124" s="127"/>
      <c r="AM124" s="127"/>
      <c r="AN124" s="127"/>
      <c r="AO124" s="127"/>
      <c r="AP124" s="127"/>
      <c r="AQ124" s="127"/>
      <c r="AS124" s="44"/>
      <c r="AT124" s="44"/>
      <c r="AU124" s="44"/>
      <c r="AV124" s="44"/>
      <c r="AW124" s="44"/>
      <c r="AX124" s="44"/>
      <c r="AY124" s="44"/>
      <c r="AZ124" s="44"/>
      <c r="BA124" s="44"/>
      <c r="BB124" s="44"/>
      <c r="BC124" s="44"/>
      <c r="BD124" s="44"/>
    </row>
    <row r="125"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43"/>
      <c r="Z125" s="127"/>
      <c r="AA125" s="127"/>
      <c r="AB125" s="127"/>
      <c r="AC125" s="127"/>
      <c r="AD125" s="127"/>
      <c r="AE125" s="127"/>
      <c r="AF125" s="127"/>
      <c r="AG125" s="127"/>
      <c r="AH125" s="127"/>
      <c r="AI125" s="127"/>
      <c r="AJ125" s="127"/>
      <c r="AK125" s="127"/>
      <c r="AL125" s="127"/>
      <c r="AM125" s="127"/>
      <c r="AN125" s="127"/>
      <c r="AO125" s="127"/>
      <c r="AP125" s="127"/>
      <c r="AQ125" s="127"/>
      <c r="AS125" s="44"/>
      <c r="AT125" s="44"/>
      <c r="AU125" s="44"/>
      <c r="AV125" s="44"/>
      <c r="AW125" s="44"/>
      <c r="AX125" s="44"/>
      <c r="AY125" s="44"/>
      <c r="AZ125" s="44"/>
      <c r="BA125" s="44"/>
      <c r="BB125" s="44"/>
      <c r="BC125" s="44"/>
      <c r="BD125" s="44"/>
    </row>
    <row r="126"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43"/>
      <c r="Z126" s="127"/>
      <c r="AA126" s="127"/>
      <c r="AB126" s="127"/>
      <c r="AC126" s="127"/>
      <c r="AD126" s="127"/>
      <c r="AE126" s="127"/>
      <c r="AF126" s="127"/>
      <c r="AG126" s="127"/>
      <c r="AH126" s="127"/>
      <c r="AI126" s="127"/>
      <c r="AJ126" s="127"/>
      <c r="AK126" s="127"/>
      <c r="AL126" s="127"/>
      <c r="AM126" s="127"/>
      <c r="AN126" s="127"/>
      <c r="AO126" s="127"/>
      <c r="AP126" s="127"/>
      <c r="AQ126" s="127"/>
      <c r="AS126" s="44"/>
      <c r="AT126" s="44"/>
      <c r="AU126" s="44"/>
      <c r="AV126" s="44"/>
      <c r="AW126" s="44"/>
      <c r="AX126" s="44"/>
      <c r="AY126" s="44"/>
      <c r="AZ126" s="44"/>
      <c r="BA126" s="44"/>
      <c r="BB126" s="44"/>
      <c r="BC126" s="44"/>
      <c r="BD126" s="44"/>
    </row>
    <row r="127"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43"/>
      <c r="Z127" s="127"/>
      <c r="AA127" s="127"/>
      <c r="AB127" s="127"/>
      <c r="AC127" s="127"/>
      <c r="AD127" s="127"/>
      <c r="AE127" s="127"/>
      <c r="AF127" s="127"/>
      <c r="AG127" s="127"/>
      <c r="AH127" s="127"/>
      <c r="AI127" s="127"/>
      <c r="AJ127" s="127"/>
      <c r="AK127" s="127"/>
      <c r="AL127" s="127"/>
      <c r="AM127" s="127"/>
      <c r="AN127" s="127"/>
      <c r="AO127" s="127"/>
      <c r="AP127" s="127"/>
      <c r="AQ127" s="127"/>
      <c r="AS127" s="44"/>
      <c r="AT127" s="44"/>
      <c r="AU127" s="44"/>
      <c r="AV127" s="44"/>
      <c r="AW127" s="44"/>
      <c r="AX127" s="44"/>
      <c r="AY127" s="44"/>
      <c r="AZ127" s="44"/>
      <c r="BA127" s="44"/>
      <c r="BB127" s="44"/>
      <c r="BC127" s="44"/>
      <c r="BD127" s="44"/>
    </row>
    <row r="128"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43"/>
      <c r="Z128" s="127"/>
      <c r="AA128" s="127"/>
      <c r="AB128" s="127"/>
      <c r="AC128" s="127"/>
      <c r="AD128" s="127"/>
      <c r="AE128" s="127"/>
      <c r="AF128" s="127"/>
      <c r="AG128" s="127"/>
      <c r="AH128" s="127"/>
      <c r="AI128" s="127"/>
      <c r="AJ128" s="127"/>
      <c r="AK128" s="127"/>
      <c r="AL128" s="127"/>
      <c r="AM128" s="127"/>
      <c r="AN128" s="127"/>
      <c r="AO128" s="127"/>
      <c r="AP128" s="127"/>
      <c r="AQ128" s="127"/>
      <c r="AS128" s="44"/>
      <c r="AT128" s="44"/>
      <c r="AU128" s="44"/>
      <c r="AV128" s="44"/>
      <c r="AW128" s="44"/>
      <c r="AX128" s="44"/>
      <c r="AY128" s="44"/>
      <c r="AZ128" s="44"/>
      <c r="BA128" s="44"/>
      <c r="BB128" s="44"/>
      <c r="BC128" s="44"/>
      <c r="BD128" s="44"/>
    </row>
    <row r="129"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43"/>
      <c r="Z129" s="127"/>
      <c r="AA129" s="127"/>
      <c r="AB129" s="127"/>
      <c r="AC129" s="127"/>
      <c r="AD129" s="127"/>
      <c r="AE129" s="127"/>
      <c r="AF129" s="127"/>
      <c r="AG129" s="127"/>
      <c r="AH129" s="127"/>
      <c r="AI129" s="127"/>
      <c r="AJ129" s="127"/>
      <c r="AK129" s="127"/>
      <c r="AL129" s="127"/>
      <c r="AM129" s="127"/>
      <c r="AN129" s="127"/>
      <c r="AO129" s="127"/>
      <c r="AP129" s="127"/>
      <c r="AQ129" s="127"/>
      <c r="AS129" s="44"/>
      <c r="AT129" s="44"/>
      <c r="AU129" s="44"/>
      <c r="AV129" s="44"/>
      <c r="AW129" s="44"/>
      <c r="AX129" s="44"/>
      <c r="AY129" s="44"/>
      <c r="AZ129" s="44"/>
      <c r="BA129" s="44"/>
      <c r="BB129" s="44"/>
      <c r="BC129" s="44"/>
      <c r="BD129" s="44"/>
    </row>
    <row r="130"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43"/>
      <c r="Z130" s="127"/>
      <c r="AA130" s="127"/>
      <c r="AB130" s="127"/>
      <c r="AC130" s="127"/>
      <c r="AD130" s="127"/>
      <c r="AE130" s="127"/>
      <c r="AF130" s="127"/>
      <c r="AG130" s="127"/>
      <c r="AH130" s="127"/>
      <c r="AI130" s="127"/>
      <c r="AJ130" s="127"/>
      <c r="AK130" s="127"/>
      <c r="AL130" s="127"/>
      <c r="AM130" s="127"/>
      <c r="AN130" s="127"/>
      <c r="AO130" s="127"/>
      <c r="AP130" s="127"/>
      <c r="AQ130" s="127"/>
      <c r="AS130" s="44"/>
      <c r="AT130" s="44"/>
      <c r="AU130" s="44"/>
      <c r="AV130" s="44"/>
      <c r="AW130" s="44"/>
      <c r="AX130" s="44"/>
      <c r="AY130" s="44"/>
      <c r="AZ130" s="44"/>
      <c r="BA130" s="44"/>
      <c r="BB130" s="44"/>
      <c r="BC130" s="44"/>
      <c r="BD130" s="44"/>
    </row>
    <row r="131"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43"/>
      <c r="Z131" s="127"/>
      <c r="AA131" s="127"/>
      <c r="AB131" s="127"/>
      <c r="AC131" s="127"/>
      <c r="AD131" s="127"/>
      <c r="AE131" s="127"/>
      <c r="AF131" s="127"/>
      <c r="AG131" s="127"/>
      <c r="AH131" s="127"/>
      <c r="AI131" s="127"/>
      <c r="AJ131" s="127"/>
      <c r="AK131" s="127"/>
      <c r="AL131" s="127"/>
      <c r="AM131" s="127"/>
      <c r="AN131" s="127"/>
      <c r="AO131" s="127"/>
      <c r="AP131" s="127"/>
      <c r="AQ131" s="127"/>
      <c r="AS131" s="44"/>
      <c r="AT131" s="44"/>
      <c r="AU131" s="44"/>
      <c r="AV131" s="44"/>
      <c r="AW131" s="44"/>
      <c r="AX131" s="44"/>
      <c r="AY131" s="44"/>
      <c r="AZ131" s="44"/>
      <c r="BA131" s="44"/>
      <c r="BB131" s="44"/>
      <c r="BC131" s="44"/>
      <c r="BD131" s="44"/>
    </row>
    <row r="132"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43"/>
      <c r="Z132" s="127"/>
      <c r="AA132" s="127"/>
      <c r="AB132" s="127"/>
      <c r="AC132" s="127"/>
      <c r="AD132" s="127"/>
      <c r="AE132" s="127"/>
      <c r="AF132" s="127"/>
      <c r="AG132" s="127"/>
      <c r="AH132" s="127"/>
      <c r="AI132" s="127"/>
      <c r="AJ132" s="127"/>
      <c r="AK132" s="127"/>
      <c r="AL132" s="127"/>
      <c r="AM132" s="127"/>
      <c r="AN132" s="127"/>
      <c r="AO132" s="127"/>
      <c r="AP132" s="127"/>
      <c r="AQ132" s="127"/>
      <c r="AS132" s="44"/>
      <c r="AT132" s="44"/>
      <c r="AU132" s="44"/>
      <c r="AV132" s="44"/>
      <c r="AW132" s="44"/>
      <c r="AX132" s="44"/>
      <c r="AY132" s="44"/>
      <c r="AZ132" s="44"/>
      <c r="BA132" s="44"/>
      <c r="BB132" s="44"/>
      <c r="BC132" s="44"/>
      <c r="BD132" s="44"/>
    </row>
    <row r="133"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43"/>
      <c r="Z133" s="127"/>
      <c r="AA133" s="127"/>
      <c r="AB133" s="127"/>
      <c r="AC133" s="127"/>
      <c r="AD133" s="127"/>
      <c r="AE133" s="127"/>
      <c r="AF133" s="127"/>
      <c r="AG133" s="127"/>
      <c r="AH133" s="127"/>
      <c r="AI133" s="127"/>
      <c r="AJ133" s="127"/>
      <c r="AK133" s="127"/>
      <c r="AL133" s="127"/>
      <c r="AM133" s="127"/>
      <c r="AN133" s="127"/>
      <c r="AO133" s="127"/>
      <c r="AP133" s="127"/>
      <c r="AQ133" s="127"/>
      <c r="AS133" s="44"/>
      <c r="AT133" s="44"/>
      <c r="AU133" s="44"/>
      <c r="AV133" s="44"/>
      <c r="AW133" s="44"/>
      <c r="AX133" s="44"/>
      <c r="AY133" s="44"/>
      <c r="AZ133" s="44"/>
      <c r="BA133" s="44"/>
      <c r="BB133" s="44"/>
      <c r="BC133" s="44"/>
      <c r="BD133" s="44"/>
    </row>
    <row r="134"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43"/>
      <c r="Z134" s="127"/>
      <c r="AA134" s="127"/>
      <c r="AB134" s="127"/>
      <c r="AC134" s="127"/>
      <c r="AD134" s="127"/>
      <c r="AE134" s="127"/>
      <c r="AF134" s="127"/>
      <c r="AG134" s="127"/>
      <c r="AH134" s="127"/>
      <c r="AI134" s="127"/>
      <c r="AJ134" s="127"/>
      <c r="AK134" s="127"/>
      <c r="AL134" s="127"/>
      <c r="AM134" s="127"/>
      <c r="AN134" s="127"/>
      <c r="AO134" s="127"/>
      <c r="AP134" s="127"/>
      <c r="AQ134" s="127"/>
      <c r="AS134" s="44"/>
      <c r="AT134" s="44"/>
      <c r="AU134" s="44"/>
      <c r="AV134" s="44"/>
      <c r="AW134" s="44"/>
      <c r="AX134" s="44"/>
      <c r="AY134" s="44"/>
      <c r="AZ134" s="44"/>
      <c r="BA134" s="44"/>
      <c r="BB134" s="44"/>
      <c r="BC134" s="44"/>
      <c r="BD134" s="44"/>
    </row>
    <row r="135"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43"/>
      <c r="Z135" s="127"/>
      <c r="AA135" s="127"/>
      <c r="AB135" s="127"/>
      <c r="AC135" s="127"/>
      <c r="AD135" s="127"/>
      <c r="AE135" s="127"/>
      <c r="AF135" s="127"/>
      <c r="AG135" s="127"/>
      <c r="AH135" s="127"/>
      <c r="AI135" s="127"/>
      <c r="AJ135" s="127"/>
      <c r="AK135" s="127"/>
      <c r="AL135" s="127"/>
      <c r="AM135" s="127"/>
      <c r="AN135" s="127"/>
      <c r="AO135" s="127"/>
      <c r="AP135" s="127"/>
      <c r="AQ135" s="127"/>
      <c r="AS135" s="44"/>
      <c r="AT135" s="44"/>
      <c r="AU135" s="44"/>
      <c r="AV135" s="44"/>
      <c r="AW135" s="44"/>
      <c r="AX135" s="44"/>
      <c r="AY135" s="44"/>
      <c r="AZ135" s="44"/>
      <c r="BA135" s="44"/>
      <c r="BB135" s="44"/>
      <c r="BC135" s="44"/>
      <c r="BD135" s="44"/>
    </row>
    <row r="136"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43"/>
      <c r="Z136" s="127"/>
      <c r="AA136" s="127"/>
      <c r="AB136" s="127"/>
      <c r="AC136" s="127"/>
      <c r="AD136" s="127"/>
      <c r="AE136" s="127"/>
      <c r="AF136" s="127"/>
      <c r="AG136" s="127"/>
      <c r="AH136" s="127"/>
      <c r="AI136" s="127"/>
      <c r="AJ136" s="127"/>
      <c r="AK136" s="127"/>
      <c r="AL136" s="127"/>
      <c r="AM136" s="127"/>
      <c r="AN136" s="127"/>
      <c r="AO136" s="127"/>
      <c r="AP136" s="127"/>
      <c r="AQ136" s="127"/>
      <c r="AS136" s="44"/>
      <c r="AT136" s="44"/>
      <c r="AU136" s="44"/>
      <c r="AV136" s="44"/>
      <c r="AW136" s="44"/>
      <c r="AX136" s="44"/>
      <c r="AY136" s="44"/>
      <c r="AZ136" s="44"/>
      <c r="BA136" s="44"/>
      <c r="BB136" s="44"/>
      <c r="BC136" s="44"/>
      <c r="BD136" s="44"/>
    </row>
    <row r="137"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43"/>
      <c r="Z137" s="127"/>
      <c r="AA137" s="127"/>
      <c r="AB137" s="127"/>
      <c r="AC137" s="127"/>
      <c r="AD137" s="127"/>
      <c r="AE137" s="127"/>
      <c r="AF137" s="127"/>
      <c r="AG137" s="127"/>
      <c r="AH137" s="127"/>
      <c r="AI137" s="127"/>
      <c r="AJ137" s="127"/>
      <c r="AK137" s="127"/>
      <c r="AL137" s="127"/>
      <c r="AM137" s="127"/>
      <c r="AN137" s="127"/>
      <c r="AO137" s="127"/>
      <c r="AP137" s="127"/>
      <c r="AQ137" s="127"/>
      <c r="AS137" s="44"/>
      <c r="AT137" s="44"/>
      <c r="AU137" s="44"/>
      <c r="AV137" s="44"/>
      <c r="AW137" s="44"/>
      <c r="AX137" s="44"/>
      <c r="AY137" s="44"/>
      <c r="AZ137" s="44"/>
      <c r="BA137" s="44"/>
      <c r="BB137" s="44"/>
      <c r="BC137" s="44"/>
      <c r="BD137" s="44"/>
    </row>
    <row r="138"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43"/>
      <c r="Z138" s="127"/>
      <c r="AA138" s="127"/>
      <c r="AB138" s="127"/>
      <c r="AC138" s="127"/>
      <c r="AD138" s="127"/>
      <c r="AE138" s="127"/>
      <c r="AF138" s="127"/>
      <c r="AG138" s="127"/>
      <c r="AH138" s="127"/>
      <c r="AI138" s="127"/>
      <c r="AJ138" s="127"/>
      <c r="AK138" s="127"/>
      <c r="AL138" s="127"/>
      <c r="AM138" s="127"/>
      <c r="AN138" s="127"/>
      <c r="AO138" s="127"/>
      <c r="AP138" s="127"/>
      <c r="AQ138" s="127"/>
      <c r="AS138" s="44"/>
      <c r="AT138" s="44"/>
      <c r="AU138" s="44"/>
      <c r="AV138" s="44"/>
      <c r="AW138" s="44"/>
      <c r="AX138" s="44"/>
      <c r="AY138" s="44"/>
      <c r="AZ138" s="44"/>
      <c r="BA138" s="44"/>
      <c r="BB138" s="44"/>
      <c r="BC138" s="44"/>
      <c r="BD138" s="44"/>
    </row>
    <row r="139"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43"/>
      <c r="Z139" s="127"/>
      <c r="AA139" s="127"/>
      <c r="AB139" s="127"/>
      <c r="AC139" s="127"/>
      <c r="AD139" s="127"/>
      <c r="AE139" s="127"/>
      <c r="AF139" s="127"/>
      <c r="AG139" s="127"/>
      <c r="AH139" s="127"/>
      <c r="AI139" s="127"/>
      <c r="AJ139" s="127"/>
      <c r="AK139" s="127"/>
      <c r="AL139" s="127"/>
      <c r="AM139" s="127"/>
      <c r="AN139" s="127"/>
      <c r="AO139" s="127"/>
      <c r="AP139" s="127"/>
      <c r="AQ139" s="127"/>
      <c r="AS139" s="44"/>
      <c r="AT139" s="44"/>
      <c r="AU139" s="44"/>
      <c r="AV139" s="44"/>
      <c r="AW139" s="44"/>
      <c r="AX139" s="44"/>
      <c r="AY139" s="44"/>
      <c r="AZ139" s="44"/>
      <c r="BA139" s="44"/>
      <c r="BB139" s="44"/>
      <c r="BC139" s="44"/>
      <c r="BD139" s="44"/>
    </row>
    <row r="140"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43"/>
      <c r="Z140" s="127"/>
      <c r="AA140" s="127"/>
      <c r="AB140" s="127"/>
      <c r="AC140" s="127"/>
      <c r="AD140" s="127"/>
      <c r="AE140" s="127"/>
      <c r="AF140" s="127"/>
      <c r="AG140" s="127"/>
      <c r="AH140" s="127"/>
      <c r="AI140" s="127"/>
      <c r="AJ140" s="127"/>
      <c r="AK140" s="127"/>
      <c r="AL140" s="127"/>
      <c r="AM140" s="127"/>
      <c r="AN140" s="127"/>
      <c r="AO140" s="127"/>
      <c r="AP140" s="127"/>
      <c r="AQ140" s="127"/>
      <c r="AS140" s="44"/>
      <c r="AT140" s="44"/>
      <c r="AU140" s="44"/>
      <c r="AV140" s="44"/>
      <c r="AW140" s="44"/>
      <c r="AX140" s="44"/>
      <c r="AY140" s="44"/>
      <c r="AZ140" s="44"/>
      <c r="BA140" s="44"/>
      <c r="BB140" s="44"/>
      <c r="BC140" s="44"/>
      <c r="BD140" s="44"/>
    </row>
    <row r="141"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43"/>
      <c r="Z141" s="127"/>
      <c r="AA141" s="127"/>
      <c r="AB141" s="127"/>
      <c r="AC141" s="127"/>
      <c r="AD141" s="127"/>
      <c r="AE141" s="127"/>
      <c r="AF141" s="127"/>
      <c r="AG141" s="127"/>
      <c r="AH141" s="127"/>
      <c r="AI141" s="127"/>
      <c r="AJ141" s="127"/>
      <c r="AK141" s="127"/>
      <c r="AL141" s="127"/>
      <c r="AM141" s="127"/>
      <c r="AN141" s="127"/>
      <c r="AO141" s="127"/>
      <c r="AP141" s="127"/>
      <c r="AQ141" s="127"/>
      <c r="AS141" s="44"/>
      <c r="AT141" s="44"/>
      <c r="AU141" s="44"/>
      <c r="AV141" s="44"/>
      <c r="AW141" s="44"/>
      <c r="AX141" s="44"/>
      <c r="AY141" s="44"/>
      <c r="AZ141" s="44"/>
      <c r="BA141" s="44"/>
      <c r="BB141" s="44"/>
      <c r="BC141" s="44"/>
      <c r="BD141" s="44"/>
    </row>
    <row r="142"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43"/>
      <c r="Z142" s="127"/>
      <c r="AA142" s="127"/>
      <c r="AB142" s="127"/>
      <c r="AC142" s="127"/>
      <c r="AD142" s="127"/>
      <c r="AE142" s="127"/>
      <c r="AF142" s="127"/>
      <c r="AG142" s="127"/>
      <c r="AH142" s="127"/>
      <c r="AI142" s="127"/>
      <c r="AJ142" s="127"/>
      <c r="AK142" s="127"/>
      <c r="AL142" s="127"/>
      <c r="AM142" s="127"/>
      <c r="AN142" s="127"/>
      <c r="AO142" s="127"/>
      <c r="AP142" s="127"/>
      <c r="AQ142" s="127"/>
      <c r="AS142" s="44"/>
      <c r="AT142" s="44"/>
      <c r="AU142" s="44"/>
      <c r="AV142" s="44"/>
      <c r="AW142" s="44"/>
      <c r="AX142" s="44"/>
      <c r="AY142" s="44"/>
      <c r="AZ142" s="44"/>
      <c r="BA142" s="44"/>
      <c r="BB142" s="44"/>
      <c r="BC142" s="44"/>
      <c r="BD142" s="44"/>
    </row>
    <row r="143"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43"/>
      <c r="Z143" s="127"/>
      <c r="AA143" s="127"/>
      <c r="AB143" s="127"/>
      <c r="AC143" s="127"/>
      <c r="AD143" s="127"/>
      <c r="AE143" s="127"/>
      <c r="AF143" s="127"/>
      <c r="AG143" s="127"/>
      <c r="AH143" s="127"/>
      <c r="AI143" s="127"/>
      <c r="AJ143" s="127"/>
      <c r="AK143" s="127"/>
      <c r="AL143" s="127"/>
      <c r="AM143" s="127"/>
      <c r="AN143" s="127"/>
      <c r="AO143" s="127"/>
      <c r="AP143" s="127"/>
      <c r="AQ143" s="127"/>
      <c r="AS143" s="44"/>
      <c r="AT143" s="44"/>
      <c r="AU143" s="44"/>
      <c r="AV143" s="44"/>
      <c r="AW143" s="44"/>
      <c r="AX143" s="44"/>
      <c r="AY143" s="44"/>
      <c r="AZ143" s="44"/>
      <c r="BA143" s="44"/>
      <c r="BB143" s="44"/>
      <c r="BC143" s="44"/>
      <c r="BD143" s="44"/>
    </row>
    <row r="144"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43"/>
      <c r="Z144" s="127"/>
      <c r="AA144" s="127"/>
      <c r="AB144" s="127"/>
      <c r="AC144" s="127"/>
      <c r="AD144" s="127"/>
      <c r="AE144" s="127"/>
      <c r="AF144" s="127"/>
      <c r="AG144" s="127"/>
      <c r="AH144" s="127"/>
      <c r="AI144" s="127"/>
      <c r="AJ144" s="127"/>
      <c r="AK144" s="127"/>
      <c r="AL144" s="127"/>
      <c r="AM144" s="127"/>
      <c r="AN144" s="127"/>
      <c r="AO144" s="127"/>
      <c r="AP144" s="127"/>
      <c r="AQ144" s="127"/>
      <c r="AS144" s="44"/>
      <c r="AT144" s="44"/>
      <c r="AU144" s="44"/>
      <c r="AV144" s="44"/>
      <c r="AW144" s="44"/>
      <c r="AX144" s="44"/>
      <c r="AY144" s="44"/>
      <c r="AZ144" s="44"/>
      <c r="BA144" s="44"/>
      <c r="BB144" s="44"/>
      <c r="BC144" s="44"/>
      <c r="BD144" s="44"/>
    </row>
    <row r="145"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43"/>
      <c r="Z145" s="127"/>
      <c r="AA145" s="127"/>
      <c r="AB145" s="127"/>
      <c r="AC145" s="127"/>
      <c r="AD145" s="127"/>
      <c r="AE145" s="127"/>
      <c r="AF145" s="127"/>
      <c r="AG145" s="127"/>
      <c r="AH145" s="127"/>
      <c r="AI145" s="127"/>
      <c r="AJ145" s="127"/>
      <c r="AK145" s="127"/>
      <c r="AL145" s="127"/>
      <c r="AM145" s="127"/>
      <c r="AN145" s="127"/>
      <c r="AO145" s="127"/>
      <c r="AP145" s="127"/>
      <c r="AQ145" s="127"/>
      <c r="AS145" s="44"/>
      <c r="AT145" s="44"/>
      <c r="AU145" s="44"/>
      <c r="AV145" s="44"/>
      <c r="AW145" s="44"/>
      <c r="AX145" s="44"/>
      <c r="AY145" s="44"/>
      <c r="AZ145" s="44"/>
      <c r="BA145" s="44"/>
      <c r="BB145" s="44"/>
      <c r="BC145" s="44"/>
      <c r="BD145" s="44"/>
    </row>
    <row r="146"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43"/>
      <c r="Z146" s="127"/>
      <c r="AA146" s="127"/>
      <c r="AB146" s="127"/>
      <c r="AC146" s="127"/>
      <c r="AD146" s="127"/>
      <c r="AE146" s="127"/>
      <c r="AF146" s="127"/>
      <c r="AG146" s="127"/>
      <c r="AH146" s="127"/>
      <c r="AI146" s="127"/>
      <c r="AJ146" s="127"/>
      <c r="AK146" s="127"/>
      <c r="AL146" s="127"/>
      <c r="AM146" s="127"/>
      <c r="AN146" s="127"/>
      <c r="AO146" s="127"/>
      <c r="AP146" s="127"/>
      <c r="AQ146" s="127"/>
      <c r="AS146" s="44"/>
      <c r="AT146" s="44"/>
      <c r="AU146" s="44"/>
      <c r="AV146" s="44"/>
      <c r="AW146" s="44"/>
      <c r="AX146" s="44"/>
      <c r="AY146" s="44"/>
      <c r="AZ146" s="44"/>
      <c r="BA146" s="44"/>
      <c r="BB146" s="44"/>
      <c r="BC146" s="44"/>
      <c r="BD146" s="44"/>
    </row>
    <row r="147"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43"/>
      <c r="Z147" s="127"/>
      <c r="AA147" s="127"/>
      <c r="AB147" s="127"/>
      <c r="AC147" s="127"/>
      <c r="AD147" s="127"/>
      <c r="AE147" s="127"/>
      <c r="AF147" s="127"/>
      <c r="AG147" s="127"/>
      <c r="AH147" s="127"/>
      <c r="AI147" s="127"/>
      <c r="AJ147" s="127"/>
      <c r="AK147" s="127"/>
      <c r="AL147" s="127"/>
      <c r="AM147" s="127"/>
      <c r="AN147" s="127"/>
      <c r="AO147" s="127"/>
      <c r="AP147" s="127"/>
      <c r="AQ147" s="127"/>
      <c r="AS147" s="44"/>
      <c r="AT147" s="44"/>
      <c r="AU147" s="44"/>
      <c r="AV147" s="44"/>
      <c r="AW147" s="44"/>
      <c r="AX147" s="44"/>
      <c r="AY147" s="44"/>
      <c r="AZ147" s="44"/>
      <c r="BA147" s="44"/>
      <c r="BB147" s="44"/>
      <c r="BC147" s="44"/>
      <c r="BD147" s="44"/>
    </row>
    <row r="148"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43"/>
      <c r="Z148" s="127"/>
      <c r="AA148" s="127"/>
      <c r="AB148" s="127"/>
      <c r="AC148" s="127"/>
      <c r="AD148" s="127"/>
      <c r="AE148" s="127"/>
      <c r="AF148" s="127"/>
      <c r="AG148" s="127"/>
      <c r="AH148" s="127"/>
      <c r="AI148" s="127"/>
      <c r="AJ148" s="127"/>
      <c r="AK148" s="127"/>
      <c r="AL148" s="127"/>
      <c r="AM148" s="127"/>
      <c r="AN148" s="127"/>
      <c r="AO148" s="127"/>
      <c r="AP148" s="127"/>
      <c r="AQ148" s="127"/>
      <c r="AS148" s="44"/>
      <c r="AT148" s="44"/>
      <c r="AU148" s="44"/>
      <c r="AV148" s="44"/>
      <c r="AW148" s="44"/>
      <c r="AX148" s="44"/>
      <c r="AY148" s="44"/>
      <c r="AZ148" s="44"/>
      <c r="BA148" s="44"/>
      <c r="BB148" s="44"/>
      <c r="BC148" s="44"/>
      <c r="BD148" s="44"/>
    </row>
    <row r="149"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43"/>
      <c r="Z149" s="127"/>
      <c r="AA149" s="127"/>
      <c r="AB149" s="127"/>
      <c r="AC149" s="127"/>
      <c r="AD149" s="127"/>
      <c r="AE149" s="127"/>
      <c r="AF149" s="127"/>
      <c r="AG149" s="127"/>
      <c r="AH149" s="127"/>
      <c r="AI149" s="127"/>
      <c r="AJ149" s="127"/>
      <c r="AK149" s="127"/>
      <c r="AL149" s="127"/>
      <c r="AM149" s="127"/>
      <c r="AN149" s="127"/>
      <c r="AO149" s="127"/>
      <c r="AP149" s="127"/>
      <c r="AQ149" s="127"/>
      <c r="AS149" s="44"/>
      <c r="AT149" s="44"/>
      <c r="AU149" s="44"/>
      <c r="AV149" s="44"/>
      <c r="AW149" s="44"/>
      <c r="AX149" s="44"/>
      <c r="AY149" s="44"/>
      <c r="AZ149" s="44"/>
      <c r="BA149" s="44"/>
      <c r="BB149" s="44"/>
      <c r="BC149" s="44"/>
      <c r="BD149" s="44"/>
    </row>
    <row r="150"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43"/>
      <c r="Z150" s="127"/>
      <c r="AA150" s="127"/>
      <c r="AB150" s="127"/>
      <c r="AC150" s="127"/>
      <c r="AD150" s="127"/>
      <c r="AE150" s="127"/>
      <c r="AF150" s="127"/>
      <c r="AG150" s="127"/>
      <c r="AH150" s="127"/>
      <c r="AI150" s="127"/>
      <c r="AJ150" s="127"/>
      <c r="AK150" s="127"/>
      <c r="AL150" s="127"/>
      <c r="AM150" s="127"/>
      <c r="AN150" s="127"/>
      <c r="AO150" s="127"/>
      <c r="AP150" s="127"/>
      <c r="AQ150" s="127"/>
      <c r="AS150" s="44"/>
      <c r="AT150" s="44"/>
      <c r="AU150" s="44"/>
      <c r="AV150" s="44"/>
      <c r="AW150" s="44"/>
      <c r="AX150" s="44"/>
      <c r="AY150" s="44"/>
      <c r="AZ150" s="44"/>
      <c r="BA150" s="44"/>
      <c r="BB150" s="44"/>
      <c r="BC150" s="44"/>
      <c r="BD150" s="44"/>
    </row>
    <row r="151"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43"/>
      <c r="Z151" s="127"/>
      <c r="AA151" s="127"/>
      <c r="AB151" s="127"/>
      <c r="AC151" s="127"/>
      <c r="AD151" s="127"/>
      <c r="AE151" s="127"/>
      <c r="AF151" s="127"/>
      <c r="AG151" s="127"/>
      <c r="AH151" s="127"/>
      <c r="AI151" s="127"/>
      <c r="AJ151" s="127"/>
      <c r="AK151" s="127"/>
      <c r="AL151" s="127"/>
      <c r="AM151" s="127"/>
      <c r="AN151" s="127"/>
      <c r="AO151" s="127"/>
      <c r="AP151" s="127"/>
      <c r="AQ151" s="127"/>
      <c r="AS151" s="44"/>
      <c r="AT151" s="44"/>
      <c r="AU151" s="44"/>
      <c r="AV151" s="44"/>
      <c r="AW151" s="44"/>
      <c r="AX151" s="44"/>
      <c r="AY151" s="44"/>
      <c r="AZ151" s="44"/>
      <c r="BA151" s="44"/>
      <c r="BB151" s="44"/>
      <c r="BC151" s="44"/>
      <c r="BD151" s="44"/>
    </row>
    <row r="152"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43"/>
      <c r="Z152" s="127"/>
      <c r="AA152" s="127"/>
      <c r="AB152" s="127"/>
      <c r="AC152" s="127"/>
      <c r="AD152" s="127"/>
      <c r="AE152" s="127"/>
      <c r="AF152" s="127"/>
      <c r="AG152" s="127"/>
      <c r="AH152" s="127"/>
      <c r="AI152" s="127"/>
      <c r="AJ152" s="127"/>
      <c r="AK152" s="127"/>
      <c r="AL152" s="127"/>
      <c r="AM152" s="127"/>
      <c r="AN152" s="127"/>
      <c r="AO152" s="127"/>
      <c r="AP152" s="127"/>
      <c r="AQ152" s="127"/>
      <c r="AS152" s="44"/>
      <c r="AT152" s="44"/>
      <c r="AU152" s="44"/>
      <c r="AV152" s="44"/>
      <c r="AW152" s="44"/>
      <c r="AX152" s="44"/>
      <c r="AY152" s="44"/>
      <c r="AZ152" s="44"/>
      <c r="BA152" s="44"/>
      <c r="BB152" s="44"/>
      <c r="BC152" s="44"/>
      <c r="BD152" s="44"/>
    </row>
    <row r="153"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43"/>
      <c r="Z153" s="127"/>
      <c r="AA153" s="127"/>
      <c r="AB153" s="127"/>
      <c r="AC153" s="127"/>
      <c r="AD153" s="127"/>
      <c r="AE153" s="127"/>
      <c r="AF153" s="127"/>
      <c r="AG153" s="127"/>
      <c r="AH153" s="127"/>
      <c r="AI153" s="127"/>
      <c r="AJ153" s="127"/>
      <c r="AK153" s="127"/>
      <c r="AL153" s="127"/>
      <c r="AM153" s="127"/>
      <c r="AN153" s="127"/>
      <c r="AO153" s="127"/>
      <c r="AP153" s="127"/>
      <c r="AQ153" s="127"/>
      <c r="AS153" s="44"/>
      <c r="AT153" s="44"/>
      <c r="AU153" s="44"/>
      <c r="AV153" s="44"/>
      <c r="AW153" s="44"/>
      <c r="AX153" s="44"/>
      <c r="AY153" s="44"/>
      <c r="AZ153" s="44"/>
      <c r="BA153" s="44"/>
      <c r="BB153" s="44"/>
      <c r="BC153" s="44"/>
      <c r="BD153" s="44"/>
    </row>
    <row r="154"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43"/>
      <c r="Z154" s="127"/>
      <c r="AA154" s="127"/>
      <c r="AB154" s="127"/>
      <c r="AC154" s="127"/>
      <c r="AD154" s="127"/>
      <c r="AE154" s="127"/>
      <c r="AF154" s="127"/>
      <c r="AG154" s="127"/>
      <c r="AH154" s="127"/>
      <c r="AI154" s="127"/>
      <c r="AJ154" s="127"/>
      <c r="AK154" s="127"/>
      <c r="AL154" s="127"/>
      <c r="AM154" s="127"/>
      <c r="AN154" s="127"/>
      <c r="AO154" s="127"/>
      <c r="AP154" s="127"/>
      <c r="AQ154" s="127"/>
      <c r="AS154" s="44"/>
      <c r="AT154" s="44"/>
      <c r="AU154" s="44"/>
      <c r="AV154" s="44"/>
      <c r="AW154" s="44"/>
      <c r="AX154" s="44"/>
      <c r="AY154" s="44"/>
      <c r="AZ154" s="44"/>
      <c r="BA154" s="44"/>
      <c r="BB154" s="44"/>
      <c r="BC154" s="44"/>
      <c r="BD154" s="44"/>
    </row>
    <row r="155"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43"/>
      <c r="Z155" s="127"/>
      <c r="AA155" s="127"/>
      <c r="AB155" s="127"/>
      <c r="AC155" s="127"/>
      <c r="AD155" s="127"/>
      <c r="AE155" s="127"/>
      <c r="AF155" s="127"/>
      <c r="AG155" s="127"/>
      <c r="AH155" s="127"/>
      <c r="AI155" s="127"/>
      <c r="AJ155" s="127"/>
      <c r="AK155" s="127"/>
      <c r="AL155" s="127"/>
      <c r="AM155" s="127"/>
      <c r="AN155" s="127"/>
      <c r="AO155" s="127"/>
      <c r="AP155" s="127"/>
      <c r="AQ155" s="127"/>
      <c r="AS155" s="44"/>
      <c r="AT155" s="44"/>
      <c r="AU155" s="44"/>
      <c r="AV155" s="44"/>
      <c r="AW155" s="44"/>
      <c r="AX155" s="44"/>
      <c r="AY155" s="44"/>
      <c r="AZ155" s="44"/>
      <c r="BA155" s="44"/>
      <c r="BB155" s="44"/>
      <c r="BC155" s="44"/>
      <c r="BD155" s="44"/>
    </row>
    <row r="156"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43"/>
      <c r="Z156" s="127"/>
      <c r="AA156" s="127"/>
      <c r="AB156" s="127"/>
      <c r="AC156" s="127"/>
      <c r="AD156" s="127"/>
      <c r="AE156" s="127"/>
      <c r="AF156" s="127"/>
      <c r="AG156" s="127"/>
      <c r="AH156" s="127"/>
      <c r="AI156" s="127"/>
      <c r="AJ156" s="127"/>
      <c r="AK156" s="127"/>
      <c r="AL156" s="127"/>
      <c r="AM156" s="127"/>
      <c r="AN156" s="127"/>
      <c r="AO156" s="127"/>
      <c r="AP156" s="127"/>
      <c r="AQ156" s="127"/>
      <c r="AS156" s="44"/>
      <c r="AT156" s="44"/>
      <c r="AU156" s="44"/>
      <c r="AV156" s="44"/>
      <c r="AW156" s="44"/>
      <c r="AX156" s="44"/>
      <c r="AY156" s="44"/>
      <c r="AZ156" s="44"/>
      <c r="BA156" s="44"/>
      <c r="BB156" s="44"/>
      <c r="BC156" s="44"/>
      <c r="BD156" s="44"/>
    </row>
    <row r="157"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43"/>
      <c r="Z157" s="127"/>
      <c r="AA157" s="127"/>
      <c r="AB157" s="127"/>
      <c r="AC157" s="127"/>
      <c r="AD157" s="127"/>
      <c r="AE157" s="127"/>
      <c r="AF157" s="127"/>
      <c r="AG157" s="127"/>
      <c r="AH157" s="127"/>
      <c r="AI157" s="127"/>
      <c r="AJ157" s="127"/>
      <c r="AK157" s="127"/>
      <c r="AL157" s="127"/>
      <c r="AM157" s="127"/>
      <c r="AN157" s="127"/>
      <c r="AO157" s="127"/>
      <c r="AP157" s="127"/>
      <c r="AQ157" s="127"/>
      <c r="AS157" s="44"/>
      <c r="AT157" s="44"/>
      <c r="AU157" s="44"/>
      <c r="AV157" s="44"/>
      <c r="AW157" s="44"/>
      <c r="AX157" s="44"/>
      <c r="AY157" s="44"/>
      <c r="AZ157" s="44"/>
      <c r="BA157" s="44"/>
      <c r="BB157" s="44"/>
      <c r="BC157" s="44"/>
      <c r="BD157" s="44"/>
    </row>
    <row r="158"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43"/>
      <c r="Z158" s="127"/>
      <c r="AA158" s="127"/>
      <c r="AB158" s="127"/>
      <c r="AC158" s="127"/>
      <c r="AD158" s="127"/>
      <c r="AE158" s="127"/>
      <c r="AF158" s="127"/>
      <c r="AG158" s="127"/>
      <c r="AH158" s="127"/>
      <c r="AI158" s="127"/>
      <c r="AJ158" s="127"/>
      <c r="AK158" s="127"/>
      <c r="AL158" s="127"/>
      <c r="AM158" s="127"/>
      <c r="AN158" s="127"/>
      <c r="AO158" s="127"/>
      <c r="AP158" s="127"/>
      <c r="AQ158" s="127"/>
      <c r="AS158" s="44"/>
      <c r="AT158" s="44"/>
      <c r="AU158" s="44"/>
      <c r="AV158" s="44"/>
      <c r="AW158" s="44"/>
      <c r="AX158" s="44"/>
      <c r="AY158" s="44"/>
      <c r="AZ158" s="44"/>
      <c r="BA158" s="44"/>
      <c r="BB158" s="44"/>
      <c r="BC158" s="44"/>
      <c r="BD158" s="44"/>
    </row>
    <row r="159"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43"/>
      <c r="Z159" s="127"/>
      <c r="AA159" s="127"/>
      <c r="AB159" s="127"/>
      <c r="AC159" s="127"/>
      <c r="AD159" s="127"/>
      <c r="AE159" s="127"/>
      <c r="AF159" s="127"/>
      <c r="AG159" s="127"/>
      <c r="AH159" s="127"/>
      <c r="AI159" s="127"/>
      <c r="AJ159" s="127"/>
      <c r="AK159" s="127"/>
      <c r="AL159" s="127"/>
      <c r="AM159" s="127"/>
      <c r="AN159" s="127"/>
      <c r="AO159" s="127"/>
      <c r="AP159" s="127"/>
      <c r="AQ159" s="127"/>
      <c r="AS159" s="44"/>
      <c r="AT159" s="44"/>
      <c r="AU159" s="44"/>
      <c r="AV159" s="44"/>
      <c r="AW159" s="44"/>
      <c r="AX159" s="44"/>
      <c r="AY159" s="44"/>
      <c r="AZ159" s="44"/>
      <c r="BA159" s="44"/>
      <c r="BB159" s="44"/>
      <c r="BC159" s="44"/>
      <c r="BD159" s="44"/>
    </row>
    <row r="160"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43"/>
      <c r="Z160" s="127"/>
      <c r="AA160" s="127"/>
      <c r="AB160" s="127"/>
      <c r="AC160" s="127"/>
      <c r="AD160" s="127"/>
      <c r="AE160" s="127"/>
      <c r="AF160" s="127"/>
      <c r="AG160" s="127"/>
      <c r="AH160" s="127"/>
      <c r="AI160" s="127"/>
      <c r="AJ160" s="127"/>
      <c r="AK160" s="127"/>
      <c r="AL160" s="127"/>
      <c r="AM160" s="127"/>
      <c r="AN160" s="127"/>
      <c r="AO160" s="127"/>
      <c r="AP160" s="127"/>
      <c r="AQ160" s="127"/>
      <c r="AS160" s="44"/>
      <c r="AT160" s="44"/>
      <c r="AU160" s="44"/>
      <c r="AV160" s="44"/>
      <c r="AW160" s="44"/>
      <c r="AX160" s="44"/>
      <c r="AY160" s="44"/>
      <c r="AZ160" s="44"/>
      <c r="BA160" s="44"/>
      <c r="BB160" s="44"/>
      <c r="BC160" s="44"/>
      <c r="BD160" s="44"/>
    </row>
    <row r="161"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43"/>
      <c r="Z161" s="127"/>
      <c r="AA161" s="127"/>
      <c r="AB161" s="127"/>
      <c r="AC161" s="127"/>
      <c r="AD161" s="127"/>
      <c r="AE161" s="127"/>
      <c r="AF161" s="127"/>
      <c r="AG161" s="127"/>
      <c r="AH161" s="127"/>
      <c r="AI161" s="127"/>
      <c r="AJ161" s="127"/>
      <c r="AK161" s="127"/>
      <c r="AL161" s="127"/>
      <c r="AM161" s="127"/>
      <c r="AN161" s="127"/>
      <c r="AO161" s="127"/>
      <c r="AP161" s="127"/>
      <c r="AQ161" s="127"/>
      <c r="AS161" s="44"/>
      <c r="AT161" s="44"/>
      <c r="AU161" s="44"/>
      <c r="AV161" s="44"/>
      <c r="AW161" s="44"/>
      <c r="AX161" s="44"/>
      <c r="AY161" s="44"/>
      <c r="AZ161" s="44"/>
      <c r="BA161" s="44"/>
      <c r="BB161" s="44"/>
      <c r="BC161" s="44"/>
      <c r="BD161" s="44"/>
    </row>
    <row r="162"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43"/>
      <c r="Z162" s="127"/>
      <c r="AA162" s="127"/>
      <c r="AB162" s="127"/>
      <c r="AC162" s="127"/>
      <c r="AD162" s="127"/>
      <c r="AE162" s="127"/>
      <c r="AF162" s="127"/>
      <c r="AG162" s="127"/>
      <c r="AH162" s="127"/>
      <c r="AI162" s="127"/>
      <c r="AJ162" s="127"/>
      <c r="AK162" s="127"/>
      <c r="AL162" s="127"/>
      <c r="AM162" s="127"/>
      <c r="AN162" s="127"/>
      <c r="AO162" s="127"/>
      <c r="AP162" s="127"/>
      <c r="AQ162" s="127"/>
      <c r="AS162" s="44"/>
      <c r="AT162" s="44"/>
      <c r="AU162" s="44"/>
      <c r="AV162" s="44"/>
      <c r="AW162" s="44"/>
      <c r="AX162" s="44"/>
      <c r="AY162" s="44"/>
      <c r="AZ162" s="44"/>
      <c r="BA162" s="44"/>
      <c r="BB162" s="44"/>
      <c r="BC162" s="44"/>
      <c r="BD162" s="44"/>
    </row>
    <row r="163"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43"/>
      <c r="Z163" s="127"/>
      <c r="AA163" s="127"/>
      <c r="AB163" s="127"/>
      <c r="AC163" s="127"/>
      <c r="AD163" s="127"/>
      <c r="AE163" s="127"/>
      <c r="AF163" s="127"/>
      <c r="AG163" s="127"/>
      <c r="AH163" s="127"/>
      <c r="AI163" s="127"/>
      <c r="AJ163" s="127"/>
      <c r="AK163" s="127"/>
      <c r="AL163" s="127"/>
      <c r="AM163" s="127"/>
      <c r="AN163" s="127"/>
      <c r="AO163" s="127"/>
      <c r="AP163" s="127"/>
      <c r="AQ163" s="127"/>
      <c r="AS163" s="44"/>
      <c r="AT163" s="44"/>
      <c r="AU163" s="44"/>
      <c r="AV163" s="44"/>
      <c r="AW163" s="44"/>
      <c r="AX163" s="44"/>
      <c r="AY163" s="44"/>
      <c r="AZ163" s="44"/>
      <c r="BA163" s="44"/>
      <c r="BB163" s="44"/>
      <c r="BC163" s="44"/>
      <c r="BD163" s="44"/>
    </row>
    <row r="164"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43"/>
      <c r="Z164" s="127"/>
      <c r="AA164" s="127"/>
      <c r="AB164" s="127"/>
      <c r="AC164" s="127"/>
      <c r="AD164" s="127"/>
      <c r="AE164" s="127"/>
      <c r="AF164" s="127"/>
      <c r="AG164" s="127"/>
      <c r="AH164" s="127"/>
      <c r="AI164" s="127"/>
      <c r="AJ164" s="127"/>
      <c r="AK164" s="127"/>
      <c r="AL164" s="127"/>
      <c r="AM164" s="127"/>
      <c r="AN164" s="127"/>
      <c r="AO164" s="127"/>
      <c r="AP164" s="127"/>
      <c r="AQ164" s="127"/>
      <c r="AS164" s="44"/>
      <c r="AT164" s="44"/>
      <c r="AU164" s="44"/>
      <c r="AV164" s="44"/>
      <c r="AW164" s="44"/>
      <c r="AX164" s="44"/>
      <c r="AY164" s="44"/>
      <c r="AZ164" s="44"/>
      <c r="BA164" s="44"/>
      <c r="BB164" s="44"/>
      <c r="BC164" s="44"/>
      <c r="BD164" s="44"/>
    </row>
    <row r="165"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43"/>
      <c r="Z165" s="127"/>
      <c r="AA165" s="127"/>
      <c r="AB165" s="127"/>
      <c r="AC165" s="127"/>
      <c r="AD165" s="127"/>
      <c r="AE165" s="127"/>
      <c r="AF165" s="127"/>
      <c r="AG165" s="127"/>
      <c r="AH165" s="127"/>
      <c r="AI165" s="127"/>
      <c r="AJ165" s="127"/>
      <c r="AK165" s="127"/>
      <c r="AL165" s="127"/>
      <c r="AM165" s="127"/>
      <c r="AN165" s="127"/>
      <c r="AO165" s="127"/>
      <c r="AP165" s="127"/>
      <c r="AQ165" s="127"/>
      <c r="AS165" s="44"/>
      <c r="AT165" s="44"/>
      <c r="AU165" s="44"/>
      <c r="AV165" s="44"/>
      <c r="AW165" s="44"/>
      <c r="AX165" s="44"/>
      <c r="AY165" s="44"/>
      <c r="AZ165" s="44"/>
      <c r="BA165" s="44"/>
      <c r="BB165" s="44"/>
      <c r="BC165" s="44"/>
      <c r="BD165" s="44"/>
    </row>
    <row r="166"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43"/>
      <c r="Z166" s="127"/>
      <c r="AA166" s="127"/>
      <c r="AB166" s="127"/>
      <c r="AC166" s="127"/>
      <c r="AD166" s="127"/>
      <c r="AE166" s="127"/>
      <c r="AF166" s="127"/>
      <c r="AG166" s="127"/>
      <c r="AH166" s="127"/>
      <c r="AI166" s="127"/>
      <c r="AJ166" s="127"/>
      <c r="AK166" s="127"/>
      <c r="AL166" s="127"/>
      <c r="AM166" s="127"/>
      <c r="AN166" s="127"/>
      <c r="AO166" s="127"/>
      <c r="AP166" s="127"/>
      <c r="AQ166" s="127"/>
      <c r="AS166" s="44"/>
      <c r="AT166" s="44"/>
      <c r="AU166" s="44"/>
      <c r="AV166" s="44"/>
      <c r="AW166" s="44"/>
      <c r="AX166" s="44"/>
      <c r="AY166" s="44"/>
      <c r="AZ166" s="44"/>
      <c r="BA166" s="44"/>
      <c r="BB166" s="44"/>
      <c r="BC166" s="44"/>
      <c r="BD166" s="44"/>
    </row>
    <row r="167"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43"/>
      <c r="Z167" s="127"/>
      <c r="AA167" s="127"/>
      <c r="AB167" s="127"/>
      <c r="AC167" s="127"/>
      <c r="AD167" s="127"/>
      <c r="AE167" s="127"/>
      <c r="AF167" s="127"/>
      <c r="AG167" s="127"/>
      <c r="AH167" s="127"/>
      <c r="AI167" s="127"/>
      <c r="AJ167" s="127"/>
      <c r="AK167" s="127"/>
      <c r="AL167" s="127"/>
      <c r="AM167" s="127"/>
      <c r="AN167" s="127"/>
      <c r="AO167" s="127"/>
      <c r="AP167" s="127"/>
      <c r="AQ167" s="127"/>
      <c r="AS167" s="44"/>
      <c r="AT167" s="44"/>
      <c r="AU167" s="44"/>
      <c r="AV167" s="44"/>
      <c r="AW167" s="44"/>
      <c r="AX167" s="44"/>
      <c r="AY167" s="44"/>
      <c r="AZ167" s="44"/>
      <c r="BA167" s="44"/>
      <c r="BB167" s="44"/>
      <c r="BC167" s="44"/>
      <c r="BD167" s="44"/>
    </row>
    <row r="168"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43"/>
      <c r="Z168" s="127"/>
      <c r="AA168" s="127"/>
      <c r="AB168" s="127"/>
      <c r="AC168" s="127"/>
      <c r="AD168" s="127"/>
      <c r="AE168" s="127"/>
      <c r="AF168" s="127"/>
      <c r="AG168" s="127"/>
      <c r="AH168" s="127"/>
      <c r="AI168" s="127"/>
      <c r="AJ168" s="127"/>
      <c r="AK168" s="127"/>
      <c r="AL168" s="127"/>
      <c r="AM168" s="127"/>
      <c r="AN168" s="127"/>
      <c r="AO168" s="127"/>
      <c r="AP168" s="127"/>
      <c r="AQ168" s="127"/>
      <c r="AS168" s="44"/>
      <c r="AT168" s="44"/>
      <c r="AU168" s="44"/>
      <c r="AV168" s="44"/>
      <c r="AW168" s="44"/>
      <c r="AX168" s="44"/>
      <c r="AY168" s="44"/>
      <c r="AZ168" s="44"/>
      <c r="BA168" s="44"/>
      <c r="BB168" s="44"/>
      <c r="BC168" s="44"/>
      <c r="BD168" s="44"/>
    </row>
    <row r="169"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43"/>
      <c r="Z169" s="127"/>
      <c r="AA169" s="127"/>
      <c r="AB169" s="127"/>
      <c r="AC169" s="127"/>
      <c r="AD169" s="127"/>
      <c r="AE169" s="127"/>
      <c r="AF169" s="127"/>
      <c r="AG169" s="127"/>
      <c r="AH169" s="127"/>
      <c r="AI169" s="127"/>
      <c r="AJ169" s="127"/>
      <c r="AK169" s="127"/>
      <c r="AL169" s="127"/>
      <c r="AM169" s="127"/>
      <c r="AN169" s="127"/>
      <c r="AO169" s="127"/>
      <c r="AP169" s="127"/>
      <c r="AQ169" s="127"/>
      <c r="AS169" s="44"/>
      <c r="AT169" s="44"/>
      <c r="AU169" s="44"/>
      <c r="AV169" s="44"/>
      <c r="AW169" s="44"/>
      <c r="AX169" s="44"/>
      <c r="AY169" s="44"/>
      <c r="AZ169" s="44"/>
      <c r="BA169" s="44"/>
      <c r="BB169" s="44"/>
      <c r="BC169" s="44"/>
      <c r="BD169" s="44"/>
    </row>
    <row r="170"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43"/>
      <c r="Z170" s="127"/>
      <c r="AA170" s="127"/>
      <c r="AB170" s="127"/>
      <c r="AC170" s="127"/>
      <c r="AD170" s="127"/>
      <c r="AE170" s="127"/>
      <c r="AF170" s="127"/>
      <c r="AG170" s="127"/>
      <c r="AH170" s="127"/>
      <c r="AI170" s="127"/>
      <c r="AJ170" s="127"/>
      <c r="AK170" s="127"/>
      <c r="AL170" s="127"/>
      <c r="AM170" s="127"/>
      <c r="AN170" s="127"/>
      <c r="AO170" s="127"/>
      <c r="AP170" s="127"/>
      <c r="AQ170" s="127"/>
      <c r="AS170" s="44"/>
      <c r="AT170" s="44"/>
      <c r="AU170" s="44"/>
      <c r="AV170" s="44"/>
      <c r="AW170" s="44"/>
      <c r="AX170" s="44"/>
      <c r="AY170" s="44"/>
      <c r="AZ170" s="44"/>
      <c r="BA170" s="44"/>
      <c r="BB170" s="44"/>
      <c r="BC170" s="44"/>
      <c r="BD170" s="44"/>
    </row>
    <row r="171"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43"/>
      <c r="Z171" s="127"/>
      <c r="AA171" s="127"/>
      <c r="AB171" s="127"/>
      <c r="AC171" s="127"/>
      <c r="AD171" s="127"/>
      <c r="AE171" s="127"/>
      <c r="AF171" s="127"/>
      <c r="AG171" s="127"/>
      <c r="AH171" s="127"/>
      <c r="AI171" s="127"/>
      <c r="AJ171" s="127"/>
      <c r="AK171" s="127"/>
      <c r="AL171" s="127"/>
      <c r="AM171" s="127"/>
      <c r="AN171" s="127"/>
      <c r="AO171" s="127"/>
      <c r="AP171" s="127"/>
      <c r="AQ171" s="127"/>
      <c r="AS171" s="44"/>
      <c r="AT171" s="44"/>
      <c r="AU171" s="44"/>
      <c r="AV171" s="44"/>
      <c r="AW171" s="44"/>
      <c r="AX171" s="44"/>
      <c r="AY171" s="44"/>
      <c r="AZ171" s="44"/>
      <c r="BA171" s="44"/>
      <c r="BB171" s="44"/>
      <c r="BC171" s="44"/>
      <c r="BD171" s="44"/>
    </row>
    <row r="172"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43"/>
      <c r="Z172" s="127"/>
      <c r="AA172" s="127"/>
      <c r="AB172" s="127"/>
      <c r="AC172" s="127"/>
      <c r="AD172" s="127"/>
      <c r="AE172" s="127"/>
      <c r="AF172" s="127"/>
      <c r="AG172" s="127"/>
      <c r="AH172" s="127"/>
      <c r="AI172" s="127"/>
      <c r="AJ172" s="127"/>
      <c r="AK172" s="127"/>
      <c r="AL172" s="127"/>
      <c r="AM172" s="127"/>
      <c r="AN172" s="127"/>
      <c r="AO172" s="127"/>
      <c r="AP172" s="127"/>
      <c r="AQ172" s="127"/>
      <c r="AS172" s="44"/>
      <c r="AT172" s="44"/>
      <c r="AU172" s="44"/>
      <c r="AV172" s="44"/>
      <c r="AW172" s="44"/>
      <c r="AX172" s="44"/>
      <c r="AY172" s="44"/>
      <c r="AZ172" s="44"/>
      <c r="BA172" s="44"/>
      <c r="BB172" s="44"/>
      <c r="BC172" s="44"/>
      <c r="BD172" s="44"/>
    </row>
    <row r="173"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43"/>
      <c r="Z173" s="127"/>
      <c r="AA173" s="127"/>
      <c r="AB173" s="127"/>
      <c r="AC173" s="127"/>
      <c r="AD173" s="127"/>
      <c r="AE173" s="127"/>
      <c r="AF173" s="127"/>
      <c r="AG173" s="127"/>
      <c r="AH173" s="127"/>
      <c r="AI173" s="127"/>
      <c r="AJ173" s="127"/>
      <c r="AK173" s="127"/>
      <c r="AL173" s="127"/>
      <c r="AM173" s="127"/>
      <c r="AN173" s="127"/>
      <c r="AO173" s="127"/>
      <c r="AP173" s="127"/>
      <c r="AQ173" s="127"/>
      <c r="AS173" s="44"/>
      <c r="AT173" s="44"/>
      <c r="AU173" s="44"/>
      <c r="AV173" s="44"/>
      <c r="AW173" s="44"/>
      <c r="AX173" s="44"/>
      <c r="AY173" s="44"/>
      <c r="AZ173" s="44"/>
      <c r="BA173" s="44"/>
      <c r="BB173" s="44"/>
      <c r="BC173" s="44"/>
      <c r="BD173" s="44"/>
    </row>
    <row r="174"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43"/>
      <c r="Z174" s="127"/>
      <c r="AA174" s="127"/>
      <c r="AB174" s="127"/>
      <c r="AC174" s="127"/>
      <c r="AD174" s="127"/>
      <c r="AE174" s="127"/>
      <c r="AF174" s="127"/>
      <c r="AG174" s="127"/>
      <c r="AH174" s="127"/>
      <c r="AI174" s="127"/>
      <c r="AJ174" s="127"/>
      <c r="AK174" s="127"/>
      <c r="AL174" s="127"/>
      <c r="AM174" s="127"/>
      <c r="AN174" s="127"/>
      <c r="AO174" s="127"/>
      <c r="AP174" s="127"/>
      <c r="AQ174" s="127"/>
      <c r="AS174" s="44"/>
      <c r="AT174" s="44"/>
      <c r="AU174" s="44"/>
      <c r="AV174" s="44"/>
      <c r="AW174" s="44"/>
      <c r="AX174" s="44"/>
      <c r="AY174" s="44"/>
      <c r="AZ174" s="44"/>
      <c r="BA174" s="44"/>
      <c r="BB174" s="44"/>
      <c r="BC174" s="44"/>
      <c r="BD174" s="44"/>
    </row>
    <row r="175"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43"/>
      <c r="Z175" s="127"/>
      <c r="AA175" s="127"/>
      <c r="AB175" s="127"/>
      <c r="AC175" s="127"/>
      <c r="AD175" s="127"/>
      <c r="AE175" s="127"/>
      <c r="AF175" s="127"/>
      <c r="AG175" s="127"/>
      <c r="AH175" s="127"/>
      <c r="AI175" s="127"/>
      <c r="AJ175" s="127"/>
      <c r="AK175" s="127"/>
      <c r="AL175" s="127"/>
      <c r="AM175" s="127"/>
      <c r="AN175" s="127"/>
      <c r="AO175" s="127"/>
      <c r="AP175" s="127"/>
      <c r="AQ175" s="127"/>
      <c r="AS175" s="44"/>
      <c r="AT175" s="44"/>
      <c r="AU175" s="44"/>
      <c r="AV175" s="44"/>
      <c r="AW175" s="44"/>
      <c r="AX175" s="44"/>
      <c r="AY175" s="44"/>
      <c r="AZ175" s="44"/>
      <c r="BA175" s="44"/>
      <c r="BB175" s="44"/>
      <c r="BC175" s="44"/>
      <c r="BD175" s="44"/>
    </row>
    <row r="176"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43"/>
      <c r="Z176" s="127"/>
      <c r="AA176" s="127"/>
      <c r="AB176" s="127"/>
      <c r="AC176" s="127"/>
      <c r="AD176" s="127"/>
      <c r="AE176" s="127"/>
      <c r="AF176" s="127"/>
      <c r="AG176" s="127"/>
      <c r="AH176" s="127"/>
      <c r="AI176" s="127"/>
      <c r="AJ176" s="127"/>
      <c r="AK176" s="127"/>
      <c r="AL176" s="127"/>
      <c r="AM176" s="127"/>
      <c r="AN176" s="127"/>
      <c r="AO176" s="127"/>
      <c r="AP176" s="127"/>
      <c r="AQ176" s="127"/>
      <c r="AS176" s="44"/>
      <c r="AT176" s="44"/>
      <c r="AU176" s="44"/>
      <c r="AV176" s="44"/>
      <c r="AW176" s="44"/>
      <c r="AX176" s="44"/>
      <c r="AY176" s="44"/>
      <c r="AZ176" s="44"/>
      <c r="BA176" s="44"/>
      <c r="BB176" s="44"/>
      <c r="BC176" s="44"/>
      <c r="BD176" s="44"/>
    </row>
    <row r="177"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43"/>
      <c r="Z177" s="127"/>
      <c r="AA177" s="127"/>
      <c r="AB177" s="127"/>
      <c r="AC177" s="127"/>
      <c r="AD177" s="127"/>
      <c r="AE177" s="127"/>
      <c r="AF177" s="127"/>
      <c r="AG177" s="127"/>
      <c r="AH177" s="127"/>
      <c r="AI177" s="127"/>
      <c r="AJ177" s="127"/>
      <c r="AK177" s="127"/>
      <c r="AL177" s="127"/>
      <c r="AM177" s="127"/>
      <c r="AN177" s="127"/>
      <c r="AO177" s="127"/>
      <c r="AP177" s="127"/>
      <c r="AQ177" s="127"/>
      <c r="AS177" s="44"/>
      <c r="AT177" s="44"/>
      <c r="AU177" s="44"/>
      <c r="AV177" s="44"/>
      <c r="AW177" s="44"/>
      <c r="AX177" s="44"/>
      <c r="AY177" s="44"/>
      <c r="AZ177" s="44"/>
      <c r="BA177" s="44"/>
      <c r="BB177" s="44"/>
      <c r="BC177" s="44"/>
      <c r="BD177" s="44"/>
    </row>
    <row r="178"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43"/>
      <c r="Z178" s="127"/>
      <c r="AA178" s="127"/>
      <c r="AB178" s="127"/>
      <c r="AC178" s="127"/>
      <c r="AD178" s="127"/>
      <c r="AE178" s="127"/>
      <c r="AF178" s="127"/>
      <c r="AG178" s="127"/>
      <c r="AH178" s="127"/>
      <c r="AI178" s="127"/>
      <c r="AJ178" s="127"/>
      <c r="AK178" s="127"/>
      <c r="AL178" s="127"/>
      <c r="AM178" s="127"/>
      <c r="AN178" s="127"/>
      <c r="AO178" s="127"/>
      <c r="AP178" s="127"/>
      <c r="AQ178" s="127"/>
      <c r="AS178" s="44"/>
      <c r="AT178" s="44"/>
      <c r="AU178" s="44"/>
      <c r="AV178" s="44"/>
      <c r="AW178" s="44"/>
      <c r="AX178" s="44"/>
      <c r="AY178" s="44"/>
      <c r="AZ178" s="44"/>
      <c r="BA178" s="44"/>
      <c r="BB178" s="44"/>
      <c r="BC178" s="44"/>
      <c r="BD178" s="44"/>
    </row>
    <row r="179"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43"/>
      <c r="Z179" s="127"/>
      <c r="AA179" s="127"/>
      <c r="AB179" s="127"/>
      <c r="AC179" s="127"/>
      <c r="AD179" s="127"/>
      <c r="AE179" s="127"/>
      <c r="AF179" s="127"/>
      <c r="AG179" s="127"/>
      <c r="AH179" s="127"/>
      <c r="AI179" s="127"/>
      <c r="AJ179" s="127"/>
      <c r="AK179" s="127"/>
      <c r="AL179" s="127"/>
      <c r="AM179" s="127"/>
      <c r="AN179" s="127"/>
      <c r="AO179" s="127"/>
      <c r="AP179" s="127"/>
      <c r="AQ179" s="127"/>
      <c r="AS179" s="44"/>
      <c r="AT179" s="44"/>
      <c r="AU179" s="44"/>
      <c r="AV179" s="44"/>
      <c r="AW179" s="44"/>
      <c r="AX179" s="44"/>
      <c r="AY179" s="44"/>
      <c r="AZ179" s="44"/>
      <c r="BA179" s="44"/>
      <c r="BB179" s="44"/>
      <c r="BC179" s="44"/>
      <c r="BD179" s="44"/>
    </row>
    <row r="180"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43"/>
      <c r="Z180" s="127"/>
      <c r="AA180" s="127"/>
      <c r="AB180" s="127"/>
      <c r="AC180" s="127"/>
      <c r="AD180" s="127"/>
      <c r="AE180" s="127"/>
      <c r="AF180" s="127"/>
      <c r="AG180" s="127"/>
      <c r="AH180" s="127"/>
      <c r="AI180" s="127"/>
      <c r="AJ180" s="127"/>
      <c r="AK180" s="127"/>
      <c r="AL180" s="127"/>
      <c r="AM180" s="127"/>
      <c r="AN180" s="127"/>
      <c r="AO180" s="127"/>
      <c r="AP180" s="127"/>
      <c r="AQ180" s="127"/>
      <c r="AS180" s="44"/>
      <c r="AT180" s="44"/>
      <c r="AU180" s="44"/>
      <c r="AV180" s="44"/>
      <c r="AW180" s="44"/>
      <c r="AX180" s="44"/>
      <c r="AY180" s="44"/>
      <c r="AZ180" s="44"/>
      <c r="BA180" s="44"/>
      <c r="BB180" s="44"/>
      <c r="BC180" s="44"/>
      <c r="BD180" s="44"/>
    </row>
    <row r="181"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43"/>
      <c r="Z181" s="127"/>
      <c r="AA181" s="127"/>
      <c r="AB181" s="127"/>
      <c r="AC181" s="127"/>
      <c r="AD181" s="127"/>
      <c r="AE181" s="127"/>
      <c r="AF181" s="127"/>
      <c r="AG181" s="127"/>
      <c r="AH181" s="127"/>
      <c r="AI181" s="127"/>
      <c r="AJ181" s="127"/>
      <c r="AK181" s="127"/>
      <c r="AL181" s="127"/>
      <c r="AM181" s="127"/>
      <c r="AN181" s="127"/>
      <c r="AO181" s="127"/>
      <c r="AP181" s="127"/>
      <c r="AQ181" s="127"/>
      <c r="AS181" s="44"/>
      <c r="AT181" s="44"/>
      <c r="AU181" s="44"/>
      <c r="AV181" s="44"/>
      <c r="AW181" s="44"/>
      <c r="AX181" s="44"/>
      <c r="AY181" s="44"/>
      <c r="AZ181" s="44"/>
      <c r="BA181" s="44"/>
      <c r="BB181" s="44"/>
      <c r="BC181" s="44"/>
      <c r="BD181" s="44"/>
    </row>
    <row r="182"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43"/>
      <c r="Z182" s="127"/>
      <c r="AA182" s="127"/>
      <c r="AB182" s="127"/>
      <c r="AC182" s="127"/>
      <c r="AD182" s="127"/>
      <c r="AE182" s="127"/>
      <c r="AF182" s="127"/>
      <c r="AG182" s="127"/>
      <c r="AH182" s="127"/>
      <c r="AI182" s="127"/>
      <c r="AJ182" s="127"/>
      <c r="AK182" s="127"/>
      <c r="AL182" s="127"/>
      <c r="AM182" s="127"/>
      <c r="AN182" s="127"/>
      <c r="AO182" s="127"/>
      <c r="AP182" s="127"/>
      <c r="AQ182" s="127"/>
      <c r="AS182" s="44"/>
      <c r="AT182" s="44"/>
      <c r="AU182" s="44"/>
      <c r="AV182" s="44"/>
      <c r="AW182" s="44"/>
      <c r="AX182" s="44"/>
      <c r="AY182" s="44"/>
      <c r="AZ182" s="44"/>
      <c r="BA182" s="44"/>
      <c r="BB182" s="44"/>
      <c r="BC182" s="44"/>
      <c r="BD182" s="44"/>
    </row>
    <row r="183"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43"/>
      <c r="Z183" s="127"/>
      <c r="AA183" s="127"/>
      <c r="AB183" s="127"/>
      <c r="AC183" s="127"/>
      <c r="AD183" s="127"/>
      <c r="AE183" s="127"/>
      <c r="AF183" s="127"/>
      <c r="AG183" s="127"/>
      <c r="AH183" s="127"/>
      <c r="AI183" s="127"/>
      <c r="AJ183" s="127"/>
      <c r="AK183" s="127"/>
      <c r="AL183" s="127"/>
      <c r="AM183" s="127"/>
      <c r="AN183" s="127"/>
      <c r="AO183" s="127"/>
      <c r="AP183" s="127"/>
      <c r="AQ183" s="127"/>
      <c r="AS183" s="44"/>
      <c r="AT183" s="44"/>
      <c r="AU183" s="44"/>
      <c r="AV183" s="44"/>
      <c r="AW183" s="44"/>
      <c r="AX183" s="44"/>
      <c r="AY183" s="44"/>
      <c r="AZ183" s="44"/>
      <c r="BA183" s="44"/>
      <c r="BB183" s="44"/>
      <c r="BC183" s="44"/>
      <c r="BD183" s="44"/>
    </row>
    <row r="184"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43"/>
      <c r="Z184" s="127"/>
      <c r="AA184" s="127"/>
      <c r="AB184" s="127"/>
      <c r="AC184" s="127"/>
      <c r="AD184" s="127"/>
      <c r="AE184" s="127"/>
      <c r="AF184" s="127"/>
      <c r="AG184" s="127"/>
      <c r="AH184" s="127"/>
      <c r="AI184" s="127"/>
      <c r="AJ184" s="127"/>
      <c r="AK184" s="127"/>
      <c r="AL184" s="127"/>
      <c r="AM184" s="127"/>
      <c r="AN184" s="127"/>
      <c r="AO184" s="127"/>
      <c r="AP184" s="127"/>
      <c r="AQ184" s="127"/>
      <c r="AS184" s="44"/>
      <c r="AT184" s="44"/>
      <c r="AU184" s="44"/>
      <c r="AV184" s="44"/>
      <c r="AW184" s="44"/>
      <c r="AX184" s="44"/>
      <c r="AY184" s="44"/>
      <c r="AZ184" s="44"/>
      <c r="BA184" s="44"/>
      <c r="BB184" s="44"/>
      <c r="BC184" s="44"/>
      <c r="BD184" s="44"/>
    </row>
    <row r="185"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43"/>
      <c r="Z185" s="127"/>
      <c r="AA185" s="127"/>
      <c r="AB185" s="127"/>
      <c r="AC185" s="127"/>
      <c r="AD185" s="127"/>
      <c r="AE185" s="127"/>
      <c r="AF185" s="127"/>
      <c r="AG185" s="127"/>
      <c r="AH185" s="127"/>
      <c r="AI185" s="127"/>
      <c r="AJ185" s="127"/>
      <c r="AK185" s="127"/>
      <c r="AL185" s="127"/>
      <c r="AM185" s="127"/>
      <c r="AN185" s="127"/>
      <c r="AO185" s="127"/>
      <c r="AP185" s="127"/>
      <c r="AQ185" s="127"/>
      <c r="AS185" s="44"/>
      <c r="AT185" s="44"/>
      <c r="AU185" s="44"/>
      <c r="AV185" s="44"/>
      <c r="AW185" s="44"/>
      <c r="AX185" s="44"/>
      <c r="AY185" s="44"/>
      <c r="AZ185" s="44"/>
      <c r="BA185" s="44"/>
      <c r="BB185" s="44"/>
      <c r="BC185" s="44"/>
      <c r="BD185" s="44"/>
    </row>
    <row r="186"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43"/>
      <c r="Z186" s="127"/>
      <c r="AA186" s="127"/>
      <c r="AB186" s="127"/>
      <c r="AC186" s="127"/>
      <c r="AD186" s="127"/>
      <c r="AE186" s="127"/>
      <c r="AF186" s="127"/>
      <c r="AG186" s="127"/>
      <c r="AH186" s="127"/>
      <c r="AI186" s="127"/>
      <c r="AJ186" s="127"/>
      <c r="AK186" s="127"/>
      <c r="AL186" s="127"/>
      <c r="AM186" s="127"/>
      <c r="AN186" s="127"/>
      <c r="AO186" s="127"/>
      <c r="AP186" s="127"/>
      <c r="AQ186" s="127"/>
      <c r="AS186" s="44"/>
      <c r="AT186" s="44"/>
      <c r="AU186" s="44"/>
      <c r="AV186" s="44"/>
      <c r="AW186" s="44"/>
      <c r="AX186" s="44"/>
      <c r="AY186" s="44"/>
      <c r="AZ186" s="44"/>
      <c r="BA186" s="44"/>
      <c r="BB186" s="44"/>
      <c r="BC186" s="44"/>
      <c r="BD186" s="44"/>
    </row>
    <row r="187"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43"/>
      <c r="Z187" s="127"/>
      <c r="AA187" s="127"/>
      <c r="AB187" s="127"/>
      <c r="AC187" s="127"/>
      <c r="AD187" s="127"/>
      <c r="AE187" s="127"/>
      <c r="AF187" s="127"/>
      <c r="AG187" s="127"/>
      <c r="AH187" s="127"/>
      <c r="AI187" s="127"/>
      <c r="AJ187" s="127"/>
      <c r="AK187" s="127"/>
      <c r="AL187" s="127"/>
      <c r="AM187" s="127"/>
      <c r="AN187" s="127"/>
      <c r="AO187" s="127"/>
      <c r="AP187" s="127"/>
      <c r="AQ187" s="127"/>
      <c r="AS187" s="44"/>
      <c r="AT187" s="44"/>
      <c r="AU187" s="44"/>
      <c r="AV187" s="44"/>
      <c r="AW187" s="44"/>
      <c r="AX187" s="44"/>
      <c r="AY187" s="44"/>
      <c r="AZ187" s="44"/>
      <c r="BA187" s="44"/>
      <c r="BB187" s="44"/>
      <c r="BC187" s="44"/>
      <c r="BD187" s="44"/>
    </row>
    <row r="188"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43"/>
      <c r="Z188" s="127"/>
      <c r="AA188" s="127"/>
      <c r="AB188" s="127"/>
      <c r="AC188" s="127"/>
      <c r="AD188" s="127"/>
      <c r="AE188" s="127"/>
      <c r="AF188" s="127"/>
      <c r="AG188" s="127"/>
      <c r="AH188" s="127"/>
      <c r="AI188" s="127"/>
      <c r="AJ188" s="127"/>
      <c r="AK188" s="127"/>
      <c r="AL188" s="127"/>
      <c r="AM188" s="127"/>
      <c r="AN188" s="127"/>
      <c r="AO188" s="127"/>
      <c r="AP188" s="127"/>
      <c r="AQ188" s="127"/>
      <c r="AS188" s="44"/>
      <c r="AT188" s="44"/>
      <c r="AU188" s="44"/>
      <c r="AV188" s="44"/>
      <c r="AW188" s="44"/>
      <c r="AX188" s="44"/>
      <c r="AY188" s="44"/>
      <c r="AZ188" s="44"/>
      <c r="BA188" s="44"/>
      <c r="BB188" s="44"/>
      <c r="BC188" s="44"/>
      <c r="BD188" s="44"/>
    </row>
    <row r="189"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43"/>
      <c r="Z189" s="127"/>
      <c r="AA189" s="127"/>
      <c r="AB189" s="127"/>
      <c r="AC189" s="127"/>
      <c r="AD189" s="127"/>
      <c r="AE189" s="127"/>
      <c r="AF189" s="127"/>
      <c r="AG189" s="127"/>
      <c r="AH189" s="127"/>
      <c r="AI189" s="127"/>
      <c r="AJ189" s="127"/>
      <c r="AK189" s="127"/>
      <c r="AL189" s="127"/>
      <c r="AM189" s="127"/>
      <c r="AN189" s="127"/>
      <c r="AO189" s="127"/>
      <c r="AP189" s="127"/>
      <c r="AQ189" s="127"/>
      <c r="AS189" s="44"/>
      <c r="AT189" s="44"/>
      <c r="AU189" s="44"/>
      <c r="AV189" s="44"/>
      <c r="AW189" s="44"/>
      <c r="AX189" s="44"/>
      <c r="AY189" s="44"/>
      <c r="AZ189" s="44"/>
      <c r="BA189" s="44"/>
      <c r="BB189" s="44"/>
      <c r="BC189" s="44"/>
      <c r="BD189" s="44"/>
    </row>
    <row r="190"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43"/>
      <c r="Z190" s="127"/>
      <c r="AA190" s="127"/>
      <c r="AB190" s="127"/>
      <c r="AC190" s="127"/>
      <c r="AD190" s="127"/>
      <c r="AE190" s="127"/>
      <c r="AF190" s="127"/>
      <c r="AG190" s="127"/>
      <c r="AH190" s="127"/>
      <c r="AI190" s="127"/>
      <c r="AJ190" s="127"/>
      <c r="AK190" s="127"/>
      <c r="AL190" s="127"/>
      <c r="AM190" s="127"/>
      <c r="AN190" s="127"/>
      <c r="AO190" s="127"/>
      <c r="AP190" s="127"/>
      <c r="AQ190" s="127"/>
      <c r="AS190" s="44"/>
      <c r="AT190" s="44"/>
      <c r="AU190" s="44"/>
      <c r="AV190" s="44"/>
      <c r="AW190" s="44"/>
      <c r="AX190" s="44"/>
      <c r="AY190" s="44"/>
      <c r="AZ190" s="44"/>
      <c r="BA190" s="44"/>
      <c r="BB190" s="44"/>
      <c r="BC190" s="44"/>
      <c r="BD190" s="44"/>
    </row>
    <row r="191"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43"/>
      <c r="Z191" s="127"/>
      <c r="AA191" s="127"/>
      <c r="AB191" s="127"/>
      <c r="AC191" s="127"/>
      <c r="AD191" s="127"/>
      <c r="AE191" s="127"/>
      <c r="AF191" s="127"/>
      <c r="AG191" s="127"/>
      <c r="AH191" s="127"/>
      <c r="AI191" s="127"/>
      <c r="AJ191" s="127"/>
      <c r="AK191" s="127"/>
      <c r="AL191" s="127"/>
      <c r="AM191" s="127"/>
      <c r="AN191" s="127"/>
      <c r="AO191" s="127"/>
      <c r="AP191" s="127"/>
      <c r="AQ191" s="127"/>
      <c r="AS191" s="44"/>
      <c r="AT191" s="44"/>
      <c r="AU191" s="44"/>
      <c r="AV191" s="44"/>
      <c r="AW191" s="44"/>
      <c r="AX191" s="44"/>
      <c r="AY191" s="44"/>
      <c r="AZ191" s="44"/>
      <c r="BA191" s="44"/>
      <c r="BB191" s="44"/>
      <c r="BC191" s="44"/>
      <c r="BD191" s="44"/>
    </row>
    <row r="192"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43"/>
      <c r="Z192" s="127"/>
      <c r="AA192" s="127"/>
      <c r="AB192" s="127"/>
      <c r="AC192" s="127"/>
      <c r="AD192" s="127"/>
      <c r="AE192" s="127"/>
      <c r="AF192" s="127"/>
      <c r="AG192" s="127"/>
      <c r="AH192" s="127"/>
      <c r="AI192" s="127"/>
      <c r="AJ192" s="127"/>
      <c r="AK192" s="127"/>
      <c r="AL192" s="127"/>
      <c r="AM192" s="127"/>
      <c r="AN192" s="127"/>
      <c r="AO192" s="127"/>
      <c r="AP192" s="127"/>
      <c r="AQ192" s="127"/>
      <c r="AS192" s="44"/>
      <c r="AT192" s="44"/>
      <c r="AU192" s="44"/>
      <c r="AV192" s="44"/>
      <c r="AW192" s="44"/>
      <c r="AX192" s="44"/>
      <c r="AY192" s="44"/>
      <c r="AZ192" s="44"/>
      <c r="BA192" s="44"/>
      <c r="BB192" s="44"/>
      <c r="BC192" s="44"/>
      <c r="BD192" s="44"/>
    </row>
    <row r="193"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43"/>
      <c r="Z193" s="127"/>
      <c r="AA193" s="127"/>
      <c r="AB193" s="127"/>
      <c r="AC193" s="127"/>
      <c r="AD193" s="127"/>
      <c r="AE193" s="127"/>
      <c r="AF193" s="127"/>
      <c r="AG193" s="127"/>
      <c r="AH193" s="127"/>
      <c r="AI193" s="127"/>
      <c r="AJ193" s="127"/>
      <c r="AK193" s="127"/>
      <c r="AL193" s="127"/>
      <c r="AM193" s="127"/>
      <c r="AN193" s="127"/>
      <c r="AO193" s="127"/>
      <c r="AP193" s="127"/>
      <c r="AQ193" s="127"/>
      <c r="AS193" s="44"/>
      <c r="AT193" s="44"/>
      <c r="AU193" s="44"/>
      <c r="AV193" s="44"/>
      <c r="AW193" s="44"/>
      <c r="AX193" s="44"/>
      <c r="AY193" s="44"/>
      <c r="AZ193" s="44"/>
      <c r="BA193" s="44"/>
      <c r="BB193" s="44"/>
      <c r="BC193" s="44"/>
      <c r="BD193" s="44"/>
    </row>
    <row r="194"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43"/>
      <c r="Z194" s="127"/>
      <c r="AA194" s="127"/>
      <c r="AB194" s="127"/>
      <c r="AC194" s="127"/>
      <c r="AD194" s="127"/>
      <c r="AE194" s="127"/>
      <c r="AF194" s="127"/>
      <c r="AG194" s="127"/>
      <c r="AH194" s="127"/>
      <c r="AI194" s="127"/>
      <c r="AJ194" s="127"/>
      <c r="AK194" s="127"/>
      <c r="AL194" s="127"/>
      <c r="AM194" s="127"/>
      <c r="AN194" s="127"/>
      <c r="AO194" s="127"/>
      <c r="AP194" s="127"/>
      <c r="AQ194" s="127"/>
      <c r="AS194" s="44"/>
      <c r="AT194" s="44"/>
      <c r="AU194" s="44"/>
      <c r="AV194" s="44"/>
      <c r="AW194" s="44"/>
      <c r="AX194" s="44"/>
      <c r="AY194" s="44"/>
      <c r="AZ194" s="44"/>
      <c r="BA194" s="44"/>
      <c r="BB194" s="44"/>
      <c r="BC194" s="44"/>
      <c r="BD194" s="44"/>
    </row>
    <row r="195"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43"/>
      <c r="Z195" s="127"/>
      <c r="AA195" s="127"/>
      <c r="AB195" s="127"/>
      <c r="AC195" s="127"/>
      <c r="AD195" s="127"/>
      <c r="AE195" s="127"/>
      <c r="AF195" s="127"/>
      <c r="AG195" s="127"/>
      <c r="AH195" s="127"/>
      <c r="AI195" s="127"/>
      <c r="AJ195" s="127"/>
      <c r="AK195" s="127"/>
      <c r="AL195" s="127"/>
      <c r="AM195" s="127"/>
      <c r="AN195" s="127"/>
      <c r="AO195" s="127"/>
      <c r="AP195" s="127"/>
      <c r="AQ195" s="127"/>
      <c r="AS195" s="44"/>
      <c r="AT195" s="44"/>
      <c r="AU195" s="44"/>
      <c r="AV195" s="44"/>
      <c r="AW195" s="44"/>
      <c r="AX195" s="44"/>
      <c r="AY195" s="44"/>
      <c r="AZ195" s="44"/>
      <c r="BA195" s="44"/>
      <c r="BB195" s="44"/>
      <c r="BC195" s="44"/>
      <c r="BD195" s="44"/>
    </row>
    <row r="196"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43"/>
      <c r="Z196" s="127"/>
      <c r="AA196" s="127"/>
      <c r="AB196" s="127"/>
      <c r="AC196" s="127"/>
      <c r="AD196" s="127"/>
      <c r="AE196" s="127"/>
      <c r="AF196" s="127"/>
      <c r="AG196" s="127"/>
      <c r="AH196" s="127"/>
      <c r="AI196" s="127"/>
      <c r="AJ196" s="127"/>
      <c r="AK196" s="127"/>
      <c r="AL196" s="127"/>
      <c r="AM196" s="127"/>
      <c r="AN196" s="127"/>
      <c r="AO196" s="127"/>
      <c r="AP196" s="127"/>
      <c r="AQ196" s="127"/>
      <c r="AS196" s="44"/>
      <c r="AT196" s="44"/>
      <c r="AU196" s="44"/>
      <c r="AV196" s="44"/>
      <c r="AW196" s="44"/>
      <c r="AX196" s="44"/>
      <c r="AY196" s="44"/>
      <c r="AZ196" s="44"/>
      <c r="BA196" s="44"/>
      <c r="BB196" s="44"/>
      <c r="BC196" s="44"/>
      <c r="BD196" s="44"/>
    </row>
    <row r="197"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43"/>
      <c r="Z197" s="127"/>
      <c r="AA197" s="127"/>
      <c r="AB197" s="127"/>
      <c r="AC197" s="127"/>
      <c r="AD197" s="127"/>
      <c r="AE197" s="127"/>
      <c r="AF197" s="127"/>
      <c r="AG197" s="127"/>
      <c r="AH197" s="127"/>
      <c r="AI197" s="127"/>
      <c r="AJ197" s="127"/>
      <c r="AK197" s="127"/>
      <c r="AL197" s="127"/>
      <c r="AM197" s="127"/>
      <c r="AN197" s="127"/>
      <c r="AO197" s="127"/>
      <c r="AP197" s="127"/>
      <c r="AQ197" s="127"/>
      <c r="AS197" s="44"/>
      <c r="AT197" s="44"/>
      <c r="AU197" s="44"/>
      <c r="AV197" s="44"/>
      <c r="AW197" s="44"/>
      <c r="AX197" s="44"/>
      <c r="AY197" s="44"/>
      <c r="AZ197" s="44"/>
      <c r="BA197" s="44"/>
      <c r="BB197" s="44"/>
      <c r="BC197" s="44"/>
      <c r="BD197" s="44"/>
    </row>
    <row r="198"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43"/>
      <c r="Z198" s="127"/>
      <c r="AA198" s="127"/>
      <c r="AB198" s="127"/>
      <c r="AC198" s="127"/>
      <c r="AD198" s="127"/>
      <c r="AE198" s="127"/>
      <c r="AF198" s="127"/>
      <c r="AG198" s="127"/>
      <c r="AH198" s="127"/>
      <c r="AI198" s="127"/>
      <c r="AJ198" s="127"/>
      <c r="AK198" s="127"/>
      <c r="AL198" s="127"/>
      <c r="AM198" s="127"/>
      <c r="AN198" s="127"/>
      <c r="AO198" s="127"/>
      <c r="AP198" s="127"/>
      <c r="AQ198" s="127"/>
      <c r="AS198" s="44"/>
      <c r="AT198" s="44"/>
      <c r="AU198" s="44"/>
      <c r="AV198" s="44"/>
      <c r="AW198" s="44"/>
      <c r="AX198" s="44"/>
      <c r="AY198" s="44"/>
      <c r="AZ198" s="44"/>
      <c r="BA198" s="44"/>
      <c r="BB198" s="44"/>
      <c r="BC198" s="44"/>
      <c r="BD198" s="44"/>
    </row>
    <row r="199"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43"/>
      <c r="Z199" s="127"/>
      <c r="AA199" s="127"/>
      <c r="AB199" s="127"/>
      <c r="AC199" s="127"/>
      <c r="AD199" s="127"/>
      <c r="AE199" s="127"/>
      <c r="AF199" s="127"/>
      <c r="AG199" s="127"/>
      <c r="AH199" s="127"/>
      <c r="AI199" s="127"/>
      <c r="AJ199" s="127"/>
      <c r="AK199" s="127"/>
      <c r="AL199" s="127"/>
      <c r="AM199" s="127"/>
      <c r="AN199" s="127"/>
      <c r="AO199" s="127"/>
      <c r="AP199" s="127"/>
      <c r="AQ199" s="127"/>
      <c r="AS199" s="44"/>
      <c r="AT199" s="44"/>
      <c r="AU199" s="44"/>
      <c r="AV199" s="44"/>
      <c r="AW199" s="44"/>
      <c r="AX199" s="44"/>
      <c r="AY199" s="44"/>
      <c r="AZ199" s="44"/>
      <c r="BA199" s="44"/>
      <c r="BB199" s="44"/>
      <c r="BC199" s="44"/>
      <c r="BD199" s="44"/>
    </row>
    <row r="200"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43"/>
      <c r="Z200" s="127"/>
      <c r="AA200" s="127"/>
      <c r="AB200" s="127"/>
      <c r="AC200" s="127"/>
      <c r="AD200" s="127"/>
      <c r="AE200" s="127"/>
      <c r="AF200" s="127"/>
      <c r="AG200" s="127"/>
      <c r="AH200" s="127"/>
      <c r="AI200" s="127"/>
      <c r="AJ200" s="127"/>
      <c r="AK200" s="127"/>
      <c r="AL200" s="127"/>
      <c r="AM200" s="127"/>
      <c r="AN200" s="127"/>
      <c r="AO200" s="127"/>
      <c r="AP200" s="127"/>
      <c r="AQ200" s="127"/>
      <c r="AS200" s="44"/>
      <c r="AT200" s="44"/>
      <c r="AU200" s="44"/>
      <c r="AV200" s="44"/>
      <c r="AW200" s="44"/>
      <c r="AX200" s="44"/>
      <c r="AY200" s="44"/>
      <c r="AZ200" s="44"/>
      <c r="BA200" s="44"/>
      <c r="BB200" s="44"/>
      <c r="BC200" s="44"/>
      <c r="BD200" s="44"/>
    </row>
    <row r="201"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43"/>
      <c r="Z201" s="127"/>
      <c r="AA201" s="127"/>
      <c r="AB201" s="127"/>
      <c r="AC201" s="127"/>
      <c r="AD201" s="127"/>
      <c r="AE201" s="127"/>
      <c r="AF201" s="127"/>
      <c r="AG201" s="127"/>
      <c r="AH201" s="127"/>
      <c r="AI201" s="127"/>
      <c r="AJ201" s="127"/>
      <c r="AK201" s="127"/>
      <c r="AL201" s="127"/>
      <c r="AM201" s="127"/>
      <c r="AN201" s="127"/>
      <c r="AO201" s="127"/>
      <c r="AP201" s="127"/>
      <c r="AQ201" s="127"/>
      <c r="AS201" s="44"/>
      <c r="AT201" s="44"/>
      <c r="AU201" s="44"/>
      <c r="AV201" s="44"/>
      <c r="AW201" s="44"/>
      <c r="AX201" s="44"/>
      <c r="AY201" s="44"/>
      <c r="AZ201" s="44"/>
      <c r="BA201" s="44"/>
      <c r="BB201" s="44"/>
      <c r="BC201" s="44"/>
      <c r="BD201" s="44"/>
    </row>
    <row r="202"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43"/>
      <c r="Z202" s="127"/>
      <c r="AA202" s="127"/>
      <c r="AB202" s="127"/>
      <c r="AC202" s="127"/>
      <c r="AD202" s="127"/>
      <c r="AE202" s="127"/>
      <c r="AF202" s="127"/>
      <c r="AG202" s="127"/>
      <c r="AH202" s="127"/>
      <c r="AI202" s="127"/>
      <c r="AJ202" s="127"/>
      <c r="AK202" s="127"/>
      <c r="AL202" s="127"/>
      <c r="AM202" s="127"/>
      <c r="AN202" s="127"/>
      <c r="AO202" s="127"/>
      <c r="AP202" s="127"/>
      <c r="AQ202" s="127"/>
      <c r="AS202" s="44"/>
      <c r="AT202" s="44"/>
      <c r="AU202" s="44"/>
      <c r="AV202" s="44"/>
      <c r="AW202" s="44"/>
      <c r="AX202" s="44"/>
      <c r="AY202" s="44"/>
      <c r="AZ202" s="44"/>
      <c r="BA202" s="44"/>
      <c r="BB202" s="44"/>
      <c r="BC202" s="44"/>
      <c r="BD202" s="44"/>
    </row>
    <row r="203"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43"/>
      <c r="Z203" s="127"/>
      <c r="AA203" s="127"/>
      <c r="AB203" s="127"/>
      <c r="AC203" s="127"/>
      <c r="AD203" s="127"/>
      <c r="AE203" s="127"/>
      <c r="AF203" s="127"/>
      <c r="AG203" s="127"/>
      <c r="AH203" s="127"/>
      <c r="AI203" s="127"/>
      <c r="AJ203" s="127"/>
      <c r="AK203" s="127"/>
      <c r="AL203" s="127"/>
      <c r="AM203" s="127"/>
      <c r="AN203" s="127"/>
      <c r="AO203" s="127"/>
      <c r="AP203" s="127"/>
      <c r="AQ203" s="127"/>
      <c r="AS203" s="44"/>
      <c r="AT203" s="44"/>
      <c r="AU203" s="44"/>
      <c r="AV203" s="44"/>
      <c r="AW203" s="44"/>
      <c r="AX203" s="44"/>
      <c r="AY203" s="44"/>
      <c r="AZ203" s="44"/>
      <c r="BA203" s="44"/>
      <c r="BB203" s="44"/>
      <c r="BC203" s="44"/>
      <c r="BD203" s="44"/>
    </row>
    <row r="204"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43"/>
      <c r="Z204" s="127"/>
      <c r="AA204" s="127"/>
      <c r="AB204" s="127"/>
      <c r="AC204" s="127"/>
      <c r="AD204" s="127"/>
      <c r="AE204" s="127"/>
      <c r="AF204" s="127"/>
      <c r="AG204" s="127"/>
      <c r="AH204" s="127"/>
      <c r="AI204" s="127"/>
      <c r="AJ204" s="127"/>
      <c r="AK204" s="127"/>
      <c r="AL204" s="127"/>
      <c r="AM204" s="127"/>
      <c r="AN204" s="127"/>
      <c r="AO204" s="127"/>
      <c r="AP204" s="127"/>
      <c r="AQ204" s="127"/>
      <c r="AS204" s="44"/>
      <c r="AT204" s="44"/>
      <c r="AU204" s="44"/>
      <c r="AV204" s="44"/>
      <c r="AW204" s="44"/>
      <c r="AX204" s="44"/>
      <c r="AY204" s="44"/>
      <c r="AZ204" s="44"/>
      <c r="BA204" s="44"/>
      <c r="BB204" s="44"/>
      <c r="BC204" s="44"/>
      <c r="BD204" s="44"/>
    </row>
    <row r="205"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43"/>
      <c r="Z205" s="127"/>
      <c r="AA205" s="127"/>
      <c r="AB205" s="127"/>
      <c r="AC205" s="127"/>
      <c r="AD205" s="127"/>
      <c r="AE205" s="127"/>
      <c r="AF205" s="127"/>
      <c r="AG205" s="127"/>
      <c r="AH205" s="127"/>
      <c r="AI205" s="127"/>
      <c r="AJ205" s="127"/>
      <c r="AK205" s="127"/>
      <c r="AL205" s="127"/>
      <c r="AM205" s="127"/>
      <c r="AN205" s="127"/>
      <c r="AO205" s="127"/>
      <c r="AP205" s="127"/>
      <c r="AQ205" s="127"/>
      <c r="AS205" s="44"/>
      <c r="AT205" s="44"/>
      <c r="AU205" s="44"/>
      <c r="AV205" s="44"/>
      <c r="AW205" s="44"/>
      <c r="AX205" s="44"/>
      <c r="AY205" s="44"/>
      <c r="AZ205" s="44"/>
      <c r="BA205" s="44"/>
      <c r="BB205" s="44"/>
      <c r="BC205" s="44"/>
      <c r="BD205" s="44"/>
    </row>
    <row r="206"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43"/>
      <c r="Z206" s="127"/>
      <c r="AA206" s="127"/>
      <c r="AB206" s="127"/>
      <c r="AC206" s="127"/>
      <c r="AD206" s="127"/>
      <c r="AE206" s="127"/>
      <c r="AF206" s="127"/>
      <c r="AG206" s="127"/>
      <c r="AH206" s="127"/>
      <c r="AI206" s="127"/>
      <c r="AJ206" s="127"/>
      <c r="AK206" s="127"/>
      <c r="AL206" s="127"/>
      <c r="AM206" s="127"/>
      <c r="AN206" s="127"/>
      <c r="AO206" s="127"/>
      <c r="AP206" s="127"/>
      <c r="AQ206" s="127"/>
      <c r="AS206" s="44"/>
      <c r="AT206" s="44"/>
      <c r="AU206" s="44"/>
      <c r="AV206" s="44"/>
      <c r="AW206" s="44"/>
      <c r="AX206" s="44"/>
      <c r="AY206" s="44"/>
      <c r="AZ206" s="44"/>
      <c r="BA206" s="44"/>
      <c r="BB206" s="44"/>
      <c r="BC206" s="44"/>
      <c r="BD206" s="44"/>
    </row>
    <row r="207"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43"/>
      <c r="Z207" s="127"/>
      <c r="AA207" s="127"/>
      <c r="AB207" s="127"/>
      <c r="AC207" s="127"/>
      <c r="AD207" s="127"/>
      <c r="AE207" s="127"/>
      <c r="AF207" s="127"/>
      <c r="AG207" s="127"/>
      <c r="AH207" s="127"/>
      <c r="AI207" s="127"/>
      <c r="AJ207" s="127"/>
      <c r="AK207" s="127"/>
      <c r="AL207" s="127"/>
      <c r="AM207" s="127"/>
      <c r="AN207" s="127"/>
      <c r="AO207" s="127"/>
      <c r="AP207" s="127"/>
      <c r="AQ207" s="127"/>
      <c r="AS207" s="44"/>
      <c r="AT207" s="44"/>
      <c r="AU207" s="44"/>
      <c r="AV207" s="44"/>
      <c r="AW207" s="44"/>
      <c r="AX207" s="44"/>
      <c r="AY207" s="44"/>
      <c r="AZ207" s="44"/>
      <c r="BA207" s="44"/>
      <c r="BB207" s="44"/>
      <c r="BC207" s="44"/>
      <c r="BD207" s="44"/>
    </row>
    <row r="208"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43"/>
      <c r="Z208" s="127"/>
      <c r="AA208" s="127"/>
      <c r="AB208" s="127"/>
      <c r="AC208" s="127"/>
      <c r="AD208" s="127"/>
      <c r="AE208" s="127"/>
      <c r="AF208" s="127"/>
      <c r="AG208" s="127"/>
      <c r="AH208" s="127"/>
      <c r="AI208" s="127"/>
      <c r="AJ208" s="127"/>
      <c r="AK208" s="127"/>
      <c r="AL208" s="127"/>
      <c r="AM208" s="127"/>
      <c r="AN208" s="127"/>
      <c r="AO208" s="127"/>
      <c r="AP208" s="127"/>
      <c r="AQ208" s="127"/>
      <c r="AS208" s="44"/>
      <c r="AT208" s="44"/>
      <c r="AU208" s="44"/>
      <c r="AV208" s="44"/>
      <c r="AW208" s="44"/>
      <c r="AX208" s="44"/>
      <c r="AY208" s="44"/>
      <c r="AZ208" s="44"/>
      <c r="BA208" s="44"/>
      <c r="BB208" s="44"/>
      <c r="BC208" s="44"/>
      <c r="BD208" s="44"/>
    </row>
    <row r="209"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43"/>
      <c r="Z209" s="127"/>
      <c r="AA209" s="127"/>
      <c r="AB209" s="127"/>
      <c r="AC209" s="127"/>
      <c r="AD209" s="127"/>
      <c r="AE209" s="127"/>
      <c r="AF209" s="127"/>
      <c r="AG209" s="127"/>
      <c r="AH209" s="127"/>
      <c r="AI209" s="127"/>
      <c r="AJ209" s="127"/>
      <c r="AK209" s="127"/>
      <c r="AL209" s="127"/>
      <c r="AM209" s="127"/>
      <c r="AN209" s="127"/>
      <c r="AO209" s="127"/>
      <c r="AP209" s="127"/>
      <c r="AQ209" s="127"/>
      <c r="AS209" s="44"/>
      <c r="AT209" s="44"/>
      <c r="AU209" s="44"/>
      <c r="AV209" s="44"/>
      <c r="AW209" s="44"/>
      <c r="AX209" s="44"/>
      <c r="AY209" s="44"/>
      <c r="AZ209" s="44"/>
      <c r="BA209" s="44"/>
      <c r="BB209" s="44"/>
      <c r="BC209" s="44"/>
      <c r="BD209" s="44"/>
    </row>
    <row r="210"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43"/>
      <c r="Z210" s="127"/>
      <c r="AA210" s="127"/>
      <c r="AB210" s="127"/>
      <c r="AC210" s="127"/>
      <c r="AD210" s="127"/>
      <c r="AE210" s="127"/>
      <c r="AF210" s="127"/>
      <c r="AG210" s="127"/>
      <c r="AH210" s="127"/>
      <c r="AI210" s="127"/>
      <c r="AJ210" s="127"/>
      <c r="AK210" s="127"/>
      <c r="AL210" s="127"/>
      <c r="AM210" s="127"/>
      <c r="AN210" s="127"/>
      <c r="AO210" s="127"/>
      <c r="AP210" s="127"/>
      <c r="AQ210" s="127"/>
      <c r="AS210" s="44"/>
      <c r="AT210" s="44"/>
      <c r="AU210" s="44"/>
      <c r="AV210" s="44"/>
      <c r="AW210" s="44"/>
      <c r="AX210" s="44"/>
      <c r="AY210" s="44"/>
      <c r="AZ210" s="44"/>
      <c r="BA210" s="44"/>
      <c r="BB210" s="44"/>
      <c r="BC210" s="44"/>
      <c r="BD210" s="44"/>
    </row>
    <row r="211"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43"/>
      <c r="Z211" s="127"/>
      <c r="AA211" s="127"/>
      <c r="AB211" s="127"/>
      <c r="AC211" s="127"/>
      <c r="AD211" s="127"/>
      <c r="AE211" s="127"/>
      <c r="AF211" s="127"/>
      <c r="AG211" s="127"/>
      <c r="AH211" s="127"/>
      <c r="AI211" s="127"/>
      <c r="AJ211" s="127"/>
      <c r="AK211" s="127"/>
      <c r="AL211" s="127"/>
      <c r="AM211" s="127"/>
      <c r="AN211" s="127"/>
      <c r="AO211" s="127"/>
      <c r="AP211" s="127"/>
      <c r="AQ211" s="127"/>
      <c r="AS211" s="44"/>
      <c r="AT211" s="44"/>
      <c r="AU211" s="44"/>
      <c r="AV211" s="44"/>
      <c r="AW211" s="44"/>
      <c r="AX211" s="44"/>
      <c r="AY211" s="44"/>
      <c r="AZ211" s="44"/>
      <c r="BA211" s="44"/>
      <c r="BB211" s="44"/>
      <c r="BC211" s="44"/>
      <c r="BD211" s="44"/>
    </row>
    <row r="212"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43"/>
      <c r="Z212" s="127"/>
      <c r="AA212" s="127"/>
      <c r="AB212" s="127"/>
      <c r="AC212" s="127"/>
      <c r="AD212" s="127"/>
      <c r="AE212" s="127"/>
      <c r="AF212" s="127"/>
      <c r="AG212" s="127"/>
      <c r="AH212" s="127"/>
      <c r="AI212" s="127"/>
      <c r="AJ212" s="127"/>
      <c r="AK212" s="127"/>
      <c r="AL212" s="127"/>
      <c r="AM212" s="127"/>
      <c r="AN212" s="127"/>
      <c r="AO212" s="127"/>
      <c r="AP212" s="127"/>
      <c r="AQ212" s="127"/>
      <c r="AS212" s="44"/>
      <c r="AT212" s="44"/>
      <c r="AU212" s="44"/>
      <c r="AV212" s="44"/>
      <c r="AW212" s="44"/>
      <c r="AX212" s="44"/>
      <c r="AY212" s="44"/>
      <c r="AZ212" s="44"/>
      <c r="BA212" s="44"/>
      <c r="BB212" s="44"/>
      <c r="BC212" s="44"/>
      <c r="BD212" s="44"/>
    </row>
    <row r="213"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43"/>
      <c r="Z213" s="127"/>
      <c r="AA213" s="127"/>
      <c r="AB213" s="127"/>
      <c r="AC213" s="127"/>
      <c r="AD213" s="127"/>
      <c r="AE213" s="127"/>
      <c r="AF213" s="127"/>
      <c r="AG213" s="127"/>
      <c r="AH213" s="127"/>
      <c r="AI213" s="127"/>
      <c r="AJ213" s="127"/>
      <c r="AK213" s="127"/>
      <c r="AL213" s="127"/>
      <c r="AM213" s="127"/>
      <c r="AN213" s="127"/>
      <c r="AO213" s="127"/>
      <c r="AP213" s="127"/>
      <c r="AQ213" s="127"/>
      <c r="AS213" s="44"/>
      <c r="AT213" s="44"/>
      <c r="AU213" s="44"/>
      <c r="AV213" s="44"/>
      <c r="AW213" s="44"/>
      <c r="AX213" s="44"/>
      <c r="AY213" s="44"/>
      <c r="AZ213" s="44"/>
      <c r="BA213" s="44"/>
      <c r="BB213" s="44"/>
      <c r="BC213" s="44"/>
      <c r="BD213" s="44"/>
    </row>
    <row r="214"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43"/>
      <c r="Z214" s="127"/>
      <c r="AA214" s="127"/>
      <c r="AB214" s="127"/>
      <c r="AC214" s="127"/>
      <c r="AD214" s="127"/>
      <c r="AE214" s="127"/>
      <c r="AF214" s="127"/>
      <c r="AG214" s="127"/>
      <c r="AH214" s="127"/>
      <c r="AI214" s="127"/>
      <c r="AJ214" s="127"/>
      <c r="AK214" s="127"/>
      <c r="AL214" s="127"/>
      <c r="AM214" s="127"/>
      <c r="AN214" s="127"/>
      <c r="AO214" s="127"/>
      <c r="AP214" s="127"/>
      <c r="AQ214" s="127"/>
      <c r="AS214" s="44"/>
      <c r="AT214" s="44"/>
      <c r="AU214" s="44"/>
      <c r="AV214" s="44"/>
      <c r="AW214" s="44"/>
      <c r="AX214" s="44"/>
      <c r="AY214" s="44"/>
      <c r="AZ214" s="44"/>
      <c r="BA214" s="44"/>
      <c r="BB214" s="44"/>
      <c r="BC214" s="44"/>
      <c r="BD214" s="44"/>
    </row>
    <row r="215"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43"/>
      <c r="Z215" s="127"/>
      <c r="AA215" s="127"/>
      <c r="AB215" s="127"/>
      <c r="AC215" s="127"/>
      <c r="AD215" s="127"/>
      <c r="AE215" s="127"/>
      <c r="AF215" s="127"/>
      <c r="AG215" s="127"/>
      <c r="AH215" s="127"/>
      <c r="AI215" s="127"/>
      <c r="AJ215" s="127"/>
      <c r="AK215" s="127"/>
      <c r="AL215" s="127"/>
      <c r="AM215" s="127"/>
      <c r="AN215" s="127"/>
      <c r="AO215" s="127"/>
      <c r="AP215" s="127"/>
      <c r="AQ215" s="127"/>
      <c r="AS215" s="44"/>
      <c r="AT215" s="44"/>
      <c r="AU215" s="44"/>
      <c r="AV215" s="44"/>
      <c r="AW215" s="44"/>
      <c r="AX215" s="44"/>
      <c r="AY215" s="44"/>
      <c r="AZ215" s="44"/>
      <c r="BA215" s="44"/>
      <c r="BB215" s="44"/>
      <c r="BC215" s="44"/>
      <c r="BD215" s="44"/>
    </row>
    <row r="216"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43"/>
      <c r="Z216" s="127"/>
      <c r="AA216" s="127"/>
      <c r="AB216" s="127"/>
      <c r="AC216" s="127"/>
      <c r="AD216" s="127"/>
      <c r="AE216" s="127"/>
      <c r="AF216" s="127"/>
      <c r="AG216" s="127"/>
      <c r="AH216" s="127"/>
      <c r="AI216" s="127"/>
      <c r="AJ216" s="127"/>
      <c r="AK216" s="127"/>
      <c r="AL216" s="127"/>
      <c r="AM216" s="127"/>
      <c r="AN216" s="127"/>
      <c r="AO216" s="127"/>
      <c r="AP216" s="127"/>
      <c r="AQ216" s="127"/>
      <c r="AS216" s="44"/>
      <c r="AT216" s="44"/>
      <c r="AU216" s="44"/>
      <c r="AV216" s="44"/>
      <c r="AW216" s="44"/>
      <c r="AX216" s="44"/>
      <c r="AY216" s="44"/>
      <c r="AZ216" s="44"/>
      <c r="BA216" s="44"/>
      <c r="BB216" s="44"/>
      <c r="BC216" s="44"/>
      <c r="BD216" s="44"/>
    </row>
    <row r="217"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43"/>
      <c r="Z217" s="127"/>
      <c r="AA217" s="127"/>
      <c r="AB217" s="127"/>
      <c r="AC217" s="127"/>
      <c r="AD217" s="127"/>
      <c r="AE217" s="127"/>
      <c r="AF217" s="127"/>
      <c r="AG217" s="127"/>
      <c r="AH217" s="127"/>
      <c r="AI217" s="127"/>
      <c r="AJ217" s="127"/>
      <c r="AK217" s="127"/>
      <c r="AL217" s="127"/>
      <c r="AM217" s="127"/>
      <c r="AN217" s="127"/>
      <c r="AO217" s="127"/>
      <c r="AP217" s="127"/>
      <c r="AQ217" s="127"/>
      <c r="AS217" s="44"/>
      <c r="AT217" s="44"/>
      <c r="AU217" s="44"/>
      <c r="AV217" s="44"/>
      <c r="AW217" s="44"/>
      <c r="AX217" s="44"/>
      <c r="AY217" s="44"/>
      <c r="AZ217" s="44"/>
      <c r="BA217" s="44"/>
      <c r="BB217" s="44"/>
      <c r="BC217" s="44"/>
      <c r="BD217" s="44"/>
    </row>
    <row r="218"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43"/>
      <c r="Z218" s="127"/>
      <c r="AA218" s="127"/>
      <c r="AB218" s="127"/>
      <c r="AC218" s="127"/>
      <c r="AD218" s="127"/>
      <c r="AE218" s="127"/>
      <c r="AF218" s="127"/>
      <c r="AG218" s="127"/>
      <c r="AH218" s="127"/>
      <c r="AI218" s="127"/>
      <c r="AJ218" s="127"/>
      <c r="AK218" s="127"/>
      <c r="AL218" s="127"/>
      <c r="AM218" s="127"/>
      <c r="AN218" s="127"/>
      <c r="AO218" s="127"/>
      <c r="AP218" s="127"/>
      <c r="AQ218" s="127"/>
      <c r="AS218" s="44"/>
      <c r="AT218" s="44"/>
      <c r="AU218" s="44"/>
      <c r="AV218" s="44"/>
      <c r="AW218" s="44"/>
      <c r="AX218" s="44"/>
      <c r="AY218" s="44"/>
      <c r="AZ218" s="44"/>
      <c r="BA218" s="44"/>
      <c r="BB218" s="44"/>
      <c r="BC218" s="44"/>
      <c r="BD218" s="44"/>
    </row>
    <row r="219"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43"/>
      <c r="Z219" s="127"/>
      <c r="AA219" s="127"/>
      <c r="AB219" s="127"/>
      <c r="AC219" s="127"/>
      <c r="AD219" s="127"/>
      <c r="AE219" s="127"/>
      <c r="AF219" s="127"/>
      <c r="AG219" s="127"/>
      <c r="AH219" s="127"/>
      <c r="AI219" s="127"/>
      <c r="AJ219" s="127"/>
      <c r="AK219" s="127"/>
      <c r="AL219" s="127"/>
      <c r="AM219" s="127"/>
      <c r="AN219" s="127"/>
      <c r="AO219" s="127"/>
      <c r="AP219" s="127"/>
      <c r="AQ219" s="127"/>
      <c r="AS219" s="44"/>
      <c r="AT219" s="44"/>
      <c r="AU219" s="44"/>
      <c r="AV219" s="44"/>
      <c r="AW219" s="44"/>
      <c r="AX219" s="44"/>
      <c r="AY219" s="44"/>
      <c r="AZ219" s="44"/>
      <c r="BA219" s="44"/>
      <c r="BB219" s="44"/>
      <c r="BC219" s="44"/>
      <c r="BD219" s="44"/>
    </row>
    <row r="220"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43"/>
      <c r="Z220" s="127"/>
      <c r="AA220" s="127"/>
      <c r="AB220" s="127"/>
      <c r="AC220" s="127"/>
      <c r="AD220" s="127"/>
      <c r="AE220" s="127"/>
      <c r="AF220" s="127"/>
      <c r="AG220" s="127"/>
      <c r="AH220" s="127"/>
      <c r="AI220" s="127"/>
      <c r="AJ220" s="127"/>
      <c r="AK220" s="127"/>
      <c r="AL220" s="127"/>
      <c r="AM220" s="127"/>
      <c r="AN220" s="127"/>
      <c r="AO220" s="127"/>
      <c r="AP220" s="127"/>
      <c r="AQ220" s="127"/>
      <c r="AS220" s="44"/>
      <c r="AT220" s="44"/>
      <c r="AU220" s="44"/>
      <c r="AV220" s="44"/>
      <c r="AW220" s="44"/>
      <c r="AX220" s="44"/>
      <c r="AY220" s="44"/>
      <c r="AZ220" s="44"/>
      <c r="BA220" s="44"/>
      <c r="BB220" s="44"/>
      <c r="BC220" s="44"/>
      <c r="BD220" s="44"/>
    </row>
    <row r="221"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43"/>
      <c r="Z221" s="127"/>
      <c r="AA221" s="127"/>
      <c r="AB221" s="127"/>
      <c r="AC221" s="127"/>
      <c r="AD221" s="127"/>
      <c r="AE221" s="127"/>
      <c r="AF221" s="127"/>
      <c r="AG221" s="127"/>
      <c r="AH221" s="127"/>
      <c r="AI221" s="127"/>
      <c r="AJ221" s="127"/>
      <c r="AK221" s="127"/>
      <c r="AL221" s="127"/>
      <c r="AM221" s="127"/>
      <c r="AN221" s="127"/>
      <c r="AO221" s="127"/>
      <c r="AP221" s="127"/>
      <c r="AQ221" s="127"/>
      <c r="AS221" s="44"/>
      <c r="AT221" s="44"/>
      <c r="AU221" s="44"/>
      <c r="AV221" s="44"/>
      <c r="AW221" s="44"/>
      <c r="AX221" s="44"/>
      <c r="AY221" s="44"/>
      <c r="AZ221" s="44"/>
      <c r="BA221" s="44"/>
      <c r="BB221" s="44"/>
      <c r="BC221" s="44"/>
      <c r="BD221" s="44"/>
    </row>
    <row r="222"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43"/>
      <c r="Z222" s="127"/>
      <c r="AA222" s="127"/>
      <c r="AB222" s="127"/>
      <c r="AC222" s="127"/>
      <c r="AD222" s="127"/>
      <c r="AE222" s="127"/>
      <c r="AF222" s="127"/>
      <c r="AG222" s="127"/>
      <c r="AH222" s="127"/>
      <c r="AI222" s="127"/>
      <c r="AJ222" s="127"/>
      <c r="AK222" s="127"/>
      <c r="AL222" s="127"/>
      <c r="AM222" s="127"/>
      <c r="AN222" s="127"/>
      <c r="AO222" s="127"/>
      <c r="AP222" s="127"/>
      <c r="AQ222" s="127"/>
      <c r="AS222" s="44"/>
      <c r="AT222" s="44"/>
      <c r="AU222" s="44"/>
      <c r="AV222" s="44"/>
      <c r="AW222" s="44"/>
      <c r="AX222" s="44"/>
      <c r="AY222" s="44"/>
      <c r="AZ222" s="44"/>
      <c r="BA222" s="44"/>
      <c r="BB222" s="44"/>
      <c r="BC222" s="44"/>
      <c r="BD222" s="44"/>
    </row>
    <row r="223"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43"/>
      <c r="Z223" s="127"/>
      <c r="AA223" s="127"/>
      <c r="AB223" s="127"/>
      <c r="AC223" s="127"/>
      <c r="AD223" s="127"/>
      <c r="AE223" s="127"/>
      <c r="AF223" s="127"/>
      <c r="AG223" s="127"/>
      <c r="AH223" s="127"/>
      <c r="AI223" s="127"/>
      <c r="AJ223" s="127"/>
      <c r="AK223" s="127"/>
      <c r="AL223" s="127"/>
      <c r="AM223" s="127"/>
      <c r="AN223" s="127"/>
      <c r="AO223" s="127"/>
      <c r="AP223" s="127"/>
      <c r="AQ223" s="127"/>
      <c r="AS223" s="44"/>
      <c r="AT223" s="44"/>
      <c r="AU223" s="44"/>
      <c r="AV223" s="44"/>
      <c r="AW223" s="44"/>
      <c r="AX223" s="44"/>
      <c r="AY223" s="44"/>
      <c r="AZ223" s="44"/>
      <c r="BA223" s="44"/>
      <c r="BB223" s="44"/>
      <c r="BC223" s="44"/>
      <c r="BD223" s="44"/>
    </row>
    <row r="224"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43"/>
      <c r="Z224" s="127"/>
      <c r="AA224" s="127"/>
      <c r="AB224" s="127"/>
      <c r="AC224" s="127"/>
      <c r="AD224" s="127"/>
      <c r="AE224" s="127"/>
      <c r="AF224" s="127"/>
      <c r="AG224" s="127"/>
      <c r="AH224" s="127"/>
      <c r="AI224" s="127"/>
      <c r="AJ224" s="127"/>
      <c r="AK224" s="127"/>
      <c r="AL224" s="127"/>
      <c r="AM224" s="127"/>
      <c r="AN224" s="127"/>
      <c r="AO224" s="127"/>
      <c r="AP224" s="127"/>
      <c r="AQ224" s="127"/>
      <c r="AS224" s="44"/>
      <c r="AT224" s="44"/>
      <c r="AU224" s="44"/>
      <c r="AV224" s="44"/>
      <c r="AW224" s="44"/>
      <c r="AX224" s="44"/>
      <c r="AY224" s="44"/>
      <c r="AZ224" s="44"/>
      <c r="BA224" s="44"/>
      <c r="BB224" s="44"/>
      <c r="BC224" s="44"/>
      <c r="BD224" s="44"/>
    </row>
    <row r="225"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43"/>
      <c r="Z225" s="127"/>
      <c r="AA225" s="127"/>
      <c r="AB225" s="127"/>
      <c r="AC225" s="127"/>
      <c r="AD225" s="127"/>
      <c r="AE225" s="127"/>
      <c r="AF225" s="127"/>
      <c r="AG225" s="127"/>
      <c r="AH225" s="127"/>
      <c r="AI225" s="127"/>
      <c r="AJ225" s="127"/>
      <c r="AK225" s="127"/>
      <c r="AL225" s="127"/>
      <c r="AM225" s="127"/>
      <c r="AN225" s="127"/>
      <c r="AO225" s="127"/>
      <c r="AP225" s="127"/>
      <c r="AQ225" s="127"/>
      <c r="AS225" s="44"/>
      <c r="AT225" s="44"/>
      <c r="AU225" s="44"/>
      <c r="AV225" s="44"/>
      <c r="AW225" s="44"/>
      <c r="AX225" s="44"/>
      <c r="AY225" s="44"/>
      <c r="AZ225" s="44"/>
      <c r="BA225" s="44"/>
      <c r="BB225" s="44"/>
      <c r="BC225" s="44"/>
      <c r="BD225" s="44"/>
    </row>
    <row r="226"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43"/>
      <c r="Z226" s="127"/>
      <c r="AA226" s="127"/>
      <c r="AB226" s="127"/>
      <c r="AC226" s="127"/>
      <c r="AD226" s="127"/>
      <c r="AE226" s="127"/>
      <c r="AF226" s="127"/>
      <c r="AG226" s="127"/>
      <c r="AH226" s="127"/>
      <c r="AI226" s="127"/>
      <c r="AJ226" s="127"/>
      <c r="AK226" s="127"/>
      <c r="AL226" s="127"/>
      <c r="AM226" s="127"/>
      <c r="AN226" s="127"/>
      <c r="AO226" s="127"/>
      <c r="AP226" s="127"/>
      <c r="AQ226" s="127"/>
      <c r="AS226" s="44"/>
      <c r="AT226" s="44"/>
      <c r="AU226" s="44"/>
      <c r="AV226" s="44"/>
      <c r="AW226" s="44"/>
      <c r="AX226" s="44"/>
      <c r="AY226" s="44"/>
      <c r="AZ226" s="44"/>
      <c r="BA226" s="44"/>
      <c r="BB226" s="44"/>
      <c r="BC226" s="44"/>
      <c r="BD226" s="44"/>
    </row>
    <row r="227"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43"/>
      <c r="Z227" s="127"/>
      <c r="AA227" s="127"/>
      <c r="AB227" s="127"/>
      <c r="AC227" s="127"/>
      <c r="AD227" s="127"/>
      <c r="AE227" s="127"/>
      <c r="AF227" s="127"/>
      <c r="AG227" s="127"/>
      <c r="AH227" s="127"/>
      <c r="AI227" s="127"/>
      <c r="AJ227" s="127"/>
      <c r="AK227" s="127"/>
      <c r="AL227" s="127"/>
      <c r="AM227" s="127"/>
      <c r="AN227" s="127"/>
      <c r="AO227" s="127"/>
      <c r="AP227" s="127"/>
      <c r="AQ227" s="127"/>
      <c r="AS227" s="44"/>
      <c r="AT227" s="44"/>
      <c r="AU227" s="44"/>
      <c r="AV227" s="44"/>
      <c r="AW227" s="44"/>
      <c r="AX227" s="44"/>
      <c r="AY227" s="44"/>
      <c r="AZ227" s="44"/>
      <c r="BA227" s="44"/>
      <c r="BB227" s="44"/>
      <c r="BC227" s="44"/>
      <c r="BD227" s="44"/>
    </row>
    <row r="228"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43"/>
      <c r="Z228" s="127"/>
      <c r="AA228" s="127"/>
      <c r="AB228" s="127"/>
      <c r="AC228" s="127"/>
      <c r="AD228" s="127"/>
      <c r="AE228" s="127"/>
      <c r="AF228" s="127"/>
      <c r="AG228" s="127"/>
      <c r="AH228" s="127"/>
      <c r="AI228" s="127"/>
      <c r="AJ228" s="127"/>
      <c r="AK228" s="127"/>
      <c r="AL228" s="127"/>
      <c r="AM228" s="127"/>
      <c r="AN228" s="127"/>
      <c r="AO228" s="127"/>
      <c r="AP228" s="127"/>
      <c r="AQ228" s="127"/>
      <c r="AS228" s="44"/>
      <c r="AT228" s="44"/>
      <c r="AU228" s="44"/>
      <c r="AV228" s="44"/>
      <c r="AW228" s="44"/>
      <c r="AX228" s="44"/>
      <c r="AY228" s="44"/>
      <c r="AZ228" s="44"/>
      <c r="BA228" s="44"/>
      <c r="BB228" s="44"/>
      <c r="BC228" s="44"/>
      <c r="BD228" s="44"/>
    </row>
    <row r="229"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43"/>
      <c r="Z229" s="127"/>
      <c r="AA229" s="127"/>
      <c r="AB229" s="127"/>
      <c r="AC229" s="127"/>
      <c r="AD229" s="127"/>
      <c r="AE229" s="127"/>
      <c r="AF229" s="127"/>
      <c r="AG229" s="127"/>
      <c r="AH229" s="127"/>
      <c r="AI229" s="127"/>
      <c r="AJ229" s="127"/>
      <c r="AK229" s="127"/>
      <c r="AL229" s="127"/>
      <c r="AM229" s="127"/>
      <c r="AN229" s="127"/>
      <c r="AO229" s="127"/>
      <c r="AP229" s="127"/>
      <c r="AQ229" s="127"/>
      <c r="AS229" s="44"/>
      <c r="AT229" s="44"/>
      <c r="AU229" s="44"/>
      <c r="AV229" s="44"/>
      <c r="AW229" s="44"/>
      <c r="AX229" s="44"/>
      <c r="AY229" s="44"/>
      <c r="AZ229" s="44"/>
      <c r="BA229" s="44"/>
      <c r="BB229" s="44"/>
      <c r="BC229" s="44"/>
      <c r="BD229" s="44"/>
    </row>
    <row r="230"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43"/>
      <c r="Z230" s="127"/>
      <c r="AA230" s="127"/>
      <c r="AB230" s="127"/>
      <c r="AC230" s="127"/>
      <c r="AD230" s="127"/>
      <c r="AE230" s="127"/>
      <c r="AF230" s="127"/>
      <c r="AG230" s="127"/>
      <c r="AH230" s="127"/>
      <c r="AI230" s="127"/>
      <c r="AJ230" s="127"/>
      <c r="AK230" s="127"/>
      <c r="AL230" s="127"/>
      <c r="AM230" s="127"/>
      <c r="AN230" s="127"/>
      <c r="AO230" s="127"/>
      <c r="AP230" s="127"/>
      <c r="AQ230" s="127"/>
      <c r="AS230" s="44"/>
      <c r="AT230" s="44"/>
      <c r="AU230" s="44"/>
      <c r="AV230" s="44"/>
      <c r="AW230" s="44"/>
      <c r="AX230" s="44"/>
      <c r="AY230" s="44"/>
      <c r="AZ230" s="44"/>
      <c r="BA230" s="44"/>
      <c r="BB230" s="44"/>
      <c r="BC230" s="44"/>
      <c r="BD230" s="44"/>
    </row>
    <row r="231"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43"/>
      <c r="Z231" s="127"/>
      <c r="AA231" s="127"/>
      <c r="AB231" s="127"/>
      <c r="AC231" s="127"/>
      <c r="AD231" s="127"/>
      <c r="AE231" s="127"/>
      <c r="AF231" s="127"/>
      <c r="AG231" s="127"/>
      <c r="AH231" s="127"/>
      <c r="AI231" s="127"/>
      <c r="AJ231" s="127"/>
      <c r="AK231" s="127"/>
      <c r="AL231" s="127"/>
      <c r="AM231" s="127"/>
      <c r="AN231" s="127"/>
      <c r="AO231" s="127"/>
      <c r="AP231" s="127"/>
      <c r="AQ231" s="127"/>
      <c r="AS231" s="44"/>
      <c r="AT231" s="44"/>
      <c r="AU231" s="44"/>
      <c r="AV231" s="44"/>
      <c r="AW231" s="44"/>
      <c r="AX231" s="44"/>
      <c r="AY231" s="44"/>
      <c r="AZ231" s="44"/>
      <c r="BA231" s="44"/>
      <c r="BB231" s="44"/>
      <c r="BC231" s="44"/>
      <c r="BD231" s="44"/>
    </row>
    <row r="232"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43"/>
      <c r="Z232" s="127"/>
      <c r="AA232" s="127"/>
      <c r="AB232" s="127"/>
      <c r="AC232" s="127"/>
      <c r="AD232" s="127"/>
      <c r="AE232" s="127"/>
      <c r="AF232" s="127"/>
      <c r="AG232" s="127"/>
      <c r="AH232" s="127"/>
      <c r="AI232" s="127"/>
      <c r="AJ232" s="127"/>
      <c r="AK232" s="127"/>
      <c r="AL232" s="127"/>
      <c r="AM232" s="127"/>
      <c r="AN232" s="127"/>
      <c r="AO232" s="127"/>
      <c r="AP232" s="127"/>
      <c r="AQ232" s="127"/>
      <c r="AS232" s="44"/>
      <c r="AT232" s="44"/>
      <c r="AU232" s="44"/>
      <c r="AV232" s="44"/>
      <c r="AW232" s="44"/>
      <c r="AX232" s="44"/>
      <c r="AY232" s="44"/>
      <c r="AZ232" s="44"/>
      <c r="BA232" s="44"/>
      <c r="BB232" s="44"/>
      <c r="BC232" s="44"/>
      <c r="BD232" s="44"/>
    </row>
    <row r="233"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43"/>
      <c r="Z233" s="127"/>
      <c r="AA233" s="127"/>
      <c r="AB233" s="127"/>
      <c r="AC233" s="127"/>
      <c r="AD233" s="127"/>
      <c r="AE233" s="127"/>
      <c r="AF233" s="127"/>
      <c r="AG233" s="127"/>
      <c r="AH233" s="127"/>
      <c r="AI233" s="127"/>
      <c r="AJ233" s="127"/>
      <c r="AK233" s="127"/>
      <c r="AL233" s="127"/>
      <c r="AM233" s="127"/>
      <c r="AN233" s="127"/>
      <c r="AO233" s="127"/>
      <c r="AP233" s="127"/>
      <c r="AQ233" s="127"/>
      <c r="AS233" s="44"/>
      <c r="AT233" s="44"/>
      <c r="AU233" s="44"/>
      <c r="AV233" s="44"/>
      <c r="AW233" s="44"/>
      <c r="AX233" s="44"/>
      <c r="AY233" s="44"/>
      <c r="AZ233" s="44"/>
      <c r="BA233" s="44"/>
      <c r="BB233" s="44"/>
      <c r="BC233" s="44"/>
      <c r="BD233" s="44"/>
    </row>
    <row r="234"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43"/>
      <c r="Z234" s="127"/>
      <c r="AA234" s="127"/>
      <c r="AB234" s="127"/>
      <c r="AC234" s="127"/>
      <c r="AD234" s="127"/>
      <c r="AE234" s="127"/>
      <c r="AF234" s="127"/>
      <c r="AG234" s="127"/>
      <c r="AH234" s="127"/>
      <c r="AI234" s="127"/>
      <c r="AJ234" s="127"/>
      <c r="AK234" s="127"/>
      <c r="AL234" s="127"/>
      <c r="AM234" s="127"/>
      <c r="AN234" s="127"/>
      <c r="AO234" s="127"/>
      <c r="AP234" s="127"/>
      <c r="AQ234" s="127"/>
      <c r="AS234" s="44"/>
      <c r="AT234" s="44"/>
      <c r="AU234" s="44"/>
      <c r="AV234" s="44"/>
      <c r="AW234" s="44"/>
      <c r="AX234" s="44"/>
      <c r="AY234" s="44"/>
      <c r="AZ234" s="44"/>
      <c r="BA234" s="44"/>
      <c r="BB234" s="44"/>
      <c r="BC234" s="44"/>
      <c r="BD234" s="44"/>
    </row>
    <row r="235"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43"/>
      <c r="Z235" s="127"/>
      <c r="AA235" s="127"/>
      <c r="AB235" s="127"/>
      <c r="AC235" s="127"/>
      <c r="AD235" s="127"/>
      <c r="AE235" s="127"/>
      <c r="AF235" s="127"/>
      <c r="AG235" s="127"/>
      <c r="AH235" s="127"/>
      <c r="AI235" s="127"/>
      <c r="AJ235" s="127"/>
      <c r="AK235" s="127"/>
      <c r="AL235" s="127"/>
      <c r="AM235" s="127"/>
      <c r="AN235" s="127"/>
      <c r="AO235" s="127"/>
      <c r="AP235" s="127"/>
      <c r="AQ235" s="127"/>
      <c r="AS235" s="44"/>
      <c r="AT235" s="44"/>
      <c r="AU235" s="44"/>
      <c r="AV235" s="44"/>
      <c r="AW235" s="44"/>
      <c r="AX235" s="44"/>
      <c r="AY235" s="44"/>
      <c r="AZ235" s="44"/>
      <c r="BA235" s="44"/>
      <c r="BB235" s="44"/>
      <c r="BC235" s="44"/>
      <c r="BD235" s="44"/>
    </row>
    <row r="236"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43"/>
      <c r="Z236" s="127"/>
      <c r="AA236" s="127"/>
      <c r="AB236" s="127"/>
      <c r="AC236" s="127"/>
      <c r="AD236" s="127"/>
      <c r="AE236" s="127"/>
      <c r="AF236" s="127"/>
      <c r="AG236" s="127"/>
      <c r="AH236" s="127"/>
      <c r="AI236" s="127"/>
      <c r="AJ236" s="127"/>
      <c r="AK236" s="127"/>
      <c r="AL236" s="127"/>
      <c r="AM236" s="127"/>
      <c r="AN236" s="127"/>
      <c r="AO236" s="127"/>
      <c r="AP236" s="127"/>
      <c r="AQ236" s="127"/>
      <c r="AS236" s="44"/>
      <c r="AT236" s="44"/>
      <c r="AU236" s="44"/>
      <c r="AV236" s="44"/>
      <c r="AW236" s="44"/>
      <c r="AX236" s="44"/>
      <c r="AY236" s="44"/>
      <c r="AZ236" s="44"/>
      <c r="BA236" s="44"/>
      <c r="BB236" s="44"/>
      <c r="BC236" s="44"/>
      <c r="BD236" s="44"/>
    </row>
    <row r="237"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43"/>
      <c r="Z237" s="127"/>
      <c r="AA237" s="127"/>
      <c r="AB237" s="127"/>
      <c r="AC237" s="127"/>
      <c r="AD237" s="127"/>
      <c r="AE237" s="127"/>
      <c r="AF237" s="127"/>
      <c r="AG237" s="127"/>
      <c r="AH237" s="127"/>
      <c r="AI237" s="127"/>
      <c r="AJ237" s="127"/>
      <c r="AK237" s="127"/>
      <c r="AL237" s="127"/>
      <c r="AM237" s="127"/>
      <c r="AN237" s="127"/>
      <c r="AO237" s="127"/>
      <c r="AP237" s="127"/>
      <c r="AQ237" s="127"/>
      <c r="AS237" s="44"/>
      <c r="AT237" s="44"/>
      <c r="AU237" s="44"/>
      <c r="AV237" s="44"/>
      <c r="AW237" s="44"/>
      <c r="AX237" s="44"/>
      <c r="AY237" s="44"/>
      <c r="AZ237" s="44"/>
      <c r="BA237" s="44"/>
      <c r="BB237" s="44"/>
      <c r="BC237" s="44"/>
      <c r="BD237" s="44"/>
    </row>
    <row r="238"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43"/>
      <c r="Z238" s="127"/>
      <c r="AA238" s="127"/>
      <c r="AB238" s="127"/>
      <c r="AC238" s="127"/>
      <c r="AD238" s="127"/>
      <c r="AE238" s="127"/>
      <c r="AF238" s="127"/>
      <c r="AG238" s="127"/>
      <c r="AH238" s="127"/>
      <c r="AI238" s="127"/>
      <c r="AJ238" s="127"/>
      <c r="AK238" s="127"/>
      <c r="AL238" s="127"/>
      <c r="AM238" s="127"/>
      <c r="AN238" s="127"/>
      <c r="AO238" s="127"/>
      <c r="AP238" s="127"/>
      <c r="AQ238" s="127"/>
      <c r="AS238" s="44"/>
      <c r="AT238" s="44"/>
      <c r="AU238" s="44"/>
      <c r="AV238" s="44"/>
      <c r="AW238" s="44"/>
      <c r="AX238" s="44"/>
      <c r="AY238" s="44"/>
      <c r="AZ238" s="44"/>
      <c r="BA238" s="44"/>
      <c r="BB238" s="44"/>
      <c r="BC238" s="44"/>
      <c r="BD238" s="44"/>
    </row>
    <row r="239"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43"/>
      <c r="Z239" s="127"/>
      <c r="AA239" s="127"/>
      <c r="AB239" s="127"/>
      <c r="AC239" s="127"/>
      <c r="AD239" s="127"/>
      <c r="AE239" s="127"/>
      <c r="AF239" s="127"/>
      <c r="AG239" s="127"/>
      <c r="AH239" s="127"/>
      <c r="AI239" s="127"/>
      <c r="AJ239" s="127"/>
      <c r="AK239" s="127"/>
      <c r="AL239" s="127"/>
      <c r="AM239" s="127"/>
      <c r="AN239" s="127"/>
      <c r="AO239" s="127"/>
      <c r="AP239" s="127"/>
      <c r="AQ239" s="127"/>
      <c r="AS239" s="44"/>
      <c r="AT239" s="44"/>
      <c r="AU239" s="44"/>
      <c r="AV239" s="44"/>
      <c r="AW239" s="44"/>
      <c r="AX239" s="44"/>
      <c r="AY239" s="44"/>
      <c r="AZ239" s="44"/>
      <c r="BA239" s="44"/>
      <c r="BB239" s="44"/>
      <c r="BC239" s="44"/>
      <c r="BD239" s="44"/>
    </row>
    <row r="240"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43"/>
      <c r="Z240" s="127"/>
      <c r="AA240" s="127"/>
      <c r="AB240" s="127"/>
      <c r="AC240" s="127"/>
      <c r="AD240" s="127"/>
      <c r="AE240" s="127"/>
      <c r="AF240" s="127"/>
      <c r="AG240" s="127"/>
      <c r="AH240" s="127"/>
      <c r="AI240" s="127"/>
      <c r="AJ240" s="127"/>
      <c r="AK240" s="127"/>
      <c r="AL240" s="127"/>
      <c r="AM240" s="127"/>
      <c r="AN240" s="127"/>
      <c r="AO240" s="127"/>
      <c r="AP240" s="127"/>
      <c r="AQ240" s="127"/>
      <c r="AS240" s="44"/>
      <c r="AT240" s="44"/>
      <c r="AU240" s="44"/>
      <c r="AV240" s="44"/>
      <c r="AW240" s="44"/>
      <c r="AX240" s="44"/>
      <c r="AY240" s="44"/>
      <c r="AZ240" s="44"/>
      <c r="BA240" s="44"/>
      <c r="BB240" s="44"/>
      <c r="BC240" s="44"/>
      <c r="BD240" s="44"/>
    </row>
    <row r="241"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43"/>
      <c r="Z241" s="127"/>
      <c r="AA241" s="127"/>
      <c r="AB241" s="127"/>
      <c r="AC241" s="127"/>
      <c r="AD241" s="127"/>
      <c r="AE241" s="127"/>
      <c r="AF241" s="127"/>
      <c r="AG241" s="127"/>
      <c r="AH241" s="127"/>
      <c r="AI241" s="127"/>
      <c r="AJ241" s="127"/>
      <c r="AK241" s="127"/>
      <c r="AL241" s="127"/>
      <c r="AM241" s="127"/>
      <c r="AN241" s="127"/>
      <c r="AO241" s="127"/>
      <c r="AP241" s="127"/>
      <c r="AQ241" s="127"/>
      <c r="AS241" s="44"/>
      <c r="AT241" s="44"/>
      <c r="AU241" s="44"/>
      <c r="AV241" s="44"/>
      <c r="AW241" s="44"/>
      <c r="AX241" s="44"/>
      <c r="AY241" s="44"/>
      <c r="AZ241" s="44"/>
      <c r="BA241" s="44"/>
      <c r="BB241" s="44"/>
      <c r="BC241" s="44"/>
      <c r="BD241" s="44"/>
    </row>
    <row r="242"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43"/>
      <c r="Z242" s="127"/>
      <c r="AA242" s="127"/>
      <c r="AB242" s="127"/>
      <c r="AC242" s="127"/>
      <c r="AD242" s="127"/>
      <c r="AE242" s="127"/>
      <c r="AF242" s="127"/>
      <c r="AG242" s="127"/>
      <c r="AH242" s="127"/>
      <c r="AI242" s="127"/>
      <c r="AJ242" s="127"/>
      <c r="AK242" s="127"/>
      <c r="AL242" s="127"/>
      <c r="AM242" s="127"/>
      <c r="AN242" s="127"/>
      <c r="AO242" s="127"/>
      <c r="AP242" s="127"/>
      <c r="AQ242" s="127"/>
      <c r="AS242" s="44"/>
      <c r="AT242" s="44"/>
      <c r="AU242" s="44"/>
      <c r="AV242" s="44"/>
      <c r="AW242" s="44"/>
      <c r="AX242" s="44"/>
      <c r="AY242" s="44"/>
      <c r="AZ242" s="44"/>
      <c r="BA242" s="44"/>
      <c r="BB242" s="44"/>
      <c r="BC242" s="44"/>
      <c r="BD242" s="44"/>
    </row>
    <row r="243"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43"/>
      <c r="Z243" s="127"/>
      <c r="AA243" s="127"/>
      <c r="AB243" s="127"/>
      <c r="AC243" s="127"/>
      <c r="AD243" s="127"/>
      <c r="AE243" s="127"/>
      <c r="AF243" s="127"/>
      <c r="AG243" s="127"/>
      <c r="AH243" s="127"/>
      <c r="AI243" s="127"/>
      <c r="AJ243" s="127"/>
      <c r="AK243" s="127"/>
      <c r="AL243" s="127"/>
      <c r="AM243" s="127"/>
      <c r="AN243" s="127"/>
      <c r="AO243" s="127"/>
      <c r="AP243" s="127"/>
      <c r="AQ243" s="127"/>
      <c r="AS243" s="44"/>
      <c r="AT243" s="44"/>
      <c r="AU243" s="44"/>
      <c r="AV243" s="44"/>
      <c r="AW243" s="44"/>
      <c r="AX243" s="44"/>
      <c r="AY243" s="44"/>
      <c r="AZ243" s="44"/>
      <c r="BA243" s="44"/>
      <c r="BB243" s="44"/>
      <c r="BC243" s="44"/>
      <c r="BD243" s="44"/>
    </row>
    <row r="244"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43"/>
      <c r="Z244" s="127"/>
      <c r="AA244" s="127"/>
      <c r="AB244" s="127"/>
      <c r="AC244" s="127"/>
      <c r="AD244" s="127"/>
      <c r="AE244" s="127"/>
      <c r="AF244" s="127"/>
      <c r="AG244" s="127"/>
      <c r="AH244" s="127"/>
      <c r="AI244" s="127"/>
      <c r="AJ244" s="127"/>
      <c r="AK244" s="127"/>
      <c r="AL244" s="127"/>
      <c r="AM244" s="127"/>
      <c r="AN244" s="127"/>
      <c r="AO244" s="127"/>
      <c r="AP244" s="127"/>
      <c r="AQ244" s="127"/>
      <c r="AS244" s="44"/>
      <c r="AT244" s="44"/>
      <c r="AU244" s="44"/>
      <c r="AV244" s="44"/>
      <c r="AW244" s="44"/>
      <c r="AX244" s="44"/>
      <c r="AY244" s="44"/>
      <c r="AZ244" s="44"/>
      <c r="BA244" s="44"/>
      <c r="BB244" s="44"/>
      <c r="BC244" s="44"/>
      <c r="BD244" s="44"/>
    </row>
    <row r="245"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43"/>
      <c r="Z245" s="127"/>
      <c r="AA245" s="127"/>
      <c r="AB245" s="127"/>
      <c r="AC245" s="127"/>
      <c r="AD245" s="127"/>
      <c r="AE245" s="127"/>
      <c r="AF245" s="127"/>
      <c r="AG245" s="127"/>
      <c r="AH245" s="127"/>
      <c r="AI245" s="127"/>
      <c r="AJ245" s="127"/>
      <c r="AK245" s="127"/>
      <c r="AL245" s="127"/>
      <c r="AM245" s="127"/>
      <c r="AN245" s="127"/>
      <c r="AO245" s="127"/>
      <c r="AP245" s="127"/>
      <c r="AQ245" s="127"/>
      <c r="AS245" s="44"/>
      <c r="AT245" s="44"/>
      <c r="AU245" s="44"/>
      <c r="AV245" s="44"/>
      <c r="AW245" s="44"/>
      <c r="AX245" s="44"/>
      <c r="AY245" s="44"/>
      <c r="AZ245" s="44"/>
      <c r="BA245" s="44"/>
      <c r="BB245" s="44"/>
      <c r="BC245" s="44"/>
      <c r="BD245" s="44"/>
    </row>
    <row r="246"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43"/>
      <c r="Z246" s="127"/>
      <c r="AA246" s="127"/>
      <c r="AB246" s="127"/>
      <c r="AC246" s="127"/>
      <c r="AD246" s="127"/>
      <c r="AE246" s="127"/>
      <c r="AF246" s="127"/>
      <c r="AG246" s="127"/>
      <c r="AH246" s="127"/>
      <c r="AI246" s="127"/>
      <c r="AJ246" s="127"/>
      <c r="AK246" s="127"/>
      <c r="AL246" s="127"/>
      <c r="AM246" s="127"/>
      <c r="AN246" s="127"/>
      <c r="AO246" s="127"/>
      <c r="AP246" s="127"/>
      <c r="AQ246" s="127"/>
      <c r="AS246" s="44"/>
      <c r="AT246" s="44"/>
      <c r="AU246" s="44"/>
      <c r="AV246" s="44"/>
      <c r="AW246" s="44"/>
      <c r="AX246" s="44"/>
      <c r="AY246" s="44"/>
      <c r="AZ246" s="44"/>
      <c r="BA246" s="44"/>
      <c r="BB246" s="44"/>
      <c r="BC246" s="44"/>
      <c r="BD246" s="44"/>
    </row>
    <row r="247"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43"/>
      <c r="Z247" s="127"/>
      <c r="AA247" s="127"/>
      <c r="AB247" s="127"/>
      <c r="AC247" s="127"/>
      <c r="AD247" s="127"/>
      <c r="AE247" s="127"/>
      <c r="AF247" s="127"/>
      <c r="AG247" s="127"/>
      <c r="AH247" s="127"/>
      <c r="AI247" s="127"/>
      <c r="AJ247" s="127"/>
      <c r="AK247" s="127"/>
      <c r="AL247" s="127"/>
      <c r="AM247" s="127"/>
      <c r="AN247" s="127"/>
      <c r="AO247" s="127"/>
      <c r="AP247" s="127"/>
      <c r="AQ247" s="127"/>
      <c r="AS247" s="44"/>
      <c r="AT247" s="44"/>
      <c r="AU247" s="44"/>
      <c r="AV247" s="44"/>
      <c r="AW247" s="44"/>
      <c r="AX247" s="44"/>
      <c r="AY247" s="44"/>
      <c r="AZ247" s="44"/>
      <c r="BA247" s="44"/>
      <c r="BB247" s="44"/>
      <c r="BC247" s="44"/>
      <c r="BD247" s="44"/>
    </row>
    <row r="248"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43"/>
      <c r="Z248" s="127"/>
      <c r="AA248" s="127"/>
      <c r="AB248" s="127"/>
      <c r="AC248" s="127"/>
      <c r="AD248" s="127"/>
      <c r="AE248" s="127"/>
      <c r="AF248" s="127"/>
      <c r="AG248" s="127"/>
      <c r="AH248" s="127"/>
      <c r="AI248" s="127"/>
      <c r="AJ248" s="127"/>
      <c r="AK248" s="127"/>
      <c r="AL248" s="127"/>
      <c r="AM248" s="127"/>
      <c r="AN248" s="127"/>
      <c r="AO248" s="127"/>
      <c r="AP248" s="127"/>
      <c r="AQ248" s="127"/>
      <c r="AS248" s="44"/>
      <c r="AT248" s="44"/>
      <c r="AU248" s="44"/>
      <c r="AV248" s="44"/>
      <c r="AW248" s="44"/>
      <c r="AX248" s="44"/>
      <c r="AY248" s="44"/>
      <c r="AZ248" s="44"/>
      <c r="BA248" s="44"/>
      <c r="BB248" s="44"/>
      <c r="BC248" s="44"/>
      <c r="BD248" s="44"/>
    </row>
    <row r="249"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43"/>
      <c r="Z249" s="127"/>
      <c r="AA249" s="127"/>
      <c r="AB249" s="127"/>
      <c r="AC249" s="127"/>
      <c r="AD249" s="127"/>
      <c r="AE249" s="127"/>
      <c r="AF249" s="127"/>
      <c r="AG249" s="127"/>
      <c r="AH249" s="127"/>
      <c r="AI249" s="127"/>
      <c r="AJ249" s="127"/>
      <c r="AK249" s="127"/>
      <c r="AL249" s="127"/>
      <c r="AM249" s="127"/>
      <c r="AN249" s="127"/>
      <c r="AO249" s="127"/>
      <c r="AP249" s="127"/>
      <c r="AQ249" s="127"/>
      <c r="AS249" s="44"/>
      <c r="AT249" s="44"/>
      <c r="AU249" s="44"/>
      <c r="AV249" s="44"/>
      <c r="AW249" s="44"/>
      <c r="AX249" s="44"/>
      <c r="AY249" s="44"/>
      <c r="AZ249" s="44"/>
      <c r="BA249" s="44"/>
      <c r="BB249" s="44"/>
      <c r="BC249" s="44"/>
      <c r="BD249" s="44"/>
    </row>
    <row r="250"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43"/>
      <c r="Z250" s="127"/>
      <c r="AA250" s="127"/>
      <c r="AB250" s="127"/>
      <c r="AC250" s="127"/>
      <c r="AD250" s="127"/>
      <c r="AE250" s="127"/>
      <c r="AF250" s="127"/>
      <c r="AG250" s="127"/>
      <c r="AH250" s="127"/>
      <c r="AI250" s="127"/>
      <c r="AJ250" s="127"/>
      <c r="AK250" s="127"/>
      <c r="AL250" s="127"/>
      <c r="AM250" s="127"/>
      <c r="AN250" s="127"/>
      <c r="AO250" s="127"/>
      <c r="AP250" s="127"/>
      <c r="AQ250" s="127"/>
      <c r="AS250" s="44"/>
      <c r="AT250" s="44"/>
      <c r="AU250" s="44"/>
      <c r="AV250" s="44"/>
      <c r="AW250" s="44"/>
      <c r="AX250" s="44"/>
      <c r="AY250" s="44"/>
      <c r="AZ250" s="44"/>
      <c r="BA250" s="44"/>
      <c r="BB250" s="44"/>
      <c r="BC250" s="44"/>
      <c r="BD250" s="44"/>
    </row>
    <row r="251"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43"/>
      <c r="Z251" s="127"/>
      <c r="AA251" s="127"/>
      <c r="AB251" s="127"/>
      <c r="AC251" s="127"/>
      <c r="AD251" s="127"/>
      <c r="AE251" s="127"/>
      <c r="AF251" s="127"/>
      <c r="AG251" s="127"/>
      <c r="AH251" s="127"/>
      <c r="AI251" s="127"/>
      <c r="AJ251" s="127"/>
      <c r="AK251" s="127"/>
      <c r="AL251" s="127"/>
      <c r="AM251" s="127"/>
      <c r="AN251" s="127"/>
      <c r="AO251" s="127"/>
      <c r="AP251" s="127"/>
      <c r="AQ251" s="127"/>
      <c r="AS251" s="44"/>
      <c r="AT251" s="44"/>
      <c r="AU251" s="44"/>
      <c r="AV251" s="44"/>
      <c r="AW251" s="44"/>
      <c r="AX251" s="44"/>
      <c r="AY251" s="44"/>
      <c r="AZ251" s="44"/>
      <c r="BA251" s="44"/>
      <c r="BB251" s="44"/>
      <c r="BC251" s="44"/>
      <c r="BD251" s="44"/>
    </row>
    <row r="252"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43"/>
      <c r="Z252" s="127"/>
      <c r="AA252" s="127"/>
      <c r="AB252" s="127"/>
      <c r="AC252" s="127"/>
      <c r="AD252" s="127"/>
      <c r="AE252" s="127"/>
      <c r="AF252" s="127"/>
      <c r="AG252" s="127"/>
      <c r="AH252" s="127"/>
      <c r="AI252" s="127"/>
      <c r="AJ252" s="127"/>
      <c r="AK252" s="127"/>
      <c r="AL252" s="127"/>
      <c r="AM252" s="127"/>
      <c r="AN252" s="127"/>
      <c r="AO252" s="127"/>
      <c r="AP252" s="127"/>
      <c r="AQ252" s="127"/>
      <c r="AS252" s="44"/>
      <c r="AT252" s="44"/>
      <c r="AU252" s="44"/>
      <c r="AV252" s="44"/>
      <c r="AW252" s="44"/>
      <c r="AX252" s="44"/>
      <c r="AY252" s="44"/>
      <c r="AZ252" s="44"/>
      <c r="BA252" s="44"/>
      <c r="BB252" s="44"/>
      <c r="BC252" s="44"/>
      <c r="BD252" s="44"/>
    </row>
    <row r="253"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43"/>
      <c r="Z253" s="127"/>
      <c r="AA253" s="127"/>
      <c r="AB253" s="127"/>
      <c r="AC253" s="127"/>
      <c r="AD253" s="127"/>
      <c r="AE253" s="127"/>
      <c r="AF253" s="127"/>
      <c r="AG253" s="127"/>
      <c r="AH253" s="127"/>
      <c r="AI253" s="127"/>
      <c r="AJ253" s="127"/>
      <c r="AK253" s="127"/>
      <c r="AL253" s="127"/>
      <c r="AM253" s="127"/>
      <c r="AN253" s="127"/>
      <c r="AO253" s="127"/>
      <c r="AP253" s="127"/>
      <c r="AQ253" s="127"/>
      <c r="AS253" s="44"/>
      <c r="AT253" s="44"/>
      <c r="AU253" s="44"/>
      <c r="AV253" s="44"/>
      <c r="AW253" s="44"/>
      <c r="AX253" s="44"/>
      <c r="AY253" s="44"/>
      <c r="AZ253" s="44"/>
      <c r="BA253" s="44"/>
      <c r="BB253" s="44"/>
      <c r="BC253" s="44"/>
      <c r="BD253" s="44"/>
    </row>
    <row r="254"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43"/>
      <c r="Z254" s="127"/>
      <c r="AA254" s="127"/>
      <c r="AB254" s="127"/>
      <c r="AC254" s="127"/>
      <c r="AD254" s="127"/>
      <c r="AE254" s="127"/>
      <c r="AF254" s="127"/>
      <c r="AG254" s="127"/>
      <c r="AH254" s="127"/>
      <c r="AI254" s="127"/>
      <c r="AJ254" s="127"/>
      <c r="AK254" s="127"/>
      <c r="AL254" s="127"/>
      <c r="AM254" s="127"/>
      <c r="AN254" s="127"/>
      <c r="AO254" s="127"/>
      <c r="AP254" s="127"/>
      <c r="AQ254" s="127"/>
      <c r="AS254" s="44"/>
      <c r="AT254" s="44"/>
      <c r="AU254" s="44"/>
      <c r="AV254" s="44"/>
      <c r="AW254" s="44"/>
      <c r="AX254" s="44"/>
      <c r="AY254" s="44"/>
      <c r="AZ254" s="44"/>
      <c r="BA254" s="44"/>
      <c r="BB254" s="44"/>
      <c r="BC254" s="44"/>
      <c r="BD254" s="44"/>
    </row>
    <row r="255"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43"/>
      <c r="Z255" s="127"/>
      <c r="AA255" s="127"/>
      <c r="AB255" s="127"/>
      <c r="AC255" s="127"/>
      <c r="AD255" s="127"/>
      <c r="AE255" s="127"/>
      <c r="AF255" s="127"/>
      <c r="AG255" s="127"/>
      <c r="AH255" s="127"/>
      <c r="AI255" s="127"/>
      <c r="AJ255" s="127"/>
      <c r="AK255" s="127"/>
      <c r="AL255" s="127"/>
      <c r="AM255" s="127"/>
      <c r="AN255" s="127"/>
      <c r="AO255" s="127"/>
      <c r="AP255" s="127"/>
      <c r="AQ255" s="127"/>
      <c r="AS255" s="44"/>
      <c r="AT255" s="44"/>
      <c r="AU255" s="44"/>
      <c r="AV255" s="44"/>
      <c r="AW255" s="44"/>
      <c r="AX255" s="44"/>
      <c r="AY255" s="44"/>
      <c r="AZ255" s="44"/>
      <c r="BA255" s="44"/>
      <c r="BB255" s="44"/>
      <c r="BC255" s="44"/>
      <c r="BD255" s="44"/>
    </row>
    <row r="256"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43"/>
      <c r="Z256" s="127"/>
      <c r="AA256" s="127"/>
      <c r="AB256" s="127"/>
      <c r="AC256" s="127"/>
      <c r="AD256" s="127"/>
      <c r="AE256" s="127"/>
      <c r="AF256" s="127"/>
      <c r="AG256" s="127"/>
      <c r="AH256" s="127"/>
      <c r="AI256" s="127"/>
      <c r="AJ256" s="127"/>
      <c r="AK256" s="127"/>
      <c r="AL256" s="127"/>
      <c r="AM256" s="127"/>
      <c r="AN256" s="127"/>
      <c r="AO256" s="127"/>
      <c r="AP256" s="127"/>
      <c r="AQ256" s="127"/>
      <c r="AS256" s="44"/>
      <c r="AT256" s="44"/>
      <c r="AU256" s="44"/>
      <c r="AV256" s="44"/>
      <c r="AW256" s="44"/>
      <c r="AX256" s="44"/>
      <c r="AY256" s="44"/>
      <c r="AZ256" s="44"/>
      <c r="BA256" s="44"/>
      <c r="BB256" s="44"/>
      <c r="BC256" s="44"/>
      <c r="BD256" s="44"/>
    </row>
    <row r="257"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43"/>
      <c r="Z257" s="127"/>
      <c r="AA257" s="127"/>
      <c r="AB257" s="127"/>
      <c r="AC257" s="127"/>
      <c r="AD257" s="127"/>
      <c r="AE257" s="127"/>
      <c r="AF257" s="127"/>
      <c r="AG257" s="127"/>
      <c r="AH257" s="127"/>
      <c r="AI257" s="127"/>
      <c r="AJ257" s="127"/>
      <c r="AK257" s="127"/>
      <c r="AL257" s="127"/>
      <c r="AM257" s="127"/>
      <c r="AN257" s="127"/>
      <c r="AO257" s="127"/>
      <c r="AP257" s="127"/>
      <c r="AQ257" s="127"/>
      <c r="AS257" s="44"/>
      <c r="AT257" s="44"/>
      <c r="AU257" s="44"/>
      <c r="AV257" s="44"/>
      <c r="AW257" s="44"/>
      <c r="AX257" s="44"/>
      <c r="AY257" s="44"/>
      <c r="AZ257" s="44"/>
      <c r="BA257" s="44"/>
      <c r="BB257" s="44"/>
      <c r="BC257" s="44"/>
      <c r="BD257" s="44"/>
    </row>
    <row r="258"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43"/>
      <c r="Z258" s="127"/>
      <c r="AA258" s="127"/>
      <c r="AB258" s="127"/>
      <c r="AC258" s="127"/>
      <c r="AD258" s="127"/>
      <c r="AE258" s="127"/>
      <c r="AF258" s="127"/>
      <c r="AG258" s="127"/>
      <c r="AH258" s="127"/>
      <c r="AI258" s="127"/>
      <c r="AJ258" s="127"/>
      <c r="AK258" s="127"/>
      <c r="AL258" s="127"/>
      <c r="AM258" s="127"/>
      <c r="AN258" s="127"/>
      <c r="AO258" s="127"/>
      <c r="AP258" s="127"/>
      <c r="AQ258" s="127"/>
      <c r="AS258" s="44"/>
      <c r="AT258" s="44"/>
      <c r="AU258" s="44"/>
      <c r="AV258" s="44"/>
      <c r="AW258" s="44"/>
      <c r="AX258" s="44"/>
      <c r="AY258" s="44"/>
      <c r="AZ258" s="44"/>
      <c r="BA258" s="44"/>
      <c r="BB258" s="44"/>
      <c r="BC258" s="44"/>
      <c r="BD258" s="44"/>
    </row>
    <row r="259"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43"/>
      <c r="Z259" s="127"/>
      <c r="AA259" s="127"/>
      <c r="AB259" s="127"/>
      <c r="AC259" s="127"/>
      <c r="AD259" s="127"/>
      <c r="AE259" s="127"/>
      <c r="AF259" s="127"/>
      <c r="AG259" s="127"/>
      <c r="AH259" s="127"/>
      <c r="AI259" s="127"/>
      <c r="AJ259" s="127"/>
      <c r="AK259" s="127"/>
      <c r="AL259" s="127"/>
      <c r="AM259" s="127"/>
      <c r="AN259" s="127"/>
      <c r="AO259" s="127"/>
      <c r="AP259" s="127"/>
      <c r="AQ259" s="127"/>
      <c r="AS259" s="44"/>
      <c r="AT259" s="44"/>
      <c r="AU259" s="44"/>
      <c r="AV259" s="44"/>
      <c r="AW259" s="44"/>
      <c r="AX259" s="44"/>
      <c r="AY259" s="44"/>
      <c r="AZ259" s="44"/>
      <c r="BA259" s="44"/>
      <c r="BB259" s="44"/>
      <c r="BC259" s="44"/>
      <c r="BD259" s="44"/>
    </row>
    <row r="260"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43"/>
      <c r="Z260" s="127"/>
      <c r="AA260" s="127"/>
      <c r="AB260" s="127"/>
      <c r="AC260" s="127"/>
      <c r="AD260" s="127"/>
      <c r="AE260" s="127"/>
      <c r="AF260" s="127"/>
      <c r="AG260" s="127"/>
      <c r="AH260" s="127"/>
      <c r="AI260" s="127"/>
      <c r="AJ260" s="127"/>
      <c r="AK260" s="127"/>
      <c r="AL260" s="127"/>
      <c r="AM260" s="127"/>
      <c r="AN260" s="127"/>
      <c r="AO260" s="127"/>
      <c r="AP260" s="127"/>
      <c r="AQ260" s="127"/>
      <c r="AS260" s="44"/>
      <c r="AT260" s="44"/>
      <c r="AU260" s="44"/>
      <c r="AV260" s="44"/>
      <c r="AW260" s="44"/>
      <c r="AX260" s="44"/>
      <c r="AY260" s="44"/>
      <c r="AZ260" s="44"/>
      <c r="BA260" s="44"/>
      <c r="BB260" s="44"/>
      <c r="BC260" s="44"/>
      <c r="BD260" s="44"/>
    </row>
    <row r="261"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43"/>
      <c r="Z261" s="127"/>
      <c r="AA261" s="127"/>
      <c r="AB261" s="127"/>
      <c r="AC261" s="127"/>
      <c r="AD261" s="127"/>
      <c r="AE261" s="127"/>
      <c r="AF261" s="127"/>
      <c r="AG261" s="127"/>
      <c r="AH261" s="127"/>
      <c r="AI261" s="127"/>
      <c r="AJ261" s="127"/>
      <c r="AK261" s="127"/>
      <c r="AL261" s="127"/>
      <c r="AM261" s="127"/>
      <c r="AN261" s="127"/>
      <c r="AO261" s="127"/>
      <c r="AP261" s="127"/>
      <c r="AQ261" s="127"/>
      <c r="AS261" s="44"/>
      <c r="AT261" s="44"/>
      <c r="AU261" s="44"/>
      <c r="AV261" s="44"/>
      <c r="AW261" s="44"/>
      <c r="AX261" s="44"/>
      <c r="AY261" s="44"/>
      <c r="AZ261" s="44"/>
      <c r="BA261" s="44"/>
      <c r="BB261" s="44"/>
      <c r="BC261" s="44"/>
      <c r="BD261" s="44"/>
    </row>
    <row r="262"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43"/>
      <c r="Z262" s="127"/>
      <c r="AA262" s="127"/>
      <c r="AB262" s="127"/>
      <c r="AC262" s="127"/>
      <c r="AD262" s="127"/>
      <c r="AE262" s="127"/>
      <c r="AF262" s="127"/>
      <c r="AG262" s="127"/>
      <c r="AH262" s="127"/>
      <c r="AI262" s="127"/>
      <c r="AJ262" s="127"/>
      <c r="AK262" s="127"/>
      <c r="AL262" s="127"/>
      <c r="AM262" s="127"/>
      <c r="AN262" s="127"/>
      <c r="AO262" s="127"/>
      <c r="AP262" s="127"/>
      <c r="AQ262" s="127"/>
      <c r="AS262" s="44"/>
      <c r="AT262" s="44"/>
      <c r="AU262" s="44"/>
      <c r="AV262" s="44"/>
      <c r="AW262" s="44"/>
      <c r="AX262" s="44"/>
      <c r="AY262" s="44"/>
      <c r="AZ262" s="44"/>
      <c r="BA262" s="44"/>
      <c r="BB262" s="44"/>
      <c r="BC262" s="44"/>
      <c r="BD262" s="44"/>
    </row>
    <row r="263"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43"/>
      <c r="Z263" s="127"/>
      <c r="AA263" s="127"/>
      <c r="AB263" s="127"/>
      <c r="AC263" s="127"/>
      <c r="AD263" s="127"/>
      <c r="AE263" s="127"/>
      <c r="AF263" s="127"/>
      <c r="AG263" s="127"/>
      <c r="AH263" s="127"/>
      <c r="AI263" s="127"/>
      <c r="AJ263" s="127"/>
      <c r="AK263" s="127"/>
      <c r="AL263" s="127"/>
      <c r="AM263" s="127"/>
      <c r="AN263" s="127"/>
      <c r="AO263" s="127"/>
      <c r="AP263" s="127"/>
      <c r="AQ263" s="127"/>
      <c r="AS263" s="44"/>
      <c r="AT263" s="44"/>
      <c r="AU263" s="44"/>
      <c r="AV263" s="44"/>
      <c r="AW263" s="44"/>
      <c r="AX263" s="44"/>
      <c r="AY263" s="44"/>
      <c r="AZ263" s="44"/>
      <c r="BA263" s="44"/>
      <c r="BB263" s="44"/>
      <c r="BC263" s="44"/>
      <c r="BD263" s="44"/>
    </row>
    <row r="264"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43"/>
      <c r="Z264" s="127"/>
      <c r="AA264" s="127"/>
      <c r="AB264" s="127"/>
      <c r="AC264" s="127"/>
      <c r="AD264" s="127"/>
      <c r="AE264" s="127"/>
      <c r="AF264" s="127"/>
      <c r="AG264" s="127"/>
      <c r="AH264" s="127"/>
      <c r="AI264" s="127"/>
      <c r="AJ264" s="127"/>
      <c r="AK264" s="127"/>
      <c r="AL264" s="127"/>
      <c r="AM264" s="127"/>
      <c r="AN264" s="127"/>
      <c r="AO264" s="127"/>
      <c r="AP264" s="127"/>
      <c r="AQ264" s="127"/>
      <c r="AS264" s="44"/>
      <c r="AT264" s="44"/>
      <c r="AU264" s="44"/>
      <c r="AV264" s="44"/>
      <c r="AW264" s="44"/>
      <c r="AX264" s="44"/>
      <c r="AY264" s="44"/>
      <c r="AZ264" s="44"/>
      <c r="BA264" s="44"/>
      <c r="BB264" s="44"/>
      <c r="BC264" s="44"/>
      <c r="BD264" s="44"/>
    </row>
    <row r="265"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43"/>
      <c r="Z265" s="127"/>
      <c r="AA265" s="127"/>
      <c r="AB265" s="127"/>
      <c r="AC265" s="127"/>
      <c r="AD265" s="127"/>
      <c r="AE265" s="127"/>
      <c r="AF265" s="127"/>
      <c r="AG265" s="127"/>
      <c r="AH265" s="127"/>
      <c r="AI265" s="127"/>
      <c r="AJ265" s="127"/>
      <c r="AK265" s="127"/>
      <c r="AL265" s="127"/>
      <c r="AM265" s="127"/>
      <c r="AN265" s="127"/>
      <c r="AO265" s="127"/>
      <c r="AP265" s="127"/>
      <c r="AQ265" s="127"/>
      <c r="AS265" s="44"/>
      <c r="AT265" s="44"/>
      <c r="AU265" s="44"/>
      <c r="AV265" s="44"/>
      <c r="AW265" s="44"/>
      <c r="AX265" s="44"/>
      <c r="AY265" s="44"/>
      <c r="AZ265" s="44"/>
      <c r="BA265" s="44"/>
      <c r="BB265" s="44"/>
      <c r="BC265" s="44"/>
      <c r="BD265" s="44"/>
    </row>
    <row r="266"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43"/>
      <c r="Z266" s="127"/>
      <c r="AA266" s="127"/>
      <c r="AB266" s="127"/>
      <c r="AC266" s="127"/>
      <c r="AD266" s="127"/>
      <c r="AE266" s="127"/>
      <c r="AF266" s="127"/>
      <c r="AG266" s="127"/>
      <c r="AH266" s="127"/>
      <c r="AI266" s="127"/>
      <c r="AJ266" s="127"/>
      <c r="AK266" s="127"/>
      <c r="AL266" s="127"/>
      <c r="AM266" s="127"/>
      <c r="AN266" s="127"/>
      <c r="AO266" s="127"/>
      <c r="AP266" s="127"/>
      <c r="AQ266" s="127"/>
      <c r="AS266" s="44"/>
      <c r="AT266" s="44"/>
      <c r="AU266" s="44"/>
      <c r="AV266" s="44"/>
      <c r="AW266" s="44"/>
      <c r="AX266" s="44"/>
      <c r="AY266" s="44"/>
      <c r="AZ266" s="44"/>
      <c r="BA266" s="44"/>
      <c r="BB266" s="44"/>
      <c r="BC266" s="44"/>
      <c r="BD266" s="44"/>
    </row>
    <row r="267"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43"/>
      <c r="Z267" s="127"/>
      <c r="AA267" s="127"/>
      <c r="AB267" s="127"/>
      <c r="AC267" s="127"/>
      <c r="AD267" s="127"/>
      <c r="AE267" s="127"/>
      <c r="AF267" s="127"/>
      <c r="AG267" s="127"/>
      <c r="AH267" s="127"/>
      <c r="AI267" s="127"/>
      <c r="AJ267" s="127"/>
      <c r="AK267" s="127"/>
      <c r="AL267" s="127"/>
      <c r="AM267" s="127"/>
      <c r="AN267" s="127"/>
      <c r="AO267" s="127"/>
      <c r="AP267" s="127"/>
      <c r="AQ267" s="127"/>
      <c r="AS267" s="44"/>
      <c r="AT267" s="44"/>
      <c r="AU267" s="44"/>
      <c r="AV267" s="44"/>
      <c r="AW267" s="44"/>
      <c r="AX267" s="44"/>
      <c r="AY267" s="44"/>
      <c r="AZ267" s="44"/>
      <c r="BA267" s="44"/>
      <c r="BB267" s="44"/>
      <c r="BC267" s="44"/>
      <c r="BD267" s="44"/>
    </row>
    <row r="268"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43"/>
      <c r="Z268" s="127"/>
      <c r="AA268" s="127"/>
      <c r="AB268" s="127"/>
      <c r="AC268" s="127"/>
      <c r="AD268" s="127"/>
      <c r="AE268" s="127"/>
      <c r="AF268" s="127"/>
      <c r="AG268" s="127"/>
      <c r="AH268" s="127"/>
      <c r="AI268" s="127"/>
      <c r="AJ268" s="127"/>
      <c r="AK268" s="127"/>
      <c r="AL268" s="127"/>
      <c r="AM268" s="127"/>
      <c r="AN268" s="127"/>
      <c r="AO268" s="127"/>
      <c r="AP268" s="127"/>
      <c r="AQ268" s="127"/>
      <c r="AS268" s="44"/>
      <c r="AT268" s="44"/>
      <c r="AU268" s="44"/>
      <c r="AV268" s="44"/>
      <c r="AW268" s="44"/>
      <c r="AX268" s="44"/>
      <c r="AY268" s="44"/>
      <c r="AZ268" s="44"/>
      <c r="BA268" s="44"/>
      <c r="BB268" s="44"/>
      <c r="BC268" s="44"/>
      <c r="BD268" s="44"/>
    </row>
    <row r="269"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43"/>
      <c r="Z269" s="127"/>
      <c r="AA269" s="127"/>
      <c r="AB269" s="127"/>
      <c r="AC269" s="127"/>
      <c r="AD269" s="127"/>
      <c r="AE269" s="127"/>
      <c r="AF269" s="127"/>
      <c r="AG269" s="127"/>
      <c r="AH269" s="127"/>
      <c r="AI269" s="127"/>
      <c r="AJ269" s="127"/>
      <c r="AK269" s="127"/>
      <c r="AL269" s="127"/>
      <c r="AM269" s="127"/>
      <c r="AN269" s="127"/>
      <c r="AO269" s="127"/>
      <c r="AP269" s="127"/>
      <c r="AQ269" s="127"/>
      <c r="AS269" s="44"/>
      <c r="AT269" s="44"/>
      <c r="AU269" s="44"/>
      <c r="AV269" s="44"/>
      <c r="AW269" s="44"/>
      <c r="AX269" s="44"/>
      <c r="AY269" s="44"/>
      <c r="AZ269" s="44"/>
      <c r="BA269" s="44"/>
      <c r="BB269" s="44"/>
      <c r="BC269" s="44"/>
      <c r="BD269" s="44"/>
    </row>
    <row r="270"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43"/>
      <c r="Z270" s="127"/>
      <c r="AA270" s="127"/>
      <c r="AB270" s="127"/>
      <c r="AC270" s="127"/>
      <c r="AD270" s="127"/>
      <c r="AE270" s="127"/>
      <c r="AF270" s="127"/>
      <c r="AG270" s="127"/>
      <c r="AH270" s="127"/>
      <c r="AI270" s="127"/>
      <c r="AJ270" s="127"/>
      <c r="AK270" s="127"/>
      <c r="AL270" s="127"/>
      <c r="AM270" s="127"/>
      <c r="AN270" s="127"/>
      <c r="AO270" s="127"/>
      <c r="AP270" s="127"/>
      <c r="AQ270" s="127"/>
      <c r="AS270" s="44"/>
      <c r="AT270" s="44"/>
      <c r="AU270" s="44"/>
      <c r="AV270" s="44"/>
      <c r="AW270" s="44"/>
      <c r="AX270" s="44"/>
      <c r="AY270" s="44"/>
      <c r="AZ270" s="44"/>
      <c r="BA270" s="44"/>
      <c r="BB270" s="44"/>
      <c r="BC270" s="44"/>
      <c r="BD270" s="44"/>
    </row>
    <row r="271"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43"/>
      <c r="Z271" s="127"/>
      <c r="AA271" s="127"/>
      <c r="AB271" s="127"/>
      <c r="AC271" s="127"/>
      <c r="AD271" s="127"/>
      <c r="AE271" s="127"/>
      <c r="AF271" s="127"/>
      <c r="AG271" s="127"/>
      <c r="AH271" s="127"/>
      <c r="AI271" s="127"/>
      <c r="AJ271" s="127"/>
      <c r="AK271" s="127"/>
      <c r="AL271" s="127"/>
      <c r="AM271" s="127"/>
      <c r="AN271" s="127"/>
      <c r="AO271" s="127"/>
      <c r="AP271" s="127"/>
      <c r="AQ271" s="127"/>
      <c r="AS271" s="44"/>
      <c r="AT271" s="44"/>
      <c r="AU271" s="44"/>
      <c r="AV271" s="44"/>
      <c r="AW271" s="44"/>
      <c r="AX271" s="44"/>
      <c r="AY271" s="44"/>
      <c r="AZ271" s="44"/>
      <c r="BA271" s="44"/>
      <c r="BB271" s="44"/>
      <c r="BC271" s="44"/>
      <c r="BD271" s="44"/>
    </row>
    <row r="272"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43"/>
      <c r="Z272" s="127"/>
      <c r="AA272" s="127"/>
      <c r="AB272" s="127"/>
      <c r="AC272" s="127"/>
      <c r="AD272" s="127"/>
      <c r="AE272" s="127"/>
      <c r="AF272" s="127"/>
      <c r="AG272" s="127"/>
      <c r="AH272" s="127"/>
      <c r="AI272" s="127"/>
      <c r="AJ272" s="127"/>
      <c r="AK272" s="127"/>
      <c r="AL272" s="127"/>
      <c r="AM272" s="127"/>
      <c r="AN272" s="127"/>
      <c r="AO272" s="127"/>
      <c r="AP272" s="127"/>
      <c r="AQ272" s="127"/>
      <c r="AS272" s="44"/>
      <c r="AT272" s="44"/>
      <c r="AU272" s="44"/>
      <c r="AV272" s="44"/>
      <c r="AW272" s="44"/>
      <c r="AX272" s="44"/>
      <c r="AY272" s="44"/>
      <c r="AZ272" s="44"/>
      <c r="BA272" s="44"/>
      <c r="BB272" s="44"/>
      <c r="BC272" s="44"/>
      <c r="BD272" s="44"/>
    </row>
    <row r="273"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43"/>
      <c r="Z273" s="127"/>
      <c r="AA273" s="127"/>
      <c r="AB273" s="127"/>
      <c r="AC273" s="127"/>
      <c r="AD273" s="127"/>
      <c r="AE273" s="127"/>
      <c r="AF273" s="127"/>
      <c r="AG273" s="127"/>
      <c r="AH273" s="127"/>
      <c r="AI273" s="127"/>
      <c r="AJ273" s="127"/>
      <c r="AK273" s="127"/>
      <c r="AL273" s="127"/>
      <c r="AM273" s="127"/>
      <c r="AN273" s="127"/>
      <c r="AO273" s="127"/>
      <c r="AP273" s="127"/>
      <c r="AQ273" s="127"/>
      <c r="AS273" s="44"/>
      <c r="AT273" s="44"/>
      <c r="AU273" s="44"/>
      <c r="AV273" s="44"/>
      <c r="AW273" s="44"/>
      <c r="AX273" s="44"/>
      <c r="AY273" s="44"/>
      <c r="AZ273" s="44"/>
      <c r="BA273" s="44"/>
      <c r="BB273" s="44"/>
      <c r="BC273" s="44"/>
      <c r="BD273" s="44"/>
    </row>
    <row r="274"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43"/>
      <c r="Z274" s="127"/>
      <c r="AA274" s="127"/>
      <c r="AB274" s="127"/>
      <c r="AC274" s="127"/>
      <c r="AD274" s="127"/>
      <c r="AE274" s="127"/>
      <c r="AF274" s="127"/>
      <c r="AG274" s="127"/>
      <c r="AH274" s="127"/>
      <c r="AI274" s="127"/>
      <c r="AJ274" s="127"/>
      <c r="AK274" s="127"/>
      <c r="AL274" s="127"/>
      <c r="AM274" s="127"/>
      <c r="AN274" s="127"/>
      <c r="AO274" s="127"/>
      <c r="AP274" s="127"/>
      <c r="AQ274" s="127"/>
      <c r="AS274" s="44"/>
      <c r="AT274" s="44"/>
      <c r="AU274" s="44"/>
      <c r="AV274" s="44"/>
      <c r="AW274" s="44"/>
      <c r="AX274" s="44"/>
      <c r="AY274" s="44"/>
      <c r="AZ274" s="44"/>
      <c r="BA274" s="44"/>
      <c r="BB274" s="44"/>
      <c r="BC274" s="44"/>
      <c r="BD274" s="44"/>
    </row>
    <row r="275"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43"/>
      <c r="Z275" s="127"/>
      <c r="AA275" s="127"/>
      <c r="AB275" s="127"/>
      <c r="AC275" s="127"/>
      <c r="AD275" s="127"/>
      <c r="AE275" s="127"/>
      <c r="AF275" s="127"/>
      <c r="AG275" s="127"/>
      <c r="AH275" s="127"/>
      <c r="AI275" s="127"/>
      <c r="AJ275" s="127"/>
      <c r="AK275" s="127"/>
      <c r="AL275" s="127"/>
      <c r="AM275" s="127"/>
      <c r="AN275" s="127"/>
      <c r="AO275" s="127"/>
      <c r="AP275" s="127"/>
      <c r="AQ275" s="127"/>
      <c r="AS275" s="44"/>
      <c r="AT275" s="44"/>
      <c r="AU275" s="44"/>
      <c r="AV275" s="44"/>
      <c r="AW275" s="44"/>
      <c r="AX275" s="44"/>
      <c r="AY275" s="44"/>
      <c r="AZ275" s="44"/>
      <c r="BA275" s="44"/>
      <c r="BB275" s="44"/>
      <c r="BC275" s="44"/>
      <c r="BD275" s="44"/>
    </row>
    <row r="276"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43"/>
      <c r="Z276" s="127"/>
      <c r="AA276" s="127"/>
      <c r="AB276" s="127"/>
      <c r="AC276" s="127"/>
      <c r="AD276" s="127"/>
      <c r="AE276" s="127"/>
      <c r="AF276" s="127"/>
      <c r="AG276" s="127"/>
      <c r="AH276" s="127"/>
      <c r="AI276" s="127"/>
      <c r="AJ276" s="127"/>
      <c r="AK276" s="127"/>
      <c r="AL276" s="127"/>
      <c r="AM276" s="127"/>
      <c r="AN276" s="127"/>
      <c r="AO276" s="127"/>
      <c r="AP276" s="127"/>
      <c r="AQ276" s="127"/>
      <c r="AS276" s="44"/>
      <c r="AT276" s="44"/>
      <c r="AU276" s="44"/>
      <c r="AV276" s="44"/>
      <c r="AW276" s="44"/>
      <c r="AX276" s="44"/>
      <c r="AY276" s="44"/>
      <c r="AZ276" s="44"/>
      <c r="BA276" s="44"/>
      <c r="BB276" s="44"/>
      <c r="BC276" s="44"/>
      <c r="BD276" s="44"/>
    </row>
    <row r="277"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43"/>
      <c r="Z277" s="127"/>
      <c r="AA277" s="127"/>
      <c r="AB277" s="127"/>
      <c r="AC277" s="127"/>
      <c r="AD277" s="127"/>
      <c r="AE277" s="127"/>
      <c r="AF277" s="127"/>
      <c r="AG277" s="127"/>
      <c r="AH277" s="127"/>
      <c r="AI277" s="127"/>
      <c r="AJ277" s="127"/>
      <c r="AK277" s="127"/>
      <c r="AL277" s="127"/>
      <c r="AM277" s="127"/>
      <c r="AN277" s="127"/>
      <c r="AO277" s="127"/>
      <c r="AP277" s="127"/>
      <c r="AQ277" s="127"/>
      <c r="AS277" s="44"/>
      <c r="AT277" s="44"/>
      <c r="AU277" s="44"/>
      <c r="AV277" s="44"/>
      <c r="AW277" s="44"/>
      <c r="AX277" s="44"/>
      <c r="AY277" s="44"/>
      <c r="AZ277" s="44"/>
      <c r="BA277" s="44"/>
      <c r="BB277" s="44"/>
      <c r="BC277" s="44"/>
      <c r="BD277" s="44"/>
    </row>
    <row r="278"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43"/>
      <c r="Z278" s="127"/>
      <c r="AA278" s="127"/>
      <c r="AB278" s="127"/>
      <c r="AC278" s="127"/>
      <c r="AD278" s="127"/>
      <c r="AE278" s="127"/>
      <c r="AF278" s="127"/>
      <c r="AG278" s="127"/>
      <c r="AH278" s="127"/>
      <c r="AI278" s="127"/>
      <c r="AJ278" s="127"/>
      <c r="AK278" s="127"/>
      <c r="AL278" s="127"/>
      <c r="AM278" s="127"/>
      <c r="AN278" s="127"/>
      <c r="AO278" s="127"/>
      <c r="AP278" s="127"/>
      <c r="AQ278" s="127"/>
      <c r="AS278" s="44"/>
      <c r="AT278" s="44"/>
      <c r="AU278" s="44"/>
      <c r="AV278" s="44"/>
      <c r="AW278" s="44"/>
      <c r="AX278" s="44"/>
      <c r="AY278" s="44"/>
      <c r="AZ278" s="44"/>
      <c r="BA278" s="44"/>
      <c r="BB278" s="44"/>
      <c r="BC278" s="44"/>
      <c r="BD278" s="44"/>
    </row>
    <row r="279"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43"/>
      <c r="Z279" s="127"/>
      <c r="AA279" s="127"/>
      <c r="AB279" s="127"/>
      <c r="AC279" s="127"/>
      <c r="AD279" s="127"/>
      <c r="AE279" s="127"/>
      <c r="AF279" s="127"/>
      <c r="AG279" s="127"/>
      <c r="AH279" s="127"/>
      <c r="AI279" s="127"/>
      <c r="AJ279" s="127"/>
      <c r="AK279" s="127"/>
      <c r="AL279" s="127"/>
      <c r="AM279" s="127"/>
      <c r="AN279" s="127"/>
      <c r="AO279" s="127"/>
      <c r="AP279" s="127"/>
      <c r="AQ279" s="127"/>
      <c r="AS279" s="44"/>
      <c r="AT279" s="44"/>
      <c r="AU279" s="44"/>
      <c r="AV279" s="44"/>
      <c r="AW279" s="44"/>
      <c r="AX279" s="44"/>
      <c r="AY279" s="44"/>
      <c r="AZ279" s="44"/>
      <c r="BA279" s="44"/>
      <c r="BB279" s="44"/>
      <c r="BC279" s="44"/>
      <c r="BD279" s="44"/>
    </row>
    <row r="280"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43"/>
      <c r="Z280" s="127"/>
      <c r="AA280" s="127"/>
      <c r="AB280" s="127"/>
      <c r="AC280" s="127"/>
      <c r="AD280" s="127"/>
      <c r="AE280" s="127"/>
      <c r="AF280" s="127"/>
      <c r="AG280" s="127"/>
      <c r="AH280" s="127"/>
      <c r="AI280" s="127"/>
      <c r="AJ280" s="127"/>
      <c r="AK280" s="127"/>
      <c r="AL280" s="127"/>
      <c r="AM280" s="127"/>
      <c r="AN280" s="127"/>
      <c r="AO280" s="127"/>
      <c r="AP280" s="127"/>
      <c r="AQ280" s="127"/>
      <c r="AS280" s="44"/>
      <c r="AT280" s="44"/>
      <c r="AU280" s="44"/>
      <c r="AV280" s="44"/>
      <c r="AW280" s="44"/>
      <c r="AX280" s="44"/>
      <c r="AY280" s="44"/>
      <c r="AZ280" s="44"/>
      <c r="BA280" s="44"/>
      <c r="BB280" s="44"/>
      <c r="BC280" s="44"/>
      <c r="BD280" s="44"/>
    </row>
    <row r="281"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43"/>
      <c r="Z281" s="127"/>
      <c r="AA281" s="127"/>
      <c r="AB281" s="127"/>
      <c r="AC281" s="127"/>
      <c r="AD281" s="127"/>
      <c r="AE281" s="127"/>
      <c r="AF281" s="127"/>
      <c r="AG281" s="127"/>
      <c r="AH281" s="127"/>
      <c r="AI281" s="127"/>
      <c r="AJ281" s="127"/>
      <c r="AK281" s="127"/>
      <c r="AL281" s="127"/>
      <c r="AM281" s="127"/>
      <c r="AN281" s="127"/>
      <c r="AO281" s="127"/>
      <c r="AP281" s="127"/>
      <c r="AQ281" s="127"/>
      <c r="AS281" s="44"/>
      <c r="AT281" s="44"/>
      <c r="AU281" s="44"/>
      <c r="AV281" s="44"/>
      <c r="AW281" s="44"/>
      <c r="AX281" s="44"/>
      <c r="AY281" s="44"/>
      <c r="AZ281" s="44"/>
      <c r="BA281" s="44"/>
      <c r="BB281" s="44"/>
      <c r="BC281" s="44"/>
      <c r="BD281" s="44"/>
    </row>
    <row r="282"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43"/>
      <c r="Z282" s="127"/>
      <c r="AA282" s="127"/>
      <c r="AB282" s="127"/>
      <c r="AC282" s="127"/>
      <c r="AD282" s="127"/>
      <c r="AE282" s="127"/>
      <c r="AF282" s="127"/>
      <c r="AG282" s="127"/>
      <c r="AH282" s="127"/>
      <c r="AI282" s="127"/>
      <c r="AJ282" s="127"/>
      <c r="AK282" s="127"/>
      <c r="AL282" s="127"/>
      <c r="AM282" s="127"/>
      <c r="AN282" s="127"/>
      <c r="AO282" s="127"/>
      <c r="AP282" s="127"/>
      <c r="AQ282" s="127"/>
      <c r="AS282" s="44"/>
      <c r="AT282" s="44"/>
      <c r="AU282" s="44"/>
      <c r="AV282" s="44"/>
      <c r="AW282" s="44"/>
      <c r="AX282" s="44"/>
      <c r="AY282" s="44"/>
      <c r="AZ282" s="44"/>
      <c r="BA282" s="44"/>
      <c r="BB282" s="44"/>
      <c r="BC282" s="44"/>
      <c r="BD282" s="44"/>
    </row>
    <row r="283"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43"/>
      <c r="Z283" s="127"/>
      <c r="AA283" s="127"/>
      <c r="AB283" s="127"/>
      <c r="AC283" s="127"/>
      <c r="AD283" s="127"/>
      <c r="AE283" s="127"/>
      <c r="AF283" s="127"/>
      <c r="AG283" s="127"/>
      <c r="AH283" s="127"/>
      <c r="AI283" s="127"/>
      <c r="AJ283" s="127"/>
      <c r="AK283" s="127"/>
      <c r="AL283" s="127"/>
      <c r="AM283" s="127"/>
      <c r="AN283" s="127"/>
      <c r="AO283" s="127"/>
      <c r="AP283" s="127"/>
      <c r="AQ283" s="127"/>
      <c r="AS283" s="44"/>
      <c r="AT283" s="44"/>
      <c r="AU283" s="44"/>
      <c r="AV283" s="44"/>
      <c r="AW283" s="44"/>
      <c r="AX283" s="44"/>
      <c r="AY283" s="44"/>
      <c r="AZ283" s="44"/>
      <c r="BA283" s="44"/>
      <c r="BB283" s="44"/>
      <c r="BC283" s="44"/>
      <c r="BD283" s="44"/>
    </row>
    <row r="284"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43"/>
      <c r="Z284" s="127"/>
      <c r="AA284" s="127"/>
      <c r="AB284" s="127"/>
      <c r="AC284" s="127"/>
      <c r="AD284" s="127"/>
      <c r="AE284" s="127"/>
      <c r="AF284" s="127"/>
      <c r="AG284" s="127"/>
      <c r="AH284" s="127"/>
      <c r="AI284" s="127"/>
      <c r="AJ284" s="127"/>
      <c r="AK284" s="127"/>
      <c r="AL284" s="127"/>
      <c r="AM284" s="127"/>
      <c r="AN284" s="127"/>
      <c r="AO284" s="127"/>
      <c r="AP284" s="127"/>
      <c r="AQ284" s="127"/>
      <c r="AS284" s="44"/>
      <c r="AT284" s="44"/>
      <c r="AU284" s="44"/>
      <c r="AV284" s="44"/>
      <c r="AW284" s="44"/>
      <c r="AX284" s="44"/>
      <c r="AY284" s="44"/>
      <c r="AZ284" s="44"/>
      <c r="BA284" s="44"/>
      <c r="BB284" s="44"/>
      <c r="BC284" s="44"/>
      <c r="BD284" s="44"/>
    </row>
    <row r="285"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43"/>
      <c r="Z285" s="127"/>
      <c r="AA285" s="127"/>
      <c r="AB285" s="127"/>
      <c r="AC285" s="127"/>
      <c r="AD285" s="127"/>
      <c r="AE285" s="127"/>
      <c r="AF285" s="127"/>
      <c r="AG285" s="127"/>
      <c r="AH285" s="127"/>
      <c r="AI285" s="127"/>
      <c r="AJ285" s="127"/>
      <c r="AK285" s="127"/>
      <c r="AL285" s="127"/>
      <c r="AM285" s="127"/>
      <c r="AN285" s="127"/>
      <c r="AO285" s="127"/>
      <c r="AP285" s="127"/>
      <c r="AQ285" s="127"/>
      <c r="AS285" s="44"/>
      <c r="AT285" s="44"/>
      <c r="AU285" s="44"/>
      <c r="AV285" s="44"/>
      <c r="AW285" s="44"/>
      <c r="AX285" s="44"/>
      <c r="AY285" s="44"/>
      <c r="AZ285" s="44"/>
      <c r="BA285" s="44"/>
      <c r="BB285" s="44"/>
      <c r="BC285" s="44"/>
      <c r="BD285" s="44"/>
    </row>
    <row r="286"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43"/>
      <c r="Z286" s="127"/>
      <c r="AA286" s="127"/>
      <c r="AB286" s="127"/>
      <c r="AC286" s="127"/>
      <c r="AD286" s="127"/>
      <c r="AE286" s="127"/>
      <c r="AF286" s="127"/>
      <c r="AG286" s="127"/>
      <c r="AH286" s="127"/>
      <c r="AI286" s="127"/>
      <c r="AJ286" s="127"/>
      <c r="AK286" s="127"/>
      <c r="AL286" s="127"/>
      <c r="AM286" s="127"/>
      <c r="AN286" s="127"/>
      <c r="AO286" s="127"/>
      <c r="AP286" s="127"/>
      <c r="AQ286" s="127"/>
      <c r="AS286" s="44"/>
      <c r="AT286" s="44"/>
      <c r="AU286" s="44"/>
      <c r="AV286" s="44"/>
      <c r="AW286" s="44"/>
      <c r="AX286" s="44"/>
      <c r="AY286" s="44"/>
      <c r="AZ286" s="44"/>
      <c r="BA286" s="44"/>
      <c r="BB286" s="44"/>
      <c r="BC286" s="44"/>
      <c r="BD286" s="44"/>
    </row>
    <row r="287"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43"/>
      <c r="Z287" s="127"/>
      <c r="AA287" s="127"/>
      <c r="AB287" s="127"/>
      <c r="AC287" s="127"/>
      <c r="AD287" s="127"/>
      <c r="AE287" s="127"/>
      <c r="AF287" s="127"/>
      <c r="AG287" s="127"/>
      <c r="AH287" s="127"/>
      <c r="AI287" s="127"/>
      <c r="AJ287" s="127"/>
      <c r="AK287" s="127"/>
      <c r="AL287" s="127"/>
      <c r="AM287" s="127"/>
      <c r="AN287" s="127"/>
      <c r="AO287" s="127"/>
      <c r="AP287" s="127"/>
      <c r="AQ287" s="127"/>
      <c r="AS287" s="44"/>
      <c r="AT287" s="44"/>
      <c r="AU287" s="44"/>
      <c r="AV287" s="44"/>
      <c r="AW287" s="44"/>
      <c r="AX287" s="44"/>
      <c r="AY287" s="44"/>
      <c r="AZ287" s="44"/>
      <c r="BA287" s="44"/>
      <c r="BB287" s="44"/>
      <c r="BC287" s="44"/>
      <c r="BD287" s="44"/>
    </row>
    <row r="288"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43"/>
      <c r="Z288" s="127"/>
      <c r="AA288" s="127"/>
      <c r="AB288" s="127"/>
      <c r="AC288" s="127"/>
      <c r="AD288" s="127"/>
      <c r="AE288" s="127"/>
      <c r="AF288" s="127"/>
      <c r="AG288" s="127"/>
      <c r="AH288" s="127"/>
      <c r="AI288" s="127"/>
      <c r="AJ288" s="127"/>
      <c r="AK288" s="127"/>
      <c r="AL288" s="127"/>
      <c r="AM288" s="127"/>
      <c r="AN288" s="127"/>
      <c r="AO288" s="127"/>
      <c r="AP288" s="127"/>
      <c r="AQ288" s="127"/>
      <c r="AS288" s="44"/>
      <c r="AT288" s="44"/>
      <c r="AU288" s="44"/>
      <c r="AV288" s="44"/>
      <c r="AW288" s="44"/>
      <c r="AX288" s="44"/>
      <c r="AY288" s="44"/>
      <c r="AZ288" s="44"/>
      <c r="BA288" s="44"/>
      <c r="BB288" s="44"/>
      <c r="BC288" s="44"/>
      <c r="BD288" s="44"/>
    </row>
    <row r="289"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43"/>
      <c r="Z289" s="127"/>
      <c r="AA289" s="127"/>
      <c r="AB289" s="127"/>
      <c r="AC289" s="127"/>
      <c r="AD289" s="127"/>
      <c r="AE289" s="127"/>
      <c r="AF289" s="127"/>
      <c r="AG289" s="127"/>
      <c r="AH289" s="127"/>
      <c r="AI289" s="127"/>
      <c r="AJ289" s="127"/>
      <c r="AK289" s="127"/>
      <c r="AL289" s="127"/>
      <c r="AM289" s="127"/>
      <c r="AN289" s="127"/>
      <c r="AO289" s="127"/>
      <c r="AP289" s="127"/>
      <c r="AQ289" s="127"/>
      <c r="AS289" s="44"/>
      <c r="AT289" s="44"/>
      <c r="AU289" s="44"/>
      <c r="AV289" s="44"/>
      <c r="AW289" s="44"/>
      <c r="AX289" s="44"/>
      <c r="AY289" s="44"/>
      <c r="AZ289" s="44"/>
      <c r="BA289" s="44"/>
      <c r="BB289" s="44"/>
      <c r="BC289" s="44"/>
      <c r="BD289" s="44"/>
    </row>
    <row r="290"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43"/>
      <c r="Z290" s="127"/>
      <c r="AA290" s="127"/>
      <c r="AB290" s="127"/>
      <c r="AC290" s="127"/>
      <c r="AD290" s="127"/>
      <c r="AE290" s="127"/>
      <c r="AF290" s="127"/>
      <c r="AG290" s="127"/>
      <c r="AH290" s="127"/>
      <c r="AI290" s="127"/>
      <c r="AJ290" s="127"/>
      <c r="AK290" s="127"/>
      <c r="AL290" s="127"/>
      <c r="AM290" s="127"/>
      <c r="AN290" s="127"/>
      <c r="AO290" s="127"/>
      <c r="AP290" s="127"/>
      <c r="AQ290" s="127"/>
      <c r="AS290" s="44"/>
      <c r="AT290" s="44"/>
      <c r="AU290" s="44"/>
      <c r="AV290" s="44"/>
      <c r="AW290" s="44"/>
      <c r="AX290" s="44"/>
      <c r="AY290" s="44"/>
      <c r="AZ290" s="44"/>
      <c r="BA290" s="44"/>
      <c r="BB290" s="44"/>
      <c r="BC290" s="44"/>
      <c r="BD290" s="44"/>
    </row>
    <row r="291"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43"/>
      <c r="Z291" s="127"/>
      <c r="AA291" s="127"/>
      <c r="AB291" s="127"/>
      <c r="AC291" s="127"/>
      <c r="AD291" s="127"/>
      <c r="AE291" s="127"/>
      <c r="AF291" s="127"/>
      <c r="AG291" s="127"/>
      <c r="AH291" s="127"/>
      <c r="AI291" s="127"/>
      <c r="AJ291" s="127"/>
      <c r="AK291" s="127"/>
      <c r="AL291" s="127"/>
      <c r="AM291" s="127"/>
      <c r="AN291" s="127"/>
      <c r="AO291" s="127"/>
      <c r="AP291" s="127"/>
      <c r="AQ291" s="127"/>
      <c r="AS291" s="44"/>
      <c r="AT291" s="44"/>
      <c r="AU291" s="44"/>
      <c r="AV291" s="44"/>
      <c r="AW291" s="44"/>
      <c r="AX291" s="44"/>
      <c r="AY291" s="44"/>
      <c r="AZ291" s="44"/>
      <c r="BA291" s="44"/>
      <c r="BB291" s="44"/>
      <c r="BC291" s="44"/>
      <c r="BD291" s="44"/>
    </row>
    <row r="292"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43"/>
      <c r="Z292" s="127"/>
      <c r="AA292" s="127"/>
      <c r="AB292" s="127"/>
      <c r="AC292" s="127"/>
      <c r="AD292" s="127"/>
      <c r="AE292" s="127"/>
      <c r="AF292" s="127"/>
      <c r="AG292" s="127"/>
      <c r="AH292" s="127"/>
      <c r="AI292" s="127"/>
      <c r="AJ292" s="127"/>
      <c r="AK292" s="127"/>
      <c r="AL292" s="127"/>
      <c r="AM292" s="127"/>
      <c r="AN292" s="127"/>
      <c r="AO292" s="127"/>
      <c r="AP292" s="127"/>
      <c r="AQ292" s="127"/>
      <c r="AS292" s="44"/>
      <c r="AT292" s="44"/>
      <c r="AU292" s="44"/>
      <c r="AV292" s="44"/>
      <c r="AW292" s="44"/>
      <c r="AX292" s="44"/>
      <c r="AY292" s="44"/>
      <c r="AZ292" s="44"/>
      <c r="BA292" s="44"/>
      <c r="BB292" s="44"/>
      <c r="BC292" s="44"/>
      <c r="BD292" s="44"/>
    </row>
    <row r="293"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43"/>
      <c r="Z293" s="127"/>
      <c r="AA293" s="127"/>
      <c r="AB293" s="127"/>
      <c r="AC293" s="127"/>
      <c r="AD293" s="127"/>
      <c r="AE293" s="127"/>
      <c r="AF293" s="127"/>
      <c r="AG293" s="127"/>
      <c r="AH293" s="127"/>
      <c r="AI293" s="127"/>
      <c r="AJ293" s="127"/>
      <c r="AK293" s="127"/>
      <c r="AL293" s="127"/>
      <c r="AM293" s="127"/>
      <c r="AN293" s="127"/>
      <c r="AO293" s="127"/>
      <c r="AP293" s="127"/>
      <c r="AQ293" s="127"/>
      <c r="AS293" s="44"/>
      <c r="AT293" s="44"/>
      <c r="AU293" s="44"/>
      <c r="AV293" s="44"/>
      <c r="AW293" s="44"/>
      <c r="AX293" s="44"/>
      <c r="AY293" s="44"/>
      <c r="AZ293" s="44"/>
      <c r="BA293" s="44"/>
      <c r="BB293" s="44"/>
      <c r="BC293" s="44"/>
      <c r="BD293" s="44"/>
    </row>
    <row r="294"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43"/>
      <c r="Z294" s="127"/>
      <c r="AA294" s="127"/>
      <c r="AB294" s="127"/>
      <c r="AC294" s="127"/>
      <c r="AD294" s="127"/>
      <c r="AE294" s="127"/>
      <c r="AF294" s="127"/>
      <c r="AG294" s="127"/>
      <c r="AH294" s="127"/>
      <c r="AI294" s="127"/>
      <c r="AJ294" s="127"/>
      <c r="AK294" s="127"/>
      <c r="AL294" s="127"/>
      <c r="AM294" s="127"/>
      <c r="AN294" s="127"/>
      <c r="AO294" s="127"/>
      <c r="AP294" s="127"/>
      <c r="AQ294" s="127"/>
      <c r="AS294" s="44"/>
      <c r="AT294" s="44"/>
      <c r="AU294" s="44"/>
      <c r="AV294" s="44"/>
      <c r="AW294" s="44"/>
      <c r="AX294" s="44"/>
      <c r="AY294" s="44"/>
      <c r="AZ294" s="44"/>
      <c r="BA294" s="44"/>
      <c r="BB294" s="44"/>
      <c r="BC294" s="44"/>
      <c r="BD294" s="44"/>
    </row>
    <row r="295"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43"/>
      <c r="Z295" s="127"/>
      <c r="AA295" s="127"/>
      <c r="AB295" s="127"/>
      <c r="AC295" s="127"/>
      <c r="AD295" s="127"/>
      <c r="AE295" s="127"/>
      <c r="AF295" s="127"/>
      <c r="AG295" s="127"/>
      <c r="AH295" s="127"/>
      <c r="AI295" s="127"/>
      <c r="AJ295" s="127"/>
      <c r="AK295" s="127"/>
      <c r="AL295" s="127"/>
      <c r="AM295" s="127"/>
      <c r="AN295" s="127"/>
      <c r="AO295" s="127"/>
      <c r="AP295" s="127"/>
      <c r="AQ295" s="127"/>
      <c r="AS295" s="44"/>
      <c r="AT295" s="44"/>
      <c r="AU295" s="44"/>
      <c r="AV295" s="44"/>
      <c r="AW295" s="44"/>
      <c r="AX295" s="44"/>
      <c r="AY295" s="44"/>
      <c r="AZ295" s="44"/>
      <c r="BA295" s="44"/>
      <c r="BB295" s="44"/>
      <c r="BC295" s="44"/>
      <c r="BD295" s="44"/>
    </row>
    <row r="296"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43"/>
      <c r="Z296" s="127"/>
      <c r="AA296" s="127"/>
      <c r="AB296" s="127"/>
      <c r="AC296" s="127"/>
      <c r="AD296" s="127"/>
      <c r="AE296" s="127"/>
      <c r="AF296" s="127"/>
      <c r="AG296" s="127"/>
      <c r="AH296" s="127"/>
      <c r="AI296" s="127"/>
      <c r="AJ296" s="127"/>
      <c r="AK296" s="127"/>
      <c r="AL296" s="127"/>
      <c r="AM296" s="127"/>
      <c r="AN296" s="127"/>
      <c r="AO296" s="127"/>
      <c r="AP296" s="127"/>
      <c r="AQ296" s="127"/>
      <c r="AS296" s="44"/>
      <c r="AT296" s="44"/>
      <c r="AU296" s="44"/>
      <c r="AV296" s="44"/>
      <c r="AW296" s="44"/>
      <c r="AX296" s="44"/>
      <c r="AY296" s="44"/>
      <c r="AZ296" s="44"/>
      <c r="BA296" s="44"/>
      <c r="BB296" s="44"/>
      <c r="BC296" s="44"/>
      <c r="BD296" s="44"/>
    </row>
    <row r="297"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43"/>
      <c r="Z297" s="127"/>
      <c r="AA297" s="127"/>
      <c r="AB297" s="127"/>
      <c r="AC297" s="127"/>
      <c r="AD297" s="127"/>
      <c r="AE297" s="127"/>
      <c r="AF297" s="127"/>
      <c r="AG297" s="127"/>
      <c r="AH297" s="127"/>
      <c r="AI297" s="127"/>
      <c r="AJ297" s="127"/>
      <c r="AK297" s="127"/>
      <c r="AL297" s="127"/>
      <c r="AM297" s="127"/>
      <c r="AN297" s="127"/>
      <c r="AO297" s="127"/>
      <c r="AP297" s="127"/>
      <c r="AQ297" s="127"/>
      <c r="AS297" s="44"/>
      <c r="AT297" s="44"/>
      <c r="AU297" s="44"/>
      <c r="AV297" s="44"/>
      <c r="AW297" s="44"/>
      <c r="AX297" s="44"/>
      <c r="AY297" s="44"/>
      <c r="AZ297" s="44"/>
      <c r="BA297" s="44"/>
      <c r="BB297" s="44"/>
      <c r="BC297" s="44"/>
      <c r="BD297" s="44"/>
    </row>
    <row r="298"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43"/>
      <c r="Z298" s="127"/>
      <c r="AA298" s="127"/>
      <c r="AB298" s="127"/>
      <c r="AC298" s="127"/>
      <c r="AD298" s="127"/>
      <c r="AE298" s="127"/>
      <c r="AF298" s="127"/>
      <c r="AG298" s="127"/>
      <c r="AH298" s="127"/>
      <c r="AI298" s="127"/>
      <c r="AJ298" s="127"/>
      <c r="AK298" s="127"/>
      <c r="AL298" s="127"/>
      <c r="AM298" s="127"/>
      <c r="AN298" s="127"/>
      <c r="AO298" s="127"/>
      <c r="AP298" s="127"/>
      <c r="AQ298" s="127"/>
      <c r="AS298" s="44"/>
      <c r="AT298" s="44"/>
      <c r="AU298" s="44"/>
      <c r="AV298" s="44"/>
      <c r="AW298" s="44"/>
      <c r="AX298" s="44"/>
      <c r="AY298" s="44"/>
      <c r="AZ298" s="44"/>
      <c r="BA298" s="44"/>
      <c r="BB298" s="44"/>
      <c r="BC298" s="44"/>
      <c r="BD298" s="44"/>
    </row>
    <row r="299"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43"/>
      <c r="Z299" s="127"/>
      <c r="AA299" s="127"/>
      <c r="AB299" s="127"/>
      <c r="AC299" s="127"/>
      <c r="AD299" s="127"/>
      <c r="AE299" s="127"/>
      <c r="AF299" s="127"/>
      <c r="AG299" s="127"/>
      <c r="AH299" s="127"/>
      <c r="AI299" s="127"/>
      <c r="AJ299" s="127"/>
      <c r="AK299" s="127"/>
      <c r="AL299" s="127"/>
      <c r="AM299" s="127"/>
      <c r="AN299" s="127"/>
      <c r="AO299" s="127"/>
      <c r="AP299" s="127"/>
      <c r="AQ299" s="127"/>
      <c r="AS299" s="44"/>
      <c r="AT299" s="44"/>
      <c r="AU299" s="44"/>
      <c r="AV299" s="44"/>
      <c r="AW299" s="44"/>
      <c r="AX299" s="44"/>
      <c r="AY299" s="44"/>
      <c r="AZ299" s="44"/>
      <c r="BA299" s="44"/>
      <c r="BB299" s="44"/>
      <c r="BC299" s="44"/>
      <c r="BD299" s="44"/>
    </row>
    <row r="300"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43"/>
      <c r="Z300" s="127"/>
      <c r="AA300" s="127"/>
      <c r="AB300" s="127"/>
      <c r="AC300" s="127"/>
      <c r="AD300" s="127"/>
      <c r="AE300" s="127"/>
      <c r="AF300" s="127"/>
      <c r="AG300" s="127"/>
      <c r="AH300" s="127"/>
      <c r="AI300" s="127"/>
      <c r="AJ300" s="127"/>
      <c r="AK300" s="127"/>
      <c r="AL300" s="127"/>
      <c r="AM300" s="127"/>
      <c r="AN300" s="127"/>
      <c r="AO300" s="127"/>
      <c r="AP300" s="127"/>
      <c r="AQ300" s="127"/>
      <c r="AS300" s="44"/>
      <c r="AT300" s="44"/>
      <c r="AU300" s="44"/>
      <c r="AV300" s="44"/>
      <c r="AW300" s="44"/>
      <c r="AX300" s="44"/>
      <c r="AY300" s="44"/>
      <c r="AZ300" s="44"/>
      <c r="BA300" s="44"/>
      <c r="BB300" s="44"/>
      <c r="BC300" s="44"/>
      <c r="BD300" s="44"/>
    </row>
    <row r="301"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43"/>
      <c r="Z301" s="127"/>
      <c r="AA301" s="127"/>
      <c r="AB301" s="127"/>
      <c r="AC301" s="127"/>
      <c r="AD301" s="127"/>
      <c r="AE301" s="127"/>
      <c r="AF301" s="127"/>
      <c r="AG301" s="127"/>
      <c r="AH301" s="127"/>
      <c r="AI301" s="127"/>
      <c r="AJ301" s="127"/>
      <c r="AK301" s="127"/>
      <c r="AL301" s="127"/>
      <c r="AM301" s="127"/>
      <c r="AN301" s="127"/>
      <c r="AO301" s="127"/>
      <c r="AP301" s="127"/>
      <c r="AQ301" s="127"/>
      <c r="AS301" s="44"/>
      <c r="AT301" s="44"/>
      <c r="AU301" s="44"/>
      <c r="AV301" s="44"/>
      <c r="AW301" s="44"/>
      <c r="AX301" s="44"/>
      <c r="AY301" s="44"/>
      <c r="AZ301" s="44"/>
      <c r="BA301" s="44"/>
      <c r="BB301" s="44"/>
      <c r="BC301" s="44"/>
      <c r="BD301" s="44"/>
    </row>
    <row r="302"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43"/>
      <c r="Z302" s="127"/>
      <c r="AA302" s="127"/>
      <c r="AB302" s="127"/>
      <c r="AC302" s="127"/>
      <c r="AD302" s="127"/>
      <c r="AE302" s="127"/>
      <c r="AF302" s="127"/>
      <c r="AG302" s="127"/>
      <c r="AH302" s="127"/>
      <c r="AI302" s="127"/>
      <c r="AJ302" s="127"/>
      <c r="AK302" s="127"/>
      <c r="AL302" s="127"/>
      <c r="AM302" s="127"/>
      <c r="AN302" s="127"/>
      <c r="AO302" s="127"/>
      <c r="AP302" s="127"/>
      <c r="AQ302" s="127"/>
      <c r="AS302" s="44"/>
      <c r="AT302" s="44"/>
      <c r="AU302" s="44"/>
      <c r="AV302" s="44"/>
      <c r="AW302" s="44"/>
      <c r="AX302" s="44"/>
      <c r="AY302" s="44"/>
      <c r="AZ302" s="44"/>
      <c r="BA302" s="44"/>
      <c r="BB302" s="44"/>
      <c r="BC302" s="44"/>
      <c r="BD302" s="44"/>
    </row>
    <row r="303"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43"/>
      <c r="Z303" s="127"/>
      <c r="AA303" s="127"/>
      <c r="AB303" s="127"/>
      <c r="AC303" s="127"/>
      <c r="AD303" s="127"/>
      <c r="AE303" s="127"/>
      <c r="AF303" s="127"/>
      <c r="AG303" s="127"/>
      <c r="AH303" s="127"/>
      <c r="AI303" s="127"/>
      <c r="AJ303" s="127"/>
      <c r="AK303" s="127"/>
      <c r="AL303" s="127"/>
      <c r="AM303" s="127"/>
      <c r="AN303" s="127"/>
      <c r="AO303" s="127"/>
      <c r="AP303" s="127"/>
      <c r="AQ303" s="127"/>
      <c r="AS303" s="44"/>
      <c r="AT303" s="44"/>
      <c r="AU303" s="44"/>
      <c r="AV303" s="44"/>
      <c r="AW303" s="44"/>
      <c r="AX303" s="44"/>
      <c r="AY303" s="44"/>
      <c r="AZ303" s="44"/>
      <c r="BA303" s="44"/>
      <c r="BB303" s="44"/>
      <c r="BC303" s="44"/>
      <c r="BD303" s="44"/>
    </row>
    <row r="304"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43"/>
      <c r="Z304" s="127"/>
      <c r="AA304" s="127"/>
      <c r="AB304" s="127"/>
      <c r="AC304" s="127"/>
      <c r="AD304" s="127"/>
      <c r="AE304" s="127"/>
      <c r="AF304" s="127"/>
      <c r="AG304" s="127"/>
      <c r="AH304" s="127"/>
      <c r="AI304" s="127"/>
      <c r="AJ304" s="127"/>
      <c r="AK304" s="127"/>
      <c r="AL304" s="127"/>
      <c r="AM304" s="127"/>
      <c r="AN304" s="127"/>
      <c r="AO304" s="127"/>
      <c r="AP304" s="127"/>
      <c r="AQ304" s="127"/>
      <c r="AS304" s="44"/>
      <c r="AT304" s="44"/>
      <c r="AU304" s="44"/>
      <c r="AV304" s="44"/>
      <c r="AW304" s="44"/>
      <c r="AX304" s="44"/>
      <c r="AY304" s="44"/>
      <c r="AZ304" s="44"/>
      <c r="BA304" s="44"/>
      <c r="BB304" s="44"/>
      <c r="BC304" s="44"/>
      <c r="BD304" s="44"/>
    </row>
    <row r="305"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43"/>
      <c r="Z305" s="127"/>
      <c r="AA305" s="127"/>
      <c r="AB305" s="127"/>
      <c r="AC305" s="127"/>
      <c r="AD305" s="127"/>
      <c r="AE305" s="127"/>
      <c r="AF305" s="127"/>
      <c r="AG305" s="127"/>
      <c r="AH305" s="127"/>
      <c r="AI305" s="127"/>
      <c r="AJ305" s="127"/>
      <c r="AK305" s="127"/>
      <c r="AL305" s="127"/>
      <c r="AM305" s="127"/>
      <c r="AN305" s="127"/>
      <c r="AO305" s="127"/>
      <c r="AP305" s="127"/>
      <c r="AQ305" s="127"/>
      <c r="AS305" s="44"/>
      <c r="AT305" s="44"/>
      <c r="AU305" s="44"/>
      <c r="AV305" s="44"/>
      <c r="AW305" s="44"/>
      <c r="AX305" s="44"/>
      <c r="AY305" s="44"/>
      <c r="AZ305" s="44"/>
      <c r="BA305" s="44"/>
      <c r="BB305" s="44"/>
      <c r="BC305" s="44"/>
      <c r="BD305" s="44"/>
    </row>
    <row r="306"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43"/>
      <c r="Z306" s="127"/>
      <c r="AA306" s="127"/>
      <c r="AB306" s="127"/>
      <c r="AC306" s="127"/>
      <c r="AD306" s="127"/>
      <c r="AE306" s="127"/>
      <c r="AF306" s="127"/>
      <c r="AG306" s="127"/>
      <c r="AH306" s="127"/>
      <c r="AI306" s="127"/>
      <c r="AJ306" s="127"/>
      <c r="AK306" s="127"/>
      <c r="AL306" s="127"/>
      <c r="AM306" s="127"/>
      <c r="AN306" s="127"/>
      <c r="AO306" s="127"/>
      <c r="AP306" s="127"/>
      <c r="AQ306" s="127"/>
      <c r="AS306" s="44"/>
      <c r="AT306" s="44"/>
      <c r="AU306" s="44"/>
      <c r="AV306" s="44"/>
      <c r="AW306" s="44"/>
      <c r="AX306" s="44"/>
      <c r="AY306" s="44"/>
      <c r="AZ306" s="44"/>
      <c r="BA306" s="44"/>
      <c r="BB306" s="44"/>
      <c r="BC306" s="44"/>
      <c r="BD306" s="44"/>
    </row>
    <row r="307"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43"/>
      <c r="Z307" s="127"/>
      <c r="AA307" s="127"/>
      <c r="AB307" s="127"/>
      <c r="AC307" s="127"/>
      <c r="AD307" s="127"/>
      <c r="AE307" s="127"/>
      <c r="AF307" s="127"/>
      <c r="AG307" s="127"/>
      <c r="AH307" s="127"/>
      <c r="AI307" s="127"/>
      <c r="AJ307" s="127"/>
      <c r="AK307" s="127"/>
      <c r="AL307" s="127"/>
      <c r="AM307" s="127"/>
      <c r="AN307" s="127"/>
      <c r="AO307" s="127"/>
      <c r="AP307" s="127"/>
      <c r="AQ307" s="127"/>
      <c r="AS307" s="44"/>
      <c r="AT307" s="44"/>
      <c r="AU307" s="44"/>
      <c r="AV307" s="44"/>
      <c r="AW307" s="44"/>
      <c r="AX307" s="44"/>
      <c r="AY307" s="44"/>
      <c r="AZ307" s="44"/>
      <c r="BA307" s="44"/>
      <c r="BB307" s="44"/>
      <c r="BC307" s="44"/>
      <c r="BD307" s="44"/>
    </row>
    <row r="308"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43"/>
      <c r="Z308" s="127"/>
      <c r="AA308" s="127"/>
      <c r="AB308" s="127"/>
      <c r="AC308" s="127"/>
      <c r="AD308" s="127"/>
      <c r="AE308" s="127"/>
      <c r="AF308" s="127"/>
      <c r="AG308" s="127"/>
      <c r="AH308" s="127"/>
      <c r="AI308" s="127"/>
      <c r="AJ308" s="127"/>
      <c r="AK308" s="127"/>
      <c r="AL308" s="127"/>
      <c r="AM308" s="127"/>
      <c r="AN308" s="127"/>
      <c r="AO308" s="127"/>
      <c r="AP308" s="127"/>
      <c r="AQ308" s="127"/>
      <c r="AS308" s="44"/>
      <c r="AT308" s="44"/>
      <c r="AU308" s="44"/>
      <c r="AV308" s="44"/>
      <c r="AW308" s="44"/>
      <c r="AX308" s="44"/>
      <c r="AY308" s="44"/>
      <c r="AZ308" s="44"/>
      <c r="BA308" s="44"/>
      <c r="BB308" s="44"/>
      <c r="BC308" s="44"/>
      <c r="BD308" s="44"/>
    </row>
    <row r="309"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43"/>
      <c r="Z309" s="127"/>
      <c r="AA309" s="127"/>
      <c r="AB309" s="127"/>
      <c r="AC309" s="127"/>
      <c r="AD309" s="127"/>
      <c r="AE309" s="127"/>
      <c r="AF309" s="127"/>
      <c r="AG309" s="127"/>
      <c r="AH309" s="127"/>
      <c r="AI309" s="127"/>
      <c r="AJ309" s="127"/>
      <c r="AK309" s="127"/>
      <c r="AL309" s="127"/>
      <c r="AM309" s="127"/>
      <c r="AN309" s="127"/>
      <c r="AO309" s="127"/>
      <c r="AP309" s="127"/>
      <c r="AQ309" s="127"/>
      <c r="AS309" s="44"/>
      <c r="AT309" s="44"/>
      <c r="AU309" s="44"/>
      <c r="AV309" s="44"/>
      <c r="AW309" s="44"/>
      <c r="AX309" s="44"/>
      <c r="AY309" s="44"/>
      <c r="AZ309" s="44"/>
      <c r="BA309" s="44"/>
      <c r="BB309" s="44"/>
      <c r="BC309" s="44"/>
      <c r="BD309" s="44"/>
    </row>
    <row r="310"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43"/>
      <c r="Z310" s="127"/>
      <c r="AA310" s="127"/>
      <c r="AB310" s="127"/>
      <c r="AC310" s="127"/>
      <c r="AD310" s="127"/>
      <c r="AE310" s="127"/>
      <c r="AF310" s="127"/>
      <c r="AG310" s="127"/>
      <c r="AH310" s="127"/>
      <c r="AI310" s="127"/>
      <c r="AJ310" s="127"/>
      <c r="AK310" s="127"/>
      <c r="AL310" s="127"/>
      <c r="AM310" s="127"/>
      <c r="AN310" s="127"/>
      <c r="AO310" s="127"/>
      <c r="AP310" s="127"/>
      <c r="AQ310" s="127"/>
      <c r="AS310" s="44"/>
      <c r="AT310" s="44"/>
      <c r="AU310" s="44"/>
      <c r="AV310" s="44"/>
      <c r="AW310" s="44"/>
      <c r="AX310" s="44"/>
      <c r="AY310" s="44"/>
      <c r="AZ310" s="44"/>
      <c r="BA310" s="44"/>
      <c r="BB310" s="44"/>
      <c r="BC310" s="44"/>
      <c r="BD310" s="44"/>
    </row>
    <row r="311"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43"/>
      <c r="Z311" s="127"/>
      <c r="AA311" s="127"/>
      <c r="AB311" s="127"/>
      <c r="AC311" s="127"/>
      <c r="AD311" s="127"/>
      <c r="AE311" s="127"/>
      <c r="AF311" s="127"/>
      <c r="AG311" s="127"/>
      <c r="AH311" s="127"/>
      <c r="AI311" s="127"/>
      <c r="AJ311" s="127"/>
      <c r="AK311" s="127"/>
      <c r="AL311" s="127"/>
      <c r="AM311" s="127"/>
      <c r="AN311" s="127"/>
      <c r="AO311" s="127"/>
      <c r="AP311" s="127"/>
      <c r="AQ311" s="127"/>
      <c r="AS311" s="44"/>
      <c r="AT311" s="44"/>
      <c r="AU311" s="44"/>
      <c r="AV311" s="44"/>
      <c r="AW311" s="44"/>
      <c r="AX311" s="44"/>
      <c r="AY311" s="44"/>
      <c r="AZ311" s="44"/>
      <c r="BA311" s="44"/>
      <c r="BB311" s="44"/>
      <c r="BC311" s="44"/>
      <c r="BD311" s="44"/>
    </row>
    <row r="312"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43"/>
      <c r="Z312" s="127"/>
      <c r="AA312" s="127"/>
      <c r="AB312" s="127"/>
      <c r="AC312" s="127"/>
      <c r="AD312" s="127"/>
      <c r="AE312" s="127"/>
      <c r="AF312" s="127"/>
      <c r="AG312" s="127"/>
      <c r="AH312" s="127"/>
      <c r="AI312" s="127"/>
      <c r="AJ312" s="127"/>
      <c r="AK312" s="127"/>
      <c r="AL312" s="127"/>
      <c r="AM312" s="127"/>
      <c r="AN312" s="127"/>
      <c r="AO312" s="127"/>
      <c r="AP312" s="127"/>
      <c r="AQ312" s="127"/>
      <c r="AS312" s="44"/>
      <c r="AT312" s="44"/>
      <c r="AU312" s="44"/>
      <c r="AV312" s="44"/>
      <c r="AW312" s="44"/>
      <c r="AX312" s="44"/>
      <c r="AY312" s="44"/>
      <c r="AZ312" s="44"/>
      <c r="BA312" s="44"/>
      <c r="BB312" s="44"/>
      <c r="BC312" s="44"/>
      <c r="BD312" s="44"/>
    </row>
    <row r="313"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43"/>
      <c r="Z313" s="127"/>
      <c r="AA313" s="127"/>
      <c r="AB313" s="127"/>
      <c r="AC313" s="127"/>
      <c r="AD313" s="127"/>
      <c r="AE313" s="127"/>
      <c r="AF313" s="127"/>
      <c r="AG313" s="127"/>
      <c r="AH313" s="127"/>
      <c r="AI313" s="127"/>
      <c r="AJ313" s="127"/>
      <c r="AK313" s="127"/>
      <c r="AL313" s="127"/>
      <c r="AM313" s="127"/>
      <c r="AN313" s="127"/>
      <c r="AO313" s="127"/>
      <c r="AP313" s="127"/>
      <c r="AQ313" s="127"/>
      <c r="AS313" s="44"/>
      <c r="AT313" s="44"/>
      <c r="AU313" s="44"/>
      <c r="AV313" s="44"/>
      <c r="AW313" s="44"/>
      <c r="AX313" s="44"/>
      <c r="AY313" s="44"/>
      <c r="AZ313" s="44"/>
      <c r="BA313" s="44"/>
      <c r="BB313" s="44"/>
      <c r="BC313" s="44"/>
      <c r="BD313" s="44"/>
    </row>
    <row r="314"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43"/>
      <c r="Z314" s="127"/>
      <c r="AA314" s="127"/>
      <c r="AB314" s="127"/>
      <c r="AC314" s="127"/>
      <c r="AD314" s="127"/>
      <c r="AE314" s="127"/>
      <c r="AF314" s="127"/>
      <c r="AG314" s="127"/>
      <c r="AH314" s="127"/>
      <c r="AI314" s="127"/>
      <c r="AJ314" s="127"/>
      <c r="AK314" s="127"/>
      <c r="AL314" s="127"/>
      <c r="AM314" s="127"/>
      <c r="AN314" s="127"/>
      <c r="AO314" s="127"/>
      <c r="AP314" s="127"/>
      <c r="AQ314" s="127"/>
      <c r="AS314" s="44"/>
      <c r="AT314" s="44"/>
      <c r="AU314" s="44"/>
      <c r="AV314" s="44"/>
      <c r="AW314" s="44"/>
      <c r="AX314" s="44"/>
      <c r="AY314" s="44"/>
      <c r="AZ314" s="44"/>
      <c r="BA314" s="44"/>
      <c r="BB314" s="44"/>
      <c r="BC314" s="44"/>
      <c r="BD314" s="44"/>
    </row>
    <row r="315"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43"/>
      <c r="Z315" s="127"/>
      <c r="AA315" s="127"/>
      <c r="AB315" s="127"/>
      <c r="AC315" s="127"/>
      <c r="AD315" s="127"/>
      <c r="AE315" s="127"/>
      <c r="AF315" s="127"/>
      <c r="AG315" s="127"/>
      <c r="AH315" s="127"/>
      <c r="AI315" s="127"/>
      <c r="AJ315" s="127"/>
      <c r="AK315" s="127"/>
      <c r="AL315" s="127"/>
      <c r="AM315" s="127"/>
      <c r="AN315" s="127"/>
      <c r="AO315" s="127"/>
      <c r="AP315" s="127"/>
      <c r="AQ315" s="127"/>
      <c r="AS315" s="44"/>
      <c r="AT315" s="44"/>
      <c r="AU315" s="44"/>
      <c r="AV315" s="44"/>
      <c r="AW315" s="44"/>
      <c r="AX315" s="44"/>
      <c r="AY315" s="44"/>
      <c r="AZ315" s="44"/>
      <c r="BA315" s="44"/>
      <c r="BB315" s="44"/>
      <c r="BC315" s="44"/>
      <c r="BD315" s="44"/>
    </row>
    <row r="316"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43"/>
      <c r="Z316" s="127"/>
      <c r="AA316" s="127"/>
      <c r="AB316" s="127"/>
      <c r="AC316" s="127"/>
      <c r="AD316" s="127"/>
      <c r="AE316" s="127"/>
      <c r="AF316" s="127"/>
      <c r="AG316" s="127"/>
      <c r="AH316" s="127"/>
      <c r="AI316" s="127"/>
      <c r="AJ316" s="127"/>
      <c r="AK316" s="127"/>
      <c r="AL316" s="127"/>
      <c r="AM316" s="127"/>
      <c r="AN316" s="127"/>
      <c r="AO316" s="127"/>
      <c r="AP316" s="127"/>
      <c r="AQ316" s="127"/>
      <c r="AS316" s="44"/>
      <c r="AT316" s="44"/>
      <c r="AU316" s="44"/>
      <c r="AV316" s="44"/>
      <c r="AW316" s="44"/>
      <c r="AX316" s="44"/>
      <c r="AY316" s="44"/>
      <c r="AZ316" s="44"/>
      <c r="BA316" s="44"/>
      <c r="BB316" s="44"/>
      <c r="BC316" s="44"/>
      <c r="BD316" s="44"/>
    </row>
    <row r="317"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43"/>
      <c r="Z317" s="127"/>
      <c r="AA317" s="127"/>
      <c r="AB317" s="127"/>
      <c r="AC317" s="127"/>
      <c r="AD317" s="127"/>
      <c r="AE317" s="127"/>
      <c r="AF317" s="127"/>
      <c r="AG317" s="127"/>
      <c r="AH317" s="127"/>
      <c r="AI317" s="127"/>
      <c r="AJ317" s="127"/>
      <c r="AK317" s="127"/>
      <c r="AL317" s="127"/>
      <c r="AM317" s="127"/>
      <c r="AN317" s="127"/>
      <c r="AO317" s="127"/>
      <c r="AP317" s="127"/>
      <c r="AQ317" s="127"/>
      <c r="AS317" s="44"/>
      <c r="AT317" s="44"/>
      <c r="AU317" s="44"/>
      <c r="AV317" s="44"/>
      <c r="AW317" s="44"/>
      <c r="AX317" s="44"/>
      <c r="AY317" s="44"/>
      <c r="AZ317" s="44"/>
      <c r="BA317" s="44"/>
      <c r="BB317" s="44"/>
      <c r="BC317" s="44"/>
      <c r="BD317" s="44"/>
    </row>
    <row r="318"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43"/>
      <c r="Z318" s="127"/>
      <c r="AA318" s="127"/>
      <c r="AB318" s="127"/>
      <c r="AC318" s="127"/>
      <c r="AD318" s="127"/>
      <c r="AE318" s="127"/>
      <c r="AF318" s="127"/>
      <c r="AG318" s="127"/>
      <c r="AH318" s="127"/>
      <c r="AI318" s="127"/>
      <c r="AJ318" s="127"/>
      <c r="AK318" s="127"/>
      <c r="AL318" s="127"/>
      <c r="AM318" s="127"/>
      <c r="AN318" s="127"/>
      <c r="AO318" s="127"/>
      <c r="AP318" s="127"/>
      <c r="AQ318" s="127"/>
      <c r="AS318" s="44"/>
      <c r="AT318" s="44"/>
      <c r="AU318" s="44"/>
      <c r="AV318" s="44"/>
      <c r="AW318" s="44"/>
      <c r="AX318" s="44"/>
      <c r="AY318" s="44"/>
      <c r="AZ318" s="44"/>
      <c r="BA318" s="44"/>
      <c r="BB318" s="44"/>
      <c r="BC318" s="44"/>
      <c r="BD318" s="44"/>
    </row>
    <row r="319"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43"/>
      <c r="Z319" s="127"/>
      <c r="AA319" s="127"/>
      <c r="AB319" s="127"/>
      <c r="AC319" s="127"/>
      <c r="AD319" s="127"/>
      <c r="AE319" s="127"/>
      <c r="AF319" s="127"/>
      <c r="AG319" s="127"/>
      <c r="AH319" s="127"/>
      <c r="AI319" s="127"/>
      <c r="AJ319" s="127"/>
      <c r="AK319" s="127"/>
      <c r="AL319" s="127"/>
      <c r="AM319" s="127"/>
      <c r="AN319" s="127"/>
      <c r="AO319" s="127"/>
      <c r="AP319" s="127"/>
      <c r="AQ319" s="127"/>
      <c r="AS319" s="44"/>
      <c r="AT319" s="44"/>
      <c r="AU319" s="44"/>
      <c r="AV319" s="44"/>
      <c r="AW319" s="44"/>
      <c r="AX319" s="44"/>
      <c r="AY319" s="44"/>
      <c r="AZ319" s="44"/>
      <c r="BA319" s="44"/>
      <c r="BB319" s="44"/>
      <c r="BC319" s="44"/>
      <c r="BD319" s="44"/>
    </row>
    <row r="320"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43"/>
      <c r="Z320" s="127"/>
      <c r="AA320" s="127"/>
      <c r="AB320" s="127"/>
      <c r="AC320" s="127"/>
      <c r="AD320" s="127"/>
      <c r="AE320" s="127"/>
      <c r="AF320" s="127"/>
      <c r="AG320" s="127"/>
      <c r="AH320" s="127"/>
      <c r="AI320" s="127"/>
      <c r="AJ320" s="127"/>
      <c r="AK320" s="127"/>
      <c r="AL320" s="127"/>
      <c r="AM320" s="127"/>
      <c r="AN320" s="127"/>
      <c r="AO320" s="127"/>
      <c r="AP320" s="127"/>
      <c r="AQ320" s="127"/>
      <c r="AS320" s="44"/>
      <c r="AT320" s="44"/>
      <c r="AU320" s="44"/>
      <c r="AV320" s="44"/>
      <c r="AW320" s="44"/>
      <c r="AX320" s="44"/>
      <c r="AY320" s="44"/>
      <c r="AZ320" s="44"/>
      <c r="BA320" s="44"/>
      <c r="BB320" s="44"/>
      <c r="BC320" s="44"/>
      <c r="BD320" s="44"/>
    </row>
    <row r="321"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43"/>
      <c r="Z321" s="127"/>
      <c r="AA321" s="127"/>
      <c r="AB321" s="127"/>
      <c r="AC321" s="127"/>
      <c r="AD321" s="127"/>
      <c r="AE321" s="127"/>
      <c r="AF321" s="127"/>
      <c r="AG321" s="127"/>
      <c r="AH321" s="127"/>
      <c r="AI321" s="127"/>
      <c r="AJ321" s="127"/>
      <c r="AK321" s="127"/>
      <c r="AL321" s="127"/>
      <c r="AM321" s="127"/>
      <c r="AN321" s="127"/>
      <c r="AO321" s="127"/>
      <c r="AP321" s="127"/>
      <c r="AQ321" s="127"/>
      <c r="AS321" s="44"/>
      <c r="AT321" s="44"/>
      <c r="AU321" s="44"/>
      <c r="AV321" s="44"/>
      <c r="AW321" s="44"/>
      <c r="AX321" s="44"/>
      <c r="AY321" s="44"/>
      <c r="AZ321" s="44"/>
      <c r="BA321" s="44"/>
      <c r="BB321" s="44"/>
      <c r="BC321" s="44"/>
      <c r="BD321" s="44"/>
    </row>
    <row r="322"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43"/>
      <c r="Z322" s="127"/>
      <c r="AA322" s="127"/>
      <c r="AB322" s="127"/>
      <c r="AC322" s="127"/>
      <c r="AD322" s="127"/>
      <c r="AE322" s="127"/>
      <c r="AF322" s="127"/>
      <c r="AG322" s="127"/>
      <c r="AH322" s="127"/>
      <c r="AI322" s="127"/>
      <c r="AJ322" s="127"/>
      <c r="AK322" s="127"/>
      <c r="AL322" s="127"/>
      <c r="AM322" s="127"/>
      <c r="AN322" s="127"/>
      <c r="AO322" s="127"/>
      <c r="AP322" s="127"/>
      <c r="AQ322" s="127"/>
      <c r="AS322" s="44"/>
      <c r="AT322" s="44"/>
      <c r="AU322" s="44"/>
      <c r="AV322" s="44"/>
      <c r="AW322" s="44"/>
      <c r="AX322" s="44"/>
      <c r="AY322" s="44"/>
      <c r="AZ322" s="44"/>
      <c r="BA322" s="44"/>
      <c r="BB322" s="44"/>
      <c r="BC322" s="44"/>
      <c r="BD322" s="44"/>
    </row>
    <row r="323"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43"/>
      <c r="Z323" s="127"/>
      <c r="AA323" s="127"/>
      <c r="AB323" s="127"/>
      <c r="AC323" s="127"/>
      <c r="AD323" s="127"/>
      <c r="AE323" s="127"/>
      <c r="AF323" s="127"/>
      <c r="AG323" s="127"/>
      <c r="AH323" s="127"/>
      <c r="AI323" s="127"/>
      <c r="AJ323" s="127"/>
      <c r="AK323" s="127"/>
      <c r="AL323" s="127"/>
      <c r="AM323" s="127"/>
      <c r="AN323" s="127"/>
      <c r="AO323" s="127"/>
      <c r="AP323" s="127"/>
      <c r="AQ323" s="127"/>
      <c r="AS323" s="44"/>
      <c r="AT323" s="44"/>
      <c r="AU323" s="44"/>
      <c r="AV323" s="44"/>
      <c r="AW323" s="44"/>
      <c r="AX323" s="44"/>
      <c r="AY323" s="44"/>
      <c r="AZ323" s="44"/>
      <c r="BA323" s="44"/>
      <c r="BB323" s="44"/>
      <c r="BC323" s="44"/>
      <c r="BD323" s="44"/>
    </row>
    <row r="324"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43"/>
      <c r="Z324" s="127"/>
      <c r="AA324" s="127"/>
      <c r="AB324" s="127"/>
      <c r="AC324" s="127"/>
      <c r="AD324" s="127"/>
      <c r="AE324" s="127"/>
      <c r="AF324" s="127"/>
      <c r="AG324" s="127"/>
      <c r="AH324" s="127"/>
      <c r="AI324" s="127"/>
      <c r="AJ324" s="127"/>
      <c r="AK324" s="127"/>
      <c r="AL324" s="127"/>
      <c r="AM324" s="127"/>
      <c r="AN324" s="127"/>
      <c r="AO324" s="127"/>
      <c r="AP324" s="127"/>
      <c r="AQ324" s="127"/>
      <c r="AS324" s="44"/>
      <c r="AT324" s="44"/>
      <c r="AU324" s="44"/>
      <c r="AV324" s="44"/>
      <c r="AW324" s="44"/>
      <c r="AX324" s="44"/>
      <c r="AY324" s="44"/>
      <c r="AZ324" s="44"/>
      <c r="BA324" s="44"/>
      <c r="BB324" s="44"/>
      <c r="BC324" s="44"/>
      <c r="BD324" s="44"/>
    </row>
    <row r="325"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43"/>
      <c r="Z325" s="127"/>
      <c r="AA325" s="127"/>
      <c r="AB325" s="127"/>
      <c r="AC325" s="127"/>
      <c r="AD325" s="127"/>
      <c r="AE325" s="127"/>
      <c r="AF325" s="127"/>
      <c r="AG325" s="127"/>
      <c r="AH325" s="127"/>
      <c r="AI325" s="127"/>
      <c r="AJ325" s="127"/>
      <c r="AK325" s="127"/>
      <c r="AL325" s="127"/>
      <c r="AM325" s="127"/>
      <c r="AN325" s="127"/>
      <c r="AO325" s="127"/>
      <c r="AP325" s="127"/>
      <c r="AQ325" s="127"/>
      <c r="AS325" s="44"/>
      <c r="AT325" s="44"/>
      <c r="AU325" s="44"/>
      <c r="AV325" s="44"/>
      <c r="AW325" s="44"/>
      <c r="AX325" s="44"/>
      <c r="AY325" s="44"/>
      <c r="AZ325" s="44"/>
      <c r="BA325" s="44"/>
      <c r="BB325" s="44"/>
      <c r="BC325" s="44"/>
      <c r="BD325" s="44"/>
    </row>
    <row r="326"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43"/>
      <c r="Z326" s="127"/>
      <c r="AA326" s="127"/>
      <c r="AB326" s="127"/>
      <c r="AC326" s="127"/>
      <c r="AD326" s="127"/>
      <c r="AE326" s="127"/>
      <c r="AF326" s="127"/>
      <c r="AG326" s="127"/>
      <c r="AH326" s="127"/>
      <c r="AI326" s="127"/>
      <c r="AJ326" s="127"/>
      <c r="AK326" s="127"/>
      <c r="AL326" s="127"/>
      <c r="AM326" s="127"/>
      <c r="AN326" s="127"/>
      <c r="AO326" s="127"/>
      <c r="AP326" s="127"/>
      <c r="AQ326" s="127"/>
      <c r="AS326" s="44"/>
      <c r="AT326" s="44"/>
      <c r="AU326" s="44"/>
      <c r="AV326" s="44"/>
      <c r="AW326" s="44"/>
      <c r="AX326" s="44"/>
      <c r="AY326" s="44"/>
      <c r="AZ326" s="44"/>
      <c r="BA326" s="44"/>
      <c r="BB326" s="44"/>
      <c r="BC326" s="44"/>
      <c r="BD326" s="44"/>
    </row>
    <row r="327"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43"/>
      <c r="Z327" s="127"/>
      <c r="AA327" s="127"/>
      <c r="AB327" s="127"/>
      <c r="AC327" s="127"/>
      <c r="AD327" s="127"/>
      <c r="AE327" s="127"/>
      <c r="AF327" s="127"/>
      <c r="AG327" s="127"/>
      <c r="AH327" s="127"/>
      <c r="AI327" s="127"/>
      <c r="AJ327" s="127"/>
      <c r="AK327" s="127"/>
      <c r="AL327" s="127"/>
      <c r="AM327" s="127"/>
      <c r="AN327" s="127"/>
      <c r="AO327" s="127"/>
      <c r="AP327" s="127"/>
      <c r="AQ327" s="127"/>
      <c r="AS327" s="44"/>
      <c r="AT327" s="44"/>
      <c r="AU327" s="44"/>
      <c r="AV327" s="44"/>
      <c r="AW327" s="44"/>
      <c r="AX327" s="44"/>
      <c r="AY327" s="44"/>
      <c r="AZ327" s="44"/>
      <c r="BA327" s="44"/>
      <c r="BB327" s="44"/>
      <c r="BC327" s="44"/>
      <c r="BD327" s="44"/>
    </row>
    <row r="328"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43"/>
      <c r="Z328" s="127"/>
      <c r="AA328" s="127"/>
      <c r="AB328" s="127"/>
      <c r="AC328" s="127"/>
      <c r="AD328" s="127"/>
      <c r="AE328" s="127"/>
      <c r="AF328" s="127"/>
      <c r="AG328" s="127"/>
      <c r="AH328" s="127"/>
      <c r="AI328" s="127"/>
      <c r="AJ328" s="127"/>
      <c r="AK328" s="127"/>
      <c r="AL328" s="127"/>
      <c r="AM328" s="127"/>
      <c r="AN328" s="127"/>
      <c r="AO328" s="127"/>
      <c r="AP328" s="127"/>
      <c r="AQ328" s="127"/>
      <c r="AS328" s="44"/>
      <c r="AT328" s="44"/>
      <c r="AU328" s="44"/>
      <c r="AV328" s="44"/>
      <c r="AW328" s="44"/>
      <c r="AX328" s="44"/>
      <c r="AY328" s="44"/>
      <c r="AZ328" s="44"/>
      <c r="BA328" s="44"/>
      <c r="BB328" s="44"/>
      <c r="BC328" s="44"/>
      <c r="BD328" s="44"/>
    </row>
    <row r="329"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43"/>
      <c r="Z329" s="127"/>
      <c r="AA329" s="127"/>
      <c r="AB329" s="127"/>
      <c r="AC329" s="127"/>
      <c r="AD329" s="127"/>
      <c r="AE329" s="127"/>
      <c r="AF329" s="127"/>
      <c r="AG329" s="127"/>
      <c r="AH329" s="127"/>
      <c r="AI329" s="127"/>
      <c r="AJ329" s="127"/>
      <c r="AK329" s="127"/>
      <c r="AL329" s="127"/>
      <c r="AM329" s="127"/>
      <c r="AN329" s="127"/>
      <c r="AO329" s="127"/>
      <c r="AP329" s="127"/>
      <c r="AQ329" s="127"/>
      <c r="AS329" s="44"/>
      <c r="AT329" s="44"/>
      <c r="AU329" s="44"/>
      <c r="AV329" s="44"/>
      <c r="AW329" s="44"/>
      <c r="AX329" s="44"/>
      <c r="AY329" s="44"/>
      <c r="AZ329" s="44"/>
      <c r="BA329" s="44"/>
      <c r="BB329" s="44"/>
      <c r="BC329" s="44"/>
      <c r="BD329" s="44"/>
    </row>
    <row r="330"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43"/>
      <c r="Z330" s="127"/>
      <c r="AA330" s="127"/>
      <c r="AB330" s="127"/>
      <c r="AC330" s="127"/>
      <c r="AD330" s="127"/>
      <c r="AE330" s="127"/>
      <c r="AF330" s="127"/>
      <c r="AG330" s="127"/>
      <c r="AH330" s="127"/>
      <c r="AI330" s="127"/>
      <c r="AJ330" s="127"/>
      <c r="AK330" s="127"/>
      <c r="AL330" s="127"/>
      <c r="AM330" s="127"/>
      <c r="AN330" s="127"/>
      <c r="AO330" s="127"/>
      <c r="AP330" s="127"/>
      <c r="AQ330" s="127"/>
      <c r="AS330" s="44"/>
      <c r="AT330" s="44"/>
      <c r="AU330" s="44"/>
      <c r="AV330" s="44"/>
      <c r="AW330" s="44"/>
      <c r="AX330" s="44"/>
      <c r="AY330" s="44"/>
      <c r="AZ330" s="44"/>
      <c r="BA330" s="44"/>
      <c r="BB330" s="44"/>
      <c r="BC330" s="44"/>
      <c r="BD330" s="44"/>
    </row>
    <row r="331"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43"/>
      <c r="Z331" s="127"/>
      <c r="AA331" s="127"/>
      <c r="AB331" s="127"/>
      <c r="AC331" s="127"/>
      <c r="AD331" s="127"/>
      <c r="AE331" s="127"/>
      <c r="AF331" s="127"/>
      <c r="AG331" s="127"/>
      <c r="AH331" s="127"/>
      <c r="AI331" s="127"/>
      <c r="AJ331" s="127"/>
      <c r="AK331" s="127"/>
      <c r="AL331" s="127"/>
      <c r="AM331" s="127"/>
      <c r="AN331" s="127"/>
      <c r="AO331" s="127"/>
      <c r="AP331" s="127"/>
      <c r="AQ331" s="127"/>
      <c r="AS331" s="44"/>
      <c r="AT331" s="44"/>
      <c r="AU331" s="44"/>
      <c r="AV331" s="44"/>
      <c r="AW331" s="44"/>
      <c r="AX331" s="44"/>
      <c r="AY331" s="44"/>
      <c r="AZ331" s="44"/>
      <c r="BA331" s="44"/>
      <c r="BB331" s="44"/>
      <c r="BC331" s="44"/>
      <c r="BD331" s="44"/>
    </row>
    <row r="332"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43"/>
      <c r="Z332" s="127"/>
      <c r="AA332" s="127"/>
      <c r="AB332" s="127"/>
      <c r="AC332" s="127"/>
      <c r="AD332" s="127"/>
      <c r="AE332" s="127"/>
      <c r="AF332" s="127"/>
      <c r="AG332" s="127"/>
      <c r="AH332" s="127"/>
      <c r="AI332" s="127"/>
      <c r="AJ332" s="127"/>
      <c r="AK332" s="127"/>
      <c r="AL332" s="127"/>
      <c r="AM332" s="127"/>
      <c r="AN332" s="127"/>
      <c r="AO332" s="127"/>
      <c r="AP332" s="127"/>
      <c r="AQ332" s="127"/>
      <c r="AS332" s="44"/>
      <c r="AT332" s="44"/>
      <c r="AU332" s="44"/>
      <c r="AV332" s="44"/>
      <c r="AW332" s="44"/>
      <c r="AX332" s="44"/>
      <c r="AY332" s="44"/>
      <c r="AZ332" s="44"/>
      <c r="BA332" s="44"/>
      <c r="BB332" s="44"/>
      <c r="BC332" s="44"/>
      <c r="BD332" s="44"/>
    </row>
    <row r="333"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43"/>
      <c r="Z333" s="127"/>
      <c r="AA333" s="127"/>
      <c r="AB333" s="127"/>
      <c r="AC333" s="127"/>
      <c r="AD333" s="127"/>
      <c r="AE333" s="127"/>
      <c r="AF333" s="127"/>
      <c r="AG333" s="127"/>
      <c r="AH333" s="127"/>
      <c r="AI333" s="127"/>
      <c r="AJ333" s="127"/>
      <c r="AK333" s="127"/>
      <c r="AL333" s="127"/>
      <c r="AM333" s="127"/>
      <c r="AN333" s="127"/>
      <c r="AO333" s="127"/>
      <c r="AP333" s="127"/>
      <c r="AQ333" s="127"/>
      <c r="AS333" s="44"/>
      <c r="AT333" s="44"/>
      <c r="AU333" s="44"/>
      <c r="AV333" s="44"/>
      <c r="AW333" s="44"/>
      <c r="AX333" s="44"/>
      <c r="AY333" s="44"/>
      <c r="AZ333" s="44"/>
      <c r="BA333" s="44"/>
      <c r="BB333" s="44"/>
      <c r="BC333" s="44"/>
      <c r="BD333" s="44"/>
    </row>
    <row r="334"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43"/>
      <c r="Z334" s="127"/>
      <c r="AA334" s="127"/>
      <c r="AB334" s="127"/>
      <c r="AC334" s="127"/>
      <c r="AD334" s="127"/>
      <c r="AE334" s="127"/>
      <c r="AF334" s="127"/>
      <c r="AG334" s="127"/>
      <c r="AH334" s="127"/>
      <c r="AI334" s="127"/>
      <c r="AJ334" s="127"/>
      <c r="AK334" s="127"/>
      <c r="AL334" s="127"/>
      <c r="AM334" s="127"/>
      <c r="AN334" s="127"/>
      <c r="AO334" s="127"/>
      <c r="AP334" s="127"/>
      <c r="AQ334" s="127"/>
      <c r="AS334" s="44"/>
      <c r="AT334" s="44"/>
      <c r="AU334" s="44"/>
      <c r="AV334" s="44"/>
      <c r="AW334" s="44"/>
      <c r="AX334" s="44"/>
      <c r="AY334" s="44"/>
      <c r="AZ334" s="44"/>
      <c r="BA334" s="44"/>
      <c r="BB334" s="44"/>
      <c r="BC334" s="44"/>
      <c r="BD334" s="44"/>
    </row>
    <row r="335"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43"/>
      <c r="Z335" s="127"/>
      <c r="AA335" s="127"/>
      <c r="AB335" s="127"/>
      <c r="AC335" s="127"/>
      <c r="AD335" s="127"/>
      <c r="AE335" s="127"/>
      <c r="AF335" s="127"/>
      <c r="AG335" s="127"/>
      <c r="AH335" s="127"/>
      <c r="AI335" s="127"/>
      <c r="AJ335" s="127"/>
      <c r="AK335" s="127"/>
      <c r="AL335" s="127"/>
      <c r="AM335" s="127"/>
      <c r="AN335" s="127"/>
      <c r="AO335" s="127"/>
      <c r="AP335" s="127"/>
      <c r="AQ335" s="127"/>
      <c r="AS335" s="44"/>
      <c r="AT335" s="44"/>
      <c r="AU335" s="44"/>
      <c r="AV335" s="44"/>
      <c r="AW335" s="44"/>
      <c r="AX335" s="44"/>
      <c r="AY335" s="44"/>
      <c r="AZ335" s="44"/>
      <c r="BA335" s="44"/>
      <c r="BB335" s="44"/>
      <c r="BC335" s="44"/>
      <c r="BD335" s="44"/>
    </row>
    <row r="336"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43"/>
      <c r="Z336" s="127"/>
      <c r="AA336" s="127"/>
      <c r="AB336" s="127"/>
      <c r="AC336" s="127"/>
      <c r="AD336" s="127"/>
      <c r="AE336" s="127"/>
      <c r="AF336" s="127"/>
      <c r="AG336" s="127"/>
      <c r="AH336" s="127"/>
      <c r="AI336" s="127"/>
      <c r="AJ336" s="127"/>
      <c r="AK336" s="127"/>
      <c r="AL336" s="127"/>
      <c r="AM336" s="127"/>
      <c r="AN336" s="127"/>
      <c r="AO336" s="127"/>
      <c r="AP336" s="127"/>
      <c r="AQ336" s="127"/>
      <c r="AS336" s="44"/>
      <c r="AT336" s="44"/>
      <c r="AU336" s="44"/>
      <c r="AV336" s="44"/>
      <c r="AW336" s="44"/>
      <c r="AX336" s="44"/>
      <c r="AY336" s="44"/>
      <c r="AZ336" s="44"/>
      <c r="BA336" s="44"/>
      <c r="BB336" s="44"/>
      <c r="BC336" s="44"/>
      <c r="BD336" s="44"/>
    </row>
    <row r="337"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43"/>
      <c r="Z337" s="127"/>
      <c r="AA337" s="127"/>
      <c r="AB337" s="127"/>
      <c r="AC337" s="127"/>
      <c r="AD337" s="127"/>
      <c r="AE337" s="127"/>
      <c r="AF337" s="127"/>
      <c r="AG337" s="127"/>
      <c r="AH337" s="127"/>
      <c r="AI337" s="127"/>
      <c r="AJ337" s="127"/>
      <c r="AK337" s="127"/>
      <c r="AL337" s="127"/>
      <c r="AM337" s="127"/>
      <c r="AN337" s="127"/>
      <c r="AO337" s="127"/>
      <c r="AP337" s="127"/>
      <c r="AQ337" s="127"/>
      <c r="AS337" s="44"/>
      <c r="AT337" s="44"/>
      <c r="AU337" s="44"/>
      <c r="AV337" s="44"/>
      <c r="AW337" s="44"/>
      <c r="AX337" s="44"/>
      <c r="AY337" s="44"/>
      <c r="AZ337" s="44"/>
      <c r="BA337" s="44"/>
      <c r="BB337" s="44"/>
      <c r="BC337" s="44"/>
      <c r="BD337" s="44"/>
    </row>
    <row r="338"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43"/>
      <c r="Z338" s="127"/>
      <c r="AA338" s="127"/>
      <c r="AB338" s="127"/>
      <c r="AC338" s="127"/>
      <c r="AD338" s="127"/>
      <c r="AE338" s="127"/>
      <c r="AF338" s="127"/>
      <c r="AG338" s="127"/>
      <c r="AH338" s="127"/>
      <c r="AI338" s="127"/>
      <c r="AJ338" s="127"/>
      <c r="AK338" s="127"/>
      <c r="AL338" s="127"/>
      <c r="AM338" s="127"/>
      <c r="AN338" s="127"/>
      <c r="AO338" s="127"/>
      <c r="AP338" s="127"/>
      <c r="AQ338" s="127"/>
      <c r="AS338" s="44"/>
      <c r="AT338" s="44"/>
      <c r="AU338" s="44"/>
      <c r="AV338" s="44"/>
      <c r="AW338" s="44"/>
      <c r="AX338" s="44"/>
      <c r="AY338" s="44"/>
      <c r="AZ338" s="44"/>
      <c r="BA338" s="44"/>
      <c r="BB338" s="44"/>
      <c r="BC338" s="44"/>
      <c r="BD338" s="44"/>
    </row>
    <row r="339"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43"/>
      <c r="Z339" s="127"/>
      <c r="AA339" s="127"/>
      <c r="AB339" s="127"/>
      <c r="AC339" s="127"/>
      <c r="AD339" s="127"/>
      <c r="AE339" s="127"/>
      <c r="AF339" s="127"/>
      <c r="AG339" s="127"/>
      <c r="AH339" s="127"/>
      <c r="AI339" s="127"/>
      <c r="AJ339" s="127"/>
      <c r="AK339" s="127"/>
      <c r="AL339" s="127"/>
      <c r="AM339" s="127"/>
      <c r="AN339" s="127"/>
      <c r="AO339" s="127"/>
      <c r="AP339" s="127"/>
      <c r="AQ339" s="127"/>
      <c r="AS339" s="44"/>
      <c r="AT339" s="44"/>
      <c r="AU339" s="44"/>
      <c r="AV339" s="44"/>
      <c r="AW339" s="44"/>
      <c r="AX339" s="44"/>
      <c r="AY339" s="44"/>
      <c r="AZ339" s="44"/>
      <c r="BA339" s="44"/>
      <c r="BB339" s="44"/>
      <c r="BC339" s="44"/>
      <c r="BD339" s="44"/>
    </row>
    <row r="340"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43"/>
      <c r="Z340" s="127"/>
      <c r="AA340" s="127"/>
      <c r="AB340" s="127"/>
      <c r="AC340" s="127"/>
      <c r="AD340" s="127"/>
      <c r="AE340" s="127"/>
      <c r="AF340" s="127"/>
      <c r="AG340" s="127"/>
      <c r="AH340" s="127"/>
      <c r="AI340" s="127"/>
      <c r="AJ340" s="127"/>
      <c r="AK340" s="127"/>
      <c r="AL340" s="127"/>
      <c r="AM340" s="127"/>
      <c r="AN340" s="127"/>
      <c r="AO340" s="127"/>
      <c r="AP340" s="127"/>
      <c r="AQ340" s="127"/>
      <c r="AS340" s="44"/>
      <c r="AT340" s="44"/>
      <c r="AU340" s="44"/>
      <c r="AV340" s="44"/>
      <c r="AW340" s="44"/>
      <c r="AX340" s="44"/>
      <c r="AY340" s="44"/>
      <c r="AZ340" s="44"/>
      <c r="BA340" s="44"/>
      <c r="BB340" s="44"/>
      <c r="BC340" s="44"/>
      <c r="BD340" s="44"/>
    </row>
    <row r="341"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43"/>
      <c r="Z341" s="127"/>
      <c r="AA341" s="127"/>
      <c r="AB341" s="127"/>
      <c r="AC341" s="127"/>
      <c r="AD341" s="127"/>
      <c r="AE341" s="127"/>
      <c r="AF341" s="127"/>
      <c r="AG341" s="127"/>
      <c r="AH341" s="127"/>
      <c r="AI341" s="127"/>
      <c r="AJ341" s="127"/>
      <c r="AK341" s="127"/>
      <c r="AL341" s="127"/>
      <c r="AM341" s="127"/>
      <c r="AN341" s="127"/>
      <c r="AO341" s="127"/>
      <c r="AP341" s="127"/>
      <c r="AQ341" s="127"/>
      <c r="AS341" s="44"/>
      <c r="AT341" s="44"/>
      <c r="AU341" s="44"/>
      <c r="AV341" s="44"/>
      <c r="AW341" s="44"/>
      <c r="AX341" s="44"/>
      <c r="AY341" s="44"/>
      <c r="AZ341" s="44"/>
      <c r="BA341" s="44"/>
      <c r="BB341" s="44"/>
      <c r="BC341" s="44"/>
      <c r="BD341" s="44"/>
    </row>
    <row r="342"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43"/>
      <c r="Z342" s="127"/>
      <c r="AA342" s="127"/>
      <c r="AB342" s="127"/>
      <c r="AC342" s="127"/>
      <c r="AD342" s="127"/>
      <c r="AE342" s="127"/>
      <c r="AF342" s="127"/>
      <c r="AG342" s="127"/>
      <c r="AH342" s="127"/>
      <c r="AI342" s="127"/>
      <c r="AJ342" s="127"/>
      <c r="AK342" s="127"/>
      <c r="AL342" s="127"/>
      <c r="AM342" s="127"/>
      <c r="AN342" s="127"/>
      <c r="AO342" s="127"/>
      <c r="AP342" s="127"/>
      <c r="AQ342" s="127"/>
      <c r="AS342" s="44"/>
      <c r="AT342" s="44"/>
      <c r="AU342" s="44"/>
      <c r="AV342" s="44"/>
      <c r="AW342" s="44"/>
      <c r="AX342" s="44"/>
      <c r="AY342" s="44"/>
      <c r="AZ342" s="44"/>
      <c r="BA342" s="44"/>
      <c r="BB342" s="44"/>
      <c r="BC342" s="44"/>
      <c r="BD342" s="44"/>
    </row>
    <row r="343"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43"/>
      <c r="Z343" s="127"/>
      <c r="AA343" s="127"/>
      <c r="AB343" s="127"/>
      <c r="AC343" s="127"/>
      <c r="AD343" s="127"/>
      <c r="AE343" s="127"/>
      <c r="AF343" s="127"/>
      <c r="AG343" s="127"/>
      <c r="AH343" s="127"/>
      <c r="AI343" s="127"/>
      <c r="AJ343" s="127"/>
      <c r="AK343" s="127"/>
      <c r="AL343" s="127"/>
      <c r="AM343" s="127"/>
      <c r="AN343" s="127"/>
      <c r="AO343" s="127"/>
      <c r="AP343" s="127"/>
      <c r="AQ343" s="127"/>
      <c r="AS343" s="44"/>
      <c r="AT343" s="44"/>
      <c r="AU343" s="44"/>
      <c r="AV343" s="44"/>
      <c r="AW343" s="44"/>
      <c r="AX343" s="44"/>
      <c r="AY343" s="44"/>
      <c r="AZ343" s="44"/>
      <c r="BA343" s="44"/>
      <c r="BB343" s="44"/>
      <c r="BC343" s="44"/>
      <c r="BD343" s="44"/>
    </row>
    <row r="344"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43"/>
      <c r="Z344" s="127"/>
      <c r="AA344" s="127"/>
      <c r="AB344" s="127"/>
      <c r="AC344" s="127"/>
      <c r="AD344" s="127"/>
      <c r="AE344" s="127"/>
      <c r="AF344" s="127"/>
      <c r="AG344" s="127"/>
      <c r="AH344" s="127"/>
      <c r="AI344" s="127"/>
      <c r="AJ344" s="127"/>
      <c r="AK344" s="127"/>
      <c r="AL344" s="127"/>
      <c r="AM344" s="127"/>
      <c r="AN344" s="127"/>
      <c r="AO344" s="127"/>
      <c r="AP344" s="127"/>
      <c r="AQ344" s="127"/>
      <c r="AS344" s="44"/>
      <c r="AT344" s="44"/>
      <c r="AU344" s="44"/>
      <c r="AV344" s="44"/>
      <c r="AW344" s="44"/>
      <c r="AX344" s="44"/>
      <c r="AY344" s="44"/>
      <c r="AZ344" s="44"/>
      <c r="BA344" s="44"/>
      <c r="BB344" s="44"/>
      <c r="BC344" s="44"/>
      <c r="BD344" s="44"/>
    </row>
    <row r="345"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43"/>
      <c r="Z345" s="127"/>
      <c r="AA345" s="127"/>
      <c r="AB345" s="127"/>
      <c r="AC345" s="127"/>
      <c r="AD345" s="127"/>
      <c r="AE345" s="127"/>
      <c r="AF345" s="127"/>
      <c r="AG345" s="127"/>
      <c r="AH345" s="127"/>
      <c r="AI345" s="127"/>
      <c r="AJ345" s="127"/>
      <c r="AK345" s="127"/>
      <c r="AL345" s="127"/>
      <c r="AM345" s="127"/>
      <c r="AN345" s="127"/>
      <c r="AO345" s="127"/>
      <c r="AP345" s="127"/>
      <c r="AQ345" s="127"/>
      <c r="AS345" s="44"/>
      <c r="AT345" s="44"/>
      <c r="AU345" s="44"/>
      <c r="AV345" s="44"/>
      <c r="AW345" s="44"/>
      <c r="AX345" s="44"/>
      <c r="AY345" s="44"/>
      <c r="AZ345" s="44"/>
      <c r="BA345" s="44"/>
      <c r="BB345" s="44"/>
      <c r="BC345" s="44"/>
      <c r="BD345" s="44"/>
    </row>
    <row r="346"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43"/>
      <c r="Z346" s="127"/>
      <c r="AA346" s="127"/>
      <c r="AB346" s="127"/>
      <c r="AC346" s="127"/>
      <c r="AD346" s="127"/>
      <c r="AE346" s="127"/>
      <c r="AF346" s="127"/>
      <c r="AG346" s="127"/>
      <c r="AH346" s="127"/>
      <c r="AI346" s="127"/>
      <c r="AJ346" s="127"/>
      <c r="AK346" s="127"/>
      <c r="AL346" s="127"/>
      <c r="AM346" s="127"/>
      <c r="AN346" s="127"/>
      <c r="AO346" s="127"/>
      <c r="AP346" s="127"/>
      <c r="AQ346" s="127"/>
      <c r="AS346" s="44"/>
      <c r="AT346" s="44"/>
      <c r="AU346" s="44"/>
      <c r="AV346" s="44"/>
      <c r="AW346" s="44"/>
      <c r="AX346" s="44"/>
      <c r="AY346" s="44"/>
      <c r="AZ346" s="44"/>
      <c r="BA346" s="44"/>
      <c r="BB346" s="44"/>
      <c r="BC346" s="44"/>
      <c r="BD346" s="44"/>
    </row>
    <row r="347"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43"/>
      <c r="Z347" s="127"/>
      <c r="AA347" s="127"/>
      <c r="AB347" s="127"/>
      <c r="AC347" s="127"/>
      <c r="AD347" s="127"/>
      <c r="AE347" s="127"/>
      <c r="AF347" s="127"/>
      <c r="AG347" s="127"/>
      <c r="AH347" s="127"/>
      <c r="AI347" s="127"/>
      <c r="AJ347" s="127"/>
      <c r="AK347" s="127"/>
      <c r="AL347" s="127"/>
      <c r="AM347" s="127"/>
      <c r="AN347" s="127"/>
      <c r="AO347" s="127"/>
      <c r="AP347" s="127"/>
      <c r="AQ347" s="127"/>
      <c r="AS347" s="44"/>
      <c r="AT347" s="44"/>
      <c r="AU347" s="44"/>
      <c r="AV347" s="44"/>
      <c r="AW347" s="44"/>
      <c r="AX347" s="44"/>
      <c r="AY347" s="44"/>
      <c r="AZ347" s="44"/>
      <c r="BA347" s="44"/>
      <c r="BB347" s="44"/>
      <c r="BC347" s="44"/>
      <c r="BD347" s="44"/>
    </row>
    <row r="348"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43"/>
      <c r="Z348" s="127"/>
      <c r="AA348" s="127"/>
      <c r="AB348" s="127"/>
      <c r="AC348" s="127"/>
      <c r="AD348" s="127"/>
      <c r="AE348" s="127"/>
      <c r="AF348" s="127"/>
      <c r="AG348" s="127"/>
      <c r="AH348" s="127"/>
      <c r="AI348" s="127"/>
      <c r="AJ348" s="127"/>
      <c r="AK348" s="127"/>
      <c r="AL348" s="127"/>
      <c r="AM348" s="127"/>
      <c r="AN348" s="127"/>
      <c r="AO348" s="127"/>
      <c r="AP348" s="127"/>
      <c r="AQ348" s="127"/>
      <c r="AS348" s="44"/>
      <c r="AT348" s="44"/>
      <c r="AU348" s="44"/>
      <c r="AV348" s="44"/>
      <c r="AW348" s="44"/>
      <c r="AX348" s="44"/>
      <c r="AY348" s="44"/>
      <c r="AZ348" s="44"/>
      <c r="BA348" s="44"/>
      <c r="BB348" s="44"/>
      <c r="BC348" s="44"/>
      <c r="BD348" s="44"/>
    </row>
    <row r="349"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43"/>
      <c r="Z349" s="127"/>
      <c r="AA349" s="127"/>
      <c r="AB349" s="127"/>
      <c r="AC349" s="127"/>
      <c r="AD349" s="127"/>
      <c r="AE349" s="127"/>
      <c r="AF349" s="127"/>
      <c r="AG349" s="127"/>
      <c r="AH349" s="127"/>
      <c r="AI349" s="127"/>
      <c r="AJ349" s="127"/>
      <c r="AK349" s="127"/>
      <c r="AL349" s="127"/>
      <c r="AM349" s="127"/>
      <c r="AN349" s="127"/>
      <c r="AO349" s="127"/>
      <c r="AP349" s="127"/>
      <c r="AQ349" s="127"/>
      <c r="AS349" s="44"/>
      <c r="AT349" s="44"/>
      <c r="AU349" s="44"/>
      <c r="AV349" s="44"/>
      <c r="AW349" s="44"/>
      <c r="AX349" s="44"/>
      <c r="AY349" s="44"/>
      <c r="AZ349" s="44"/>
      <c r="BA349" s="44"/>
      <c r="BB349" s="44"/>
      <c r="BC349" s="44"/>
      <c r="BD349" s="44"/>
    </row>
    <row r="350"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43"/>
      <c r="Z350" s="127"/>
      <c r="AA350" s="127"/>
      <c r="AB350" s="127"/>
      <c r="AC350" s="127"/>
      <c r="AD350" s="127"/>
      <c r="AE350" s="127"/>
      <c r="AF350" s="127"/>
      <c r="AG350" s="127"/>
      <c r="AH350" s="127"/>
      <c r="AI350" s="127"/>
      <c r="AJ350" s="127"/>
      <c r="AK350" s="127"/>
      <c r="AL350" s="127"/>
      <c r="AM350" s="127"/>
      <c r="AN350" s="127"/>
      <c r="AO350" s="127"/>
      <c r="AP350" s="127"/>
      <c r="AQ350" s="127"/>
      <c r="AS350" s="44"/>
      <c r="AT350" s="44"/>
      <c r="AU350" s="44"/>
      <c r="AV350" s="44"/>
      <c r="AW350" s="44"/>
      <c r="AX350" s="44"/>
      <c r="AY350" s="44"/>
      <c r="AZ350" s="44"/>
      <c r="BA350" s="44"/>
      <c r="BB350" s="44"/>
      <c r="BC350" s="44"/>
      <c r="BD350" s="44"/>
    </row>
    <row r="351"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43"/>
      <c r="Z351" s="127"/>
      <c r="AA351" s="127"/>
      <c r="AB351" s="127"/>
      <c r="AC351" s="127"/>
      <c r="AD351" s="127"/>
      <c r="AE351" s="127"/>
      <c r="AF351" s="127"/>
      <c r="AG351" s="127"/>
      <c r="AH351" s="127"/>
      <c r="AI351" s="127"/>
      <c r="AJ351" s="127"/>
      <c r="AK351" s="127"/>
      <c r="AL351" s="127"/>
      <c r="AM351" s="127"/>
      <c r="AN351" s="127"/>
      <c r="AO351" s="127"/>
      <c r="AP351" s="127"/>
      <c r="AQ351" s="127"/>
      <c r="AS351" s="44"/>
      <c r="AT351" s="44"/>
      <c r="AU351" s="44"/>
      <c r="AV351" s="44"/>
      <c r="AW351" s="44"/>
      <c r="AX351" s="44"/>
      <c r="AY351" s="44"/>
      <c r="AZ351" s="44"/>
      <c r="BA351" s="44"/>
      <c r="BB351" s="44"/>
      <c r="BC351" s="44"/>
      <c r="BD351" s="44"/>
    </row>
    <row r="352"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43"/>
      <c r="Z352" s="127"/>
      <c r="AA352" s="127"/>
      <c r="AB352" s="127"/>
      <c r="AC352" s="127"/>
      <c r="AD352" s="127"/>
      <c r="AE352" s="127"/>
      <c r="AF352" s="127"/>
      <c r="AG352" s="127"/>
      <c r="AH352" s="127"/>
      <c r="AI352" s="127"/>
      <c r="AJ352" s="127"/>
      <c r="AK352" s="127"/>
      <c r="AL352" s="127"/>
      <c r="AM352" s="127"/>
      <c r="AN352" s="127"/>
      <c r="AO352" s="127"/>
      <c r="AP352" s="127"/>
      <c r="AQ352" s="127"/>
      <c r="AS352" s="44"/>
      <c r="AT352" s="44"/>
      <c r="AU352" s="44"/>
      <c r="AV352" s="44"/>
      <c r="AW352" s="44"/>
      <c r="AX352" s="44"/>
      <c r="AY352" s="44"/>
      <c r="AZ352" s="44"/>
      <c r="BA352" s="44"/>
      <c r="BB352" s="44"/>
      <c r="BC352" s="44"/>
      <c r="BD352" s="44"/>
    </row>
    <row r="353"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43"/>
      <c r="Z353" s="127"/>
      <c r="AA353" s="127"/>
      <c r="AB353" s="127"/>
      <c r="AC353" s="127"/>
      <c r="AD353" s="127"/>
      <c r="AE353" s="127"/>
      <c r="AF353" s="127"/>
      <c r="AG353" s="127"/>
      <c r="AH353" s="127"/>
      <c r="AI353" s="127"/>
      <c r="AJ353" s="127"/>
      <c r="AK353" s="127"/>
      <c r="AL353" s="127"/>
      <c r="AM353" s="127"/>
      <c r="AN353" s="127"/>
      <c r="AO353" s="127"/>
      <c r="AP353" s="127"/>
      <c r="AQ353" s="127"/>
      <c r="AS353" s="44"/>
      <c r="AT353" s="44"/>
      <c r="AU353" s="44"/>
      <c r="AV353" s="44"/>
      <c r="AW353" s="44"/>
      <c r="AX353" s="44"/>
      <c r="AY353" s="44"/>
      <c r="AZ353" s="44"/>
      <c r="BA353" s="44"/>
      <c r="BB353" s="44"/>
      <c r="BC353" s="44"/>
      <c r="BD353" s="44"/>
    </row>
    <row r="354"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43"/>
      <c r="Z354" s="127"/>
      <c r="AA354" s="127"/>
      <c r="AB354" s="127"/>
      <c r="AC354" s="127"/>
      <c r="AD354" s="127"/>
      <c r="AE354" s="127"/>
      <c r="AF354" s="127"/>
      <c r="AG354" s="127"/>
      <c r="AH354" s="127"/>
      <c r="AI354" s="127"/>
      <c r="AJ354" s="127"/>
      <c r="AK354" s="127"/>
      <c r="AL354" s="127"/>
      <c r="AM354" s="127"/>
      <c r="AN354" s="127"/>
      <c r="AO354" s="127"/>
      <c r="AP354" s="127"/>
      <c r="AQ354" s="127"/>
      <c r="AS354" s="44"/>
      <c r="AT354" s="44"/>
      <c r="AU354" s="44"/>
      <c r="AV354" s="44"/>
      <c r="AW354" s="44"/>
      <c r="AX354" s="44"/>
      <c r="AY354" s="44"/>
      <c r="AZ354" s="44"/>
      <c r="BA354" s="44"/>
      <c r="BB354" s="44"/>
      <c r="BC354" s="44"/>
      <c r="BD354" s="44"/>
    </row>
    <row r="355"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43"/>
      <c r="Z355" s="127"/>
      <c r="AA355" s="127"/>
      <c r="AB355" s="127"/>
      <c r="AC355" s="127"/>
      <c r="AD355" s="127"/>
      <c r="AE355" s="127"/>
      <c r="AF355" s="127"/>
      <c r="AG355" s="127"/>
      <c r="AH355" s="127"/>
      <c r="AI355" s="127"/>
      <c r="AJ355" s="127"/>
      <c r="AK355" s="127"/>
      <c r="AL355" s="127"/>
      <c r="AM355" s="127"/>
      <c r="AN355" s="127"/>
      <c r="AO355" s="127"/>
      <c r="AP355" s="127"/>
      <c r="AQ355" s="127"/>
      <c r="AS355" s="44"/>
      <c r="AT355" s="44"/>
      <c r="AU355" s="44"/>
      <c r="AV355" s="44"/>
      <c r="AW355" s="44"/>
      <c r="AX355" s="44"/>
      <c r="AY355" s="44"/>
      <c r="AZ355" s="44"/>
      <c r="BA355" s="44"/>
      <c r="BB355" s="44"/>
      <c r="BC355" s="44"/>
      <c r="BD355" s="44"/>
    </row>
    <row r="356"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43"/>
      <c r="Z356" s="127"/>
      <c r="AA356" s="127"/>
      <c r="AB356" s="127"/>
      <c r="AC356" s="127"/>
      <c r="AD356" s="127"/>
      <c r="AE356" s="127"/>
      <c r="AF356" s="127"/>
      <c r="AG356" s="127"/>
      <c r="AH356" s="127"/>
      <c r="AI356" s="127"/>
      <c r="AJ356" s="127"/>
      <c r="AK356" s="127"/>
      <c r="AL356" s="127"/>
      <c r="AM356" s="127"/>
      <c r="AN356" s="127"/>
      <c r="AO356" s="127"/>
      <c r="AP356" s="127"/>
      <c r="AQ356" s="127"/>
      <c r="AS356" s="44"/>
      <c r="AT356" s="44"/>
      <c r="AU356" s="44"/>
      <c r="AV356" s="44"/>
      <c r="AW356" s="44"/>
      <c r="AX356" s="44"/>
      <c r="AY356" s="44"/>
      <c r="AZ356" s="44"/>
      <c r="BA356" s="44"/>
      <c r="BB356" s="44"/>
      <c r="BC356" s="44"/>
      <c r="BD356" s="44"/>
    </row>
    <row r="357"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43"/>
      <c r="Z357" s="127"/>
      <c r="AA357" s="127"/>
      <c r="AB357" s="127"/>
      <c r="AC357" s="127"/>
      <c r="AD357" s="127"/>
      <c r="AE357" s="127"/>
      <c r="AF357" s="127"/>
      <c r="AG357" s="127"/>
      <c r="AH357" s="127"/>
      <c r="AI357" s="127"/>
      <c r="AJ357" s="127"/>
      <c r="AK357" s="127"/>
      <c r="AL357" s="127"/>
      <c r="AM357" s="127"/>
      <c r="AN357" s="127"/>
      <c r="AO357" s="127"/>
      <c r="AP357" s="127"/>
      <c r="AQ357" s="127"/>
      <c r="AS357" s="44"/>
      <c r="AT357" s="44"/>
      <c r="AU357" s="44"/>
      <c r="AV357" s="44"/>
      <c r="AW357" s="44"/>
      <c r="AX357" s="44"/>
      <c r="AY357" s="44"/>
      <c r="AZ357" s="44"/>
      <c r="BA357" s="44"/>
      <c r="BB357" s="44"/>
      <c r="BC357" s="44"/>
      <c r="BD357" s="44"/>
    </row>
    <row r="358"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43"/>
      <c r="Z358" s="127"/>
      <c r="AA358" s="127"/>
      <c r="AB358" s="127"/>
      <c r="AC358" s="127"/>
      <c r="AD358" s="127"/>
      <c r="AE358" s="127"/>
      <c r="AF358" s="127"/>
      <c r="AG358" s="127"/>
      <c r="AH358" s="127"/>
      <c r="AI358" s="127"/>
      <c r="AJ358" s="127"/>
      <c r="AK358" s="127"/>
      <c r="AL358" s="127"/>
      <c r="AM358" s="127"/>
      <c r="AN358" s="127"/>
      <c r="AO358" s="127"/>
      <c r="AP358" s="127"/>
      <c r="AQ358" s="127"/>
      <c r="AS358" s="44"/>
      <c r="AT358" s="44"/>
      <c r="AU358" s="44"/>
      <c r="AV358" s="44"/>
      <c r="AW358" s="44"/>
      <c r="AX358" s="44"/>
      <c r="AY358" s="44"/>
      <c r="AZ358" s="44"/>
      <c r="BA358" s="44"/>
      <c r="BB358" s="44"/>
      <c r="BC358" s="44"/>
      <c r="BD358" s="44"/>
    </row>
    <row r="359"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43"/>
      <c r="Z359" s="127"/>
      <c r="AA359" s="127"/>
      <c r="AB359" s="127"/>
      <c r="AC359" s="127"/>
      <c r="AD359" s="127"/>
      <c r="AE359" s="127"/>
      <c r="AF359" s="127"/>
      <c r="AG359" s="127"/>
      <c r="AH359" s="127"/>
      <c r="AI359" s="127"/>
      <c r="AJ359" s="127"/>
      <c r="AK359" s="127"/>
      <c r="AL359" s="127"/>
      <c r="AM359" s="127"/>
      <c r="AN359" s="127"/>
      <c r="AO359" s="127"/>
      <c r="AP359" s="127"/>
      <c r="AQ359" s="127"/>
      <c r="AS359" s="44"/>
      <c r="AT359" s="44"/>
      <c r="AU359" s="44"/>
      <c r="AV359" s="44"/>
      <c r="AW359" s="44"/>
      <c r="AX359" s="44"/>
      <c r="AY359" s="44"/>
      <c r="AZ359" s="44"/>
      <c r="BA359" s="44"/>
      <c r="BB359" s="44"/>
      <c r="BC359" s="44"/>
      <c r="BD359" s="44"/>
    </row>
    <row r="360"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43"/>
      <c r="Z360" s="127"/>
      <c r="AA360" s="127"/>
      <c r="AB360" s="127"/>
      <c r="AC360" s="127"/>
      <c r="AD360" s="127"/>
      <c r="AE360" s="127"/>
      <c r="AF360" s="127"/>
      <c r="AG360" s="127"/>
      <c r="AH360" s="127"/>
      <c r="AI360" s="127"/>
      <c r="AJ360" s="127"/>
      <c r="AK360" s="127"/>
      <c r="AL360" s="127"/>
      <c r="AM360" s="127"/>
      <c r="AN360" s="127"/>
      <c r="AO360" s="127"/>
      <c r="AP360" s="127"/>
      <c r="AQ360" s="127"/>
      <c r="AS360" s="44"/>
      <c r="AT360" s="44"/>
      <c r="AU360" s="44"/>
      <c r="AV360" s="44"/>
      <c r="AW360" s="44"/>
      <c r="AX360" s="44"/>
      <c r="AY360" s="44"/>
      <c r="AZ360" s="44"/>
      <c r="BA360" s="44"/>
      <c r="BB360" s="44"/>
      <c r="BC360" s="44"/>
      <c r="BD360" s="44"/>
    </row>
    <row r="361"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43"/>
      <c r="Z361" s="127"/>
      <c r="AA361" s="127"/>
      <c r="AB361" s="127"/>
      <c r="AC361" s="127"/>
      <c r="AD361" s="127"/>
      <c r="AE361" s="127"/>
      <c r="AF361" s="127"/>
      <c r="AG361" s="127"/>
      <c r="AH361" s="127"/>
      <c r="AI361" s="127"/>
      <c r="AJ361" s="127"/>
      <c r="AK361" s="127"/>
      <c r="AL361" s="127"/>
      <c r="AM361" s="127"/>
      <c r="AN361" s="127"/>
      <c r="AO361" s="127"/>
      <c r="AP361" s="127"/>
      <c r="AQ361" s="127"/>
      <c r="AS361" s="44"/>
      <c r="AT361" s="44"/>
      <c r="AU361" s="44"/>
      <c r="AV361" s="44"/>
      <c r="AW361" s="44"/>
      <c r="AX361" s="44"/>
      <c r="AY361" s="44"/>
      <c r="AZ361" s="44"/>
      <c r="BA361" s="44"/>
      <c r="BB361" s="44"/>
      <c r="BC361" s="44"/>
      <c r="BD361" s="44"/>
    </row>
    <row r="362"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43"/>
      <c r="Z362" s="127"/>
      <c r="AA362" s="127"/>
      <c r="AB362" s="127"/>
      <c r="AC362" s="127"/>
      <c r="AD362" s="127"/>
      <c r="AE362" s="127"/>
      <c r="AF362" s="127"/>
      <c r="AG362" s="127"/>
      <c r="AH362" s="127"/>
      <c r="AI362" s="127"/>
      <c r="AJ362" s="127"/>
      <c r="AK362" s="127"/>
      <c r="AL362" s="127"/>
      <c r="AM362" s="127"/>
      <c r="AN362" s="127"/>
      <c r="AO362" s="127"/>
      <c r="AP362" s="127"/>
      <c r="AQ362" s="127"/>
      <c r="AS362" s="44"/>
      <c r="AT362" s="44"/>
      <c r="AU362" s="44"/>
      <c r="AV362" s="44"/>
      <c r="AW362" s="44"/>
      <c r="AX362" s="44"/>
      <c r="AY362" s="44"/>
      <c r="AZ362" s="44"/>
      <c r="BA362" s="44"/>
      <c r="BB362" s="44"/>
      <c r="BC362" s="44"/>
      <c r="BD362" s="44"/>
    </row>
    <row r="363"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43"/>
      <c r="Z363" s="127"/>
      <c r="AA363" s="127"/>
      <c r="AB363" s="127"/>
      <c r="AC363" s="127"/>
      <c r="AD363" s="127"/>
      <c r="AE363" s="127"/>
      <c r="AF363" s="127"/>
      <c r="AG363" s="127"/>
      <c r="AH363" s="127"/>
      <c r="AI363" s="127"/>
      <c r="AJ363" s="127"/>
      <c r="AK363" s="127"/>
      <c r="AL363" s="127"/>
      <c r="AM363" s="127"/>
      <c r="AN363" s="127"/>
      <c r="AO363" s="127"/>
      <c r="AP363" s="127"/>
      <c r="AQ363" s="127"/>
      <c r="AS363" s="44"/>
      <c r="AT363" s="44"/>
      <c r="AU363" s="44"/>
      <c r="AV363" s="44"/>
      <c r="AW363" s="44"/>
      <c r="AX363" s="44"/>
      <c r="AY363" s="44"/>
      <c r="AZ363" s="44"/>
      <c r="BA363" s="44"/>
      <c r="BB363" s="44"/>
      <c r="BC363" s="44"/>
      <c r="BD363" s="44"/>
    </row>
    <row r="364"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43"/>
      <c r="Z364" s="127"/>
      <c r="AA364" s="127"/>
      <c r="AB364" s="127"/>
      <c r="AC364" s="127"/>
      <c r="AD364" s="127"/>
      <c r="AE364" s="127"/>
      <c r="AF364" s="127"/>
      <c r="AG364" s="127"/>
      <c r="AH364" s="127"/>
      <c r="AI364" s="127"/>
      <c r="AJ364" s="127"/>
      <c r="AK364" s="127"/>
      <c r="AL364" s="127"/>
      <c r="AM364" s="127"/>
      <c r="AN364" s="127"/>
      <c r="AO364" s="127"/>
      <c r="AP364" s="127"/>
      <c r="AQ364" s="127"/>
      <c r="AS364" s="44"/>
      <c r="AT364" s="44"/>
      <c r="AU364" s="44"/>
      <c r="AV364" s="44"/>
      <c r="AW364" s="44"/>
      <c r="AX364" s="44"/>
      <c r="AY364" s="44"/>
      <c r="AZ364" s="44"/>
      <c r="BA364" s="44"/>
      <c r="BB364" s="44"/>
      <c r="BC364" s="44"/>
      <c r="BD364" s="44"/>
    </row>
    <row r="365"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43"/>
      <c r="Z365" s="127"/>
      <c r="AA365" s="127"/>
      <c r="AB365" s="127"/>
      <c r="AC365" s="127"/>
      <c r="AD365" s="127"/>
      <c r="AE365" s="127"/>
      <c r="AF365" s="127"/>
      <c r="AG365" s="127"/>
      <c r="AH365" s="127"/>
      <c r="AI365" s="127"/>
      <c r="AJ365" s="127"/>
      <c r="AK365" s="127"/>
      <c r="AL365" s="127"/>
      <c r="AM365" s="127"/>
      <c r="AN365" s="127"/>
      <c r="AO365" s="127"/>
      <c r="AP365" s="127"/>
      <c r="AQ365" s="127"/>
      <c r="AS365" s="44"/>
      <c r="AT365" s="44"/>
      <c r="AU365" s="44"/>
      <c r="AV365" s="44"/>
      <c r="AW365" s="44"/>
      <c r="AX365" s="44"/>
      <c r="AY365" s="44"/>
      <c r="AZ365" s="44"/>
      <c r="BA365" s="44"/>
      <c r="BB365" s="44"/>
      <c r="BC365" s="44"/>
      <c r="BD365" s="44"/>
    </row>
    <row r="366"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43"/>
      <c r="Z366" s="127"/>
      <c r="AA366" s="127"/>
      <c r="AB366" s="127"/>
      <c r="AC366" s="127"/>
      <c r="AD366" s="127"/>
      <c r="AE366" s="127"/>
      <c r="AF366" s="127"/>
      <c r="AG366" s="127"/>
      <c r="AH366" s="127"/>
      <c r="AI366" s="127"/>
      <c r="AJ366" s="127"/>
      <c r="AK366" s="127"/>
      <c r="AL366" s="127"/>
      <c r="AM366" s="127"/>
      <c r="AN366" s="127"/>
      <c r="AO366" s="127"/>
      <c r="AP366" s="127"/>
      <c r="AQ366" s="127"/>
      <c r="AS366" s="44"/>
      <c r="AT366" s="44"/>
      <c r="AU366" s="44"/>
      <c r="AV366" s="44"/>
      <c r="AW366" s="44"/>
      <c r="AX366" s="44"/>
      <c r="AY366" s="44"/>
      <c r="AZ366" s="44"/>
      <c r="BA366" s="44"/>
      <c r="BB366" s="44"/>
      <c r="BC366" s="44"/>
      <c r="BD366" s="44"/>
    </row>
    <row r="367"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43"/>
      <c r="Z367" s="127"/>
      <c r="AA367" s="127"/>
      <c r="AB367" s="127"/>
      <c r="AC367" s="127"/>
      <c r="AD367" s="127"/>
      <c r="AE367" s="127"/>
      <c r="AF367" s="127"/>
      <c r="AG367" s="127"/>
      <c r="AH367" s="127"/>
      <c r="AI367" s="127"/>
      <c r="AJ367" s="127"/>
      <c r="AK367" s="127"/>
      <c r="AL367" s="127"/>
      <c r="AM367" s="127"/>
      <c r="AN367" s="127"/>
      <c r="AO367" s="127"/>
      <c r="AP367" s="127"/>
      <c r="AQ367" s="127"/>
      <c r="AS367" s="44"/>
      <c r="AT367" s="44"/>
      <c r="AU367" s="44"/>
      <c r="AV367" s="44"/>
      <c r="AW367" s="44"/>
      <c r="AX367" s="44"/>
      <c r="AY367" s="44"/>
      <c r="AZ367" s="44"/>
      <c r="BA367" s="44"/>
      <c r="BB367" s="44"/>
      <c r="BC367" s="44"/>
      <c r="BD367" s="44"/>
    </row>
    <row r="368"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43"/>
      <c r="Z368" s="127"/>
      <c r="AA368" s="127"/>
      <c r="AB368" s="127"/>
      <c r="AC368" s="127"/>
      <c r="AD368" s="127"/>
      <c r="AE368" s="127"/>
      <c r="AF368" s="127"/>
      <c r="AG368" s="127"/>
      <c r="AH368" s="127"/>
      <c r="AI368" s="127"/>
      <c r="AJ368" s="127"/>
      <c r="AK368" s="127"/>
      <c r="AL368" s="127"/>
      <c r="AM368" s="127"/>
      <c r="AN368" s="127"/>
      <c r="AO368" s="127"/>
      <c r="AP368" s="127"/>
      <c r="AQ368" s="127"/>
      <c r="AS368" s="44"/>
      <c r="AT368" s="44"/>
      <c r="AU368" s="44"/>
      <c r="AV368" s="44"/>
      <c r="AW368" s="44"/>
      <c r="AX368" s="44"/>
      <c r="AY368" s="44"/>
      <c r="AZ368" s="44"/>
      <c r="BA368" s="44"/>
      <c r="BB368" s="44"/>
      <c r="BC368" s="44"/>
      <c r="BD368" s="44"/>
    </row>
    <row r="369"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43"/>
      <c r="Z369" s="127"/>
      <c r="AA369" s="127"/>
      <c r="AB369" s="127"/>
      <c r="AC369" s="127"/>
      <c r="AD369" s="127"/>
      <c r="AE369" s="127"/>
      <c r="AF369" s="127"/>
      <c r="AG369" s="127"/>
      <c r="AH369" s="127"/>
      <c r="AI369" s="127"/>
      <c r="AJ369" s="127"/>
      <c r="AK369" s="127"/>
      <c r="AL369" s="127"/>
      <c r="AM369" s="127"/>
      <c r="AN369" s="127"/>
      <c r="AO369" s="127"/>
      <c r="AP369" s="127"/>
      <c r="AQ369" s="127"/>
      <c r="AS369" s="44"/>
      <c r="AT369" s="44"/>
      <c r="AU369" s="44"/>
      <c r="AV369" s="44"/>
      <c r="AW369" s="44"/>
      <c r="AX369" s="44"/>
      <c r="AY369" s="44"/>
      <c r="AZ369" s="44"/>
      <c r="BA369" s="44"/>
      <c r="BB369" s="44"/>
      <c r="BC369" s="44"/>
      <c r="BD369" s="44"/>
    </row>
    <row r="370"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43"/>
      <c r="Z370" s="127"/>
      <c r="AA370" s="127"/>
      <c r="AB370" s="127"/>
      <c r="AC370" s="127"/>
      <c r="AD370" s="127"/>
      <c r="AE370" s="127"/>
      <c r="AF370" s="127"/>
      <c r="AG370" s="127"/>
      <c r="AH370" s="127"/>
      <c r="AI370" s="127"/>
      <c r="AJ370" s="127"/>
      <c r="AK370" s="127"/>
      <c r="AL370" s="127"/>
      <c r="AM370" s="127"/>
      <c r="AN370" s="127"/>
      <c r="AO370" s="127"/>
      <c r="AP370" s="127"/>
      <c r="AQ370" s="127"/>
      <c r="AS370" s="44"/>
      <c r="AT370" s="44"/>
      <c r="AU370" s="44"/>
      <c r="AV370" s="44"/>
      <c r="AW370" s="44"/>
      <c r="AX370" s="44"/>
      <c r="AY370" s="44"/>
      <c r="AZ370" s="44"/>
      <c r="BA370" s="44"/>
      <c r="BB370" s="44"/>
      <c r="BC370" s="44"/>
      <c r="BD370" s="44"/>
    </row>
    <row r="371"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43"/>
      <c r="Z371" s="127"/>
      <c r="AA371" s="127"/>
      <c r="AB371" s="127"/>
      <c r="AC371" s="127"/>
      <c r="AD371" s="127"/>
      <c r="AE371" s="127"/>
      <c r="AF371" s="127"/>
      <c r="AG371" s="127"/>
      <c r="AH371" s="127"/>
      <c r="AI371" s="127"/>
      <c r="AJ371" s="127"/>
      <c r="AK371" s="127"/>
      <c r="AL371" s="127"/>
      <c r="AM371" s="127"/>
      <c r="AN371" s="127"/>
      <c r="AO371" s="127"/>
      <c r="AP371" s="127"/>
      <c r="AQ371" s="127"/>
      <c r="AS371" s="44"/>
      <c r="AT371" s="44"/>
      <c r="AU371" s="44"/>
      <c r="AV371" s="44"/>
      <c r="AW371" s="44"/>
      <c r="AX371" s="44"/>
      <c r="AY371" s="44"/>
      <c r="AZ371" s="44"/>
      <c r="BA371" s="44"/>
      <c r="BB371" s="44"/>
      <c r="BC371" s="44"/>
      <c r="BD371" s="44"/>
    </row>
    <row r="372"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43"/>
      <c r="Z372" s="127"/>
      <c r="AA372" s="127"/>
      <c r="AB372" s="127"/>
      <c r="AC372" s="127"/>
      <c r="AD372" s="127"/>
      <c r="AE372" s="127"/>
      <c r="AF372" s="127"/>
      <c r="AG372" s="127"/>
      <c r="AH372" s="127"/>
      <c r="AI372" s="127"/>
      <c r="AJ372" s="127"/>
      <c r="AK372" s="127"/>
      <c r="AL372" s="127"/>
      <c r="AM372" s="127"/>
      <c r="AN372" s="127"/>
      <c r="AO372" s="127"/>
      <c r="AP372" s="127"/>
      <c r="AQ372" s="127"/>
      <c r="AS372" s="44"/>
      <c r="AT372" s="44"/>
      <c r="AU372" s="44"/>
      <c r="AV372" s="44"/>
      <c r="AW372" s="44"/>
      <c r="AX372" s="44"/>
      <c r="AY372" s="44"/>
      <c r="AZ372" s="44"/>
      <c r="BA372" s="44"/>
      <c r="BB372" s="44"/>
      <c r="BC372" s="44"/>
      <c r="BD372" s="44"/>
    </row>
    <row r="373"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43"/>
      <c r="Z373" s="127"/>
      <c r="AA373" s="127"/>
      <c r="AB373" s="127"/>
      <c r="AC373" s="127"/>
      <c r="AD373" s="127"/>
      <c r="AE373" s="127"/>
      <c r="AF373" s="127"/>
      <c r="AG373" s="127"/>
      <c r="AH373" s="127"/>
      <c r="AI373" s="127"/>
      <c r="AJ373" s="127"/>
      <c r="AK373" s="127"/>
      <c r="AL373" s="127"/>
      <c r="AM373" s="127"/>
      <c r="AN373" s="127"/>
      <c r="AO373" s="127"/>
      <c r="AP373" s="127"/>
      <c r="AQ373" s="127"/>
      <c r="AS373" s="44"/>
      <c r="AT373" s="44"/>
      <c r="AU373" s="44"/>
      <c r="AV373" s="44"/>
      <c r="AW373" s="44"/>
      <c r="AX373" s="44"/>
      <c r="AY373" s="44"/>
      <c r="AZ373" s="44"/>
      <c r="BA373" s="44"/>
      <c r="BB373" s="44"/>
      <c r="BC373" s="44"/>
      <c r="BD373" s="44"/>
    </row>
    <row r="374"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43"/>
      <c r="Z374" s="127"/>
      <c r="AA374" s="127"/>
      <c r="AB374" s="127"/>
      <c r="AC374" s="127"/>
      <c r="AD374" s="127"/>
      <c r="AE374" s="127"/>
      <c r="AF374" s="127"/>
      <c r="AG374" s="127"/>
      <c r="AH374" s="127"/>
      <c r="AI374" s="127"/>
      <c r="AJ374" s="127"/>
      <c r="AK374" s="127"/>
      <c r="AL374" s="127"/>
      <c r="AM374" s="127"/>
      <c r="AN374" s="127"/>
      <c r="AO374" s="127"/>
      <c r="AP374" s="127"/>
      <c r="AQ374" s="127"/>
      <c r="AS374" s="44"/>
      <c r="AT374" s="44"/>
      <c r="AU374" s="44"/>
      <c r="AV374" s="44"/>
      <c r="AW374" s="44"/>
      <c r="AX374" s="44"/>
      <c r="AY374" s="44"/>
      <c r="AZ374" s="44"/>
      <c r="BA374" s="44"/>
      <c r="BB374" s="44"/>
      <c r="BC374" s="44"/>
      <c r="BD374" s="44"/>
    </row>
    <row r="375"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43"/>
      <c r="Z375" s="127"/>
      <c r="AA375" s="127"/>
      <c r="AB375" s="127"/>
      <c r="AC375" s="127"/>
      <c r="AD375" s="127"/>
      <c r="AE375" s="127"/>
      <c r="AF375" s="127"/>
      <c r="AG375" s="127"/>
      <c r="AH375" s="127"/>
      <c r="AI375" s="127"/>
      <c r="AJ375" s="127"/>
      <c r="AK375" s="127"/>
      <c r="AL375" s="127"/>
      <c r="AM375" s="127"/>
      <c r="AN375" s="127"/>
      <c r="AO375" s="127"/>
      <c r="AP375" s="127"/>
      <c r="AQ375" s="127"/>
      <c r="AS375" s="44"/>
      <c r="AT375" s="44"/>
      <c r="AU375" s="44"/>
      <c r="AV375" s="44"/>
      <c r="AW375" s="44"/>
      <c r="AX375" s="44"/>
      <c r="AY375" s="44"/>
      <c r="AZ375" s="44"/>
      <c r="BA375" s="44"/>
      <c r="BB375" s="44"/>
      <c r="BC375" s="44"/>
      <c r="BD375" s="44"/>
    </row>
    <row r="376"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43"/>
      <c r="Z376" s="127"/>
      <c r="AA376" s="127"/>
      <c r="AB376" s="127"/>
      <c r="AC376" s="127"/>
      <c r="AD376" s="127"/>
      <c r="AE376" s="127"/>
      <c r="AF376" s="127"/>
      <c r="AG376" s="127"/>
      <c r="AH376" s="127"/>
      <c r="AI376" s="127"/>
      <c r="AJ376" s="127"/>
      <c r="AK376" s="127"/>
      <c r="AL376" s="127"/>
      <c r="AM376" s="127"/>
      <c r="AN376" s="127"/>
      <c r="AO376" s="127"/>
      <c r="AP376" s="127"/>
      <c r="AQ376" s="127"/>
      <c r="AS376" s="44"/>
      <c r="AT376" s="44"/>
      <c r="AU376" s="44"/>
      <c r="AV376" s="44"/>
      <c r="AW376" s="44"/>
      <c r="AX376" s="44"/>
      <c r="AY376" s="44"/>
      <c r="AZ376" s="44"/>
      <c r="BA376" s="44"/>
      <c r="BB376" s="44"/>
      <c r="BC376" s="44"/>
      <c r="BD376" s="44"/>
    </row>
    <row r="377"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43"/>
      <c r="Z377" s="127"/>
      <c r="AA377" s="127"/>
      <c r="AB377" s="127"/>
      <c r="AC377" s="127"/>
      <c r="AD377" s="127"/>
      <c r="AE377" s="127"/>
      <c r="AF377" s="127"/>
      <c r="AG377" s="127"/>
      <c r="AH377" s="127"/>
      <c r="AI377" s="127"/>
      <c r="AJ377" s="127"/>
      <c r="AK377" s="127"/>
      <c r="AL377" s="127"/>
      <c r="AM377" s="127"/>
      <c r="AN377" s="127"/>
      <c r="AO377" s="127"/>
      <c r="AP377" s="127"/>
      <c r="AQ377" s="127"/>
      <c r="AS377" s="44"/>
      <c r="AT377" s="44"/>
      <c r="AU377" s="44"/>
      <c r="AV377" s="44"/>
      <c r="AW377" s="44"/>
      <c r="AX377" s="44"/>
      <c r="AY377" s="44"/>
      <c r="AZ377" s="44"/>
      <c r="BA377" s="44"/>
      <c r="BB377" s="44"/>
      <c r="BC377" s="44"/>
      <c r="BD377" s="44"/>
    </row>
    <row r="378"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43"/>
      <c r="Z378" s="127"/>
      <c r="AA378" s="127"/>
      <c r="AB378" s="127"/>
      <c r="AC378" s="127"/>
      <c r="AD378" s="127"/>
      <c r="AE378" s="127"/>
      <c r="AF378" s="127"/>
      <c r="AG378" s="127"/>
      <c r="AH378" s="127"/>
      <c r="AI378" s="127"/>
      <c r="AJ378" s="127"/>
      <c r="AK378" s="127"/>
      <c r="AL378" s="127"/>
      <c r="AM378" s="127"/>
      <c r="AN378" s="127"/>
      <c r="AO378" s="127"/>
      <c r="AP378" s="127"/>
      <c r="AQ378" s="127"/>
      <c r="AS378" s="44"/>
      <c r="AT378" s="44"/>
      <c r="AU378" s="44"/>
      <c r="AV378" s="44"/>
      <c r="AW378" s="44"/>
      <c r="AX378" s="44"/>
      <c r="AY378" s="44"/>
      <c r="AZ378" s="44"/>
      <c r="BA378" s="44"/>
      <c r="BB378" s="44"/>
      <c r="BC378" s="44"/>
      <c r="BD378" s="44"/>
    </row>
    <row r="379"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43"/>
      <c r="Z379" s="127"/>
      <c r="AA379" s="127"/>
      <c r="AB379" s="127"/>
      <c r="AC379" s="127"/>
      <c r="AD379" s="127"/>
      <c r="AE379" s="127"/>
      <c r="AF379" s="127"/>
      <c r="AG379" s="127"/>
      <c r="AH379" s="127"/>
      <c r="AI379" s="127"/>
      <c r="AJ379" s="127"/>
      <c r="AK379" s="127"/>
      <c r="AL379" s="127"/>
      <c r="AM379" s="127"/>
      <c r="AN379" s="127"/>
      <c r="AO379" s="127"/>
      <c r="AP379" s="127"/>
      <c r="AQ379" s="127"/>
      <c r="AS379" s="44"/>
      <c r="AT379" s="44"/>
      <c r="AU379" s="44"/>
      <c r="AV379" s="44"/>
      <c r="AW379" s="44"/>
      <c r="AX379" s="44"/>
      <c r="AY379" s="44"/>
      <c r="AZ379" s="44"/>
      <c r="BA379" s="44"/>
      <c r="BB379" s="44"/>
      <c r="BC379" s="44"/>
      <c r="BD379" s="44"/>
    </row>
    <row r="380"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43"/>
      <c r="Z380" s="127"/>
      <c r="AA380" s="127"/>
      <c r="AB380" s="127"/>
      <c r="AC380" s="127"/>
      <c r="AD380" s="127"/>
      <c r="AE380" s="127"/>
      <c r="AF380" s="127"/>
      <c r="AG380" s="127"/>
      <c r="AH380" s="127"/>
      <c r="AI380" s="127"/>
      <c r="AJ380" s="127"/>
      <c r="AK380" s="127"/>
      <c r="AL380" s="127"/>
      <c r="AM380" s="127"/>
      <c r="AN380" s="127"/>
      <c r="AO380" s="127"/>
      <c r="AP380" s="127"/>
      <c r="AQ380" s="127"/>
      <c r="AS380" s="44"/>
      <c r="AT380" s="44"/>
      <c r="AU380" s="44"/>
      <c r="AV380" s="44"/>
      <c r="AW380" s="44"/>
      <c r="AX380" s="44"/>
      <c r="AY380" s="44"/>
      <c r="AZ380" s="44"/>
      <c r="BA380" s="44"/>
      <c r="BB380" s="44"/>
      <c r="BC380" s="44"/>
      <c r="BD380" s="44"/>
    </row>
    <row r="381"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43"/>
      <c r="Z381" s="127"/>
      <c r="AA381" s="127"/>
      <c r="AB381" s="127"/>
      <c r="AC381" s="127"/>
      <c r="AD381" s="127"/>
      <c r="AE381" s="127"/>
      <c r="AF381" s="127"/>
      <c r="AG381" s="127"/>
      <c r="AH381" s="127"/>
      <c r="AI381" s="127"/>
      <c r="AJ381" s="127"/>
      <c r="AK381" s="127"/>
      <c r="AL381" s="127"/>
      <c r="AM381" s="127"/>
      <c r="AN381" s="127"/>
      <c r="AO381" s="127"/>
      <c r="AP381" s="127"/>
      <c r="AQ381" s="127"/>
      <c r="AS381" s="44"/>
      <c r="AT381" s="44"/>
      <c r="AU381" s="44"/>
      <c r="AV381" s="44"/>
      <c r="AW381" s="44"/>
      <c r="AX381" s="44"/>
      <c r="AY381" s="44"/>
      <c r="AZ381" s="44"/>
      <c r="BA381" s="44"/>
      <c r="BB381" s="44"/>
      <c r="BC381" s="44"/>
      <c r="BD381" s="44"/>
    </row>
    <row r="382"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43"/>
      <c r="Z382" s="127"/>
      <c r="AA382" s="127"/>
      <c r="AB382" s="127"/>
      <c r="AC382" s="127"/>
      <c r="AD382" s="127"/>
      <c r="AE382" s="127"/>
      <c r="AF382" s="127"/>
      <c r="AG382" s="127"/>
      <c r="AH382" s="127"/>
      <c r="AI382" s="127"/>
      <c r="AJ382" s="127"/>
      <c r="AK382" s="127"/>
      <c r="AL382" s="127"/>
      <c r="AM382" s="127"/>
      <c r="AN382" s="127"/>
      <c r="AO382" s="127"/>
      <c r="AP382" s="127"/>
      <c r="AQ382" s="127"/>
      <c r="AS382" s="44"/>
      <c r="AT382" s="44"/>
      <c r="AU382" s="44"/>
      <c r="AV382" s="44"/>
      <c r="AW382" s="44"/>
      <c r="AX382" s="44"/>
      <c r="AY382" s="44"/>
      <c r="AZ382" s="44"/>
      <c r="BA382" s="44"/>
      <c r="BB382" s="44"/>
      <c r="BC382" s="44"/>
      <c r="BD382" s="44"/>
    </row>
    <row r="383"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43"/>
      <c r="Z383" s="127"/>
      <c r="AA383" s="127"/>
      <c r="AB383" s="127"/>
      <c r="AC383" s="127"/>
      <c r="AD383" s="127"/>
      <c r="AE383" s="127"/>
      <c r="AF383" s="127"/>
      <c r="AG383" s="127"/>
      <c r="AH383" s="127"/>
      <c r="AI383" s="127"/>
      <c r="AJ383" s="127"/>
      <c r="AK383" s="127"/>
      <c r="AL383" s="127"/>
      <c r="AM383" s="127"/>
      <c r="AN383" s="127"/>
      <c r="AO383" s="127"/>
      <c r="AP383" s="127"/>
      <c r="AQ383" s="127"/>
      <c r="AS383" s="44"/>
      <c r="AT383" s="44"/>
      <c r="AU383" s="44"/>
      <c r="AV383" s="44"/>
      <c r="AW383" s="44"/>
      <c r="AX383" s="44"/>
      <c r="AY383" s="44"/>
      <c r="AZ383" s="44"/>
      <c r="BA383" s="44"/>
      <c r="BB383" s="44"/>
      <c r="BC383" s="44"/>
      <c r="BD383" s="44"/>
    </row>
    <row r="384"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43"/>
      <c r="Z384" s="127"/>
      <c r="AA384" s="127"/>
      <c r="AB384" s="127"/>
      <c r="AC384" s="127"/>
      <c r="AD384" s="127"/>
      <c r="AE384" s="127"/>
      <c r="AF384" s="127"/>
      <c r="AG384" s="127"/>
      <c r="AH384" s="127"/>
      <c r="AI384" s="127"/>
      <c r="AJ384" s="127"/>
      <c r="AK384" s="127"/>
      <c r="AL384" s="127"/>
      <c r="AM384" s="127"/>
      <c r="AN384" s="127"/>
      <c r="AO384" s="127"/>
      <c r="AP384" s="127"/>
      <c r="AQ384" s="127"/>
      <c r="AS384" s="44"/>
      <c r="AT384" s="44"/>
      <c r="AU384" s="44"/>
      <c r="AV384" s="44"/>
      <c r="AW384" s="44"/>
      <c r="AX384" s="44"/>
      <c r="AY384" s="44"/>
      <c r="AZ384" s="44"/>
      <c r="BA384" s="44"/>
      <c r="BB384" s="44"/>
      <c r="BC384" s="44"/>
      <c r="BD384" s="44"/>
    </row>
    <row r="385"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43"/>
      <c r="Z385" s="127"/>
      <c r="AA385" s="127"/>
      <c r="AB385" s="127"/>
      <c r="AC385" s="127"/>
      <c r="AD385" s="127"/>
      <c r="AE385" s="127"/>
      <c r="AF385" s="127"/>
      <c r="AG385" s="127"/>
      <c r="AH385" s="127"/>
      <c r="AI385" s="127"/>
      <c r="AJ385" s="127"/>
      <c r="AK385" s="127"/>
      <c r="AL385" s="127"/>
      <c r="AM385" s="127"/>
      <c r="AN385" s="127"/>
      <c r="AO385" s="127"/>
      <c r="AP385" s="127"/>
      <c r="AQ385" s="127"/>
      <c r="AS385" s="44"/>
      <c r="AT385" s="44"/>
      <c r="AU385" s="44"/>
      <c r="AV385" s="44"/>
      <c r="AW385" s="44"/>
      <c r="AX385" s="44"/>
      <c r="AY385" s="44"/>
      <c r="AZ385" s="44"/>
      <c r="BA385" s="44"/>
      <c r="BB385" s="44"/>
      <c r="BC385" s="44"/>
      <c r="BD385" s="44"/>
    </row>
    <row r="386"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43"/>
      <c r="Z386" s="127"/>
      <c r="AA386" s="127"/>
      <c r="AB386" s="127"/>
      <c r="AC386" s="127"/>
      <c r="AD386" s="127"/>
      <c r="AE386" s="127"/>
      <c r="AF386" s="127"/>
      <c r="AG386" s="127"/>
      <c r="AH386" s="127"/>
      <c r="AI386" s="127"/>
      <c r="AJ386" s="127"/>
      <c r="AK386" s="127"/>
      <c r="AL386" s="127"/>
      <c r="AM386" s="127"/>
      <c r="AN386" s="127"/>
      <c r="AO386" s="127"/>
      <c r="AP386" s="127"/>
      <c r="AQ386" s="127"/>
      <c r="AS386" s="44"/>
      <c r="AT386" s="44"/>
      <c r="AU386" s="44"/>
      <c r="AV386" s="44"/>
      <c r="AW386" s="44"/>
      <c r="AX386" s="44"/>
      <c r="AY386" s="44"/>
      <c r="AZ386" s="44"/>
      <c r="BA386" s="44"/>
      <c r="BB386" s="44"/>
      <c r="BC386" s="44"/>
      <c r="BD386" s="44"/>
    </row>
    <row r="387"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43"/>
      <c r="Z387" s="127"/>
      <c r="AA387" s="127"/>
      <c r="AB387" s="127"/>
      <c r="AC387" s="127"/>
      <c r="AD387" s="127"/>
      <c r="AE387" s="127"/>
      <c r="AF387" s="127"/>
      <c r="AG387" s="127"/>
      <c r="AH387" s="127"/>
      <c r="AI387" s="127"/>
      <c r="AJ387" s="127"/>
      <c r="AK387" s="127"/>
      <c r="AL387" s="127"/>
      <c r="AM387" s="127"/>
      <c r="AN387" s="127"/>
      <c r="AO387" s="127"/>
      <c r="AP387" s="127"/>
      <c r="AQ387" s="127"/>
      <c r="AS387" s="44"/>
      <c r="AT387" s="44"/>
      <c r="AU387" s="44"/>
      <c r="AV387" s="44"/>
      <c r="AW387" s="44"/>
      <c r="AX387" s="44"/>
      <c r="AY387" s="44"/>
      <c r="AZ387" s="44"/>
      <c r="BA387" s="44"/>
      <c r="BB387" s="44"/>
      <c r="BC387" s="44"/>
      <c r="BD387" s="44"/>
    </row>
    <row r="388"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43"/>
      <c r="Z388" s="127"/>
      <c r="AA388" s="127"/>
      <c r="AB388" s="127"/>
      <c r="AC388" s="127"/>
      <c r="AD388" s="127"/>
      <c r="AE388" s="127"/>
      <c r="AF388" s="127"/>
      <c r="AG388" s="127"/>
      <c r="AH388" s="127"/>
      <c r="AI388" s="127"/>
      <c r="AJ388" s="127"/>
      <c r="AK388" s="127"/>
      <c r="AL388" s="127"/>
      <c r="AM388" s="127"/>
      <c r="AN388" s="127"/>
      <c r="AO388" s="127"/>
      <c r="AP388" s="127"/>
      <c r="AQ388" s="127"/>
      <c r="AS388" s="44"/>
      <c r="AT388" s="44"/>
      <c r="AU388" s="44"/>
      <c r="AV388" s="44"/>
      <c r="AW388" s="44"/>
      <c r="AX388" s="44"/>
      <c r="AY388" s="44"/>
      <c r="AZ388" s="44"/>
      <c r="BA388" s="44"/>
      <c r="BB388" s="44"/>
      <c r="BC388" s="44"/>
      <c r="BD388" s="44"/>
    </row>
    <row r="389"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43"/>
      <c r="Z389" s="127"/>
      <c r="AA389" s="127"/>
      <c r="AB389" s="127"/>
      <c r="AC389" s="127"/>
      <c r="AD389" s="127"/>
      <c r="AE389" s="127"/>
      <c r="AF389" s="127"/>
      <c r="AG389" s="127"/>
      <c r="AH389" s="127"/>
      <c r="AI389" s="127"/>
      <c r="AJ389" s="127"/>
      <c r="AK389" s="127"/>
      <c r="AL389" s="127"/>
      <c r="AM389" s="127"/>
      <c r="AN389" s="127"/>
      <c r="AO389" s="127"/>
      <c r="AP389" s="127"/>
      <c r="AQ389" s="127"/>
      <c r="AS389" s="44"/>
      <c r="AT389" s="44"/>
      <c r="AU389" s="44"/>
      <c r="AV389" s="44"/>
      <c r="AW389" s="44"/>
      <c r="AX389" s="44"/>
      <c r="AY389" s="44"/>
      <c r="AZ389" s="44"/>
      <c r="BA389" s="44"/>
      <c r="BB389" s="44"/>
      <c r="BC389" s="44"/>
      <c r="BD389" s="44"/>
    </row>
    <row r="390"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43"/>
      <c r="Z390" s="127"/>
      <c r="AA390" s="127"/>
      <c r="AB390" s="127"/>
      <c r="AC390" s="127"/>
      <c r="AD390" s="127"/>
      <c r="AE390" s="127"/>
      <c r="AF390" s="127"/>
      <c r="AG390" s="127"/>
      <c r="AH390" s="127"/>
      <c r="AI390" s="127"/>
      <c r="AJ390" s="127"/>
      <c r="AK390" s="127"/>
      <c r="AL390" s="127"/>
      <c r="AM390" s="127"/>
      <c r="AN390" s="127"/>
      <c r="AO390" s="127"/>
      <c r="AP390" s="127"/>
      <c r="AQ390" s="127"/>
      <c r="AS390" s="44"/>
      <c r="AT390" s="44"/>
      <c r="AU390" s="44"/>
      <c r="AV390" s="44"/>
      <c r="AW390" s="44"/>
      <c r="AX390" s="44"/>
      <c r="AY390" s="44"/>
      <c r="AZ390" s="44"/>
      <c r="BA390" s="44"/>
      <c r="BB390" s="44"/>
      <c r="BC390" s="44"/>
      <c r="BD390" s="44"/>
    </row>
    <row r="391"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43"/>
      <c r="Z391" s="127"/>
      <c r="AA391" s="127"/>
      <c r="AB391" s="127"/>
      <c r="AC391" s="127"/>
      <c r="AD391" s="127"/>
      <c r="AE391" s="127"/>
      <c r="AF391" s="127"/>
      <c r="AG391" s="127"/>
      <c r="AH391" s="127"/>
      <c r="AI391" s="127"/>
      <c r="AJ391" s="127"/>
      <c r="AK391" s="127"/>
      <c r="AL391" s="127"/>
      <c r="AM391" s="127"/>
      <c r="AN391" s="127"/>
      <c r="AO391" s="127"/>
      <c r="AP391" s="127"/>
      <c r="AQ391" s="127"/>
      <c r="AS391" s="44"/>
      <c r="AT391" s="44"/>
      <c r="AU391" s="44"/>
      <c r="AV391" s="44"/>
      <c r="AW391" s="44"/>
      <c r="AX391" s="44"/>
      <c r="AY391" s="44"/>
      <c r="AZ391" s="44"/>
      <c r="BA391" s="44"/>
      <c r="BB391" s="44"/>
      <c r="BC391" s="44"/>
      <c r="BD391" s="44"/>
    </row>
    <row r="392"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43"/>
      <c r="Z392" s="127"/>
      <c r="AA392" s="127"/>
      <c r="AB392" s="127"/>
      <c r="AC392" s="127"/>
      <c r="AD392" s="127"/>
      <c r="AE392" s="127"/>
      <c r="AF392" s="127"/>
      <c r="AG392" s="127"/>
      <c r="AH392" s="127"/>
      <c r="AI392" s="127"/>
      <c r="AJ392" s="127"/>
      <c r="AK392" s="127"/>
      <c r="AL392" s="127"/>
      <c r="AM392" s="127"/>
      <c r="AN392" s="127"/>
      <c r="AO392" s="127"/>
      <c r="AP392" s="127"/>
      <c r="AQ392" s="127"/>
      <c r="AS392" s="44"/>
      <c r="AT392" s="44"/>
      <c r="AU392" s="44"/>
      <c r="AV392" s="44"/>
      <c r="AW392" s="44"/>
      <c r="AX392" s="44"/>
      <c r="AY392" s="44"/>
      <c r="AZ392" s="44"/>
      <c r="BA392" s="44"/>
      <c r="BB392" s="44"/>
      <c r="BC392" s="44"/>
      <c r="BD392" s="44"/>
    </row>
    <row r="393"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43"/>
      <c r="Z393" s="127"/>
      <c r="AA393" s="127"/>
      <c r="AB393" s="127"/>
      <c r="AC393" s="127"/>
      <c r="AD393" s="127"/>
      <c r="AE393" s="127"/>
      <c r="AF393" s="127"/>
      <c r="AG393" s="127"/>
      <c r="AH393" s="127"/>
      <c r="AI393" s="127"/>
      <c r="AJ393" s="127"/>
      <c r="AK393" s="127"/>
      <c r="AL393" s="127"/>
      <c r="AM393" s="127"/>
      <c r="AN393" s="127"/>
      <c r="AO393" s="127"/>
      <c r="AP393" s="127"/>
      <c r="AQ393" s="127"/>
      <c r="AS393" s="44"/>
      <c r="AT393" s="44"/>
      <c r="AU393" s="44"/>
      <c r="AV393" s="44"/>
      <c r="AW393" s="44"/>
      <c r="AX393" s="44"/>
      <c r="AY393" s="44"/>
      <c r="AZ393" s="44"/>
      <c r="BA393" s="44"/>
      <c r="BB393" s="44"/>
      <c r="BC393" s="44"/>
      <c r="BD393" s="44"/>
    </row>
    <row r="394"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43"/>
      <c r="Z394" s="127"/>
      <c r="AA394" s="127"/>
      <c r="AB394" s="127"/>
      <c r="AC394" s="127"/>
      <c r="AD394" s="127"/>
      <c r="AE394" s="127"/>
      <c r="AF394" s="127"/>
      <c r="AG394" s="127"/>
      <c r="AH394" s="127"/>
      <c r="AI394" s="127"/>
      <c r="AJ394" s="127"/>
      <c r="AK394" s="127"/>
      <c r="AL394" s="127"/>
      <c r="AM394" s="127"/>
      <c r="AN394" s="127"/>
      <c r="AO394" s="127"/>
      <c r="AP394" s="127"/>
      <c r="AQ394" s="127"/>
      <c r="AS394" s="44"/>
      <c r="AT394" s="44"/>
      <c r="AU394" s="44"/>
      <c r="AV394" s="44"/>
      <c r="AW394" s="44"/>
      <c r="AX394" s="44"/>
      <c r="AY394" s="44"/>
      <c r="AZ394" s="44"/>
      <c r="BA394" s="44"/>
      <c r="BB394" s="44"/>
      <c r="BC394" s="44"/>
      <c r="BD394" s="44"/>
    </row>
    <row r="395"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43"/>
      <c r="Z395" s="127"/>
      <c r="AA395" s="127"/>
      <c r="AB395" s="127"/>
      <c r="AC395" s="127"/>
      <c r="AD395" s="127"/>
      <c r="AE395" s="127"/>
      <c r="AF395" s="127"/>
      <c r="AG395" s="127"/>
      <c r="AH395" s="127"/>
      <c r="AI395" s="127"/>
      <c r="AJ395" s="127"/>
      <c r="AK395" s="127"/>
      <c r="AL395" s="127"/>
      <c r="AM395" s="127"/>
      <c r="AN395" s="127"/>
      <c r="AO395" s="127"/>
      <c r="AP395" s="127"/>
      <c r="AQ395" s="127"/>
      <c r="AS395" s="44"/>
      <c r="AT395" s="44"/>
      <c r="AU395" s="44"/>
      <c r="AV395" s="44"/>
      <c r="AW395" s="44"/>
      <c r="AX395" s="44"/>
      <c r="AY395" s="44"/>
      <c r="AZ395" s="44"/>
      <c r="BA395" s="44"/>
      <c r="BB395" s="44"/>
      <c r="BC395" s="44"/>
      <c r="BD395" s="44"/>
    </row>
    <row r="396"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43"/>
      <c r="Z396" s="127"/>
      <c r="AA396" s="127"/>
      <c r="AB396" s="127"/>
      <c r="AC396" s="127"/>
      <c r="AD396" s="127"/>
      <c r="AE396" s="127"/>
      <c r="AF396" s="127"/>
      <c r="AG396" s="127"/>
      <c r="AH396" s="127"/>
      <c r="AI396" s="127"/>
      <c r="AJ396" s="127"/>
      <c r="AK396" s="127"/>
      <c r="AL396" s="127"/>
      <c r="AM396" s="127"/>
      <c r="AN396" s="127"/>
      <c r="AO396" s="127"/>
      <c r="AP396" s="127"/>
      <c r="AQ396" s="127"/>
      <c r="AS396" s="44"/>
      <c r="AT396" s="44"/>
      <c r="AU396" s="44"/>
      <c r="AV396" s="44"/>
      <c r="AW396" s="44"/>
      <c r="AX396" s="44"/>
      <c r="AY396" s="44"/>
      <c r="AZ396" s="44"/>
      <c r="BA396" s="44"/>
      <c r="BB396" s="44"/>
      <c r="BC396" s="44"/>
      <c r="BD396" s="44"/>
    </row>
    <row r="397"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43"/>
      <c r="Z397" s="127"/>
      <c r="AA397" s="127"/>
      <c r="AB397" s="127"/>
      <c r="AC397" s="127"/>
      <c r="AD397" s="127"/>
      <c r="AE397" s="127"/>
      <c r="AF397" s="127"/>
      <c r="AG397" s="127"/>
      <c r="AH397" s="127"/>
      <c r="AI397" s="127"/>
      <c r="AJ397" s="127"/>
      <c r="AK397" s="127"/>
      <c r="AL397" s="127"/>
      <c r="AM397" s="127"/>
      <c r="AN397" s="127"/>
      <c r="AO397" s="127"/>
      <c r="AP397" s="127"/>
      <c r="AQ397" s="127"/>
      <c r="AS397" s="44"/>
      <c r="AT397" s="44"/>
      <c r="AU397" s="44"/>
      <c r="AV397" s="44"/>
      <c r="AW397" s="44"/>
      <c r="AX397" s="44"/>
      <c r="AY397" s="44"/>
      <c r="AZ397" s="44"/>
      <c r="BA397" s="44"/>
      <c r="BB397" s="44"/>
      <c r="BC397" s="44"/>
      <c r="BD397" s="44"/>
    </row>
    <row r="398"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43"/>
      <c r="Z398" s="127"/>
      <c r="AA398" s="127"/>
      <c r="AB398" s="127"/>
      <c r="AC398" s="127"/>
      <c r="AD398" s="127"/>
      <c r="AE398" s="127"/>
      <c r="AF398" s="127"/>
      <c r="AG398" s="127"/>
      <c r="AH398" s="127"/>
      <c r="AI398" s="127"/>
      <c r="AJ398" s="127"/>
      <c r="AK398" s="127"/>
      <c r="AL398" s="127"/>
      <c r="AM398" s="127"/>
      <c r="AN398" s="127"/>
      <c r="AO398" s="127"/>
      <c r="AP398" s="127"/>
      <c r="AQ398" s="127"/>
      <c r="AS398" s="44"/>
      <c r="AT398" s="44"/>
      <c r="AU398" s="44"/>
      <c r="AV398" s="44"/>
      <c r="AW398" s="44"/>
      <c r="AX398" s="44"/>
      <c r="AY398" s="44"/>
      <c r="AZ398" s="44"/>
      <c r="BA398" s="44"/>
      <c r="BB398" s="44"/>
      <c r="BC398" s="44"/>
      <c r="BD398" s="44"/>
    </row>
    <row r="399"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43"/>
      <c r="Z399" s="127"/>
      <c r="AA399" s="127"/>
      <c r="AB399" s="127"/>
      <c r="AC399" s="127"/>
      <c r="AD399" s="127"/>
      <c r="AE399" s="127"/>
      <c r="AF399" s="127"/>
      <c r="AG399" s="127"/>
      <c r="AH399" s="127"/>
      <c r="AI399" s="127"/>
      <c r="AJ399" s="127"/>
      <c r="AK399" s="127"/>
      <c r="AL399" s="127"/>
      <c r="AM399" s="127"/>
      <c r="AN399" s="127"/>
      <c r="AO399" s="127"/>
      <c r="AP399" s="127"/>
      <c r="AQ399" s="127"/>
      <c r="AS399" s="44"/>
      <c r="AT399" s="44"/>
      <c r="AU399" s="44"/>
      <c r="AV399" s="44"/>
      <c r="AW399" s="44"/>
      <c r="AX399" s="44"/>
      <c r="AY399" s="44"/>
      <c r="AZ399" s="44"/>
      <c r="BA399" s="44"/>
      <c r="BB399" s="44"/>
      <c r="BC399" s="44"/>
      <c r="BD399" s="44"/>
    </row>
    <row r="400"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43"/>
      <c r="Z400" s="127"/>
      <c r="AA400" s="127"/>
      <c r="AB400" s="127"/>
      <c r="AC400" s="127"/>
      <c r="AD400" s="127"/>
      <c r="AE400" s="127"/>
      <c r="AF400" s="127"/>
      <c r="AG400" s="127"/>
      <c r="AH400" s="127"/>
      <c r="AI400" s="127"/>
      <c r="AJ400" s="127"/>
      <c r="AK400" s="127"/>
      <c r="AL400" s="127"/>
      <c r="AM400" s="127"/>
      <c r="AN400" s="127"/>
      <c r="AO400" s="127"/>
      <c r="AP400" s="127"/>
      <c r="AQ400" s="127"/>
      <c r="AS400" s="44"/>
      <c r="AT400" s="44"/>
      <c r="AU400" s="44"/>
      <c r="AV400" s="44"/>
      <c r="AW400" s="44"/>
      <c r="AX400" s="44"/>
      <c r="AY400" s="44"/>
      <c r="AZ400" s="44"/>
      <c r="BA400" s="44"/>
      <c r="BB400" s="44"/>
      <c r="BC400" s="44"/>
      <c r="BD400" s="44"/>
    </row>
    <row r="401"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43"/>
      <c r="Z401" s="127"/>
      <c r="AA401" s="127"/>
      <c r="AB401" s="127"/>
      <c r="AC401" s="127"/>
      <c r="AD401" s="127"/>
      <c r="AE401" s="127"/>
      <c r="AF401" s="127"/>
      <c r="AG401" s="127"/>
      <c r="AH401" s="127"/>
      <c r="AI401" s="127"/>
      <c r="AJ401" s="127"/>
      <c r="AK401" s="127"/>
      <c r="AL401" s="127"/>
      <c r="AM401" s="127"/>
      <c r="AN401" s="127"/>
      <c r="AO401" s="127"/>
      <c r="AP401" s="127"/>
      <c r="AQ401" s="127"/>
      <c r="AS401" s="44"/>
      <c r="AT401" s="44"/>
      <c r="AU401" s="44"/>
      <c r="AV401" s="44"/>
      <c r="AW401" s="44"/>
      <c r="AX401" s="44"/>
      <c r="AY401" s="44"/>
      <c r="AZ401" s="44"/>
      <c r="BA401" s="44"/>
      <c r="BB401" s="44"/>
      <c r="BC401" s="44"/>
      <c r="BD401" s="44"/>
    </row>
    <row r="402"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43"/>
      <c r="Z402" s="127"/>
      <c r="AA402" s="127"/>
      <c r="AB402" s="127"/>
      <c r="AC402" s="127"/>
      <c r="AD402" s="127"/>
      <c r="AE402" s="127"/>
      <c r="AF402" s="127"/>
      <c r="AG402" s="127"/>
      <c r="AH402" s="127"/>
      <c r="AI402" s="127"/>
      <c r="AJ402" s="127"/>
      <c r="AK402" s="127"/>
      <c r="AL402" s="127"/>
      <c r="AM402" s="127"/>
      <c r="AN402" s="127"/>
      <c r="AO402" s="127"/>
      <c r="AP402" s="127"/>
      <c r="AQ402" s="127"/>
      <c r="AS402" s="44"/>
      <c r="AT402" s="44"/>
      <c r="AU402" s="44"/>
      <c r="AV402" s="44"/>
      <c r="AW402" s="44"/>
      <c r="AX402" s="44"/>
      <c r="AY402" s="44"/>
      <c r="AZ402" s="44"/>
      <c r="BA402" s="44"/>
      <c r="BB402" s="44"/>
      <c r="BC402" s="44"/>
      <c r="BD402" s="44"/>
    </row>
    <row r="403"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43"/>
      <c r="Z403" s="127"/>
      <c r="AA403" s="127"/>
      <c r="AB403" s="127"/>
      <c r="AC403" s="127"/>
      <c r="AD403" s="127"/>
      <c r="AE403" s="127"/>
      <c r="AF403" s="127"/>
      <c r="AG403" s="127"/>
      <c r="AH403" s="127"/>
      <c r="AI403" s="127"/>
      <c r="AJ403" s="127"/>
      <c r="AK403" s="127"/>
      <c r="AL403" s="127"/>
      <c r="AM403" s="127"/>
      <c r="AN403" s="127"/>
      <c r="AO403" s="127"/>
      <c r="AP403" s="127"/>
      <c r="AQ403" s="127"/>
      <c r="AS403" s="44"/>
      <c r="AT403" s="44"/>
      <c r="AU403" s="44"/>
      <c r="AV403" s="44"/>
      <c r="AW403" s="44"/>
      <c r="AX403" s="44"/>
      <c r="AY403" s="44"/>
      <c r="AZ403" s="44"/>
      <c r="BA403" s="44"/>
      <c r="BB403" s="44"/>
      <c r="BC403" s="44"/>
      <c r="BD403" s="44"/>
    </row>
    <row r="404"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43"/>
      <c r="Z404" s="127"/>
      <c r="AA404" s="127"/>
      <c r="AB404" s="127"/>
      <c r="AC404" s="127"/>
      <c r="AD404" s="127"/>
      <c r="AE404" s="127"/>
      <c r="AF404" s="127"/>
      <c r="AG404" s="127"/>
      <c r="AH404" s="127"/>
      <c r="AI404" s="127"/>
      <c r="AJ404" s="127"/>
      <c r="AK404" s="127"/>
      <c r="AL404" s="127"/>
      <c r="AM404" s="127"/>
      <c r="AN404" s="127"/>
      <c r="AO404" s="127"/>
      <c r="AP404" s="127"/>
      <c r="AQ404" s="127"/>
      <c r="AS404" s="44"/>
      <c r="AT404" s="44"/>
      <c r="AU404" s="44"/>
      <c r="AV404" s="44"/>
      <c r="AW404" s="44"/>
      <c r="AX404" s="44"/>
      <c r="AY404" s="44"/>
      <c r="AZ404" s="44"/>
      <c r="BA404" s="44"/>
      <c r="BB404" s="44"/>
      <c r="BC404" s="44"/>
      <c r="BD404" s="44"/>
    </row>
    <row r="405"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43"/>
      <c r="Z405" s="127"/>
      <c r="AA405" s="127"/>
      <c r="AB405" s="127"/>
      <c r="AC405" s="127"/>
      <c r="AD405" s="127"/>
      <c r="AE405" s="127"/>
      <c r="AF405" s="127"/>
      <c r="AG405" s="127"/>
      <c r="AH405" s="127"/>
      <c r="AI405" s="127"/>
      <c r="AJ405" s="127"/>
      <c r="AK405" s="127"/>
      <c r="AL405" s="127"/>
      <c r="AM405" s="127"/>
      <c r="AN405" s="127"/>
      <c r="AO405" s="127"/>
      <c r="AP405" s="127"/>
      <c r="AQ405" s="127"/>
      <c r="AS405" s="44"/>
      <c r="AT405" s="44"/>
      <c r="AU405" s="44"/>
      <c r="AV405" s="44"/>
      <c r="AW405" s="44"/>
      <c r="AX405" s="44"/>
      <c r="AY405" s="44"/>
      <c r="AZ405" s="44"/>
      <c r="BA405" s="44"/>
      <c r="BB405" s="44"/>
      <c r="BC405" s="44"/>
      <c r="BD405" s="44"/>
    </row>
    <row r="406"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43"/>
      <c r="Z406" s="127"/>
      <c r="AA406" s="127"/>
      <c r="AB406" s="127"/>
      <c r="AC406" s="127"/>
      <c r="AD406" s="127"/>
      <c r="AE406" s="127"/>
      <c r="AF406" s="127"/>
      <c r="AG406" s="127"/>
      <c r="AH406" s="127"/>
      <c r="AI406" s="127"/>
      <c r="AJ406" s="127"/>
      <c r="AK406" s="127"/>
      <c r="AL406" s="127"/>
      <c r="AM406" s="127"/>
      <c r="AN406" s="127"/>
      <c r="AO406" s="127"/>
      <c r="AP406" s="127"/>
      <c r="AQ406" s="127"/>
      <c r="AS406" s="44"/>
      <c r="AT406" s="44"/>
      <c r="AU406" s="44"/>
      <c r="AV406" s="44"/>
      <c r="AW406" s="44"/>
      <c r="AX406" s="44"/>
      <c r="AY406" s="44"/>
      <c r="AZ406" s="44"/>
      <c r="BA406" s="44"/>
      <c r="BB406" s="44"/>
      <c r="BC406" s="44"/>
      <c r="BD406" s="44"/>
    </row>
    <row r="407"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43"/>
      <c r="Z407" s="127"/>
      <c r="AA407" s="127"/>
      <c r="AB407" s="127"/>
      <c r="AC407" s="127"/>
      <c r="AD407" s="127"/>
      <c r="AE407" s="127"/>
      <c r="AF407" s="127"/>
      <c r="AG407" s="127"/>
      <c r="AH407" s="127"/>
      <c r="AI407" s="127"/>
      <c r="AJ407" s="127"/>
      <c r="AK407" s="127"/>
      <c r="AL407" s="127"/>
      <c r="AM407" s="127"/>
      <c r="AN407" s="127"/>
      <c r="AO407" s="127"/>
      <c r="AP407" s="127"/>
      <c r="AQ407" s="127"/>
      <c r="AS407" s="44"/>
      <c r="AT407" s="44"/>
      <c r="AU407" s="44"/>
      <c r="AV407" s="44"/>
      <c r="AW407" s="44"/>
      <c r="AX407" s="44"/>
      <c r="AY407" s="44"/>
      <c r="AZ407" s="44"/>
      <c r="BA407" s="44"/>
      <c r="BB407" s="44"/>
      <c r="BC407" s="44"/>
      <c r="BD407" s="44"/>
    </row>
    <row r="408"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43"/>
      <c r="Z408" s="127"/>
      <c r="AA408" s="127"/>
      <c r="AB408" s="127"/>
      <c r="AC408" s="127"/>
      <c r="AD408" s="127"/>
      <c r="AE408" s="127"/>
      <c r="AF408" s="127"/>
      <c r="AG408" s="127"/>
      <c r="AH408" s="127"/>
      <c r="AI408" s="127"/>
      <c r="AJ408" s="127"/>
      <c r="AK408" s="127"/>
      <c r="AL408" s="127"/>
      <c r="AM408" s="127"/>
      <c r="AN408" s="127"/>
      <c r="AO408" s="127"/>
      <c r="AP408" s="127"/>
      <c r="AQ408" s="127"/>
      <c r="AS408" s="44"/>
      <c r="AT408" s="44"/>
      <c r="AU408" s="44"/>
      <c r="AV408" s="44"/>
      <c r="AW408" s="44"/>
      <c r="AX408" s="44"/>
      <c r="AY408" s="44"/>
      <c r="AZ408" s="44"/>
      <c r="BA408" s="44"/>
      <c r="BB408" s="44"/>
      <c r="BC408" s="44"/>
      <c r="BD408" s="44"/>
    </row>
    <row r="409"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43"/>
      <c r="Z409" s="127"/>
      <c r="AA409" s="127"/>
      <c r="AB409" s="127"/>
      <c r="AC409" s="127"/>
      <c r="AD409" s="127"/>
      <c r="AE409" s="127"/>
      <c r="AF409" s="127"/>
      <c r="AG409" s="127"/>
      <c r="AH409" s="127"/>
      <c r="AI409" s="127"/>
      <c r="AJ409" s="127"/>
      <c r="AK409" s="127"/>
      <c r="AL409" s="127"/>
      <c r="AM409" s="127"/>
      <c r="AN409" s="127"/>
      <c r="AO409" s="127"/>
      <c r="AP409" s="127"/>
      <c r="AQ409" s="127"/>
      <c r="AS409" s="44"/>
      <c r="AT409" s="44"/>
      <c r="AU409" s="44"/>
      <c r="AV409" s="44"/>
      <c r="AW409" s="44"/>
      <c r="AX409" s="44"/>
      <c r="AY409" s="44"/>
      <c r="AZ409" s="44"/>
      <c r="BA409" s="44"/>
      <c r="BB409" s="44"/>
      <c r="BC409" s="44"/>
      <c r="BD409" s="44"/>
    </row>
    <row r="410"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43"/>
      <c r="Z410" s="127"/>
      <c r="AA410" s="127"/>
      <c r="AB410" s="127"/>
      <c r="AC410" s="127"/>
      <c r="AD410" s="127"/>
      <c r="AE410" s="127"/>
      <c r="AF410" s="127"/>
      <c r="AG410" s="127"/>
      <c r="AH410" s="127"/>
      <c r="AI410" s="127"/>
      <c r="AJ410" s="127"/>
      <c r="AK410" s="127"/>
      <c r="AL410" s="127"/>
      <c r="AM410" s="127"/>
      <c r="AN410" s="127"/>
      <c r="AO410" s="127"/>
      <c r="AP410" s="127"/>
      <c r="AQ410" s="127"/>
      <c r="AS410" s="44"/>
      <c r="AT410" s="44"/>
      <c r="AU410" s="44"/>
      <c r="AV410" s="44"/>
      <c r="AW410" s="44"/>
      <c r="AX410" s="44"/>
      <c r="AY410" s="44"/>
      <c r="AZ410" s="44"/>
      <c r="BA410" s="44"/>
      <c r="BB410" s="44"/>
      <c r="BC410" s="44"/>
      <c r="BD410" s="44"/>
    </row>
    <row r="411"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43"/>
      <c r="Z411" s="127"/>
      <c r="AA411" s="127"/>
      <c r="AB411" s="127"/>
      <c r="AC411" s="127"/>
      <c r="AD411" s="127"/>
      <c r="AE411" s="127"/>
      <c r="AF411" s="127"/>
      <c r="AG411" s="127"/>
      <c r="AH411" s="127"/>
      <c r="AI411" s="127"/>
      <c r="AJ411" s="127"/>
      <c r="AK411" s="127"/>
      <c r="AL411" s="127"/>
      <c r="AM411" s="127"/>
      <c r="AN411" s="127"/>
      <c r="AO411" s="127"/>
      <c r="AP411" s="127"/>
      <c r="AQ411" s="127"/>
      <c r="AS411" s="44"/>
      <c r="AT411" s="44"/>
      <c r="AU411" s="44"/>
      <c r="AV411" s="44"/>
      <c r="AW411" s="44"/>
      <c r="AX411" s="44"/>
      <c r="AY411" s="44"/>
      <c r="AZ411" s="44"/>
      <c r="BA411" s="44"/>
      <c r="BB411" s="44"/>
      <c r="BC411" s="44"/>
      <c r="BD411" s="44"/>
    </row>
    <row r="412"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43"/>
      <c r="Z412" s="127"/>
      <c r="AA412" s="127"/>
      <c r="AB412" s="127"/>
      <c r="AC412" s="127"/>
      <c r="AD412" s="127"/>
      <c r="AE412" s="127"/>
      <c r="AF412" s="127"/>
      <c r="AG412" s="127"/>
      <c r="AH412" s="127"/>
      <c r="AI412" s="127"/>
      <c r="AJ412" s="127"/>
      <c r="AK412" s="127"/>
      <c r="AL412" s="127"/>
      <c r="AM412" s="127"/>
      <c r="AN412" s="127"/>
      <c r="AO412" s="127"/>
      <c r="AP412" s="127"/>
      <c r="AQ412" s="127"/>
      <c r="AS412" s="44"/>
      <c r="AT412" s="44"/>
      <c r="AU412" s="44"/>
      <c r="AV412" s="44"/>
      <c r="AW412" s="44"/>
      <c r="AX412" s="44"/>
      <c r="AY412" s="44"/>
      <c r="AZ412" s="44"/>
      <c r="BA412" s="44"/>
      <c r="BB412" s="44"/>
      <c r="BC412" s="44"/>
      <c r="BD412" s="44"/>
    </row>
    <row r="413"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43"/>
      <c r="Z413" s="127"/>
      <c r="AA413" s="127"/>
      <c r="AB413" s="127"/>
      <c r="AC413" s="127"/>
      <c r="AD413" s="127"/>
      <c r="AE413" s="127"/>
      <c r="AF413" s="127"/>
      <c r="AG413" s="127"/>
      <c r="AH413" s="127"/>
      <c r="AI413" s="127"/>
      <c r="AJ413" s="127"/>
      <c r="AK413" s="127"/>
      <c r="AL413" s="127"/>
      <c r="AM413" s="127"/>
      <c r="AN413" s="127"/>
      <c r="AO413" s="127"/>
      <c r="AP413" s="127"/>
      <c r="AQ413" s="127"/>
      <c r="AS413" s="44"/>
      <c r="AT413" s="44"/>
      <c r="AU413" s="44"/>
      <c r="AV413" s="44"/>
      <c r="AW413" s="44"/>
      <c r="AX413" s="44"/>
      <c r="AY413" s="44"/>
      <c r="AZ413" s="44"/>
      <c r="BA413" s="44"/>
      <c r="BB413" s="44"/>
      <c r="BC413" s="44"/>
      <c r="BD413" s="44"/>
    </row>
    <row r="414"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43"/>
      <c r="Z414" s="127"/>
      <c r="AA414" s="127"/>
      <c r="AB414" s="127"/>
      <c r="AC414" s="127"/>
      <c r="AD414" s="127"/>
      <c r="AE414" s="127"/>
      <c r="AF414" s="127"/>
      <c r="AG414" s="127"/>
      <c r="AH414" s="127"/>
      <c r="AI414" s="127"/>
      <c r="AJ414" s="127"/>
      <c r="AK414" s="127"/>
      <c r="AL414" s="127"/>
      <c r="AM414" s="127"/>
      <c r="AN414" s="127"/>
      <c r="AO414" s="127"/>
      <c r="AP414" s="127"/>
      <c r="AQ414" s="127"/>
      <c r="AS414" s="44"/>
      <c r="AT414" s="44"/>
      <c r="AU414" s="44"/>
      <c r="AV414" s="44"/>
      <c r="AW414" s="44"/>
      <c r="AX414" s="44"/>
      <c r="AY414" s="44"/>
      <c r="AZ414" s="44"/>
      <c r="BA414" s="44"/>
      <c r="BB414" s="44"/>
      <c r="BC414" s="44"/>
      <c r="BD414" s="44"/>
    </row>
    <row r="415"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43"/>
      <c r="Z415" s="127"/>
      <c r="AA415" s="127"/>
      <c r="AB415" s="127"/>
      <c r="AC415" s="127"/>
      <c r="AD415" s="127"/>
      <c r="AE415" s="127"/>
      <c r="AF415" s="127"/>
      <c r="AG415" s="127"/>
      <c r="AH415" s="127"/>
      <c r="AI415" s="127"/>
      <c r="AJ415" s="127"/>
      <c r="AK415" s="127"/>
      <c r="AL415" s="127"/>
      <c r="AM415" s="127"/>
      <c r="AN415" s="127"/>
      <c r="AO415" s="127"/>
      <c r="AP415" s="127"/>
      <c r="AQ415" s="127"/>
      <c r="AS415" s="44"/>
      <c r="AT415" s="44"/>
      <c r="AU415" s="44"/>
      <c r="AV415" s="44"/>
      <c r="AW415" s="44"/>
      <c r="AX415" s="44"/>
      <c r="AY415" s="44"/>
      <c r="AZ415" s="44"/>
      <c r="BA415" s="44"/>
      <c r="BB415" s="44"/>
      <c r="BC415" s="44"/>
      <c r="BD415" s="44"/>
    </row>
    <row r="416"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43"/>
      <c r="Z416" s="127"/>
      <c r="AA416" s="127"/>
      <c r="AB416" s="127"/>
      <c r="AC416" s="127"/>
      <c r="AD416" s="127"/>
      <c r="AE416" s="127"/>
      <c r="AF416" s="127"/>
      <c r="AG416" s="127"/>
      <c r="AH416" s="127"/>
      <c r="AI416" s="127"/>
      <c r="AJ416" s="127"/>
      <c r="AK416" s="127"/>
      <c r="AL416" s="127"/>
      <c r="AM416" s="127"/>
      <c r="AN416" s="127"/>
      <c r="AO416" s="127"/>
      <c r="AP416" s="127"/>
      <c r="AQ416" s="127"/>
      <c r="AS416" s="44"/>
      <c r="AT416" s="44"/>
      <c r="AU416" s="44"/>
      <c r="AV416" s="44"/>
      <c r="AW416" s="44"/>
      <c r="AX416" s="44"/>
      <c r="AY416" s="44"/>
      <c r="AZ416" s="44"/>
      <c r="BA416" s="44"/>
      <c r="BB416" s="44"/>
      <c r="BC416" s="44"/>
      <c r="BD416" s="44"/>
    </row>
    <row r="417"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43"/>
      <c r="Z417" s="127"/>
      <c r="AA417" s="127"/>
      <c r="AB417" s="127"/>
      <c r="AC417" s="127"/>
      <c r="AD417" s="127"/>
      <c r="AE417" s="127"/>
      <c r="AF417" s="127"/>
      <c r="AG417" s="127"/>
      <c r="AH417" s="127"/>
      <c r="AI417" s="127"/>
      <c r="AJ417" s="127"/>
      <c r="AK417" s="127"/>
      <c r="AL417" s="127"/>
      <c r="AM417" s="127"/>
      <c r="AN417" s="127"/>
      <c r="AO417" s="127"/>
      <c r="AP417" s="127"/>
      <c r="AQ417" s="127"/>
      <c r="AS417" s="44"/>
      <c r="AT417" s="44"/>
      <c r="AU417" s="44"/>
      <c r="AV417" s="44"/>
      <c r="AW417" s="44"/>
      <c r="AX417" s="44"/>
      <c r="AY417" s="44"/>
      <c r="AZ417" s="44"/>
      <c r="BA417" s="44"/>
      <c r="BB417" s="44"/>
      <c r="BC417" s="44"/>
      <c r="BD417" s="44"/>
    </row>
    <row r="418"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43"/>
      <c r="Z418" s="127"/>
      <c r="AA418" s="127"/>
      <c r="AB418" s="127"/>
      <c r="AC418" s="127"/>
      <c r="AD418" s="127"/>
      <c r="AE418" s="127"/>
      <c r="AF418" s="127"/>
      <c r="AG418" s="127"/>
      <c r="AH418" s="127"/>
      <c r="AI418" s="127"/>
      <c r="AJ418" s="127"/>
      <c r="AK418" s="127"/>
      <c r="AL418" s="127"/>
      <c r="AM418" s="127"/>
      <c r="AN418" s="127"/>
      <c r="AO418" s="127"/>
      <c r="AP418" s="127"/>
      <c r="AQ418" s="127"/>
      <c r="AS418" s="44"/>
      <c r="AT418" s="44"/>
      <c r="AU418" s="44"/>
      <c r="AV418" s="44"/>
      <c r="AW418" s="44"/>
      <c r="AX418" s="44"/>
      <c r="AY418" s="44"/>
      <c r="AZ418" s="44"/>
      <c r="BA418" s="44"/>
      <c r="BB418" s="44"/>
      <c r="BC418" s="44"/>
      <c r="BD418" s="44"/>
    </row>
    <row r="419"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43"/>
      <c r="Z419" s="127"/>
      <c r="AA419" s="127"/>
      <c r="AB419" s="127"/>
      <c r="AC419" s="127"/>
      <c r="AD419" s="127"/>
      <c r="AE419" s="127"/>
      <c r="AF419" s="127"/>
      <c r="AG419" s="127"/>
      <c r="AH419" s="127"/>
      <c r="AI419" s="127"/>
      <c r="AJ419" s="127"/>
      <c r="AK419" s="127"/>
      <c r="AL419" s="127"/>
      <c r="AM419" s="127"/>
      <c r="AN419" s="127"/>
      <c r="AO419" s="127"/>
      <c r="AP419" s="127"/>
      <c r="AQ419" s="127"/>
      <c r="AS419" s="44"/>
      <c r="AT419" s="44"/>
      <c r="AU419" s="44"/>
      <c r="AV419" s="44"/>
      <c r="AW419" s="44"/>
      <c r="AX419" s="44"/>
      <c r="AY419" s="44"/>
      <c r="AZ419" s="44"/>
      <c r="BA419" s="44"/>
      <c r="BB419" s="44"/>
      <c r="BC419" s="44"/>
      <c r="BD419" s="44"/>
    </row>
    <row r="420"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43"/>
      <c r="Z420" s="127"/>
      <c r="AA420" s="127"/>
      <c r="AB420" s="127"/>
      <c r="AC420" s="127"/>
      <c r="AD420" s="127"/>
      <c r="AE420" s="127"/>
      <c r="AF420" s="127"/>
      <c r="AG420" s="127"/>
      <c r="AH420" s="127"/>
      <c r="AI420" s="127"/>
      <c r="AJ420" s="127"/>
      <c r="AK420" s="127"/>
      <c r="AL420" s="127"/>
      <c r="AM420" s="127"/>
      <c r="AN420" s="127"/>
      <c r="AO420" s="127"/>
      <c r="AP420" s="127"/>
      <c r="AQ420" s="127"/>
      <c r="AS420" s="44"/>
      <c r="AT420" s="44"/>
      <c r="AU420" s="44"/>
      <c r="AV420" s="44"/>
      <c r="AW420" s="44"/>
      <c r="AX420" s="44"/>
      <c r="AY420" s="44"/>
      <c r="AZ420" s="44"/>
      <c r="BA420" s="44"/>
      <c r="BB420" s="44"/>
      <c r="BC420" s="44"/>
      <c r="BD420" s="44"/>
    </row>
    <row r="421"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43"/>
      <c r="Z421" s="127"/>
      <c r="AA421" s="127"/>
      <c r="AB421" s="127"/>
      <c r="AC421" s="127"/>
      <c r="AD421" s="127"/>
      <c r="AE421" s="127"/>
      <c r="AF421" s="127"/>
      <c r="AG421" s="127"/>
      <c r="AH421" s="127"/>
      <c r="AI421" s="127"/>
      <c r="AJ421" s="127"/>
      <c r="AK421" s="127"/>
      <c r="AL421" s="127"/>
      <c r="AM421" s="127"/>
      <c r="AN421" s="127"/>
      <c r="AO421" s="127"/>
      <c r="AP421" s="127"/>
      <c r="AQ421" s="127"/>
      <c r="AS421" s="44"/>
      <c r="AT421" s="44"/>
      <c r="AU421" s="44"/>
      <c r="AV421" s="44"/>
      <c r="AW421" s="44"/>
      <c r="AX421" s="44"/>
      <c r="AY421" s="44"/>
      <c r="AZ421" s="44"/>
      <c r="BA421" s="44"/>
      <c r="BB421" s="44"/>
      <c r="BC421" s="44"/>
      <c r="BD421" s="44"/>
    </row>
    <row r="422"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43"/>
      <c r="Z422" s="127"/>
      <c r="AA422" s="127"/>
      <c r="AB422" s="127"/>
      <c r="AC422" s="127"/>
      <c r="AD422" s="127"/>
      <c r="AE422" s="127"/>
      <c r="AF422" s="127"/>
      <c r="AG422" s="127"/>
      <c r="AH422" s="127"/>
      <c r="AI422" s="127"/>
      <c r="AJ422" s="127"/>
      <c r="AK422" s="127"/>
      <c r="AL422" s="127"/>
      <c r="AM422" s="127"/>
      <c r="AN422" s="127"/>
      <c r="AO422" s="127"/>
      <c r="AP422" s="127"/>
      <c r="AQ422" s="127"/>
      <c r="AS422" s="44"/>
      <c r="AT422" s="44"/>
      <c r="AU422" s="44"/>
      <c r="AV422" s="44"/>
      <c r="AW422" s="44"/>
      <c r="AX422" s="44"/>
      <c r="AY422" s="44"/>
      <c r="AZ422" s="44"/>
      <c r="BA422" s="44"/>
      <c r="BB422" s="44"/>
      <c r="BC422" s="44"/>
      <c r="BD422" s="44"/>
    </row>
    <row r="423"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43"/>
      <c r="Z423" s="127"/>
      <c r="AA423" s="127"/>
      <c r="AB423" s="127"/>
      <c r="AC423" s="127"/>
      <c r="AD423" s="127"/>
      <c r="AE423" s="127"/>
      <c r="AF423" s="127"/>
      <c r="AG423" s="127"/>
      <c r="AH423" s="127"/>
      <c r="AI423" s="127"/>
      <c r="AJ423" s="127"/>
      <c r="AK423" s="127"/>
      <c r="AL423" s="127"/>
      <c r="AM423" s="127"/>
      <c r="AN423" s="127"/>
      <c r="AO423" s="127"/>
      <c r="AP423" s="127"/>
      <c r="AQ423" s="127"/>
      <c r="AS423" s="44"/>
      <c r="AT423" s="44"/>
      <c r="AU423" s="44"/>
      <c r="AV423" s="44"/>
      <c r="AW423" s="44"/>
      <c r="AX423" s="44"/>
      <c r="AY423" s="44"/>
      <c r="AZ423" s="44"/>
      <c r="BA423" s="44"/>
      <c r="BB423" s="44"/>
      <c r="BC423" s="44"/>
      <c r="BD423" s="44"/>
    </row>
    <row r="424"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43"/>
      <c r="Z424" s="127"/>
      <c r="AA424" s="127"/>
      <c r="AB424" s="127"/>
      <c r="AC424" s="127"/>
      <c r="AD424" s="127"/>
      <c r="AE424" s="127"/>
      <c r="AF424" s="127"/>
      <c r="AG424" s="127"/>
      <c r="AH424" s="127"/>
      <c r="AI424" s="127"/>
      <c r="AJ424" s="127"/>
      <c r="AK424" s="127"/>
      <c r="AL424" s="127"/>
      <c r="AM424" s="127"/>
      <c r="AN424" s="127"/>
      <c r="AO424" s="127"/>
      <c r="AP424" s="127"/>
      <c r="AQ424" s="127"/>
      <c r="AS424" s="44"/>
      <c r="AT424" s="44"/>
      <c r="AU424" s="44"/>
      <c r="AV424" s="44"/>
      <c r="AW424" s="44"/>
      <c r="AX424" s="44"/>
      <c r="AY424" s="44"/>
      <c r="AZ424" s="44"/>
      <c r="BA424" s="44"/>
      <c r="BB424" s="44"/>
      <c r="BC424" s="44"/>
      <c r="BD424" s="44"/>
    </row>
    <row r="425"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43"/>
      <c r="Z425" s="127"/>
      <c r="AA425" s="127"/>
      <c r="AB425" s="127"/>
      <c r="AC425" s="127"/>
      <c r="AD425" s="127"/>
      <c r="AE425" s="127"/>
      <c r="AF425" s="127"/>
      <c r="AG425" s="127"/>
      <c r="AH425" s="127"/>
      <c r="AI425" s="127"/>
      <c r="AJ425" s="127"/>
      <c r="AK425" s="127"/>
      <c r="AL425" s="127"/>
      <c r="AM425" s="127"/>
      <c r="AN425" s="127"/>
      <c r="AO425" s="127"/>
      <c r="AP425" s="127"/>
      <c r="AQ425" s="127"/>
      <c r="AS425" s="44"/>
      <c r="AT425" s="44"/>
      <c r="AU425" s="44"/>
      <c r="AV425" s="44"/>
      <c r="AW425" s="44"/>
      <c r="AX425" s="44"/>
      <c r="AY425" s="44"/>
      <c r="AZ425" s="44"/>
      <c r="BA425" s="44"/>
      <c r="BB425" s="44"/>
      <c r="BC425" s="44"/>
      <c r="BD425" s="44"/>
    </row>
    <row r="426"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43"/>
      <c r="Z426" s="127"/>
      <c r="AA426" s="127"/>
      <c r="AB426" s="127"/>
      <c r="AC426" s="127"/>
      <c r="AD426" s="127"/>
      <c r="AE426" s="127"/>
      <c r="AF426" s="127"/>
      <c r="AG426" s="127"/>
      <c r="AH426" s="127"/>
      <c r="AI426" s="127"/>
      <c r="AJ426" s="127"/>
      <c r="AK426" s="127"/>
      <c r="AL426" s="127"/>
      <c r="AM426" s="127"/>
      <c r="AN426" s="127"/>
      <c r="AO426" s="127"/>
      <c r="AP426" s="127"/>
      <c r="AQ426" s="127"/>
      <c r="AS426" s="44"/>
      <c r="AT426" s="44"/>
      <c r="AU426" s="44"/>
      <c r="AV426" s="44"/>
      <c r="AW426" s="44"/>
      <c r="AX426" s="44"/>
      <c r="AY426" s="44"/>
      <c r="AZ426" s="44"/>
      <c r="BA426" s="44"/>
      <c r="BB426" s="44"/>
      <c r="BC426" s="44"/>
      <c r="BD426" s="44"/>
    </row>
    <row r="427"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43"/>
      <c r="Z427" s="127"/>
      <c r="AA427" s="127"/>
      <c r="AB427" s="127"/>
      <c r="AC427" s="127"/>
      <c r="AD427" s="127"/>
      <c r="AE427" s="127"/>
      <c r="AF427" s="127"/>
      <c r="AG427" s="127"/>
      <c r="AH427" s="127"/>
      <c r="AI427" s="127"/>
      <c r="AJ427" s="127"/>
      <c r="AK427" s="127"/>
      <c r="AL427" s="127"/>
      <c r="AM427" s="127"/>
      <c r="AN427" s="127"/>
      <c r="AO427" s="127"/>
      <c r="AP427" s="127"/>
      <c r="AQ427" s="127"/>
      <c r="AS427" s="44"/>
      <c r="AT427" s="44"/>
      <c r="AU427" s="44"/>
      <c r="AV427" s="44"/>
      <c r="AW427" s="44"/>
      <c r="AX427" s="44"/>
      <c r="AY427" s="44"/>
      <c r="AZ427" s="44"/>
      <c r="BA427" s="44"/>
      <c r="BB427" s="44"/>
      <c r="BC427" s="44"/>
      <c r="BD427" s="44"/>
    </row>
    <row r="428"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43"/>
      <c r="Z428" s="127"/>
      <c r="AA428" s="127"/>
      <c r="AB428" s="127"/>
      <c r="AC428" s="127"/>
      <c r="AD428" s="127"/>
      <c r="AE428" s="127"/>
      <c r="AF428" s="127"/>
      <c r="AG428" s="127"/>
      <c r="AH428" s="127"/>
      <c r="AI428" s="127"/>
      <c r="AJ428" s="127"/>
      <c r="AK428" s="127"/>
      <c r="AL428" s="127"/>
      <c r="AM428" s="127"/>
      <c r="AN428" s="127"/>
      <c r="AO428" s="127"/>
      <c r="AP428" s="127"/>
      <c r="AQ428" s="127"/>
      <c r="AS428" s="44"/>
      <c r="AT428" s="44"/>
      <c r="AU428" s="44"/>
      <c r="AV428" s="44"/>
      <c r="AW428" s="44"/>
      <c r="AX428" s="44"/>
      <c r="AY428" s="44"/>
      <c r="AZ428" s="44"/>
      <c r="BA428" s="44"/>
      <c r="BB428" s="44"/>
      <c r="BC428" s="44"/>
      <c r="BD428" s="44"/>
    </row>
    <row r="429"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43"/>
      <c r="Z429" s="127"/>
      <c r="AA429" s="127"/>
      <c r="AB429" s="127"/>
      <c r="AC429" s="127"/>
      <c r="AD429" s="127"/>
      <c r="AE429" s="127"/>
      <c r="AF429" s="127"/>
      <c r="AG429" s="127"/>
      <c r="AH429" s="127"/>
      <c r="AI429" s="127"/>
      <c r="AJ429" s="127"/>
      <c r="AK429" s="127"/>
      <c r="AL429" s="127"/>
      <c r="AM429" s="127"/>
      <c r="AN429" s="127"/>
      <c r="AO429" s="127"/>
      <c r="AP429" s="127"/>
      <c r="AQ429" s="127"/>
      <c r="AS429" s="44"/>
      <c r="AT429" s="44"/>
      <c r="AU429" s="44"/>
      <c r="AV429" s="44"/>
      <c r="AW429" s="44"/>
      <c r="AX429" s="44"/>
      <c r="AY429" s="44"/>
      <c r="AZ429" s="44"/>
      <c r="BA429" s="44"/>
      <c r="BB429" s="44"/>
      <c r="BC429" s="44"/>
      <c r="BD429" s="44"/>
    </row>
    <row r="430"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43"/>
      <c r="Z430" s="127"/>
      <c r="AA430" s="127"/>
      <c r="AB430" s="127"/>
      <c r="AC430" s="127"/>
      <c r="AD430" s="127"/>
      <c r="AE430" s="127"/>
      <c r="AF430" s="127"/>
      <c r="AG430" s="127"/>
      <c r="AH430" s="127"/>
      <c r="AI430" s="127"/>
      <c r="AJ430" s="127"/>
      <c r="AK430" s="127"/>
      <c r="AL430" s="127"/>
      <c r="AM430" s="127"/>
      <c r="AN430" s="127"/>
      <c r="AO430" s="127"/>
      <c r="AP430" s="127"/>
      <c r="AQ430" s="127"/>
      <c r="AS430" s="44"/>
      <c r="AT430" s="44"/>
      <c r="AU430" s="44"/>
      <c r="AV430" s="44"/>
      <c r="AW430" s="44"/>
      <c r="AX430" s="44"/>
      <c r="AY430" s="44"/>
      <c r="AZ430" s="44"/>
      <c r="BA430" s="44"/>
      <c r="BB430" s="44"/>
      <c r="BC430" s="44"/>
      <c r="BD430" s="44"/>
    </row>
    <row r="431"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43"/>
      <c r="Z431" s="127"/>
      <c r="AA431" s="127"/>
      <c r="AB431" s="127"/>
      <c r="AC431" s="127"/>
      <c r="AD431" s="127"/>
      <c r="AE431" s="127"/>
      <c r="AF431" s="127"/>
      <c r="AG431" s="127"/>
      <c r="AH431" s="127"/>
      <c r="AI431" s="127"/>
      <c r="AJ431" s="127"/>
      <c r="AK431" s="127"/>
      <c r="AL431" s="127"/>
      <c r="AM431" s="127"/>
      <c r="AN431" s="127"/>
      <c r="AO431" s="127"/>
      <c r="AP431" s="127"/>
      <c r="AQ431" s="127"/>
      <c r="AS431" s="44"/>
      <c r="AT431" s="44"/>
      <c r="AU431" s="44"/>
      <c r="AV431" s="44"/>
      <c r="AW431" s="44"/>
      <c r="AX431" s="44"/>
      <c r="AY431" s="44"/>
      <c r="AZ431" s="44"/>
      <c r="BA431" s="44"/>
      <c r="BB431" s="44"/>
      <c r="BC431" s="44"/>
      <c r="BD431" s="44"/>
    </row>
    <row r="432"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43"/>
      <c r="Z432" s="127"/>
      <c r="AA432" s="127"/>
      <c r="AB432" s="127"/>
      <c r="AC432" s="127"/>
      <c r="AD432" s="127"/>
      <c r="AE432" s="127"/>
      <c r="AF432" s="127"/>
      <c r="AG432" s="127"/>
      <c r="AH432" s="127"/>
      <c r="AI432" s="127"/>
      <c r="AJ432" s="127"/>
      <c r="AK432" s="127"/>
      <c r="AL432" s="127"/>
      <c r="AM432" s="127"/>
      <c r="AN432" s="127"/>
      <c r="AO432" s="127"/>
      <c r="AP432" s="127"/>
      <c r="AQ432" s="127"/>
      <c r="AS432" s="44"/>
      <c r="AT432" s="44"/>
      <c r="AU432" s="44"/>
      <c r="AV432" s="44"/>
      <c r="AW432" s="44"/>
      <c r="AX432" s="44"/>
      <c r="AY432" s="44"/>
      <c r="AZ432" s="44"/>
      <c r="BA432" s="44"/>
      <c r="BB432" s="44"/>
      <c r="BC432" s="44"/>
      <c r="BD432" s="44"/>
    </row>
    <row r="433"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43"/>
      <c r="Z433" s="127"/>
      <c r="AA433" s="127"/>
      <c r="AB433" s="127"/>
      <c r="AC433" s="127"/>
      <c r="AD433" s="127"/>
      <c r="AE433" s="127"/>
      <c r="AF433" s="127"/>
      <c r="AG433" s="127"/>
      <c r="AH433" s="127"/>
      <c r="AI433" s="127"/>
      <c r="AJ433" s="127"/>
      <c r="AK433" s="127"/>
      <c r="AL433" s="127"/>
      <c r="AM433" s="127"/>
      <c r="AN433" s="127"/>
      <c r="AO433" s="127"/>
      <c r="AP433" s="127"/>
      <c r="AQ433" s="127"/>
      <c r="AS433" s="44"/>
      <c r="AT433" s="44"/>
      <c r="AU433" s="44"/>
      <c r="AV433" s="44"/>
      <c r="AW433" s="44"/>
      <c r="AX433" s="44"/>
      <c r="AY433" s="44"/>
      <c r="AZ433" s="44"/>
      <c r="BA433" s="44"/>
      <c r="BB433" s="44"/>
      <c r="BC433" s="44"/>
      <c r="BD433" s="44"/>
    </row>
    <row r="434"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43"/>
      <c r="Z434" s="127"/>
      <c r="AA434" s="127"/>
      <c r="AB434" s="127"/>
      <c r="AC434" s="127"/>
      <c r="AD434" s="127"/>
      <c r="AE434" s="127"/>
      <c r="AF434" s="127"/>
      <c r="AG434" s="127"/>
      <c r="AH434" s="127"/>
      <c r="AI434" s="127"/>
      <c r="AJ434" s="127"/>
      <c r="AK434" s="127"/>
      <c r="AL434" s="127"/>
      <c r="AM434" s="127"/>
      <c r="AN434" s="127"/>
      <c r="AO434" s="127"/>
      <c r="AP434" s="127"/>
      <c r="AQ434" s="127"/>
      <c r="AS434" s="44"/>
      <c r="AT434" s="44"/>
      <c r="AU434" s="44"/>
      <c r="AV434" s="44"/>
      <c r="AW434" s="44"/>
      <c r="AX434" s="44"/>
      <c r="AY434" s="44"/>
      <c r="AZ434" s="44"/>
      <c r="BA434" s="44"/>
      <c r="BB434" s="44"/>
      <c r="BC434" s="44"/>
      <c r="BD434" s="44"/>
    </row>
    <row r="435"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43"/>
      <c r="Z435" s="127"/>
      <c r="AA435" s="127"/>
      <c r="AB435" s="127"/>
      <c r="AC435" s="127"/>
      <c r="AD435" s="127"/>
      <c r="AE435" s="127"/>
      <c r="AF435" s="127"/>
      <c r="AG435" s="127"/>
      <c r="AH435" s="127"/>
      <c r="AI435" s="127"/>
      <c r="AJ435" s="127"/>
      <c r="AK435" s="127"/>
      <c r="AL435" s="127"/>
      <c r="AM435" s="127"/>
      <c r="AN435" s="127"/>
      <c r="AO435" s="127"/>
      <c r="AP435" s="127"/>
      <c r="AQ435" s="127"/>
      <c r="AS435" s="44"/>
      <c r="AT435" s="44"/>
      <c r="AU435" s="44"/>
      <c r="AV435" s="44"/>
      <c r="AW435" s="44"/>
      <c r="AX435" s="44"/>
      <c r="AY435" s="44"/>
      <c r="AZ435" s="44"/>
      <c r="BA435" s="44"/>
      <c r="BB435" s="44"/>
      <c r="BC435" s="44"/>
      <c r="BD435" s="44"/>
    </row>
    <row r="436"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43"/>
      <c r="Z436" s="127"/>
      <c r="AA436" s="127"/>
      <c r="AB436" s="127"/>
      <c r="AC436" s="127"/>
      <c r="AD436" s="127"/>
      <c r="AE436" s="127"/>
      <c r="AF436" s="127"/>
      <c r="AG436" s="127"/>
      <c r="AH436" s="127"/>
      <c r="AI436" s="127"/>
      <c r="AJ436" s="127"/>
      <c r="AK436" s="127"/>
      <c r="AL436" s="127"/>
      <c r="AM436" s="127"/>
      <c r="AN436" s="127"/>
      <c r="AO436" s="127"/>
      <c r="AP436" s="127"/>
      <c r="AQ436" s="127"/>
      <c r="AS436" s="44"/>
      <c r="AT436" s="44"/>
      <c r="AU436" s="44"/>
      <c r="AV436" s="44"/>
      <c r="AW436" s="44"/>
      <c r="AX436" s="44"/>
      <c r="AY436" s="44"/>
      <c r="AZ436" s="44"/>
      <c r="BA436" s="44"/>
      <c r="BB436" s="44"/>
      <c r="BC436" s="44"/>
      <c r="BD436" s="44"/>
    </row>
    <row r="437"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43"/>
      <c r="Z437" s="127"/>
      <c r="AA437" s="127"/>
      <c r="AB437" s="127"/>
      <c r="AC437" s="127"/>
      <c r="AD437" s="127"/>
      <c r="AE437" s="127"/>
      <c r="AF437" s="127"/>
      <c r="AG437" s="127"/>
      <c r="AH437" s="127"/>
      <c r="AI437" s="127"/>
      <c r="AJ437" s="127"/>
      <c r="AK437" s="127"/>
      <c r="AL437" s="127"/>
      <c r="AM437" s="127"/>
      <c r="AN437" s="127"/>
      <c r="AO437" s="127"/>
      <c r="AP437" s="127"/>
      <c r="AQ437" s="127"/>
      <c r="AS437" s="44"/>
      <c r="AT437" s="44"/>
      <c r="AU437" s="44"/>
      <c r="AV437" s="44"/>
      <c r="AW437" s="44"/>
      <c r="AX437" s="44"/>
      <c r="AY437" s="44"/>
      <c r="AZ437" s="44"/>
      <c r="BA437" s="44"/>
      <c r="BB437" s="44"/>
      <c r="BC437" s="44"/>
      <c r="BD437" s="44"/>
    </row>
    <row r="438"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43"/>
      <c r="Z438" s="127"/>
      <c r="AA438" s="127"/>
      <c r="AB438" s="127"/>
      <c r="AC438" s="127"/>
      <c r="AD438" s="127"/>
      <c r="AE438" s="127"/>
      <c r="AF438" s="127"/>
      <c r="AG438" s="127"/>
      <c r="AH438" s="127"/>
      <c r="AI438" s="127"/>
      <c r="AJ438" s="127"/>
      <c r="AK438" s="127"/>
      <c r="AL438" s="127"/>
      <c r="AM438" s="127"/>
      <c r="AN438" s="127"/>
      <c r="AO438" s="127"/>
      <c r="AP438" s="127"/>
      <c r="AQ438" s="127"/>
      <c r="AS438" s="44"/>
      <c r="AT438" s="44"/>
      <c r="AU438" s="44"/>
      <c r="AV438" s="44"/>
      <c r="AW438" s="44"/>
      <c r="AX438" s="44"/>
      <c r="AY438" s="44"/>
      <c r="AZ438" s="44"/>
      <c r="BA438" s="44"/>
      <c r="BB438" s="44"/>
      <c r="BC438" s="44"/>
      <c r="BD438" s="44"/>
    </row>
    <row r="439"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43"/>
      <c r="Z439" s="127"/>
      <c r="AA439" s="127"/>
      <c r="AB439" s="127"/>
      <c r="AC439" s="127"/>
      <c r="AD439" s="127"/>
      <c r="AE439" s="127"/>
      <c r="AF439" s="127"/>
      <c r="AG439" s="127"/>
      <c r="AH439" s="127"/>
      <c r="AI439" s="127"/>
      <c r="AJ439" s="127"/>
      <c r="AK439" s="127"/>
      <c r="AL439" s="127"/>
      <c r="AM439" s="127"/>
      <c r="AN439" s="127"/>
      <c r="AO439" s="127"/>
      <c r="AP439" s="127"/>
      <c r="AQ439" s="127"/>
      <c r="AS439" s="44"/>
      <c r="AT439" s="44"/>
      <c r="AU439" s="44"/>
      <c r="AV439" s="44"/>
      <c r="AW439" s="44"/>
      <c r="AX439" s="44"/>
      <c r="AY439" s="44"/>
      <c r="AZ439" s="44"/>
      <c r="BA439" s="44"/>
      <c r="BB439" s="44"/>
      <c r="BC439" s="44"/>
      <c r="BD439" s="44"/>
    </row>
    <row r="440"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43"/>
      <c r="Z440" s="127"/>
      <c r="AA440" s="127"/>
      <c r="AB440" s="127"/>
      <c r="AC440" s="127"/>
      <c r="AD440" s="127"/>
      <c r="AE440" s="127"/>
      <c r="AF440" s="127"/>
      <c r="AG440" s="127"/>
      <c r="AH440" s="127"/>
      <c r="AI440" s="127"/>
      <c r="AJ440" s="127"/>
      <c r="AK440" s="127"/>
      <c r="AL440" s="127"/>
      <c r="AM440" s="127"/>
      <c r="AN440" s="127"/>
      <c r="AO440" s="127"/>
      <c r="AP440" s="127"/>
      <c r="AQ440" s="127"/>
      <c r="AS440" s="44"/>
      <c r="AT440" s="44"/>
      <c r="AU440" s="44"/>
      <c r="AV440" s="44"/>
      <c r="AW440" s="44"/>
      <c r="AX440" s="44"/>
      <c r="AY440" s="44"/>
      <c r="AZ440" s="44"/>
      <c r="BA440" s="44"/>
      <c r="BB440" s="44"/>
      <c r="BC440" s="44"/>
      <c r="BD440" s="44"/>
    </row>
    <row r="441"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43"/>
      <c r="Z441" s="127"/>
      <c r="AA441" s="127"/>
      <c r="AB441" s="127"/>
      <c r="AC441" s="127"/>
      <c r="AD441" s="127"/>
      <c r="AE441" s="127"/>
      <c r="AF441" s="127"/>
      <c r="AG441" s="127"/>
      <c r="AH441" s="127"/>
      <c r="AI441" s="127"/>
      <c r="AJ441" s="127"/>
      <c r="AK441" s="127"/>
      <c r="AL441" s="127"/>
      <c r="AM441" s="127"/>
      <c r="AN441" s="127"/>
      <c r="AO441" s="127"/>
      <c r="AP441" s="127"/>
      <c r="AQ441" s="127"/>
      <c r="AS441" s="44"/>
      <c r="AT441" s="44"/>
      <c r="AU441" s="44"/>
      <c r="AV441" s="44"/>
      <c r="AW441" s="44"/>
      <c r="AX441" s="44"/>
      <c r="AY441" s="44"/>
      <c r="AZ441" s="44"/>
      <c r="BA441" s="44"/>
      <c r="BB441" s="44"/>
      <c r="BC441" s="44"/>
      <c r="BD441" s="44"/>
    </row>
    <row r="442"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43"/>
      <c r="Z442" s="127"/>
      <c r="AA442" s="127"/>
      <c r="AB442" s="127"/>
      <c r="AC442" s="127"/>
      <c r="AD442" s="127"/>
      <c r="AE442" s="127"/>
      <c r="AF442" s="127"/>
      <c r="AG442" s="127"/>
      <c r="AH442" s="127"/>
      <c r="AI442" s="127"/>
      <c r="AJ442" s="127"/>
      <c r="AK442" s="127"/>
      <c r="AL442" s="127"/>
      <c r="AM442" s="127"/>
      <c r="AN442" s="127"/>
      <c r="AO442" s="127"/>
      <c r="AP442" s="127"/>
      <c r="AQ442" s="127"/>
      <c r="AS442" s="44"/>
      <c r="AT442" s="44"/>
      <c r="AU442" s="44"/>
      <c r="AV442" s="44"/>
      <c r="AW442" s="44"/>
      <c r="AX442" s="44"/>
      <c r="AY442" s="44"/>
      <c r="AZ442" s="44"/>
      <c r="BA442" s="44"/>
      <c r="BB442" s="44"/>
      <c r="BC442" s="44"/>
      <c r="BD442" s="44"/>
    </row>
    <row r="443"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43"/>
      <c r="Z443" s="127"/>
      <c r="AA443" s="127"/>
      <c r="AB443" s="127"/>
      <c r="AC443" s="127"/>
      <c r="AD443" s="127"/>
      <c r="AE443" s="127"/>
      <c r="AF443" s="127"/>
      <c r="AG443" s="127"/>
      <c r="AH443" s="127"/>
      <c r="AI443" s="127"/>
      <c r="AJ443" s="127"/>
      <c r="AK443" s="127"/>
      <c r="AL443" s="127"/>
      <c r="AM443" s="127"/>
      <c r="AN443" s="127"/>
      <c r="AO443" s="127"/>
      <c r="AP443" s="127"/>
      <c r="AQ443" s="127"/>
      <c r="AS443" s="44"/>
      <c r="AT443" s="44"/>
      <c r="AU443" s="44"/>
      <c r="AV443" s="44"/>
      <c r="AW443" s="44"/>
      <c r="AX443" s="44"/>
      <c r="AY443" s="44"/>
      <c r="AZ443" s="44"/>
      <c r="BA443" s="44"/>
      <c r="BB443" s="44"/>
      <c r="BC443" s="44"/>
      <c r="BD443" s="44"/>
    </row>
    <row r="444"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43"/>
      <c r="Z444" s="127"/>
      <c r="AA444" s="127"/>
      <c r="AB444" s="127"/>
      <c r="AC444" s="127"/>
      <c r="AD444" s="127"/>
      <c r="AE444" s="127"/>
      <c r="AF444" s="127"/>
      <c r="AG444" s="127"/>
      <c r="AH444" s="127"/>
      <c r="AI444" s="127"/>
      <c r="AJ444" s="127"/>
      <c r="AK444" s="127"/>
      <c r="AL444" s="127"/>
      <c r="AM444" s="127"/>
      <c r="AN444" s="127"/>
      <c r="AO444" s="127"/>
      <c r="AP444" s="127"/>
      <c r="AQ444" s="127"/>
      <c r="AS444" s="44"/>
      <c r="AT444" s="44"/>
      <c r="AU444" s="44"/>
      <c r="AV444" s="44"/>
      <c r="AW444" s="44"/>
      <c r="AX444" s="44"/>
      <c r="AY444" s="44"/>
      <c r="AZ444" s="44"/>
      <c r="BA444" s="44"/>
      <c r="BB444" s="44"/>
      <c r="BC444" s="44"/>
      <c r="BD444" s="44"/>
    </row>
    <row r="445"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43"/>
      <c r="Z445" s="127"/>
      <c r="AA445" s="127"/>
      <c r="AB445" s="127"/>
      <c r="AC445" s="127"/>
      <c r="AD445" s="127"/>
      <c r="AE445" s="127"/>
      <c r="AF445" s="127"/>
      <c r="AG445" s="127"/>
      <c r="AH445" s="127"/>
      <c r="AI445" s="127"/>
      <c r="AJ445" s="127"/>
      <c r="AK445" s="127"/>
      <c r="AL445" s="127"/>
      <c r="AM445" s="127"/>
      <c r="AN445" s="127"/>
      <c r="AO445" s="127"/>
      <c r="AP445" s="127"/>
      <c r="AQ445" s="127"/>
      <c r="AS445" s="44"/>
      <c r="AT445" s="44"/>
      <c r="AU445" s="44"/>
      <c r="AV445" s="44"/>
      <c r="AW445" s="44"/>
      <c r="AX445" s="44"/>
      <c r="AY445" s="44"/>
      <c r="AZ445" s="44"/>
      <c r="BA445" s="44"/>
      <c r="BB445" s="44"/>
      <c r="BC445" s="44"/>
      <c r="BD445" s="44"/>
    </row>
    <row r="446"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43"/>
      <c r="Z446" s="127"/>
      <c r="AA446" s="127"/>
      <c r="AB446" s="127"/>
      <c r="AC446" s="127"/>
      <c r="AD446" s="127"/>
      <c r="AE446" s="127"/>
      <c r="AF446" s="127"/>
      <c r="AG446" s="127"/>
      <c r="AH446" s="127"/>
      <c r="AI446" s="127"/>
      <c r="AJ446" s="127"/>
      <c r="AK446" s="127"/>
      <c r="AL446" s="127"/>
      <c r="AM446" s="127"/>
      <c r="AN446" s="127"/>
      <c r="AO446" s="127"/>
      <c r="AP446" s="127"/>
      <c r="AQ446" s="127"/>
      <c r="AS446" s="44"/>
      <c r="AT446" s="44"/>
      <c r="AU446" s="44"/>
      <c r="AV446" s="44"/>
      <c r="AW446" s="44"/>
      <c r="AX446" s="44"/>
      <c r="AY446" s="44"/>
      <c r="AZ446" s="44"/>
      <c r="BA446" s="44"/>
      <c r="BB446" s="44"/>
      <c r="BC446" s="44"/>
      <c r="BD446" s="44"/>
    </row>
    <row r="447"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43"/>
      <c r="Z447" s="127"/>
      <c r="AA447" s="127"/>
      <c r="AB447" s="127"/>
      <c r="AC447" s="127"/>
      <c r="AD447" s="127"/>
      <c r="AE447" s="127"/>
      <c r="AF447" s="127"/>
      <c r="AG447" s="127"/>
      <c r="AH447" s="127"/>
      <c r="AI447" s="127"/>
      <c r="AJ447" s="127"/>
      <c r="AK447" s="127"/>
      <c r="AL447" s="127"/>
      <c r="AM447" s="127"/>
      <c r="AN447" s="127"/>
      <c r="AO447" s="127"/>
      <c r="AP447" s="127"/>
      <c r="AQ447" s="127"/>
      <c r="AS447" s="44"/>
      <c r="AT447" s="44"/>
      <c r="AU447" s="44"/>
      <c r="AV447" s="44"/>
      <c r="AW447" s="44"/>
      <c r="AX447" s="44"/>
      <c r="AY447" s="44"/>
      <c r="AZ447" s="44"/>
      <c r="BA447" s="44"/>
      <c r="BB447" s="44"/>
      <c r="BC447" s="44"/>
      <c r="BD447" s="44"/>
    </row>
    <row r="448"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43"/>
      <c r="Z448" s="127"/>
      <c r="AA448" s="127"/>
      <c r="AB448" s="127"/>
      <c r="AC448" s="127"/>
      <c r="AD448" s="127"/>
      <c r="AE448" s="127"/>
      <c r="AF448" s="127"/>
      <c r="AG448" s="127"/>
      <c r="AH448" s="127"/>
      <c r="AI448" s="127"/>
      <c r="AJ448" s="127"/>
      <c r="AK448" s="127"/>
      <c r="AL448" s="127"/>
      <c r="AM448" s="127"/>
      <c r="AN448" s="127"/>
      <c r="AO448" s="127"/>
      <c r="AP448" s="127"/>
      <c r="AQ448" s="127"/>
      <c r="AS448" s="44"/>
      <c r="AT448" s="44"/>
      <c r="AU448" s="44"/>
      <c r="AV448" s="44"/>
      <c r="AW448" s="44"/>
      <c r="AX448" s="44"/>
      <c r="AY448" s="44"/>
      <c r="AZ448" s="44"/>
      <c r="BA448" s="44"/>
      <c r="BB448" s="44"/>
      <c r="BC448" s="44"/>
      <c r="BD448" s="44"/>
    </row>
    <row r="449"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43"/>
      <c r="Z449" s="127"/>
      <c r="AA449" s="127"/>
      <c r="AB449" s="127"/>
      <c r="AC449" s="127"/>
      <c r="AD449" s="127"/>
      <c r="AE449" s="127"/>
      <c r="AF449" s="127"/>
      <c r="AG449" s="127"/>
      <c r="AH449" s="127"/>
      <c r="AI449" s="127"/>
      <c r="AJ449" s="127"/>
      <c r="AK449" s="127"/>
      <c r="AL449" s="127"/>
      <c r="AM449" s="127"/>
      <c r="AN449" s="127"/>
      <c r="AO449" s="127"/>
      <c r="AP449" s="127"/>
      <c r="AQ449" s="127"/>
      <c r="AS449" s="44"/>
      <c r="AT449" s="44"/>
      <c r="AU449" s="44"/>
      <c r="AV449" s="44"/>
      <c r="AW449" s="44"/>
      <c r="AX449" s="44"/>
      <c r="AY449" s="44"/>
      <c r="AZ449" s="44"/>
      <c r="BA449" s="44"/>
      <c r="BB449" s="44"/>
      <c r="BC449" s="44"/>
      <c r="BD449" s="44"/>
    </row>
    <row r="450"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43"/>
      <c r="Z450" s="127"/>
      <c r="AA450" s="127"/>
      <c r="AB450" s="127"/>
      <c r="AC450" s="127"/>
      <c r="AD450" s="127"/>
      <c r="AE450" s="127"/>
      <c r="AF450" s="127"/>
      <c r="AG450" s="127"/>
      <c r="AH450" s="127"/>
      <c r="AI450" s="127"/>
      <c r="AJ450" s="127"/>
      <c r="AK450" s="127"/>
      <c r="AL450" s="127"/>
      <c r="AM450" s="127"/>
      <c r="AN450" s="127"/>
      <c r="AO450" s="127"/>
      <c r="AP450" s="127"/>
      <c r="AQ450" s="127"/>
      <c r="AS450" s="44"/>
      <c r="AT450" s="44"/>
      <c r="AU450" s="44"/>
      <c r="AV450" s="44"/>
      <c r="AW450" s="44"/>
      <c r="AX450" s="44"/>
      <c r="AY450" s="44"/>
      <c r="AZ450" s="44"/>
      <c r="BA450" s="44"/>
      <c r="BB450" s="44"/>
      <c r="BC450" s="44"/>
      <c r="BD450" s="44"/>
    </row>
    <row r="451"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43"/>
      <c r="Z451" s="127"/>
      <c r="AA451" s="127"/>
      <c r="AB451" s="127"/>
      <c r="AC451" s="127"/>
      <c r="AD451" s="127"/>
      <c r="AE451" s="127"/>
      <c r="AF451" s="127"/>
      <c r="AG451" s="127"/>
      <c r="AH451" s="127"/>
      <c r="AI451" s="127"/>
      <c r="AJ451" s="127"/>
      <c r="AK451" s="127"/>
      <c r="AL451" s="127"/>
      <c r="AM451" s="127"/>
      <c r="AN451" s="127"/>
      <c r="AO451" s="127"/>
      <c r="AP451" s="127"/>
      <c r="AQ451" s="127"/>
      <c r="AS451" s="44"/>
      <c r="AT451" s="44"/>
      <c r="AU451" s="44"/>
      <c r="AV451" s="44"/>
      <c r="AW451" s="44"/>
      <c r="AX451" s="44"/>
      <c r="AY451" s="44"/>
      <c r="AZ451" s="44"/>
      <c r="BA451" s="44"/>
      <c r="BB451" s="44"/>
      <c r="BC451" s="44"/>
      <c r="BD451" s="44"/>
    </row>
    <row r="452"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43"/>
      <c r="Z452" s="127"/>
      <c r="AA452" s="127"/>
      <c r="AB452" s="127"/>
      <c r="AC452" s="127"/>
      <c r="AD452" s="127"/>
      <c r="AE452" s="127"/>
      <c r="AF452" s="127"/>
      <c r="AG452" s="127"/>
      <c r="AH452" s="127"/>
      <c r="AI452" s="127"/>
      <c r="AJ452" s="127"/>
      <c r="AK452" s="127"/>
      <c r="AL452" s="127"/>
      <c r="AM452" s="127"/>
      <c r="AN452" s="127"/>
      <c r="AO452" s="127"/>
      <c r="AP452" s="127"/>
      <c r="AQ452" s="127"/>
      <c r="AS452" s="44"/>
      <c r="AT452" s="44"/>
      <c r="AU452" s="44"/>
      <c r="AV452" s="44"/>
      <c r="AW452" s="44"/>
      <c r="AX452" s="44"/>
      <c r="AY452" s="44"/>
      <c r="AZ452" s="44"/>
      <c r="BA452" s="44"/>
      <c r="BB452" s="44"/>
      <c r="BC452" s="44"/>
      <c r="BD452" s="44"/>
    </row>
    <row r="453"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43"/>
      <c r="Z453" s="127"/>
      <c r="AA453" s="127"/>
      <c r="AB453" s="127"/>
      <c r="AC453" s="127"/>
      <c r="AD453" s="127"/>
      <c r="AE453" s="127"/>
      <c r="AF453" s="127"/>
      <c r="AG453" s="127"/>
      <c r="AH453" s="127"/>
      <c r="AI453" s="127"/>
      <c r="AJ453" s="127"/>
      <c r="AK453" s="127"/>
      <c r="AL453" s="127"/>
      <c r="AM453" s="127"/>
      <c r="AN453" s="127"/>
      <c r="AO453" s="127"/>
      <c r="AP453" s="127"/>
      <c r="AQ453" s="127"/>
      <c r="AS453" s="44"/>
      <c r="AT453" s="44"/>
      <c r="AU453" s="44"/>
      <c r="AV453" s="44"/>
      <c r="AW453" s="44"/>
      <c r="AX453" s="44"/>
      <c r="AY453" s="44"/>
      <c r="AZ453" s="44"/>
      <c r="BA453" s="44"/>
      <c r="BB453" s="44"/>
      <c r="BC453" s="44"/>
      <c r="BD453" s="44"/>
    </row>
    <row r="454"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43"/>
      <c r="Z454" s="127"/>
      <c r="AA454" s="127"/>
      <c r="AB454" s="127"/>
      <c r="AC454" s="127"/>
      <c r="AD454" s="127"/>
      <c r="AE454" s="127"/>
      <c r="AF454" s="127"/>
      <c r="AG454" s="127"/>
      <c r="AH454" s="127"/>
      <c r="AI454" s="127"/>
      <c r="AJ454" s="127"/>
      <c r="AK454" s="127"/>
      <c r="AL454" s="127"/>
      <c r="AM454" s="127"/>
      <c r="AN454" s="127"/>
      <c r="AO454" s="127"/>
      <c r="AP454" s="127"/>
      <c r="AQ454" s="127"/>
      <c r="AS454" s="44"/>
      <c r="AT454" s="44"/>
      <c r="AU454" s="44"/>
      <c r="AV454" s="44"/>
      <c r="AW454" s="44"/>
      <c r="AX454" s="44"/>
      <c r="AY454" s="44"/>
      <c r="AZ454" s="44"/>
      <c r="BA454" s="44"/>
      <c r="BB454" s="44"/>
      <c r="BC454" s="44"/>
      <c r="BD454" s="44"/>
    </row>
    <row r="455"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43"/>
      <c r="Z455" s="127"/>
      <c r="AA455" s="127"/>
      <c r="AB455" s="127"/>
      <c r="AC455" s="127"/>
      <c r="AD455" s="127"/>
      <c r="AE455" s="127"/>
      <c r="AF455" s="127"/>
      <c r="AG455" s="127"/>
      <c r="AH455" s="127"/>
      <c r="AI455" s="127"/>
      <c r="AJ455" s="127"/>
      <c r="AK455" s="127"/>
      <c r="AL455" s="127"/>
      <c r="AM455" s="127"/>
      <c r="AN455" s="127"/>
      <c r="AO455" s="127"/>
      <c r="AP455" s="127"/>
      <c r="AQ455" s="127"/>
      <c r="AS455" s="44"/>
      <c r="AT455" s="44"/>
      <c r="AU455" s="44"/>
      <c r="AV455" s="44"/>
      <c r="AW455" s="44"/>
      <c r="AX455" s="44"/>
      <c r="AY455" s="44"/>
      <c r="AZ455" s="44"/>
      <c r="BA455" s="44"/>
      <c r="BB455" s="44"/>
      <c r="BC455" s="44"/>
      <c r="BD455" s="44"/>
    </row>
    <row r="456"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43"/>
      <c r="Z456" s="127"/>
      <c r="AA456" s="127"/>
      <c r="AB456" s="127"/>
      <c r="AC456" s="127"/>
      <c r="AD456" s="127"/>
      <c r="AE456" s="127"/>
      <c r="AF456" s="127"/>
      <c r="AG456" s="127"/>
      <c r="AH456" s="127"/>
      <c r="AI456" s="127"/>
      <c r="AJ456" s="127"/>
      <c r="AK456" s="127"/>
      <c r="AL456" s="127"/>
      <c r="AM456" s="127"/>
      <c r="AN456" s="127"/>
      <c r="AO456" s="127"/>
      <c r="AP456" s="127"/>
      <c r="AQ456" s="127"/>
      <c r="AS456" s="44"/>
      <c r="AT456" s="44"/>
      <c r="AU456" s="44"/>
      <c r="AV456" s="44"/>
      <c r="AW456" s="44"/>
      <c r="AX456" s="44"/>
      <c r="AY456" s="44"/>
      <c r="AZ456" s="44"/>
      <c r="BA456" s="44"/>
      <c r="BB456" s="44"/>
      <c r="BC456" s="44"/>
      <c r="BD456" s="44"/>
    </row>
    <row r="457"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43"/>
      <c r="Z457" s="127"/>
      <c r="AA457" s="127"/>
      <c r="AB457" s="127"/>
      <c r="AC457" s="127"/>
      <c r="AD457" s="127"/>
      <c r="AE457" s="127"/>
      <c r="AF457" s="127"/>
      <c r="AG457" s="127"/>
      <c r="AH457" s="127"/>
      <c r="AI457" s="127"/>
      <c r="AJ457" s="127"/>
      <c r="AK457" s="127"/>
      <c r="AL457" s="127"/>
      <c r="AM457" s="127"/>
      <c r="AN457" s="127"/>
      <c r="AO457" s="127"/>
      <c r="AP457" s="127"/>
      <c r="AQ457" s="127"/>
      <c r="AS457" s="44"/>
      <c r="AT457" s="44"/>
      <c r="AU457" s="44"/>
      <c r="AV457" s="44"/>
      <c r="AW457" s="44"/>
      <c r="AX457" s="44"/>
      <c r="AY457" s="44"/>
      <c r="AZ457" s="44"/>
      <c r="BA457" s="44"/>
      <c r="BB457" s="44"/>
      <c r="BC457" s="44"/>
      <c r="BD457" s="44"/>
    </row>
    <row r="458"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43"/>
      <c r="Z458" s="127"/>
      <c r="AA458" s="127"/>
      <c r="AB458" s="127"/>
      <c r="AC458" s="127"/>
      <c r="AD458" s="127"/>
      <c r="AE458" s="127"/>
      <c r="AF458" s="127"/>
      <c r="AG458" s="127"/>
      <c r="AH458" s="127"/>
      <c r="AI458" s="127"/>
      <c r="AJ458" s="127"/>
      <c r="AK458" s="127"/>
      <c r="AL458" s="127"/>
      <c r="AM458" s="127"/>
      <c r="AN458" s="127"/>
      <c r="AO458" s="127"/>
      <c r="AP458" s="127"/>
      <c r="AQ458" s="127"/>
      <c r="AS458" s="44"/>
      <c r="AT458" s="44"/>
      <c r="AU458" s="44"/>
      <c r="AV458" s="44"/>
      <c r="AW458" s="44"/>
      <c r="AX458" s="44"/>
      <c r="AY458" s="44"/>
      <c r="AZ458" s="44"/>
      <c r="BA458" s="44"/>
      <c r="BB458" s="44"/>
      <c r="BC458" s="44"/>
      <c r="BD458" s="44"/>
    </row>
    <row r="459"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43"/>
      <c r="Z459" s="127"/>
      <c r="AA459" s="127"/>
      <c r="AB459" s="127"/>
      <c r="AC459" s="127"/>
      <c r="AD459" s="127"/>
      <c r="AE459" s="127"/>
      <c r="AF459" s="127"/>
      <c r="AG459" s="127"/>
      <c r="AH459" s="127"/>
      <c r="AI459" s="127"/>
      <c r="AJ459" s="127"/>
      <c r="AK459" s="127"/>
      <c r="AL459" s="127"/>
      <c r="AM459" s="127"/>
      <c r="AN459" s="127"/>
      <c r="AO459" s="127"/>
      <c r="AP459" s="127"/>
      <c r="AQ459" s="127"/>
      <c r="AS459" s="44"/>
      <c r="AT459" s="44"/>
      <c r="AU459" s="44"/>
      <c r="AV459" s="44"/>
      <c r="AW459" s="44"/>
      <c r="AX459" s="44"/>
      <c r="AY459" s="44"/>
      <c r="AZ459" s="44"/>
      <c r="BA459" s="44"/>
      <c r="BB459" s="44"/>
      <c r="BC459" s="44"/>
      <c r="BD459" s="44"/>
    </row>
    <row r="460"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43"/>
      <c r="Z460" s="127"/>
      <c r="AA460" s="127"/>
      <c r="AB460" s="127"/>
      <c r="AC460" s="127"/>
      <c r="AD460" s="127"/>
      <c r="AE460" s="127"/>
      <c r="AF460" s="127"/>
      <c r="AG460" s="127"/>
      <c r="AH460" s="127"/>
      <c r="AI460" s="127"/>
      <c r="AJ460" s="127"/>
      <c r="AK460" s="127"/>
      <c r="AL460" s="127"/>
      <c r="AM460" s="127"/>
      <c r="AN460" s="127"/>
      <c r="AO460" s="127"/>
      <c r="AP460" s="127"/>
      <c r="AQ460" s="127"/>
      <c r="AS460" s="44"/>
      <c r="AT460" s="44"/>
      <c r="AU460" s="44"/>
      <c r="AV460" s="44"/>
      <c r="AW460" s="44"/>
      <c r="AX460" s="44"/>
      <c r="AY460" s="44"/>
      <c r="AZ460" s="44"/>
      <c r="BA460" s="44"/>
      <c r="BB460" s="44"/>
      <c r="BC460" s="44"/>
      <c r="BD460" s="44"/>
    </row>
    <row r="461"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43"/>
      <c r="Z461" s="127"/>
      <c r="AA461" s="127"/>
      <c r="AB461" s="127"/>
      <c r="AC461" s="127"/>
      <c r="AD461" s="127"/>
      <c r="AE461" s="127"/>
      <c r="AF461" s="127"/>
      <c r="AG461" s="127"/>
      <c r="AH461" s="127"/>
      <c r="AI461" s="127"/>
      <c r="AJ461" s="127"/>
      <c r="AK461" s="127"/>
      <c r="AL461" s="127"/>
      <c r="AM461" s="127"/>
      <c r="AN461" s="127"/>
      <c r="AO461" s="127"/>
      <c r="AP461" s="127"/>
      <c r="AQ461" s="127"/>
      <c r="AS461" s="44"/>
      <c r="AT461" s="44"/>
      <c r="AU461" s="44"/>
      <c r="AV461" s="44"/>
      <c r="AW461" s="44"/>
      <c r="AX461" s="44"/>
      <c r="AY461" s="44"/>
      <c r="AZ461" s="44"/>
      <c r="BA461" s="44"/>
      <c r="BB461" s="44"/>
      <c r="BC461" s="44"/>
      <c r="BD461" s="44"/>
    </row>
    <row r="462"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43"/>
      <c r="Z462" s="127"/>
      <c r="AA462" s="127"/>
      <c r="AB462" s="127"/>
      <c r="AC462" s="127"/>
      <c r="AD462" s="127"/>
      <c r="AE462" s="127"/>
      <c r="AF462" s="127"/>
      <c r="AG462" s="127"/>
      <c r="AH462" s="127"/>
      <c r="AI462" s="127"/>
      <c r="AJ462" s="127"/>
      <c r="AK462" s="127"/>
      <c r="AL462" s="127"/>
      <c r="AM462" s="127"/>
      <c r="AN462" s="127"/>
      <c r="AO462" s="127"/>
      <c r="AP462" s="127"/>
      <c r="AQ462" s="127"/>
      <c r="AS462" s="44"/>
      <c r="AT462" s="44"/>
      <c r="AU462" s="44"/>
      <c r="AV462" s="44"/>
      <c r="AW462" s="44"/>
      <c r="AX462" s="44"/>
      <c r="AY462" s="44"/>
      <c r="AZ462" s="44"/>
      <c r="BA462" s="44"/>
      <c r="BB462" s="44"/>
      <c r="BC462" s="44"/>
      <c r="BD462" s="44"/>
    </row>
    <row r="463"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43"/>
      <c r="Z463" s="127"/>
      <c r="AA463" s="127"/>
      <c r="AB463" s="127"/>
      <c r="AC463" s="127"/>
      <c r="AD463" s="127"/>
      <c r="AE463" s="127"/>
      <c r="AF463" s="127"/>
      <c r="AG463" s="127"/>
      <c r="AH463" s="127"/>
      <c r="AI463" s="127"/>
      <c r="AJ463" s="127"/>
      <c r="AK463" s="127"/>
      <c r="AL463" s="127"/>
      <c r="AM463" s="127"/>
      <c r="AN463" s="127"/>
      <c r="AO463" s="127"/>
      <c r="AP463" s="127"/>
      <c r="AQ463" s="127"/>
      <c r="AS463" s="44"/>
      <c r="AT463" s="44"/>
      <c r="AU463" s="44"/>
      <c r="AV463" s="44"/>
      <c r="AW463" s="44"/>
      <c r="AX463" s="44"/>
      <c r="AY463" s="44"/>
      <c r="AZ463" s="44"/>
      <c r="BA463" s="44"/>
      <c r="BB463" s="44"/>
      <c r="BC463" s="44"/>
      <c r="BD463" s="44"/>
    </row>
    <row r="464"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43"/>
      <c r="Z464" s="127"/>
      <c r="AA464" s="127"/>
      <c r="AB464" s="127"/>
      <c r="AC464" s="127"/>
      <c r="AD464" s="127"/>
      <c r="AE464" s="127"/>
      <c r="AF464" s="127"/>
      <c r="AG464" s="127"/>
      <c r="AH464" s="127"/>
      <c r="AI464" s="127"/>
      <c r="AJ464" s="127"/>
      <c r="AK464" s="127"/>
      <c r="AL464" s="127"/>
      <c r="AM464" s="127"/>
      <c r="AN464" s="127"/>
      <c r="AO464" s="127"/>
      <c r="AP464" s="127"/>
      <c r="AQ464" s="127"/>
      <c r="AS464" s="44"/>
      <c r="AT464" s="44"/>
      <c r="AU464" s="44"/>
      <c r="AV464" s="44"/>
      <c r="AW464" s="44"/>
      <c r="AX464" s="44"/>
      <c r="AY464" s="44"/>
      <c r="AZ464" s="44"/>
      <c r="BA464" s="44"/>
      <c r="BB464" s="44"/>
      <c r="BC464" s="44"/>
      <c r="BD464" s="44"/>
    </row>
    <row r="465"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43"/>
      <c r="Z465" s="127"/>
      <c r="AA465" s="127"/>
      <c r="AB465" s="127"/>
      <c r="AC465" s="127"/>
      <c r="AD465" s="127"/>
      <c r="AE465" s="127"/>
      <c r="AF465" s="127"/>
      <c r="AG465" s="127"/>
      <c r="AH465" s="127"/>
      <c r="AI465" s="127"/>
      <c r="AJ465" s="127"/>
      <c r="AK465" s="127"/>
      <c r="AL465" s="127"/>
      <c r="AM465" s="127"/>
      <c r="AN465" s="127"/>
      <c r="AO465" s="127"/>
      <c r="AP465" s="127"/>
      <c r="AQ465" s="127"/>
      <c r="AS465" s="44"/>
      <c r="AT465" s="44"/>
      <c r="AU465" s="44"/>
      <c r="AV465" s="44"/>
      <c r="AW465" s="44"/>
      <c r="AX465" s="44"/>
      <c r="AY465" s="44"/>
      <c r="AZ465" s="44"/>
      <c r="BA465" s="44"/>
      <c r="BB465" s="44"/>
      <c r="BC465" s="44"/>
      <c r="BD465" s="44"/>
    </row>
    <row r="466"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43"/>
      <c r="Z466" s="127"/>
      <c r="AA466" s="127"/>
      <c r="AB466" s="127"/>
      <c r="AC466" s="127"/>
      <c r="AD466" s="127"/>
      <c r="AE466" s="127"/>
      <c r="AF466" s="127"/>
      <c r="AG466" s="127"/>
      <c r="AH466" s="127"/>
      <c r="AI466" s="127"/>
      <c r="AJ466" s="127"/>
      <c r="AK466" s="127"/>
      <c r="AL466" s="127"/>
      <c r="AM466" s="127"/>
      <c r="AN466" s="127"/>
      <c r="AO466" s="127"/>
      <c r="AP466" s="127"/>
      <c r="AQ466" s="127"/>
      <c r="AS466" s="44"/>
      <c r="AT466" s="44"/>
      <c r="AU466" s="44"/>
      <c r="AV466" s="44"/>
      <c r="AW466" s="44"/>
      <c r="AX466" s="44"/>
      <c r="AY466" s="44"/>
      <c r="AZ466" s="44"/>
      <c r="BA466" s="44"/>
      <c r="BB466" s="44"/>
      <c r="BC466" s="44"/>
      <c r="BD466" s="44"/>
    </row>
    <row r="467"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43"/>
      <c r="Z467" s="127"/>
      <c r="AA467" s="127"/>
      <c r="AB467" s="127"/>
      <c r="AC467" s="127"/>
      <c r="AD467" s="127"/>
      <c r="AE467" s="127"/>
      <c r="AF467" s="127"/>
      <c r="AG467" s="127"/>
      <c r="AH467" s="127"/>
      <c r="AI467" s="127"/>
      <c r="AJ467" s="127"/>
      <c r="AK467" s="127"/>
      <c r="AL467" s="127"/>
      <c r="AM467" s="127"/>
      <c r="AN467" s="127"/>
      <c r="AO467" s="127"/>
      <c r="AP467" s="127"/>
      <c r="AQ467" s="127"/>
      <c r="AS467" s="44"/>
      <c r="AT467" s="44"/>
      <c r="AU467" s="44"/>
      <c r="AV467" s="44"/>
      <c r="AW467" s="44"/>
      <c r="AX467" s="44"/>
      <c r="AY467" s="44"/>
      <c r="AZ467" s="44"/>
      <c r="BA467" s="44"/>
      <c r="BB467" s="44"/>
      <c r="BC467" s="44"/>
      <c r="BD467" s="44"/>
    </row>
    <row r="468"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43"/>
      <c r="Z468" s="127"/>
      <c r="AA468" s="127"/>
      <c r="AB468" s="127"/>
      <c r="AC468" s="127"/>
      <c r="AD468" s="127"/>
      <c r="AE468" s="127"/>
      <c r="AF468" s="127"/>
      <c r="AG468" s="127"/>
      <c r="AH468" s="127"/>
      <c r="AI468" s="127"/>
      <c r="AJ468" s="127"/>
      <c r="AK468" s="127"/>
      <c r="AL468" s="127"/>
      <c r="AM468" s="127"/>
      <c r="AN468" s="127"/>
      <c r="AO468" s="127"/>
      <c r="AP468" s="127"/>
      <c r="AQ468" s="127"/>
      <c r="AS468" s="44"/>
      <c r="AT468" s="44"/>
      <c r="AU468" s="44"/>
      <c r="AV468" s="44"/>
      <c r="AW468" s="44"/>
      <c r="AX468" s="44"/>
      <c r="AY468" s="44"/>
      <c r="AZ468" s="44"/>
      <c r="BA468" s="44"/>
      <c r="BB468" s="44"/>
      <c r="BC468" s="44"/>
      <c r="BD468" s="44"/>
    </row>
    <row r="469"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43"/>
      <c r="Z469" s="127"/>
      <c r="AA469" s="127"/>
      <c r="AB469" s="127"/>
      <c r="AC469" s="127"/>
      <c r="AD469" s="127"/>
      <c r="AE469" s="127"/>
      <c r="AF469" s="127"/>
      <c r="AG469" s="127"/>
      <c r="AH469" s="127"/>
      <c r="AI469" s="127"/>
      <c r="AJ469" s="127"/>
      <c r="AK469" s="127"/>
      <c r="AL469" s="127"/>
      <c r="AM469" s="127"/>
      <c r="AN469" s="127"/>
      <c r="AO469" s="127"/>
      <c r="AP469" s="127"/>
      <c r="AQ469" s="127"/>
      <c r="AS469" s="44"/>
      <c r="AT469" s="44"/>
      <c r="AU469" s="44"/>
      <c r="AV469" s="44"/>
      <c r="AW469" s="44"/>
      <c r="AX469" s="44"/>
      <c r="AY469" s="44"/>
      <c r="AZ469" s="44"/>
      <c r="BA469" s="44"/>
      <c r="BB469" s="44"/>
      <c r="BC469" s="44"/>
      <c r="BD469" s="44"/>
    </row>
    <row r="470"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43"/>
      <c r="Z470" s="127"/>
      <c r="AA470" s="127"/>
      <c r="AB470" s="127"/>
      <c r="AC470" s="127"/>
      <c r="AD470" s="127"/>
      <c r="AE470" s="127"/>
      <c r="AF470" s="127"/>
      <c r="AG470" s="127"/>
      <c r="AH470" s="127"/>
      <c r="AI470" s="127"/>
      <c r="AJ470" s="127"/>
      <c r="AK470" s="127"/>
      <c r="AL470" s="127"/>
      <c r="AM470" s="127"/>
      <c r="AN470" s="127"/>
      <c r="AO470" s="127"/>
      <c r="AP470" s="127"/>
      <c r="AQ470" s="127"/>
      <c r="AS470" s="44"/>
      <c r="AT470" s="44"/>
      <c r="AU470" s="44"/>
      <c r="AV470" s="44"/>
      <c r="AW470" s="44"/>
      <c r="AX470" s="44"/>
      <c r="AY470" s="44"/>
      <c r="AZ470" s="44"/>
      <c r="BA470" s="44"/>
      <c r="BB470" s="44"/>
      <c r="BC470" s="44"/>
      <c r="BD470" s="44"/>
    </row>
    <row r="471"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43"/>
      <c r="Z471" s="127"/>
      <c r="AA471" s="127"/>
      <c r="AB471" s="127"/>
      <c r="AC471" s="127"/>
      <c r="AD471" s="127"/>
      <c r="AE471" s="127"/>
      <c r="AF471" s="127"/>
      <c r="AG471" s="127"/>
      <c r="AH471" s="127"/>
      <c r="AI471" s="127"/>
      <c r="AJ471" s="127"/>
      <c r="AK471" s="127"/>
      <c r="AL471" s="127"/>
      <c r="AM471" s="127"/>
      <c r="AN471" s="127"/>
      <c r="AO471" s="127"/>
      <c r="AP471" s="127"/>
      <c r="AQ471" s="127"/>
      <c r="AS471" s="44"/>
      <c r="AT471" s="44"/>
      <c r="AU471" s="44"/>
      <c r="AV471" s="44"/>
      <c r="AW471" s="44"/>
      <c r="AX471" s="44"/>
      <c r="AY471" s="44"/>
      <c r="AZ471" s="44"/>
      <c r="BA471" s="44"/>
      <c r="BB471" s="44"/>
      <c r="BC471" s="44"/>
      <c r="BD471" s="44"/>
    </row>
    <row r="472"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43"/>
      <c r="Z472" s="127"/>
      <c r="AA472" s="127"/>
      <c r="AB472" s="127"/>
      <c r="AC472" s="127"/>
      <c r="AD472" s="127"/>
      <c r="AE472" s="127"/>
      <c r="AF472" s="127"/>
      <c r="AG472" s="127"/>
      <c r="AH472" s="127"/>
      <c r="AI472" s="127"/>
      <c r="AJ472" s="127"/>
      <c r="AK472" s="127"/>
      <c r="AL472" s="127"/>
      <c r="AM472" s="127"/>
      <c r="AN472" s="127"/>
      <c r="AO472" s="127"/>
      <c r="AP472" s="127"/>
      <c r="AQ472" s="127"/>
      <c r="AS472" s="44"/>
      <c r="AT472" s="44"/>
      <c r="AU472" s="44"/>
      <c r="AV472" s="44"/>
      <c r="AW472" s="44"/>
      <c r="AX472" s="44"/>
      <c r="AY472" s="44"/>
      <c r="AZ472" s="44"/>
      <c r="BA472" s="44"/>
      <c r="BB472" s="44"/>
      <c r="BC472" s="44"/>
      <c r="BD472" s="44"/>
    </row>
    <row r="473"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43"/>
      <c r="Z473" s="127"/>
      <c r="AA473" s="127"/>
      <c r="AB473" s="127"/>
      <c r="AC473" s="127"/>
      <c r="AD473" s="127"/>
      <c r="AE473" s="127"/>
      <c r="AF473" s="127"/>
      <c r="AG473" s="127"/>
      <c r="AH473" s="127"/>
      <c r="AI473" s="127"/>
      <c r="AJ473" s="127"/>
      <c r="AK473" s="127"/>
      <c r="AL473" s="127"/>
      <c r="AM473" s="127"/>
      <c r="AN473" s="127"/>
      <c r="AO473" s="127"/>
      <c r="AP473" s="127"/>
      <c r="AQ473" s="127"/>
      <c r="AS473" s="44"/>
      <c r="AT473" s="44"/>
      <c r="AU473" s="44"/>
      <c r="AV473" s="44"/>
      <c r="AW473" s="44"/>
      <c r="AX473" s="44"/>
      <c r="AY473" s="44"/>
      <c r="AZ473" s="44"/>
      <c r="BA473" s="44"/>
      <c r="BB473" s="44"/>
      <c r="BC473" s="44"/>
      <c r="BD473" s="44"/>
    </row>
    <row r="474"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43"/>
      <c r="Z474" s="127"/>
      <c r="AA474" s="127"/>
      <c r="AB474" s="127"/>
      <c r="AC474" s="127"/>
      <c r="AD474" s="127"/>
      <c r="AE474" s="127"/>
      <c r="AF474" s="127"/>
      <c r="AG474" s="127"/>
      <c r="AH474" s="127"/>
      <c r="AI474" s="127"/>
      <c r="AJ474" s="127"/>
      <c r="AK474" s="127"/>
      <c r="AL474" s="127"/>
      <c r="AM474" s="127"/>
      <c r="AN474" s="127"/>
      <c r="AO474" s="127"/>
      <c r="AP474" s="127"/>
      <c r="AQ474" s="127"/>
      <c r="AS474" s="44"/>
      <c r="AT474" s="44"/>
      <c r="AU474" s="44"/>
      <c r="AV474" s="44"/>
      <c r="AW474" s="44"/>
      <c r="AX474" s="44"/>
      <c r="AY474" s="44"/>
      <c r="AZ474" s="44"/>
      <c r="BA474" s="44"/>
      <c r="BB474" s="44"/>
      <c r="BC474" s="44"/>
      <c r="BD474" s="44"/>
    </row>
    <row r="475"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43"/>
      <c r="Z475" s="127"/>
      <c r="AA475" s="127"/>
      <c r="AB475" s="127"/>
      <c r="AC475" s="127"/>
      <c r="AD475" s="127"/>
      <c r="AE475" s="127"/>
      <c r="AF475" s="127"/>
      <c r="AG475" s="127"/>
      <c r="AH475" s="127"/>
      <c r="AI475" s="127"/>
      <c r="AJ475" s="127"/>
      <c r="AK475" s="127"/>
      <c r="AL475" s="127"/>
      <c r="AM475" s="127"/>
      <c r="AN475" s="127"/>
      <c r="AO475" s="127"/>
      <c r="AP475" s="127"/>
      <c r="AQ475" s="127"/>
      <c r="AS475" s="44"/>
      <c r="AT475" s="44"/>
      <c r="AU475" s="44"/>
      <c r="AV475" s="44"/>
      <c r="AW475" s="44"/>
      <c r="AX475" s="44"/>
      <c r="AY475" s="44"/>
      <c r="AZ475" s="44"/>
      <c r="BA475" s="44"/>
      <c r="BB475" s="44"/>
      <c r="BC475" s="44"/>
      <c r="BD475" s="44"/>
    </row>
    <row r="476"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43"/>
      <c r="Z476" s="127"/>
      <c r="AA476" s="127"/>
      <c r="AB476" s="127"/>
      <c r="AC476" s="127"/>
      <c r="AD476" s="127"/>
      <c r="AE476" s="127"/>
      <c r="AF476" s="127"/>
      <c r="AG476" s="127"/>
      <c r="AH476" s="127"/>
      <c r="AI476" s="127"/>
      <c r="AJ476" s="127"/>
      <c r="AK476" s="127"/>
      <c r="AL476" s="127"/>
      <c r="AM476" s="127"/>
      <c r="AN476" s="127"/>
      <c r="AO476" s="127"/>
      <c r="AP476" s="127"/>
      <c r="AQ476" s="127"/>
      <c r="AS476" s="44"/>
      <c r="AT476" s="44"/>
      <c r="AU476" s="44"/>
      <c r="AV476" s="44"/>
      <c r="AW476" s="44"/>
      <c r="AX476" s="44"/>
      <c r="AY476" s="44"/>
      <c r="AZ476" s="44"/>
      <c r="BA476" s="44"/>
      <c r="BB476" s="44"/>
      <c r="BC476" s="44"/>
      <c r="BD476" s="44"/>
    </row>
    <row r="477"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43"/>
      <c r="Z477" s="127"/>
      <c r="AA477" s="127"/>
      <c r="AB477" s="127"/>
      <c r="AC477" s="127"/>
      <c r="AD477" s="127"/>
      <c r="AE477" s="127"/>
      <c r="AF477" s="127"/>
      <c r="AG477" s="127"/>
      <c r="AH477" s="127"/>
      <c r="AI477" s="127"/>
      <c r="AJ477" s="127"/>
      <c r="AK477" s="127"/>
      <c r="AL477" s="127"/>
      <c r="AM477" s="127"/>
      <c r="AN477" s="127"/>
      <c r="AO477" s="127"/>
      <c r="AP477" s="127"/>
      <c r="AQ477" s="127"/>
      <c r="AS477" s="44"/>
      <c r="AT477" s="44"/>
      <c r="AU477" s="44"/>
      <c r="AV477" s="44"/>
      <c r="AW477" s="44"/>
      <c r="AX477" s="44"/>
      <c r="AY477" s="44"/>
      <c r="AZ477" s="44"/>
      <c r="BA477" s="44"/>
      <c r="BB477" s="44"/>
      <c r="BC477" s="44"/>
      <c r="BD477" s="44"/>
    </row>
    <row r="478"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43"/>
      <c r="Z478" s="127"/>
      <c r="AA478" s="127"/>
      <c r="AB478" s="127"/>
      <c r="AC478" s="127"/>
      <c r="AD478" s="127"/>
      <c r="AE478" s="127"/>
      <c r="AF478" s="127"/>
      <c r="AG478" s="127"/>
      <c r="AH478" s="127"/>
      <c r="AI478" s="127"/>
      <c r="AJ478" s="127"/>
      <c r="AK478" s="127"/>
      <c r="AL478" s="127"/>
      <c r="AM478" s="127"/>
      <c r="AN478" s="127"/>
      <c r="AO478" s="127"/>
      <c r="AP478" s="127"/>
      <c r="AQ478" s="127"/>
      <c r="AS478" s="44"/>
      <c r="AT478" s="44"/>
      <c r="AU478" s="44"/>
      <c r="AV478" s="44"/>
      <c r="AW478" s="44"/>
      <c r="AX478" s="44"/>
      <c r="AY478" s="44"/>
      <c r="AZ478" s="44"/>
      <c r="BA478" s="44"/>
      <c r="BB478" s="44"/>
      <c r="BC478" s="44"/>
      <c r="BD478" s="44"/>
    </row>
    <row r="479"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43"/>
      <c r="Z479" s="127"/>
      <c r="AA479" s="127"/>
      <c r="AB479" s="127"/>
      <c r="AC479" s="127"/>
      <c r="AD479" s="127"/>
      <c r="AE479" s="127"/>
      <c r="AF479" s="127"/>
      <c r="AG479" s="127"/>
      <c r="AH479" s="127"/>
      <c r="AI479" s="127"/>
      <c r="AJ479" s="127"/>
      <c r="AK479" s="127"/>
      <c r="AL479" s="127"/>
      <c r="AM479" s="127"/>
      <c r="AN479" s="127"/>
      <c r="AO479" s="127"/>
      <c r="AP479" s="127"/>
      <c r="AQ479" s="127"/>
      <c r="AS479" s="44"/>
      <c r="AT479" s="44"/>
      <c r="AU479" s="44"/>
      <c r="AV479" s="44"/>
      <c r="AW479" s="44"/>
      <c r="AX479" s="44"/>
      <c r="AY479" s="44"/>
      <c r="AZ479" s="44"/>
      <c r="BA479" s="44"/>
      <c r="BB479" s="44"/>
      <c r="BC479" s="44"/>
      <c r="BD479" s="44"/>
    </row>
    <row r="480"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43"/>
      <c r="Z480" s="127"/>
      <c r="AA480" s="127"/>
      <c r="AB480" s="127"/>
      <c r="AC480" s="127"/>
      <c r="AD480" s="127"/>
      <c r="AE480" s="127"/>
      <c r="AF480" s="127"/>
      <c r="AG480" s="127"/>
      <c r="AH480" s="127"/>
      <c r="AI480" s="127"/>
      <c r="AJ480" s="127"/>
      <c r="AK480" s="127"/>
      <c r="AL480" s="127"/>
      <c r="AM480" s="127"/>
      <c r="AN480" s="127"/>
      <c r="AO480" s="127"/>
      <c r="AP480" s="127"/>
      <c r="AQ480" s="127"/>
      <c r="AS480" s="44"/>
      <c r="AT480" s="44"/>
      <c r="AU480" s="44"/>
      <c r="AV480" s="44"/>
      <c r="AW480" s="44"/>
      <c r="AX480" s="44"/>
      <c r="AY480" s="44"/>
      <c r="AZ480" s="44"/>
      <c r="BA480" s="44"/>
      <c r="BB480" s="44"/>
      <c r="BC480" s="44"/>
      <c r="BD480" s="44"/>
    </row>
    <row r="481"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43"/>
      <c r="Z481" s="127"/>
      <c r="AA481" s="127"/>
      <c r="AB481" s="127"/>
      <c r="AC481" s="127"/>
      <c r="AD481" s="127"/>
      <c r="AE481" s="127"/>
      <c r="AF481" s="127"/>
      <c r="AG481" s="127"/>
      <c r="AH481" s="127"/>
      <c r="AI481" s="127"/>
      <c r="AJ481" s="127"/>
      <c r="AK481" s="127"/>
      <c r="AL481" s="127"/>
      <c r="AM481" s="127"/>
      <c r="AN481" s="127"/>
      <c r="AO481" s="127"/>
      <c r="AP481" s="127"/>
      <c r="AQ481" s="127"/>
      <c r="AS481" s="44"/>
      <c r="AT481" s="44"/>
      <c r="AU481" s="44"/>
      <c r="AV481" s="44"/>
      <c r="AW481" s="44"/>
      <c r="AX481" s="44"/>
      <c r="AY481" s="44"/>
      <c r="AZ481" s="44"/>
      <c r="BA481" s="44"/>
      <c r="BB481" s="44"/>
      <c r="BC481" s="44"/>
      <c r="BD481" s="44"/>
    </row>
    <row r="482"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43"/>
      <c r="Z482" s="127"/>
      <c r="AA482" s="127"/>
      <c r="AB482" s="127"/>
      <c r="AC482" s="127"/>
      <c r="AD482" s="127"/>
      <c r="AE482" s="127"/>
      <c r="AF482" s="127"/>
      <c r="AG482" s="127"/>
      <c r="AH482" s="127"/>
      <c r="AI482" s="127"/>
      <c r="AJ482" s="127"/>
      <c r="AK482" s="127"/>
      <c r="AL482" s="127"/>
      <c r="AM482" s="127"/>
      <c r="AN482" s="127"/>
      <c r="AO482" s="127"/>
      <c r="AP482" s="127"/>
      <c r="AQ482" s="127"/>
      <c r="AS482" s="44"/>
      <c r="AT482" s="44"/>
      <c r="AU482" s="44"/>
      <c r="AV482" s="44"/>
      <c r="AW482" s="44"/>
      <c r="AX482" s="44"/>
      <c r="AY482" s="44"/>
      <c r="AZ482" s="44"/>
      <c r="BA482" s="44"/>
      <c r="BB482" s="44"/>
      <c r="BC482" s="44"/>
      <c r="BD482" s="44"/>
    </row>
    <row r="483"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43"/>
      <c r="Z483" s="127"/>
      <c r="AA483" s="127"/>
      <c r="AB483" s="127"/>
      <c r="AC483" s="127"/>
      <c r="AD483" s="127"/>
      <c r="AE483" s="127"/>
      <c r="AF483" s="127"/>
      <c r="AG483" s="127"/>
      <c r="AH483" s="127"/>
      <c r="AI483" s="127"/>
      <c r="AJ483" s="127"/>
      <c r="AK483" s="127"/>
      <c r="AL483" s="127"/>
      <c r="AM483" s="127"/>
      <c r="AN483" s="127"/>
      <c r="AO483" s="127"/>
      <c r="AP483" s="127"/>
      <c r="AQ483" s="127"/>
      <c r="AS483" s="44"/>
      <c r="AT483" s="44"/>
      <c r="AU483" s="44"/>
      <c r="AV483" s="44"/>
      <c r="AW483" s="44"/>
      <c r="AX483" s="44"/>
      <c r="AY483" s="44"/>
      <c r="AZ483" s="44"/>
      <c r="BA483" s="44"/>
      <c r="BB483" s="44"/>
      <c r="BC483" s="44"/>
      <c r="BD483" s="44"/>
    </row>
    <row r="484"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43"/>
      <c r="Z484" s="127"/>
      <c r="AA484" s="127"/>
      <c r="AB484" s="127"/>
      <c r="AC484" s="127"/>
      <c r="AD484" s="127"/>
      <c r="AE484" s="127"/>
      <c r="AF484" s="127"/>
      <c r="AG484" s="127"/>
      <c r="AH484" s="127"/>
      <c r="AI484" s="127"/>
      <c r="AJ484" s="127"/>
      <c r="AK484" s="127"/>
      <c r="AL484" s="127"/>
      <c r="AM484" s="127"/>
      <c r="AN484" s="127"/>
      <c r="AO484" s="127"/>
      <c r="AP484" s="127"/>
      <c r="AQ484" s="127"/>
      <c r="AS484" s="44"/>
      <c r="AT484" s="44"/>
      <c r="AU484" s="44"/>
      <c r="AV484" s="44"/>
      <c r="AW484" s="44"/>
      <c r="AX484" s="44"/>
      <c r="AY484" s="44"/>
      <c r="AZ484" s="44"/>
      <c r="BA484" s="44"/>
      <c r="BB484" s="44"/>
      <c r="BC484" s="44"/>
      <c r="BD484" s="44"/>
    </row>
    <row r="485"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43"/>
      <c r="Z485" s="127"/>
      <c r="AA485" s="127"/>
      <c r="AB485" s="127"/>
      <c r="AC485" s="127"/>
      <c r="AD485" s="127"/>
      <c r="AE485" s="127"/>
      <c r="AF485" s="127"/>
      <c r="AG485" s="127"/>
      <c r="AH485" s="127"/>
      <c r="AI485" s="127"/>
      <c r="AJ485" s="127"/>
      <c r="AK485" s="127"/>
      <c r="AL485" s="127"/>
      <c r="AM485" s="127"/>
      <c r="AN485" s="127"/>
      <c r="AO485" s="127"/>
      <c r="AP485" s="127"/>
      <c r="AQ485" s="127"/>
      <c r="AS485" s="44"/>
      <c r="AT485" s="44"/>
      <c r="AU485" s="44"/>
      <c r="AV485" s="44"/>
      <c r="AW485" s="44"/>
      <c r="AX485" s="44"/>
      <c r="AY485" s="44"/>
      <c r="AZ485" s="44"/>
      <c r="BA485" s="44"/>
      <c r="BB485" s="44"/>
      <c r="BC485" s="44"/>
      <c r="BD485" s="44"/>
    </row>
    <row r="486"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43"/>
      <c r="Z486" s="127"/>
      <c r="AA486" s="127"/>
      <c r="AB486" s="127"/>
      <c r="AC486" s="127"/>
      <c r="AD486" s="127"/>
      <c r="AE486" s="127"/>
      <c r="AF486" s="127"/>
      <c r="AG486" s="127"/>
      <c r="AH486" s="127"/>
      <c r="AI486" s="127"/>
      <c r="AJ486" s="127"/>
      <c r="AK486" s="127"/>
      <c r="AL486" s="127"/>
      <c r="AM486" s="127"/>
      <c r="AN486" s="127"/>
      <c r="AO486" s="127"/>
      <c r="AP486" s="127"/>
      <c r="AQ486" s="127"/>
      <c r="AS486" s="44"/>
      <c r="AT486" s="44"/>
      <c r="AU486" s="44"/>
      <c r="AV486" s="44"/>
      <c r="AW486" s="44"/>
      <c r="AX486" s="44"/>
      <c r="AY486" s="44"/>
      <c r="AZ486" s="44"/>
      <c r="BA486" s="44"/>
      <c r="BB486" s="44"/>
      <c r="BC486" s="44"/>
      <c r="BD486" s="44"/>
    </row>
    <row r="487"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43"/>
      <c r="Z487" s="127"/>
      <c r="AA487" s="127"/>
      <c r="AB487" s="127"/>
      <c r="AC487" s="127"/>
      <c r="AD487" s="127"/>
      <c r="AE487" s="127"/>
      <c r="AF487" s="127"/>
      <c r="AG487" s="127"/>
      <c r="AH487" s="127"/>
      <c r="AI487" s="127"/>
      <c r="AJ487" s="127"/>
      <c r="AK487" s="127"/>
      <c r="AL487" s="127"/>
      <c r="AM487" s="127"/>
      <c r="AN487" s="127"/>
      <c r="AO487" s="127"/>
      <c r="AP487" s="127"/>
      <c r="AQ487" s="127"/>
      <c r="AS487" s="44"/>
      <c r="AT487" s="44"/>
      <c r="AU487" s="44"/>
      <c r="AV487" s="44"/>
      <c r="AW487" s="44"/>
      <c r="AX487" s="44"/>
      <c r="AY487" s="44"/>
      <c r="AZ487" s="44"/>
      <c r="BA487" s="44"/>
      <c r="BB487" s="44"/>
      <c r="BC487" s="44"/>
      <c r="BD487" s="44"/>
    </row>
    <row r="488"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43"/>
      <c r="Z488" s="127"/>
      <c r="AA488" s="127"/>
      <c r="AB488" s="127"/>
      <c r="AC488" s="127"/>
      <c r="AD488" s="127"/>
      <c r="AE488" s="127"/>
      <c r="AF488" s="127"/>
      <c r="AG488" s="127"/>
      <c r="AH488" s="127"/>
      <c r="AI488" s="127"/>
      <c r="AJ488" s="127"/>
      <c r="AK488" s="127"/>
      <c r="AL488" s="127"/>
      <c r="AM488" s="127"/>
      <c r="AN488" s="127"/>
      <c r="AO488" s="127"/>
      <c r="AP488" s="127"/>
      <c r="AQ488" s="127"/>
      <c r="AS488" s="44"/>
      <c r="AT488" s="44"/>
      <c r="AU488" s="44"/>
      <c r="AV488" s="44"/>
      <c r="AW488" s="44"/>
      <c r="AX488" s="44"/>
      <c r="AY488" s="44"/>
      <c r="AZ488" s="44"/>
      <c r="BA488" s="44"/>
      <c r="BB488" s="44"/>
      <c r="BC488" s="44"/>
      <c r="BD488" s="44"/>
    </row>
    <row r="489"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43"/>
      <c r="Z489" s="127"/>
      <c r="AA489" s="127"/>
      <c r="AB489" s="127"/>
      <c r="AC489" s="127"/>
      <c r="AD489" s="127"/>
      <c r="AE489" s="127"/>
      <c r="AF489" s="127"/>
      <c r="AG489" s="127"/>
      <c r="AH489" s="127"/>
      <c r="AI489" s="127"/>
      <c r="AJ489" s="127"/>
      <c r="AK489" s="127"/>
      <c r="AL489" s="127"/>
      <c r="AM489" s="127"/>
      <c r="AN489" s="127"/>
      <c r="AO489" s="127"/>
      <c r="AP489" s="127"/>
      <c r="AQ489" s="127"/>
      <c r="AS489" s="44"/>
      <c r="AT489" s="44"/>
      <c r="AU489" s="44"/>
      <c r="AV489" s="44"/>
      <c r="AW489" s="44"/>
      <c r="AX489" s="44"/>
      <c r="AY489" s="44"/>
      <c r="AZ489" s="44"/>
      <c r="BA489" s="44"/>
      <c r="BB489" s="44"/>
      <c r="BC489" s="44"/>
      <c r="BD489" s="44"/>
    </row>
    <row r="490"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43"/>
      <c r="Z490" s="127"/>
      <c r="AA490" s="127"/>
      <c r="AB490" s="127"/>
      <c r="AC490" s="127"/>
      <c r="AD490" s="127"/>
      <c r="AE490" s="127"/>
      <c r="AF490" s="127"/>
      <c r="AG490" s="127"/>
      <c r="AH490" s="127"/>
      <c r="AI490" s="127"/>
      <c r="AJ490" s="127"/>
      <c r="AK490" s="127"/>
      <c r="AL490" s="127"/>
      <c r="AM490" s="127"/>
      <c r="AN490" s="127"/>
      <c r="AO490" s="127"/>
      <c r="AP490" s="127"/>
      <c r="AQ490" s="127"/>
      <c r="AS490" s="44"/>
      <c r="AT490" s="44"/>
      <c r="AU490" s="44"/>
      <c r="AV490" s="44"/>
      <c r="AW490" s="44"/>
      <c r="AX490" s="44"/>
      <c r="AY490" s="44"/>
      <c r="AZ490" s="44"/>
      <c r="BA490" s="44"/>
      <c r="BB490" s="44"/>
      <c r="BC490" s="44"/>
      <c r="BD490" s="44"/>
    </row>
    <row r="491"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43"/>
      <c r="Z491" s="127"/>
      <c r="AA491" s="127"/>
      <c r="AB491" s="127"/>
      <c r="AC491" s="127"/>
      <c r="AD491" s="127"/>
      <c r="AE491" s="127"/>
      <c r="AF491" s="127"/>
      <c r="AG491" s="127"/>
      <c r="AH491" s="127"/>
      <c r="AI491" s="127"/>
      <c r="AJ491" s="127"/>
      <c r="AK491" s="127"/>
      <c r="AL491" s="127"/>
      <c r="AM491" s="127"/>
      <c r="AN491" s="127"/>
      <c r="AO491" s="127"/>
      <c r="AP491" s="127"/>
      <c r="AQ491" s="127"/>
      <c r="AS491" s="44"/>
      <c r="AT491" s="44"/>
      <c r="AU491" s="44"/>
      <c r="AV491" s="44"/>
      <c r="AW491" s="44"/>
      <c r="AX491" s="44"/>
      <c r="AY491" s="44"/>
      <c r="AZ491" s="44"/>
      <c r="BA491" s="44"/>
      <c r="BB491" s="44"/>
      <c r="BC491" s="44"/>
      <c r="BD491" s="44"/>
    </row>
    <row r="492"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43"/>
      <c r="Z492" s="127"/>
      <c r="AA492" s="127"/>
      <c r="AB492" s="127"/>
      <c r="AC492" s="127"/>
      <c r="AD492" s="127"/>
      <c r="AE492" s="127"/>
      <c r="AF492" s="127"/>
      <c r="AG492" s="127"/>
      <c r="AH492" s="127"/>
      <c r="AI492" s="127"/>
      <c r="AJ492" s="127"/>
      <c r="AK492" s="127"/>
      <c r="AL492" s="127"/>
      <c r="AM492" s="127"/>
      <c r="AN492" s="127"/>
      <c r="AO492" s="127"/>
      <c r="AP492" s="127"/>
      <c r="AQ492" s="127"/>
      <c r="AS492" s="44"/>
      <c r="AT492" s="44"/>
      <c r="AU492" s="44"/>
      <c r="AV492" s="44"/>
      <c r="AW492" s="44"/>
      <c r="AX492" s="44"/>
      <c r="AY492" s="44"/>
      <c r="AZ492" s="44"/>
      <c r="BA492" s="44"/>
      <c r="BB492" s="44"/>
      <c r="BC492" s="44"/>
      <c r="BD492" s="44"/>
    </row>
    <row r="493"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43"/>
      <c r="Z493" s="127"/>
      <c r="AA493" s="127"/>
      <c r="AB493" s="127"/>
      <c r="AC493" s="127"/>
      <c r="AD493" s="127"/>
      <c r="AE493" s="127"/>
      <c r="AF493" s="127"/>
      <c r="AG493" s="127"/>
      <c r="AH493" s="127"/>
      <c r="AI493" s="127"/>
      <c r="AJ493" s="127"/>
      <c r="AK493" s="127"/>
      <c r="AL493" s="127"/>
      <c r="AM493" s="127"/>
      <c r="AN493" s="127"/>
      <c r="AO493" s="127"/>
      <c r="AP493" s="127"/>
      <c r="AQ493" s="127"/>
      <c r="AS493" s="44"/>
      <c r="AT493" s="44"/>
      <c r="AU493" s="44"/>
      <c r="AV493" s="44"/>
      <c r="AW493" s="44"/>
      <c r="AX493" s="44"/>
      <c r="AY493" s="44"/>
      <c r="AZ493" s="44"/>
      <c r="BA493" s="44"/>
      <c r="BB493" s="44"/>
      <c r="BC493" s="44"/>
      <c r="BD493" s="44"/>
    </row>
    <row r="494"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43"/>
      <c r="Z494" s="127"/>
      <c r="AA494" s="127"/>
      <c r="AB494" s="127"/>
      <c r="AC494" s="127"/>
      <c r="AD494" s="127"/>
      <c r="AE494" s="127"/>
      <c r="AF494" s="127"/>
      <c r="AG494" s="127"/>
      <c r="AH494" s="127"/>
      <c r="AI494" s="127"/>
      <c r="AJ494" s="127"/>
      <c r="AK494" s="127"/>
      <c r="AL494" s="127"/>
      <c r="AM494" s="127"/>
      <c r="AN494" s="127"/>
      <c r="AO494" s="127"/>
      <c r="AP494" s="127"/>
      <c r="AQ494" s="127"/>
      <c r="AS494" s="44"/>
      <c r="AT494" s="44"/>
      <c r="AU494" s="44"/>
      <c r="AV494" s="44"/>
      <c r="AW494" s="44"/>
      <c r="AX494" s="44"/>
      <c r="AY494" s="44"/>
      <c r="AZ494" s="44"/>
      <c r="BA494" s="44"/>
      <c r="BB494" s="44"/>
      <c r="BC494" s="44"/>
      <c r="BD494" s="44"/>
    </row>
    <row r="495"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43"/>
      <c r="Z495" s="127"/>
      <c r="AA495" s="127"/>
      <c r="AB495" s="127"/>
      <c r="AC495" s="127"/>
      <c r="AD495" s="127"/>
      <c r="AE495" s="127"/>
      <c r="AF495" s="127"/>
      <c r="AG495" s="127"/>
      <c r="AH495" s="127"/>
      <c r="AI495" s="127"/>
      <c r="AJ495" s="127"/>
      <c r="AK495" s="127"/>
      <c r="AL495" s="127"/>
      <c r="AM495" s="127"/>
      <c r="AN495" s="127"/>
      <c r="AO495" s="127"/>
      <c r="AP495" s="127"/>
      <c r="AQ495" s="127"/>
      <c r="AS495" s="44"/>
      <c r="AT495" s="44"/>
      <c r="AU495" s="44"/>
      <c r="AV495" s="44"/>
      <c r="AW495" s="44"/>
      <c r="AX495" s="44"/>
      <c r="AY495" s="44"/>
      <c r="AZ495" s="44"/>
      <c r="BA495" s="44"/>
      <c r="BB495" s="44"/>
      <c r="BC495" s="44"/>
      <c r="BD495" s="44"/>
    </row>
    <row r="496"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43"/>
      <c r="Z496" s="127"/>
      <c r="AA496" s="127"/>
      <c r="AB496" s="127"/>
      <c r="AC496" s="127"/>
      <c r="AD496" s="127"/>
      <c r="AE496" s="127"/>
      <c r="AF496" s="127"/>
      <c r="AG496" s="127"/>
      <c r="AH496" s="127"/>
      <c r="AI496" s="127"/>
      <c r="AJ496" s="127"/>
      <c r="AK496" s="127"/>
      <c r="AL496" s="127"/>
      <c r="AM496" s="127"/>
      <c r="AN496" s="127"/>
      <c r="AO496" s="127"/>
      <c r="AP496" s="127"/>
      <c r="AQ496" s="127"/>
      <c r="AS496" s="44"/>
      <c r="AT496" s="44"/>
      <c r="AU496" s="44"/>
      <c r="AV496" s="44"/>
      <c r="AW496" s="44"/>
      <c r="AX496" s="44"/>
      <c r="AY496" s="44"/>
      <c r="AZ496" s="44"/>
      <c r="BA496" s="44"/>
      <c r="BB496" s="44"/>
      <c r="BC496" s="44"/>
      <c r="BD496" s="44"/>
    </row>
    <row r="497"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43"/>
      <c r="Z497" s="127"/>
      <c r="AA497" s="127"/>
      <c r="AB497" s="127"/>
      <c r="AC497" s="127"/>
      <c r="AD497" s="127"/>
      <c r="AE497" s="127"/>
      <c r="AF497" s="127"/>
      <c r="AG497" s="127"/>
      <c r="AH497" s="127"/>
      <c r="AI497" s="127"/>
      <c r="AJ497" s="127"/>
      <c r="AK497" s="127"/>
      <c r="AL497" s="127"/>
      <c r="AM497" s="127"/>
      <c r="AN497" s="127"/>
      <c r="AO497" s="127"/>
      <c r="AP497" s="127"/>
      <c r="AQ497" s="127"/>
      <c r="AS497" s="44"/>
      <c r="AT497" s="44"/>
      <c r="AU497" s="44"/>
      <c r="AV497" s="44"/>
      <c r="AW497" s="44"/>
      <c r="AX497" s="44"/>
      <c r="AY497" s="44"/>
      <c r="AZ497" s="44"/>
      <c r="BA497" s="44"/>
      <c r="BB497" s="44"/>
      <c r="BC497" s="44"/>
      <c r="BD497" s="44"/>
    </row>
    <row r="498"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43"/>
      <c r="Z498" s="127"/>
      <c r="AA498" s="127"/>
      <c r="AB498" s="127"/>
      <c r="AC498" s="127"/>
      <c r="AD498" s="127"/>
      <c r="AE498" s="127"/>
      <c r="AF498" s="127"/>
      <c r="AG498" s="127"/>
      <c r="AH498" s="127"/>
      <c r="AI498" s="127"/>
      <c r="AJ498" s="127"/>
      <c r="AK498" s="127"/>
      <c r="AL498" s="127"/>
      <c r="AM498" s="127"/>
      <c r="AN498" s="127"/>
      <c r="AO498" s="127"/>
      <c r="AP498" s="127"/>
      <c r="AQ498" s="127"/>
      <c r="AS498" s="44"/>
      <c r="AT498" s="44"/>
      <c r="AU498" s="44"/>
      <c r="AV498" s="44"/>
      <c r="AW498" s="44"/>
      <c r="AX498" s="44"/>
      <c r="AY498" s="44"/>
      <c r="AZ498" s="44"/>
      <c r="BA498" s="44"/>
      <c r="BB498" s="44"/>
      <c r="BC498" s="44"/>
      <c r="BD498" s="44"/>
    </row>
    <row r="499"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43"/>
      <c r="Z499" s="127"/>
      <c r="AA499" s="127"/>
      <c r="AB499" s="127"/>
      <c r="AC499" s="127"/>
      <c r="AD499" s="127"/>
      <c r="AE499" s="127"/>
      <c r="AF499" s="127"/>
      <c r="AG499" s="127"/>
      <c r="AH499" s="127"/>
      <c r="AI499" s="127"/>
      <c r="AJ499" s="127"/>
      <c r="AK499" s="127"/>
      <c r="AL499" s="127"/>
      <c r="AM499" s="127"/>
      <c r="AN499" s="127"/>
      <c r="AO499" s="127"/>
      <c r="AP499" s="127"/>
      <c r="AQ499" s="127"/>
      <c r="AS499" s="44"/>
      <c r="AT499" s="44"/>
      <c r="AU499" s="44"/>
      <c r="AV499" s="44"/>
      <c r="AW499" s="44"/>
      <c r="AX499" s="44"/>
      <c r="AY499" s="44"/>
      <c r="AZ499" s="44"/>
      <c r="BA499" s="44"/>
      <c r="BB499" s="44"/>
      <c r="BC499" s="44"/>
      <c r="BD499" s="44"/>
    </row>
    <row r="500"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43"/>
      <c r="Z500" s="127"/>
      <c r="AA500" s="127"/>
      <c r="AB500" s="127"/>
      <c r="AC500" s="127"/>
      <c r="AD500" s="127"/>
      <c r="AE500" s="127"/>
      <c r="AF500" s="127"/>
      <c r="AG500" s="127"/>
      <c r="AH500" s="127"/>
      <c r="AI500" s="127"/>
      <c r="AJ500" s="127"/>
      <c r="AK500" s="127"/>
      <c r="AL500" s="127"/>
      <c r="AM500" s="127"/>
      <c r="AN500" s="127"/>
      <c r="AO500" s="127"/>
      <c r="AP500" s="127"/>
      <c r="AQ500" s="127"/>
      <c r="AS500" s="44"/>
      <c r="AT500" s="44"/>
      <c r="AU500" s="44"/>
      <c r="AV500" s="44"/>
      <c r="AW500" s="44"/>
      <c r="AX500" s="44"/>
      <c r="AY500" s="44"/>
      <c r="AZ500" s="44"/>
      <c r="BA500" s="44"/>
      <c r="BB500" s="44"/>
      <c r="BC500" s="44"/>
      <c r="BD500" s="44"/>
    </row>
    <row r="501"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43"/>
      <c r="Z501" s="127"/>
      <c r="AA501" s="127"/>
      <c r="AB501" s="127"/>
      <c r="AC501" s="127"/>
      <c r="AD501" s="127"/>
      <c r="AE501" s="127"/>
      <c r="AF501" s="127"/>
      <c r="AG501" s="127"/>
      <c r="AH501" s="127"/>
      <c r="AI501" s="127"/>
      <c r="AJ501" s="127"/>
      <c r="AK501" s="127"/>
      <c r="AL501" s="127"/>
      <c r="AM501" s="127"/>
      <c r="AN501" s="127"/>
      <c r="AO501" s="127"/>
      <c r="AP501" s="127"/>
      <c r="AQ501" s="127"/>
      <c r="AS501" s="44"/>
      <c r="AT501" s="44"/>
      <c r="AU501" s="44"/>
      <c r="AV501" s="44"/>
      <c r="AW501" s="44"/>
      <c r="AX501" s="44"/>
      <c r="AY501" s="44"/>
      <c r="AZ501" s="44"/>
      <c r="BA501" s="44"/>
      <c r="BB501" s="44"/>
      <c r="BC501" s="44"/>
      <c r="BD501" s="44"/>
    </row>
    <row r="502"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43"/>
      <c r="Z502" s="127"/>
      <c r="AA502" s="127"/>
      <c r="AB502" s="127"/>
      <c r="AC502" s="127"/>
      <c r="AD502" s="127"/>
      <c r="AE502" s="127"/>
      <c r="AF502" s="127"/>
      <c r="AG502" s="127"/>
      <c r="AH502" s="127"/>
      <c r="AI502" s="127"/>
      <c r="AJ502" s="127"/>
      <c r="AK502" s="127"/>
      <c r="AL502" s="127"/>
      <c r="AM502" s="127"/>
      <c r="AN502" s="127"/>
      <c r="AO502" s="127"/>
      <c r="AP502" s="127"/>
      <c r="AQ502" s="127"/>
      <c r="AS502" s="44"/>
      <c r="AT502" s="44"/>
      <c r="AU502" s="44"/>
      <c r="AV502" s="44"/>
      <c r="AW502" s="44"/>
      <c r="AX502" s="44"/>
      <c r="AY502" s="44"/>
      <c r="AZ502" s="44"/>
      <c r="BA502" s="44"/>
      <c r="BB502" s="44"/>
      <c r="BC502" s="44"/>
      <c r="BD502" s="44"/>
    </row>
    <row r="503"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43"/>
      <c r="Z503" s="127"/>
      <c r="AA503" s="127"/>
      <c r="AB503" s="127"/>
      <c r="AC503" s="127"/>
      <c r="AD503" s="127"/>
      <c r="AE503" s="127"/>
      <c r="AF503" s="127"/>
      <c r="AG503" s="127"/>
      <c r="AH503" s="127"/>
      <c r="AI503" s="127"/>
      <c r="AJ503" s="127"/>
      <c r="AK503" s="127"/>
      <c r="AL503" s="127"/>
      <c r="AM503" s="127"/>
      <c r="AN503" s="127"/>
      <c r="AO503" s="127"/>
      <c r="AP503" s="127"/>
      <c r="AQ503" s="127"/>
      <c r="AS503" s="44"/>
      <c r="AT503" s="44"/>
      <c r="AU503" s="44"/>
      <c r="AV503" s="44"/>
      <c r="AW503" s="44"/>
      <c r="AX503" s="44"/>
      <c r="AY503" s="44"/>
      <c r="AZ503" s="44"/>
      <c r="BA503" s="44"/>
      <c r="BB503" s="44"/>
      <c r="BC503" s="44"/>
      <c r="BD503" s="44"/>
    </row>
    <row r="504"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43"/>
      <c r="Z504" s="127"/>
      <c r="AA504" s="127"/>
      <c r="AB504" s="127"/>
      <c r="AC504" s="127"/>
      <c r="AD504" s="127"/>
      <c r="AE504" s="127"/>
      <c r="AF504" s="127"/>
      <c r="AG504" s="127"/>
      <c r="AH504" s="127"/>
      <c r="AI504" s="127"/>
      <c r="AJ504" s="127"/>
      <c r="AK504" s="127"/>
      <c r="AL504" s="127"/>
      <c r="AM504" s="127"/>
      <c r="AN504" s="127"/>
      <c r="AO504" s="127"/>
      <c r="AP504" s="127"/>
      <c r="AQ504" s="127"/>
      <c r="AS504" s="44"/>
      <c r="AT504" s="44"/>
      <c r="AU504" s="44"/>
      <c r="AV504" s="44"/>
      <c r="AW504" s="44"/>
      <c r="AX504" s="44"/>
      <c r="AY504" s="44"/>
      <c r="AZ504" s="44"/>
      <c r="BA504" s="44"/>
      <c r="BB504" s="44"/>
      <c r="BC504" s="44"/>
      <c r="BD504" s="44"/>
    </row>
    <row r="505"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43"/>
      <c r="Z505" s="127"/>
      <c r="AA505" s="127"/>
      <c r="AB505" s="127"/>
      <c r="AC505" s="127"/>
      <c r="AD505" s="127"/>
      <c r="AE505" s="127"/>
      <c r="AF505" s="127"/>
      <c r="AG505" s="127"/>
      <c r="AH505" s="127"/>
      <c r="AI505" s="127"/>
      <c r="AJ505" s="127"/>
      <c r="AK505" s="127"/>
      <c r="AL505" s="127"/>
      <c r="AM505" s="127"/>
      <c r="AN505" s="127"/>
      <c r="AO505" s="127"/>
      <c r="AP505" s="127"/>
      <c r="AQ505" s="127"/>
      <c r="AS505" s="44"/>
      <c r="AT505" s="44"/>
      <c r="AU505" s="44"/>
      <c r="AV505" s="44"/>
      <c r="AW505" s="44"/>
      <c r="AX505" s="44"/>
      <c r="AY505" s="44"/>
      <c r="AZ505" s="44"/>
      <c r="BA505" s="44"/>
      <c r="BB505" s="44"/>
      <c r="BC505" s="44"/>
      <c r="BD505" s="44"/>
    </row>
    <row r="506"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43"/>
      <c r="Z506" s="127"/>
      <c r="AA506" s="127"/>
      <c r="AB506" s="127"/>
      <c r="AC506" s="127"/>
      <c r="AD506" s="127"/>
      <c r="AE506" s="127"/>
      <c r="AF506" s="127"/>
      <c r="AG506" s="127"/>
      <c r="AH506" s="127"/>
      <c r="AI506" s="127"/>
      <c r="AJ506" s="127"/>
      <c r="AK506" s="127"/>
      <c r="AL506" s="127"/>
      <c r="AM506" s="127"/>
      <c r="AN506" s="127"/>
      <c r="AO506" s="127"/>
      <c r="AP506" s="127"/>
      <c r="AQ506" s="127"/>
      <c r="AS506" s="44"/>
      <c r="AT506" s="44"/>
      <c r="AU506" s="44"/>
      <c r="AV506" s="44"/>
      <c r="AW506" s="44"/>
      <c r="AX506" s="44"/>
      <c r="AY506" s="44"/>
      <c r="AZ506" s="44"/>
      <c r="BA506" s="44"/>
      <c r="BB506" s="44"/>
      <c r="BC506" s="44"/>
      <c r="BD506" s="44"/>
    </row>
    <row r="507"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43"/>
      <c r="Z507" s="127"/>
      <c r="AA507" s="127"/>
      <c r="AB507" s="127"/>
      <c r="AC507" s="127"/>
      <c r="AD507" s="127"/>
      <c r="AE507" s="127"/>
      <c r="AF507" s="127"/>
      <c r="AG507" s="127"/>
      <c r="AH507" s="127"/>
      <c r="AI507" s="127"/>
      <c r="AJ507" s="127"/>
      <c r="AK507" s="127"/>
      <c r="AL507" s="127"/>
      <c r="AM507" s="127"/>
      <c r="AN507" s="127"/>
      <c r="AO507" s="127"/>
      <c r="AP507" s="127"/>
      <c r="AQ507" s="127"/>
      <c r="AS507" s="44"/>
      <c r="AT507" s="44"/>
      <c r="AU507" s="44"/>
      <c r="AV507" s="44"/>
      <c r="AW507" s="44"/>
      <c r="AX507" s="44"/>
      <c r="AY507" s="44"/>
      <c r="AZ507" s="44"/>
      <c r="BA507" s="44"/>
      <c r="BB507" s="44"/>
      <c r="BC507" s="44"/>
      <c r="BD507" s="44"/>
    </row>
    <row r="508"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43"/>
      <c r="Z508" s="127"/>
      <c r="AA508" s="127"/>
      <c r="AB508" s="127"/>
      <c r="AC508" s="127"/>
      <c r="AD508" s="127"/>
      <c r="AE508" s="127"/>
      <c r="AF508" s="127"/>
      <c r="AG508" s="127"/>
      <c r="AH508" s="127"/>
      <c r="AI508" s="127"/>
      <c r="AJ508" s="127"/>
      <c r="AK508" s="127"/>
      <c r="AL508" s="127"/>
      <c r="AM508" s="127"/>
      <c r="AN508" s="127"/>
      <c r="AO508" s="127"/>
      <c r="AP508" s="127"/>
      <c r="AQ508" s="127"/>
      <c r="AS508" s="44"/>
      <c r="AT508" s="44"/>
      <c r="AU508" s="44"/>
      <c r="AV508" s="44"/>
      <c r="AW508" s="44"/>
      <c r="AX508" s="44"/>
      <c r="AY508" s="44"/>
      <c r="AZ508" s="44"/>
      <c r="BA508" s="44"/>
      <c r="BB508" s="44"/>
      <c r="BC508" s="44"/>
      <c r="BD508" s="44"/>
    </row>
    <row r="509"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43"/>
      <c r="Z509" s="127"/>
      <c r="AA509" s="127"/>
      <c r="AB509" s="127"/>
      <c r="AC509" s="127"/>
      <c r="AD509" s="127"/>
      <c r="AE509" s="127"/>
      <c r="AF509" s="127"/>
      <c r="AG509" s="127"/>
      <c r="AH509" s="127"/>
      <c r="AI509" s="127"/>
      <c r="AJ509" s="127"/>
      <c r="AK509" s="127"/>
      <c r="AL509" s="127"/>
      <c r="AM509" s="127"/>
      <c r="AN509" s="127"/>
      <c r="AO509" s="127"/>
      <c r="AP509" s="127"/>
      <c r="AQ509" s="127"/>
      <c r="AS509" s="44"/>
      <c r="AT509" s="44"/>
      <c r="AU509" s="44"/>
      <c r="AV509" s="44"/>
      <c r="AW509" s="44"/>
      <c r="AX509" s="44"/>
      <c r="AY509" s="44"/>
      <c r="AZ509" s="44"/>
      <c r="BA509" s="44"/>
      <c r="BB509" s="44"/>
      <c r="BC509" s="44"/>
      <c r="BD509" s="44"/>
    </row>
    <row r="510"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43"/>
      <c r="Z510" s="127"/>
      <c r="AA510" s="127"/>
      <c r="AB510" s="127"/>
      <c r="AC510" s="127"/>
      <c r="AD510" s="127"/>
      <c r="AE510" s="127"/>
      <c r="AF510" s="127"/>
      <c r="AG510" s="127"/>
      <c r="AH510" s="127"/>
      <c r="AI510" s="127"/>
      <c r="AJ510" s="127"/>
      <c r="AK510" s="127"/>
      <c r="AL510" s="127"/>
      <c r="AM510" s="127"/>
      <c r="AN510" s="127"/>
      <c r="AO510" s="127"/>
      <c r="AP510" s="127"/>
      <c r="AQ510" s="127"/>
      <c r="AS510" s="44"/>
      <c r="AT510" s="44"/>
      <c r="AU510" s="44"/>
      <c r="AV510" s="44"/>
      <c r="AW510" s="44"/>
      <c r="AX510" s="44"/>
      <c r="AY510" s="44"/>
      <c r="AZ510" s="44"/>
      <c r="BA510" s="44"/>
      <c r="BB510" s="44"/>
      <c r="BC510" s="44"/>
      <c r="BD510" s="44"/>
    </row>
    <row r="511"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43"/>
      <c r="Z511" s="127"/>
      <c r="AA511" s="127"/>
      <c r="AB511" s="127"/>
      <c r="AC511" s="127"/>
      <c r="AD511" s="127"/>
      <c r="AE511" s="127"/>
      <c r="AF511" s="127"/>
      <c r="AG511" s="127"/>
      <c r="AH511" s="127"/>
      <c r="AI511" s="127"/>
      <c r="AJ511" s="127"/>
      <c r="AK511" s="127"/>
      <c r="AL511" s="127"/>
      <c r="AM511" s="127"/>
      <c r="AN511" s="127"/>
      <c r="AO511" s="127"/>
      <c r="AP511" s="127"/>
      <c r="AQ511" s="127"/>
      <c r="AS511" s="44"/>
      <c r="AT511" s="44"/>
      <c r="AU511" s="44"/>
      <c r="AV511" s="44"/>
      <c r="AW511" s="44"/>
      <c r="AX511" s="44"/>
      <c r="AY511" s="44"/>
      <c r="AZ511" s="44"/>
      <c r="BA511" s="44"/>
      <c r="BB511" s="44"/>
      <c r="BC511" s="44"/>
      <c r="BD511" s="44"/>
    </row>
    <row r="512"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43"/>
      <c r="Z512" s="127"/>
      <c r="AA512" s="127"/>
      <c r="AB512" s="127"/>
      <c r="AC512" s="127"/>
      <c r="AD512" s="127"/>
      <c r="AE512" s="127"/>
      <c r="AF512" s="127"/>
      <c r="AG512" s="127"/>
      <c r="AH512" s="127"/>
      <c r="AI512" s="127"/>
      <c r="AJ512" s="127"/>
      <c r="AK512" s="127"/>
      <c r="AL512" s="127"/>
      <c r="AM512" s="127"/>
      <c r="AN512" s="127"/>
      <c r="AO512" s="127"/>
      <c r="AP512" s="127"/>
      <c r="AQ512" s="127"/>
      <c r="AS512" s="44"/>
      <c r="AT512" s="44"/>
      <c r="AU512" s="44"/>
      <c r="AV512" s="44"/>
      <c r="AW512" s="44"/>
      <c r="AX512" s="44"/>
      <c r="AY512" s="44"/>
      <c r="AZ512" s="44"/>
      <c r="BA512" s="44"/>
      <c r="BB512" s="44"/>
      <c r="BC512" s="44"/>
      <c r="BD512" s="44"/>
    </row>
    <row r="513"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43"/>
      <c r="Z513" s="127"/>
      <c r="AA513" s="127"/>
      <c r="AB513" s="127"/>
      <c r="AC513" s="127"/>
      <c r="AD513" s="127"/>
      <c r="AE513" s="127"/>
      <c r="AF513" s="127"/>
      <c r="AG513" s="127"/>
      <c r="AH513" s="127"/>
      <c r="AI513" s="127"/>
      <c r="AJ513" s="127"/>
      <c r="AK513" s="127"/>
      <c r="AL513" s="127"/>
      <c r="AM513" s="127"/>
      <c r="AN513" s="127"/>
      <c r="AO513" s="127"/>
      <c r="AP513" s="127"/>
      <c r="AQ513" s="127"/>
      <c r="AS513" s="44"/>
      <c r="AT513" s="44"/>
      <c r="AU513" s="44"/>
      <c r="AV513" s="44"/>
      <c r="AW513" s="44"/>
      <c r="AX513" s="44"/>
      <c r="AY513" s="44"/>
      <c r="AZ513" s="44"/>
      <c r="BA513" s="44"/>
      <c r="BB513" s="44"/>
      <c r="BC513" s="44"/>
      <c r="BD513" s="44"/>
    </row>
    <row r="514"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43"/>
      <c r="Z514" s="127"/>
      <c r="AA514" s="127"/>
      <c r="AB514" s="127"/>
      <c r="AC514" s="127"/>
      <c r="AD514" s="127"/>
      <c r="AE514" s="127"/>
      <c r="AF514" s="127"/>
      <c r="AG514" s="127"/>
      <c r="AH514" s="127"/>
      <c r="AI514" s="127"/>
      <c r="AJ514" s="127"/>
      <c r="AK514" s="127"/>
      <c r="AL514" s="127"/>
      <c r="AM514" s="127"/>
      <c r="AN514" s="127"/>
      <c r="AO514" s="127"/>
      <c r="AP514" s="127"/>
      <c r="AQ514" s="127"/>
      <c r="AS514" s="44"/>
      <c r="AT514" s="44"/>
      <c r="AU514" s="44"/>
      <c r="AV514" s="44"/>
      <c r="AW514" s="44"/>
      <c r="AX514" s="44"/>
      <c r="AY514" s="44"/>
      <c r="AZ514" s="44"/>
      <c r="BA514" s="44"/>
      <c r="BB514" s="44"/>
      <c r="BC514" s="44"/>
      <c r="BD514" s="44"/>
    </row>
    <row r="515"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43"/>
      <c r="Z515" s="127"/>
      <c r="AA515" s="127"/>
      <c r="AB515" s="127"/>
      <c r="AC515" s="127"/>
      <c r="AD515" s="127"/>
      <c r="AE515" s="127"/>
      <c r="AF515" s="127"/>
      <c r="AG515" s="127"/>
      <c r="AH515" s="127"/>
      <c r="AI515" s="127"/>
      <c r="AJ515" s="127"/>
      <c r="AK515" s="127"/>
      <c r="AL515" s="127"/>
      <c r="AM515" s="127"/>
      <c r="AN515" s="127"/>
      <c r="AO515" s="127"/>
      <c r="AP515" s="127"/>
      <c r="AQ515" s="127"/>
      <c r="AS515" s="44"/>
      <c r="AT515" s="44"/>
      <c r="AU515" s="44"/>
      <c r="AV515" s="44"/>
      <c r="AW515" s="44"/>
      <c r="AX515" s="44"/>
      <c r="AY515" s="44"/>
      <c r="AZ515" s="44"/>
      <c r="BA515" s="44"/>
      <c r="BB515" s="44"/>
      <c r="BC515" s="44"/>
      <c r="BD515" s="44"/>
    </row>
    <row r="516"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43"/>
      <c r="Z516" s="127"/>
      <c r="AA516" s="127"/>
      <c r="AB516" s="127"/>
      <c r="AC516" s="127"/>
      <c r="AD516" s="127"/>
      <c r="AE516" s="127"/>
      <c r="AF516" s="127"/>
      <c r="AG516" s="127"/>
      <c r="AH516" s="127"/>
      <c r="AI516" s="127"/>
      <c r="AJ516" s="127"/>
      <c r="AK516" s="127"/>
      <c r="AL516" s="127"/>
      <c r="AM516" s="127"/>
      <c r="AN516" s="127"/>
      <c r="AO516" s="127"/>
      <c r="AP516" s="127"/>
      <c r="AQ516" s="127"/>
      <c r="AS516" s="44"/>
      <c r="AT516" s="44"/>
      <c r="AU516" s="44"/>
      <c r="AV516" s="44"/>
      <c r="AW516" s="44"/>
      <c r="AX516" s="44"/>
      <c r="AY516" s="44"/>
      <c r="AZ516" s="44"/>
      <c r="BA516" s="44"/>
      <c r="BB516" s="44"/>
      <c r="BC516" s="44"/>
      <c r="BD516" s="44"/>
    </row>
    <row r="517"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43"/>
      <c r="Z517" s="127"/>
      <c r="AA517" s="127"/>
      <c r="AB517" s="127"/>
      <c r="AC517" s="127"/>
      <c r="AD517" s="127"/>
      <c r="AE517" s="127"/>
      <c r="AF517" s="127"/>
      <c r="AG517" s="127"/>
      <c r="AH517" s="127"/>
      <c r="AI517" s="127"/>
      <c r="AJ517" s="127"/>
      <c r="AK517" s="127"/>
      <c r="AL517" s="127"/>
      <c r="AM517" s="127"/>
      <c r="AN517" s="127"/>
      <c r="AO517" s="127"/>
      <c r="AP517" s="127"/>
      <c r="AQ517" s="127"/>
      <c r="AS517" s="44"/>
      <c r="AT517" s="44"/>
      <c r="AU517" s="44"/>
      <c r="AV517" s="44"/>
      <c r="AW517" s="44"/>
      <c r="AX517" s="44"/>
      <c r="AY517" s="44"/>
      <c r="AZ517" s="44"/>
      <c r="BA517" s="44"/>
      <c r="BB517" s="44"/>
      <c r="BC517" s="44"/>
      <c r="BD517" s="44"/>
    </row>
    <row r="518"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43"/>
      <c r="Z518" s="127"/>
      <c r="AA518" s="127"/>
      <c r="AB518" s="127"/>
      <c r="AC518" s="127"/>
      <c r="AD518" s="127"/>
      <c r="AE518" s="127"/>
      <c r="AF518" s="127"/>
      <c r="AG518" s="127"/>
      <c r="AH518" s="127"/>
      <c r="AI518" s="127"/>
      <c r="AJ518" s="127"/>
      <c r="AK518" s="127"/>
      <c r="AL518" s="127"/>
      <c r="AM518" s="127"/>
      <c r="AN518" s="127"/>
      <c r="AO518" s="127"/>
      <c r="AP518" s="127"/>
      <c r="AQ518" s="127"/>
      <c r="AS518" s="44"/>
      <c r="AT518" s="44"/>
      <c r="AU518" s="44"/>
      <c r="AV518" s="44"/>
      <c r="AW518" s="44"/>
      <c r="AX518" s="44"/>
      <c r="AY518" s="44"/>
      <c r="AZ518" s="44"/>
      <c r="BA518" s="44"/>
      <c r="BB518" s="44"/>
      <c r="BC518" s="44"/>
      <c r="BD518" s="44"/>
    </row>
    <row r="519"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43"/>
      <c r="Z519" s="127"/>
      <c r="AA519" s="127"/>
      <c r="AB519" s="127"/>
      <c r="AC519" s="127"/>
      <c r="AD519" s="127"/>
      <c r="AE519" s="127"/>
      <c r="AF519" s="127"/>
      <c r="AG519" s="127"/>
      <c r="AH519" s="127"/>
      <c r="AI519" s="127"/>
      <c r="AJ519" s="127"/>
      <c r="AK519" s="127"/>
      <c r="AL519" s="127"/>
      <c r="AM519" s="127"/>
      <c r="AN519" s="127"/>
      <c r="AO519" s="127"/>
      <c r="AP519" s="127"/>
      <c r="AQ519" s="127"/>
      <c r="AS519" s="44"/>
      <c r="AT519" s="44"/>
      <c r="AU519" s="44"/>
      <c r="AV519" s="44"/>
      <c r="AW519" s="44"/>
      <c r="AX519" s="44"/>
      <c r="AY519" s="44"/>
      <c r="AZ519" s="44"/>
      <c r="BA519" s="44"/>
      <c r="BB519" s="44"/>
      <c r="BC519" s="44"/>
      <c r="BD519" s="44"/>
    </row>
    <row r="520"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43"/>
      <c r="Z520" s="127"/>
      <c r="AA520" s="127"/>
      <c r="AB520" s="127"/>
      <c r="AC520" s="127"/>
      <c r="AD520" s="127"/>
      <c r="AE520" s="127"/>
      <c r="AF520" s="127"/>
      <c r="AG520" s="127"/>
      <c r="AH520" s="127"/>
      <c r="AI520" s="127"/>
      <c r="AJ520" s="127"/>
      <c r="AK520" s="127"/>
      <c r="AL520" s="127"/>
      <c r="AM520" s="127"/>
      <c r="AN520" s="127"/>
      <c r="AO520" s="127"/>
      <c r="AP520" s="127"/>
      <c r="AQ520" s="127"/>
      <c r="AS520" s="44"/>
      <c r="AT520" s="44"/>
      <c r="AU520" s="44"/>
      <c r="AV520" s="44"/>
      <c r="AW520" s="44"/>
      <c r="AX520" s="44"/>
      <c r="AY520" s="44"/>
      <c r="AZ520" s="44"/>
      <c r="BA520" s="44"/>
      <c r="BB520" s="44"/>
      <c r="BC520" s="44"/>
      <c r="BD520" s="44"/>
    </row>
    <row r="521"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43"/>
      <c r="Z521" s="127"/>
      <c r="AA521" s="127"/>
      <c r="AB521" s="127"/>
      <c r="AC521" s="127"/>
      <c r="AD521" s="127"/>
      <c r="AE521" s="127"/>
      <c r="AF521" s="127"/>
      <c r="AG521" s="127"/>
      <c r="AH521" s="127"/>
      <c r="AI521" s="127"/>
      <c r="AJ521" s="127"/>
      <c r="AK521" s="127"/>
      <c r="AL521" s="127"/>
      <c r="AM521" s="127"/>
      <c r="AN521" s="127"/>
      <c r="AO521" s="127"/>
      <c r="AP521" s="127"/>
      <c r="AQ521" s="127"/>
      <c r="AS521" s="44"/>
      <c r="AT521" s="44"/>
      <c r="AU521" s="44"/>
      <c r="AV521" s="44"/>
      <c r="AW521" s="44"/>
      <c r="AX521" s="44"/>
      <c r="AY521" s="44"/>
      <c r="AZ521" s="44"/>
      <c r="BA521" s="44"/>
      <c r="BB521" s="44"/>
      <c r="BC521" s="44"/>
      <c r="BD521" s="44"/>
    </row>
    <row r="522"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43"/>
      <c r="Z522" s="127"/>
      <c r="AA522" s="127"/>
      <c r="AB522" s="127"/>
      <c r="AC522" s="127"/>
      <c r="AD522" s="127"/>
      <c r="AE522" s="127"/>
      <c r="AF522" s="127"/>
      <c r="AG522" s="127"/>
      <c r="AH522" s="127"/>
      <c r="AI522" s="127"/>
      <c r="AJ522" s="127"/>
      <c r="AK522" s="127"/>
      <c r="AL522" s="127"/>
      <c r="AM522" s="127"/>
      <c r="AN522" s="127"/>
      <c r="AO522" s="127"/>
      <c r="AP522" s="127"/>
      <c r="AQ522" s="127"/>
      <c r="AS522" s="44"/>
      <c r="AT522" s="44"/>
      <c r="AU522" s="44"/>
      <c r="AV522" s="44"/>
      <c r="AW522" s="44"/>
      <c r="AX522" s="44"/>
      <c r="AY522" s="44"/>
      <c r="AZ522" s="44"/>
      <c r="BA522" s="44"/>
      <c r="BB522" s="44"/>
      <c r="BC522" s="44"/>
      <c r="BD522" s="44"/>
    </row>
    <row r="523"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43"/>
      <c r="Z523" s="127"/>
      <c r="AA523" s="127"/>
      <c r="AB523" s="127"/>
      <c r="AC523" s="127"/>
      <c r="AD523" s="127"/>
      <c r="AE523" s="127"/>
      <c r="AF523" s="127"/>
      <c r="AG523" s="127"/>
      <c r="AH523" s="127"/>
      <c r="AI523" s="127"/>
      <c r="AJ523" s="127"/>
      <c r="AK523" s="127"/>
      <c r="AL523" s="127"/>
      <c r="AM523" s="127"/>
      <c r="AN523" s="127"/>
      <c r="AO523" s="127"/>
      <c r="AP523" s="127"/>
      <c r="AQ523" s="127"/>
      <c r="AS523" s="44"/>
      <c r="AT523" s="44"/>
      <c r="AU523" s="44"/>
      <c r="AV523" s="44"/>
      <c r="AW523" s="44"/>
      <c r="AX523" s="44"/>
      <c r="AY523" s="44"/>
      <c r="AZ523" s="44"/>
      <c r="BA523" s="44"/>
      <c r="BB523" s="44"/>
      <c r="BC523" s="44"/>
      <c r="BD523" s="44"/>
    </row>
    <row r="524"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43"/>
      <c r="Z524" s="127"/>
      <c r="AA524" s="127"/>
      <c r="AB524" s="127"/>
      <c r="AC524" s="127"/>
      <c r="AD524" s="127"/>
      <c r="AE524" s="127"/>
      <c r="AF524" s="127"/>
      <c r="AG524" s="127"/>
      <c r="AH524" s="127"/>
      <c r="AI524" s="127"/>
      <c r="AJ524" s="127"/>
      <c r="AK524" s="127"/>
      <c r="AL524" s="127"/>
      <c r="AM524" s="127"/>
      <c r="AN524" s="127"/>
      <c r="AO524" s="127"/>
      <c r="AP524" s="127"/>
      <c r="AQ524" s="127"/>
      <c r="AS524" s="44"/>
      <c r="AT524" s="44"/>
      <c r="AU524" s="44"/>
      <c r="AV524" s="44"/>
      <c r="AW524" s="44"/>
      <c r="AX524" s="44"/>
      <c r="AY524" s="44"/>
      <c r="AZ524" s="44"/>
      <c r="BA524" s="44"/>
      <c r="BB524" s="44"/>
      <c r="BC524" s="44"/>
      <c r="BD524" s="44"/>
    </row>
    <row r="525"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43"/>
      <c r="Z525" s="127"/>
      <c r="AA525" s="127"/>
      <c r="AB525" s="127"/>
      <c r="AC525" s="127"/>
      <c r="AD525" s="127"/>
      <c r="AE525" s="127"/>
      <c r="AF525" s="127"/>
      <c r="AG525" s="127"/>
      <c r="AH525" s="127"/>
      <c r="AI525" s="127"/>
      <c r="AJ525" s="127"/>
      <c r="AK525" s="127"/>
      <c r="AL525" s="127"/>
      <c r="AM525" s="127"/>
      <c r="AN525" s="127"/>
      <c r="AO525" s="127"/>
      <c r="AP525" s="127"/>
      <c r="AQ525" s="127"/>
      <c r="AS525" s="44"/>
      <c r="AT525" s="44"/>
      <c r="AU525" s="44"/>
      <c r="AV525" s="44"/>
      <c r="AW525" s="44"/>
      <c r="AX525" s="44"/>
      <c r="AY525" s="44"/>
      <c r="AZ525" s="44"/>
      <c r="BA525" s="44"/>
      <c r="BB525" s="44"/>
      <c r="BC525" s="44"/>
      <c r="BD525" s="44"/>
    </row>
    <row r="526"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43"/>
      <c r="Z526" s="127"/>
      <c r="AA526" s="127"/>
      <c r="AB526" s="127"/>
      <c r="AC526" s="127"/>
      <c r="AD526" s="127"/>
      <c r="AE526" s="127"/>
      <c r="AF526" s="127"/>
      <c r="AG526" s="127"/>
      <c r="AH526" s="127"/>
      <c r="AI526" s="127"/>
      <c r="AJ526" s="127"/>
      <c r="AK526" s="127"/>
      <c r="AL526" s="127"/>
      <c r="AM526" s="127"/>
      <c r="AN526" s="127"/>
      <c r="AO526" s="127"/>
      <c r="AP526" s="127"/>
      <c r="AQ526" s="127"/>
      <c r="AS526" s="44"/>
      <c r="AT526" s="44"/>
      <c r="AU526" s="44"/>
      <c r="AV526" s="44"/>
      <c r="AW526" s="44"/>
      <c r="AX526" s="44"/>
      <c r="AY526" s="44"/>
      <c r="AZ526" s="44"/>
      <c r="BA526" s="44"/>
      <c r="BB526" s="44"/>
      <c r="BC526" s="44"/>
      <c r="BD526" s="44"/>
    </row>
    <row r="527"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43"/>
      <c r="Z527" s="127"/>
      <c r="AA527" s="127"/>
      <c r="AB527" s="127"/>
      <c r="AC527" s="127"/>
      <c r="AD527" s="127"/>
      <c r="AE527" s="127"/>
      <c r="AF527" s="127"/>
      <c r="AG527" s="127"/>
      <c r="AH527" s="127"/>
      <c r="AI527" s="127"/>
      <c r="AJ527" s="127"/>
      <c r="AK527" s="127"/>
      <c r="AL527" s="127"/>
      <c r="AM527" s="127"/>
      <c r="AN527" s="127"/>
      <c r="AO527" s="127"/>
      <c r="AP527" s="127"/>
      <c r="AQ527" s="127"/>
      <c r="AS527" s="44"/>
      <c r="AT527" s="44"/>
      <c r="AU527" s="44"/>
      <c r="AV527" s="44"/>
      <c r="AW527" s="44"/>
      <c r="AX527" s="44"/>
      <c r="AY527" s="44"/>
      <c r="AZ527" s="44"/>
      <c r="BA527" s="44"/>
      <c r="BB527" s="44"/>
      <c r="BC527" s="44"/>
      <c r="BD527" s="44"/>
    </row>
    <row r="528"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43"/>
      <c r="Z528" s="127"/>
      <c r="AA528" s="127"/>
      <c r="AB528" s="127"/>
      <c r="AC528" s="127"/>
      <c r="AD528" s="127"/>
      <c r="AE528" s="127"/>
      <c r="AF528" s="127"/>
      <c r="AG528" s="127"/>
      <c r="AH528" s="127"/>
      <c r="AI528" s="127"/>
      <c r="AJ528" s="127"/>
      <c r="AK528" s="127"/>
      <c r="AL528" s="127"/>
      <c r="AM528" s="127"/>
      <c r="AN528" s="127"/>
      <c r="AO528" s="127"/>
      <c r="AP528" s="127"/>
      <c r="AQ528" s="127"/>
      <c r="AS528" s="44"/>
      <c r="AT528" s="44"/>
      <c r="AU528" s="44"/>
      <c r="AV528" s="44"/>
      <c r="AW528" s="44"/>
      <c r="AX528" s="44"/>
      <c r="AY528" s="44"/>
      <c r="AZ528" s="44"/>
      <c r="BA528" s="44"/>
      <c r="BB528" s="44"/>
      <c r="BC528" s="44"/>
      <c r="BD528" s="44"/>
    </row>
    <row r="529"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43"/>
      <c r="Z529" s="127"/>
      <c r="AA529" s="127"/>
      <c r="AB529" s="127"/>
      <c r="AC529" s="127"/>
      <c r="AD529" s="127"/>
      <c r="AE529" s="127"/>
      <c r="AF529" s="127"/>
      <c r="AG529" s="127"/>
      <c r="AH529" s="127"/>
      <c r="AI529" s="127"/>
      <c r="AJ529" s="127"/>
      <c r="AK529" s="127"/>
      <c r="AL529" s="127"/>
      <c r="AM529" s="127"/>
      <c r="AN529" s="127"/>
      <c r="AO529" s="127"/>
      <c r="AP529" s="127"/>
      <c r="AQ529" s="127"/>
      <c r="AS529" s="44"/>
      <c r="AT529" s="44"/>
      <c r="AU529" s="44"/>
      <c r="AV529" s="44"/>
      <c r="AW529" s="44"/>
      <c r="AX529" s="44"/>
      <c r="AY529" s="44"/>
      <c r="AZ529" s="44"/>
      <c r="BA529" s="44"/>
      <c r="BB529" s="44"/>
      <c r="BC529" s="44"/>
      <c r="BD529" s="44"/>
    </row>
    <row r="530"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43"/>
      <c r="Z530" s="127"/>
      <c r="AA530" s="127"/>
      <c r="AB530" s="127"/>
      <c r="AC530" s="127"/>
      <c r="AD530" s="127"/>
      <c r="AE530" s="127"/>
      <c r="AF530" s="127"/>
      <c r="AG530" s="127"/>
      <c r="AH530" s="127"/>
      <c r="AI530" s="127"/>
      <c r="AJ530" s="127"/>
      <c r="AK530" s="127"/>
      <c r="AL530" s="127"/>
      <c r="AM530" s="127"/>
      <c r="AN530" s="127"/>
      <c r="AO530" s="127"/>
      <c r="AP530" s="127"/>
      <c r="AQ530" s="127"/>
      <c r="AS530" s="44"/>
      <c r="AT530" s="44"/>
      <c r="AU530" s="44"/>
      <c r="AV530" s="44"/>
      <c r="AW530" s="44"/>
      <c r="AX530" s="44"/>
      <c r="AY530" s="44"/>
      <c r="AZ530" s="44"/>
      <c r="BA530" s="44"/>
      <c r="BB530" s="44"/>
      <c r="BC530" s="44"/>
      <c r="BD530" s="44"/>
    </row>
    <row r="531"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43"/>
      <c r="Z531" s="127"/>
      <c r="AA531" s="127"/>
      <c r="AB531" s="127"/>
      <c r="AC531" s="127"/>
      <c r="AD531" s="127"/>
      <c r="AE531" s="127"/>
      <c r="AF531" s="127"/>
      <c r="AG531" s="127"/>
      <c r="AH531" s="127"/>
      <c r="AI531" s="127"/>
      <c r="AJ531" s="127"/>
      <c r="AK531" s="127"/>
      <c r="AL531" s="127"/>
      <c r="AM531" s="127"/>
      <c r="AN531" s="127"/>
      <c r="AO531" s="127"/>
      <c r="AP531" s="127"/>
      <c r="AQ531" s="127"/>
      <c r="AS531" s="44"/>
      <c r="AT531" s="44"/>
      <c r="AU531" s="44"/>
      <c r="AV531" s="44"/>
      <c r="AW531" s="44"/>
      <c r="AX531" s="44"/>
      <c r="AY531" s="44"/>
      <c r="AZ531" s="44"/>
      <c r="BA531" s="44"/>
      <c r="BB531" s="44"/>
      <c r="BC531" s="44"/>
      <c r="BD531" s="44"/>
    </row>
    <row r="532"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43"/>
      <c r="Z532" s="127"/>
      <c r="AA532" s="127"/>
      <c r="AB532" s="127"/>
      <c r="AC532" s="127"/>
      <c r="AD532" s="127"/>
      <c r="AE532" s="127"/>
      <c r="AF532" s="127"/>
      <c r="AG532" s="127"/>
      <c r="AH532" s="127"/>
      <c r="AI532" s="127"/>
      <c r="AJ532" s="127"/>
      <c r="AK532" s="127"/>
      <c r="AL532" s="127"/>
      <c r="AM532" s="127"/>
      <c r="AN532" s="127"/>
      <c r="AO532" s="127"/>
      <c r="AP532" s="127"/>
      <c r="AQ532" s="127"/>
      <c r="AS532" s="44"/>
      <c r="AT532" s="44"/>
      <c r="AU532" s="44"/>
      <c r="AV532" s="44"/>
      <c r="AW532" s="44"/>
      <c r="AX532" s="44"/>
      <c r="AY532" s="44"/>
      <c r="AZ532" s="44"/>
      <c r="BA532" s="44"/>
      <c r="BB532" s="44"/>
      <c r="BC532" s="44"/>
      <c r="BD532" s="44"/>
    </row>
    <row r="533"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43"/>
      <c r="Z533" s="127"/>
      <c r="AA533" s="127"/>
      <c r="AB533" s="127"/>
      <c r="AC533" s="127"/>
      <c r="AD533" s="127"/>
      <c r="AE533" s="127"/>
      <c r="AF533" s="127"/>
      <c r="AG533" s="127"/>
      <c r="AH533" s="127"/>
      <c r="AI533" s="127"/>
      <c r="AJ533" s="127"/>
      <c r="AK533" s="127"/>
      <c r="AL533" s="127"/>
      <c r="AM533" s="127"/>
      <c r="AN533" s="127"/>
      <c r="AO533" s="127"/>
      <c r="AP533" s="127"/>
      <c r="AQ533" s="127"/>
      <c r="AS533" s="44"/>
      <c r="AT533" s="44"/>
      <c r="AU533" s="44"/>
      <c r="AV533" s="44"/>
      <c r="AW533" s="44"/>
      <c r="AX533" s="44"/>
      <c r="AY533" s="44"/>
      <c r="AZ533" s="44"/>
      <c r="BA533" s="44"/>
      <c r="BB533" s="44"/>
      <c r="BC533" s="44"/>
      <c r="BD533" s="44"/>
    </row>
    <row r="534"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43"/>
      <c r="Z534" s="127"/>
      <c r="AA534" s="127"/>
      <c r="AB534" s="127"/>
      <c r="AC534" s="127"/>
      <c r="AD534" s="127"/>
      <c r="AE534" s="127"/>
      <c r="AF534" s="127"/>
      <c r="AG534" s="127"/>
      <c r="AH534" s="127"/>
      <c r="AI534" s="127"/>
      <c r="AJ534" s="127"/>
      <c r="AK534" s="127"/>
      <c r="AL534" s="127"/>
      <c r="AM534" s="127"/>
      <c r="AN534" s="127"/>
      <c r="AO534" s="127"/>
      <c r="AP534" s="127"/>
      <c r="AQ534" s="127"/>
      <c r="AS534" s="44"/>
      <c r="AT534" s="44"/>
      <c r="AU534" s="44"/>
      <c r="AV534" s="44"/>
      <c r="AW534" s="44"/>
      <c r="AX534" s="44"/>
      <c r="AY534" s="44"/>
      <c r="AZ534" s="44"/>
      <c r="BA534" s="44"/>
      <c r="BB534" s="44"/>
      <c r="BC534" s="44"/>
      <c r="BD534" s="44"/>
    </row>
    <row r="535"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43"/>
      <c r="Z535" s="127"/>
      <c r="AA535" s="127"/>
      <c r="AB535" s="127"/>
      <c r="AC535" s="127"/>
      <c r="AD535" s="127"/>
      <c r="AE535" s="127"/>
      <c r="AF535" s="127"/>
      <c r="AG535" s="127"/>
      <c r="AH535" s="127"/>
      <c r="AI535" s="127"/>
      <c r="AJ535" s="127"/>
      <c r="AK535" s="127"/>
      <c r="AL535" s="127"/>
      <c r="AM535" s="127"/>
      <c r="AN535" s="127"/>
      <c r="AO535" s="127"/>
      <c r="AP535" s="127"/>
      <c r="AQ535" s="127"/>
      <c r="AS535" s="44"/>
      <c r="AT535" s="44"/>
      <c r="AU535" s="44"/>
      <c r="AV535" s="44"/>
      <c r="AW535" s="44"/>
      <c r="AX535" s="44"/>
      <c r="AY535" s="44"/>
      <c r="AZ535" s="44"/>
      <c r="BA535" s="44"/>
      <c r="BB535" s="44"/>
      <c r="BC535" s="44"/>
      <c r="BD535" s="44"/>
    </row>
    <row r="536"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43"/>
      <c r="Z536" s="127"/>
      <c r="AA536" s="127"/>
      <c r="AB536" s="127"/>
      <c r="AC536" s="127"/>
      <c r="AD536" s="127"/>
      <c r="AE536" s="127"/>
      <c r="AF536" s="127"/>
      <c r="AG536" s="127"/>
      <c r="AH536" s="127"/>
      <c r="AI536" s="127"/>
      <c r="AJ536" s="127"/>
      <c r="AK536" s="127"/>
      <c r="AL536" s="127"/>
      <c r="AM536" s="127"/>
      <c r="AN536" s="127"/>
      <c r="AO536" s="127"/>
      <c r="AP536" s="127"/>
      <c r="AQ536" s="127"/>
      <c r="AS536" s="44"/>
      <c r="AT536" s="44"/>
      <c r="AU536" s="44"/>
      <c r="AV536" s="44"/>
      <c r="AW536" s="44"/>
      <c r="AX536" s="44"/>
      <c r="AY536" s="44"/>
      <c r="AZ536" s="44"/>
      <c r="BA536" s="44"/>
      <c r="BB536" s="44"/>
      <c r="BC536" s="44"/>
      <c r="BD536" s="44"/>
    </row>
    <row r="537"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43"/>
      <c r="Z537" s="127"/>
      <c r="AA537" s="127"/>
      <c r="AB537" s="127"/>
      <c r="AC537" s="127"/>
      <c r="AD537" s="127"/>
      <c r="AE537" s="127"/>
      <c r="AF537" s="127"/>
      <c r="AG537" s="127"/>
      <c r="AH537" s="127"/>
      <c r="AI537" s="127"/>
      <c r="AJ537" s="127"/>
      <c r="AK537" s="127"/>
      <c r="AL537" s="127"/>
      <c r="AM537" s="127"/>
      <c r="AN537" s="127"/>
      <c r="AO537" s="127"/>
      <c r="AP537" s="127"/>
      <c r="AQ537" s="127"/>
      <c r="AS537" s="44"/>
      <c r="AT537" s="44"/>
      <c r="AU537" s="44"/>
      <c r="AV537" s="44"/>
      <c r="AW537" s="44"/>
      <c r="AX537" s="44"/>
      <c r="AY537" s="44"/>
      <c r="AZ537" s="44"/>
      <c r="BA537" s="44"/>
      <c r="BB537" s="44"/>
      <c r="BC537" s="44"/>
      <c r="BD537" s="44"/>
    </row>
    <row r="538"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43"/>
      <c r="Z538" s="127"/>
      <c r="AA538" s="127"/>
      <c r="AB538" s="127"/>
      <c r="AC538" s="127"/>
      <c r="AD538" s="127"/>
      <c r="AE538" s="127"/>
      <c r="AF538" s="127"/>
      <c r="AG538" s="127"/>
      <c r="AH538" s="127"/>
      <c r="AI538" s="127"/>
      <c r="AJ538" s="127"/>
      <c r="AK538" s="127"/>
      <c r="AL538" s="127"/>
      <c r="AM538" s="127"/>
      <c r="AN538" s="127"/>
      <c r="AO538" s="127"/>
      <c r="AP538" s="127"/>
      <c r="AQ538" s="127"/>
      <c r="AS538" s="44"/>
      <c r="AT538" s="44"/>
      <c r="AU538" s="44"/>
      <c r="AV538" s="44"/>
      <c r="AW538" s="44"/>
      <c r="AX538" s="44"/>
      <c r="AY538" s="44"/>
      <c r="AZ538" s="44"/>
      <c r="BA538" s="44"/>
      <c r="BB538" s="44"/>
      <c r="BC538" s="44"/>
      <c r="BD538" s="44"/>
    </row>
    <row r="539"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43"/>
      <c r="Z539" s="127"/>
      <c r="AA539" s="127"/>
      <c r="AB539" s="127"/>
      <c r="AC539" s="127"/>
      <c r="AD539" s="127"/>
      <c r="AE539" s="127"/>
      <c r="AF539" s="127"/>
      <c r="AG539" s="127"/>
      <c r="AH539" s="127"/>
      <c r="AI539" s="127"/>
      <c r="AJ539" s="127"/>
      <c r="AK539" s="127"/>
      <c r="AL539" s="127"/>
      <c r="AM539" s="127"/>
      <c r="AN539" s="127"/>
      <c r="AO539" s="127"/>
      <c r="AP539" s="127"/>
      <c r="AQ539" s="127"/>
      <c r="AS539" s="44"/>
      <c r="AT539" s="44"/>
      <c r="AU539" s="44"/>
      <c r="AV539" s="44"/>
      <c r="AW539" s="44"/>
      <c r="AX539" s="44"/>
      <c r="AY539" s="44"/>
      <c r="AZ539" s="44"/>
      <c r="BA539" s="44"/>
      <c r="BB539" s="44"/>
      <c r="BC539" s="44"/>
      <c r="BD539" s="44"/>
    </row>
    <row r="540"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43"/>
      <c r="Z540" s="127"/>
      <c r="AA540" s="127"/>
      <c r="AB540" s="127"/>
      <c r="AC540" s="127"/>
      <c r="AD540" s="127"/>
      <c r="AE540" s="127"/>
      <c r="AF540" s="127"/>
      <c r="AG540" s="127"/>
      <c r="AH540" s="127"/>
      <c r="AI540" s="127"/>
      <c r="AJ540" s="127"/>
      <c r="AK540" s="127"/>
      <c r="AL540" s="127"/>
      <c r="AM540" s="127"/>
      <c r="AN540" s="127"/>
      <c r="AO540" s="127"/>
      <c r="AP540" s="127"/>
      <c r="AQ540" s="127"/>
      <c r="AS540" s="44"/>
      <c r="AT540" s="44"/>
      <c r="AU540" s="44"/>
      <c r="AV540" s="44"/>
      <c r="AW540" s="44"/>
      <c r="AX540" s="44"/>
      <c r="AY540" s="44"/>
      <c r="AZ540" s="44"/>
      <c r="BA540" s="44"/>
      <c r="BB540" s="44"/>
      <c r="BC540" s="44"/>
      <c r="BD540" s="44"/>
    </row>
    <row r="541"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43"/>
      <c r="Z541" s="127"/>
      <c r="AA541" s="127"/>
      <c r="AB541" s="127"/>
      <c r="AC541" s="127"/>
      <c r="AD541" s="127"/>
      <c r="AE541" s="127"/>
      <c r="AF541" s="127"/>
      <c r="AG541" s="127"/>
      <c r="AH541" s="127"/>
      <c r="AI541" s="127"/>
      <c r="AJ541" s="127"/>
      <c r="AK541" s="127"/>
      <c r="AL541" s="127"/>
      <c r="AM541" s="127"/>
      <c r="AN541" s="127"/>
      <c r="AO541" s="127"/>
      <c r="AP541" s="127"/>
      <c r="AQ541" s="127"/>
      <c r="AS541" s="44"/>
      <c r="AT541" s="44"/>
      <c r="AU541" s="44"/>
      <c r="AV541" s="44"/>
      <c r="AW541" s="44"/>
      <c r="AX541" s="44"/>
      <c r="AY541" s="44"/>
      <c r="AZ541" s="44"/>
      <c r="BA541" s="44"/>
      <c r="BB541" s="44"/>
      <c r="BC541" s="44"/>
      <c r="BD541" s="44"/>
    </row>
    <row r="542"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43"/>
      <c r="Z542" s="127"/>
      <c r="AA542" s="127"/>
      <c r="AB542" s="127"/>
      <c r="AC542" s="127"/>
      <c r="AD542" s="127"/>
      <c r="AE542" s="127"/>
      <c r="AF542" s="127"/>
      <c r="AG542" s="127"/>
      <c r="AH542" s="127"/>
      <c r="AI542" s="127"/>
      <c r="AJ542" s="127"/>
      <c r="AK542" s="127"/>
      <c r="AL542" s="127"/>
      <c r="AM542" s="127"/>
      <c r="AN542" s="127"/>
      <c r="AO542" s="127"/>
      <c r="AP542" s="127"/>
      <c r="AQ542" s="127"/>
      <c r="AS542" s="44"/>
      <c r="AT542" s="44"/>
      <c r="AU542" s="44"/>
      <c r="AV542" s="44"/>
      <c r="AW542" s="44"/>
      <c r="AX542" s="44"/>
      <c r="AY542" s="44"/>
      <c r="AZ542" s="44"/>
      <c r="BA542" s="44"/>
      <c r="BB542" s="44"/>
      <c r="BC542" s="44"/>
      <c r="BD542" s="44"/>
    </row>
    <row r="543"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43"/>
      <c r="Z543" s="127"/>
      <c r="AA543" s="127"/>
      <c r="AB543" s="127"/>
      <c r="AC543" s="127"/>
      <c r="AD543" s="127"/>
      <c r="AE543" s="127"/>
      <c r="AF543" s="127"/>
      <c r="AG543" s="127"/>
      <c r="AH543" s="127"/>
      <c r="AI543" s="127"/>
      <c r="AJ543" s="127"/>
      <c r="AK543" s="127"/>
      <c r="AL543" s="127"/>
      <c r="AM543" s="127"/>
      <c r="AN543" s="127"/>
      <c r="AO543" s="127"/>
      <c r="AP543" s="127"/>
      <c r="AQ543" s="127"/>
      <c r="AS543" s="44"/>
      <c r="AT543" s="44"/>
      <c r="AU543" s="44"/>
      <c r="AV543" s="44"/>
      <c r="AW543" s="44"/>
      <c r="AX543" s="44"/>
      <c r="AY543" s="44"/>
      <c r="AZ543" s="44"/>
      <c r="BA543" s="44"/>
      <c r="BB543" s="44"/>
      <c r="BC543" s="44"/>
      <c r="BD543" s="44"/>
    </row>
    <row r="544"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43"/>
      <c r="Z544" s="127"/>
      <c r="AA544" s="127"/>
      <c r="AB544" s="127"/>
      <c r="AC544" s="127"/>
      <c r="AD544" s="127"/>
      <c r="AE544" s="127"/>
      <c r="AF544" s="127"/>
      <c r="AG544" s="127"/>
      <c r="AH544" s="127"/>
      <c r="AI544" s="127"/>
      <c r="AJ544" s="127"/>
      <c r="AK544" s="127"/>
      <c r="AL544" s="127"/>
      <c r="AM544" s="127"/>
      <c r="AN544" s="127"/>
      <c r="AO544" s="127"/>
      <c r="AP544" s="127"/>
      <c r="AQ544" s="127"/>
      <c r="AS544" s="44"/>
      <c r="AT544" s="44"/>
      <c r="AU544" s="44"/>
      <c r="AV544" s="44"/>
      <c r="AW544" s="44"/>
      <c r="AX544" s="44"/>
      <c r="AY544" s="44"/>
      <c r="AZ544" s="44"/>
      <c r="BA544" s="44"/>
      <c r="BB544" s="44"/>
      <c r="BC544" s="44"/>
      <c r="BD544" s="44"/>
    </row>
    <row r="545"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43"/>
      <c r="Z545" s="127"/>
      <c r="AA545" s="127"/>
      <c r="AB545" s="127"/>
      <c r="AC545" s="127"/>
      <c r="AD545" s="127"/>
      <c r="AE545" s="127"/>
      <c r="AF545" s="127"/>
      <c r="AG545" s="127"/>
      <c r="AH545" s="127"/>
      <c r="AI545" s="127"/>
      <c r="AJ545" s="127"/>
      <c r="AK545" s="127"/>
      <c r="AL545" s="127"/>
      <c r="AM545" s="127"/>
      <c r="AN545" s="127"/>
      <c r="AO545" s="127"/>
      <c r="AP545" s="127"/>
      <c r="AQ545" s="127"/>
      <c r="AS545" s="44"/>
      <c r="AT545" s="44"/>
      <c r="AU545" s="44"/>
      <c r="AV545" s="44"/>
      <c r="AW545" s="44"/>
      <c r="AX545" s="44"/>
      <c r="AY545" s="44"/>
      <c r="AZ545" s="44"/>
      <c r="BA545" s="44"/>
      <c r="BB545" s="44"/>
      <c r="BC545" s="44"/>
      <c r="BD545" s="44"/>
    </row>
    <row r="546"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43"/>
      <c r="Z546" s="127"/>
      <c r="AA546" s="127"/>
      <c r="AB546" s="127"/>
      <c r="AC546" s="127"/>
      <c r="AD546" s="127"/>
      <c r="AE546" s="127"/>
      <c r="AF546" s="127"/>
      <c r="AG546" s="127"/>
      <c r="AH546" s="127"/>
      <c r="AI546" s="127"/>
      <c r="AJ546" s="127"/>
      <c r="AK546" s="127"/>
      <c r="AL546" s="127"/>
      <c r="AM546" s="127"/>
      <c r="AN546" s="127"/>
      <c r="AO546" s="127"/>
      <c r="AP546" s="127"/>
      <c r="AQ546" s="127"/>
      <c r="AS546" s="44"/>
      <c r="AT546" s="44"/>
      <c r="AU546" s="44"/>
      <c r="AV546" s="44"/>
      <c r="AW546" s="44"/>
      <c r="AX546" s="44"/>
      <c r="AY546" s="44"/>
      <c r="AZ546" s="44"/>
      <c r="BA546" s="44"/>
      <c r="BB546" s="44"/>
      <c r="BC546" s="44"/>
      <c r="BD546" s="44"/>
    </row>
    <row r="547"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43"/>
      <c r="Z547" s="127"/>
      <c r="AA547" s="127"/>
      <c r="AB547" s="127"/>
      <c r="AC547" s="127"/>
      <c r="AD547" s="127"/>
      <c r="AE547" s="127"/>
      <c r="AF547" s="127"/>
      <c r="AG547" s="127"/>
      <c r="AH547" s="127"/>
      <c r="AI547" s="127"/>
      <c r="AJ547" s="127"/>
      <c r="AK547" s="127"/>
      <c r="AL547" s="127"/>
      <c r="AM547" s="127"/>
      <c r="AN547" s="127"/>
      <c r="AO547" s="127"/>
      <c r="AP547" s="127"/>
      <c r="AQ547" s="127"/>
      <c r="AS547" s="44"/>
      <c r="AT547" s="44"/>
      <c r="AU547" s="44"/>
      <c r="AV547" s="44"/>
      <c r="AW547" s="44"/>
      <c r="AX547" s="44"/>
      <c r="AY547" s="44"/>
      <c r="AZ547" s="44"/>
      <c r="BA547" s="44"/>
      <c r="BB547" s="44"/>
      <c r="BC547" s="44"/>
      <c r="BD547" s="44"/>
    </row>
    <row r="548"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43"/>
      <c r="Z548" s="127"/>
      <c r="AA548" s="127"/>
      <c r="AB548" s="127"/>
      <c r="AC548" s="127"/>
      <c r="AD548" s="127"/>
      <c r="AE548" s="127"/>
      <c r="AF548" s="127"/>
      <c r="AG548" s="127"/>
      <c r="AH548" s="127"/>
      <c r="AI548" s="127"/>
      <c r="AJ548" s="127"/>
      <c r="AK548" s="127"/>
      <c r="AL548" s="127"/>
      <c r="AM548" s="127"/>
      <c r="AN548" s="127"/>
      <c r="AO548" s="127"/>
      <c r="AP548" s="127"/>
      <c r="AQ548" s="127"/>
      <c r="AS548" s="44"/>
      <c r="AT548" s="44"/>
      <c r="AU548" s="44"/>
      <c r="AV548" s="44"/>
      <c r="AW548" s="44"/>
      <c r="AX548" s="44"/>
      <c r="AY548" s="44"/>
      <c r="AZ548" s="44"/>
      <c r="BA548" s="44"/>
      <c r="BB548" s="44"/>
      <c r="BC548" s="44"/>
      <c r="BD548" s="44"/>
    </row>
    <row r="549"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43"/>
      <c r="Z549" s="127"/>
      <c r="AA549" s="127"/>
      <c r="AB549" s="127"/>
      <c r="AC549" s="127"/>
      <c r="AD549" s="127"/>
      <c r="AE549" s="127"/>
      <c r="AF549" s="127"/>
      <c r="AG549" s="127"/>
      <c r="AH549" s="127"/>
      <c r="AI549" s="127"/>
      <c r="AJ549" s="127"/>
      <c r="AK549" s="127"/>
      <c r="AL549" s="127"/>
      <c r="AM549" s="127"/>
      <c r="AN549" s="127"/>
      <c r="AO549" s="127"/>
      <c r="AP549" s="127"/>
      <c r="AQ549" s="127"/>
      <c r="AS549" s="44"/>
      <c r="AT549" s="44"/>
      <c r="AU549" s="44"/>
      <c r="AV549" s="44"/>
      <c r="AW549" s="44"/>
      <c r="AX549" s="44"/>
      <c r="AY549" s="44"/>
      <c r="AZ549" s="44"/>
      <c r="BA549" s="44"/>
      <c r="BB549" s="44"/>
      <c r="BC549" s="44"/>
      <c r="BD549" s="44"/>
    </row>
    <row r="550"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43"/>
      <c r="Z550" s="127"/>
      <c r="AA550" s="127"/>
      <c r="AB550" s="127"/>
      <c r="AC550" s="127"/>
      <c r="AD550" s="127"/>
      <c r="AE550" s="127"/>
      <c r="AF550" s="127"/>
      <c r="AG550" s="127"/>
      <c r="AH550" s="127"/>
      <c r="AI550" s="127"/>
      <c r="AJ550" s="127"/>
      <c r="AK550" s="127"/>
      <c r="AL550" s="127"/>
      <c r="AM550" s="127"/>
      <c r="AN550" s="127"/>
      <c r="AO550" s="127"/>
      <c r="AP550" s="127"/>
      <c r="AQ550" s="127"/>
      <c r="AS550" s="44"/>
      <c r="AT550" s="44"/>
      <c r="AU550" s="44"/>
      <c r="AV550" s="44"/>
      <c r="AW550" s="44"/>
      <c r="AX550" s="44"/>
      <c r="AY550" s="44"/>
      <c r="AZ550" s="44"/>
      <c r="BA550" s="44"/>
      <c r="BB550" s="44"/>
      <c r="BC550" s="44"/>
      <c r="BD550" s="44"/>
    </row>
    <row r="551"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43"/>
      <c r="Z551" s="127"/>
      <c r="AA551" s="127"/>
      <c r="AB551" s="127"/>
      <c r="AC551" s="127"/>
      <c r="AD551" s="127"/>
      <c r="AE551" s="127"/>
      <c r="AF551" s="127"/>
      <c r="AG551" s="127"/>
      <c r="AH551" s="127"/>
      <c r="AI551" s="127"/>
      <c r="AJ551" s="127"/>
      <c r="AK551" s="127"/>
      <c r="AL551" s="127"/>
      <c r="AM551" s="127"/>
      <c r="AN551" s="127"/>
      <c r="AO551" s="127"/>
      <c r="AP551" s="127"/>
      <c r="AQ551" s="127"/>
      <c r="AS551" s="44"/>
      <c r="AT551" s="44"/>
      <c r="AU551" s="44"/>
      <c r="AV551" s="44"/>
      <c r="AW551" s="44"/>
      <c r="AX551" s="44"/>
      <c r="AY551" s="44"/>
      <c r="AZ551" s="44"/>
      <c r="BA551" s="44"/>
      <c r="BB551" s="44"/>
      <c r="BC551" s="44"/>
      <c r="BD551" s="44"/>
    </row>
    <row r="552"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43"/>
      <c r="Z552" s="127"/>
      <c r="AA552" s="127"/>
      <c r="AB552" s="127"/>
      <c r="AC552" s="127"/>
      <c r="AD552" s="127"/>
      <c r="AE552" s="127"/>
      <c r="AF552" s="127"/>
      <c r="AG552" s="127"/>
      <c r="AH552" s="127"/>
      <c r="AI552" s="127"/>
      <c r="AJ552" s="127"/>
      <c r="AK552" s="127"/>
      <c r="AL552" s="127"/>
      <c r="AM552" s="127"/>
      <c r="AN552" s="127"/>
      <c r="AO552" s="127"/>
      <c r="AP552" s="127"/>
      <c r="AQ552" s="127"/>
      <c r="AS552" s="44"/>
      <c r="AT552" s="44"/>
      <c r="AU552" s="44"/>
      <c r="AV552" s="44"/>
      <c r="AW552" s="44"/>
      <c r="AX552" s="44"/>
      <c r="AY552" s="44"/>
      <c r="AZ552" s="44"/>
      <c r="BA552" s="44"/>
      <c r="BB552" s="44"/>
      <c r="BC552" s="44"/>
      <c r="BD552" s="44"/>
    </row>
    <row r="553"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43"/>
      <c r="Z553" s="127"/>
      <c r="AA553" s="127"/>
      <c r="AB553" s="127"/>
      <c r="AC553" s="127"/>
      <c r="AD553" s="127"/>
      <c r="AE553" s="127"/>
      <c r="AF553" s="127"/>
      <c r="AG553" s="127"/>
      <c r="AH553" s="127"/>
      <c r="AI553" s="127"/>
      <c r="AJ553" s="127"/>
      <c r="AK553" s="127"/>
      <c r="AL553" s="127"/>
      <c r="AM553" s="127"/>
      <c r="AN553" s="127"/>
      <c r="AO553" s="127"/>
      <c r="AP553" s="127"/>
      <c r="AQ553" s="127"/>
      <c r="AS553" s="44"/>
      <c r="AT553" s="44"/>
      <c r="AU553" s="44"/>
      <c r="AV553" s="44"/>
      <c r="AW553" s="44"/>
      <c r="AX553" s="44"/>
      <c r="AY553" s="44"/>
      <c r="AZ553" s="44"/>
      <c r="BA553" s="44"/>
      <c r="BB553" s="44"/>
      <c r="BC553" s="44"/>
      <c r="BD553" s="44"/>
    </row>
    <row r="554"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43"/>
      <c r="Z554" s="127"/>
      <c r="AA554" s="127"/>
      <c r="AB554" s="127"/>
      <c r="AC554" s="127"/>
      <c r="AD554" s="127"/>
      <c r="AE554" s="127"/>
      <c r="AF554" s="127"/>
      <c r="AG554" s="127"/>
      <c r="AH554" s="127"/>
      <c r="AI554" s="127"/>
      <c r="AJ554" s="127"/>
      <c r="AK554" s="127"/>
      <c r="AL554" s="127"/>
      <c r="AM554" s="127"/>
      <c r="AN554" s="127"/>
      <c r="AO554" s="127"/>
      <c r="AP554" s="127"/>
      <c r="AQ554" s="127"/>
      <c r="AS554" s="44"/>
      <c r="AT554" s="44"/>
      <c r="AU554" s="44"/>
      <c r="AV554" s="44"/>
      <c r="AW554" s="44"/>
      <c r="AX554" s="44"/>
      <c r="AY554" s="44"/>
      <c r="AZ554" s="44"/>
      <c r="BA554" s="44"/>
      <c r="BB554" s="44"/>
      <c r="BC554" s="44"/>
      <c r="BD554" s="44"/>
    </row>
    <row r="555"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43"/>
      <c r="Z555" s="127"/>
      <c r="AA555" s="127"/>
      <c r="AB555" s="127"/>
      <c r="AC555" s="127"/>
      <c r="AD555" s="127"/>
      <c r="AE555" s="127"/>
      <c r="AF555" s="127"/>
      <c r="AG555" s="127"/>
      <c r="AH555" s="127"/>
      <c r="AI555" s="127"/>
      <c r="AJ555" s="127"/>
      <c r="AK555" s="127"/>
      <c r="AL555" s="127"/>
      <c r="AM555" s="127"/>
      <c r="AN555" s="127"/>
      <c r="AO555" s="127"/>
      <c r="AP555" s="127"/>
      <c r="AQ555" s="127"/>
      <c r="AS555" s="44"/>
      <c r="AT555" s="44"/>
      <c r="AU555" s="44"/>
      <c r="AV555" s="44"/>
      <c r="AW555" s="44"/>
      <c r="AX555" s="44"/>
      <c r="AY555" s="44"/>
      <c r="AZ555" s="44"/>
      <c r="BA555" s="44"/>
      <c r="BB555" s="44"/>
      <c r="BC555" s="44"/>
      <c r="BD555" s="44"/>
    </row>
    <row r="556"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43"/>
      <c r="Z556" s="127"/>
      <c r="AA556" s="127"/>
      <c r="AB556" s="127"/>
      <c r="AC556" s="127"/>
      <c r="AD556" s="127"/>
      <c r="AE556" s="127"/>
      <c r="AF556" s="127"/>
      <c r="AG556" s="127"/>
      <c r="AH556" s="127"/>
      <c r="AI556" s="127"/>
      <c r="AJ556" s="127"/>
      <c r="AK556" s="127"/>
      <c r="AL556" s="127"/>
      <c r="AM556" s="127"/>
      <c r="AN556" s="127"/>
      <c r="AO556" s="127"/>
      <c r="AP556" s="127"/>
      <c r="AQ556" s="127"/>
      <c r="AS556" s="44"/>
      <c r="AT556" s="44"/>
      <c r="AU556" s="44"/>
      <c r="AV556" s="44"/>
      <c r="AW556" s="44"/>
      <c r="AX556" s="44"/>
      <c r="AY556" s="44"/>
      <c r="AZ556" s="44"/>
      <c r="BA556" s="44"/>
      <c r="BB556" s="44"/>
      <c r="BC556" s="44"/>
      <c r="BD556" s="44"/>
    </row>
    <row r="557"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43"/>
      <c r="Z557" s="127"/>
      <c r="AA557" s="127"/>
      <c r="AB557" s="127"/>
      <c r="AC557" s="127"/>
      <c r="AD557" s="127"/>
      <c r="AE557" s="127"/>
      <c r="AF557" s="127"/>
      <c r="AG557" s="127"/>
      <c r="AH557" s="127"/>
      <c r="AI557" s="127"/>
      <c r="AJ557" s="127"/>
      <c r="AK557" s="127"/>
      <c r="AL557" s="127"/>
      <c r="AM557" s="127"/>
      <c r="AN557" s="127"/>
      <c r="AO557" s="127"/>
      <c r="AP557" s="127"/>
      <c r="AQ557" s="127"/>
      <c r="AS557" s="44"/>
      <c r="AT557" s="44"/>
      <c r="AU557" s="44"/>
      <c r="AV557" s="44"/>
      <c r="AW557" s="44"/>
      <c r="AX557" s="44"/>
      <c r="AY557" s="44"/>
      <c r="AZ557" s="44"/>
      <c r="BA557" s="44"/>
      <c r="BB557" s="44"/>
      <c r="BC557" s="44"/>
      <c r="BD557" s="44"/>
    </row>
    <row r="558"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43"/>
      <c r="Z558" s="127"/>
      <c r="AA558" s="127"/>
      <c r="AB558" s="127"/>
      <c r="AC558" s="127"/>
      <c r="AD558" s="127"/>
      <c r="AE558" s="127"/>
      <c r="AF558" s="127"/>
      <c r="AG558" s="127"/>
      <c r="AH558" s="127"/>
      <c r="AI558" s="127"/>
      <c r="AJ558" s="127"/>
      <c r="AK558" s="127"/>
      <c r="AL558" s="127"/>
      <c r="AM558" s="127"/>
      <c r="AN558" s="127"/>
      <c r="AO558" s="127"/>
      <c r="AP558" s="127"/>
      <c r="AQ558" s="127"/>
      <c r="AS558" s="44"/>
      <c r="AT558" s="44"/>
      <c r="AU558" s="44"/>
      <c r="AV558" s="44"/>
      <c r="AW558" s="44"/>
      <c r="AX558" s="44"/>
      <c r="AY558" s="44"/>
      <c r="AZ558" s="44"/>
      <c r="BA558" s="44"/>
      <c r="BB558" s="44"/>
      <c r="BC558" s="44"/>
      <c r="BD558" s="44"/>
    </row>
    <row r="559"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43"/>
      <c r="Z559" s="127"/>
      <c r="AA559" s="127"/>
      <c r="AB559" s="127"/>
      <c r="AC559" s="127"/>
      <c r="AD559" s="127"/>
      <c r="AE559" s="127"/>
      <c r="AF559" s="127"/>
      <c r="AG559" s="127"/>
      <c r="AH559" s="127"/>
      <c r="AI559" s="127"/>
      <c r="AJ559" s="127"/>
      <c r="AK559" s="127"/>
      <c r="AL559" s="127"/>
      <c r="AM559" s="127"/>
      <c r="AN559" s="127"/>
      <c r="AO559" s="127"/>
      <c r="AP559" s="127"/>
      <c r="AQ559" s="127"/>
      <c r="AS559" s="44"/>
      <c r="AT559" s="44"/>
      <c r="AU559" s="44"/>
      <c r="AV559" s="44"/>
      <c r="AW559" s="44"/>
      <c r="AX559" s="44"/>
      <c r="AY559" s="44"/>
      <c r="AZ559" s="44"/>
      <c r="BA559" s="44"/>
      <c r="BB559" s="44"/>
      <c r="BC559" s="44"/>
      <c r="BD559" s="44"/>
    </row>
    <row r="560"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43"/>
      <c r="Z560" s="127"/>
      <c r="AA560" s="127"/>
      <c r="AB560" s="127"/>
      <c r="AC560" s="127"/>
      <c r="AD560" s="127"/>
      <c r="AE560" s="127"/>
      <c r="AF560" s="127"/>
      <c r="AG560" s="127"/>
      <c r="AH560" s="127"/>
      <c r="AI560" s="127"/>
      <c r="AJ560" s="127"/>
      <c r="AK560" s="127"/>
      <c r="AL560" s="127"/>
      <c r="AM560" s="127"/>
      <c r="AN560" s="127"/>
      <c r="AO560" s="127"/>
      <c r="AP560" s="127"/>
      <c r="AQ560" s="127"/>
      <c r="AS560" s="44"/>
      <c r="AT560" s="44"/>
      <c r="AU560" s="44"/>
      <c r="AV560" s="44"/>
      <c r="AW560" s="44"/>
      <c r="AX560" s="44"/>
      <c r="AY560" s="44"/>
      <c r="AZ560" s="44"/>
      <c r="BA560" s="44"/>
      <c r="BB560" s="44"/>
      <c r="BC560" s="44"/>
      <c r="BD560" s="44"/>
    </row>
    <row r="561"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43"/>
      <c r="Z561" s="127"/>
      <c r="AA561" s="127"/>
      <c r="AB561" s="127"/>
      <c r="AC561" s="127"/>
      <c r="AD561" s="127"/>
      <c r="AE561" s="127"/>
      <c r="AF561" s="127"/>
      <c r="AG561" s="127"/>
      <c r="AH561" s="127"/>
      <c r="AI561" s="127"/>
      <c r="AJ561" s="127"/>
      <c r="AK561" s="127"/>
      <c r="AL561" s="127"/>
      <c r="AM561" s="127"/>
      <c r="AN561" s="127"/>
      <c r="AO561" s="127"/>
      <c r="AP561" s="127"/>
      <c r="AQ561" s="127"/>
      <c r="AS561" s="44"/>
      <c r="AT561" s="44"/>
      <c r="AU561" s="44"/>
      <c r="AV561" s="44"/>
      <c r="AW561" s="44"/>
      <c r="AX561" s="44"/>
      <c r="AY561" s="44"/>
      <c r="AZ561" s="44"/>
      <c r="BA561" s="44"/>
      <c r="BB561" s="44"/>
      <c r="BC561" s="44"/>
      <c r="BD561" s="44"/>
    </row>
    <row r="562"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43"/>
      <c r="Z562" s="127"/>
      <c r="AA562" s="127"/>
      <c r="AB562" s="127"/>
      <c r="AC562" s="127"/>
      <c r="AD562" s="127"/>
      <c r="AE562" s="127"/>
      <c r="AF562" s="127"/>
      <c r="AG562" s="127"/>
      <c r="AH562" s="127"/>
      <c r="AI562" s="127"/>
      <c r="AJ562" s="127"/>
      <c r="AK562" s="127"/>
      <c r="AL562" s="127"/>
      <c r="AM562" s="127"/>
      <c r="AN562" s="127"/>
      <c r="AO562" s="127"/>
      <c r="AP562" s="127"/>
      <c r="AQ562" s="127"/>
      <c r="AS562" s="44"/>
      <c r="AT562" s="44"/>
      <c r="AU562" s="44"/>
      <c r="AV562" s="44"/>
      <c r="AW562" s="44"/>
      <c r="AX562" s="44"/>
      <c r="AY562" s="44"/>
      <c r="AZ562" s="44"/>
      <c r="BA562" s="44"/>
      <c r="BB562" s="44"/>
      <c r="BC562" s="44"/>
      <c r="BD562" s="44"/>
    </row>
    <row r="563"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43"/>
      <c r="Z563" s="127"/>
      <c r="AA563" s="127"/>
      <c r="AB563" s="127"/>
      <c r="AC563" s="127"/>
      <c r="AD563" s="127"/>
      <c r="AE563" s="127"/>
      <c r="AF563" s="127"/>
      <c r="AG563" s="127"/>
      <c r="AH563" s="127"/>
      <c r="AI563" s="127"/>
      <c r="AJ563" s="127"/>
      <c r="AK563" s="127"/>
      <c r="AL563" s="127"/>
      <c r="AM563" s="127"/>
      <c r="AN563" s="127"/>
      <c r="AO563" s="127"/>
      <c r="AP563" s="127"/>
      <c r="AQ563" s="127"/>
      <c r="AS563" s="44"/>
      <c r="AT563" s="44"/>
      <c r="AU563" s="44"/>
      <c r="AV563" s="44"/>
      <c r="AW563" s="44"/>
      <c r="AX563" s="44"/>
      <c r="AY563" s="44"/>
      <c r="AZ563" s="44"/>
      <c r="BA563" s="44"/>
      <c r="BB563" s="44"/>
      <c r="BC563" s="44"/>
      <c r="BD563" s="44"/>
    </row>
    <row r="564"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43"/>
      <c r="Z564" s="127"/>
      <c r="AA564" s="127"/>
      <c r="AB564" s="127"/>
      <c r="AC564" s="127"/>
      <c r="AD564" s="127"/>
      <c r="AE564" s="127"/>
      <c r="AF564" s="127"/>
      <c r="AG564" s="127"/>
      <c r="AH564" s="127"/>
      <c r="AI564" s="127"/>
      <c r="AJ564" s="127"/>
      <c r="AK564" s="127"/>
      <c r="AL564" s="127"/>
      <c r="AM564" s="127"/>
      <c r="AN564" s="127"/>
      <c r="AO564" s="127"/>
      <c r="AP564" s="127"/>
      <c r="AQ564" s="127"/>
      <c r="AS564" s="44"/>
      <c r="AT564" s="44"/>
      <c r="AU564" s="44"/>
      <c r="AV564" s="44"/>
      <c r="AW564" s="44"/>
      <c r="AX564" s="44"/>
      <c r="AY564" s="44"/>
      <c r="AZ564" s="44"/>
      <c r="BA564" s="44"/>
      <c r="BB564" s="44"/>
      <c r="BC564" s="44"/>
      <c r="BD564" s="44"/>
    </row>
    <row r="565"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43"/>
      <c r="Z565" s="127"/>
      <c r="AA565" s="127"/>
      <c r="AB565" s="127"/>
      <c r="AC565" s="127"/>
      <c r="AD565" s="127"/>
      <c r="AE565" s="127"/>
      <c r="AF565" s="127"/>
      <c r="AG565" s="127"/>
      <c r="AH565" s="127"/>
      <c r="AI565" s="127"/>
      <c r="AJ565" s="127"/>
      <c r="AK565" s="127"/>
      <c r="AL565" s="127"/>
      <c r="AM565" s="127"/>
      <c r="AN565" s="127"/>
      <c r="AO565" s="127"/>
      <c r="AP565" s="127"/>
      <c r="AQ565" s="127"/>
      <c r="AS565" s="44"/>
      <c r="AT565" s="44"/>
      <c r="AU565" s="44"/>
      <c r="AV565" s="44"/>
      <c r="AW565" s="44"/>
      <c r="AX565" s="44"/>
      <c r="AY565" s="44"/>
      <c r="AZ565" s="44"/>
      <c r="BA565" s="44"/>
      <c r="BB565" s="44"/>
      <c r="BC565" s="44"/>
      <c r="BD565" s="44"/>
    </row>
    <row r="566"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43"/>
      <c r="Z566" s="127"/>
      <c r="AA566" s="127"/>
      <c r="AB566" s="127"/>
      <c r="AC566" s="127"/>
      <c r="AD566" s="127"/>
      <c r="AE566" s="127"/>
      <c r="AF566" s="127"/>
      <c r="AG566" s="127"/>
      <c r="AH566" s="127"/>
      <c r="AI566" s="127"/>
      <c r="AJ566" s="127"/>
      <c r="AK566" s="127"/>
      <c r="AL566" s="127"/>
      <c r="AM566" s="127"/>
      <c r="AN566" s="127"/>
      <c r="AO566" s="127"/>
      <c r="AP566" s="127"/>
      <c r="AQ566" s="127"/>
      <c r="AS566" s="44"/>
      <c r="AT566" s="44"/>
      <c r="AU566" s="44"/>
      <c r="AV566" s="44"/>
      <c r="AW566" s="44"/>
      <c r="AX566" s="44"/>
      <c r="AY566" s="44"/>
      <c r="AZ566" s="44"/>
      <c r="BA566" s="44"/>
      <c r="BB566" s="44"/>
      <c r="BC566" s="44"/>
      <c r="BD566" s="44"/>
    </row>
    <row r="567"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43"/>
      <c r="Z567" s="127"/>
      <c r="AA567" s="127"/>
      <c r="AB567" s="127"/>
      <c r="AC567" s="127"/>
      <c r="AD567" s="127"/>
      <c r="AE567" s="127"/>
      <c r="AF567" s="127"/>
      <c r="AG567" s="127"/>
      <c r="AH567" s="127"/>
      <c r="AI567" s="127"/>
      <c r="AJ567" s="127"/>
      <c r="AK567" s="127"/>
      <c r="AL567" s="127"/>
      <c r="AM567" s="127"/>
      <c r="AN567" s="127"/>
      <c r="AO567" s="127"/>
      <c r="AP567" s="127"/>
      <c r="AQ567" s="127"/>
      <c r="AS567" s="44"/>
      <c r="AT567" s="44"/>
      <c r="AU567" s="44"/>
      <c r="AV567" s="44"/>
      <c r="AW567" s="44"/>
      <c r="AX567" s="44"/>
      <c r="AY567" s="44"/>
      <c r="AZ567" s="44"/>
      <c r="BA567" s="44"/>
      <c r="BB567" s="44"/>
      <c r="BC567" s="44"/>
      <c r="BD567" s="44"/>
    </row>
    <row r="568"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43"/>
      <c r="Z568" s="127"/>
      <c r="AA568" s="127"/>
      <c r="AB568" s="127"/>
      <c r="AC568" s="127"/>
      <c r="AD568" s="127"/>
      <c r="AE568" s="127"/>
      <c r="AF568" s="127"/>
      <c r="AG568" s="127"/>
      <c r="AH568" s="127"/>
      <c r="AI568" s="127"/>
      <c r="AJ568" s="127"/>
      <c r="AK568" s="127"/>
      <c r="AL568" s="127"/>
      <c r="AM568" s="127"/>
      <c r="AN568" s="127"/>
      <c r="AO568" s="127"/>
      <c r="AP568" s="127"/>
      <c r="AQ568" s="127"/>
      <c r="AS568" s="44"/>
      <c r="AT568" s="44"/>
      <c r="AU568" s="44"/>
      <c r="AV568" s="44"/>
      <c r="AW568" s="44"/>
      <c r="AX568" s="44"/>
      <c r="AY568" s="44"/>
      <c r="AZ568" s="44"/>
      <c r="BA568" s="44"/>
      <c r="BB568" s="44"/>
      <c r="BC568" s="44"/>
      <c r="BD568" s="44"/>
    </row>
    <row r="569"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43"/>
      <c r="Z569" s="127"/>
      <c r="AA569" s="127"/>
      <c r="AB569" s="127"/>
      <c r="AC569" s="127"/>
      <c r="AD569" s="127"/>
      <c r="AE569" s="127"/>
      <c r="AF569" s="127"/>
      <c r="AG569" s="127"/>
      <c r="AH569" s="127"/>
      <c r="AI569" s="127"/>
      <c r="AJ569" s="127"/>
      <c r="AK569" s="127"/>
      <c r="AL569" s="127"/>
      <c r="AM569" s="127"/>
      <c r="AN569" s="127"/>
      <c r="AO569" s="127"/>
      <c r="AP569" s="127"/>
      <c r="AQ569" s="127"/>
      <c r="AS569" s="44"/>
      <c r="AT569" s="44"/>
      <c r="AU569" s="44"/>
      <c r="AV569" s="44"/>
      <c r="AW569" s="44"/>
      <c r="AX569" s="44"/>
      <c r="AY569" s="44"/>
      <c r="AZ569" s="44"/>
      <c r="BA569" s="44"/>
      <c r="BB569" s="44"/>
      <c r="BC569" s="44"/>
      <c r="BD569" s="44"/>
    </row>
    <row r="570"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43"/>
      <c r="Z570" s="127"/>
      <c r="AA570" s="127"/>
      <c r="AB570" s="127"/>
      <c r="AC570" s="127"/>
      <c r="AD570" s="127"/>
      <c r="AE570" s="127"/>
      <c r="AF570" s="127"/>
      <c r="AG570" s="127"/>
      <c r="AH570" s="127"/>
      <c r="AI570" s="127"/>
      <c r="AJ570" s="127"/>
      <c r="AK570" s="127"/>
      <c r="AL570" s="127"/>
      <c r="AM570" s="127"/>
      <c r="AN570" s="127"/>
      <c r="AO570" s="127"/>
      <c r="AP570" s="127"/>
      <c r="AQ570" s="127"/>
      <c r="AS570" s="44"/>
      <c r="AT570" s="44"/>
      <c r="AU570" s="44"/>
      <c r="AV570" s="44"/>
      <c r="AW570" s="44"/>
      <c r="AX570" s="44"/>
      <c r="AY570" s="44"/>
      <c r="AZ570" s="44"/>
      <c r="BA570" s="44"/>
      <c r="BB570" s="44"/>
      <c r="BC570" s="44"/>
      <c r="BD570" s="44"/>
    </row>
    <row r="571"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43"/>
      <c r="Z571" s="127"/>
      <c r="AA571" s="127"/>
      <c r="AB571" s="127"/>
      <c r="AC571" s="127"/>
      <c r="AD571" s="127"/>
      <c r="AE571" s="127"/>
      <c r="AF571" s="127"/>
      <c r="AG571" s="127"/>
      <c r="AH571" s="127"/>
      <c r="AI571" s="127"/>
      <c r="AJ571" s="127"/>
      <c r="AK571" s="127"/>
      <c r="AL571" s="127"/>
      <c r="AM571" s="127"/>
      <c r="AN571" s="127"/>
      <c r="AO571" s="127"/>
      <c r="AP571" s="127"/>
      <c r="AQ571" s="127"/>
      <c r="AS571" s="44"/>
      <c r="AT571" s="44"/>
      <c r="AU571" s="44"/>
      <c r="AV571" s="44"/>
      <c r="AW571" s="44"/>
      <c r="AX571" s="44"/>
      <c r="AY571" s="44"/>
      <c r="AZ571" s="44"/>
      <c r="BA571" s="44"/>
      <c r="BB571" s="44"/>
      <c r="BC571" s="44"/>
      <c r="BD571" s="44"/>
    </row>
    <row r="572"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43"/>
      <c r="Z572" s="127"/>
      <c r="AA572" s="127"/>
      <c r="AB572" s="127"/>
      <c r="AC572" s="127"/>
      <c r="AD572" s="127"/>
      <c r="AE572" s="127"/>
      <c r="AF572" s="127"/>
      <c r="AG572" s="127"/>
      <c r="AH572" s="127"/>
      <c r="AI572" s="127"/>
      <c r="AJ572" s="127"/>
      <c r="AK572" s="127"/>
      <c r="AL572" s="127"/>
      <c r="AM572" s="127"/>
      <c r="AN572" s="127"/>
      <c r="AO572" s="127"/>
      <c r="AP572" s="127"/>
      <c r="AQ572" s="127"/>
      <c r="AS572" s="44"/>
      <c r="AT572" s="44"/>
      <c r="AU572" s="44"/>
      <c r="AV572" s="44"/>
      <c r="AW572" s="44"/>
      <c r="AX572" s="44"/>
      <c r="AY572" s="44"/>
      <c r="AZ572" s="44"/>
      <c r="BA572" s="44"/>
      <c r="BB572" s="44"/>
      <c r="BC572" s="44"/>
      <c r="BD572" s="44"/>
    </row>
    <row r="573"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43"/>
      <c r="Z573" s="127"/>
      <c r="AA573" s="127"/>
      <c r="AB573" s="127"/>
      <c r="AC573" s="127"/>
      <c r="AD573" s="127"/>
      <c r="AE573" s="127"/>
      <c r="AF573" s="127"/>
      <c r="AG573" s="127"/>
      <c r="AH573" s="127"/>
      <c r="AI573" s="127"/>
      <c r="AJ573" s="127"/>
      <c r="AK573" s="127"/>
      <c r="AL573" s="127"/>
      <c r="AM573" s="127"/>
      <c r="AN573" s="127"/>
      <c r="AO573" s="127"/>
      <c r="AP573" s="127"/>
      <c r="AQ573" s="127"/>
      <c r="AS573" s="44"/>
      <c r="AT573" s="44"/>
      <c r="AU573" s="44"/>
      <c r="AV573" s="44"/>
      <c r="AW573" s="44"/>
      <c r="AX573" s="44"/>
      <c r="AY573" s="44"/>
      <c r="AZ573" s="44"/>
      <c r="BA573" s="44"/>
      <c r="BB573" s="44"/>
      <c r="BC573" s="44"/>
      <c r="BD573" s="44"/>
    </row>
    <row r="574"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43"/>
      <c r="Z574" s="127"/>
      <c r="AA574" s="127"/>
      <c r="AB574" s="127"/>
      <c r="AC574" s="127"/>
      <c r="AD574" s="127"/>
      <c r="AE574" s="127"/>
      <c r="AF574" s="127"/>
      <c r="AG574" s="127"/>
      <c r="AH574" s="127"/>
      <c r="AI574" s="127"/>
      <c r="AJ574" s="127"/>
      <c r="AK574" s="127"/>
      <c r="AL574" s="127"/>
      <c r="AM574" s="127"/>
      <c r="AN574" s="127"/>
      <c r="AO574" s="127"/>
      <c r="AP574" s="127"/>
      <c r="AQ574" s="127"/>
      <c r="AS574" s="44"/>
      <c r="AT574" s="44"/>
      <c r="AU574" s="44"/>
      <c r="AV574" s="44"/>
      <c r="AW574" s="44"/>
      <c r="AX574" s="44"/>
      <c r="AY574" s="44"/>
      <c r="AZ574" s="44"/>
      <c r="BA574" s="44"/>
      <c r="BB574" s="44"/>
      <c r="BC574" s="44"/>
      <c r="BD574" s="44"/>
    </row>
    <row r="575"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43"/>
      <c r="Z575" s="127"/>
      <c r="AA575" s="127"/>
      <c r="AB575" s="127"/>
      <c r="AC575" s="127"/>
      <c r="AD575" s="127"/>
      <c r="AE575" s="127"/>
      <c r="AF575" s="127"/>
      <c r="AG575" s="127"/>
      <c r="AH575" s="127"/>
      <c r="AI575" s="127"/>
      <c r="AJ575" s="127"/>
      <c r="AK575" s="127"/>
      <c r="AL575" s="127"/>
      <c r="AM575" s="127"/>
      <c r="AN575" s="127"/>
      <c r="AO575" s="127"/>
      <c r="AP575" s="127"/>
      <c r="AQ575" s="127"/>
      <c r="AS575" s="44"/>
      <c r="AT575" s="44"/>
      <c r="AU575" s="44"/>
      <c r="AV575" s="44"/>
      <c r="AW575" s="44"/>
      <c r="AX575" s="44"/>
      <c r="AY575" s="44"/>
      <c r="AZ575" s="44"/>
      <c r="BA575" s="44"/>
      <c r="BB575" s="44"/>
      <c r="BC575" s="44"/>
      <c r="BD575" s="44"/>
    </row>
    <row r="576"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43"/>
      <c r="Z576" s="127"/>
      <c r="AA576" s="127"/>
      <c r="AB576" s="127"/>
      <c r="AC576" s="127"/>
      <c r="AD576" s="127"/>
      <c r="AE576" s="127"/>
      <c r="AF576" s="127"/>
      <c r="AG576" s="127"/>
      <c r="AH576" s="127"/>
      <c r="AI576" s="127"/>
      <c r="AJ576" s="127"/>
      <c r="AK576" s="127"/>
      <c r="AL576" s="127"/>
      <c r="AM576" s="127"/>
      <c r="AN576" s="127"/>
      <c r="AO576" s="127"/>
      <c r="AP576" s="127"/>
      <c r="AQ576" s="127"/>
      <c r="AS576" s="44"/>
      <c r="AT576" s="44"/>
      <c r="AU576" s="44"/>
      <c r="AV576" s="44"/>
      <c r="AW576" s="44"/>
      <c r="AX576" s="44"/>
      <c r="AY576" s="44"/>
      <c r="AZ576" s="44"/>
      <c r="BA576" s="44"/>
      <c r="BB576" s="44"/>
      <c r="BC576" s="44"/>
      <c r="BD576" s="44"/>
    </row>
    <row r="577"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43"/>
      <c r="Z577" s="127"/>
      <c r="AA577" s="127"/>
      <c r="AB577" s="127"/>
      <c r="AC577" s="127"/>
      <c r="AD577" s="127"/>
      <c r="AE577" s="127"/>
      <c r="AF577" s="127"/>
      <c r="AG577" s="127"/>
      <c r="AH577" s="127"/>
      <c r="AI577" s="127"/>
      <c r="AJ577" s="127"/>
      <c r="AK577" s="127"/>
      <c r="AL577" s="127"/>
      <c r="AM577" s="127"/>
      <c r="AN577" s="127"/>
      <c r="AO577" s="127"/>
      <c r="AP577" s="127"/>
      <c r="AQ577" s="127"/>
      <c r="AS577" s="44"/>
      <c r="AT577" s="44"/>
      <c r="AU577" s="44"/>
      <c r="AV577" s="44"/>
      <c r="AW577" s="44"/>
      <c r="AX577" s="44"/>
      <c r="AY577" s="44"/>
      <c r="AZ577" s="44"/>
      <c r="BA577" s="44"/>
      <c r="BB577" s="44"/>
      <c r="BC577" s="44"/>
      <c r="BD577" s="44"/>
    </row>
    <row r="578"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43"/>
      <c r="Z578" s="127"/>
      <c r="AA578" s="127"/>
      <c r="AB578" s="127"/>
      <c r="AC578" s="127"/>
      <c r="AD578" s="127"/>
      <c r="AE578" s="127"/>
      <c r="AF578" s="127"/>
      <c r="AG578" s="127"/>
      <c r="AH578" s="127"/>
      <c r="AI578" s="127"/>
      <c r="AJ578" s="127"/>
      <c r="AK578" s="127"/>
      <c r="AL578" s="127"/>
      <c r="AM578" s="127"/>
      <c r="AN578" s="127"/>
      <c r="AO578" s="127"/>
      <c r="AP578" s="127"/>
      <c r="AQ578" s="127"/>
      <c r="AS578" s="44"/>
      <c r="AT578" s="44"/>
      <c r="AU578" s="44"/>
      <c r="AV578" s="44"/>
      <c r="AW578" s="44"/>
      <c r="AX578" s="44"/>
      <c r="AY578" s="44"/>
      <c r="AZ578" s="44"/>
      <c r="BA578" s="44"/>
      <c r="BB578" s="44"/>
      <c r="BC578" s="44"/>
      <c r="BD578" s="44"/>
    </row>
    <row r="579"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43"/>
      <c r="Z579" s="127"/>
      <c r="AA579" s="127"/>
      <c r="AB579" s="127"/>
      <c r="AC579" s="127"/>
      <c r="AD579" s="127"/>
      <c r="AE579" s="127"/>
      <c r="AF579" s="127"/>
      <c r="AG579" s="127"/>
      <c r="AH579" s="127"/>
      <c r="AI579" s="127"/>
      <c r="AJ579" s="127"/>
      <c r="AK579" s="127"/>
      <c r="AL579" s="127"/>
      <c r="AM579" s="127"/>
      <c r="AN579" s="127"/>
      <c r="AO579" s="127"/>
      <c r="AP579" s="127"/>
      <c r="AQ579" s="127"/>
      <c r="AS579" s="44"/>
      <c r="AT579" s="44"/>
      <c r="AU579" s="44"/>
      <c r="AV579" s="44"/>
      <c r="AW579" s="44"/>
      <c r="AX579" s="44"/>
      <c r="AY579" s="44"/>
      <c r="AZ579" s="44"/>
      <c r="BA579" s="44"/>
      <c r="BB579" s="44"/>
      <c r="BC579" s="44"/>
      <c r="BD579" s="44"/>
    </row>
    <row r="580"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43"/>
      <c r="Z580" s="127"/>
      <c r="AA580" s="127"/>
      <c r="AB580" s="127"/>
      <c r="AC580" s="127"/>
      <c r="AD580" s="127"/>
      <c r="AE580" s="127"/>
      <c r="AF580" s="127"/>
      <c r="AG580" s="127"/>
      <c r="AH580" s="127"/>
      <c r="AI580" s="127"/>
      <c r="AJ580" s="127"/>
      <c r="AK580" s="127"/>
      <c r="AL580" s="127"/>
      <c r="AM580" s="127"/>
      <c r="AN580" s="127"/>
      <c r="AO580" s="127"/>
      <c r="AP580" s="127"/>
      <c r="AQ580" s="127"/>
      <c r="AS580" s="44"/>
      <c r="AT580" s="44"/>
      <c r="AU580" s="44"/>
      <c r="AV580" s="44"/>
      <c r="AW580" s="44"/>
      <c r="AX580" s="44"/>
      <c r="AY580" s="44"/>
      <c r="AZ580" s="44"/>
      <c r="BA580" s="44"/>
      <c r="BB580" s="44"/>
      <c r="BC580" s="44"/>
      <c r="BD580" s="44"/>
    </row>
    <row r="581"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43"/>
      <c r="Z581" s="127"/>
      <c r="AA581" s="127"/>
      <c r="AB581" s="127"/>
      <c r="AC581" s="127"/>
      <c r="AD581" s="127"/>
      <c r="AE581" s="127"/>
      <c r="AF581" s="127"/>
      <c r="AG581" s="127"/>
      <c r="AH581" s="127"/>
      <c r="AI581" s="127"/>
      <c r="AJ581" s="127"/>
      <c r="AK581" s="127"/>
      <c r="AL581" s="127"/>
      <c r="AM581" s="127"/>
      <c r="AN581" s="127"/>
      <c r="AO581" s="127"/>
      <c r="AP581" s="127"/>
      <c r="AQ581" s="127"/>
      <c r="AS581" s="44"/>
      <c r="AT581" s="44"/>
      <c r="AU581" s="44"/>
      <c r="AV581" s="44"/>
      <c r="AW581" s="44"/>
      <c r="AX581" s="44"/>
      <c r="AY581" s="44"/>
      <c r="AZ581" s="44"/>
      <c r="BA581" s="44"/>
      <c r="BB581" s="44"/>
      <c r="BC581" s="44"/>
      <c r="BD581" s="44"/>
    </row>
    <row r="582"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43"/>
      <c r="Z582" s="127"/>
      <c r="AA582" s="127"/>
      <c r="AB582" s="127"/>
      <c r="AC582" s="127"/>
      <c r="AD582" s="127"/>
      <c r="AE582" s="127"/>
      <c r="AF582" s="127"/>
      <c r="AG582" s="127"/>
      <c r="AH582" s="127"/>
      <c r="AI582" s="127"/>
      <c r="AJ582" s="127"/>
      <c r="AK582" s="127"/>
      <c r="AL582" s="127"/>
      <c r="AM582" s="127"/>
      <c r="AN582" s="127"/>
      <c r="AO582" s="127"/>
      <c r="AP582" s="127"/>
      <c r="AQ582" s="127"/>
      <c r="AS582" s="44"/>
      <c r="AT582" s="44"/>
      <c r="AU582" s="44"/>
      <c r="AV582" s="44"/>
      <c r="AW582" s="44"/>
      <c r="AX582" s="44"/>
      <c r="AY582" s="44"/>
      <c r="AZ582" s="44"/>
      <c r="BA582" s="44"/>
      <c r="BB582" s="44"/>
      <c r="BC582" s="44"/>
      <c r="BD582" s="44"/>
    </row>
    <row r="583"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43"/>
      <c r="Z583" s="127"/>
      <c r="AA583" s="127"/>
      <c r="AB583" s="127"/>
      <c r="AC583" s="127"/>
      <c r="AD583" s="127"/>
      <c r="AE583" s="127"/>
      <c r="AF583" s="127"/>
      <c r="AG583" s="127"/>
      <c r="AH583" s="127"/>
      <c r="AI583" s="127"/>
      <c r="AJ583" s="127"/>
      <c r="AK583" s="127"/>
      <c r="AL583" s="127"/>
      <c r="AM583" s="127"/>
      <c r="AN583" s="127"/>
      <c r="AO583" s="127"/>
      <c r="AP583" s="127"/>
      <c r="AQ583" s="127"/>
      <c r="AS583" s="44"/>
      <c r="AT583" s="44"/>
      <c r="AU583" s="44"/>
      <c r="AV583" s="44"/>
      <c r="AW583" s="44"/>
      <c r="AX583" s="44"/>
      <c r="AY583" s="44"/>
      <c r="AZ583" s="44"/>
      <c r="BA583" s="44"/>
      <c r="BB583" s="44"/>
      <c r="BC583" s="44"/>
      <c r="BD583" s="44"/>
    </row>
    <row r="584"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43"/>
      <c r="Z584" s="127"/>
      <c r="AA584" s="127"/>
      <c r="AB584" s="127"/>
      <c r="AC584" s="127"/>
      <c r="AD584" s="127"/>
      <c r="AE584" s="127"/>
      <c r="AF584" s="127"/>
      <c r="AG584" s="127"/>
      <c r="AH584" s="127"/>
      <c r="AI584" s="127"/>
      <c r="AJ584" s="127"/>
      <c r="AK584" s="127"/>
      <c r="AL584" s="127"/>
      <c r="AM584" s="127"/>
      <c r="AN584" s="127"/>
      <c r="AO584" s="127"/>
      <c r="AP584" s="127"/>
      <c r="AQ584" s="127"/>
      <c r="AS584" s="44"/>
      <c r="AT584" s="44"/>
      <c r="AU584" s="44"/>
      <c r="AV584" s="44"/>
      <c r="AW584" s="44"/>
      <c r="AX584" s="44"/>
      <c r="AY584" s="44"/>
      <c r="AZ584" s="44"/>
      <c r="BA584" s="44"/>
      <c r="BB584" s="44"/>
      <c r="BC584" s="44"/>
      <c r="BD584" s="44"/>
    </row>
    <row r="585"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43"/>
      <c r="Z585" s="127"/>
      <c r="AA585" s="127"/>
      <c r="AB585" s="127"/>
      <c r="AC585" s="127"/>
      <c r="AD585" s="127"/>
      <c r="AE585" s="127"/>
      <c r="AF585" s="127"/>
      <c r="AG585" s="127"/>
      <c r="AH585" s="127"/>
      <c r="AI585" s="127"/>
      <c r="AJ585" s="127"/>
      <c r="AK585" s="127"/>
      <c r="AL585" s="127"/>
      <c r="AM585" s="127"/>
      <c r="AN585" s="127"/>
      <c r="AO585" s="127"/>
      <c r="AP585" s="127"/>
      <c r="AQ585" s="127"/>
      <c r="AS585" s="44"/>
      <c r="AT585" s="44"/>
      <c r="AU585" s="44"/>
      <c r="AV585" s="44"/>
      <c r="AW585" s="44"/>
      <c r="AX585" s="44"/>
      <c r="AY585" s="44"/>
      <c r="AZ585" s="44"/>
      <c r="BA585" s="44"/>
      <c r="BB585" s="44"/>
      <c r="BC585" s="44"/>
      <c r="BD585" s="44"/>
    </row>
    <row r="586"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43"/>
      <c r="Z586" s="127"/>
      <c r="AA586" s="127"/>
      <c r="AB586" s="127"/>
      <c r="AC586" s="127"/>
      <c r="AD586" s="127"/>
      <c r="AE586" s="127"/>
      <c r="AF586" s="127"/>
      <c r="AG586" s="127"/>
      <c r="AH586" s="127"/>
      <c r="AI586" s="127"/>
      <c r="AJ586" s="127"/>
      <c r="AK586" s="127"/>
      <c r="AL586" s="127"/>
      <c r="AM586" s="127"/>
      <c r="AN586" s="127"/>
      <c r="AO586" s="127"/>
      <c r="AP586" s="127"/>
      <c r="AQ586" s="127"/>
      <c r="AS586" s="44"/>
      <c r="AT586" s="44"/>
      <c r="AU586" s="44"/>
      <c r="AV586" s="44"/>
      <c r="AW586" s="44"/>
      <c r="AX586" s="44"/>
      <c r="AY586" s="44"/>
      <c r="AZ586" s="44"/>
      <c r="BA586" s="44"/>
      <c r="BB586" s="44"/>
      <c r="BC586" s="44"/>
      <c r="BD586" s="44"/>
    </row>
    <row r="587"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43"/>
      <c r="Z587" s="127"/>
      <c r="AA587" s="127"/>
      <c r="AB587" s="127"/>
      <c r="AC587" s="127"/>
      <c r="AD587" s="127"/>
      <c r="AE587" s="127"/>
      <c r="AF587" s="127"/>
      <c r="AG587" s="127"/>
      <c r="AH587" s="127"/>
      <c r="AI587" s="127"/>
      <c r="AJ587" s="127"/>
      <c r="AK587" s="127"/>
      <c r="AL587" s="127"/>
      <c r="AM587" s="127"/>
      <c r="AN587" s="127"/>
      <c r="AO587" s="127"/>
      <c r="AP587" s="127"/>
      <c r="AQ587" s="127"/>
      <c r="AS587" s="44"/>
      <c r="AT587" s="44"/>
      <c r="AU587" s="44"/>
      <c r="AV587" s="44"/>
      <c r="AW587" s="44"/>
      <c r="AX587" s="44"/>
      <c r="AY587" s="44"/>
      <c r="AZ587" s="44"/>
      <c r="BA587" s="44"/>
      <c r="BB587" s="44"/>
      <c r="BC587" s="44"/>
      <c r="BD587" s="44"/>
    </row>
    <row r="588"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43"/>
      <c r="Z588" s="127"/>
      <c r="AA588" s="127"/>
      <c r="AB588" s="127"/>
      <c r="AC588" s="127"/>
      <c r="AD588" s="127"/>
      <c r="AE588" s="127"/>
      <c r="AF588" s="127"/>
      <c r="AG588" s="127"/>
      <c r="AH588" s="127"/>
      <c r="AI588" s="127"/>
      <c r="AJ588" s="127"/>
      <c r="AK588" s="127"/>
      <c r="AL588" s="127"/>
      <c r="AM588" s="127"/>
      <c r="AN588" s="127"/>
      <c r="AO588" s="127"/>
      <c r="AP588" s="127"/>
      <c r="AQ588" s="127"/>
      <c r="AS588" s="44"/>
      <c r="AT588" s="44"/>
      <c r="AU588" s="44"/>
      <c r="AV588" s="44"/>
      <c r="AW588" s="44"/>
      <c r="AX588" s="44"/>
      <c r="AY588" s="44"/>
      <c r="AZ588" s="44"/>
      <c r="BA588" s="44"/>
      <c r="BB588" s="44"/>
      <c r="BC588" s="44"/>
      <c r="BD588" s="44"/>
    </row>
    <row r="589"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43"/>
      <c r="Z589" s="127"/>
      <c r="AA589" s="127"/>
      <c r="AB589" s="127"/>
      <c r="AC589" s="127"/>
      <c r="AD589" s="127"/>
      <c r="AE589" s="127"/>
      <c r="AF589" s="127"/>
      <c r="AG589" s="127"/>
      <c r="AH589" s="127"/>
      <c r="AI589" s="127"/>
      <c r="AJ589" s="127"/>
      <c r="AK589" s="127"/>
      <c r="AL589" s="127"/>
      <c r="AM589" s="127"/>
      <c r="AN589" s="127"/>
      <c r="AO589" s="127"/>
      <c r="AP589" s="127"/>
      <c r="AQ589" s="127"/>
      <c r="AS589" s="44"/>
      <c r="AT589" s="44"/>
      <c r="AU589" s="44"/>
      <c r="AV589" s="44"/>
      <c r="AW589" s="44"/>
      <c r="AX589" s="44"/>
      <c r="AY589" s="44"/>
      <c r="AZ589" s="44"/>
      <c r="BA589" s="44"/>
      <c r="BB589" s="44"/>
      <c r="BC589" s="44"/>
      <c r="BD589" s="44"/>
    </row>
    <row r="590"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43"/>
      <c r="Z590" s="127"/>
      <c r="AA590" s="127"/>
      <c r="AB590" s="127"/>
      <c r="AC590" s="127"/>
      <c r="AD590" s="127"/>
      <c r="AE590" s="127"/>
      <c r="AF590" s="127"/>
      <c r="AG590" s="127"/>
      <c r="AH590" s="127"/>
      <c r="AI590" s="127"/>
      <c r="AJ590" s="127"/>
      <c r="AK590" s="127"/>
      <c r="AL590" s="127"/>
      <c r="AM590" s="127"/>
      <c r="AN590" s="127"/>
      <c r="AO590" s="127"/>
      <c r="AP590" s="127"/>
      <c r="AQ590" s="127"/>
      <c r="AS590" s="44"/>
      <c r="AT590" s="44"/>
      <c r="AU590" s="44"/>
      <c r="AV590" s="44"/>
      <c r="AW590" s="44"/>
      <c r="AX590" s="44"/>
      <c r="AY590" s="44"/>
      <c r="AZ590" s="44"/>
      <c r="BA590" s="44"/>
      <c r="BB590" s="44"/>
      <c r="BC590" s="44"/>
      <c r="BD590" s="44"/>
    </row>
    <row r="591"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43"/>
      <c r="Z591" s="127"/>
      <c r="AA591" s="127"/>
      <c r="AB591" s="127"/>
      <c r="AC591" s="127"/>
      <c r="AD591" s="127"/>
      <c r="AE591" s="127"/>
      <c r="AF591" s="127"/>
      <c r="AG591" s="127"/>
      <c r="AH591" s="127"/>
      <c r="AI591" s="127"/>
      <c r="AJ591" s="127"/>
      <c r="AK591" s="127"/>
      <c r="AL591" s="127"/>
      <c r="AM591" s="127"/>
      <c r="AN591" s="127"/>
      <c r="AO591" s="127"/>
      <c r="AP591" s="127"/>
      <c r="AQ591" s="127"/>
      <c r="AS591" s="44"/>
      <c r="AT591" s="44"/>
      <c r="AU591" s="44"/>
      <c r="AV591" s="44"/>
      <c r="AW591" s="44"/>
      <c r="AX591" s="44"/>
      <c r="AY591" s="44"/>
      <c r="AZ591" s="44"/>
      <c r="BA591" s="44"/>
      <c r="BB591" s="44"/>
      <c r="BC591" s="44"/>
      <c r="BD591" s="44"/>
    </row>
    <row r="592"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43"/>
      <c r="Z592" s="127"/>
      <c r="AA592" s="127"/>
      <c r="AB592" s="127"/>
      <c r="AC592" s="127"/>
      <c r="AD592" s="127"/>
      <c r="AE592" s="127"/>
      <c r="AF592" s="127"/>
      <c r="AG592" s="127"/>
      <c r="AH592" s="127"/>
      <c r="AI592" s="127"/>
      <c r="AJ592" s="127"/>
      <c r="AK592" s="127"/>
      <c r="AL592" s="127"/>
      <c r="AM592" s="127"/>
      <c r="AN592" s="127"/>
      <c r="AO592" s="127"/>
      <c r="AP592" s="127"/>
      <c r="AQ592" s="127"/>
      <c r="AS592" s="44"/>
      <c r="AT592" s="44"/>
      <c r="AU592" s="44"/>
      <c r="AV592" s="44"/>
      <c r="AW592" s="44"/>
      <c r="AX592" s="44"/>
      <c r="AY592" s="44"/>
      <c r="AZ592" s="44"/>
      <c r="BA592" s="44"/>
      <c r="BB592" s="44"/>
      <c r="BC592" s="44"/>
      <c r="BD592" s="44"/>
    </row>
    <row r="593"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43"/>
      <c r="Z593" s="127"/>
      <c r="AA593" s="127"/>
      <c r="AB593" s="127"/>
      <c r="AC593" s="127"/>
      <c r="AD593" s="127"/>
      <c r="AE593" s="127"/>
      <c r="AF593" s="127"/>
      <c r="AG593" s="127"/>
      <c r="AH593" s="127"/>
      <c r="AI593" s="127"/>
      <c r="AJ593" s="127"/>
      <c r="AK593" s="127"/>
      <c r="AL593" s="127"/>
      <c r="AM593" s="127"/>
      <c r="AN593" s="127"/>
      <c r="AO593" s="127"/>
      <c r="AP593" s="127"/>
      <c r="AQ593" s="127"/>
      <c r="AS593" s="44"/>
      <c r="AT593" s="44"/>
      <c r="AU593" s="44"/>
      <c r="AV593" s="44"/>
      <c r="AW593" s="44"/>
      <c r="AX593" s="44"/>
      <c r="AY593" s="44"/>
      <c r="AZ593" s="44"/>
      <c r="BA593" s="44"/>
      <c r="BB593" s="44"/>
      <c r="BC593" s="44"/>
      <c r="BD593" s="44"/>
    </row>
    <row r="594"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43"/>
      <c r="Z594" s="127"/>
      <c r="AA594" s="127"/>
      <c r="AB594" s="127"/>
      <c r="AC594" s="127"/>
      <c r="AD594" s="127"/>
      <c r="AE594" s="127"/>
      <c r="AF594" s="127"/>
      <c r="AG594" s="127"/>
      <c r="AH594" s="127"/>
      <c r="AI594" s="127"/>
      <c r="AJ594" s="127"/>
      <c r="AK594" s="127"/>
      <c r="AL594" s="127"/>
      <c r="AM594" s="127"/>
      <c r="AN594" s="127"/>
      <c r="AO594" s="127"/>
      <c r="AP594" s="127"/>
      <c r="AQ594" s="127"/>
      <c r="AS594" s="44"/>
      <c r="AT594" s="44"/>
      <c r="AU594" s="44"/>
      <c r="AV594" s="44"/>
      <c r="AW594" s="44"/>
      <c r="AX594" s="44"/>
      <c r="AY594" s="44"/>
      <c r="AZ594" s="44"/>
      <c r="BA594" s="44"/>
      <c r="BB594" s="44"/>
      <c r="BC594" s="44"/>
      <c r="BD594" s="44"/>
    </row>
    <row r="595"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43"/>
      <c r="Z595" s="127"/>
      <c r="AA595" s="127"/>
      <c r="AB595" s="127"/>
      <c r="AC595" s="127"/>
      <c r="AD595" s="127"/>
      <c r="AE595" s="127"/>
      <c r="AF595" s="127"/>
      <c r="AG595" s="127"/>
      <c r="AH595" s="127"/>
      <c r="AI595" s="127"/>
      <c r="AJ595" s="127"/>
      <c r="AK595" s="127"/>
      <c r="AL595" s="127"/>
      <c r="AM595" s="127"/>
      <c r="AN595" s="127"/>
      <c r="AO595" s="127"/>
      <c r="AP595" s="127"/>
      <c r="AQ595" s="127"/>
      <c r="AS595" s="44"/>
      <c r="AT595" s="44"/>
      <c r="AU595" s="44"/>
      <c r="AV595" s="44"/>
      <c r="AW595" s="44"/>
      <c r="AX595" s="44"/>
      <c r="AY595" s="44"/>
      <c r="AZ595" s="44"/>
      <c r="BA595" s="44"/>
      <c r="BB595" s="44"/>
      <c r="BC595" s="44"/>
      <c r="BD595" s="44"/>
    </row>
    <row r="596"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43"/>
      <c r="Z596" s="127"/>
      <c r="AA596" s="127"/>
      <c r="AB596" s="127"/>
      <c r="AC596" s="127"/>
      <c r="AD596" s="127"/>
      <c r="AE596" s="127"/>
      <c r="AF596" s="127"/>
      <c r="AG596" s="127"/>
      <c r="AH596" s="127"/>
      <c r="AI596" s="127"/>
      <c r="AJ596" s="127"/>
      <c r="AK596" s="127"/>
      <c r="AL596" s="127"/>
      <c r="AM596" s="127"/>
      <c r="AN596" s="127"/>
      <c r="AO596" s="127"/>
      <c r="AP596" s="127"/>
      <c r="AQ596" s="127"/>
      <c r="AS596" s="44"/>
      <c r="AT596" s="44"/>
      <c r="AU596" s="44"/>
      <c r="AV596" s="44"/>
      <c r="AW596" s="44"/>
      <c r="AX596" s="44"/>
      <c r="AY596" s="44"/>
      <c r="AZ596" s="44"/>
      <c r="BA596" s="44"/>
      <c r="BB596" s="44"/>
      <c r="BC596" s="44"/>
      <c r="BD596" s="44"/>
    </row>
    <row r="597"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43"/>
      <c r="Z597" s="127"/>
      <c r="AA597" s="127"/>
      <c r="AB597" s="127"/>
      <c r="AC597" s="127"/>
      <c r="AD597" s="127"/>
      <c r="AE597" s="127"/>
      <c r="AF597" s="127"/>
      <c r="AG597" s="127"/>
      <c r="AH597" s="127"/>
      <c r="AI597" s="127"/>
      <c r="AJ597" s="127"/>
      <c r="AK597" s="127"/>
      <c r="AL597" s="127"/>
      <c r="AM597" s="127"/>
      <c r="AN597" s="127"/>
      <c r="AO597" s="127"/>
      <c r="AP597" s="127"/>
      <c r="AQ597" s="127"/>
      <c r="AS597" s="44"/>
      <c r="AT597" s="44"/>
      <c r="AU597" s="44"/>
      <c r="AV597" s="44"/>
      <c r="AW597" s="44"/>
      <c r="AX597" s="44"/>
      <c r="AY597" s="44"/>
      <c r="AZ597" s="44"/>
      <c r="BA597" s="44"/>
      <c r="BB597" s="44"/>
      <c r="BC597" s="44"/>
      <c r="BD597" s="44"/>
    </row>
    <row r="598"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43"/>
      <c r="Z598" s="127"/>
      <c r="AA598" s="127"/>
      <c r="AB598" s="127"/>
      <c r="AC598" s="127"/>
      <c r="AD598" s="127"/>
      <c r="AE598" s="127"/>
      <c r="AF598" s="127"/>
      <c r="AG598" s="127"/>
      <c r="AH598" s="127"/>
      <c r="AI598" s="127"/>
      <c r="AJ598" s="127"/>
      <c r="AK598" s="127"/>
      <c r="AL598" s="127"/>
      <c r="AM598" s="127"/>
      <c r="AN598" s="127"/>
      <c r="AO598" s="127"/>
      <c r="AP598" s="127"/>
      <c r="AQ598" s="127"/>
      <c r="AS598" s="44"/>
      <c r="AT598" s="44"/>
      <c r="AU598" s="44"/>
      <c r="AV598" s="44"/>
      <c r="AW598" s="44"/>
      <c r="AX598" s="44"/>
      <c r="AY598" s="44"/>
      <c r="AZ598" s="44"/>
      <c r="BA598" s="44"/>
      <c r="BB598" s="44"/>
      <c r="BC598" s="44"/>
      <c r="BD598" s="44"/>
    </row>
    <row r="599"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43"/>
      <c r="Z599" s="127"/>
      <c r="AA599" s="127"/>
      <c r="AB599" s="127"/>
      <c r="AC599" s="127"/>
      <c r="AD599" s="127"/>
      <c r="AE599" s="127"/>
      <c r="AF599" s="127"/>
      <c r="AG599" s="127"/>
      <c r="AH599" s="127"/>
      <c r="AI599" s="127"/>
      <c r="AJ599" s="127"/>
      <c r="AK599" s="127"/>
      <c r="AL599" s="127"/>
      <c r="AM599" s="127"/>
      <c r="AN599" s="127"/>
      <c r="AO599" s="127"/>
      <c r="AP599" s="127"/>
      <c r="AQ599" s="127"/>
      <c r="AS599" s="44"/>
      <c r="AT599" s="44"/>
      <c r="AU599" s="44"/>
      <c r="AV599" s="44"/>
      <c r="AW599" s="44"/>
      <c r="AX599" s="44"/>
      <c r="AY599" s="44"/>
      <c r="AZ599" s="44"/>
      <c r="BA599" s="44"/>
      <c r="BB599" s="44"/>
      <c r="BC599" s="44"/>
      <c r="BD599" s="44"/>
    </row>
    <row r="600"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43"/>
      <c r="Z600" s="127"/>
      <c r="AA600" s="127"/>
      <c r="AB600" s="127"/>
      <c r="AC600" s="127"/>
      <c r="AD600" s="127"/>
      <c r="AE600" s="127"/>
      <c r="AF600" s="127"/>
      <c r="AG600" s="127"/>
      <c r="AH600" s="127"/>
      <c r="AI600" s="127"/>
      <c r="AJ600" s="127"/>
      <c r="AK600" s="127"/>
      <c r="AL600" s="127"/>
      <c r="AM600" s="127"/>
      <c r="AN600" s="127"/>
      <c r="AO600" s="127"/>
      <c r="AP600" s="127"/>
      <c r="AQ600" s="127"/>
      <c r="AS600" s="44"/>
      <c r="AT600" s="44"/>
      <c r="AU600" s="44"/>
      <c r="AV600" s="44"/>
      <c r="AW600" s="44"/>
      <c r="AX600" s="44"/>
      <c r="AY600" s="44"/>
      <c r="AZ600" s="44"/>
      <c r="BA600" s="44"/>
      <c r="BB600" s="44"/>
      <c r="BC600" s="44"/>
      <c r="BD600" s="44"/>
    </row>
    <row r="601"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43"/>
      <c r="Z601" s="127"/>
      <c r="AA601" s="127"/>
      <c r="AB601" s="127"/>
      <c r="AC601" s="127"/>
      <c r="AD601" s="127"/>
      <c r="AE601" s="127"/>
      <c r="AF601" s="127"/>
      <c r="AG601" s="127"/>
      <c r="AH601" s="127"/>
      <c r="AI601" s="127"/>
      <c r="AJ601" s="127"/>
      <c r="AK601" s="127"/>
      <c r="AL601" s="127"/>
      <c r="AM601" s="127"/>
      <c r="AN601" s="127"/>
      <c r="AO601" s="127"/>
      <c r="AP601" s="127"/>
      <c r="AQ601" s="127"/>
      <c r="AS601" s="44"/>
      <c r="AT601" s="44"/>
      <c r="AU601" s="44"/>
      <c r="AV601" s="44"/>
      <c r="AW601" s="44"/>
      <c r="AX601" s="44"/>
      <c r="AY601" s="44"/>
      <c r="AZ601" s="44"/>
      <c r="BA601" s="44"/>
      <c r="BB601" s="44"/>
      <c r="BC601" s="44"/>
      <c r="BD601" s="44"/>
    </row>
    <row r="602"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43"/>
      <c r="Z602" s="127"/>
      <c r="AA602" s="127"/>
      <c r="AB602" s="127"/>
      <c r="AC602" s="127"/>
      <c r="AD602" s="127"/>
      <c r="AE602" s="127"/>
      <c r="AF602" s="127"/>
      <c r="AG602" s="127"/>
      <c r="AH602" s="127"/>
      <c r="AI602" s="127"/>
      <c r="AJ602" s="127"/>
      <c r="AK602" s="127"/>
      <c r="AL602" s="127"/>
      <c r="AM602" s="127"/>
      <c r="AN602" s="127"/>
      <c r="AO602" s="127"/>
      <c r="AP602" s="127"/>
      <c r="AQ602" s="127"/>
      <c r="AS602" s="44"/>
      <c r="AT602" s="44"/>
      <c r="AU602" s="44"/>
      <c r="AV602" s="44"/>
      <c r="AW602" s="44"/>
      <c r="AX602" s="44"/>
      <c r="AY602" s="44"/>
      <c r="AZ602" s="44"/>
      <c r="BA602" s="44"/>
      <c r="BB602" s="44"/>
      <c r="BC602" s="44"/>
      <c r="BD602" s="44"/>
    </row>
    <row r="603"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43"/>
      <c r="Z603" s="127"/>
      <c r="AA603" s="127"/>
      <c r="AB603" s="127"/>
      <c r="AC603" s="127"/>
      <c r="AD603" s="127"/>
      <c r="AE603" s="127"/>
      <c r="AF603" s="127"/>
      <c r="AG603" s="127"/>
      <c r="AH603" s="127"/>
      <c r="AI603" s="127"/>
      <c r="AJ603" s="127"/>
      <c r="AK603" s="127"/>
      <c r="AL603" s="127"/>
      <c r="AM603" s="127"/>
      <c r="AN603" s="127"/>
      <c r="AO603" s="127"/>
      <c r="AP603" s="127"/>
      <c r="AQ603" s="127"/>
      <c r="AS603" s="44"/>
      <c r="AT603" s="44"/>
      <c r="AU603" s="44"/>
      <c r="AV603" s="44"/>
      <c r="AW603" s="44"/>
      <c r="AX603" s="44"/>
      <c r="AY603" s="44"/>
      <c r="AZ603" s="44"/>
      <c r="BA603" s="44"/>
      <c r="BB603" s="44"/>
      <c r="BC603" s="44"/>
      <c r="BD603" s="44"/>
    </row>
    <row r="604"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43"/>
      <c r="Z604" s="127"/>
      <c r="AA604" s="127"/>
      <c r="AB604" s="127"/>
      <c r="AC604" s="127"/>
      <c r="AD604" s="127"/>
      <c r="AE604" s="127"/>
      <c r="AF604" s="127"/>
      <c r="AG604" s="127"/>
      <c r="AH604" s="127"/>
      <c r="AI604" s="127"/>
      <c r="AJ604" s="127"/>
      <c r="AK604" s="127"/>
      <c r="AL604" s="127"/>
      <c r="AM604" s="127"/>
      <c r="AN604" s="127"/>
      <c r="AO604" s="127"/>
      <c r="AP604" s="127"/>
      <c r="AQ604" s="127"/>
      <c r="AS604" s="44"/>
      <c r="AT604" s="44"/>
      <c r="AU604" s="44"/>
      <c r="AV604" s="44"/>
      <c r="AW604" s="44"/>
      <c r="AX604" s="44"/>
      <c r="AY604" s="44"/>
      <c r="AZ604" s="44"/>
      <c r="BA604" s="44"/>
      <c r="BB604" s="44"/>
      <c r="BC604" s="44"/>
      <c r="BD604" s="44"/>
    </row>
    <row r="605"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43"/>
      <c r="Z605" s="127"/>
      <c r="AA605" s="127"/>
      <c r="AB605" s="127"/>
      <c r="AC605" s="127"/>
      <c r="AD605" s="127"/>
      <c r="AE605" s="127"/>
      <c r="AF605" s="127"/>
      <c r="AG605" s="127"/>
      <c r="AH605" s="127"/>
      <c r="AI605" s="127"/>
      <c r="AJ605" s="127"/>
      <c r="AK605" s="127"/>
      <c r="AL605" s="127"/>
      <c r="AM605" s="127"/>
      <c r="AN605" s="127"/>
      <c r="AO605" s="127"/>
      <c r="AP605" s="127"/>
      <c r="AQ605" s="127"/>
      <c r="AS605" s="44"/>
      <c r="AT605" s="44"/>
      <c r="AU605" s="44"/>
      <c r="AV605" s="44"/>
      <c r="AW605" s="44"/>
      <c r="AX605" s="44"/>
      <c r="AY605" s="44"/>
      <c r="AZ605" s="44"/>
      <c r="BA605" s="44"/>
      <c r="BB605" s="44"/>
      <c r="BC605" s="44"/>
      <c r="BD605" s="44"/>
    </row>
    <row r="606"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43"/>
      <c r="Z606" s="127"/>
      <c r="AA606" s="127"/>
      <c r="AB606" s="127"/>
      <c r="AC606" s="127"/>
      <c r="AD606" s="127"/>
      <c r="AE606" s="127"/>
      <c r="AF606" s="127"/>
      <c r="AG606" s="127"/>
      <c r="AH606" s="127"/>
      <c r="AI606" s="127"/>
      <c r="AJ606" s="127"/>
      <c r="AK606" s="127"/>
      <c r="AL606" s="127"/>
      <c r="AM606" s="127"/>
      <c r="AN606" s="127"/>
      <c r="AO606" s="127"/>
      <c r="AP606" s="127"/>
      <c r="AQ606" s="127"/>
      <c r="AS606" s="44"/>
      <c r="AT606" s="44"/>
      <c r="AU606" s="44"/>
      <c r="AV606" s="44"/>
      <c r="AW606" s="44"/>
      <c r="AX606" s="44"/>
      <c r="AY606" s="44"/>
      <c r="AZ606" s="44"/>
      <c r="BA606" s="44"/>
      <c r="BB606" s="44"/>
      <c r="BC606" s="44"/>
      <c r="BD606" s="44"/>
    </row>
    <row r="607"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43"/>
      <c r="Z607" s="127"/>
      <c r="AA607" s="127"/>
      <c r="AB607" s="127"/>
      <c r="AC607" s="127"/>
      <c r="AD607" s="127"/>
      <c r="AE607" s="127"/>
      <c r="AF607" s="127"/>
      <c r="AG607" s="127"/>
      <c r="AH607" s="127"/>
      <c r="AI607" s="127"/>
      <c r="AJ607" s="127"/>
      <c r="AK607" s="127"/>
      <c r="AL607" s="127"/>
      <c r="AM607" s="127"/>
      <c r="AN607" s="127"/>
      <c r="AO607" s="127"/>
      <c r="AP607" s="127"/>
      <c r="AQ607" s="127"/>
      <c r="AS607" s="44"/>
      <c r="AT607" s="44"/>
      <c r="AU607" s="44"/>
      <c r="AV607" s="44"/>
      <c r="AW607" s="44"/>
      <c r="AX607" s="44"/>
      <c r="AY607" s="44"/>
      <c r="AZ607" s="44"/>
      <c r="BA607" s="44"/>
      <c r="BB607" s="44"/>
      <c r="BC607" s="44"/>
      <c r="BD607" s="44"/>
    </row>
    <row r="608"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43"/>
      <c r="Z608" s="127"/>
      <c r="AA608" s="127"/>
      <c r="AB608" s="127"/>
      <c r="AC608" s="127"/>
      <c r="AD608" s="127"/>
      <c r="AE608" s="127"/>
      <c r="AF608" s="127"/>
      <c r="AG608" s="127"/>
      <c r="AH608" s="127"/>
      <c r="AI608" s="127"/>
      <c r="AJ608" s="127"/>
      <c r="AK608" s="127"/>
      <c r="AL608" s="127"/>
      <c r="AM608" s="127"/>
      <c r="AN608" s="127"/>
      <c r="AO608" s="127"/>
      <c r="AP608" s="127"/>
      <c r="AQ608" s="127"/>
      <c r="AS608" s="44"/>
      <c r="AT608" s="44"/>
      <c r="AU608" s="44"/>
      <c r="AV608" s="44"/>
      <c r="AW608" s="44"/>
      <c r="AX608" s="44"/>
      <c r="AY608" s="44"/>
      <c r="AZ608" s="44"/>
      <c r="BA608" s="44"/>
      <c r="BB608" s="44"/>
      <c r="BC608" s="44"/>
      <c r="BD608" s="44"/>
    </row>
    <row r="609"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43"/>
      <c r="Z609" s="127"/>
      <c r="AA609" s="127"/>
      <c r="AB609" s="127"/>
      <c r="AC609" s="127"/>
      <c r="AD609" s="127"/>
      <c r="AE609" s="127"/>
      <c r="AF609" s="127"/>
      <c r="AG609" s="127"/>
      <c r="AH609" s="127"/>
      <c r="AI609" s="127"/>
      <c r="AJ609" s="127"/>
      <c r="AK609" s="127"/>
      <c r="AL609" s="127"/>
      <c r="AM609" s="127"/>
      <c r="AN609" s="127"/>
      <c r="AO609" s="127"/>
      <c r="AP609" s="127"/>
      <c r="AQ609" s="127"/>
      <c r="AS609" s="44"/>
      <c r="AT609" s="44"/>
      <c r="AU609" s="44"/>
      <c r="AV609" s="44"/>
      <c r="AW609" s="44"/>
      <c r="AX609" s="44"/>
      <c r="AY609" s="44"/>
      <c r="AZ609" s="44"/>
      <c r="BA609" s="44"/>
      <c r="BB609" s="44"/>
      <c r="BC609" s="44"/>
      <c r="BD609" s="44"/>
    </row>
    <row r="610"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43"/>
      <c r="Z610" s="127"/>
      <c r="AA610" s="127"/>
      <c r="AB610" s="127"/>
      <c r="AC610" s="127"/>
      <c r="AD610" s="127"/>
      <c r="AE610" s="127"/>
      <c r="AF610" s="127"/>
      <c r="AG610" s="127"/>
      <c r="AH610" s="127"/>
      <c r="AI610" s="127"/>
      <c r="AJ610" s="127"/>
      <c r="AK610" s="127"/>
      <c r="AL610" s="127"/>
      <c r="AM610" s="127"/>
      <c r="AN610" s="127"/>
      <c r="AO610" s="127"/>
      <c r="AP610" s="127"/>
      <c r="AQ610" s="127"/>
      <c r="AS610" s="44"/>
      <c r="AT610" s="44"/>
      <c r="AU610" s="44"/>
      <c r="AV610" s="44"/>
      <c r="AW610" s="44"/>
      <c r="AX610" s="44"/>
      <c r="AY610" s="44"/>
      <c r="AZ610" s="44"/>
      <c r="BA610" s="44"/>
      <c r="BB610" s="44"/>
      <c r="BC610" s="44"/>
      <c r="BD610" s="44"/>
    </row>
    <row r="611"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43"/>
      <c r="Z611" s="127"/>
      <c r="AA611" s="127"/>
      <c r="AB611" s="127"/>
      <c r="AC611" s="127"/>
      <c r="AD611" s="127"/>
      <c r="AE611" s="127"/>
      <c r="AF611" s="127"/>
      <c r="AG611" s="127"/>
      <c r="AH611" s="127"/>
      <c r="AI611" s="127"/>
      <c r="AJ611" s="127"/>
      <c r="AK611" s="127"/>
      <c r="AL611" s="127"/>
      <c r="AM611" s="127"/>
      <c r="AN611" s="127"/>
      <c r="AO611" s="127"/>
      <c r="AP611" s="127"/>
      <c r="AQ611" s="127"/>
      <c r="AS611" s="44"/>
      <c r="AT611" s="44"/>
      <c r="AU611" s="44"/>
      <c r="AV611" s="44"/>
      <c r="AW611" s="44"/>
      <c r="AX611" s="44"/>
      <c r="AY611" s="44"/>
      <c r="AZ611" s="44"/>
      <c r="BA611" s="44"/>
      <c r="BB611" s="44"/>
      <c r="BC611" s="44"/>
      <c r="BD611" s="44"/>
    </row>
    <row r="612"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43"/>
      <c r="Z612" s="127"/>
      <c r="AA612" s="127"/>
      <c r="AB612" s="127"/>
      <c r="AC612" s="127"/>
      <c r="AD612" s="127"/>
      <c r="AE612" s="127"/>
      <c r="AF612" s="127"/>
      <c r="AG612" s="127"/>
      <c r="AH612" s="127"/>
      <c r="AI612" s="127"/>
      <c r="AJ612" s="127"/>
      <c r="AK612" s="127"/>
      <c r="AL612" s="127"/>
      <c r="AM612" s="127"/>
      <c r="AN612" s="127"/>
      <c r="AO612" s="127"/>
      <c r="AP612" s="127"/>
      <c r="AQ612" s="127"/>
      <c r="AS612" s="44"/>
      <c r="AT612" s="44"/>
      <c r="AU612" s="44"/>
      <c r="AV612" s="44"/>
      <c r="AW612" s="44"/>
      <c r="AX612" s="44"/>
      <c r="AY612" s="44"/>
      <c r="AZ612" s="44"/>
      <c r="BA612" s="44"/>
      <c r="BB612" s="44"/>
      <c r="BC612" s="44"/>
      <c r="BD612" s="44"/>
    </row>
    <row r="613"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43"/>
      <c r="Z613" s="127"/>
      <c r="AA613" s="127"/>
      <c r="AB613" s="127"/>
      <c r="AC613" s="127"/>
      <c r="AD613" s="127"/>
      <c r="AE613" s="127"/>
      <c r="AF613" s="127"/>
      <c r="AG613" s="127"/>
      <c r="AH613" s="127"/>
      <c r="AI613" s="127"/>
      <c r="AJ613" s="127"/>
      <c r="AK613" s="127"/>
      <c r="AL613" s="127"/>
      <c r="AM613" s="127"/>
      <c r="AN613" s="127"/>
      <c r="AO613" s="127"/>
      <c r="AP613" s="127"/>
      <c r="AQ613" s="127"/>
      <c r="AS613" s="44"/>
      <c r="AT613" s="44"/>
      <c r="AU613" s="44"/>
      <c r="AV613" s="44"/>
      <c r="AW613" s="44"/>
      <c r="AX613" s="44"/>
      <c r="AY613" s="44"/>
      <c r="AZ613" s="44"/>
      <c r="BA613" s="44"/>
      <c r="BB613" s="44"/>
      <c r="BC613" s="44"/>
      <c r="BD613" s="44"/>
    </row>
    <row r="614"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43"/>
      <c r="Z614" s="127"/>
      <c r="AA614" s="127"/>
      <c r="AB614" s="127"/>
      <c r="AC614" s="127"/>
      <c r="AD614" s="127"/>
      <c r="AE614" s="127"/>
      <c r="AF614" s="127"/>
      <c r="AG614" s="127"/>
      <c r="AH614" s="127"/>
      <c r="AI614" s="127"/>
      <c r="AJ614" s="127"/>
      <c r="AK614" s="127"/>
      <c r="AL614" s="127"/>
      <c r="AM614" s="127"/>
      <c r="AN614" s="127"/>
      <c r="AO614" s="127"/>
      <c r="AP614" s="127"/>
      <c r="AQ614" s="127"/>
      <c r="AS614" s="44"/>
      <c r="AT614" s="44"/>
      <c r="AU614" s="44"/>
      <c r="AV614" s="44"/>
      <c r="AW614" s="44"/>
      <c r="AX614" s="44"/>
      <c r="AY614" s="44"/>
      <c r="AZ614" s="44"/>
      <c r="BA614" s="44"/>
      <c r="BB614" s="44"/>
      <c r="BC614" s="44"/>
      <c r="BD614" s="44"/>
    </row>
    <row r="615"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43"/>
      <c r="Z615" s="127"/>
      <c r="AA615" s="127"/>
      <c r="AB615" s="127"/>
      <c r="AC615" s="127"/>
      <c r="AD615" s="127"/>
      <c r="AE615" s="127"/>
      <c r="AF615" s="127"/>
      <c r="AG615" s="127"/>
      <c r="AH615" s="127"/>
      <c r="AI615" s="127"/>
      <c r="AJ615" s="127"/>
      <c r="AK615" s="127"/>
      <c r="AL615" s="127"/>
      <c r="AM615" s="127"/>
      <c r="AN615" s="127"/>
      <c r="AO615" s="127"/>
      <c r="AP615" s="127"/>
      <c r="AQ615" s="127"/>
      <c r="AS615" s="44"/>
      <c r="AT615" s="44"/>
      <c r="AU615" s="44"/>
      <c r="AV615" s="44"/>
      <c r="AW615" s="44"/>
      <c r="AX615" s="44"/>
      <c r="AY615" s="44"/>
      <c r="AZ615" s="44"/>
      <c r="BA615" s="44"/>
      <c r="BB615" s="44"/>
      <c r="BC615" s="44"/>
      <c r="BD615" s="44"/>
    </row>
    <row r="616"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43"/>
      <c r="Z616" s="127"/>
      <c r="AA616" s="127"/>
      <c r="AB616" s="127"/>
      <c r="AC616" s="127"/>
      <c r="AD616" s="127"/>
      <c r="AE616" s="127"/>
      <c r="AF616" s="127"/>
      <c r="AG616" s="127"/>
      <c r="AH616" s="127"/>
      <c r="AI616" s="127"/>
      <c r="AJ616" s="127"/>
      <c r="AK616" s="127"/>
      <c r="AL616" s="127"/>
      <c r="AM616" s="127"/>
      <c r="AN616" s="127"/>
      <c r="AO616" s="127"/>
      <c r="AP616" s="127"/>
      <c r="AQ616" s="127"/>
      <c r="AS616" s="44"/>
      <c r="AT616" s="44"/>
      <c r="AU616" s="44"/>
      <c r="AV616" s="44"/>
      <c r="AW616" s="44"/>
      <c r="AX616" s="44"/>
      <c r="AY616" s="44"/>
      <c r="AZ616" s="44"/>
      <c r="BA616" s="44"/>
      <c r="BB616" s="44"/>
      <c r="BC616" s="44"/>
      <c r="BD616" s="44"/>
    </row>
    <row r="617"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43"/>
      <c r="Z617" s="127"/>
      <c r="AA617" s="127"/>
      <c r="AB617" s="127"/>
      <c r="AC617" s="127"/>
      <c r="AD617" s="127"/>
      <c r="AE617" s="127"/>
      <c r="AF617" s="127"/>
      <c r="AG617" s="127"/>
      <c r="AH617" s="127"/>
      <c r="AI617" s="127"/>
      <c r="AJ617" s="127"/>
      <c r="AK617" s="127"/>
      <c r="AL617" s="127"/>
      <c r="AM617" s="127"/>
      <c r="AN617" s="127"/>
      <c r="AO617" s="127"/>
      <c r="AP617" s="127"/>
      <c r="AQ617" s="127"/>
      <c r="AS617" s="44"/>
      <c r="AT617" s="44"/>
      <c r="AU617" s="44"/>
      <c r="AV617" s="44"/>
      <c r="AW617" s="44"/>
      <c r="AX617" s="44"/>
      <c r="AY617" s="44"/>
      <c r="AZ617" s="44"/>
      <c r="BA617" s="44"/>
      <c r="BB617" s="44"/>
      <c r="BC617" s="44"/>
      <c r="BD617" s="44"/>
    </row>
    <row r="618"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43"/>
      <c r="Z618" s="127"/>
      <c r="AA618" s="127"/>
      <c r="AB618" s="127"/>
      <c r="AC618" s="127"/>
      <c r="AD618" s="127"/>
      <c r="AE618" s="127"/>
      <c r="AF618" s="127"/>
      <c r="AG618" s="127"/>
      <c r="AH618" s="127"/>
      <c r="AI618" s="127"/>
      <c r="AJ618" s="127"/>
      <c r="AK618" s="127"/>
      <c r="AL618" s="127"/>
      <c r="AM618" s="127"/>
      <c r="AN618" s="127"/>
      <c r="AO618" s="127"/>
      <c r="AP618" s="127"/>
      <c r="AQ618" s="127"/>
      <c r="AS618" s="44"/>
      <c r="AT618" s="44"/>
      <c r="AU618" s="44"/>
      <c r="AV618" s="44"/>
      <c r="AW618" s="44"/>
      <c r="AX618" s="44"/>
      <c r="AY618" s="44"/>
      <c r="AZ618" s="44"/>
      <c r="BA618" s="44"/>
      <c r="BB618" s="44"/>
      <c r="BC618" s="44"/>
      <c r="BD618" s="44"/>
    </row>
    <row r="619"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43"/>
      <c r="Z619" s="127"/>
      <c r="AA619" s="127"/>
      <c r="AB619" s="127"/>
      <c r="AC619" s="127"/>
      <c r="AD619" s="127"/>
      <c r="AE619" s="127"/>
      <c r="AF619" s="127"/>
      <c r="AG619" s="127"/>
      <c r="AH619" s="127"/>
      <c r="AI619" s="127"/>
      <c r="AJ619" s="127"/>
      <c r="AK619" s="127"/>
      <c r="AL619" s="127"/>
      <c r="AM619" s="127"/>
      <c r="AN619" s="127"/>
      <c r="AO619" s="127"/>
      <c r="AP619" s="127"/>
      <c r="AQ619" s="127"/>
      <c r="AS619" s="44"/>
      <c r="AT619" s="44"/>
      <c r="AU619" s="44"/>
      <c r="AV619" s="44"/>
      <c r="AW619" s="44"/>
      <c r="AX619" s="44"/>
      <c r="AY619" s="44"/>
      <c r="AZ619" s="44"/>
      <c r="BA619" s="44"/>
      <c r="BB619" s="44"/>
      <c r="BC619" s="44"/>
      <c r="BD619" s="44"/>
    </row>
    <row r="620"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43"/>
      <c r="Z620" s="127"/>
      <c r="AA620" s="127"/>
      <c r="AB620" s="127"/>
      <c r="AC620" s="127"/>
      <c r="AD620" s="127"/>
      <c r="AE620" s="127"/>
      <c r="AF620" s="127"/>
      <c r="AG620" s="127"/>
      <c r="AH620" s="127"/>
      <c r="AI620" s="127"/>
      <c r="AJ620" s="127"/>
      <c r="AK620" s="127"/>
      <c r="AL620" s="127"/>
      <c r="AM620" s="127"/>
      <c r="AN620" s="127"/>
      <c r="AO620" s="127"/>
      <c r="AP620" s="127"/>
      <c r="AQ620" s="127"/>
      <c r="AS620" s="44"/>
      <c r="AT620" s="44"/>
      <c r="AU620" s="44"/>
      <c r="AV620" s="44"/>
      <c r="AW620" s="44"/>
      <c r="AX620" s="44"/>
      <c r="AY620" s="44"/>
      <c r="AZ620" s="44"/>
      <c r="BA620" s="44"/>
      <c r="BB620" s="44"/>
      <c r="BC620" s="44"/>
      <c r="BD620" s="44"/>
    </row>
    <row r="621"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43"/>
      <c r="Z621" s="127"/>
      <c r="AA621" s="127"/>
      <c r="AB621" s="127"/>
      <c r="AC621" s="127"/>
      <c r="AD621" s="127"/>
      <c r="AE621" s="127"/>
      <c r="AF621" s="127"/>
      <c r="AG621" s="127"/>
      <c r="AH621" s="127"/>
      <c r="AI621" s="127"/>
      <c r="AJ621" s="127"/>
      <c r="AK621" s="127"/>
      <c r="AL621" s="127"/>
      <c r="AM621" s="127"/>
      <c r="AN621" s="127"/>
      <c r="AO621" s="127"/>
      <c r="AP621" s="127"/>
      <c r="AQ621" s="127"/>
      <c r="AS621" s="44"/>
      <c r="AT621" s="44"/>
      <c r="AU621" s="44"/>
      <c r="AV621" s="44"/>
      <c r="AW621" s="44"/>
      <c r="AX621" s="44"/>
      <c r="AY621" s="44"/>
      <c r="AZ621" s="44"/>
      <c r="BA621" s="44"/>
      <c r="BB621" s="44"/>
      <c r="BC621" s="44"/>
      <c r="BD621" s="44"/>
    </row>
    <row r="622"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43"/>
      <c r="Z622" s="127"/>
      <c r="AA622" s="127"/>
      <c r="AB622" s="127"/>
      <c r="AC622" s="127"/>
      <c r="AD622" s="127"/>
      <c r="AE622" s="127"/>
      <c r="AF622" s="127"/>
      <c r="AG622" s="127"/>
      <c r="AH622" s="127"/>
      <c r="AI622" s="127"/>
      <c r="AJ622" s="127"/>
      <c r="AK622" s="127"/>
      <c r="AL622" s="127"/>
      <c r="AM622" s="127"/>
      <c r="AN622" s="127"/>
      <c r="AO622" s="127"/>
      <c r="AP622" s="127"/>
      <c r="AQ622" s="127"/>
      <c r="AS622" s="44"/>
      <c r="AT622" s="44"/>
      <c r="AU622" s="44"/>
      <c r="AV622" s="44"/>
      <c r="AW622" s="44"/>
      <c r="AX622" s="44"/>
      <c r="AY622" s="44"/>
      <c r="AZ622" s="44"/>
      <c r="BA622" s="44"/>
      <c r="BB622" s="44"/>
      <c r="BC622" s="44"/>
      <c r="BD622" s="44"/>
    </row>
    <row r="623"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43"/>
      <c r="Z623" s="127"/>
      <c r="AA623" s="127"/>
      <c r="AB623" s="127"/>
      <c r="AC623" s="127"/>
      <c r="AD623" s="127"/>
      <c r="AE623" s="127"/>
      <c r="AF623" s="127"/>
      <c r="AG623" s="127"/>
      <c r="AH623" s="127"/>
      <c r="AI623" s="127"/>
      <c r="AJ623" s="127"/>
      <c r="AK623" s="127"/>
      <c r="AL623" s="127"/>
      <c r="AM623" s="127"/>
      <c r="AN623" s="127"/>
      <c r="AO623" s="127"/>
      <c r="AP623" s="127"/>
      <c r="AQ623" s="127"/>
      <c r="AS623" s="44"/>
      <c r="AT623" s="44"/>
      <c r="AU623" s="44"/>
      <c r="AV623" s="44"/>
      <c r="AW623" s="44"/>
      <c r="AX623" s="44"/>
      <c r="AY623" s="44"/>
      <c r="AZ623" s="44"/>
      <c r="BA623" s="44"/>
      <c r="BB623" s="44"/>
      <c r="BC623" s="44"/>
      <c r="BD623" s="44"/>
    </row>
    <row r="624"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43"/>
      <c r="Z624" s="127"/>
      <c r="AA624" s="127"/>
      <c r="AB624" s="127"/>
      <c r="AC624" s="127"/>
      <c r="AD624" s="127"/>
      <c r="AE624" s="127"/>
      <c r="AF624" s="127"/>
      <c r="AG624" s="127"/>
      <c r="AH624" s="127"/>
      <c r="AI624" s="127"/>
      <c r="AJ624" s="127"/>
      <c r="AK624" s="127"/>
      <c r="AL624" s="127"/>
      <c r="AM624" s="127"/>
      <c r="AN624" s="127"/>
      <c r="AO624" s="127"/>
      <c r="AP624" s="127"/>
      <c r="AQ624" s="127"/>
      <c r="AS624" s="44"/>
      <c r="AT624" s="44"/>
      <c r="AU624" s="44"/>
      <c r="AV624" s="44"/>
      <c r="AW624" s="44"/>
      <c r="AX624" s="44"/>
      <c r="AY624" s="44"/>
      <c r="AZ624" s="44"/>
      <c r="BA624" s="44"/>
      <c r="BB624" s="44"/>
      <c r="BC624" s="44"/>
      <c r="BD624" s="44"/>
    </row>
    <row r="625"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43"/>
      <c r="Z625" s="127"/>
      <c r="AA625" s="127"/>
      <c r="AB625" s="127"/>
      <c r="AC625" s="127"/>
      <c r="AD625" s="127"/>
      <c r="AE625" s="127"/>
      <c r="AF625" s="127"/>
      <c r="AG625" s="127"/>
      <c r="AH625" s="127"/>
      <c r="AI625" s="127"/>
      <c r="AJ625" s="127"/>
      <c r="AK625" s="127"/>
      <c r="AL625" s="127"/>
      <c r="AM625" s="127"/>
      <c r="AN625" s="127"/>
      <c r="AO625" s="127"/>
      <c r="AP625" s="127"/>
      <c r="AQ625" s="127"/>
      <c r="AS625" s="44"/>
      <c r="AT625" s="44"/>
      <c r="AU625" s="44"/>
      <c r="AV625" s="44"/>
      <c r="AW625" s="44"/>
      <c r="AX625" s="44"/>
      <c r="AY625" s="44"/>
      <c r="AZ625" s="44"/>
      <c r="BA625" s="44"/>
      <c r="BB625" s="44"/>
      <c r="BC625" s="44"/>
      <c r="BD625" s="44"/>
    </row>
    <row r="626"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43"/>
      <c r="Z626" s="127"/>
      <c r="AA626" s="127"/>
      <c r="AB626" s="127"/>
      <c r="AC626" s="127"/>
      <c r="AD626" s="127"/>
      <c r="AE626" s="127"/>
      <c r="AF626" s="127"/>
      <c r="AG626" s="127"/>
      <c r="AH626" s="127"/>
      <c r="AI626" s="127"/>
      <c r="AJ626" s="127"/>
      <c r="AK626" s="127"/>
      <c r="AL626" s="127"/>
      <c r="AM626" s="127"/>
      <c r="AN626" s="127"/>
      <c r="AO626" s="127"/>
      <c r="AP626" s="127"/>
      <c r="AQ626" s="127"/>
      <c r="AS626" s="44"/>
      <c r="AT626" s="44"/>
      <c r="AU626" s="44"/>
      <c r="AV626" s="44"/>
      <c r="AW626" s="44"/>
      <c r="AX626" s="44"/>
      <c r="AY626" s="44"/>
      <c r="AZ626" s="44"/>
      <c r="BA626" s="44"/>
      <c r="BB626" s="44"/>
      <c r="BC626" s="44"/>
      <c r="BD626" s="44"/>
    </row>
    <row r="627"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43"/>
      <c r="Z627" s="127"/>
      <c r="AA627" s="127"/>
      <c r="AB627" s="127"/>
      <c r="AC627" s="127"/>
      <c r="AD627" s="127"/>
      <c r="AE627" s="127"/>
      <c r="AF627" s="127"/>
      <c r="AG627" s="127"/>
      <c r="AH627" s="127"/>
      <c r="AI627" s="127"/>
      <c r="AJ627" s="127"/>
      <c r="AK627" s="127"/>
      <c r="AL627" s="127"/>
      <c r="AM627" s="127"/>
      <c r="AN627" s="127"/>
      <c r="AO627" s="127"/>
      <c r="AP627" s="127"/>
      <c r="AQ627" s="127"/>
      <c r="AS627" s="44"/>
      <c r="AT627" s="44"/>
      <c r="AU627" s="44"/>
      <c r="AV627" s="44"/>
      <c r="AW627" s="44"/>
      <c r="AX627" s="44"/>
      <c r="AY627" s="44"/>
      <c r="AZ627" s="44"/>
      <c r="BA627" s="44"/>
      <c r="BB627" s="44"/>
      <c r="BC627" s="44"/>
      <c r="BD627" s="44"/>
    </row>
    <row r="628"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43"/>
      <c r="Z628" s="127"/>
      <c r="AA628" s="127"/>
      <c r="AB628" s="127"/>
      <c r="AC628" s="127"/>
      <c r="AD628" s="127"/>
      <c r="AE628" s="127"/>
      <c r="AF628" s="127"/>
      <c r="AG628" s="127"/>
      <c r="AH628" s="127"/>
      <c r="AI628" s="127"/>
      <c r="AJ628" s="127"/>
      <c r="AK628" s="127"/>
      <c r="AL628" s="127"/>
      <c r="AM628" s="127"/>
      <c r="AN628" s="127"/>
      <c r="AO628" s="127"/>
      <c r="AP628" s="127"/>
      <c r="AQ628" s="127"/>
      <c r="AS628" s="44"/>
      <c r="AT628" s="44"/>
      <c r="AU628" s="44"/>
      <c r="AV628" s="44"/>
      <c r="AW628" s="44"/>
      <c r="AX628" s="44"/>
      <c r="AY628" s="44"/>
      <c r="AZ628" s="44"/>
      <c r="BA628" s="44"/>
      <c r="BB628" s="44"/>
      <c r="BC628" s="44"/>
      <c r="BD628" s="44"/>
    </row>
    <row r="629"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43"/>
      <c r="Z629" s="127"/>
      <c r="AA629" s="127"/>
      <c r="AB629" s="127"/>
      <c r="AC629" s="127"/>
      <c r="AD629" s="127"/>
      <c r="AE629" s="127"/>
      <c r="AF629" s="127"/>
      <c r="AG629" s="127"/>
      <c r="AH629" s="127"/>
      <c r="AI629" s="127"/>
      <c r="AJ629" s="127"/>
      <c r="AK629" s="127"/>
      <c r="AL629" s="127"/>
      <c r="AM629" s="127"/>
      <c r="AN629" s="127"/>
      <c r="AO629" s="127"/>
      <c r="AP629" s="127"/>
      <c r="AQ629" s="127"/>
      <c r="AS629" s="44"/>
      <c r="AT629" s="44"/>
      <c r="AU629" s="44"/>
      <c r="AV629" s="44"/>
      <c r="AW629" s="44"/>
      <c r="AX629" s="44"/>
      <c r="AY629" s="44"/>
      <c r="AZ629" s="44"/>
      <c r="BA629" s="44"/>
      <c r="BB629" s="44"/>
      <c r="BC629" s="44"/>
      <c r="BD629" s="44"/>
    </row>
    <row r="630"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43"/>
      <c r="Z630" s="127"/>
      <c r="AA630" s="127"/>
      <c r="AB630" s="127"/>
      <c r="AC630" s="127"/>
      <c r="AD630" s="127"/>
      <c r="AE630" s="127"/>
      <c r="AF630" s="127"/>
      <c r="AG630" s="127"/>
      <c r="AH630" s="127"/>
      <c r="AI630" s="127"/>
      <c r="AJ630" s="127"/>
      <c r="AK630" s="127"/>
      <c r="AL630" s="127"/>
      <c r="AM630" s="127"/>
      <c r="AN630" s="127"/>
      <c r="AO630" s="127"/>
      <c r="AP630" s="127"/>
      <c r="AQ630" s="127"/>
      <c r="AS630" s="44"/>
      <c r="AT630" s="44"/>
      <c r="AU630" s="44"/>
      <c r="AV630" s="44"/>
      <c r="AW630" s="44"/>
      <c r="AX630" s="44"/>
      <c r="AY630" s="44"/>
      <c r="AZ630" s="44"/>
      <c r="BA630" s="44"/>
      <c r="BB630" s="44"/>
      <c r="BC630" s="44"/>
      <c r="BD630" s="44"/>
    </row>
    <row r="631"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43"/>
      <c r="Z631" s="127"/>
      <c r="AA631" s="127"/>
      <c r="AB631" s="127"/>
      <c r="AC631" s="127"/>
      <c r="AD631" s="127"/>
      <c r="AE631" s="127"/>
      <c r="AF631" s="127"/>
      <c r="AG631" s="127"/>
      <c r="AH631" s="127"/>
      <c r="AI631" s="127"/>
      <c r="AJ631" s="127"/>
      <c r="AK631" s="127"/>
      <c r="AL631" s="127"/>
      <c r="AM631" s="127"/>
      <c r="AN631" s="127"/>
      <c r="AO631" s="127"/>
      <c r="AP631" s="127"/>
      <c r="AQ631" s="127"/>
      <c r="AS631" s="44"/>
      <c r="AT631" s="44"/>
      <c r="AU631" s="44"/>
      <c r="AV631" s="44"/>
      <c r="AW631" s="44"/>
      <c r="AX631" s="44"/>
      <c r="AY631" s="44"/>
      <c r="AZ631" s="44"/>
      <c r="BA631" s="44"/>
      <c r="BB631" s="44"/>
      <c r="BC631" s="44"/>
      <c r="BD631" s="44"/>
    </row>
    <row r="632"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43"/>
      <c r="Z632" s="127"/>
      <c r="AA632" s="127"/>
      <c r="AB632" s="127"/>
      <c r="AC632" s="127"/>
      <c r="AD632" s="127"/>
      <c r="AE632" s="127"/>
      <c r="AF632" s="127"/>
      <c r="AG632" s="127"/>
      <c r="AH632" s="127"/>
      <c r="AI632" s="127"/>
      <c r="AJ632" s="127"/>
      <c r="AK632" s="127"/>
      <c r="AL632" s="127"/>
      <c r="AM632" s="127"/>
      <c r="AN632" s="127"/>
      <c r="AO632" s="127"/>
      <c r="AP632" s="127"/>
      <c r="AQ632" s="127"/>
      <c r="AS632" s="44"/>
      <c r="AT632" s="44"/>
      <c r="AU632" s="44"/>
      <c r="AV632" s="44"/>
      <c r="AW632" s="44"/>
      <c r="AX632" s="44"/>
      <c r="AY632" s="44"/>
      <c r="AZ632" s="44"/>
      <c r="BA632" s="44"/>
      <c r="BB632" s="44"/>
      <c r="BC632" s="44"/>
      <c r="BD632" s="44"/>
    </row>
    <row r="633"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43"/>
      <c r="Z633" s="127"/>
      <c r="AA633" s="127"/>
      <c r="AB633" s="127"/>
      <c r="AC633" s="127"/>
      <c r="AD633" s="127"/>
      <c r="AE633" s="127"/>
      <c r="AF633" s="127"/>
      <c r="AG633" s="127"/>
      <c r="AH633" s="127"/>
      <c r="AI633" s="127"/>
      <c r="AJ633" s="127"/>
      <c r="AK633" s="127"/>
      <c r="AL633" s="127"/>
      <c r="AM633" s="127"/>
      <c r="AN633" s="127"/>
      <c r="AO633" s="127"/>
      <c r="AP633" s="127"/>
      <c r="AQ633" s="127"/>
      <c r="AS633" s="44"/>
      <c r="AT633" s="44"/>
      <c r="AU633" s="44"/>
      <c r="AV633" s="44"/>
      <c r="AW633" s="44"/>
      <c r="AX633" s="44"/>
      <c r="AY633" s="44"/>
      <c r="AZ633" s="44"/>
      <c r="BA633" s="44"/>
      <c r="BB633" s="44"/>
      <c r="BC633" s="44"/>
      <c r="BD633" s="44"/>
    </row>
    <row r="634"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43"/>
      <c r="Z634" s="127"/>
      <c r="AA634" s="127"/>
      <c r="AB634" s="127"/>
      <c r="AC634" s="127"/>
      <c r="AD634" s="127"/>
      <c r="AE634" s="127"/>
      <c r="AF634" s="127"/>
      <c r="AG634" s="127"/>
      <c r="AH634" s="127"/>
      <c r="AI634" s="127"/>
      <c r="AJ634" s="127"/>
      <c r="AK634" s="127"/>
      <c r="AL634" s="127"/>
      <c r="AM634" s="127"/>
      <c r="AN634" s="127"/>
      <c r="AO634" s="127"/>
      <c r="AP634" s="127"/>
      <c r="AQ634" s="127"/>
      <c r="AS634" s="44"/>
      <c r="AT634" s="44"/>
      <c r="AU634" s="44"/>
      <c r="AV634" s="44"/>
      <c r="AW634" s="44"/>
      <c r="AX634" s="44"/>
      <c r="AY634" s="44"/>
      <c r="AZ634" s="44"/>
      <c r="BA634" s="44"/>
      <c r="BB634" s="44"/>
      <c r="BC634" s="44"/>
      <c r="BD634" s="44"/>
    </row>
    <row r="635"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43"/>
      <c r="Z635" s="127"/>
      <c r="AA635" s="127"/>
      <c r="AB635" s="127"/>
      <c r="AC635" s="127"/>
      <c r="AD635" s="127"/>
      <c r="AE635" s="127"/>
      <c r="AF635" s="127"/>
      <c r="AG635" s="127"/>
      <c r="AH635" s="127"/>
      <c r="AI635" s="127"/>
      <c r="AJ635" s="127"/>
      <c r="AK635" s="127"/>
      <c r="AL635" s="127"/>
      <c r="AM635" s="127"/>
      <c r="AN635" s="127"/>
      <c r="AO635" s="127"/>
      <c r="AP635" s="127"/>
      <c r="AQ635" s="127"/>
      <c r="AS635" s="44"/>
      <c r="AT635" s="44"/>
      <c r="AU635" s="44"/>
      <c r="AV635" s="44"/>
      <c r="AW635" s="44"/>
      <c r="AX635" s="44"/>
      <c r="AY635" s="44"/>
      <c r="AZ635" s="44"/>
      <c r="BA635" s="44"/>
      <c r="BB635" s="44"/>
      <c r="BC635" s="44"/>
      <c r="BD635" s="44"/>
    </row>
    <row r="636"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43"/>
      <c r="Z636" s="127"/>
      <c r="AA636" s="127"/>
      <c r="AB636" s="127"/>
      <c r="AC636" s="127"/>
      <c r="AD636" s="127"/>
      <c r="AE636" s="127"/>
      <c r="AF636" s="127"/>
      <c r="AG636" s="127"/>
      <c r="AH636" s="127"/>
      <c r="AI636" s="127"/>
      <c r="AJ636" s="127"/>
      <c r="AK636" s="127"/>
      <c r="AL636" s="127"/>
      <c r="AM636" s="127"/>
      <c r="AN636" s="127"/>
      <c r="AO636" s="127"/>
      <c r="AP636" s="127"/>
      <c r="AQ636" s="127"/>
      <c r="AS636" s="44"/>
      <c r="AT636" s="44"/>
      <c r="AU636" s="44"/>
      <c r="AV636" s="44"/>
      <c r="AW636" s="44"/>
      <c r="AX636" s="44"/>
      <c r="AY636" s="44"/>
      <c r="AZ636" s="44"/>
      <c r="BA636" s="44"/>
      <c r="BB636" s="44"/>
      <c r="BC636" s="44"/>
      <c r="BD636" s="44"/>
    </row>
    <row r="637"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43"/>
      <c r="Z637" s="127"/>
      <c r="AA637" s="127"/>
      <c r="AB637" s="127"/>
      <c r="AC637" s="127"/>
      <c r="AD637" s="127"/>
      <c r="AE637" s="127"/>
      <c r="AF637" s="127"/>
      <c r="AG637" s="127"/>
      <c r="AH637" s="127"/>
      <c r="AI637" s="127"/>
      <c r="AJ637" s="127"/>
      <c r="AK637" s="127"/>
      <c r="AL637" s="127"/>
      <c r="AM637" s="127"/>
      <c r="AN637" s="127"/>
      <c r="AO637" s="127"/>
      <c r="AP637" s="127"/>
      <c r="AQ637" s="127"/>
      <c r="AS637" s="44"/>
      <c r="AT637" s="44"/>
      <c r="AU637" s="44"/>
      <c r="AV637" s="44"/>
      <c r="AW637" s="44"/>
      <c r="AX637" s="44"/>
      <c r="AY637" s="44"/>
      <c r="AZ637" s="44"/>
      <c r="BA637" s="44"/>
      <c r="BB637" s="44"/>
      <c r="BC637" s="44"/>
      <c r="BD637" s="44"/>
    </row>
    <row r="638"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43"/>
      <c r="Z638" s="127"/>
      <c r="AA638" s="127"/>
      <c r="AB638" s="127"/>
      <c r="AC638" s="127"/>
      <c r="AD638" s="127"/>
      <c r="AE638" s="127"/>
      <c r="AF638" s="127"/>
      <c r="AG638" s="127"/>
      <c r="AH638" s="127"/>
      <c r="AI638" s="127"/>
      <c r="AJ638" s="127"/>
      <c r="AK638" s="127"/>
      <c r="AL638" s="127"/>
      <c r="AM638" s="127"/>
      <c r="AN638" s="127"/>
      <c r="AO638" s="127"/>
      <c r="AP638" s="127"/>
      <c r="AQ638" s="127"/>
      <c r="AS638" s="44"/>
      <c r="AT638" s="44"/>
      <c r="AU638" s="44"/>
      <c r="AV638" s="44"/>
      <c r="AW638" s="44"/>
      <c r="AX638" s="44"/>
      <c r="AY638" s="44"/>
      <c r="AZ638" s="44"/>
      <c r="BA638" s="44"/>
      <c r="BB638" s="44"/>
      <c r="BC638" s="44"/>
      <c r="BD638" s="44"/>
    </row>
    <row r="639"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43"/>
      <c r="Z639" s="127"/>
      <c r="AA639" s="127"/>
      <c r="AB639" s="127"/>
      <c r="AC639" s="127"/>
      <c r="AD639" s="127"/>
      <c r="AE639" s="127"/>
      <c r="AF639" s="127"/>
      <c r="AG639" s="127"/>
      <c r="AH639" s="127"/>
      <c r="AI639" s="127"/>
      <c r="AJ639" s="127"/>
      <c r="AK639" s="127"/>
      <c r="AL639" s="127"/>
      <c r="AM639" s="127"/>
      <c r="AN639" s="127"/>
      <c r="AO639" s="127"/>
      <c r="AP639" s="127"/>
      <c r="AQ639" s="127"/>
      <c r="AS639" s="44"/>
      <c r="AT639" s="44"/>
      <c r="AU639" s="44"/>
      <c r="AV639" s="44"/>
      <c r="AW639" s="44"/>
      <c r="AX639" s="44"/>
      <c r="AY639" s="44"/>
      <c r="AZ639" s="44"/>
      <c r="BA639" s="44"/>
      <c r="BB639" s="44"/>
      <c r="BC639" s="44"/>
      <c r="BD639" s="44"/>
    </row>
    <row r="640"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43"/>
      <c r="Z640" s="127"/>
      <c r="AA640" s="127"/>
      <c r="AB640" s="127"/>
      <c r="AC640" s="127"/>
      <c r="AD640" s="127"/>
      <c r="AE640" s="127"/>
      <c r="AF640" s="127"/>
      <c r="AG640" s="127"/>
      <c r="AH640" s="127"/>
      <c r="AI640" s="127"/>
      <c r="AJ640" s="127"/>
      <c r="AK640" s="127"/>
      <c r="AL640" s="127"/>
      <c r="AM640" s="127"/>
      <c r="AN640" s="127"/>
      <c r="AO640" s="127"/>
      <c r="AP640" s="127"/>
      <c r="AQ640" s="127"/>
      <c r="AS640" s="44"/>
      <c r="AT640" s="44"/>
      <c r="AU640" s="44"/>
      <c r="AV640" s="44"/>
      <c r="AW640" s="44"/>
      <c r="AX640" s="44"/>
      <c r="AY640" s="44"/>
      <c r="AZ640" s="44"/>
      <c r="BA640" s="44"/>
      <c r="BB640" s="44"/>
      <c r="BC640" s="44"/>
      <c r="BD640" s="44"/>
    </row>
    <row r="641"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43"/>
      <c r="Z641" s="127"/>
      <c r="AA641" s="127"/>
      <c r="AB641" s="127"/>
      <c r="AC641" s="127"/>
      <c r="AD641" s="127"/>
      <c r="AE641" s="127"/>
      <c r="AF641" s="127"/>
      <c r="AG641" s="127"/>
      <c r="AH641" s="127"/>
      <c r="AI641" s="127"/>
      <c r="AJ641" s="127"/>
      <c r="AK641" s="127"/>
      <c r="AL641" s="127"/>
      <c r="AM641" s="127"/>
      <c r="AN641" s="127"/>
      <c r="AO641" s="127"/>
      <c r="AP641" s="127"/>
      <c r="AQ641" s="127"/>
      <c r="AS641" s="44"/>
      <c r="AT641" s="44"/>
      <c r="AU641" s="44"/>
      <c r="AV641" s="44"/>
      <c r="AW641" s="44"/>
      <c r="AX641" s="44"/>
      <c r="AY641" s="44"/>
      <c r="AZ641" s="44"/>
      <c r="BA641" s="44"/>
      <c r="BB641" s="44"/>
      <c r="BC641" s="44"/>
      <c r="BD641" s="44"/>
    </row>
    <row r="642"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43"/>
      <c r="Z642" s="127"/>
      <c r="AA642" s="127"/>
      <c r="AB642" s="127"/>
      <c r="AC642" s="127"/>
      <c r="AD642" s="127"/>
      <c r="AE642" s="127"/>
      <c r="AF642" s="127"/>
      <c r="AG642" s="127"/>
      <c r="AH642" s="127"/>
      <c r="AI642" s="127"/>
      <c r="AJ642" s="127"/>
      <c r="AK642" s="127"/>
      <c r="AL642" s="127"/>
      <c r="AM642" s="127"/>
      <c r="AN642" s="127"/>
      <c r="AO642" s="127"/>
      <c r="AP642" s="127"/>
      <c r="AQ642" s="127"/>
      <c r="AS642" s="44"/>
      <c r="AT642" s="44"/>
      <c r="AU642" s="44"/>
      <c r="AV642" s="44"/>
      <c r="AW642" s="44"/>
      <c r="AX642" s="44"/>
      <c r="AY642" s="44"/>
      <c r="AZ642" s="44"/>
      <c r="BA642" s="44"/>
      <c r="BB642" s="44"/>
      <c r="BC642" s="44"/>
      <c r="BD642" s="44"/>
    </row>
    <row r="643"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43"/>
      <c r="Z643" s="127"/>
      <c r="AA643" s="127"/>
      <c r="AB643" s="127"/>
      <c r="AC643" s="127"/>
      <c r="AD643" s="127"/>
      <c r="AE643" s="127"/>
      <c r="AF643" s="127"/>
      <c r="AG643" s="127"/>
      <c r="AH643" s="127"/>
      <c r="AI643" s="127"/>
      <c r="AJ643" s="127"/>
      <c r="AK643" s="127"/>
      <c r="AL643" s="127"/>
      <c r="AM643" s="127"/>
      <c r="AN643" s="127"/>
      <c r="AO643" s="127"/>
      <c r="AP643" s="127"/>
      <c r="AQ643" s="127"/>
      <c r="AS643" s="44"/>
      <c r="AT643" s="44"/>
      <c r="AU643" s="44"/>
      <c r="AV643" s="44"/>
      <c r="AW643" s="44"/>
      <c r="AX643" s="44"/>
      <c r="AY643" s="44"/>
      <c r="AZ643" s="44"/>
      <c r="BA643" s="44"/>
      <c r="BB643" s="44"/>
      <c r="BC643" s="44"/>
      <c r="BD643" s="44"/>
    </row>
    <row r="644"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43"/>
      <c r="Z644" s="127"/>
      <c r="AA644" s="127"/>
      <c r="AB644" s="127"/>
      <c r="AC644" s="127"/>
      <c r="AD644" s="127"/>
      <c r="AE644" s="127"/>
      <c r="AF644" s="127"/>
      <c r="AG644" s="127"/>
      <c r="AH644" s="127"/>
      <c r="AI644" s="127"/>
      <c r="AJ644" s="127"/>
      <c r="AK644" s="127"/>
      <c r="AL644" s="127"/>
      <c r="AM644" s="127"/>
      <c r="AN644" s="127"/>
      <c r="AO644" s="127"/>
      <c r="AP644" s="127"/>
      <c r="AQ644" s="127"/>
      <c r="AS644" s="44"/>
      <c r="AT644" s="44"/>
      <c r="AU644" s="44"/>
      <c r="AV644" s="44"/>
      <c r="AW644" s="44"/>
      <c r="AX644" s="44"/>
      <c r="AY644" s="44"/>
      <c r="AZ644" s="44"/>
      <c r="BA644" s="44"/>
      <c r="BB644" s="44"/>
      <c r="BC644" s="44"/>
      <c r="BD644" s="44"/>
    </row>
    <row r="645"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43"/>
      <c r="Z645" s="127"/>
      <c r="AA645" s="127"/>
      <c r="AB645" s="127"/>
      <c r="AC645" s="127"/>
      <c r="AD645" s="127"/>
      <c r="AE645" s="127"/>
      <c r="AF645" s="127"/>
      <c r="AG645" s="127"/>
      <c r="AH645" s="127"/>
      <c r="AI645" s="127"/>
      <c r="AJ645" s="127"/>
      <c r="AK645" s="127"/>
      <c r="AL645" s="127"/>
      <c r="AM645" s="127"/>
      <c r="AN645" s="127"/>
      <c r="AO645" s="127"/>
      <c r="AP645" s="127"/>
      <c r="AQ645" s="127"/>
      <c r="AS645" s="44"/>
      <c r="AT645" s="44"/>
      <c r="AU645" s="44"/>
      <c r="AV645" s="44"/>
      <c r="AW645" s="44"/>
      <c r="AX645" s="44"/>
      <c r="AY645" s="44"/>
      <c r="AZ645" s="44"/>
      <c r="BA645" s="44"/>
      <c r="BB645" s="44"/>
      <c r="BC645" s="44"/>
      <c r="BD645" s="44"/>
    </row>
    <row r="646"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43"/>
      <c r="Z646" s="127"/>
      <c r="AA646" s="127"/>
      <c r="AB646" s="127"/>
      <c r="AC646" s="127"/>
      <c r="AD646" s="127"/>
      <c r="AE646" s="127"/>
      <c r="AF646" s="127"/>
      <c r="AG646" s="127"/>
      <c r="AH646" s="127"/>
      <c r="AI646" s="127"/>
      <c r="AJ646" s="127"/>
      <c r="AK646" s="127"/>
      <c r="AL646" s="127"/>
      <c r="AM646" s="127"/>
      <c r="AN646" s="127"/>
      <c r="AO646" s="127"/>
      <c r="AP646" s="127"/>
      <c r="AQ646" s="127"/>
      <c r="AS646" s="44"/>
      <c r="AT646" s="44"/>
      <c r="AU646" s="44"/>
      <c r="AV646" s="44"/>
      <c r="AW646" s="44"/>
      <c r="AX646" s="44"/>
      <c r="AY646" s="44"/>
      <c r="AZ646" s="44"/>
      <c r="BA646" s="44"/>
      <c r="BB646" s="44"/>
      <c r="BC646" s="44"/>
      <c r="BD646" s="44"/>
    </row>
    <row r="647"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43"/>
      <c r="Z647" s="127"/>
      <c r="AA647" s="127"/>
      <c r="AB647" s="127"/>
      <c r="AC647" s="127"/>
      <c r="AD647" s="127"/>
      <c r="AE647" s="127"/>
      <c r="AF647" s="127"/>
      <c r="AG647" s="127"/>
      <c r="AH647" s="127"/>
      <c r="AI647" s="127"/>
      <c r="AJ647" s="127"/>
      <c r="AK647" s="127"/>
      <c r="AL647" s="127"/>
      <c r="AM647" s="127"/>
      <c r="AN647" s="127"/>
      <c r="AO647" s="127"/>
      <c r="AP647" s="127"/>
      <c r="AQ647" s="127"/>
      <c r="AS647" s="44"/>
      <c r="AT647" s="44"/>
      <c r="AU647" s="44"/>
      <c r="AV647" s="44"/>
      <c r="AW647" s="44"/>
      <c r="AX647" s="44"/>
      <c r="AY647" s="44"/>
      <c r="AZ647" s="44"/>
      <c r="BA647" s="44"/>
      <c r="BB647" s="44"/>
      <c r="BC647" s="44"/>
      <c r="BD647" s="44"/>
    </row>
    <row r="648"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43"/>
      <c r="Z648" s="127"/>
      <c r="AA648" s="127"/>
      <c r="AB648" s="127"/>
      <c r="AC648" s="127"/>
      <c r="AD648" s="127"/>
      <c r="AE648" s="127"/>
      <c r="AF648" s="127"/>
      <c r="AG648" s="127"/>
      <c r="AH648" s="127"/>
      <c r="AI648" s="127"/>
      <c r="AJ648" s="127"/>
      <c r="AK648" s="127"/>
      <c r="AL648" s="127"/>
      <c r="AM648" s="127"/>
      <c r="AN648" s="127"/>
      <c r="AO648" s="127"/>
      <c r="AP648" s="127"/>
      <c r="AQ648" s="127"/>
      <c r="AS648" s="44"/>
      <c r="AT648" s="44"/>
      <c r="AU648" s="44"/>
      <c r="AV648" s="44"/>
      <c r="AW648" s="44"/>
      <c r="AX648" s="44"/>
      <c r="AY648" s="44"/>
      <c r="AZ648" s="44"/>
      <c r="BA648" s="44"/>
      <c r="BB648" s="44"/>
      <c r="BC648" s="44"/>
      <c r="BD648" s="44"/>
    </row>
    <row r="649"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43"/>
      <c r="Z649" s="127"/>
      <c r="AA649" s="127"/>
      <c r="AB649" s="127"/>
      <c r="AC649" s="127"/>
      <c r="AD649" s="127"/>
      <c r="AE649" s="127"/>
      <c r="AF649" s="127"/>
      <c r="AG649" s="127"/>
      <c r="AH649" s="127"/>
      <c r="AI649" s="127"/>
      <c r="AJ649" s="127"/>
      <c r="AK649" s="127"/>
      <c r="AL649" s="127"/>
      <c r="AM649" s="127"/>
      <c r="AN649" s="127"/>
      <c r="AO649" s="127"/>
      <c r="AP649" s="127"/>
      <c r="AQ649" s="127"/>
      <c r="AS649" s="44"/>
      <c r="AT649" s="44"/>
      <c r="AU649" s="44"/>
      <c r="AV649" s="44"/>
      <c r="AW649" s="44"/>
      <c r="AX649" s="44"/>
      <c r="AY649" s="44"/>
      <c r="AZ649" s="44"/>
      <c r="BA649" s="44"/>
      <c r="BB649" s="44"/>
      <c r="BC649" s="44"/>
      <c r="BD649" s="44"/>
    </row>
    <row r="650"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43"/>
      <c r="Z650" s="127"/>
      <c r="AA650" s="127"/>
      <c r="AB650" s="127"/>
      <c r="AC650" s="127"/>
      <c r="AD650" s="127"/>
      <c r="AE650" s="127"/>
      <c r="AF650" s="127"/>
      <c r="AG650" s="127"/>
      <c r="AH650" s="127"/>
      <c r="AI650" s="127"/>
      <c r="AJ650" s="127"/>
      <c r="AK650" s="127"/>
      <c r="AL650" s="127"/>
      <c r="AM650" s="127"/>
      <c r="AN650" s="127"/>
      <c r="AO650" s="127"/>
      <c r="AP650" s="127"/>
      <c r="AQ650" s="127"/>
      <c r="AS650" s="44"/>
      <c r="AT650" s="44"/>
      <c r="AU650" s="44"/>
      <c r="AV650" s="44"/>
      <c r="AW650" s="44"/>
      <c r="AX650" s="44"/>
      <c r="AY650" s="44"/>
      <c r="AZ650" s="44"/>
      <c r="BA650" s="44"/>
      <c r="BB650" s="44"/>
      <c r="BC650" s="44"/>
      <c r="BD650" s="44"/>
    </row>
    <row r="651"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43"/>
      <c r="Z651" s="127"/>
      <c r="AA651" s="127"/>
      <c r="AB651" s="127"/>
      <c r="AC651" s="127"/>
      <c r="AD651" s="127"/>
      <c r="AE651" s="127"/>
      <c r="AF651" s="127"/>
      <c r="AG651" s="127"/>
      <c r="AH651" s="127"/>
      <c r="AI651" s="127"/>
      <c r="AJ651" s="127"/>
      <c r="AK651" s="127"/>
      <c r="AL651" s="127"/>
      <c r="AM651" s="127"/>
      <c r="AN651" s="127"/>
      <c r="AO651" s="127"/>
      <c r="AP651" s="127"/>
      <c r="AQ651" s="127"/>
      <c r="AS651" s="44"/>
      <c r="AT651" s="44"/>
      <c r="AU651" s="44"/>
      <c r="AV651" s="44"/>
      <c r="AW651" s="44"/>
      <c r="AX651" s="44"/>
      <c r="AY651" s="44"/>
      <c r="AZ651" s="44"/>
      <c r="BA651" s="44"/>
      <c r="BB651" s="44"/>
      <c r="BC651" s="44"/>
      <c r="BD651" s="44"/>
    </row>
    <row r="652"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43"/>
      <c r="Z652" s="127"/>
      <c r="AA652" s="127"/>
      <c r="AB652" s="127"/>
      <c r="AC652" s="127"/>
      <c r="AD652" s="127"/>
      <c r="AE652" s="127"/>
      <c r="AF652" s="127"/>
      <c r="AG652" s="127"/>
      <c r="AH652" s="127"/>
      <c r="AI652" s="127"/>
      <c r="AJ652" s="127"/>
      <c r="AK652" s="127"/>
      <c r="AL652" s="127"/>
      <c r="AM652" s="127"/>
      <c r="AN652" s="127"/>
      <c r="AO652" s="127"/>
      <c r="AP652" s="127"/>
      <c r="AQ652" s="127"/>
      <c r="AS652" s="44"/>
      <c r="AT652" s="44"/>
      <c r="AU652" s="44"/>
      <c r="AV652" s="44"/>
      <c r="AW652" s="44"/>
      <c r="AX652" s="44"/>
      <c r="AY652" s="44"/>
      <c r="AZ652" s="44"/>
      <c r="BA652" s="44"/>
      <c r="BB652" s="44"/>
      <c r="BC652" s="44"/>
      <c r="BD652" s="44"/>
    </row>
    <row r="653"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43"/>
      <c r="Z653" s="127"/>
      <c r="AA653" s="127"/>
      <c r="AB653" s="127"/>
      <c r="AC653" s="127"/>
      <c r="AD653" s="127"/>
      <c r="AE653" s="127"/>
      <c r="AF653" s="127"/>
      <c r="AG653" s="127"/>
      <c r="AH653" s="127"/>
      <c r="AI653" s="127"/>
      <c r="AJ653" s="127"/>
      <c r="AK653" s="127"/>
      <c r="AL653" s="127"/>
      <c r="AM653" s="127"/>
      <c r="AN653" s="127"/>
      <c r="AO653" s="127"/>
      <c r="AP653" s="127"/>
      <c r="AQ653" s="127"/>
      <c r="AS653" s="44"/>
      <c r="AT653" s="44"/>
      <c r="AU653" s="44"/>
      <c r="AV653" s="44"/>
      <c r="AW653" s="44"/>
      <c r="AX653" s="44"/>
      <c r="AY653" s="44"/>
      <c r="AZ653" s="44"/>
      <c r="BA653" s="44"/>
      <c r="BB653" s="44"/>
      <c r="BC653" s="44"/>
      <c r="BD653" s="44"/>
    </row>
    <row r="654"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43"/>
      <c r="Z654" s="127"/>
      <c r="AA654" s="127"/>
      <c r="AB654" s="127"/>
      <c r="AC654" s="127"/>
      <c r="AD654" s="127"/>
      <c r="AE654" s="127"/>
      <c r="AF654" s="127"/>
      <c r="AG654" s="127"/>
      <c r="AH654" s="127"/>
      <c r="AI654" s="127"/>
      <c r="AJ654" s="127"/>
      <c r="AK654" s="127"/>
      <c r="AL654" s="127"/>
      <c r="AM654" s="127"/>
      <c r="AN654" s="127"/>
      <c r="AO654" s="127"/>
      <c r="AP654" s="127"/>
      <c r="AQ654" s="127"/>
      <c r="AS654" s="44"/>
      <c r="AT654" s="44"/>
      <c r="AU654" s="44"/>
      <c r="AV654" s="44"/>
      <c r="AW654" s="44"/>
      <c r="AX654" s="44"/>
      <c r="AY654" s="44"/>
      <c r="AZ654" s="44"/>
      <c r="BA654" s="44"/>
      <c r="BB654" s="44"/>
      <c r="BC654" s="44"/>
      <c r="BD654" s="44"/>
    </row>
    <row r="655"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43"/>
      <c r="Z655" s="127"/>
      <c r="AA655" s="127"/>
      <c r="AB655" s="127"/>
      <c r="AC655" s="127"/>
      <c r="AD655" s="127"/>
      <c r="AE655" s="127"/>
      <c r="AF655" s="127"/>
      <c r="AG655" s="127"/>
      <c r="AH655" s="127"/>
      <c r="AI655" s="127"/>
      <c r="AJ655" s="127"/>
      <c r="AK655" s="127"/>
      <c r="AL655" s="127"/>
      <c r="AM655" s="127"/>
      <c r="AN655" s="127"/>
      <c r="AO655" s="127"/>
      <c r="AP655" s="127"/>
      <c r="AQ655" s="127"/>
      <c r="AS655" s="44"/>
      <c r="AT655" s="44"/>
      <c r="AU655" s="44"/>
      <c r="AV655" s="44"/>
      <c r="AW655" s="44"/>
      <c r="AX655" s="44"/>
      <c r="AY655" s="44"/>
      <c r="AZ655" s="44"/>
      <c r="BA655" s="44"/>
      <c r="BB655" s="44"/>
      <c r="BC655" s="44"/>
      <c r="BD655" s="44"/>
    </row>
    <row r="656"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43"/>
      <c r="Z656" s="127"/>
      <c r="AA656" s="127"/>
      <c r="AB656" s="127"/>
      <c r="AC656" s="127"/>
      <c r="AD656" s="127"/>
      <c r="AE656" s="127"/>
      <c r="AF656" s="127"/>
      <c r="AG656" s="127"/>
      <c r="AH656" s="127"/>
      <c r="AI656" s="127"/>
      <c r="AJ656" s="127"/>
      <c r="AK656" s="127"/>
      <c r="AL656" s="127"/>
      <c r="AM656" s="127"/>
      <c r="AN656" s="127"/>
      <c r="AO656" s="127"/>
      <c r="AP656" s="127"/>
      <c r="AQ656" s="127"/>
      <c r="AS656" s="44"/>
      <c r="AT656" s="44"/>
      <c r="AU656" s="44"/>
      <c r="AV656" s="44"/>
      <c r="AW656" s="44"/>
      <c r="AX656" s="44"/>
      <c r="AY656" s="44"/>
      <c r="AZ656" s="44"/>
      <c r="BA656" s="44"/>
      <c r="BB656" s="44"/>
      <c r="BC656" s="44"/>
      <c r="BD656" s="44"/>
    </row>
    <row r="657"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43"/>
      <c r="Z657" s="127"/>
      <c r="AA657" s="127"/>
      <c r="AB657" s="127"/>
      <c r="AC657" s="127"/>
      <c r="AD657" s="127"/>
      <c r="AE657" s="127"/>
      <c r="AF657" s="127"/>
      <c r="AG657" s="127"/>
      <c r="AH657" s="127"/>
      <c r="AI657" s="127"/>
      <c r="AJ657" s="127"/>
      <c r="AK657" s="127"/>
      <c r="AL657" s="127"/>
      <c r="AM657" s="127"/>
      <c r="AN657" s="127"/>
      <c r="AO657" s="127"/>
      <c r="AP657" s="127"/>
      <c r="AQ657" s="127"/>
      <c r="AS657" s="44"/>
      <c r="AT657" s="44"/>
      <c r="AU657" s="44"/>
      <c r="AV657" s="44"/>
      <c r="AW657" s="44"/>
      <c r="AX657" s="44"/>
      <c r="AY657" s="44"/>
      <c r="AZ657" s="44"/>
      <c r="BA657" s="44"/>
      <c r="BB657" s="44"/>
      <c r="BC657" s="44"/>
      <c r="BD657" s="44"/>
    </row>
    <row r="658"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43"/>
      <c r="Z658" s="127"/>
      <c r="AA658" s="127"/>
      <c r="AB658" s="127"/>
      <c r="AC658" s="127"/>
      <c r="AD658" s="127"/>
      <c r="AE658" s="127"/>
      <c r="AF658" s="127"/>
      <c r="AG658" s="127"/>
      <c r="AH658" s="127"/>
      <c r="AI658" s="127"/>
      <c r="AJ658" s="127"/>
      <c r="AK658" s="127"/>
      <c r="AL658" s="127"/>
      <c r="AM658" s="127"/>
      <c r="AN658" s="127"/>
      <c r="AO658" s="127"/>
      <c r="AP658" s="127"/>
      <c r="AQ658" s="127"/>
      <c r="AS658" s="44"/>
      <c r="AT658" s="44"/>
      <c r="AU658" s="44"/>
      <c r="AV658" s="44"/>
      <c r="AW658" s="44"/>
      <c r="AX658" s="44"/>
      <c r="AY658" s="44"/>
      <c r="AZ658" s="44"/>
      <c r="BA658" s="44"/>
      <c r="BB658" s="44"/>
      <c r="BC658" s="44"/>
      <c r="BD658" s="44"/>
    </row>
    <row r="659"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43"/>
      <c r="Z659" s="127"/>
      <c r="AA659" s="127"/>
      <c r="AB659" s="127"/>
      <c r="AC659" s="127"/>
      <c r="AD659" s="127"/>
      <c r="AE659" s="127"/>
      <c r="AF659" s="127"/>
      <c r="AG659" s="127"/>
      <c r="AH659" s="127"/>
      <c r="AI659" s="127"/>
      <c r="AJ659" s="127"/>
      <c r="AK659" s="127"/>
      <c r="AL659" s="127"/>
      <c r="AM659" s="127"/>
      <c r="AN659" s="127"/>
      <c r="AO659" s="127"/>
      <c r="AP659" s="127"/>
      <c r="AQ659" s="127"/>
      <c r="AS659" s="44"/>
      <c r="AT659" s="44"/>
      <c r="AU659" s="44"/>
      <c r="AV659" s="44"/>
      <c r="AW659" s="44"/>
      <c r="AX659" s="44"/>
      <c r="AY659" s="44"/>
      <c r="AZ659" s="44"/>
      <c r="BA659" s="44"/>
      <c r="BB659" s="44"/>
      <c r="BC659" s="44"/>
      <c r="BD659" s="44"/>
    </row>
    <row r="660"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43"/>
      <c r="Z660" s="127"/>
      <c r="AA660" s="127"/>
      <c r="AB660" s="127"/>
      <c r="AC660" s="127"/>
      <c r="AD660" s="127"/>
      <c r="AE660" s="127"/>
      <c r="AF660" s="127"/>
      <c r="AG660" s="127"/>
      <c r="AH660" s="127"/>
      <c r="AI660" s="127"/>
      <c r="AJ660" s="127"/>
      <c r="AK660" s="127"/>
      <c r="AL660" s="127"/>
      <c r="AM660" s="127"/>
      <c r="AN660" s="127"/>
      <c r="AO660" s="127"/>
      <c r="AP660" s="127"/>
      <c r="AQ660" s="127"/>
      <c r="AS660" s="44"/>
      <c r="AT660" s="44"/>
      <c r="AU660" s="44"/>
      <c r="AV660" s="44"/>
      <c r="AW660" s="44"/>
      <c r="AX660" s="44"/>
      <c r="AY660" s="44"/>
      <c r="AZ660" s="44"/>
      <c r="BA660" s="44"/>
      <c r="BB660" s="44"/>
      <c r="BC660" s="44"/>
      <c r="BD660" s="44"/>
    </row>
    <row r="661"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43"/>
      <c r="Z661" s="127"/>
      <c r="AA661" s="127"/>
      <c r="AB661" s="127"/>
      <c r="AC661" s="127"/>
      <c r="AD661" s="127"/>
      <c r="AE661" s="127"/>
      <c r="AF661" s="127"/>
      <c r="AG661" s="127"/>
      <c r="AH661" s="127"/>
      <c r="AI661" s="127"/>
      <c r="AJ661" s="127"/>
      <c r="AK661" s="127"/>
      <c r="AL661" s="127"/>
      <c r="AM661" s="127"/>
      <c r="AN661" s="127"/>
      <c r="AO661" s="127"/>
      <c r="AP661" s="127"/>
      <c r="AQ661" s="127"/>
      <c r="AS661" s="44"/>
      <c r="AT661" s="44"/>
      <c r="AU661" s="44"/>
      <c r="AV661" s="44"/>
      <c r="AW661" s="44"/>
      <c r="AX661" s="44"/>
      <c r="AY661" s="44"/>
      <c r="AZ661" s="44"/>
      <c r="BA661" s="44"/>
      <c r="BB661" s="44"/>
      <c r="BC661" s="44"/>
      <c r="BD661" s="44"/>
    </row>
    <row r="662"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43"/>
      <c r="Z662" s="127"/>
      <c r="AA662" s="127"/>
      <c r="AB662" s="127"/>
      <c r="AC662" s="127"/>
      <c r="AD662" s="127"/>
      <c r="AE662" s="127"/>
      <c r="AF662" s="127"/>
      <c r="AG662" s="127"/>
      <c r="AH662" s="127"/>
      <c r="AI662" s="127"/>
      <c r="AJ662" s="127"/>
      <c r="AK662" s="127"/>
      <c r="AL662" s="127"/>
      <c r="AM662" s="127"/>
      <c r="AN662" s="127"/>
      <c r="AO662" s="127"/>
      <c r="AP662" s="127"/>
      <c r="AQ662" s="127"/>
      <c r="AS662" s="44"/>
      <c r="AT662" s="44"/>
      <c r="AU662" s="44"/>
      <c r="AV662" s="44"/>
      <c r="AW662" s="44"/>
      <c r="AX662" s="44"/>
      <c r="AY662" s="44"/>
      <c r="AZ662" s="44"/>
      <c r="BA662" s="44"/>
      <c r="BB662" s="44"/>
      <c r="BC662" s="44"/>
      <c r="BD662" s="44"/>
    </row>
    <row r="663"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43"/>
      <c r="Z663" s="127"/>
      <c r="AA663" s="127"/>
      <c r="AB663" s="127"/>
      <c r="AC663" s="127"/>
      <c r="AD663" s="127"/>
      <c r="AE663" s="127"/>
      <c r="AF663" s="127"/>
      <c r="AG663" s="127"/>
      <c r="AH663" s="127"/>
      <c r="AI663" s="127"/>
      <c r="AJ663" s="127"/>
      <c r="AK663" s="127"/>
      <c r="AL663" s="127"/>
      <c r="AM663" s="127"/>
      <c r="AN663" s="127"/>
      <c r="AO663" s="127"/>
      <c r="AP663" s="127"/>
      <c r="AQ663" s="127"/>
      <c r="AS663" s="44"/>
      <c r="AT663" s="44"/>
      <c r="AU663" s="44"/>
      <c r="AV663" s="44"/>
      <c r="AW663" s="44"/>
      <c r="AX663" s="44"/>
      <c r="AY663" s="44"/>
      <c r="AZ663" s="44"/>
      <c r="BA663" s="44"/>
      <c r="BB663" s="44"/>
      <c r="BC663" s="44"/>
      <c r="BD663" s="44"/>
    </row>
    <row r="664"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43"/>
      <c r="Z664" s="127"/>
      <c r="AA664" s="127"/>
      <c r="AB664" s="127"/>
      <c r="AC664" s="127"/>
      <c r="AD664" s="127"/>
      <c r="AE664" s="127"/>
      <c r="AF664" s="127"/>
      <c r="AG664" s="127"/>
      <c r="AH664" s="127"/>
      <c r="AI664" s="127"/>
      <c r="AJ664" s="127"/>
      <c r="AK664" s="127"/>
      <c r="AL664" s="127"/>
      <c r="AM664" s="127"/>
      <c r="AN664" s="127"/>
      <c r="AO664" s="127"/>
      <c r="AP664" s="127"/>
      <c r="AQ664" s="127"/>
      <c r="AS664" s="44"/>
      <c r="AT664" s="44"/>
      <c r="AU664" s="44"/>
      <c r="AV664" s="44"/>
      <c r="AW664" s="44"/>
      <c r="AX664" s="44"/>
      <c r="AY664" s="44"/>
      <c r="AZ664" s="44"/>
      <c r="BA664" s="44"/>
      <c r="BB664" s="44"/>
      <c r="BC664" s="44"/>
      <c r="BD664" s="44"/>
    </row>
    <row r="665"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43"/>
      <c r="Z665" s="127"/>
      <c r="AA665" s="127"/>
      <c r="AB665" s="127"/>
      <c r="AC665" s="127"/>
      <c r="AD665" s="127"/>
      <c r="AE665" s="127"/>
      <c r="AF665" s="127"/>
      <c r="AG665" s="127"/>
      <c r="AH665" s="127"/>
      <c r="AI665" s="127"/>
      <c r="AJ665" s="127"/>
      <c r="AK665" s="127"/>
      <c r="AL665" s="127"/>
      <c r="AM665" s="127"/>
      <c r="AN665" s="127"/>
      <c r="AO665" s="127"/>
      <c r="AP665" s="127"/>
      <c r="AQ665" s="127"/>
      <c r="AS665" s="44"/>
      <c r="AT665" s="44"/>
      <c r="AU665" s="44"/>
      <c r="AV665" s="44"/>
      <c r="AW665" s="44"/>
      <c r="AX665" s="44"/>
      <c r="AY665" s="44"/>
      <c r="AZ665" s="44"/>
      <c r="BA665" s="44"/>
      <c r="BB665" s="44"/>
      <c r="BC665" s="44"/>
      <c r="BD665" s="44"/>
    </row>
    <row r="666"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43"/>
      <c r="Z666" s="127"/>
      <c r="AA666" s="127"/>
      <c r="AB666" s="127"/>
      <c r="AC666" s="127"/>
      <c r="AD666" s="127"/>
      <c r="AE666" s="127"/>
      <c r="AF666" s="127"/>
      <c r="AG666" s="127"/>
      <c r="AH666" s="127"/>
      <c r="AI666" s="127"/>
      <c r="AJ666" s="127"/>
      <c r="AK666" s="127"/>
      <c r="AL666" s="127"/>
      <c r="AM666" s="127"/>
      <c r="AN666" s="127"/>
      <c r="AO666" s="127"/>
      <c r="AP666" s="127"/>
      <c r="AQ666" s="127"/>
      <c r="AS666" s="44"/>
      <c r="AT666" s="44"/>
      <c r="AU666" s="44"/>
      <c r="AV666" s="44"/>
      <c r="AW666" s="44"/>
      <c r="AX666" s="44"/>
      <c r="AY666" s="44"/>
      <c r="AZ666" s="44"/>
      <c r="BA666" s="44"/>
      <c r="BB666" s="44"/>
      <c r="BC666" s="44"/>
      <c r="BD666" s="44"/>
    </row>
    <row r="667"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43"/>
      <c r="Z667" s="127"/>
      <c r="AA667" s="127"/>
      <c r="AB667" s="127"/>
      <c r="AC667" s="127"/>
      <c r="AD667" s="127"/>
      <c r="AE667" s="127"/>
      <c r="AF667" s="127"/>
      <c r="AG667" s="127"/>
      <c r="AH667" s="127"/>
      <c r="AI667" s="127"/>
      <c r="AJ667" s="127"/>
      <c r="AK667" s="127"/>
      <c r="AL667" s="127"/>
      <c r="AM667" s="127"/>
      <c r="AN667" s="127"/>
      <c r="AO667" s="127"/>
      <c r="AP667" s="127"/>
      <c r="AQ667" s="127"/>
      <c r="AS667" s="44"/>
      <c r="AT667" s="44"/>
      <c r="AU667" s="44"/>
      <c r="AV667" s="44"/>
      <c r="AW667" s="44"/>
      <c r="AX667" s="44"/>
      <c r="AY667" s="44"/>
      <c r="AZ667" s="44"/>
      <c r="BA667" s="44"/>
      <c r="BB667" s="44"/>
      <c r="BC667" s="44"/>
      <c r="BD667" s="44"/>
    </row>
    <row r="668"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43"/>
      <c r="Z668" s="127"/>
      <c r="AA668" s="127"/>
      <c r="AB668" s="127"/>
      <c r="AC668" s="127"/>
      <c r="AD668" s="127"/>
      <c r="AE668" s="127"/>
      <c r="AF668" s="127"/>
      <c r="AG668" s="127"/>
      <c r="AH668" s="127"/>
      <c r="AI668" s="127"/>
      <c r="AJ668" s="127"/>
      <c r="AK668" s="127"/>
      <c r="AL668" s="127"/>
      <c r="AM668" s="127"/>
      <c r="AN668" s="127"/>
      <c r="AO668" s="127"/>
      <c r="AP668" s="127"/>
      <c r="AQ668" s="127"/>
      <c r="AS668" s="44"/>
      <c r="AT668" s="44"/>
      <c r="AU668" s="44"/>
      <c r="AV668" s="44"/>
      <c r="AW668" s="44"/>
      <c r="AX668" s="44"/>
      <c r="AY668" s="44"/>
      <c r="AZ668" s="44"/>
      <c r="BA668" s="44"/>
      <c r="BB668" s="44"/>
      <c r="BC668" s="44"/>
      <c r="BD668" s="44"/>
    </row>
    <row r="669"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43"/>
      <c r="Z669" s="127"/>
      <c r="AA669" s="127"/>
      <c r="AB669" s="127"/>
      <c r="AC669" s="127"/>
      <c r="AD669" s="127"/>
      <c r="AE669" s="127"/>
      <c r="AF669" s="127"/>
      <c r="AG669" s="127"/>
      <c r="AH669" s="127"/>
      <c r="AI669" s="127"/>
      <c r="AJ669" s="127"/>
      <c r="AK669" s="127"/>
      <c r="AL669" s="127"/>
      <c r="AM669" s="127"/>
      <c r="AN669" s="127"/>
      <c r="AO669" s="127"/>
      <c r="AP669" s="127"/>
      <c r="AQ669" s="127"/>
      <c r="AS669" s="44"/>
      <c r="AT669" s="44"/>
      <c r="AU669" s="44"/>
      <c r="AV669" s="44"/>
      <c r="AW669" s="44"/>
      <c r="AX669" s="44"/>
      <c r="AY669" s="44"/>
      <c r="AZ669" s="44"/>
      <c r="BA669" s="44"/>
      <c r="BB669" s="44"/>
      <c r="BC669" s="44"/>
      <c r="BD669" s="44"/>
    </row>
    <row r="670"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43"/>
      <c r="Z670" s="127"/>
      <c r="AA670" s="127"/>
      <c r="AB670" s="127"/>
      <c r="AC670" s="127"/>
      <c r="AD670" s="127"/>
      <c r="AE670" s="127"/>
      <c r="AF670" s="127"/>
      <c r="AG670" s="127"/>
      <c r="AH670" s="127"/>
      <c r="AI670" s="127"/>
      <c r="AJ670" s="127"/>
      <c r="AK670" s="127"/>
      <c r="AL670" s="127"/>
      <c r="AM670" s="127"/>
      <c r="AN670" s="127"/>
      <c r="AO670" s="127"/>
      <c r="AP670" s="127"/>
      <c r="AQ670" s="127"/>
      <c r="AS670" s="44"/>
      <c r="AT670" s="44"/>
      <c r="AU670" s="44"/>
      <c r="AV670" s="44"/>
      <c r="AW670" s="44"/>
      <c r="AX670" s="44"/>
      <c r="AY670" s="44"/>
      <c r="AZ670" s="44"/>
      <c r="BA670" s="44"/>
      <c r="BB670" s="44"/>
      <c r="BC670" s="44"/>
      <c r="BD670" s="44"/>
    </row>
    <row r="671"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43"/>
      <c r="Z671" s="127"/>
      <c r="AA671" s="127"/>
      <c r="AB671" s="127"/>
      <c r="AC671" s="127"/>
      <c r="AD671" s="127"/>
      <c r="AE671" s="127"/>
      <c r="AF671" s="127"/>
      <c r="AG671" s="127"/>
      <c r="AH671" s="127"/>
      <c r="AI671" s="127"/>
      <c r="AJ671" s="127"/>
      <c r="AK671" s="127"/>
      <c r="AL671" s="127"/>
      <c r="AM671" s="127"/>
      <c r="AN671" s="127"/>
      <c r="AO671" s="127"/>
      <c r="AP671" s="127"/>
      <c r="AQ671" s="127"/>
      <c r="AS671" s="44"/>
      <c r="AT671" s="44"/>
      <c r="AU671" s="44"/>
      <c r="AV671" s="44"/>
      <c r="AW671" s="44"/>
      <c r="AX671" s="44"/>
      <c r="AY671" s="44"/>
      <c r="AZ671" s="44"/>
      <c r="BA671" s="44"/>
      <c r="BB671" s="44"/>
      <c r="BC671" s="44"/>
      <c r="BD671" s="44"/>
    </row>
    <row r="672"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43"/>
      <c r="Z672" s="127"/>
      <c r="AA672" s="127"/>
      <c r="AB672" s="127"/>
      <c r="AC672" s="127"/>
      <c r="AD672" s="127"/>
      <c r="AE672" s="127"/>
      <c r="AF672" s="127"/>
      <c r="AG672" s="127"/>
      <c r="AH672" s="127"/>
      <c r="AI672" s="127"/>
      <c r="AJ672" s="127"/>
      <c r="AK672" s="127"/>
      <c r="AL672" s="127"/>
      <c r="AM672" s="127"/>
      <c r="AN672" s="127"/>
      <c r="AO672" s="127"/>
      <c r="AP672" s="127"/>
      <c r="AQ672" s="127"/>
      <c r="AS672" s="44"/>
      <c r="AT672" s="44"/>
      <c r="AU672" s="44"/>
      <c r="AV672" s="44"/>
      <c r="AW672" s="44"/>
      <c r="AX672" s="44"/>
      <c r="AY672" s="44"/>
      <c r="AZ672" s="44"/>
      <c r="BA672" s="44"/>
      <c r="BB672" s="44"/>
      <c r="BC672" s="44"/>
      <c r="BD672" s="44"/>
    </row>
    <row r="673"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43"/>
      <c r="Z673" s="127"/>
      <c r="AA673" s="127"/>
      <c r="AB673" s="127"/>
      <c r="AC673" s="127"/>
      <c r="AD673" s="127"/>
      <c r="AE673" s="127"/>
      <c r="AF673" s="127"/>
      <c r="AG673" s="127"/>
      <c r="AH673" s="127"/>
      <c r="AI673" s="127"/>
      <c r="AJ673" s="127"/>
      <c r="AK673" s="127"/>
      <c r="AL673" s="127"/>
      <c r="AM673" s="127"/>
      <c r="AN673" s="127"/>
      <c r="AO673" s="127"/>
      <c r="AP673" s="127"/>
      <c r="AQ673" s="127"/>
      <c r="AS673" s="44"/>
      <c r="AT673" s="44"/>
      <c r="AU673" s="44"/>
      <c r="AV673" s="44"/>
      <c r="AW673" s="44"/>
      <c r="AX673" s="44"/>
      <c r="AY673" s="44"/>
      <c r="AZ673" s="44"/>
      <c r="BA673" s="44"/>
      <c r="BB673" s="44"/>
      <c r="BC673" s="44"/>
      <c r="BD673" s="44"/>
    </row>
    <row r="674"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43"/>
      <c r="Z674" s="127"/>
      <c r="AA674" s="127"/>
      <c r="AB674" s="127"/>
      <c r="AC674" s="127"/>
      <c r="AD674" s="127"/>
      <c r="AE674" s="127"/>
      <c r="AF674" s="127"/>
      <c r="AG674" s="127"/>
      <c r="AH674" s="127"/>
      <c r="AI674" s="127"/>
      <c r="AJ674" s="127"/>
      <c r="AK674" s="127"/>
      <c r="AL674" s="127"/>
      <c r="AM674" s="127"/>
      <c r="AN674" s="127"/>
      <c r="AO674" s="127"/>
      <c r="AP674" s="127"/>
      <c r="AQ674" s="127"/>
      <c r="AS674" s="44"/>
      <c r="AT674" s="44"/>
      <c r="AU674" s="44"/>
      <c r="AV674" s="44"/>
      <c r="AW674" s="44"/>
      <c r="AX674" s="44"/>
      <c r="AY674" s="44"/>
      <c r="AZ674" s="44"/>
      <c r="BA674" s="44"/>
      <c r="BB674" s="44"/>
      <c r="BC674" s="44"/>
      <c r="BD674" s="44"/>
    </row>
    <row r="675"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43"/>
      <c r="Z675" s="127"/>
      <c r="AA675" s="127"/>
      <c r="AB675" s="127"/>
      <c r="AC675" s="127"/>
      <c r="AD675" s="127"/>
      <c r="AE675" s="127"/>
      <c r="AF675" s="127"/>
      <c r="AG675" s="127"/>
      <c r="AH675" s="127"/>
      <c r="AI675" s="127"/>
      <c r="AJ675" s="127"/>
      <c r="AK675" s="127"/>
      <c r="AL675" s="127"/>
      <c r="AM675" s="127"/>
      <c r="AN675" s="127"/>
      <c r="AO675" s="127"/>
      <c r="AP675" s="127"/>
      <c r="AQ675" s="127"/>
      <c r="AS675" s="44"/>
      <c r="AT675" s="44"/>
      <c r="AU675" s="44"/>
      <c r="AV675" s="44"/>
      <c r="AW675" s="44"/>
      <c r="AX675" s="44"/>
      <c r="AY675" s="44"/>
      <c r="AZ675" s="44"/>
      <c r="BA675" s="44"/>
      <c r="BB675" s="44"/>
      <c r="BC675" s="44"/>
      <c r="BD675" s="44"/>
    </row>
    <row r="676"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43"/>
      <c r="Z676" s="127"/>
      <c r="AA676" s="127"/>
      <c r="AB676" s="127"/>
      <c r="AC676" s="127"/>
      <c r="AD676" s="127"/>
      <c r="AE676" s="127"/>
      <c r="AF676" s="127"/>
      <c r="AG676" s="127"/>
      <c r="AH676" s="127"/>
      <c r="AI676" s="127"/>
      <c r="AJ676" s="127"/>
      <c r="AK676" s="127"/>
      <c r="AL676" s="127"/>
      <c r="AM676" s="127"/>
      <c r="AN676" s="127"/>
      <c r="AO676" s="127"/>
      <c r="AP676" s="127"/>
      <c r="AQ676" s="127"/>
      <c r="AS676" s="44"/>
      <c r="AT676" s="44"/>
      <c r="AU676" s="44"/>
      <c r="AV676" s="44"/>
      <c r="AW676" s="44"/>
      <c r="AX676" s="44"/>
      <c r="AY676" s="44"/>
      <c r="AZ676" s="44"/>
      <c r="BA676" s="44"/>
      <c r="BB676" s="44"/>
      <c r="BC676" s="44"/>
      <c r="BD676" s="44"/>
    </row>
    <row r="677"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43"/>
      <c r="Z677" s="127"/>
      <c r="AA677" s="127"/>
      <c r="AB677" s="127"/>
      <c r="AC677" s="127"/>
      <c r="AD677" s="127"/>
      <c r="AE677" s="127"/>
      <c r="AF677" s="127"/>
      <c r="AG677" s="127"/>
      <c r="AH677" s="127"/>
      <c r="AI677" s="127"/>
      <c r="AJ677" s="127"/>
      <c r="AK677" s="127"/>
      <c r="AL677" s="127"/>
      <c r="AM677" s="127"/>
      <c r="AN677" s="127"/>
      <c r="AO677" s="127"/>
      <c r="AP677" s="127"/>
      <c r="AQ677" s="127"/>
      <c r="AS677" s="44"/>
      <c r="AT677" s="44"/>
      <c r="AU677" s="44"/>
      <c r="AV677" s="44"/>
      <c r="AW677" s="44"/>
      <c r="AX677" s="44"/>
      <c r="AY677" s="44"/>
      <c r="AZ677" s="44"/>
      <c r="BA677" s="44"/>
      <c r="BB677" s="44"/>
      <c r="BC677" s="44"/>
      <c r="BD677" s="44"/>
    </row>
    <row r="678"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43"/>
      <c r="Z678" s="127"/>
      <c r="AA678" s="127"/>
      <c r="AB678" s="127"/>
      <c r="AC678" s="127"/>
      <c r="AD678" s="127"/>
      <c r="AE678" s="127"/>
      <c r="AF678" s="127"/>
      <c r="AG678" s="127"/>
      <c r="AH678" s="127"/>
      <c r="AI678" s="127"/>
      <c r="AJ678" s="127"/>
      <c r="AK678" s="127"/>
      <c r="AL678" s="127"/>
      <c r="AM678" s="127"/>
      <c r="AN678" s="127"/>
      <c r="AO678" s="127"/>
      <c r="AP678" s="127"/>
      <c r="AQ678" s="127"/>
      <c r="AS678" s="44"/>
      <c r="AT678" s="44"/>
      <c r="AU678" s="44"/>
      <c r="AV678" s="44"/>
      <c r="AW678" s="44"/>
      <c r="AX678" s="44"/>
      <c r="AY678" s="44"/>
      <c r="AZ678" s="44"/>
      <c r="BA678" s="44"/>
      <c r="BB678" s="44"/>
      <c r="BC678" s="44"/>
      <c r="BD678" s="44"/>
    </row>
    <row r="679"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43"/>
      <c r="Z679" s="127"/>
      <c r="AA679" s="127"/>
      <c r="AB679" s="127"/>
      <c r="AC679" s="127"/>
      <c r="AD679" s="127"/>
      <c r="AE679" s="127"/>
      <c r="AF679" s="127"/>
      <c r="AG679" s="127"/>
      <c r="AH679" s="127"/>
      <c r="AI679" s="127"/>
      <c r="AJ679" s="127"/>
      <c r="AK679" s="127"/>
      <c r="AL679" s="127"/>
      <c r="AM679" s="127"/>
      <c r="AN679" s="127"/>
      <c r="AO679" s="127"/>
      <c r="AP679" s="127"/>
      <c r="AQ679" s="127"/>
      <c r="AS679" s="44"/>
      <c r="AT679" s="44"/>
      <c r="AU679" s="44"/>
      <c r="AV679" s="44"/>
      <c r="AW679" s="44"/>
      <c r="AX679" s="44"/>
      <c r="AY679" s="44"/>
      <c r="AZ679" s="44"/>
      <c r="BA679" s="44"/>
      <c r="BB679" s="44"/>
      <c r="BC679" s="44"/>
      <c r="BD679" s="44"/>
    </row>
    <row r="680"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43"/>
      <c r="Z680" s="127"/>
      <c r="AA680" s="127"/>
      <c r="AB680" s="127"/>
      <c r="AC680" s="127"/>
      <c r="AD680" s="127"/>
      <c r="AE680" s="127"/>
      <c r="AF680" s="127"/>
      <c r="AG680" s="127"/>
      <c r="AH680" s="127"/>
      <c r="AI680" s="127"/>
      <c r="AJ680" s="127"/>
      <c r="AK680" s="127"/>
      <c r="AL680" s="127"/>
      <c r="AM680" s="127"/>
      <c r="AN680" s="127"/>
      <c r="AO680" s="127"/>
      <c r="AP680" s="127"/>
      <c r="AQ680" s="127"/>
      <c r="AS680" s="44"/>
      <c r="AT680" s="44"/>
      <c r="AU680" s="44"/>
      <c r="AV680" s="44"/>
      <c r="AW680" s="44"/>
      <c r="AX680" s="44"/>
      <c r="AY680" s="44"/>
      <c r="AZ680" s="44"/>
      <c r="BA680" s="44"/>
      <c r="BB680" s="44"/>
      <c r="BC680" s="44"/>
      <c r="BD680" s="44"/>
    </row>
    <row r="681"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43"/>
      <c r="Z681" s="127"/>
      <c r="AA681" s="127"/>
      <c r="AB681" s="127"/>
      <c r="AC681" s="127"/>
      <c r="AD681" s="127"/>
      <c r="AE681" s="127"/>
      <c r="AF681" s="127"/>
      <c r="AG681" s="127"/>
      <c r="AH681" s="127"/>
      <c r="AI681" s="127"/>
      <c r="AJ681" s="127"/>
      <c r="AK681" s="127"/>
      <c r="AL681" s="127"/>
      <c r="AM681" s="127"/>
      <c r="AN681" s="127"/>
      <c r="AO681" s="127"/>
      <c r="AP681" s="127"/>
      <c r="AQ681" s="127"/>
      <c r="AS681" s="44"/>
      <c r="AT681" s="44"/>
      <c r="AU681" s="44"/>
      <c r="AV681" s="44"/>
      <c r="AW681" s="44"/>
      <c r="AX681" s="44"/>
      <c r="AY681" s="44"/>
      <c r="AZ681" s="44"/>
      <c r="BA681" s="44"/>
      <c r="BB681" s="44"/>
      <c r="BC681" s="44"/>
      <c r="BD681" s="44"/>
    </row>
    <row r="682"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43"/>
      <c r="Z682" s="127"/>
      <c r="AA682" s="127"/>
      <c r="AB682" s="127"/>
      <c r="AC682" s="127"/>
      <c r="AD682" s="127"/>
      <c r="AE682" s="127"/>
      <c r="AF682" s="127"/>
      <c r="AG682" s="127"/>
      <c r="AH682" s="127"/>
      <c r="AI682" s="127"/>
      <c r="AJ682" s="127"/>
      <c r="AK682" s="127"/>
      <c r="AL682" s="127"/>
      <c r="AM682" s="127"/>
      <c r="AN682" s="127"/>
      <c r="AO682" s="127"/>
      <c r="AP682" s="127"/>
      <c r="AQ682" s="127"/>
      <c r="AS682" s="44"/>
      <c r="AT682" s="44"/>
      <c r="AU682" s="44"/>
      <c r="AV682" s="44"/>
      <c r="AW682" s="44"/>
      <c r="AX682" s="44"/>
      <c r="AY682" s="44"/>
      <c r="AZ682" s="44"/>
      <c r="BA682" s="44"/>
      <c r="BB682" s="44"/>
      <c r="BC682" s="44"/>
      <c r="BD682" s="44"/>
    </row>
    <row r="683"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43"/>
      <c r="Z683" s="127"/>
      <c r="AA683" s="127"/>
      <c r="AB683" s="127"/>
      <c r="AC683" s="127"/>
      <c r="AD683" s="127"/>
      <c r="AE683" s="127"/>
      <c r="AF683" s="127"/>
      <c r="AG683" s="127"/>
      <c r="AH683" s="127"/>
      <c r="AI683" s="127"/>
      <c r="AJ683" s="127"/>
      <c r="AK683" s="127"/>
      <c r="AL683" s="127"/>
      <c r="AM683" s="127"/>
      <c r="AN683" s="127"/>
      <c r="AO683" s="127"/>
      <c r="AP683" s="127"/>
      <c r="AQ683" s="127"/>
      <c r="AS683" s="44"/>
      <c r="AT683" s="44"/>
      <c r="AU683" s="44"/>
      <c r="AV683" s="44"/>
      <c r="AW683" s="44"/>
      <c r="AX683" s="44"/>
      <c r="AY683" s="44"/>
      <c r="AZ683" s="44"/>
      <c r="BA683" s="44"/>
      <c r="BB683" s="44"/>
      <c r="BC683" s="44"/>
      <c r="BD683" s="44"/>
    </row>
    <row r="684"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43"/>
      <c r="Z684" s="127"/>
      <c r="AA684" s="127"/>
      <c r="AB684" s="127"/>
      <c r="AC684" s="127"/>
      <c r="AD684" s="127"/>
      <c r="AE684" s="127"/>
      <c r="AF684" s="127"/>
      <c r="AG684" s="127"/>
      <c r="AH684" s="127"/>
      <c r="AI684" s="127"/>
      <c r="AJ684" s="127"/>
      <c r="AK684" s="127"/>
      <c r="AL684" s="127"/>
      <c r="AM684" s="127"/>
      <c r="AN684" s="127"/>
      <c r="AO684" s="127"/>
      <c r="AP684" s="127"/>
      <c r="AQ684" s="127"/>
      <c r="AS684" s="44"/>
      <c r="AT684" s="44"/>
      <c r="AU684" s="44"/>
      <c r="AV684" s="44"/>
      <c r="AW684" s="44"/>
      <c r="AX684" s="44"/>
      <c r="AY684" s="44"/>
      <c r="AZ684" s="44"/>
      <c r="BA684" s="44"/>
      <c r="BB684" s="44"/>
      <c r="BC684" s="44"/>
      <c r="BD684" s="44"/>
    </row>
    <row r="685"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43"/>
      <c r="Z685" s="127"/>
      <c r="AA685" s="127"/>
      <c r="AB685" s="127"/>
      <c r="AC685" s="127"/>
      <c r="AD685" s="127"/>
      <c r="AE685" s="127"/>
      <c r="AF685" s="127"/>
      <c r="AG685" s="127"/>
      <c r="AH685" s="127"/>
      <c r="AI685" s="127"/>
      <c r="AJ685" s="127"/>
      <c r="AK685" s="127"/>
      <c r="AL685" s="127"/>
      <c r="AM685" s="127"/>
      <c r="AN685" s="127"/>
      <c r="AO685" s="127"/>
      <c r="AP685" s="127"/>
      <c r="AQ685" s="127"/>
      <c r="AS685" s="44"/>
      <c r="AT685" s="44"/>
      <c r="AU685" s="44"/>
      <c r="AV685" s="44"/>
      <c r="AW685" s="44"/>
      <c r="AX685" s="44"/>
      <c r="AY685" s="44"/>
      <c r="AZ685" s="44"/>
      <c r="BA685" s="44"/>
      <c r="BB685" s="44"/>
      <c r="BC685" s="44"/>
      <c r="BD685" s="44"/>
    </row>
    <row r="686"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43"/>
      <c r="Z686" s="127"/>
      <c r="AA686" s="127"/>
      <c r="AB686" s="127"/>
      <c r="AC686" s="127"/>
      <c r="AD686" s="127"/>
      <c r="AE686" s="127"/>
      <c r="AF686" s="127"/>
      <c r="AG686" s="127"/>
      <c r="AH686" s="127"/>
      <c r="AI686" s="127"/>
      <c r="AJ686" s="127"/>
      <c r="AK686" s="127"/>
      <c r="AL686" s="127"/>
      <c r="AM686" s="127"/>
      <c r="AN686" s="127"/>
      <c r="AO686" s="127"/>
      <c r="AP686" s="127"/>
      <c r="AQ686" s="127"/>
      <c r="AS686" s="44"/>
      <c r="AT686" s="44"/>
      <c r="AU686" s="44"/>
      <c r="AV686" s="44"/>
      <c r="AW686" s="44"/>
      <c r="AX686" s="44"/>
      <c r="AY686" s="44"/>
      <c r="AZ686" s="44"/>
      <c r="BA686" s="44"/>
      <c r="BB686" s="44"/>
      <c r="BC686" s="44"/>
      <c r="BD686" s="44"/>
    </row>
    <row r="687"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43"/>
      <c r="Z687" s="127"/>
      <c r="AA687" s="127"/>
      <c r="AB687" s="127"/>
      <c r="AC687" s="127"/>
      <c r="AD687" s="127"/>
      <c r="AE687" s="127"/>
      <c r="AF687" s="127"/>
      <c r="AG687" s="127"/>
      <c r="AH687" s="127"/>
      <c r="AI687" s="127"/>
      <c r="AJ687" s="127"/>
      <c r="AK687" s="127"/>
      <c r="AL687" s="127"/>
      <c r="AM687" s="127"/>
      <c r="AN687" s="127"/>
      <c r="AO687" s="127"/>
      <c r="AP687" s="127"/>
      <c r="AQ687" s="127"/>
      <c r="AS687" s="44"/>
      <c r="AT687" s="44"/>
      <c r="AU687" s="44"/>
      <c r="AV687" s="44"/>
      <c r="AW687" s="44"/>
      <c r="AX687" s="44"/>
      <c r="AY687" s="44"/>
      <c r="AZ687" s="44"/>
      <c r="BA687" s="44"/>
      <c r="BB687" s="44"/>
      <c r="BC687" s="44"/>
      <c r="BD687" s="44"/>
    </row>
    <row r="688"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43"/>
      <c r="Z688" s="127"/>
      <c r="AA688" s="127"/>
      <c r="AB688" s="127"/>
      <c r="AC688" s="127"/>
      <c r="AD688" s="127"/>
      <c r="AE688" s="127"/>
      <c r="AF688" s="127"/>
      <c r="AG688" s="127"/>
      <c r="AH688" s="127"/>
      <c r="AI688" s="127"/>
      <c r="AJ688" s="127"/>
      <c r="AK688" s="127"/>
      <c r="AL688" s="127"/>
      <c r="AM688" s="127"/>
      <c r="AN688" s="127"/>
      <c r="AO688" s="127"/>
      <c r="AP688" s="127"/>
      <c r="AQ688" s="127"/>
      <c r="AS688" s="44"/>
      <c r="AT688" s="44"/>
      <c r="AU688" s="44"/>
      <c r="AV688" s="44"/>
      <c r="AW688" s="44"/>
      <c r="AX688" s="44"/>
      <c r="AY688" s="44"/>
      <c r="AZ688" s="44"/>
      <c r="BA688" s="44"/>
      <c r="BB688" s="44"/>
      <c r="BC688" s="44"/>
      <c r="BD688" s="44"/>
    </row>
    <row r="689"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43"/>
      <c r="Z689" s="127"/>
      <c r="AA689" s="127"/>
      <c r="AB689" s="127"/>
      <c r="AC689" s="127"/>
      <c r="AD689" s="127"/>
      <c r="AE689" s="127"/>
      <c r="AF689" s="127"/>
      <c r="AG689" s="127"/>
      <c r="AH689" s="127"/>
      <c r="AI689" s="127"/>
      <c r="AJ689" s="127"/>
      <c r="AK689" s="127"/>
      <c r="AL689" s="127"/>
      <c r="AM689" s="127"/>
      <c r="AN689" s="127"/>
      <c r="AO689" s="127"/>
      <c r="AP689" s="127"/>
      <c r="AQ689" s="127"/>
      <c r="AS689" s="44"/>
      <c r="AT689" s="44"/>
      <c r="AU689" s="44"/>
      <c r="AV689" s="44"/>
      <c r="AW689" s="44"/>
      <c r="AX689" s="44"/>
      <c r="AY689" s="44"/>
      <c r="AZ689" s="44"/>
      <c r="BA689" s="44"/>
      <c r="BB689" s="44"/>
      <c r="BC689" s="44"/>
      <c r="BD689" s="44"/>
    </row>
    <row r="690"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43"/>
      <c r="Z690" s="127"/>
      <c r="AA690" s="127"/>
      <c r="AB690" s="127"/>
      <c r="AC690" s="127"/>
      <c r="AD690" s="127"/>
      <c r="AE690" s="127"/>
      <c r="AF690" s="127"/>
      <c r="AG690" s="127"/>
      <c r="AH690" s="127"/>
      <c r="AI690" s="127"/>
      <c r="AJ690" s="127"/>
      <c r="AK690" s="127"/>
      <c r="AL690" s="127"/>
      <c r="AM690" s="127"/>
      <c r="AN690" s="127"/>
      <c r="AO690" s="127"/>
      <c r="AP690" s="127"/>
      <c r="AQ690" s="127"/>
      <c r="AS690" s="44"/>
      <c r="AT690" s="44"/>
      <c r="AU690" s="44"/>
      <c r="AV690" s="44"/>
      <c r="AW690" s="44"/>
      <c r="AX690" s="44"/>
      <c r="AY690" s="44"/>
      <c r="AZ690" s="44"/>
      <c r="BA690" s="44"/>
      <c r="BB690" s="44"/>
      <c r="BC690" s="44"/>
      <c r="BD690" s="44"/>
    </row>
    <row r="691"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43"/>
      <c r="Z691" s="127"/>
      <c r="AA691" s="127"/>
      <c r="AB691" s="127"/>
      <c r="AC691" s="127"/>
      <c r="AD691" s="127"/>
      <c r="AE691" s="127"/>
      <c r="AF691" s="127"/>
      <c r="AG691" s="127"/>
      <c r="AH691" s="127"/>
      <c r="AI691" s="127"/>
      <c r="AJ691" s="127"/>
      <c r="AK691" s="127"/>
      <c r="AL691" s="127"/>
      <c r="AM691" s="127"/>
      <c r="AN691" s="127"/>
      <c r="AO691" s="127"/>
      <c r="AP691" s="127"/>
      <c r="AQ691" s="127"/>
      <c r="AS691" s="44"/>
      <c r="AT691" s="44"/>
      <c r="AU691" s="44"/>
      <c r="AV691" s="44"/>
      <c r="AW691" s="44"/>
      <c r="AX691" s="44"/>
      <c r="AY691" s="44"/>
      <c r="AZ691" s="44"/>
      <c r="BA691" s="44"/>
      <c r="BB691" s="44"/>
      <c r="BC691" s="44"/>
      <c r="BD691" s="44"/>
    </row>
    <row r="692"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43"/>
      <c r="Z692" s="127"/>
      <c r="AA692" s="127"/>
      <c r="AB692" s="127"/>
      <c r="AC692" s="127"/>
      <c r="AD692" s="127"/>
      <c r="AE692" s="127"/>
      <c r="AF692" s="127"/>
      <c r="AG692" s="127"/>
      <c r="AH692" s="127"/>
      <c r="AI692" s="127"/>
      <c r="AJ692" s="127"/>
      <c r="AK692" s="127"/>
      <c r="AL692" s="127"/>
      <c r="AM692" s="127"/>
      <c r="AN692" s="127"/>
      <c r="AO692" s="127"/>
      <c r="AP692" s="127"/>
      <c r="AQ692" s="127"/>
      <c r="AS692" s="44"/>
      <c r="AT692" s="44"/>
      <c r="AU692" s="44"/>
      <c r="AV692" s="44"/>
      <c r="AW692" s="44"/>
      <c r="AX692" s="44"/>
      <c r="AY692" s="44"/>
      <c r="AZ692" s="44"/>
      <c r="BA692" s="44"/>
      <c r="BB692" s="44"/>
      <c r="BC692" s="44"/>
      <c r="BD692" s="44"/>
    </row>
    <row r="693"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43"/>
      <c r="Z693" s="127"/>
      <c r="AA693" s="127"/>
      <c r="AB693" s="127"/>
      <c r="AC693" s="127"/>
      <c r="AD693" s="127"/>
      <c r="AE693" s="127"/>
      <c r="AF693" s="127"/>
      <c r="AG693" s="127"/>
      <c r="AH693" s="127"/>
      <c r="AI693" s="127"/>
      <c r="AJ693" s="127"/>
      <c r="AK693" s="127"/>
      <c r="AL693" s="127"/>
      <c r="AM693" s="127"/>
      <c r="AN693" s="127"/>
      <c r="AO693" s="127"/>
      <c r="AP693" s="127"/>
      <c r="AQ693" s="127"/>
      <c r="AS693" s="44"/>
      <c r="AT693" s="44"/>
      <c r="AU693" s="44"/>
      <c r="AV693" s="44"/>
      <c r="AW693" s="44"/>
      <c r="AX693" s="44"/>
      <c r="AY693" s="44"/>
      <c r="AZ693" s="44"/>
      <c r="BA693" s="44"/>
      <c r="BB693" s="44"/>
      <c r="BC693" s="44"/>
      <c r="BD693" s="44"/>
    </row>
    <row r="694"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43"/>
      <c r="Z694" s="127"/>
      <c r="AA694" s="127"/>
      <c r="AB694" s="127"/>
      <c r="AC694" s="127"/>
      <c r="AD694" s="127"/>
      <c r="AE694" s="127"/>
      <c r="AF694" s="127"/>
      <c r="AG694" s="127"/>
      <c r="AH694" s="127"/>
      <c r="AI694" s="127"/>
      <c r="AJ694" s="127"/>
      <c r="AK694" s="127"/>
      <c r="AL694" s="127"/>
      <c r="AM694" s="127"/>
      <c r="AN694" s="127"/>
      <c r="AO694" s="127"/>
      <c r="AP694" s="127"/>
      <c r="AQ694" s="127"/>
      <c r="AS694" s="44"/>
      <c r="AT694" s="44"/>
      <c r="AU694" s="44"/>
      <c r="AV694" s="44"/>
      <c r="AW694" s="44"/>
      <c r="AX694" s="44"/>
      <c r="AY694" s="44"/>
      <c r="AZ694" s="44"/>
      <c r="BA694" s="44"/>
      <c r="BB694" s="44"/>
      <c r="BC694" s="44"/>
      <c r="BD694" s="44"/>
    </row>
    <row r="695"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43"/>
      <c r="Z695" s="127"/>
      <c r="AA695" s="127"/>
      <c r="AB695" s="127"/>
      <c r="AC695" s="127"/>
      <c r="AD695" s="127"/>
      <c r="AE695" s="127"/>
      <c r="AF695" s="127"/>
      <c r="AG695" s="127"/>
      <c r="AH695" s="127"/>
      <c r="AI695" s="127"/>
      <c r="AJ695" s="127"/>
      <c r="AK695" s="127"/>
      <c r="AL695" s="127"/>
      <c r="AM695" s="127"/>
      <c r="AN695" s="127"/>
      <c r="AO695" s="127"/>
      <c r="AP695" s="127"/>
      <c r="AQ695" s="127"/>
      <c r="AS695" s="44"/>
      <c r="AT695" s="44"/>
      <c r="AU695" s="44"/>
      <c r="AV695" s="44"/>
      <c r="AW695" s="44"/>
      <c r="AX695" s="44"/>
      <c r="AY695" s="44"/>
      <c r="AZ695" s="44"/>
      <c r="BA695" s="44"/>
      <c r="BB695" s="44"/>
      <c r="BC695" s="44"/>
      <c r="BD695" s="44"/>
    </row>
    <row r="696"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43"/>
      <c r="Z696" s="127"/>
      <c r="AA696" s="127"/>
      <c r="AB696" s="127"/>
      <c r="AC696" s="127"/>
      <c r="AD696" s="127"/>
      <c r="AE696" s="127"/>
      <c r="AF696" s="127"/>
      <c r="AG696" s="127"/>
      <c r="AH696" s="127"/>
      <c r="AI696" s="127"/>
      <c r="AJ696" s="127"/>
      <c r="AK696" s="127"/>
      <c r="AL696" s="127"/>
      <c r="AM696" s="127"/>
      <c r="AN696" s="127"/>
      <c r="AO696" s="127"/>
      <c r="AP696" s="127"/>
      <c r="AQ696" s="127"/>
      <c r="AS696" s="44"/>
      <c r="AT696" s="44"/>
      <c r="AU696" s="44"/>
      <c r="AV696" s="44"/>
      <c r="AW696" s="44"/>
      <c r="AX696" s="44"/>
      <c r="AY696" s="44"/>
      <c r="AZ696" s="44"/>
      <c r="BA696" s="44"/>
      <c r="BB696" s="44"/>
      <c r="BC696" s="44"/>
      <c r="BD696" s="44"/>
    </row>
    <row r="697"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43"/>
      <c r="Z697" s="127"/>
      <c r="AA697" s="127"/>
      <c r="AB697" s="127"/>
      <c r="AC697" s="127"/>
      <c r="AD697" s="127"/>
      <c r="AE697" s="127"/>
      <c r="AF697" s="127"/>
      <c r="AG697" s="127"/>
      <c r="AH697" s="127"/>
      <c r="AI697" s="127"/>
      <c r="AJ697" s="127"/>
      <c r="AK697" s="127"/>
      <c r="AL697" s="127"/>
      <c r="AM697" s="127"/>
      <c r="AN697" s="127"/>
      <c r="AO697" s="127"/>
      <c r="AP697" s="127"/>
      <c r="AQ697" s="127"/>
      <c r="AS697" s="44"/>
      <c r="AT697" s="44"/>
      <c r="AU697" s="44"/>
      <c r="AV697" s="44"/>
      <c r="AW697" s="44"/>
      <c r="AX697" s="44"/>
      <c r="AY697" s="44"/>
      <c r="AZ697" s="44"/>
      <c r="BA697" s="44"/>
      <c r="BB697" s="44"/>
      <c r="BC697" s="44"/>
      <c r="BD697" s="44"/>
    </row>
    <row r="698"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43"/>
      <c r="Z698" s="127"/>
      <c r="AA698" s="127"/>
      <c r="AB698" s="127"/>
      <c r="AC698" s="127"/>
      <c r="AD698" s="127"/>
      <c r="AE698" s="127"/>
      <c r="AF698" s="127"/>
      <c r="AG698" s="127"/>
      <c r="AH698" s="127"/>
      <c r="AI698" s="127"/>
      <c r="AJ698" s="127"/>
      <c r="AK698" s="127"/>
      <c r="AL698" s="127"/>
      <c r="AM698" s="127"/>
      <c r="AN698" s="127"/>
      <c r="AO698" s="127"/>
      <c r="AP698" s="127"/>
      <c r="AQ698" s="127"/>
      <c r="AS698" s="44"/>
      <c r="AT698" s="44"/>
      <c r="AU698" s="44"/>
      <c r="AV698" s="44"/>
      <c r="AW698" s="44"/>
      <c r="AX698" s="44"/>
      <c r="AY698" s="44"/>
      <c r="AZ698" s="44"/>
      <c r="BA698" s="44"/>
      <c r="BB698" s="44"/>
      <c r="BC698" s="44"/>
      <c r="BD698" s="44"/>
    </row>
    <row r="699"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43"/>
      <c r="Z699" s="127"/>
      <c r="AA699" s="127"/>
      <c r="AB699" s="127"/>
      <c r="AC699" s="127"/>
      <c r="AD699" s="127"/>
      <c r="AE699" s="127"/>
      <c r="AF699" s="127"/>
      <c r="AG699" s="127"/>
      <c r="AH699" s="127"/>
      <c r="AI699" s="127"/>
      <c r="AJ699" s="127"/>
      <c r="AK699" s="127"/>
      <c r="AL699" s="127"/>
      <c r="AM699" s="127"/>
      <c r="AN699" s="127"/>
      <c r="AO699" s="127"/>
      <c r="AP699" s="127"/>
      <c r="AQ699" s="127"/>
      <c r="AS699" s="44"/>
      <c r="AT699" s="44"/>
      <c r="AU699" s="44"/>
      <c r="AV699" s="44"/>
      <c r="AW699" s="44"/>
      <c r="AX699" s="44"/>
      <c r="AY699" s="44"/>
      <c r="AZ699" s="44"/>
      <c r="BA699" s="44"/>
      <c r="BB699" s="44"/>
      <c r="BC699" s="44"/>
      <c r="BD699" s="44"/>
    </row>
    <row r="700"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43"/>
      <c r="Z700" s="127"/>
      <c r="AA700" s="127"/>
      <c r="AB700" s="127"/>
      <c r="AC700" s="127"/>
      <c r="AD700" s="127"/>
      <c r="AE700" s="127"/>
      <c r="AF700" s="127"/>
      <c r="AG700" s="127"/>
      <c r="AH700" s="127"/>
      <c r="AI700" s="127"/>
      <c r="AJ700" s="127"/>
      <c r="AK700" s="127"/>
      <c r="AL700" s="127"/>
      <c r="AM700" s="127"/>
      <c r="AN700" s="127"/>
      <c r="AO700" s="127"/>
      <c r="AP700" s="127"/>
      <c r="AQ700" s="127"/>
      <c r="AS700" s="44"/>
      <c r="AT700" s="44"/>
      <c r="AU700" s="44"/>
      <c r="AV700" s="44"/>
      <c r="AW700" s="44"/>
      <c r="AX700" s="44"/>
      <c r="AY700" s="44"/>
      <c r="AZ700" s="44"/>
      <c r="BA700" s="44"/>
      <c r="BB700" s="44"/>
      <c r="BC700" s="44"/>
      <c r="BD700" s="44"/>
    </row>
    <row r="701"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43"/>
      <c r="Z701" s="127"/>
      <c r="AA701" s="127"/>
      <c r="AB701" s="127"/>
      <c r="AC701" s="127"/>
      <c r="AD701" s="127"/>
      <c r="AE701" s="127"/>
      <c r="AF701" s="127"/>
      <c r="AG701" s="127"/>
      <c r="AH701" s="127"/>
      <c r="AI701" s="127"/>
      <c r="AJ701" s="127"/>
      <c r="AK701" s="127"/>
      <c r="AL701" s="127"/>
      <c r="AM701" s="127"/>
      <c r="AN701" s="127"/>
      <c r="AO701" s="127"/>
      <c r="AP701" s="127"/>
      <c r="AQ701" s="127"/>
      <c r="AS701" s="44"/>
      <c r="AT701" s="44"/>
      <c r="AU701" s="44"/>
      <c r="AV701" s="44"/>
      <c r="AW701" s="44"/>
      <c r="AX701" s="44"/>
      <c r="AY701" s="44"/>
      <c r="AZ701" s="44"/>
      <c r="BA701" s="44"/>
      <c r="BB701" s="44"/>
      <c r="BC701" s="44"/>
      <c r="BD701" s="44"/>
    </row>
    <row r="702"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43"/>
      <c r="Z702" s="127"/>
      <c r="AA702" s="127"/>
      <c r="AB702" s="127"/>
      <c r="AC702" s="127"/>
      <c r="AD702" s="127"/>
      <c r="AE702" s="127"/>
      <c r="AF702" s="127"/>
      <c r="AG702" s="127"/>
      <c r="AH702" s="127"/>
      <c r="AI702" s="127"/>
      <c r="AJ702" s="127"/>
      <c r="AK702" s="127"/>
      <c r="AL702" s="127"/>
      <c r="AM702" s="127"/>
      <c r="AN702" s="127"/>
      <c r="AO702" s="127"/>
      <c r="AP702" s="127"/>
      <c r="AQ702" s="127"/>
      <c r="AS702" s="44"/>
      <c r="AT702" s="44"/>
      <c r="AU702" s="44"/>
      <c r="AV702" s="44"/>
      <c r="AW702" s="44"/>
      <c r="AX702" s="44"/>
      <c r="AY702" s="44"/>
      <c r="AZ702" s="44"/>
      <c r="BA702" s="44"/>
      <c r="BB702" s="44"/>
      <c r="BC702" s="44"/>
      <c r="BD702" s="44"/>
    </row>
    <row r="703"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43"/>
      <c r="Z703" s="127"/>
      <c r="AA703" s="127"/>
      <c r="AB703" s="127"/>
      <c r="AC703" s="127"/>
      <c r="AD703" s="127"/>
      <c r="AE703" s="127"/>
      <c r="AF703" s="127"/>
      <c r="AG703" s="127"/>
      <c r="AH703" s="127"/>
      <c r="AI703" s="127"/>
      <c r="AJ703" s="127"/>
      <c r="AK703" s="127"/>
      <c r="AL703" s="127"/>
      <c r="AM703" s="127"/>
      <c r="AN703" s="127"/>
      <c r="AO703" s="127"/>
      <c r="AP703" s="127"/>
      <c r="AQ703" s="127"/>
      <c r="AS703" s="44"/>
      <c r="AT703" s="44"/>
      <c r="AU703" s="44"/>
      <c r="AV703" s="44"/>
      <c r="AW703" s="44"/>
      <c r="AX703" s="44"/>
      <c r="AY703" s="44"/>
      <c r="AZ703" s="44"/>
      <c r="BA703" s="44"/>
      <c r="BB703" s="44"/>
      <c r="BC703" s="44"/>
      <c r="BD703" s="44"/>
    </row>
    <row r="704"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43"/>
      <c r="Z704" s="127"/>
      <c r="AA704" s="127"/>
      <c r="AB704" s="127"/>
      <c r="AC704" s="127"/>
      <c r="AD704" s="127"/>
      <c r="AE704" s="127"/>
      <c r="AF704" s="127"/>
      <c r="AG704" s="127"/>
      <c r="AH704" s="127"/>
      <c r="AI704" s="127"/>
      <c r="AJ704" s="127"/>
      <c r="AK704" s="127"/>
      <c r="AL704" s="127"/>
      <c r="AM704" s="127"/>
      <c r="AN704" s="127"/>
      <c r="AO704" s="127"/>
      <c r="AP704" s="127"/>
      <c r="AQ704" s="127"/>
      <c r="AS704" s="44"/>
      <c r="AT704" s="44"/>
      <c r="AU704" s="44"/>
      <c r="AV704" s="44"/>
      <c r="AW704" s="44"/>
      <c r="AX704" s="44"/>
      <c r="AY704" s="44"/>
      <c r="AZ704" s="44"/>
      <c r="BA704" s="44"/>
      <c r="BB704" s="44"/>
      <c r="BC704" s="44"/>
      <c r="BD704" s="44"/>
    </row>
    <row r="705"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43"/>
      <c r="Z705" s="127"/>
      <c r="AA705" s="127"/>
      <c r="AB705" s="127"/>
      <c r="AC705" s="127"/>
      <c r="AD705" s="127"/>
      <c r="AE705" s="127"/>
      <c r="AF705" s="127"/>
      <c r="AG705" s="127"/>
      <c r="AH705" s="127"/>
      <c r="AI705" s="127"/>
      <c r="AJ705" s="127"/>
      <c r="AK705" s="127"/>
      <c r="AL705" s="127"/>
      <c r="AM705" s="127"/>
      <c r="AN705" s="127"/>
      <c r="AO705" s="127"/>
      <c r="AP705" s="127"/>
      <c r="AQ705" s="127"/>
      <c r="AS705" s="44"/>
      <c r="AT705" s="44"/>
      <c r="AU705" s="44"/>
      <c r="AV705" s="44"/>
      <c r="AW705" s="44"/>
      <c r="AX705" s="44"/>
      <c r="AY705" s="44"/>
      <c r="AZ705" s="44"/>
      <c r="BA705" s="44"/>
      <c r="BB705" s="44"/>
      <c r="BC705" s="44"/>
      <c r="BD705" s="44"/>
    </row>
    <row r="706"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43"/>
      <c r="Z706" s="127"/>
      <c r="AA706" s="127"/>
      <c r="AB706" s="127"/>
      <c r="AC706" s="127"/>
      <c r="AD706" s="127"/>
      <c r="AE706" s="127"/>
      <c r="AF706" s="127"/>
      <c r="AG706" s="127"/>
      <c r="AH706" s="127"/>
      <c r="AI706" s="127"/>
      <c r="AJ706" s="127"/>
      <c r="AK706" s="127"/>
      <c r="AL706" s="127"/>
      <c r="AM706" s="127"/>
      <c r="AN706" s="127"/>
      <c r="AO706" s="127"/>
      <c r="AP706" s="127"/>
      <c r="AQ706" s="127"/>
      <c r="AS706" s="44"/>
      <c r="AT706" s="44"/>
      <c r="AU706" s="44"/>
      <c r="AV706" s="44"/>
      <c r="AW706" s="44"/>
      <c r="AX706" s="44"/>
      <c r="AY706" s="44"/>
      <c r="AZ706" s="44"/>
      <c r="BA706" s="44"/>
      <c r="BB706" s="44"/>
      <c r="BC706" s="44"/>
      <c r="BD706" s="44"/>
    </row>
    <row r="707"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43"/>
      <c r="Z707" s="127"/>
      <c r="AA707" s="127"/>
      <c r="AB707" s="127"/>
      <c r="AC707" s="127"/>
      <c r="AD707" s="127"/>
      <c r="AE707" s="127"/>
      <c r="AF707" s="127"/>
      <c r="AG707" s="127"/>
      <c r="AH707" s="127"/>
      <c r="AI707" s="127"/>
      <c r="AJ707" s="127"/>
      <c r="AK707" s="127"/>
      <c r="AL707" s="127"/>
      <c r="AM707" s="127"/>
      <c r="AN707" s="127"/>
      <c r="AO707" s="127"/>
      <c r="AP707" s="127"/>
      <c r="AQ707" s="127"/>
      <c r="AS707" s="44"/>
      <c r="AT707" s="44"/>
      <c r="AU707" s="44"/>
      <c r="AV707" s="44"/>
      <c r="AW707" s="44"/>
      <c r="AX707" s="44"/>
      <c r="AY707" s="44"/>
      <c r="AZ707" s="44"/>
      <c r="BA707" s="44"/>
      <c r="BB707" s="44"/>
      <c r="BC707" s="44"/>
      <c r="BD707" s="44"/>
    </row>
    <row r="708"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43"/>
      <c r="Z708" s="127"/>
      <c r="AA708" s="127"/>
      <c r="AB708" s="127"/>
      <c r="AC708" s="127"/>
      <c r="AD708" s="127"/>
      <c r="AE708" s="127"/>
      <c r="AF708" s="127"/>
      <c r="AG708" s="127"/>
      <c r="AH708" s="127"/>
      <c r="AI708" s="127"/>
      <c r="AJ708" s="127"/>
      <c r="AK708" s="127"/>
      <c r="AL708" s="127"/>
      <c r="AM708" s="127"/>
      <c r="AN708" s="127"/>
      <c r="AO708" s="127"/>
      <c r="AP708" s="127"/>
      <c r="AQ708" s="127"/>
      <c r="AS708" s="44"/>
      <c r="AT708" s="44"/>
      <c r="AU708" s="44"/>
      <c r="AV708" s="44"/>
      <c r="AW708" s="44"/>
      <c r="AX708" s="44"/>
      <c r="AY708" s="44"/>
      <c r="AZ708" s="44"/>
      <c r="BA708" s="44"/>
      <c r="BB708" s="44"/>
      <c r="BC708" s="44"/>
      <c r="BD708" s="44"/>
    </row>
    <row r="709"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43"/>
      <c r="Z709" s="127"/>
      <c r="AA709" s="127"/>
      <c r="AB709" s="127"/>
      <c r="AC709" s="127"/>
      <c r="AD709" s="127"/>
      <c r="AE709" s="127"/>
      <c r="AF709" s="127"/>
      <c r="AG709" s="127"/>
      <c r="AH709" s="127"/>
      <c r="AI709" s="127"/>
      <c r="AJ709" s="127"/>
      <c r="AK709" s="127"/>
      <c r="AL709" s="127"/>
      <c r="AM709" s="127"/>
      <c r="AN709" s="127"/>
      <c r="AO709" s="127"/>
      <c r="AP709" s="127"/>
      <c r="AQ709" s="127"/>
      <c r="AS709" s="44"/>
      <c r="AT709" s="44"/>
      <c r="AU709" s="44"/>
      <c r="AV709" s="44"/>
      <c r="AW709" s="44"/>
      <c r="AX709" s="44"/>
      <c r="AY709" s="44"/>
      <c r="AZ709" s="44"/>
      <c r="BA709" s="44"/>
      <c r="BB709" s="44"/>
      <c r="BC709" s="44"/>
      <c r="BD709" s="44"/>
    </row>
    <row r="710"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43"/>
      <c r="Z710" s="127"/>
      <c r="AA710" s="127"/>
      <c r="AB710" s="127"/>
      <c r="AC710" s="127"/>
      <c r="AD710" s="127"/>
      <c r="AE710" s="127"/>
      <c r="AF710" s="127"/>
      <c r="AG710" s="127"/>
      <c r="AH710" s="127"/>
      <c r="AI710" s="127"/>
      <c r="AJ710" s="127"/>
      <c r="AK710" s="127"/>
      <c r="AL710" s="127"/>
      <c r="AM710" s="127"/>
      <c r="AN710" s="127"/>
      <c r="AO710" s="127"/>
      <c r="AP710" s="127"/>
      <c r="AQ710" s="127"/>
      <c r="AS710" s="44"/>
      <c r="AT710" s="44"/>
      <c r="AU710" s="44"/>
      <c r="AV710" s="44"/>
      <c r="AW710" s="44"/>
      <c r="AX710" s="44"/>
      <c r="AY710" s="44"/>
      <c r="AZ710" s="44"/>
      <c r="BA710" s="44"/>
      <c r="BB710" s="44"/>
      <c r="BC710" s="44"/>
      <c r="BD710" s="44"/>
    </row>
    <row r="711"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43"/>
      <c r="Z711" s="127"/>
      <c r="AA711" s="127"/>
      <c r="AB711" s="127"/>
      <c r="AC711" s="127"/>
      <c r="AD711" s="127"/>
      <c r="AE711" s="127"/>
      <c r="AF711" s="127"/>
      <c r="AG711" s="127"/>
      <c r="AH711" s="127"/>
      <c r="AI711" s="127"/>
      <c r="AJ711" s="127"/>
      <c r="AK711" s="127"/>
      <c r="AL711" s="127"/>
      <c r="AM711" s="127"/>
      <c r="AN711" s="127"/>
      <c r="AO711" s="127"/>
      <c r="AP711" s="127"/>
      <c r="AQ711" s="127"/>
      <c r="AS711" s="44"/>
      <c r="AT711" s="44"/>
      <c r="AU711" s="44"/>
      <c r="AV711" s="44"/>
      <c r="AW711" s="44"/>
      <c r="AX711" s="44"/>
      <c r="AY711" s="44"/>
      <c r="AZ711" s="44"/>
      <c r="BA711" s="44"/>
      <c r="BB711" s="44"/>
      <c r="BC711" s="44"/>
      <c r="BD711" s="44"/>
    </row>
    <row r="712"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43"/>
      <c r="Z712" s="127"/>
      <c r="AA712" s="127"/>
      <c r="AB712" s="127"/>
      <c r="AC712" s="127"/>
      <c r="AD712" s="127"/>
      <c r="AE712" s="127"/>
      <c r="AF712" s="127"/>
      <c r="AG712" s="127"/>
      <c r="AH712" s="127"/>
      <c r="AI712" s="127"/>
      <c r="AJ712" s="127"/>
      <c r="AK712" s="127"/>
      <c r="AL712" s="127"/>
      <c r="AM712" s="127"/>
      <c r="AN712" s="127"/>
      <c r="AO712" s="127"/>
      <c r="AP712" s="127"/>
      <c r="AQ712" s="127"/>
      <c r="AS712" s="44"/>
      <c r="AT712" s="44"/>
      <c r="AU712" s="44"/>
      <c r="AV712" s="44"/>
      <c r="AW712" s="44"/>
      <c r="AX712" s="44"/>
      <c r="AY712" s="44"/>
      <c r="AZ712" s="44"/>
      <c r="BA712" s="44"/>
      <c r="BB712" s="44"/>
      <c r="BC712" s="44"/>
      <c r="BD712" s="44"/>
    </row>
    <row r="713"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43"/>
      <c r="Z713" s="127"/>
      <c r="AA713" s="127"/>
      <c r="AB713" s="127"/>
      <c r="AC713" s="127"/>
      <c r="AD713" s="127"/>
      <c r="AE713" s="127"/>
      <c r="AF713" s="127"/>
      <c r="AG713" s="127"/>
      <c r="AH713" s="127"/>
      <c r="AI713" s="127"/>
      <c r="AJ713" s="127"/>
      <c r="AK713" s="127"/>
      <c r="AL713" s="127"/>
      <c r="AM713" s="127"/>
      <c r="AN713" s="127"/>
      <c r="AO713" s="127"/>
      <c r="AP713" s="127"/>
      <c r="AQ713" s="127"/>
      <c r="AS713" s="44"/>
      <c r="AT713" s="44"/>
      <c r="AU713" s="44"/>
      <c r="AV713" s="44"/>
      <c r="AW713" s="44"/>
      <c r="AX713" s="44"/>
      <c r="AY713" s="44"/>
      <c r="AZ713" s="44"/>
      <c r="BA713" s="44"/>
      <c r="BB713" s="44"/>
      <c r="BC713" s="44"/>
      <c r="BD713" s="44"/>
    </row>
    <row r="714"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43"/>
      <c r="Z714" s="127"/>
      <c r="AA714" s="127"/>
      <c r="AB714" s="127"/>
      <c r="AC714" s="127"/>
      <c r="AD714" s="127"/>
      <c r="AE714" s="127"/>
      <c r="AF714" s="127"/>
      <c r="AG714" s="127"/>
      <c r="AH714" s="127"/>
      <c r="AI714" s="127"/>
      <c r="AJ714" s="127"/>
      <c r="AK714" s="127"/>
      <c r="AL714" s="127"/>
      <c r="AM714" s="127"/>
      <c r="AN714" s="127"/>
      <c r="AO714" s="127"/>
      <c r="AP714" s="127"/>
      <c r="AQ714" s="127"/>
      <c r="AS714" s="44"/>
      <c r="AT714" s="44"/>
      <c r="AU714" s="44"/>
      <c r="AV714" s="44"/>
      <c r="AW714" s="44"/>
      <c r="AX714" s="44"/>
      <c r="AY714" s="44"/>
      <c r="AZ714" s="44"/>
      <c r="BA714" s="44"/>
      <c r="BB714" s="44"/>
      <c r="BC714" s="44"/>
      <c r="BD714" s="44"/>
    </row>
    <row r="715"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43"/>
      <c r="Z715" s="127"/>
      <c r="AA715" s="127"/>
      <c r="AB715" s="127"/>
      <c r="AC715" s="127"/>
      <c r="AD715" s="127"/>
      <c r="AE715" s="127"/>
      <c r="AF715" s="127"/>
      <c r="AG715" s="127"/>
      <c r="AH715" s="127"/>
      <c r="AI715" s="127"/>
      <c r="AJ715" s="127"/>
      <c r="AK715" s="127"/>
      <c r="AL715" s="127"/>
      <c r="AM715" s="127"/>
      <c r="AN715" s="127"/>
      <c r="AO715" s="127"/>
      <c r="AP715" s="127"/>
      <c r="AQ715" s="127"/>
      <c r="AS715" s="44"/>
      <c r="AT715" s="44"/>
      <c r="AU715" s="44"/>
      <c r="AV715" s="44"/>
      <c r="AW715" s="44"/>
      <c r="AX715" s="44"/>
      <c r="AY715" s="44"/>
      <c r="AZ715" s="44"/>
      <c r="BA715" s="44"/>
      <c r="BB715" s="44"/>
      <c r="BC715" s="44"/>
      <c r="BD715" s="44"/>
    </row>
    <row r="716"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43"/>
      <c r="Z716" s="127"/>
      <c r="AA716" s="127"/>
      <c r="AB716" s="127"/>
      <c r="AC716" s="127"/>
      <c r="AD716" s="127"/>
      <c r="AE716" s="127"/>
      <c r="AF716" s="127"/>
      <c r="AG716" s="127"/>
      <c r="AH716" s="127"/>
      <c r="AI716" s="127"/>
      <c r="AJ716" s="127"/>
      <c r="AK716" s="127"/>
      <c r="AL716" s="127"/>
      <c r="AM716" s="127"/>
      <c r="AN716" s="127"/>
      <c r="AO716" s="127"/>
      <c r="AP716" s="127"/>
      <c r="AQ716" s="127"/>
      <c r="AS716" s="44"/>
      <c r="AT716" s="44"/>
      <c r="AU716" s="44"/>
      <c r="AV716" s="44"/>
      <c r="AW716" s="44"/>
      <c r="AX716" s="44"/>
      <c r="AY716" s="44"/>
      <c r="AZ716" s="44"/>
      <c r="BA716" s="44"/>
      <c r="BB716" s="44"/>
      <c r="BC716" s="44"/>
      <c r="BD716" s="44"/>
    </row>
    <row r="717"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43"/>
      <c r="Z717" s="127"/>
      <c r="AA717" s="127"/>
      <c r="AB717" s="127"/>
      <c r="AC717" s="127"/>
      <c r="AD717" s="127"/>
      <c r="AE717" s="127"/>
      <c r="AF717" s="127"/>
      <c r="AG717" s="127"/>
      <c r="AH717" s="127"/>
      <c r="AI717" s="127"/>
      <c r="AJ717" s="127"/>
      <c r="AK717" s="127"/>
      <c r="AL717" s="127"/>
      <c r="AM717" s="127"/>
      <c r="AN717" s="127"/>
      <c r="AO717" s="127"/>
      <c r="AP717" s="127"/>
      <c r="AQ717" s="127"/>
      <c r="AS717" s="44"/>
      <c r="AT717" s="44"/>
      <c r="AU717" s="44"/>
      <c r="AV717" s="44"/>
      <c r="AW717" s="44"/>
      <c r="AX717" s="44"/>
      <c r="AY717" s="44"/>
      <c r="AZ717" s="44"/>
      <c r="BA717" s="44"/>
      <c r="BB717" s="44"/>
      <c r="BC717" s="44"/>
      <c r="BD717" s="44"/>
    </row>
    <row r="718"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43"/>
      <c r="Z718" s="127"/>
      <c r="AA718" s="127"/>
      <c r="AB718" s="127"/>
      <c r="AC718" s="127"/>
      <c r="AD718" s="127"/>
      <c r="AE718" s="127"/>
      <c r="AF718" s="127"/>
      <c r="AG718" s="127"/>
      <c r="AH718" s="127"/>
      <c r="AI718" s="127"/>
      <c r="AJ718" s="127"/>
      <c r="AK718" s="127"/>
      <c r="AL718" s="127"/>
      <c r="AM718" s="127"/>
      <c r="AN718" s="127"/>
      <c r="AO718" s="127"/>
      <c r="AP718" s="127"/>
      <c r="AQ718" s="127"/>
      <c r="AS718" s="44"/>
      <c r="AT718" s="44"/>
      <c r="AU718" s="44"/>
      <c r="AV718" s="44"/>
      <c r="AW718" s="44"/>
      <c r="AX718" s="44"/>
      <c r="AY718" s="44"/>
      <c r="AZ718" s="44"/>
      <c r="BA718" s="44"/>
      <c r="BB718" s="44"/>
      <c r="BC718" s="44"/>
      <c r="BD718" s="44"/>
    </row>
    <row r="719"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43"/>
      <c r="Z719" s="127"/>
      <c r="AA719" s="127"/>
      <c r="AB719" s="127"/>
      <c r="AC719" s="127"/>
      <c r="AD719" s="127"/>
      <c r="AE719" s="127"/>
      <c r="AF719" s="127"/>
      <c r="AG719" s="127"/>
      <c r="AH719" s="127"/>
      <c r="AI719" s="127"/>
      <c r="AJ719" s="127"/>
      <c r="AK719" s="127"/>
      <c r="AL719" s="127"/>
      <c r="AM719" s="127"/>
      <c r="AN719" s="127"/>
      <c r="AO719" s="127"/>
      <c r="AP719" s="127"/>
      <c r="AQ719" s="127"/>
      <c r="AS719" s="44"/>
      <c r="AT719" s="44"/>
      <c r="AU719" s="44"/>
      <c r="AV719" s="44"/>
      <c r="AW719" s="44"/>
      <c r="AX719" s="44"/>
      <c r="AY719" s="44"/>
      <c r="AZ719" s="44"/>
      <c r="BA719" s="44"/>
      <c r="BB719" s="44"/>
      <c r="BC719" s="44"/>
      <c r="BD719" s="44"/>
    </row>
    <row r="720"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43"/>
      <c r="Z720" s="127"/>
      <c r="AA720" s="127"/>
      <c r="AB720" s="127"/>
      <c r="AC720" s="127"/>
      <c r="AD720" s="127"/>
      <c r="AE720" s="127"/>
      <c r="AF720" s="127"/>
      <c r="AG720" s="127"/>
      <c r="AH720" s="127"/>
      <c r="AI720" s="127"/>
      <c r="AJ720" s="127"/>
      <c r="AK720" s="127"/>
      <c r="AL720" s="127"/>
      <c r="AM720" s="127"/>
      <c r="AN720" s="127"/>
      <c r="AO720" s="127"/>
      <c r="AP720" s="127"/>
      <c r="AQ720" s="127"/>
      <c r="AS720" s="44"/>
      <c r="AT720" s="44"/>
      <c r="AU720" s="44"/>
      <c r="AV720" s="44"/>
      <c r="AW720" s="44"/>
      <c r="AX720" s="44"/>
      <c r="AY720" s="44"/>
      <c r="AZ720" s="44"/>
      <c r="BA720" s="44"/>
      <c r="BB720" s="44"/>
      <c r="BC720" s="44"/>
      <c r="BD720" s="44"/>
    </row>
    <row r="721"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43"/>
      <c r="Z721" s="127"/>
      <c r="AA721" s="127"/>
      <c r="AB721" s="127"/>
      <c r="AC721" s="127"/>
      <c r="AD721" s="127"/>
      <c r="AE721" s="127"/>
      <c r="AF721" s="127"/>
      <c r="AG721" s="127"/>
      <c r="AH721" s="127"/>
      <c r="AI721" s="127"/>
      <c r="AJ721" s="127"/>
      <c r="AK721" s="127"/>
      <c r="AL721" s="127"/>
      <c r="AM721" s="127"/>
      <c r="AN721" s="127"/>
      <c r="AO721" s="127"/>
      <c r="AP721" s="127"/>
      <c r="AQ721" s="127"/>
      <c r="AS721" s="44"/>
      <c r="AT721" s="44"/>
      <c r="AU721" s="44"/>
      <c r="AV721" s="44"/>
      <c r="AW721" s="44"/>
      <c r="AX721" s="44"/>
      <c r="AY721" s="44"/>
      <c r="AZ721" s="44"/>
      <c r="BA721" s="44"/>
      <c r="BB721" s="44"/>
      <c r="BC721" s="44"/>
      <c r="BD721" s="44"/>
    </row>
    <row r="722"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43"/>
      <c r="Z722" s="127"/>
      <c r="AA722" s="127"/>
      <c r="AB722" s="127"/>
      <c r="AC722" s="127"/>
      <c r="AD722" s="127"/>
      <c r="AE722" s="127"/>
      <c r="AF722" s="127"/>
      <c r="AG722" s="127"/>
      <c r="AH722" s="127"/>
      <c r="AI722" s="127"/>
      <c r="AJ722" s="127"/>
      <c r="AK722" s="127"/>
      <c r="AL722" s="127"/>
      <c r="AM722" s="127"/>
      <c r="AN722" s="127"/>
      <c r="AO722" s="127"/>
      <c r="AP722" s="127"/>
      <c r="AQ722" s="127"/>
      <c r="AS722" s="44"/>
      <c r="AT722" s="44"/>
      <c r="AU722" s="44"/>
      <c r="AV722" s="44"/>
      <c r="AW722" s="44"/>
      <c r="AX722" s="44"/>
      <c r="AY722" s="44"/>
      <c r="AZ722" s="44"/>
      <c r="BA722" s="44"/>
      <c r="BB722" s="44"/>
      <c r="BC722" s="44"/>
      <c r="BD722" s="44"/>
    </row>
    <row r="723"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43"/>
      <c r="Z723" s="127"/>
      <c r="AA723" s="127"/>
      <c r="AB723" s="127"/>
      <c r="AC723" s="127"/>
      <c r="AD723" s="127"/>
      <c r="AE723" s="127"/>
      <c r="AF723" s="127"/>
      <c r="AG723" s="127"/>
      <c r="AH723" s="127"/>
      <c r="AI723" s="127"/>
      <c r="AJ723" s="127"/>
      <c r="AK723" s="127"/>
      <c r="AL723" s="127"/>
      <c r="AM723" s="127"/>
      <c r="AN723" s="127"/>
      <c r="AO723" s="127"/>
      <c r="AP723" s="127"/>
      <c r="AQ723" s="127"/>
      <c r="AS723" s="44"/>
      <c r="AT723" s="44"/>
      <c r="AU723" s="44"/>
      <c r="AV723" s="44"/>
      <c r="AW723" s="44"/>
      <c r="AX723" s="44"/>
      <c r="AY723" s="44"/>
      <c r="AZ723" s="44"/>
      <c r="BA723" s="44"/>
      <c r="BB723" s="44"/>
      <c r="BC723" s="44"/>
      <c r="BD723" s="44"/>
    </row>
    <row r="724"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43"/>
      <c r="Z724" s="127"/>
      <c r="AA724" s="127"/>
      <c r="AB724" s="127"/>
      <c r="AC724" s="127"/>
      <c r="AD724" s="127"/>
      <c r="AE724" s="127"/>
      <c r="AF724" s="127"/>
      <c r="AG724" s="127"/>
      <c r="AH724" s="127"/>
      <c r="AI724" s="127"/>
      <c r="AJ724" s="127"/>
      <c r="AK724" s="127"/>
      <c r="AL724" s="127"/>
      <c r="AM724" s="127"/>
      <c r="AN724" s="127"/>
      <c r="AO724" s="127"/>
      <c r="AP724" s="127"/>
      <c r="AQ724" s="127"/>
      <c r="AS724" s="44"/>
      <c r="AT724" s="44"/>
      <c r="AU724" s="44"/>
      <c r="AV724" s="44"/>
      <c r="AW724" s="44"/>
      <c r="AX724" s="44"/>
      <c r="AY724" s="44"/>
      <c r="AZ724" s="44"/>
      <c r="BA724" s="44"/>
      <c r="BB724" s="44"/>
      <c r="BC724" s="44"/>
      <c r="BD724" s="44"/>
    </row>
    <row r="725"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43"/>
      <c r="Z725" s="127"/>
      <c r="AA725" s="127"/>
      <c r="AB725" s="127"/>
      <c r="AC725" s="127"/>
      <c r="AD725" s="127"/>
      <c r="AE725" s="127"/>
      <c r="AF725" s="127"/>
      <c r="AG725" s="127"/>
      <c r="AH725" s="127"/>
      <c r="AI725" s="127"/>
      <c r="AJ725" s="127"/>
      <c r="AK725" s="127"/>
      <c r="AL725" s="127"/>
      <c r="AM725" s="127"/>
      <c r="AN725" s="127"/>
      <c r="AO725" s="127"/>
      <c r="AP725" s="127"/>
      <c r="AQ725" s="127"/>
      <c r="AS725" s="44"/>
      <c r="AT725" s="44"/>
      <c r="AU725" s="44"/>
      <c r="AV725" s="44"/>
      <c r="AW725" s="44"/>
      <c r="AX725" s="44"/>
      <c r="AY725" s="44"/>
      <c r="AZ725" s="44"/>
      <c r="BA725" s="44"/>
      <c r="BB725" s="44"/>
      <c r="BC725" s="44"/>
      <c r="BD725" s="44"/>
    </row>
    <row r="726"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43"/>
      <c r="Z726" s="127"/>
      <c r="AA726" s="127"/>
      <c r="AB726" s="127"/>
      <c r="AC726" s="127"/>
      <c r="AD726" s="127"/>
      <c r="AE726" s="127"/>
      <c r="AF726" s="127"/>
      <c r="AG726" s="127"/>
      <c r="AH726" s="127"/>
      <c r="AI726" s="127"/>
      <c r="AJ726" s="127"/>
      <c r="AK726" s="127"/>
      <c r="AL726" s="127"/>
      <c r="AM726" s="127"/>
      <c r="AN726" s="127"/>
      <c r="AO726" s="127"/>
      <c r="AP726" s="127"/>
      <c r="AQ726" s="127"/>
      <c r="AS726" s="44"/>
      <c r="AT726" s="44"/>
      <c r="AU726" s="44"/>
      <c r="AV726" s="44"/>
      <c r="AW726" s="44"/>
      <c r="AX726" s="44"/>
      <c r="AY726" s="44"/>
      <c r="AZ726" s="44"/>
      <c r="BA726" s="44"/>
      <c r="BB726" s="44"/>
      <c r="BC726" s="44"/>
      <c r="BD726" s="44"/>
    </row>
    <row r="727"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43"/>
      <c r="Z727" s="127"/>
      <c r="AA727" s="127"/>
      <c r="AB727" s="127"/>
      <c r="AC727" s="127"/>
      <c r="AD727" s="127"/>
      <c r="AE727" s="127"/>
      <c r="AF727" s="127"/>
      <c r="AG727" s="127"/>
      <c r="AH727" s="127"/>
      <c r="AI727" s="127"/>
      <c r="AJ727" s="127"/>
      <c r="AK727" s="127"/>
      <c r="AL727" s="127"/>
      <c r="AM727" s="127"/>
      <c r="AN727" s="127"/>
      <c r="AO727" s="127"/>
      <c r="AP727" s="127"/>
      <c r="AQ727" s="127"/>
      <c r="AS727" s="44"/>
      <c r="AT727" s="44"/>
      <c r="AU727" s="44"/>
      <c r="AV727" s="44"/>
      <c r="AW727" s="44"/>
      <c r="AX727" s="44"/>
      <c r="AY727" s="44"/>
      <c r="AZ727" s="44"/>
      <c r="BA727" s="44"/>
      <c r="BB727" s="44"/>
      <c r="BC727" s="44"/>
      <c r="BD727" s="44"/>
    </row>
    <row r="728"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43"/>
      <c r="Z728" s="127"/>
      <c r="AA728" s="127"/>
      <c r="AB728" s="127"/>
      <c r="AC728" s="127"/>
      <c r="AD728" s="127"/>
      <c r="AE728" s="127"/>
      <c r="AF728" s="127"/>
      <c r="AG728" s="127"/>
      <c r="AH728" s="127"/>
      <c r="AI728" s="127"/>
      <c r="AJ728" s="127"/>
      <c r="AK728" s="127"/>
      <c r="AL728" s="127"/>
      <c r="AM728" s="127"/>
      <c r="AN728" s="127"/>
      <c r="AO728" s="127"/>
      <c r="AP728" s="127"/>
      <c r="AQ728" s="127"/>
      <c r="AS728" s="44"/>
      <c r="AT728" s="44"/>
      <c r="AU728" s="44"/>
      <c r="AV728" s="44"/>
      <c r="AW728" s="44"/>
      <c r="AX728" s="44"/>
      <c r="AY728" s="44"/>
      <c r="AZ728" s="44"/>
      <c r="BA728" s="44"/>
      <c r="BB728" s="44"/>
      <c r="BC728" s="44"/>
      <c r="BD728" s="44"/>
    </row>
    <row r="729"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43"/>
      <c r="Z729" s="127"/>
      <c r="AA729" s="127"/>
      <c r="AB729" s="127"/>
      <c r="AC729" s="127"/>
      <c r="AD729" s="127"/>
      <c r="AE729" s="127"/>
      <c r="AF729" s="127"/>
      <c r="AG729" s="127"/>
      <c r="AH729" s="127"/>
      <c r="AI729" s="127"/>
      <c r="AJ729" s="127"/>
      <c r="AK729" s="127"/>
      <c r="AL729" s="127"/>
      <c r="AM729" s="127"/>
      <c r="AN729" s="127"/>
      <c r="AO729" s="127"/>
      <c r="AP729" s="127"/>
      <c r="AQ729" s="127"/>
      <c r="AS729" s="44"/>
      <c r="AT729" s="44"/>
      <c r="AU729" s="44"/>
      <c r="AV729" s="44"/>
      <c r="AW729" s="44"/>
      <c r="AX729" s="44"/>
      <c r="AY729" s="44"/>
      <c r="AZ729" s="44"/>
      <c r="BA729" s="44"/>
      <c r="BB729" s="44"/>
      <c r="BC729" s="44"/>
      <c r="BD729" s="44"/>
    </row>
    <row r="730"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43"/>
      <c r="Z730" s="127"/>
      <c r="AA730" s="127"/>
      <c r="AB730" s="127"/>
      <c r="AC730" s="127"/>
      <c r="AD730" s="127"/>
      <c r="AE730" s="127"/>
      <c r="AF730" s="127"/>
      <c r="AG730" s="127"/>
      <c r="AH730" s="127"/>
      <c r="AI730" s="127"/>
      <c r="AJ730" s="127"/>
      <c r="AK730" s="127"/>
      <c r="AL730" s="127"/>
      <c r="AM730" s="127"/>
      <c r="AN730" s="127"/>
      <c r="AO730" s="127"/>
      <c r="AP730" s="127"/>
      <c r="AQ730" s="127"/>
      <c r="AS730" s="44"/>
      <c r="AT730" s="44"/>
      <c r="AU730" s="44"/>
      <c r="AV730" s="44"/>
      <c r="AW730" s="44"/>
      <c r="AX730" s="44"/>
      <c r="AY730" s="44"/>
      <c r="AZ730" s="44"/>
      <c r="BA730" s="44"/>
      <c r="BB730" s="44"/>
      <c r="BC730" s="44"/>
      <c r="BD730" s="44"/>
    </row>
    <row r="731"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43"/>
      <c r="Z731" s="127"/>
      <c r="AA731" s="127"/>
      <c r="AB731" s="127"/>
      <c r="AC731" s="127"/>
      <c r="AD731" s="127"/>
      <c r="AE731" s="127"/>
      <c r="AF731" s="127"/>
      <c r="AG731" s="127"/>
      <c r="AH731" s="127"/>
      <c r="AI731" s="127"/>
      <c r="AJ731" s="127"/>
      <c r="AK731" s="127"/>
      <c r="AL731" s="127"/>
      <c r="AM731" s="127"/>
      <c r="AN731" s="127"/>
      <c r="AO731" s="127"/>
      <c r="AP731" s="127"/>
      <c r="AQ731" s="127"/>
      <c r="AS731" s="44"/>
      <c r="AT731" s="44"/>
      <c r="AU731" s="44"/>
      <c r="AV731" s="44"/>
      <c r="AW731" s="44"/>
      <c r="AX731" s="44"/>
      <c r="AY731" s="44"/>
      <c r="AZ731" s="44"/>
      <c r="BA731" s="44"/>
      <c r="BB731" s="44"/>
      <c r="BC731" s="44"/>
      <c r="BD731" s="44"/>
    </row>
    <row r="732"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43"/>
      <c r="Z732" s="127"/>
      <c r="AA732" s="127"/>
      <c r="AB732" s="127"/>
      <c r="AC732" s="127"/>
      <c r="AD732" s="127"/>
      <c r="AE732" s="127"/>
      <c r="AF732" s="127"/>
      <c r="AG732" s="127"/>
      <c r="AH732" s="127"/>
      <c r="AI732" s="127"/>
      <c r="AJ732" s="127"/>
      <c r="AK732" s="127"/>
      <c r="AL732" s="127"/>
      <c r="AM732" s="127"/>
      <c r="AN732" s="127"/>
      <c r="AO732" s="127"/>
      <c r="AP732" s="127"/>
      <c r="AQ732" s="127"/>
      <c r="AS732" s="44"/>
      <c r="AT732" s="44"/>
      <c r="AU732" s="44"/>
      <c r="AV732" s="44"/>
      <c r="AW732" s="44"/>
      <c r="AX732" s="44"/>
      <c r="AY732" s="44"/>
      <c r="AZ732" s="44"/>
      <c r="BA732" s="44"/>
      <c r="BB732" s="44"/>
      <c r="BC732" s="44"/>
      <c r="BD732" s="44"/>
    </row>
    <row r="733"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43"/>
      <c r="Z733" s="127"/>
      <c r="AA733" s="127"/>
      <c r="AB733" s="127"/>
      <c r="AC733" s="127"/>
      <c r="AD733" s="127"/>
      <c r="AE733" s="127"/>
      <c r="AF733" s="127"/>
      <c r="AG733" s="127"/>
      <c r="AH733" s="127"/>
      <c r="AI733" s="127"/>
      <c r="AJ733" s="127"/>
      <c r="AK733" s="127"/>
      <c r="AL733" s="127"/>
      <c r="AM733" s="127"/>
      <c r="AN733" s="127"/>
      <c r="AO733" s="127"/>
      <c r="AP733" s="127"/>
      <c r="AQ733" s="127"/>
      <c r="AS733" s="44"/>
      <c r="AT733" s="44"/>
      <c r="AU733" s="44"/>
      <c r="AV733" s="44"/>
      <c r="AW733" s="44"/>
      <c r="AX733" s="44"/>
      <c r="AY733" s="44"/>
      <c r="AZ733" s="44"/>
      <c r="BA733" s="44"/>
      <c r="BB733" s="44"/>
      <c r="BC733" s="44"/>
      <c r="BD733" s="44"/>
    </row>
    <row r="734"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43"/>
      <c r="Z734" s="127"/>
      <c r="AA734" s="127"/>
      <c r="AB734" s="127"/>
      <c r="AC734" s="127"/>
      <c r="AD734" s="127"/>
      <c r="AE734" s="127"/>
      <c r="AF734" s="127"/>
      <c r="AG734" s="127"/>
      <c r="AH734" s="127"/>
      <c r="AI734" s="127"/>
      <c r="AJ734" s="127"/>
      <c r="AK734" s="127"/>
      <c r="AL734" s="127"/>
      <c r="AM734" s="127"/>
      <c r="AN734" s="127"/>
      <c r="AO734" s="127"/>
      <c r="AP734" s="127"/>
      <c r="AQ734" s="127"/>
      <c r="AS734" s="44"/>
      <c r="AT734" s="44"/>
      <c r="AU734" s="44"/>
      <c r="AV734" s="44"/>
      <c r="AW734" s="44"/>
      <c r="AX734" s="44"/>
      <c r="AY734" s="44"/>
      <c r="AZ734" s="44"/>
      <c r="BA734" s="44"/>
      <c r="BB734" s="44"/>
      <c r="BC734" s="44"/>
      <c r="BD734" s="44"/>
    </row>
    <row r="735"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43"/>
      <c r="Z735" s="127"/>
      <c r="AA735" s="127"/>
      <c r="AB735" s="127"/>
      <c r="AC735" s="127"/>
      <c r="AD735" s="127"/>
      <c r="AE735" s="127"/>
      <c r="AF735" s="127"/>
      <c r="AG735" s="127"/>
      <c r="AH735" s="127"/>
      <c r="AI735" s="127"/>
      <c r="AJ735" s="127"/>
      <c r="AK735" s="127"/>
      <c r="AL735" s="127"/>
      <c r="AM735" s="127"/>
      <c r="AN735" s="127"/>
      <c r="AO735" s="127"/>
      <c r="AP735" s="127"/>
      <c r="AQ735" s="127"/>
      <c r="AS735" s="44"/>
      <c r="AT735" s="44"/>
      <c r="AU735" s="44"/>
      <c r="AV735" s="44"/>
      <c r="AW735" s="44"/>
      <c r="AX735" s="44"/>
      <c r="AY735" s="44"/>
      <c r="AZ735" s="44"/>
      <c r="BA735" s="44"/>
      <c r="BB735" s="44"/>
      <c r="BC735" s="44"/>
      <c r="BD735" s="44"/>
    </row>
    <row r="736"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43"/>
      <c r="Z736" s="127"/>
      <c r="AA736" s="127"/>
      <c r="AB736" s="127"/>
      <c r="AC736" s="127"/>
      <c r="AD736" s="127"/>
      <c r="AE736" s="127"/>
      <c r="AF736" s="127"/>
      <c r="AG736" s="127"/>
      <c r="AH736" s="127"/>
      <c r="AI736" s="127"/>
      <c r="AJ736" s="127"/>
      <c r="AK736" s="127"/>
      <c r="AL736" s="127"/>
      <c r="AM736" s="127"/>
      <c r="AN736" s="127"/>
      <c r="AO736" s="127"/>
      <c r="AP736" s="127"/>
      <c r="AQ736" s="127"/>
      <c r="AS736" s="44"/>
      <c r="AT736" s="44"/>
      <c r="AU736" s="44"/>
      <c r="AV736" s="44"/>
      <c r="AW736" s="44"/>
      <c r="AX736" s="44"/>
      <c r="AY736" s="44"/>
      <c r="AZ736" s="44"/>
      <c r="BA736" s="44"/>
      <c r="BB736" s="44"/>
      <c r="BC736" s="44"/>
      <c r="BD736" s="44"/>
    </row>
    <row r="737"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43"/>
      <c r="Z737" s="127"/>
      <c r="AA737" s="127"/>
      <c r="AB737" s="127"/>
      <c r="AC737" s="127"/>
      <c r="AD737" s="127"/>
      <c r="AE737" s="127"/>
      <c r="AF737" s="127"/>
      <c r="AG737" s="127"/>
      <c r="AH737" s="127"/>
      <c r="AI737" s="127"/>
      <c r="AJ737" s="127"/>
      <c r="AK737" s="127"/>
      <c r="AL737" s="127"/>
      <c r="AM737" s="127"/>
      <c r="AN737" s="127"/>
      <c r="AO737" s="127"/>
      <c r="AP737" s="127"/>
      <c r="AQ737" s="127"/>
      <c r="AS737" s="44"/>
      <c r="AT737" s="44"/>
      <c r="AU737" s="44"/>
      <c r="AV737" s="44"/>
      <c r="AW737" s="44"/>
      <c r="AX737" s="44"/>
      <c r="AY737" s="44"/>
      <c r="AZ737" s="44"/>
      <c r="BA737" s="44"/>
      <c r="BB737" s="44"/>
      <c r="BC737" s="44"/>
      <c r="BD737" s="44"/>
    </row>
    <row r="738"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43"/>
      <c r="Z738" s="127"/>
      <c r="AA738" s="127"/>
      <c r="AB738" s="127"/>
      <c r="AC738" s="127"/>
      <c r="AD738" s="127"/>
      <c r="AE738" s="127"/>
      <c r="AF738" s="127"/>
      <c r="AG738" s="127"/>
      <c r="AH738" s="127"/>
      <c r="AI738" s="127"/>
      <c r="AJ738" s="127"/>
      <c r="AK738" s="127"/>
      <c r="AL738" s="127"/>
      <c r="AM738" s="127"/>
      <c r="AN738" s="127"/>
      <c r="AO738" s="127"/>
      <c r="AP738" s="127"/>
      <c r="AQ738" s="127"/>
      <c r="AS738" s="44"/>
      <c r="AT738" s="44"/>
      <c r="AU738" s="44"/>
      <c r="AV738" s="44"/>
      <c r="AW738" s="44"/>
      <c r="AX738" s="44"/>
      <c r="AY738" s="44"/>
      <c r="AZ738" s="44"/>
      <c r="BA738" s="44"/>
      <c r="BB738" s="44"/>
      <c r="BC738" s="44"/>
      <c r="BD738" s="44"/>
    </row>
    <row r="739"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43"/>
      <c r="Z739" s="127"/>
      <c r="AA739" s="127"/>
      <c r="AB739" s="127"/>
      <c r="AC739" s="127"/>
      <c r="AD739" s="127"/>
      <c r="AE739" s="127"/>
      <c r="AF739" s="127"/>
      <c r="AG739" s="127"/>
      <c r="AH739" s="127"/>
      <c r="AI739" s="127"/>
      <c r="AJ739" s="127"/>
      <c r="AK739" s="127"/>
      <c r="AL739" s="127"/>
      <c r="AM739" s="127"/>
      <c r="AN739" s="127"/>
      <c r="AO739" s="127"/>
      <c r="AP739" s="127"/>
      <c r="AQ739" s="127"/>
      <c r="AS739" s="44"/>
      <c r="AT739" s="44"/>
      <c r="AU739" s="44"/>
      <c r="AV739" s="44"/>
      <c r="AW739" s="44"/>
      <c r="AX739" s="44"/>
      <c r="AY739" s="44"/>
      <c r="AZ739" s="44"/>
      <c r="BA739" s="44"/>
      <c r="BB739" s="44"/>
      <c r="BC739" s="44"/>
      <c r="BD739" s="44"/>
    </row>
    <row r="740"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43"/>
      <c r="Z740" s="127"/>
      <c r="AA740" s="127"/>
      <c r="AB740" s="127"/>
      <c r="AC740" s="127"/>
      <c r="AD740" s="127"/>
      <c r="AE740" s="127"/>
      <c r="AF740" s="127"/>
      <c r="AG740" s="127"/>
      <c r="AH740" s="127"/>
      <c r="AI740" s="127"/>
      <c r="AJ740" s="127"/>
      <c r="AK740" s="127"/>
      <c r="AL740" s="127"/>
      <c r="AM740" s="127"/>
      <c r="AN740" s="127"/>
      <c r="AO740" s="127"/>
      <c r="AP740" s="127"/>
      <c r="AQ740" s="127"/>
      <c r="AS740" s="44"/>
      <c r="AT740" s="44"/>
      <c r="AU740" s="44"/>
      <c r="AV740" s="44"/>
      <c r="AW740" s="44"/>
      <c r="AX740" s="44"/>
      <c r="AY740" s="44"/>
      <c r="AZ740" s="44"/>
      <c r="BA740" s="44"/>
      <c r="BB740" s="44"/>
      <c r="BC740" s="44"/>
      <c r="BD740" s="44"/>
    </row>
    <row r="741"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43"/>
      <c r="Z741" s="127"/>
      <c r="AA741" s="127"/>
      <c r="AB741" s="127"/>
      <c r="AC741" s="127"/>
      <c r="AD741" s="127"/>
      <c r="AE741" s="127"/>
      <c r="AF741" s="127"/>
      <c r="AG741" s="127"/>
      <c r="AH741" s="127"/>
      <c r="AI741" s="127"/>
      <c r="AJ741" s="127"/>
      <c r="AK741" s="127"/>
      <c r="AL741" s="127"/>
      <c r="AM741" s="127"/>
      <c r="AN741" s="127"/>
      <c r="AO741" s="127"/>
      <c r="AP741" s="127"/>
      <c r="AQ741" s="127"/>
      <c r="AS741" s="44"/>
      <c r="AT741" s="44"/>
      <c r="AU741" s="44"/>
      <c r="AV741" s="44"/>
      <c r="AW741" s="44"/>
      <c r="AX741" s="44"/>
      <c r="AY741" s="44"/>
      <c r="AZ741" s="44"/>
      <c r="BA741" s="44"/>
      <c r="BB741" s="44"/>
      <c r="BC741" s="44"/>
      <c r="BD741" s="44"/>
    </row>
    <row r="742"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43"/>
      <c r="Z742" s="127"/>
      <c r="AA742" s="127"/>
      <c r="AB742" s="127"/>
      <c r="AC742" s="127"/>
      <c r="AD742" s="127"/>
      <c r="AE742" s="127"/>
      <c r="AF742" s="127"/>
      <c r="AG742" s="127"/>
      <c r="AH742" s="127"/>
      <c r="AI742" s="127"/>
      <c r="AJ742" s="127"/>
      <c r="AK742" s="127"/>
      <c r="AL742" s="127"/>
      <c r="AM742" s="127"/>
      <c r="AN742" s="127"/>
      <c r="AO742" s="127"/>
      <c r="AP742" s="127"/>
      <c r="AQ742" s="127"/>
      <c r="AS742" s="44"/>
      <c r="AT742" s="44"/>
      <c r="AU742" s="44"/>
      <c r="AV742" s="44"/>
      <c r="AW742" s="44"/>
      <c r="AX742" s="44"/>
      <c r="AY742" s="44"/>
      <c r="AZ742" s="44"/>
      <c r="BA742" s="44"/>
      <c r="BB742" s="44"/>
      <c r="BC742" s="44"/>
      <c r="BD742" s="44"/>
    </row>
    <row r="743"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43"/>
      <c r="Z743" s="127"/>
      <c r="AA743" s="127"/>
      <c r="AB743" s="127"/>
      <c r="AC743" s="127"/>
      <c r="AD743" s="127"/>
      <c r="AE743" s="127"/>
      <c r="AF743" s="127"/>
      <c r="AG743" s="127"/>
      <c r="AH743" s="127"/>
      <c r="AI743" s="127"/>
      <c r="AJ743" s="127"/>
      <c r="AK743" s="127"/>
      <c r="AL743" s="127"/>
      <c r="AM743" s="127"/>
      <c r="AN743" s="127"/>
      <c r="AO743" s="127"/>
      <c r="AP743" s="127"/>
      <c r="AQ743" s="127"/>
      <c r="AS743" s="44"/>
      <c r="AT743" s="44"/>
      <c r="AU743" s="44"/>
      <c r="AV743" s="44"/>
      <c r="AW743" s="44"/>
      <c r="AX743" s="44"/>
      <c r="AY743" s="44"/>
      <c r="AZ743" s="44"/>
      <c r="BA743" s="44"/>
      <c r="BB743" s="44"/>
      <c r="BC743" s="44"/>
      <c r="BD743" s="44"/>
    </row>
    <row r="744"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43"/>
      <c r="Z744" s="127"/>
      <c r="AA744" s="127"/>
      <c r="AB744" s="127"/>
      <c r="AC744" s="127"/>
      <c r="AD744" s="127"/>
      <c r="AE744" s="127"/>
      <c r="AF744" s="127"/>
      <c r="AG744" s="127"/>
      <c r="AH744" s="127"/>
      <c r="AI744" s="127"/>
      <c r="AJ744" s="127"/>
      <c r="AK744" s="127"/>
      <c r="AL744" s="127"/>
      <c r="AM744" s="127"/>
      <c r="AN744" s="127"/>
      <c r="AO744" s="127"/>
      <c r="AP744" s="127"/>
      <c r="AQ744" s="127"/>
      <c r="AS744" s="44"/>
      <c r="AT744" s="44"/>
      <c r="AU744" s="44"/>
      <c r="AV744" s="44"/>
      <c r="AW744" s="44"/>
      <c r="AX744" s="44"/>
      <c r="AY744" s="44"/>
      <c r="AZ744" s="44"/>
      <c r="BA744" s="44"/>
      <c r="BB744" s="44"/>
      <c r="BC744" s="44"/>
      <c r="BD744" s="44"/>
    </row>
    <row r="745"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43"/>
      <c r="Z745" s="127"/>
      <c r="AA745" s="127"/>
      <c r="AB745" s="127"/>
      <c r="AC745" s="127"/>
      <c r="AD745" s="127"/>
      <c r="AE745" s="127"/>
      <c r="AF745" s="127"/>
      <c r="AG745" s="127"/>
      <c r="AH745" s="127"/>
      <c r="AI745" s="127"/>
      <c r="AJ745" s="127"/>
      <c r="AK745" s="127"/>
      <c r="AL745" s="127"/>
      <c r="AM745" s="127"/>
      <c r="AN745" s="127"/>
      <c r="AO745" s="127"/>
      <c r="AP745" s="127"/>
      <c r="AQ745" s="127"/>
      <c r="AS745" s="44"/>
      <c r="AT745" s="44"/>
      <c r="AU745" s="44"/>
      <c r="AV745" s="44"/>
      <c r="AW745" s="44"/>
      <c r="AX745" s="44"/>
      <c r="AY745" s="44"/>
      <c r="AZ745" s="44"/>
      <c r="BA745" s="44"/>
      <c r="BB745" s="44"/>
      <c r="BC745" s="44"/>
      <c r="BD745" s="44"/>
    </row>
    <row r="746"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43"/>
      <c r="Z746" s="127"/>
      <c r="AA746" s="127"/>
      <c r="AB746" s="127"/>
      <c r="AC746" s="127"/>
      <c r="AD746" s="127"/>
      <c r="AE746" s="127"/>
      <c r="AF746" s="127"/>
      <c r="AG746" s="127"/>
      <c r="AH746" s="127"/>
      <c r="AI746" s="127"/>
      <c r="AJ746" s="127"/>
      <c r="AK746" s="127"/>
      <c r="AL746" s="127"/>
      <c r="AM746" s="127"/>
      <c r="AN746" s="127"/>
      <c r="AO746" s="127"/>
      <c r="AP746" s="127"/>
      <c r="AQ746" s="127"/>
      <c r="AS746" s="44"/>
      <c r="AT746" s="44"/>
      <c r="AU746" s="44"/>
      <c r="AV746" s="44"/>
      <c r="AW746" s="44"/>
      <c r="AX746" s="44"/>
      <c r="AY746" s="44"/>
      <c r="AZ746" s="44"/>
      <c r="BA746" s="44"/>
      <c r="BB746" s="44"/>
      <c r="BC746" s="44"/>
      <c r="BD746" s="44"/>
    </row>
    <row r="747"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43"/>
      <c r="Z747" s="127"/>
      <c r="AA747" s="127"/>
      <c r="AB747" s="127"/>
      <c r="AC747" s="127"/>
      <c r="AD747" s="127"/>
      <c r="AE747" s="127"/>
      <c r="AF747" s="127"/>
      <c r="AG747" s="127"/>
      <c r="AH747" s="127"/>
      <c r="AI747" s="127"/>
      <c r="AJ747" s="127"/>
      <c r="AK747" s="127"/>
      <c r="AL747" s="127"/>
      <c r="AM747" s="127"/>
      <c r="AN747" s="127"/>
      <c r="AO747" s="127"/>
      <c r="AP747" s="127"/>
      <c r="AQ747" s="127"/>
      <c r="AS747" s="44"/>
      <c r="AT747" s="44"/>
      <c r="AU747" s="44"/>
      <c r="AV747" s="44"/>
      <c r="AW747" s="44"/>
      <c r="AX747" s="44"/>
      <c r="AY747" s="44"/>
      <c r="AZ747" s="44"/>
      <c r="BA747" s="44"/>
      <c r="BB747" s="44"/>
      <c r="BC747" s="44"/>
      <c r="BD747" s="44"/>
    </row>
    <row r="748"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43"/>
      <c r="Z748" s="127"/>
      <c r="AA748" s="127"/>
      <c r="AB748" s="127"/>
      <c r="AC748" s="127"/>
      <c r="AD748" s="127"/>
      <c r="AE748" s="127"/>
      <c r="AF748" s="127"/>
      <c r="AG748" s="127"/>
      <c r="AH748" s="127"/>
      <c r="AI748" s="127"/>
      <c r="AJ748" s="127"/>
      <c r="AK748" s="127"/>
      <c r="AL748" s="127"/>
      <c r="AM748" s="127"/>
      <c r="AN748" s="127"/>
      <c r="AO748" s="127"/>
      <c r="AP748" s="127"/>
      <c r="AQ748" s="127"/>
      <c r="AS748" s="44"/>
      <c r="AT748" s="44"/>
      <c r="AU748" s="44"/>
      <c r="AV748" s="44"/>
      <c r="AW748" s="44"/>
      <c r="AX748" s="44"/>
      <c r="AY748" s="44"/>
      <c r="AZ748" s="44"/>
      <c r="BA748" s="44"/>
      <c r="BB748" s="44"/>
      <c r="BC748" s="44"/>
      <c r="BD748" s="44"/>
    </row>
    <row r="749"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43"/>
      <c r="Z749" s="127"/>
      <c r="AA749" s="127"/>
      <c r="AB749" s="127"/>
      <c r="AC749" s="127"/>
      <c r="AD749" s="127"/>
      <c r="AE749" s="127"/>
      <c r="AF749" s="127"/>
      <c r="AG749" s="127"/>
      <c r="AH749" s="127"/>
      <c r="AI749" s="127"/>
      <c r="AJ749" s="127"/>
      <c r="AK749" s="127"/>
      <c r="AL749" s="127"/>
      <c r="AM749" s="127"/>
      <c r="AN749" s="127"/>
      <c r="AO749" s="127"/>
      <c r="AP749" s="127"/>
      <c r="AQ749" s="127"/>
      <c r="AS749" s="44"/>
      <c r="AT749" s="44"/>
      <c r="AU749" s="44"/>
      <c r="AV749" s="44"/>
      <c r="AW749" s="44"/>
      <c r="AX749" s="44"/>
      <c r="AY749" s="44"/>
      <c r="AZ749" s="44"/>
      <c r="BA749" s="44"/>
      <c r="BB749" s="44"/>
      <c r="BC749" s="44"/>
      <c r="BD749" s="44"/>
    </row>
    <row r="750"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43"/>
      <c r="Z750" s="127"/>
      <c r="AA750" s="127"/>
      <c r="AB750" s="127"/>
      <c r="AC750" s="127"/>
      <c r="AD750" s="127"/>
      <c r="AE750" s="127"/>
      <c r="AF750" s="127"/>
      <c r="AG750" s="127"/>
      <c r="AH750" s="127"/>
      <c r="AI750" s="127"/>
      <c r="AJ750" s="127"/>
      <c r="AK750" s="127"/>
      <c r="AL750" s="127"/>
      <c r="AM750" s="127"/>
      <c r="AN750" s="127"/>
      <c r="AO750" s="127"/>
      <c r="AP750" s="127"/>
      <c r="AQ750" s="127"/>
      <c r="AS750" s="44"/>
      <c r="AT750" s="44"/>
      <c r="AU750" s="44"/>
      <c r="AV750" s="44"/>
      <c r="AW750" s="44"/>
      <c r="AX750" s="44"/>
      <c r="AY750" s="44"/>
      <c r="AZ750" s="44"/>
      <c r="BA750" s="44"/>
      <c r="BB750" s="44"/>
      <c r="BC750" s="44"/>
      <c r="BD750" s="44"/>
    </row>
    <row r="751"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43"/>
      <c r="Z751" s="127"/>
      <c r="AA751" s="127"/>
      <c r="AB751" s="127"/>
      <c r="AC751" s="127"/>
      <c r="AD751" s="127"/>
      <c r="AE751" s="127"/>
      <c r="AF751" s="127"/>
      <c r="AG751" s="127"/>
      <c r="AH751" s="127"/>
      <c r="AI751" s="127"/>
      <c r="AJ751" s="127"/>
      <c r="AK751" s="127"/>
      <c r="AL751" s="127"/>
      <c r="AM751" s="127"/>
      <c r="AN751" s="127"/>
      <c r="AO751" s="127"/>
      <c r="AP751" s="127"/>
      <c r="AQ751" s="127"/>
      <c r="AS751" s="44"/>
      <c r="AT751" s="44"/>
      <c r="AU751" s="44"/>
      <c r="AV751" s="44"/>
      <c r="AW751" s="44"/>
      <c r="AX751" s="44"/>
      <c r="AY751" s="44"/>
      <c r="AZ751" s="44"/>
      <c r="BA751" s="44"/>
      <c r="BB751" s="44"/>
      <c r="BC751" s="44"/>
      <c r="BD751" s="44"/>
    </row>
    <row r="752"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43"/>
      <c r="Z752" s="127"/>
      <c r="AA752" s="127"/>
      <c r="AB752" s="127"/>
      <c r="AC752" s="127"/>
      <c r="AD752" s="127"/>
      <c r="AE752" s="127"/>
      <c r="AF752" s="127"/>
      <c r="AG752" s="127"/>
      <c r="AH752" s="127"/>
      <c r="AI752" s="127"/>
      <c r="AJ752" s="127"/>
      <c r="AK752" s="127"/>
      <c r="AL752" s="127"/>
      <c r="AM752" s="127"/>
      <c r="AN752" s="127"/>
      <c r="AO752" s="127"/>
      <c r="AP752" s="127"/>
      <c r="AQ752" s="127"/>
      <c r="AS752" s="44"/>
      <c r="AT752" s="44"/>
      <c r="AU752" s="44"/>
      <c r="AV752" s="44"/>
      <c r="AW752" s="44"/>
      <c r="AX752" s="44"/>
      <c r="AY752" s="44"/>
      <c r="AZ752" s="44"/>
      <c r="BA752" s="44"/>
      <c r="BB752" s="44"/>
      <c r="BC752" s="44"/>
      <c r="BD752" s="44"/>
    </row>
    <row r="753"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43"/>
      <c r="Z753" s="127"/>
      <c r="AA753" s="127"/>
      <c r="AB753" s="127"/>
      <c r="AC753" s="127"/>
      <c r="AD753" s="127"/>
      <c r="AE753" s="127"/>
      <c r="AF753" s="127"/>
      <c r="AG753" s="127"/>
      <c r="AH753" s="127"/>
      <c r="AI753" s="127"/>
      <c r="AJ753" s="127"/>
      <c r="AK753" s="127"/>
      <c r="AL753" s="127"/>
      <c r="AM753" s="127"/>
      <c r="AN753" s="127"/>
      <c r="AO753" s="127"/>
      <c r="AP753" s="127"/>
      <c r="AQ753" s="127"/>
      <c r="AS753" s="44"/>
      <c r="AT753" s="44"/>
      <c r="AU753" s="44"/>
      <c r="AV753" s="44"/>
      <c r="AW753" s="44"/>
      <c r="AX753" s="44"/>
      <c r="AY753" s="44"/>
      <c r="AZ753" s="44"/>
      <c r="BA753" s="44"/>
      <c r="BB753" s="44"/>
      <c r="BC753" s="44"/>
      <c r="BD753" s="44"/>
    </row>
    <row r="754"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43"/>
      <c r="Z754" s="127"/>
      <c r="AA754" s="127"/>
      <c r="AB754" s="127"/>
      <c r="AC754" s="127"/>
      <c r="AD754" s="127"/>
      <c r="AE754" s="127"/>
      <c r="AF754" s="127"/>
      <c r="AG754" s="127"/>
      <c r="AH754" s="127"/>
      <c r="AI754" s="127"/>
      <c r="AJ754" s="127"/>
      <c r="AK754" s="127"/>
      <c r="AL754" s="127"/>
      <c r="AM754" s="127"/>
      <c r="AN754" s="127"/>
      <c r="AO754" s="127"/>
      <c r="AP754" s="127"/>
      <c r="AQ754" s="127"/>
      <c r="AS754" s="44"/>
      <c r="AT754" s="44"/>
      <c r="AU754" s="44"/>
      <c r="AV754" s="44"/>
      <c r="AW754" s="44"/>
      <c r="AX754" s="44"/>
      <c r="AY754" s="44"/>
      <c r="AZ754" s="44"/>
      <c r="BA754" s="44"/>
      <c r="BB754" s="44"/>
      <c r="BC754" s="44"/>
      <c r="BD754" s="44"/>
    </row>
    <row r="755"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43"/>
      <c r="Z755" s="127"/>
      <c r="AA755" s="127"/>
      <c r="AB755" s="127"/>
      <c r="AC755" s="127"/>
      <c r="AD755" s="127"/>
      <c r="AE755" s="127"/>
      <c r="AF755" s="127"/>
      <c r="AG755" s="127"/>
      <c r="AH755" s="127"/>
      <c r="AI755" s="127"/>
      <c r="AJ755" s="127"/>
      <c r="AK755" s="127"/>
      <c r="AL755" s="127"/>
      <c r="AM755" s="127"/>
      <c r="AN755" s="127"/>
      <c r="AO755" s="127"/>
      <c r="AP755" s="127"/>
      <c r="AQ755" s="127"/>
      <c r="AS755" s="44"/>
      <c r="AT755" s="44"/>
      <c r="AU755" s="44"/>
      <c r="AV755" s="44"/>
      <c r="AW755" s="44"/>
      <c r="AX755" s="44"/>
      <c r="AY755" s="44"/>
      <c r="AZ755" s="44"/>
      <c r="BA755" s="44"/>
      <c r="BB755" s="44"/>
      <c r="BC755" s="44"/>
      <c r="BD755" s="44"/>
    </row>
    <row r="756"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43"/>
      <c r="Z756" s="127"/>
      <c r="AA756" s="127"/>
      <c r="AB756" s="127"/>
      <c r="AC756" s="127"/>
      <c r="AD756" s="127"/>
      <c r="AE756" s="127"/>
      <c r="AF756" s="127"/>
      <c r="AG756" s="127"/>
      <c r="AH756" s="127"/>
      <c r="AI756" s="127"/>
      <c r="AJ756" s="127"/>
      <c r="AK756" s="127"/>
      <c r="AL756" s="127"/>
      <c r="AM756" s="127"/>
      <c r="AN756" s="127"/>
      <c r="AO756" s="127"/>
      <c r="AP756" s="127"/>
      <c r="AQ756" s="127"/>
      <c r="AS756" s="44"/>
      <c r="AT756" s="44"/>
      <c r="AU756" s="44"/>
      <c r="AV756" s="44"/>
      <c r="AW756" s="44"/>
      <c r="AX756" s="44"/>
      <c r="AY756" s="44"/>
      <c r="AZ756" s="44"/>
      <c r="BA756" s="44"/>
      <c r="BB756" s="44"/>
      <c r="BC756" s="44"/>
      <c r="BD756" s="44"/>
    </row>
    <row r="757"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43"/>
      <c r="Z757" s="127"/>
      <c r="AA757" s="127"/>
      <c r="AB757" s="127"/>
      <c r="AC757" s="127"/>
      <c r="AD757" s="127"/>
      <c r="AE757" s="127"/>
      <c r="AF757" s="127"/>
      <c r="AG757" s="127"/>
      <c r="AH757" s="127"/>
      <c r="AI757" s="127"/>
      <c r="AJ757" s="127"/>
      <c r="AK757" s="127"/>
      <c r="AL757" s="127"/>
      <c r="AM757" s="127"/>
      <c r="AN757" s="127"/>
      <c r="AO757" s="127"/>
      <c r="AP757" s="127"/>
      <c r="AQ757" s="127"/>
      <c r="AS757" s="44"/>
      <c r="AT757" s="44"/>
      <c r="AU757" s="44"/>
      <c r="AV757" s="44"/>
      <c r="AW757" s="44"/>
      <c r="AX757" s="44"/>
      <c r="AY757" s="44"/>
      <c r="AZ757" s="44"/>
      <c r="BA757" s="44"/>
      <c r="BB757" s="44"/>
      <c r="BC757" s="44"/>
      <c r="BD757" s="44"/>
    </row>
    <row r="758"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43"/>
      <c r="Z758" s="127"/>
      <c r="AA758" s="127"/>
      <c r="AB758" s="127"/>
      <c r="AC758" s="127"/>
      <c r="AD758" s="127"/>
      <c r="AE758" s="127"/>
      <c r="AF758" s="127"/>
      <c r="AG758" s="127"/>
      <c r="AH758" s="127"/>
      <c r="AI758" s="127"/>
      <c r="AJ758" s="127"/>
      <c r="AK758" s="127"/>
      <c r="AL758" s="127"/>
      <c r="AM758" s="127"/>
      <c r="AN758" s="127"/>
      <c r="AO758" s="127"/>
      <c r="AP758" s="127"/>
      <c r="AQ758" s="127"/>
      <c r="AS758" s="44"/>
      <c r="AT758" s="44"/>
      <c r="AU758" s="44"/>
      <c r="AV758" s="44"/>
      <c r="AW758" s="44"/>
      <c r="AX758" s="44"/>
      <c r="AY758" s="44"/>
      <c r="AZ758" s="44"/>
      <c r="BA758" s="44"/>
      <c r="BB758" s="44"/>
      <c r="BC758" s="44"/>
      <c r="BD758" s="44"/>
    </row>
    <row r="759"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43"/>
      <c r="Z759" s="127"/>
      <c r="AA759" s="127"/>
      <c r="AB759" s="127"/>
      <c r="AC759" s="127"/>
      <c r="AD759" s="127"/>
      <c r="AE759" s="127"/>
      <c r="AF759" s="127"/>
      <c r="AG759" s="127"/>
      <c r="AH759" s="127"/>
      <c r="AI759" s="127"/>
      <c r="AJ759" s="127"/>
      <c r="AK759" s="127"/>
      <c r="AL759" s="127"/>
      <c r="AM759" s="127"/>
      <c r="AN759" s="127"/>
      <c r="AO759" s="127"/>
      <c r="AP759" s="127"/>
      <c r="AQ759" s="127"/>
      <c r="AS759" s="44"/>
      <c r="AT759" s="44"/>
      <c r="AU759" s="44"/>
      <c r="AV759" s="44"/>
      <c r="AW759" s="44"/>
      <c r="AX759" s="44"/>
      <c r="AY759" s="44"/>
      <c r="AZ759" s="44"/>
      <c r="BA759" s="44"/>
      <c r="BB759" s="44"/>
      <c r="BC759" s="44"/>
      <c r="BD759" s="44"/>
    </row>
    <row r="760"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43"/>
      <c r="Z760" s="127"/>
      <c r="AA760" s="127"/>
      <c r="AB760" s="127"/>
      <c r="AC760" s="127"/>
      <c r="AD760" s="127"/>
      <c r="AE760" s="127"/>
      <c r="AF760" s="127"/>
      <c r="AG760" s="127"/>
      <c r="AH760" s="127"/>
      <c r="AI760" s="127"/>
      <c r="AJ760" s="127"/>
      <c r="AK760" s="127"/>
      <c r="AL760" s="127"/>
      <c r="AM760" s="127"/>
      <c r="AN760" s="127"/>
      <c r="AO760" s="127"/>
      <c r="AP760" s="127"/>
      <c r="AQ760" s="127"/>
      <c r="AS760" s="44"/>
      <c r="AT760" s="44"/>
      <c r="AU760" s="44"/>
      <c r="AV760" s="44"/>
      <c r="AW760" s="44"/>
      <c r="AX760" s="44"/>
      <c r="AY760" s="44"/>
      <c r="AZ760" s="44"/>
      <c r="BA760" s="44"/>
      <c r="BB760" s="44"/>
      <c r="BC760" s="44"/>
      <c r="BD760" s="44"/>
    </row>
    <row r="761"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43"/>
      <c r="Z761" s="127"/>
      <c r="AA761" s="127"/>
      <c r="AB761" s="127"/>
      <c r="AC761" s="127"/>
      <c r="AD761" s="127"/>
      <c r="AE761" s="127"/>
      <c r="AF761" s="127"/>
      <c r="AG761" s="127"/>
      <c r="AH761" s="127"/>
      <c r="AI761" s="127"/>
      <c r="AJ761" s="127"/>
      <c r="AK761" s="127"/>
      <c r="AL761" s="127"/>
      <c r="AM761" s="127"/>
      <c r="AN761" s="127"/>
      <c r="AO761" s="127"/>
      <c r="AP761" s="127"/>
      <c r="AQ761" s="127"/>
      <c r="AS761" s="44"/>
      <c r="AT761" s="44"/>
      <c r="AU761" s="44"/>
      <c r="AV761" s="44"/>
      <c r="AW761" s="44"/>
      <c r="AX761" s="44"/>
      <c r="AY761" s="44"/>
      <c r="AZ761" s="44"/>
      <c r="BA761" s="44"/>
      <c r="BB761" s="44"/>
      <c r="BC761" s="44"/>
      <c r="BD761" s="44"/>
    </row>
    <row r="762"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43"/>
      <c r="Z762" s="127"/>
      <c r="AA762" s="127"/>
      <c r="AB762" s="127"/>
      <c r="AC762" s="127"/>
      <c r="AD762" s="127"/>
      <c r="AE762" s="127"/>
      <c r="AF762" s="127"/>
      <c r="AG762" s="127"/>
      <c r="AH762" s="127"/>
      <c r="AI762" s="127"/>
      <c r="AJ762" s="127"/>
      <c r="AK762" s="127"/>
      <c r="AL762" s="127"/>
      <c r="AM762" s="127"/>
      <c r="AN762" s="127"/>
      <c r="AO762" s="127"/>
      <c r="AP762" s="127"/>
      <c r="AQ762" s="127"/>
      <c r="AS762" s="44"/>
      <c r="AT762" s="44"/>
      <c r="AU762" s="44"/>
      <c r="AV762" s="44"/>
      <c r="AW762" s="44"/>
      <c r="AX762" s="44"/>
      <c r="AY762" s="44"/>
      <c r="AZ762" s="44"/>
      <c r="BA762" s="44"/>
      <c r="BB762" s="44"/>
      <c r="BC762" s="44"/>
      <c r="BD762" s="44"/>
    </row>
    <row r="763"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43"/>
      <c r="Z763" s="127"/>
      <c r="AA763" s="127"/>
      <c r="AB763" s="127"/>
      <c r="AC763" s="127"/>
      <c r="AD763" s="127"/>
      <c r="AE763" s="127"/>
      <c r="AF763" s="127"/>
      <c r="AG763" s="127"/>
      <c r="AH763" s="127"/>
      <c r="AI763" s="127"/>
      <c r="AJ763" s="127"/>
      <c r="AK763" s="127"/>
      <c r="AL763" s="127"/>
      <c r="AM763" s="127"/>
      <c r="AN763" s="127"/>
      <c r="AO763" s="127"/>
      <c r="AP763" s="127"/>
      <c r="AQ763" s="127"/>
      <c r="AS763" s="44"/>
      <c r="AT763" s="44"/>
      <c r="AU763" s="44"/>
      <c r="AV763" s="44"/>
      <c r="AW763" s="44"/>
      <c r="AX763" s="44"/>
      <c r="AY763" s="44"/>
      <c r="AZ763" s="44"/>
      <c r="BA763" s="44"/>
      <c r="BB763" s="44"/>
      <c r="BC763" s="44"/>
      <c r="BD763" s="44"/>
    </row>
    <row r="764"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43"/>
      <c r="Z764" s="127"/>
      <c r="AA764" s="127"/>
      <c r="AB764" s="127"/>
      <c r="AC764" s="127"/>
      <c r="AD764" s="127"/>
      <c r="AE764" s="127"/>
      <c r="AF764" s="127"/>
      <c r="AG764" s="127"/>
      <c r="AH764" s="127"/>
      <c r="AI764" s="127"/>
      <c r="AJ764" s="127"/>
      <c r="AK764" s="127"/>
      <c r="AL764" s="127"/>
      <c r="AM764" s="127"/>
      <c r="AN764" s="127"/>
      <c r="AO764" s="127"/>
      <c r="AP764" s="127"/>
      <c r="AQ764" s="127"/>
      <c r="AS764" s="44"/>
      <c r="AT764" s="44"/>
      <c r="AU764" s="44"/>
      <c r="AV764" s="44"/>
      <c r="AW764" s="44"/>
      <c r="AX764" s="44"/>
      <c r="AY764" s="44"/>
      <c r="AZ764" s="44"/>
      <c r="BA764" s="44"/>
      <c r="BB764" s="44"/>
      <c r="BC764" s="44"/>
      <c r="BD764" s="44"/>
    </row>
    <row r="765"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43"/>
      <c r="Z765" s="127"/>
      <c r="AA765" s="127"/>
      <c r="AB765" s="127"/>
      <c r="AC765" s="127"/>
      <c r="AD765" s="127"/>
      <c r="AE765" s="127"/>
      <c r="AF765" s="127"/>
      <c r="AG765" s="127"/>
      <c r="AH765" s="127"/>
      <c r="AI765" s="127"/>
      <c r="AJ765" s="127"/>
      <c r="AK765" s="127"/>
      <c r="AL765" s="127"/>
      <c r="AM765" s="127"/>
      <c r="AN765" s="127"/>
      <c r="AO765" s="127"/>
      <c r="AP765" s="127"/>
      <c r="AQ765" s="127"/>
      <c r="AS765" s="44"/>
      <c r="AT765" s="44"/>
      <c r="AU765" s="44"/>
      <c r="AV765" s="44"/>
      <c r="AW765" s="44"/>
      <c r="AX765" s="44"/>
      <c r="AY765" s="44"/>
      <c r="AZ765" s="44"/>
      <c r="BA765" s="44"/>
      <c r="BB765" s="44"/>
      <c r="BC765" s="44"/>
      <c r="BD765" s="44"/>
    </row>
    <row r="766"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43"/>
      <c r="Z766" s="127"/>
      <c r="AA766" s="127"/>
      <c r="AB766" s="127"/>
      <c r="AC766" s="127"/>
      <c r="AD766" s="127"/>
      <c r="AE766" s="127"/>
      <c r="AF766" s="127"/>
      <c r="AG766" s="127"/>
      <c r="AH766" s="127"/>
      <c r="AI766" s="127"/>
      <c r="AJ766" s="127"/>
      <c r="AK766" s="127"/>
      <c r="AL766" s="127"/>
      <c r="AM766" s="127"/>
      <c r="AN766" s="127"/>
      <c r="AO766" s="127"/>
      <c r="AP766" s="127"/>
      <c r="AQ766" s="127"/>
      <c r="AS766" s="44"/>
      <c r="AT766" s="44"/>
      <c r="AU766" s="44"/>
      <c r="AV766" s="44"/>
      <c r="AW766" s="44"/>
      <c r="AX766" s="44"/>
      <c r="AY766" s="44"/>
      <c r="AZ766" s="44"/>
      <c r="BA766" s="44"/>
      <c r="BB766" s="44"/>
      <c r="BC766" s="44"/>
      <c r="BD766" s="44"/>
    </row>
    <row r="767"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43"/>
      <c r="Z767" s="127"/>
      <c r="AA767" s="127"/>
      <c r="AB767" s="127"/>
      <c r="AC767" s="127"/>
      <c r="AD767" s="127"/>
      <c r="AE767" s="127"/>
      <c r="AF767" s="127"/>
      <c r="AG767" s="127"/>
      <c r="AH767" s="127"/>
      <c r="AI767" s="127"/>
      <c r="AJ767" s="127"/>
      <c r="AK767" s="127"/>
      <c r="AL767" s="127"/>
      <c r="AM767" s="127"/>
      <c r="AN767" s="127"/>
      <c r="AO767" s="127"/>
      <c r="AP767" s="127"/>
      <c r="AQ767" s="127"/>
      <c r="AS767" s="44"/>
      <c r="AT767" s="44"/>
      <c r="AU767" s="44"/>
      <c r="AV767" s="44"/>
      <c r="AW767" s="44"/>
      <c r="AX767" s="44"/>
      <c r="AY767" s="44"/>
      <c r="AZ767" s="44"/>
      <c r="BA767" s="44"/>
      <c r="BB767" s="44"/>
      <c r="BC767" s="44"/>
      <c r="BD767" s="44"/>
    </row>
    <row r="768"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43"/>
      <c r="Z768" s="127"/>
      <c r="AA768" s="127"/>
      <c r="AB768" s="127"/>
      <c r="AC768" s="127"/>
      <c r="AD768" s="127"/>
      <c r="AE768" s="127"/>
      <c r="AF768" s="127"/>
      <c r="AG768" s="127"/>
      <c r="AH768" s="127"/>
      <c r="AI768" s="127"/>
      <c r="AJ768" s="127"/>
      <c r="AK768" s="127"/>
      <c r="AL768" s="127"/>
      <c r="AM768" s="127"/>
      <c r="AN768" s="127"/>
      <c r="AO768" s="127"/>
      <c r="AP768" s="127"/>
      <c r="AQ768" s="127"/>
      <c r="AS768" s="44"/>
      <c r="AT768" s="44"/>
      <c r="AU768" s="44"/>
      <c r="AV768" s="44"/>
      <c r="AW768" s="44"/>
      <c r="AX768" s="44"/>
      <c r="AY768" s="44"/>
      <c r="AZ768" s="44"/>
      <c r="BA768" s="44"/>
      <c r="BB768" s="44"/>
      <c r="BC768" s="44"/>
      <c r="BD768" s="44"/>
    </row>
    <row r="769"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43"/>
      <c r="Z769" s="127"/>
      <c r="AA769" s="127"/>
      <c r="AB769" s="127"/>
      <c r="AC769" s="127"/>
      <c r="AD769" s="127"/>
      <c r="AE769" s="127"/>
      <c r="AF769" s="127"/>
      <c r="AG769" s="127"/>
      <c r="AH769" s="127"/>
      <c r="AI769" s="127"/>
      <c r="AJ769" s="127"/>
      <c r="AK769" s="127"/>
      <c r="AL769" s="127"/>
      <c r="AM769" s="127"/>
      <c r="AN769" s="127"/>
      <c r="AO769" s="127"/>
      <c r="AP769" s="127"/>
      <c r="AQ769" s="127"/>
      <c r="AS769" s="44"/>
      <c r="AT769" s="44"/>
      <c r="AU769" s="44"/>
      <c r="AV769" s="44"/>
      <c r="AW769" s="44"/>
      <c r="AX769" s="44"/>
      <c r="AY769" s="44"/>
      <c r="AZ769" s="44"/>
      <c r="BA769" s="44"/>
      <c r="BB769" s="44"/>
      <c r="BC769" s="44"/>
      <c r="BD769" s="44"/>
    </row>
    <row r="770"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43"/>
      <c r="Z770" s="127"/>
      <c r="AA770" s="127"/>
      <c r="AB770" s="127"/>
      <c r="AC770" s="127"/>
      <c r="AD770" s="127"/>
      <c r="AE770" s="127"/>
      <c r="AF770" s="127"/>
      <c r="AG770" s="127"/>
      <c r="AH770" s="127"/>
      <c r="AI770" s="127"/>
      <c r="AJ770" s="127"/>
      <c r="AK770" s="127"/>
      <c r="AL770" s="127"/>
      <c r="AM770" s="127"/>
      <c r="AN770" s="127"/>
      <c r="AO770" s="127"/>
      <c r="AP770" s="127"/>
      <c r="AQ770" s="127"/>
      <c r="AS770" s="44"/>
      <c r="AT770" s="44"/>
      <c r="AU770" s="44"/>
      <c r="AV770" s="44"/>
      <c r="AW770" s="44"/>
      <c r="AX770" s="44"/>
      <c r="AY770" s="44"/>
      <c r="AZ770" s="44"/>
      <c r="BA770" s="44"/>
      <c r="BB770" s="44"/>
      <c r="BC770" s="44"/>
      <c r="BD770" s="44"/>
    </row>
    <row r="771"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43"/>
      <c r="Z771" s="127"/>
      <c r="AA771" s="127"/>
      <c r="AB771" s="127"/>
      <c r="AC771" s="127"/>
      <c r="AD771" s="127"/>
      <c r="AE771" s="127"/>
      <c r="AF771" s="127"/>
      <c r="AG771" s="127"/>
      <c r="AH771" s="127"/>
      <c r="AI771" s="127"/>
      <c r="AJ771" s="127"/>
      <c r="AK771" s="127"/>
      <c r="AL771" s="127"/>
      <c r="AM771" s="127"/>
      <c r="AN771" s="127"/>
      <c r="AO771" s="127"/>
      <c r="AP771" s="127"/>
      <c r="AQ771" s="127"/>
      <c r="AS771" s="44"/>
      <c r="AT771" s="44"/>
      <c r="AU771" s="44"/>
      <c r="AV771" s="44"/>
      <c r="AW771" s="44"/>
      <c r="AX771" s="44"/>
      <c r="AY771" s="44"/>
      <c r="AZ771" s="44"/>
      <c r="BA771" s="44"/>
      <c r="BB771" s="44"/>
      <c r="BC771" s="44"/>
      <c r="BD771" s="44"/>
    </row>
    <row r="772"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43"/>
      <c r="Z772" s="127"/>
      <c r="AA772" s="127"/>
      <c r="AB772" s="127"/>
      <c r="AC772" s="127"/>
      <c r="AD772" s="127"/>
      <c r="AE772" s="127"/>
      <c r="AF772" s="127"/>
      <c r="AG772" s="127"/>
      <c r="AH772" s="127"/>
      <c r="AI772" s="127"/>
      <c r="AJ772" s="127"/>
      <c r="AK772" s="127"/>
      <c r="AL772" s="127"/>
      <c r="AM772" s="127"/>
      <c r="AN772" s="127"/>
      <c r="AO772" s="127"/>
      <c r="AP772" s="127"/>
      <c r="AQ772" s="127"/>
      <c r="AS772" s="44"/>
      <c r="AT772" s="44"/>
      <c r="AU772" s="44"/>
      <c r="AV772" s="44"/>
      <c r="AW772" s="44"/>
      <c r="AX772" s="44"/>
      <c r="AY772" s="44"/>
      <c r="AZ772" s="44"/>
      <c r="BA772" s="44"/>
      <c r="BB772" s="44"/>
      <c r="BC772" s="44"/>
      <c r="BD772" s="44"/>
    </row>
    <row r="773"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43"/>
      <c r="Z773" s="127"/>
      <c r="AA773" s="127"/>
      <c r="AB773" s="127"/>
      <c r="AC773" s="127"/>
      <c r="AD773" s="127"/>
      <c r="AE773" s="127"/>
      <c r="AF773" s="127"/>
      <c r="AG773" s="127"/>
      <c r="AH773" s="127"/>
      <c r="AI773" s="127"/>
      <c r="AJ773" s="127"/>
      <c r="AK773" s="127"/>
      <c r="AL773" s="127"/>
      <c r="AM773" s="127"/>
      <c r="AN773" s="127"/>
      <c r="AO773" s="127"/>
      <c r="AP773" s="127"/>
      <c r="AQ773" s="127"/>
      <c r="AS773" s="44"/>
      <c r="AT773" s="44"/>
      <c r="AU773" s="44"/>
      <c r="AV773" s="44"/>
      <c r="AW773" s="44"/>
      <c r="AX773" s="44"/>
      <c r="AY773" s="44"/>
      <c r="AZ773" s="44"/>
      <c r="BA773" s="44"/>
      <c r="BB773" s="44"/>
      <c r="BC773" s="44"/>
      <c r="BD773" s="44"/>
    </row>
    <row r="774"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43"/>
      <c r="Z774" s="127"/>
      <c r="AA774" s="127"/>
      <c r="AB774" s="127"/>
      <c r="AC774" s="127"/>
      <c r="AD774" s="127"/>
      <c r="AE774" s="127"/>
      <c r="AF774" s="127"/>
      <c r="AG774" s="127"/>
      <c r="AH774" s="127"/>
      <c r="AI774" s="127"/>
      <c r="AJ774" s="127"/>
      <c r="AK774" s="127"/>
      <c r="AL774" s="127"/>
      <c r="AM774" s="127"/>
      <c r="AN774" s="127"/>
      <c r="AO774" s="127"/>
      <c r="AP774" s="127"/>
      <c r="AQ774" s="127"/>
      <c r="AS774" s="44"/>
      <c r="AT774" s="44"/>
      <c r="AU774" s="44"/>
      <c r="AV774" s="44"/>
      <c r="AW774" s="44"/>
      <c r="AX774" s="44"/>
      <c r="AY774" s="44"/>
      <c r="AZ774" s="44"/>
      <c r="BA774" s="44"/>
      <c r="BB774" s="44"/>
      <c r="BC774" s="44"/>
      <c r="BD774" s="44"/>
    </row>
    <row r="775"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43"/>
      <c r="Z775" s="127"/>
      <c r="AA775" s="127"/>
      <c r="AB775" s="127"/>
      <c r="AC775" s="127"/>
      <c r="AD775" s="127"/>
      <c r="AE775" s="127"/>
      <c r="AF775" s="127"/>
      <c r="AG775" s="127"/>
      <c r="AH775" s="127"/>
      <c r="AI775" s="127"/>
      <c r="AJ775" s="127"/>
      <c r="AK775" s="127"/>
      <c r="AL775" s="127"/>
      <c r="AM775" s="127"/>
      <c r="AN775" s="127"/>
      <c r="AO775" s="127"/>
      <c r="AP775" s="127"/>
      <c r="AQ775" s="127"/>
      <c r="AS775" s="44"/>
      <c r="AT775" s="44"/>
      <c r="AU775" s="44"/>
      <c r="AV775" s="44"/>
      <c r="AW775" s="44"/>
      <c r="AX775" s="44"/>
      <c r="AY775" s="44"/>
      <c r="AZ775" s="44"/>
      <c r="BA775" s="44"/>
      <c r="BB775" s="44"/>
      <c r="BC775" s="44"/>
      <c r="BD775" s="44"/>
    </row>
    <row r="776"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43"/>
      <c r="Z776" s="127"/>
      <c r="AA776" s="127"/>
      <c r="AB776" s="127"/>
      <c r="AC776" s="127"/>
      <c r="AD776" s="127"/>
      <c r="AE776" s="127"/>
      <c r="AF776" s="127"/>
      <c r="AG776" s="127"/>
      <c r="AH776" s="127"/>
      <c r="AI776" s="127"/>
      <c r="AJ776" s="127"/>
      <c r="AK776" s="127"/>
      <c r="AL776" s="127"/>
      <c r="AM776" s="127"/>
      <c r="AN776" s="127"/>
      <c r="AO776" s="127"/>
      <c r="AP776" s="127"/>
      <c r="AQ776" s="127"/>
      <c r="AS776" s="44"/>
      <c r="AT776" s="44"/>
      <c r="AU776" s="44"/>
      <c r="AV776" s="44"/>
      <c r="AW776" s="44"/>
      <c r="AX776" s="44"/>
      <c r="AY776" s="44"/>
      <c r="AZ776" s="44"/>
      <c r="BA776" s="44"/>
      <c r="BB776" s="44"/>
      <c r="BC776" s="44"/>
      <c r="BD776" s="44"/>
    </row>
    <row r="777"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43"/>
      <c r="Z777" s="127"/>
      <c r="AA777" s="127"/>
      <c r="AB777" s="127"/>
      <c r="AC777" s="127"/>
      <c r="AD777" s="127"/>
      <c r="AE777" s="127"/>
      <c r="AF777" s="127"/>
      <c r="AG777" s="127"/>
      <c r="AH777" s="127"/>
      <c r="AI777" s="127"/>
      <c r="AJ777" s="127"/>
      <c r="AK777" s="127"/>
      <c r="AL777" s="127"/>
      <c r="AM777" s="127"/>
      <c r="AN777" s="127"/>
      <c r="AO777" s="127"/>
      <c r="AP777" s="127"/>
      <c r="AQ777" s="127"/>
      <c r="AS777" s="44"/>
      <c r="AT777" s="44"/>
      <c r="AU777" s="44"/>
      <c r="AV777" s="44"/>
      <c r="AW777" s="44"/>
      <c r="AX777" s="44"/>
      <c r="AY777" s="44"/>
      <c r="AZ777" s="44"/>
      <c r="BA777" s="44"/>
      <c r="BB777" s="44"/>
      <c r="BC777" s="44"/>
      <c r="BD777" s="44"/>
    </row>
    <row r="778"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43"/>
      <c r="Z778" s="127"/>
      <c r="AA778" s="127"/>
      <c r="AB778" s="127"/>
      <c r="AC778" s="127"/>
      <c r="AD778" s="127"/>
      <c r="AE778" s="127"/>
      <c r="AF778" s="127"/>
      <c r="AG778" s="127"/>
      <c r="AH778" s="127"/>
      <c r="AI778" s="127"/>
      <c r="AJ778" s="127"/>
      <c r="AK778" s="127"/>
      <c r="AL778" s="127"/>
      <c r="AM778" s="127"/>
      <c r="AN778" s="127"/>
      <c r="AO778" s="127"/>
      <c r="AP778" s="127"/>
      <c r="AQ778" s="127"/>
      <c r="AS778" s="44"/>
      <c r="AT778" s="44"/>
      <c r="AU778" s="44"/>
      <c r="AV778" s="44"/>
      <c r="AW778" s="44"/>
      <c r="AX778" s="44"/>
      <c r="AY778" s="44"/>
      <c r="AZ778" s="44"/>
      <c r="BA778" s="44"/>
      <c r="BB778" s="44"/>
      <c r="BC778" s="44"/>
      <c r="BD778" s="44"/>
    </row>
    <row r="779"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43"/>
      <c r="Z779" s="127"/>
      <c r="AA779" s="127"/>
      <c r="AB779" s="127"/>
      <c r="AC779" s="127"/>
      <c r="AD779" s="127"/>
      <c r="AE779" s="127"/>
      <c r="AF779" s="127"/>
      <c r="AG779" s="127"/>
      <c r="AH779" s="127"/>
      <c r="AI779" s="127"/>
      <c r="AJ779" s="127"/>
      <c r="AK779" s="127"/>
      <c r="AL779" s="127"/>
      <c r="AM779" s="127"/>
      <c r="AN779" s="127"/>
      <c r="AO779" s="127"/>
      <c r="AP779" s="127"/>
      <c r="AQ779" s="127"/>
      <c r="AS779" s="44"/>
      <c r="AT779" s="44"/>
      <c r="AU779" s="44"/>
      <c r="AV779" s="44"/>
      <c r="AW779" s="44"/>
      <c r="AX779" s="44"/>
      <c r="AY779" s="44"/>
      <c r="AZ779" s="44"/>
      <c r="BA779" s="44"/>
      <c r="BB779" s="44"/>
      <c r="BC779" s="44"/>
      <c r="BD779" s="44"/>
    </row>
    <row r="780"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43"/>
      <c r="Z780" s="127"/>
      <c r="AA780" s="127"/>
      <c r="AB780" s="127"/>
      <c r="AC780" s="127"/>
      <c r="AD780" s="127"/>
      <c r="AE780" s="127"/>
      <c r="AF780" s="127"/>
      <c r="AG780" s="127"/>
      <c r="AH780" s="127"/>
      <c r="AI780" s="127"/>
      <c r="AJ780" s="127"/>
      <c r="AK780" s="127"/>
      <c r="AL780" s="127"/>
      <c r="AM780" s="127"/>
      <c r="AN780" s="127"/>
      <c r="AO780" s="127"/>
      <c r="AP780" s="127"/>
      <c r="AQ780" s="127"/>
      <c r="AS780" s="44"/>
      <c r="AT780" s="44"/>
      <c r="AU780" s="44"/>
      <c r="AV780" s="44"/>
      <c r="AW780" s="44"/>
      <c r="AX780" s="44"/>
      <c r="AY780" s="44"/>
      <c r="AZ780" s="44"/>
      <c r="BA780" s="44"/>
      <c r="BB780" s="44"/>
      <c r="BC780" s="44"/>
      <c r="BD780" s="44"/>
    </row>
    <row r="781"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43"/>
      <c r="Z781" s="127"/>
      <c r="AA781" s="127"/>
      <c r="AB781" s="127"/>
      <c r="AC781" s="127"/>
      <c r="AD781" s="127"/>
      <c r="AE781" s="127"/>
      <c r="AF781" s="127"/>
      <c r="AG781" s="127"/>
      <c r="AH781" s="127"/>
      <c r="AI781" s="127"/>
      <c r="AJ781" s="127"/>
      <c r="AK781" s="127"/>
      <c r="AL781" s="127"/>
      <c r="AM781" s="127"/>
      <c r="AN781" s="127"/>
      <c r="AO781" s="127"/>
      <c r="AP781" s="127"/>
      <c r="AQ781" s="127"/>
      <c r="AS781" s="44"/>
      <c r="AT781" s="44"/>
      <c r="AU781" s="44"/>
      <c r="AV781" s="44"/>
      <c r="AW781" s="44"/>
      <c r="AX781" s="44"/>
      <c r="AY781" s="44"/>
      <c r="AZ781" s="44"/>
      <c r="BA781" s="44"/>
      <c r="BB781" s="44"/>
      <c r="BC781" s="44"/>
      <c r="BD781" s="44"/>
    </row>
    <row r="782"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43"/>
      <c r="Z782" s="127"/>
      <c r="AA782" s="127"/>
      <c r="AB782" s="127"/>
      <c r="AC782" s="127"/>
      <c r="AD782" s="127"/>
      <c r="AE782" s="127"/>
      <c r="AF782" s="127"/>
      <c r="AG782" s="127"/>
      <c r="AH782" s="127"/>
      <c r="AI782" s="127"/>
      <c r="AJ782" s="127"/>
      <c r="AK782" s="127"/>
      <c r="AL782" s="127"/>
      <c r="AM782" s="127"/>
      <c r="AN782" s="127"/>
      <c r="AO782" s="127"/>
      <c r="AP782" s="127"/>
      <c r="AQ782" s="127"/>
      <c r="AS782" s="44"/>
      <c r="AT782" s="44"/>
      <c r="AU782" s="44"/>
      <c r="AV782" s="44"/>
      <c r="AW782" s="44"/>
      <c r="AX782" s="44"/>
      <c r="AY782" s="44"/>
      <c r="AZ782" s="44"/>
      <c r="BA782" s="44"/>
      <c r="BB782" s="44"/>
      <c r="BC782" s="44"/>
      <c r="BD782" s="44"/>
    </row>
    <row r="783"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43"/>
      <c r="Z783" s="127"/>
      <c r="AA783" s="127"/>
      <c r="AB783" s="127"/>
      <c r="AC783" s="127"/>
      <c r="AD783" s="127"/>
      <c r="AE783" s="127"/>
      <c r="AF783" s="127"/>
      <c r="AG783" s="127"/>
      <c r="AH783" s="127"/>
      <c r="AI783" s="127"/>
      <c r="AJ783" s="127"/>
      <c r="AK783" s="127"/>
      <c r="AL783" s="127"/>
      <c r="AM783" s="127"/>
      <c r="AN783" s="127"/>
      <c r="AO783" s="127"/>
      <c r="AP783" s="127"/>
      <c r="AQ783" s="127"/>
      <c r="AS783" s="44"/>
      <c r="AT783" s="44"/>
      <c r="AU783" s="44"/>
      <c r="AV783" s="44"/>
      <c r="AW783" s="44"/>
      <c r="AX783" s="44"/>
      <c r="AY783" s="44"/>
      <c r="AZ783" s="44"/>
      <c r="BA783" s="44"/>
      <c r="BB783" s="44"/>
      <c r="BC783" s="44"/>
      <c r="BD783" s="44"/>
    </row>
    <row r="784"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43"/>
      <c r="Z784" s="127"/>
      <c r="AA784" s="127"/>
      <c r="AB784" s="127"/>
      <c r="AC784" s="127"/>
      <c r="AD784" s="127"/>
      <c r="AE784" s="127"/>
      <c r="AF784" s="127"/>
      <c r="AG784" s="127"/>
      <c r="AH784" s="127"/>
      <c r="AI784" s="127"/>
      <c r="AJ784" s="127"/>
      <c r="AK784" s="127"/>
      <c r="AL784" s="127"/>
      <c r="AM784" s="127"/>
      <c r="AN784" s="127"/>
      <c r="AO784" s="127"/>
      <c r="AP784" s="127"/>
      <c r="AQ784" s="127"/>
      <c r="AS784" s="44"/>
      <c r="AT784" s="44"/>
      <c r="AU784" s="44"/>
      <c r="AV784" s="44"/>
      <c r="AW784" s="44"/>
      <c r="AX784" s="44"/>
      <c r="AY784" s="44"/>
      <c r="AZ784" s="44"/>
      <c r="BA784" s="44"/>
      <c r="BB784" s="44"/>
      <c r="BC784" s="44"/>
      <c r="BD784" s="44"/>
    </row>
    <row r="785"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43"/>
      <c r="Z785" s="127"/>
      <c r="AA785" s="127"/>
      <c r="AB785" s="127"/>
      <c r="AC785" s="127"/>
      <c r="AD785" s="127"/>
      <c r="AE785" s="127"/>
      <c r="AF785" s="127"/>
      <c r="AG785" s="127"/>
      <c r="AH785" s="127"/>
      <c r="AI785" s="127"/>
      <c r="AJ785" s="127"/>
      <c r="AK785" s="127"/>
      <c r="AL785" s="127"/>
      <c r="AM785" s="127"/>
      <c r="AN785" s="127"/>
      <c r="AO785" s="127"/>
      <c r="AP785" s="127"/>
      <c r="AQ785" s="127"/>
      <c r="AS785" s="44"/>
      <c r="AT785" s="44"/>
      <c r="AU785" s="44"/>
      <c r="AV785" s="44"/>
      <c r="AW785" s="44"/>
      <c r="AX785" s="44"/>
      <c r="AY785" s="44"/>
      <c r="AZ785" s="44"/>
      <c r="BA785" s="44"/>
      <c r="BB785" s="44"/>
      <c r="BC785" s="44"/>
      <c r="BD785" s="44"/>
    </row>
    <row r="786"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43"/>
      <c r="Z786" s="127"/>
      <c r="AA786" s="127"/>
      <c r="AB786" s="127"/>
      <c r="AC786" s="127"/>
      <c r="AD786" s="127"/>
      <c r="AE786" s="127"/>
      <c r="AF786" s="127"/>
      <c r="AG786" s="127"/>
      <c r="AH786" s="127"/>
      <c r="AI786" s="127"/>
      <c r="AJ786" s="127"/>
      <c r="AK786" s="127"/>
      <c r="AL786" s="127"/>
      <c r="AM786" s="127"/>
      <c r="AN786" s="127"/>
      <c r="AO786" s="127"/>
      <c r="AP786" s="127"/>
      <c r="AQ786" s="127"/>
      <c r="AS786" s="44"/>
      <c r="AT786" s="44"/>
      <c r="AU786" s="44"/>
      <c r="AV786" s="44"/>
      <c r="AW786" s="44"/>
      <c r="AX786" s="44"/>
      <c r="AY786" s="44"/>
      <c r="AZ786" s="44"/>
      <c r="BA786" s="44"/>
      <c r="BB786" s="44"/>
      <c r="BC786" s="44"/>
      <c r="BD786" s="44"/>
    </row>
    <row r="787"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43"/>
      <c r="Z787" s="127"/>
      <c r="AA787" s="127"/>
      <c r="AB787" s="127"/>
      <c r="AC787" s="127"/>
      <c r="AD787" s="127"/>
      <c r="AE787" s="127"/>
      <c r="AF787" s="127"/>
      <c r="AG787" s="127"/>
      <c r="AH787" s="127"/>
      <c r="AI787" s="127"/>
      <c r="AJ787" s="127"/>
      <c r="AK787" s="127"/>
      <c r="AL787" s="127"/>
      <c r="AM787" s="127"/>
      <c r="AN787" s="127"/>
      <c r="AO787" s="127"/>
      <c r="AP787" s="127"/>
      <c r="AQ787" s="127"/>
      <c r="AS787" s="44"/>
      <c r="AT787" s="44"/>
      <c r="AU787" s="44"/>
      <c r="AV787" s="44"/>
      <c r="AW787" s="44"/>
      <c r="AX787" s="44"/>
      <c r="AY787" s="44"/>
      <c r="AZ787" s="44"/>
      <c r="BA787" s="44"/>
      <c r="BB787" s="44"/>
      <c r="BC787" s="44"/>
      <c r="BD787" s="44"/>
    </row>
    <row r="788"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43"/>
      <c r="Z788" s="127"/>
      <c r="AA788" s="127"/>
      <c r="AB788" s="127"/>
      <c r="AC788" s="127"/>
      <c r="AD788" s="127"/>
      <c r="AE788" s="127"/>
      <c r="AF788" s="127"/>
      <c r="AG788" s="127"/>
      <c r="AH788" s="127"/>
      <c r="AI788" s="127"/>
      <c r="AJ788" s="127"/>
      <c r="AK788" s="127"/>
      <c r="AL788" s="127"/>
      <c r="AM788" s="127"/>
      <c r="AN788" s="127"/>
      <c r="AO788" s="127"/>
      <c r="AP788" s="127"/>
      <c r="AQ788" s="127"/>
      <c r="AS788" s="44"/>
      <c r="AT788" s="44"/>
      <c r="AU788" s="44"/>
      <c r="AV788" s="44"/>
      <c r="AW788" s="44"/>
      <c r="AX788" s="44"/>
      <c r="AY788" s="44"/>
      <c r="AZ788" s="44"/>
      <c r="BA788" s="44"/>
      <c r="BB788" s="44"/>
      <c r="BC788" s="44"/>
      <c r="BD788" s="44"/>
    </row>
    <row r="789"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43"/>
      <c r="Z789" s="127"/>
      <c r="AA789" s="127"/>
      <c r="AB789" s="127"/>
      <c r="AC789" s="127"/>
      <c r="AD789" s="127"/>
      <c r="AE789" s="127"/>
      <c r="AF789" s="127"/>
      <c r="AG789" s="127"/>
      <c r="AH789" s="127"/>
      <c r="AI789" s="127"/>
      <c r="AJ789" s="127"/>
      <c r="AK789" s="127"/>
      <c r="AL789" s="127"/>
      <c r="AM789" s="127"/>
      <c r="AN789" s="127"/>
      <c r="AO789" s="127"/>
      <c r="AP789" s="127"/>
      <c r="AQ789" s="127"/>
      <c r="AS789" s="44"/>
      <c r="AT789" s="44"/>
      <c r="AU789" s="44"/>
      <c r="AV789" s="44"/>
      <c r="AW789" s="44"/>
      <c r="AX789" s="44"/>
      <c r="AY789" s="44"/>
      <c r="AZ789" s="44"/>
      <c r="BA789" s="44"/>
      <c r="BB789" s="44"/>
      <c r="BC789" s="44"/>
      <c r="BD789" s="44"/>
    </row>
    <row r="790"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43"/>
      <c r="Z790" s="127"/>
      <c r="AA790" s="127"/>
      <c r="AB790" s="127"/>
      <c r="AC790" s="127"/>
      <c r="AD790" s="127"/>
      <c r="AE790" s="127"/>
      <c r="AF790" s="127"/>
      <c r="AG790" s="127"/>
      <c r="AH790" s="127"/>
      <c r="AI790" s="127"/>
      <c r="AJ790" s="127"/>
      <c r="AK790" s="127"/>
      <c r="AL790" s="127"/>
      <c r="AM790" s="127"/>
      <c r="AN790" s="127"/>
      <c r="AO790" s="127"/>
      <c r="AP790" s="127"/>
      <c r="AQ790" s="127"/>
      <c r="AS790" s="44"/>
      <c r="AT790" s="44"/>
      <c r="AU790" s="44"/>
      <c r="AV790" s="44"/>
      <c r="AW790" s="44"/>
      <c r="AX790" s="44"/>
      <c r="AY790" s="44"/>
      <c r="AZ790" s="44"/>
      <c r="BA790" s="44"/>
      <c r="BB790" s="44"/>
      <c r="BC790" s="44"/>
      <c r="BD790" s="44"/>
    </row>
    <row r="791"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43"/>
      <c r="Z791" s="127"/>
      <c r="AA791" s="127"/>
      <c r="AB791" s="127"/>
      <c r="AC791" s="127"/>
      <c r="AD791" s="127"/>
      <c r="AE791" s="127"/>
      <c r="AF791" s="127"/>
      <c r="AG791" s="127"/>
      <c r="AH791" s="127"/>
      <c r="AI791" s="127"/>
      <c r="AJ791" s="127"/>
      <c r="AK791" s="127"/>
      <c r="AL791" s="127"/>
      <c r="AM791" s="127"/>
      <c r="AN791" s="127"/>
      <c r="AO791" s="127"/>
      <c r="AP791" s="127"/>
      <c r="AQ791" s="127"/>
      <c r="AS791" s="44"/>
      <c r="AT791" s="44"/>
      <c r="AU791" s="44"/>
      <c r="AV791" s="44"/>
      <c r="AW791" s="44"/>
      <c r="AX791" s="44"/>
      <c r="AY791" s="44"/>
      <c r="AZ791" s="44"/>
      <c r="BA791" s="44"/>
      <c r="BB791" s="44"/>
      <c r="BC791" s="44"/>
      <c r="BD791" s="44"/>
    </row>
    <row r="792"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43"/>
      <c r="Z792" s="127"/>
      <c r="AA792" s="127"/>
      <c r="AB792" s="127"/>
      <c r="AC792" s="127"/>
      <c r="AD792" s="127"/>
      <c r="AE792" s="127"/>
      <c r="AF792" s="127"/>
      <c r="AG792" s="127"/>
      <c r="AH792" s="127"/>
      <c r="AI792" s="127"/>
      <c r="AJ792" s="127"/>
      <c r="AK792" s="127"/>
      <c r="AL792" s="127"/>
      <c r="AM792" s="127"/>
      <c r="AN792" s="127"/>
      <c r="AO792" s="127"/>
      <c r="AP792" s="127"/>
      <c r="AQ792" s="127"/>
      <c r="AS792" s="44"/>
      <c r="AT792" s="44"/>
      <c r="AU792" s="44"/>
      <c r="AV792" s="44"/>
      <c r="AW792" s="44"/>
      <c r="AX792" s="44"/>
      <c r="AY792" s="44"/>
      <c r="AZ792" s="44"/>
      <c r="BA792" s="44"/>
      <c r="BB792" s="44"/>
      <c r="BC792" s="44"/>
      <c r="BD792" s="44"/>
    </row>
    <row r="793"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43"/>
      <c r="Z793" s="127"/>
      <c r="AA793" s="127"/>
      <c r="AB793" s="127"/>
      <c r="AC793" s="127"/>
      <c r="AD793" s="127"/>
      <c r="AE793" s="127"/>
      <c r="AF793" s="127"/>
      <c r="AG793" s="127"/>
      <c r="AH793" s="127"/>
      <c r="AI793" s="127"/>
      <c r="AJ793" s="127"/>
      <c r="AK793" s="127"/>
      <c r="AL793" s="127"/>
      <c r="AM793" s="127"/>
      <c r="AN793" s="127"/>
      <c r="AO793" s="127"/>
      <c r="AP793" s="127"/>
      <c r="AQ793" s="127"/>
      <c r="AS793" s="44"/>
      <c r="AT793" s="44"/>
      <c r="AU793" s="44"/>
      <c r="AV793" s="44"/>
      <c r="AW793" s="44"/>
      <c r="AX793" s="44"/>
      <c r="AY793" s="44"/>
      <c r="AZ793" s="44"/>
      <c r="BA793" s="44"/>
      <c r="BB793" s="44"/>
      <c r="BC793" s="44"/>
      <c r="BD793" s="44"/>
    </row>
    <row r="794"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43"/>
      <c r="Z794" s="127"/>
      <c r="AA794" s="127"/>
      <c r="AB794" s="127"/>
      <c r="AC794" s="127"/>
      <c r="AD794" s="127"/>
      <c r="AE794" s="127"/>
      <c r="AF794" s="127"/>
      <c r="AG794" s="127"/>
      <c r="AH794" s="127"/>
      <c r="AI794" s="127"/>
      <c r="AJ794" s="127"/>
      <c r="AK794" s="127"/>
      <c r="AL794" s="127"/>
      <c r="AM794" s="127"/>
      <c r="AN794" s="127"/>
      <c r="AO794" s="127"/>
      <c r="AP794" s="127"/>
      <c r="AQ794" s="127"/>
      <c r="AS794" s="44"/>
      <c r="AT794" s="44"/>
      <c r="AU794" s="44"/>
      <c r="AV794" s="44"/>
      <c r="AW794" s="44"/>
      <c r="AX794" s="44"/>
      <c r="AY794" s="44"/>
      <c r="AZ794" s="44"/>
      <c r="BA794" s="44"/>
      <c r="BB794" s="44"/>
      <c r="BC794" s="44"/>
      <c r="BD794" s="44"/>
    </row>
    <row r="795"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43"/>
      <c r="Z795" s="127"/>
      <c r="AA795" s="127"/>
      <c r="AB795" s="127"/>
      <c r="AC795" s="127"/>
      <c r="AD795" s="127"/>
      <c r="AE795" s="127"/>
      <c r="AF795" s="127"/>
      <c r="AG795" s="127"/>
      <c r="AH795" s="127"/>
      <c r="AI795" s="127"/>
      <c r="AJ795" s="127"/>
      <c r="AK795" s="127"/>
      <c r="AL795" s="127"/>
      <c r="AM795" s="127"/>
      <c r="AN795" s="127"/>
      <c r="AO795" s="127"/>
      <c r="AP795" s="127"/>
      <c r="AQ795" s="127"/>
      <c r="AS795" s="44"/>
      <c r="AT795" s="44"/>
      <c r="AU795" s="44"/>
      <c r="AV795" s="44"/>
      <c r="AW795" s="44"/>
      <c r="AX795" s="44"/>
      <c r="AY795" s="44"/>
      <c r="AZ795" s="44"/>
      <c r="BA795" s="44"/>
      <c r="BB795" s="44"/>
      <c r="BC795" s="44"/>
      <c r="BD795" s="44"/>
    </row>
    <row r="796"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43"/>
      <c r="Z796" s="127"/>
      <c r="AA796" s="127"/>
      <c r="AB796" s="127"/>
      <c r="AC796" s="127"/>
      <c r="AD796" s="127"/>
      <c r="AE796" s="127"/>
      <c r="AF796" s="127"/>
      <c r="AG796" s="127"/>
      <c r="AH796" s="127"/>
      <c r="AI796" s="127"/>
      <c r="AJ796" s="127"/>
      <c r="AK796" s="127"/>
      <c r="AL796" s="127"/>
      <c r="AM796" s="127"/>
      <c r="AN796" s="127"/>
      <c r="AO796" s="127"/>
      <c r="AP796" s="127"/>
      <c r="AQ796" s="127"/>
      <c r="AS796" s="44"/>
      <c r="AT796" s="44"/>
      <c r="AU796" s="44"/>
      <c r="AV796" s="44"/>
      <c r="AW796" s="44"/>
      <c r="AX796" s="44"/>
      <c r="AY796" s="44"/>
      <c r="AZ796" s="44"/>
      <c r="BA796" s="44"/>
      <c r="BB796" s="44"/>
      <c r="BC796" s="44"/>
      <c r="BD796" s="44"/>
    </row>
    <row r="797"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43"/>
      <c r="Z797" s="127"/>
      <c r="AA797" s="127"/>
      <c r="AB797" s="127"/>
      <c r="AC797" s="127"/>
      <c r="AD797" s="127"/>
      <c r="AE797" s="127"/>
      <c r="AF797" s="127"/>
      <c r="AG797" s="127"/>
      <c r="AH797" s="127"/>
      <c r="AI797" s="127"/>
      <c r="AJ797" s="127"/>
      <c r="AK797" s="127"/>
      <c r="AL797" s="127"/>
      <c r="AM797" s="127"/>
      <c r="AN797" s="127"/>
      <c r="AO797" s="127"/>
      <c r="AP797" s="127"/>
      <c r="AQ797" s="127"/>
      <c r="AS797" s="44"/>
      <c r="AT797" s="44"/>
      <c r="AU797" s="44"/>
      <c r="AV797" s="44"/>
      <c r="AW797" s="44"/>
      <c r="AX797" s="44"/>
      <c r="AY797" s="44"/>
      <c r="AZ797" s="44"/>
      <c r="BA797" s="44"/>
      <c r="BB797" s="44"/>
      <c r="BC797" s="44"/>
      <c r="BD797" s="44"/>
    </row>
    <row r="798"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43"/>
      <c r="Z798" s="127"/>
      <c r="AA798" s="127"/>
      <c r="AB798" s="127"/>
      <c r="AC798" s="127"/>
      <c r="AD798" s="127"/>
      <c r="AE798" s="127"/>
      <c r="AF798" s="127"/>
      <c r="AG798" s="127"/>
      <c r="AH798" s="127"/>
      <c r="AI798" s="127"/>
      <c r="AJ798" s="127"/>
      <c r="AK798" s="127"/>
      <c r="AL798" s="127"/>
      <c r="AM798" s="127"/>
      <c r="AN798" s="127"/>
      <c r="AO798" s="127"/>
      <c r="AP798" s="127"/>
      <c r="AQ798" s="127"/>
      <c r="AS798" s="44"/>
      <c r="AT798" s="44"/>
      <c r="AU798" s="44"/>
      <c r="AV798" s="44"/>
      <c r="AW798" s="44"/>
      <c r="AX798" s="44"/>
      <c r="AY798" s="44"/>
      <c r="AZ798" s="44"/>
      <c r="BA798" s="44"/>
      <c r="BB798" s="44"/>
      <c r="BC798" s="44"/>
      <c r="BD798" s="44"/>
    </row>
    <row r="799"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43"/>
      <c r="Z799" s="127"/>
      <c r="AA799" s="127"/>
      <c r="AB799" s="127"/>
      <c r="AC799" s="127"/>
      <c r="AD799" s="127"/>
      <c r="AE799" s="127"/>
      <c r="AF799" s="127"/>
      <c r="AG799" s="127"/>
      <c r="AH799" s="127"/>
      <c r="AI799" s="127"/>
      <c r="AJ799" s="127"/>
      <c r="AK799" s="127"/>
      <c r="AL799" s="127"/>
      <c r="AM799" s="127"/>
      <c r="AN799" s="127"/>
      <c r="AO799" s="127"/>
      <c r="AP799" s="127"/>
      <c r="AQ799" s="127"/>
      <c r="AS799" s="44"/>
      <c r="AT799" s="44"/>
      <c r="AU799" s="44"/>
      <c r="AV799" s="44"/>
      <c r="AW799" s="44"/>
      <c r="AX799" s="44"/>
      <c r="AY799" s="44"/>
      <c r="AZ799" s="44"/>
      <c r="BA799" s="44"/>
      <c r="BB799" s="44"/>
      <c r="BC799" s="44"/>
      <c r="BD799" s="44"/>
    </row>
    <row r="800"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43"/>
      <c r="Z800" s="127"/>
      <c r="AA800" s="127"/>
      <c r="AB800" s="127"/>
      <c r="AC800" s="127"/>
      <c r="AD800" s="127"/>
      <c r="AE800" s="127"/>
      <c r="AF800" s="127"/>
      <c r="AG800" s="127"/>
      <c r="AH800" s="127"/>
      <c r="AI800" s="127"/>
      <c r="AJ800" s="127"/>
      <c r="AK800" s="127"/>
      <c r="AL800" s="127"/>
      <c r="AM800" s="127"/>
      <c r="AN800" s="127"/>
      <c r="AO800" s="127"/>
      <c r="AP800" s="127"/>
      <c r="AQ800" s="127"/>
      <c r="AS800" s="44"/>
      <c r="AT800" s="44"/>
      <c r="AU800" s="44"/>
      <c r="AV800" s="44"/>
      <c r="AW800" s="44"/>
      <c r="AX800" s="44"/>
      <c r="AY800" s="44"/>
      <c r="AZ800" s="44"/>
      <c r="BA800" s="44"/>
      <c r="BB800" s="44"/>
      <c r="BC800" s="44"/>
      <c r="BD800" s="44"/>
    </row>
    <row r="801"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43"/>
      <c r="Z801" s="127"/>
      <c r="AA801" s="127"/>
      <c r="AB801" s="127"/>
      <c r="AC801" s="127"/>
      <c r="AD801" s="127"/>
      <c r="AE801" s="127"/>
      <c r="AF801" s="127"/>
      <c r="AG801" s="127"/>
      <c r="AH801" s="127"/>
      <c r="AI801" s="127"/>
      <c r="AJ801" s="127"/>
      <c r="AK801" s="127"/>
      <c r="AL801" s="127"/>
      <c r="AM801" s="127"/>
      <c r="AN801" s="127"/>
      <c r="AO801" s="127"/>
      <c r="AP801" s="127"/>
      <c r="AQ801" s="127"/>
      <c r="AS801" s="44"/>
      <c r="AT801" s="44"/>
      <c r="AU801" s="44"/>
      <c r="AV801" s="44"/>
      <c r="AW801" s="44"/>
      <c r="AX801" s="44"/>
      <c r="AY801" s="44"/>
      <c r="AZ801" s="44"/>
      <c r="BA801" s="44"/>
      <c r="BB801" s="44"/>
      <c r="BC801" s="44"/>
      <c r="BD801" s="44"/>
    </row>
    <row r="802"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43"/>
      <c r="Z802" s="127"/>
      <c r="AA802" s="127"/>
      <c r="AB802" s="127"/>
      <c r="AC802" s="127"/>
      <c r="AD802" s="127"/>
      <c r="AE802" s="127"/>
      <c r="AF802" s="127"/>
      <c r="AG802" s="127"/>
      <c r="AH802" s="127"/>
      <c r="AI802" s="127"/>
      <c r="AJ802" s="127"/>
      <c r="AK802" s="127"/>
      <c r="AL802" s="127"/>
      <c r="AM802" s="127"/>
      <c r="AN802" s="127"/>
      <c r="AO802" s="127"/>
      <c r="AP802" s="127"/>
      <c r="AQ802" s="127"/>
      <c r="AS802" s="44"/>
      <c r="AT802" s="44"/>
      <c r="AU802" s="44"/>
      <c r="AV802" s="44"/>
      <c r="AW802" s="44"/>
      <c r="AX802" s="44"/>
      <c r="AY802" s="44"/>
      <c r="AZ802" s="44"/>
      <c r="BA802" s="44"/>
      <c r="BB802" s="44"/>
      <c r="BC802" s="44"/>
      <c r="BD802" s="44"/>
    </row>
    <row r="803"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43"/>
      <c r="Z803" s="127"/>
      <c r="AA803" s="127"/>
      <c r="AB803" s="127"/>
      <c r="AC803" s="127"/>
      <c r="AD803" s="127"/>
      <c r="AE803" s="127"/>
      <c r="AF803" s="127"/>
      <c r="AG803" s="127"/>
      <c r="AH803" s="127"/>
      <c r="AI803" s="127"/>
      <c r="AJ803" s="127"/>
      <c r="AK803" s="127"/>
      <c r="AL803" s="127"/>
      <c r="AM803" s="127"/>
      <c r="AN803" s="127"/>
      <c r="AO803" s="127"/>
      <c r="AP803" s="127"/>
      <c r="AQ803" s="127"/>
      <c r="AS803" s="44"/>
      <c r="AT803" s="44"/>
      <c r="AU803" s="44"/>
      <c r="AV803" s="44"/>
      <c r="AW803" s="44"/>
      <c r="AX803" s="44"/>
      <c r="AY803" s="44"/>
      <c r="AZ803" s="44"/>
      <c r="BA803" s="44"/>
      <c r="BB803" s="44"/>
      <c r="BC803" s="44"/>
      <c r="BD803" s="44"/>
    </row>
    <row r="804"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43"/>
      <c r="Z804" s="127"/>
      <c r="AA804" s="127"/>
      <c r="AB804" s="127"/>
      <c r="AC804" s="127"/>
      <c r="AD804" s="127"/>
      <c r="AE804" s="127"/>
      <c r="AF804" s="127"/>
      <c r="AG804" s="127"/>
      <c r="AH804" s="127"/>
      <c r="AI804" s="127"/>
      <c r="AJ804" s="127"/>
      <c r="AK804" s="127"/>
      <c r="AL804" s="127"/>
      <c r="AM804" s="127"/>
      <c r="AN804" s="127"/>
      <c r="AO804" s="127"/>
      <c r="AP804" s="127"/>
      <c r="AQ804" s="127"/>
      <c r="AS804" s="44"/>
      <c r="AT804" s="44"/>
      <c r="AU804" s="44"/>
      <c r="AV804" s="44"/>
      <c r="AW804" s="44"/>
      <c r="AX804" s="44"/>
      <c r="AY804" s="44"/>
      <c r="AZ804" s="44"/>
      <c r="BA804" s="44"/>
      <c r="BB804" s="44"/>
      <c r="BC804" s="44"/>
      <c r="BD804" s="44"/>
    </row>
    <row r="805"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43"/>
      <c r="Z805" s="127"/>
      <c r="AA805" s="127"/>
      <c r="AB805" s="127"/>
      <c r="AC805" s="127"/>
      <c r="AD805" s="127"/>
      <c r="AE805" s="127"/>
      <c r="AF805" s="127"/>
      <c r="AG805" s="127"/>
      <c r="AH805" s="127"/>
      <c r="AI805" s="127"/>
      <c r="AJ805" s="127"/>
      <c r="AK805" s="127"/>
      <c r="AL805" s="127"/>
      <c r="AM805" s="127"/>
      <c r="AN805" s="127"/>
      <c r="AO805" s="127"/>
      <c r="AP805" s="127"/>
      <c r="AQ805" s="127"/>
      <c r="AS805" s="44"/>
      <c r="AT805" s="44"/>
      <c r="AU805" s="44"/>
      <c r="AV805" s="44"/>
      <c r="AW805" s="44"/>
      <c r="AX805" s="44"/>
      <c r="AY805" s="44"/>
      <c r="AZ805" s="44"/>
      <c r="BA805" s="44"/>
      <c r="BB805" s="44"/>
      <c r="BC805" s="44"/>
      <c r="BD805" s="44"/>
    </row>
    <row r="806"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43"/>
      <c r="Z806" s="127"/>
      <c r="AA806" s="127"/>
      <c r="AB806" s="127"/>
      <c r="AC806" s="127"/>
      <c r="AD806" s="127"/>
      <c r="AE806" s="127"/>
      <c r="AF806" s="127"/>
      <c r="AG806" s="127"/>
      <c r="AH806" s="127"/>
      <c r="AI806" s="127"/>
      <c r="AJ806" s="127"/>
      <c r="AK806" s="127"/>
      <c r="AL806" s="127"/>
      <c r="AM806" s="127"/>
      <c r="AN806" s="127"/>
      <c r="AO806" s="127"/>
      <c r="AP806" s="127"/>
      <c r="AQ806" s="127"/>
      <c r="AS806" s="44"/>
      <c r="AT806" s="44"/>
      <c r="AU806" s="44"/>
      <c r="AV806" s="44"/>
      <c r="AW806" s="44"/>
      <c r="AX806" s="44"/>
      <c r="AY806" s="44"/>
      <c r="AZ806" s="44"/>
      <c r="BA806" s="44"/>
      <c r="BB806" s="44"/>
      <c r="BC806" s="44"/>
      <c r="BD806" s="44"/>
    </row>
    <row r="807"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43"/>
      <c r="Z807" s="127"/>
      <c r="AA807" s="127"/>
      <c r="AB807" s="127"/>
      <c r="AC807" s="127"/>
      <c r="AD807" s="127"/>
      <c r="AE807" s="127"/>
      <c r="AF807" s="127"/>
      <c r="AG807" s="127"/>
      <c r="AH807" s="127"/>
      <c r="AI807" s="127"/>
      <c r="AJ807" s="127"/>
      <c r="AK807" s="127"/>
      <c r="AL807" s="127"/>
      <c r="AM807" s="127"/>
      <c r="AN807" s="127"/>
      <c r="AO807" s="127"/>
      <c r="AP807" s="127"/>
      <c r="AQ807" s="127"/>
      <c r="AS807" s="44"/>
      <c r="AT807" s="44"/>
      <c r="AU807" s="44"/>
      <c r="AV807" s="44"/>
      <c r="AW807" s="44"/>
      <c r="AX807" s="44"/>
      <c r="AY807" s="44"/>
      <c r="AZ807" s="44"/>
      <c r="BA807" s="44"/>
      <c r="BB807" s="44"/>
      <c r="BC807" s="44"/>
      <c r="BD807" s="44"/>
    </row>
    <row r="808"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43"/>
      <c r="Z808" s="127"/>
      <c r="AA808" s="127"/>
      <c r="AB808" s="127"/>
      <c r="AC808" s="127"/>
      <c r="AD808" s="127"/>
      <c r="AE808" s="127"/>
      <c r="AF808" s="127"/>
      <c r="AG808" s="127"/>
      <c r="AH808" s="127"/>
      <c r="AI808" s="127"/>
      <c r="AJ808" s="127"/>
      <c r="AK808" s="127"/>
      <c r="AL808" s="127"/>
      <c r="AM808" s="127"/>
      <c r="AN808" s="127"/>
      <c r="AO808" s="127"/>
      <c r="AP808" s="127"/>
      <c r="AQ808" s="127"/>
      <c r="AS808" s="44"/>
      <c r="AT808" s="44"/>
      <c r="AU808" s="44"/>
      <c r="AV808" s="44"/>
      <c r="AW808" s="44"/>
      <c r="AX808" s="44"/>
      <c r="AY808" s="44"/>
      <c r="AZ808" s="44"/>
      <c r="BA808" s="44"/>
      <c r="BB808" s="44"/>
      <c r="BC808" s="44"/>
      <c r="BD808" s="44"/>
    </row>
    <row r="809"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43"/>
      <c r="Z809" s="127"/>
      <c r="AA809" s="127"/>
      <c r="AB809" s="127"/>
      <c r="AC809" s="127"/>
      <c r="AD809" s="127"/>
      <c r="AE809" s="127"/>
      <c r="AF809" s="127"/>
      <c r="AG809" s="127"/>
      <c r="AH809" s="127"/>
      <c r="AI809" s="127"/>
      <c r="AJ809" s="127"/>
      <c r="AK809" s="127"/>
      <c r="AL809" s="127"/>
      <c r="AM809" s="127"/>
      <c r="AN809" s="127"/>
      <c r="AO809" s="127"/>
      <c r="AP809" s="127"/>
      <c r="AQ809" s="127"/>
      <c r="AS809" s="44"/>
      <c r="AT809" s="44"/>
      <c r="AU809" s="44"/>
      <c r="AV809" s="44"/>
      <c r="AW809" s="44"/>
      <c r="AX809" s="44"/>
      <c r="AY809" s="44"/>
      <c r="AZ809" s="44"/>
      <c r="BA809" s="44"/>
      <c r="BB809" s="44"/>
      <c r="BC809" s="44"/>
      <c r="BD809" s="44"/>
    </row>
    <row r="810"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43"/>
      <c r="Z810" s="127"/>
      <c r="AA810" s="127"/>
      <c r="AB810" s="127"/>
      <c r="AC810" s="127"/>
      <c r="AD810" s="127"/>
      <c r="AE810" s="127"/>
      <c r="AF810" s="127"/>
      <c r="AG810" s="127"/>
      <c r="AH810" s="127"/>
      <c r="AI810" s="127"/>
      <c r="AJ810" s="127"/>
      <c r="AK810" s="127"/>
      <c r="AL810" s="127"/>
      <c r="AM810" s="127"/>
      <c r="AN810" s="127"/>
      <c r="AO810" s="127"/>
      <c r="AP810" s="127"/>
      <c r="AQ810" s="127"/>
      <c r="AS810" s="44"/>
      <c r="AT810" s="44"/>
      <c r="AU810" s="44"/>
      <c r="AV810" s="44"/>
      <c r="AW810" s="44"/>
      <c r="AX810" s="44"/>
      <c r="AY810" s="44"/>
      <c r="AZ810" s="44"/>
      <c r="BA810" s="44"/>
      <c r="BB810" s="44"/>
      <c r="BC810" s="44"/>
      <c r="BD810" s="44"/>
    </row>
    <row r="811"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43"/>
      <c r="Z811" s="127"/>
      <c r="AA811" s="127"/>
      <c r="AB811" s="127"/>
      <c r="AC811" s="127"/>
      <c r="AD811" s="127"/>
      <c r="AE811" s="127"/>
      <c r="AF811" s="127"/>
      <c r="AG811" s="127"/>
      <c r="AH811" s="127"/>
      <c r="AI811" s="127"/>
      <c r="AJ811" s="127"/>
      <c r="AK811" s="127"/>
      <c r="AL811" s="127"/>
      <c r="AM811" s="127"/>
      <c r="AN811" s="127"/>
      <c r="AO811" s="127"/>
      <c r="AP811" s="127"/>
      <c r="AQ811" s="127"/>
      <c r="AS811" s="44"/>
      <c r="AT811" s="44"/>
      <c r="AU811" s="44"/>
      <c r="AV811" s="44"/>
      <c r="AW811" s="44"/>
      <c r="AX811" s="44"/>
      <c r="AY811" s="44"/>
      <c r="AZ811" s="44"/>
      <c r="BA811" s="44"/>
      <c r="BB811" s="44"/>
      <c r="BC811" s="44"/>
      <c r="BD811" s="44"/>
    </row>
    <row r="812"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43"/>
      <c r="Z812" s="127"/>
      <c r="AA812" s="127"/>
      <c r="AB812" s="127"/>
      <c r="AC812" s="127"/>
      <c r="AD812" s="127"/>
      <c r="AE812" s="127"/>
      <c r="AF812" s="127"/>
      <c r="AG812" s="127"/>
      <c r="AH812" s="127"/>
      <c r="AI812" s="127"/>
      <c r="AJ812" s="127"/>
      <c r="AK812" s="127"/>
      <c r="AL812" s="127"/>
      <c r="AM812" s="127"/>
      <c r="AN812" s="127"/>
      <c r="AO812" s="127"/>
      <c r="AP812" s="127"/>
      <c r="AQ812" s="127"/>
      <c r="AS812" s="44"/>
      <c r="AT812" s="44"/>
      <c r="AU812" s="44"/>
      <c r="AV812" s="44"/>
      <c r="AW812" s="44"/>
      <c r="AX812" s="44"/>
      <c r="AY812" s="44"/>
      <c r="AZ812" s="44"/>
      <c r="BA812" s="44"/>
      <c r="BB812" s="44"/>
      <c r="BC812" s="44"/>
      <c r="BD812" s="44"/>
    </row>
    <row r="813"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43"/>
      <c r="Z813" s="127"/>
      <c r="AA813" s="127"/>
      <c r="AB813" s="127"/>
      <c r="AC813" s="127"/>
      <c r="AD813" s="127"/>
      <c r="AE813" s="127"/>
      <c r="AF813" s="127"/>
      <c r="AG813" s="127"/>
      <c r="AH813" s="127"/>
      <c r="AI813" s="127"/>
      <c r="AJ813" s="127"/>
      <c r="AK813" s="127"/>
      <c r="AL813" s="127"/>
      <c r="AM813" s="127"/>
      <c r="AN813" s="127"/>
      <c r="AO813" s="127"/>
      <c r="AP813" s="127"/>
      <c r="AQ813" s="127"/>
      <c r="AS813" s="44"/>
      <c r="AT813" s="44"/>
      <c r="AU813" s="44"/>
      <c r="AV813" s="44"/>
      <c r="AW813" s="44"/>
      <c r="AX813" s="44"/>
      <c r="AY813" s="44"/>
      <c r="AZ813" s="44"/>
      <c r="BA813" s="44"/>
      <c r="BB813" s="44"/>
      <c r="BC813" s="44"/>
      <c r="BD813" s="44"/>
    </row>
    <row r="814"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43"/>
      <c r="Z814" s="127"/>
      <c r="AA814" s="127"/>
      <c r="AB814" s="127"/>
      <c r="AC814" s="127"/>
      <c r="AD814" s="127"/>
      <c r="AE814" s="127"/>
      <c r="AF814" s="127"/>
      <c r="AG814" s="127"/>
      <c r="AH814" s="127"/>
      <c r="AI814" s="127"/>
      <c r="AJ814" s="127"/>
      <c r="AK814" s="127"/>
      <c r="AL814" s="127"/>
      <c r="AM814" s="127"/>
      <c r="AN814" s="127"/>
      <c r="AO814" s="127"/>
      <c r="AP814" s="127"/>
      <c r="AQ814" s="127"/>
      <c r="AS814" s="44"/>
      <c r="AT814" s="44"/>
      <c r="AU814" s="44"/>
      <c r="AV814" s="44"/>
      <c r="AW814" s="44"/>
      <c r="AX814" s="44"/>
      <c r="AY814" s="44"/>
      <c r="AZ814" s="44"/>
      <c r="BA814" s="44"/>
      <c r="BB814" s="44"/>
      <c r="BC814" s="44"/>
      <c r="BD814" s="44"/>
    </row>
    <row r="815"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43"/>
      <c r="Z815" s="127"/>
      <c r="AA815" s="127"/>
      <c r="AB815" s="127"/>
      <c r="AC815" s="127"/>
      <c r="AD815" s="127"/>
      <c r="AE815" s="127"/>
      <c r="AF815" s="127"/>
      <c r="AG815" s="127"/>
      <c r="AH815" s="127"/>
      <c r="AI815" s="127"/>
      <c r="AJ815" s="127"/>
      <c r="AK815" s="127"/>
      <c r="AL815" s="127"/>
      <c r="AM815" s="127"/>
      <c r="AN815" s="127"/>
      <c r="AO815" s="127"/>
      <c r="AP815" s="127"/>
      <c r="AQ815" s="127"/>
      <c r="AS815" s="44"/>
      <c r="AT815" s="44"/>
      <c r="AU815" s="44"/>
      <c r="AV815" s="44"/>
      <c r="AW815" s="44"/>
      <c r="AX815" s="44"/>
      <c r="AY815" s="44"/>
      <c r="AZ815" s="44"/>
      <c r="BA815" s="44"/>
      <c r="BB815" s="44"/>
      <c r="BC815" s="44"/>
      <c r="BD815" s="44"/>
    </row>
    <row r="816"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43"/>
      <c r="Z816" s="127"/>
      <c r="AA816" s="127"/>
      <c r="AB816" s="127"/>
      <c r="AC816" s="127"/>
      <c r="AD816" s="127"/>
      <c r="AE816" s="127"/>
      <c r="AF816" s="127"/>
      <c r="AG816" s="127"/>
      <c r="AH816" s="127"/>
      <c r="AI816" s="127"/>
      <c r="AJ816" s="127"/>
      <c r="AK816" s="127"/>
      <c r="AL816" s="127"/>
      <c r="AM816" s="127"/>
      <c r="AN816" s="127"/>
      <c r="AO816" s="127"/>
      <c r="AP816" s="127"/>
      <c r="AQ816" s="127"/>
      <c r="AS816" s="44"/>
      <c r="AT816" s="44"/>
      <c r="AU816" s="44"/>
      <c r="AV816" s="44"/>
      <c r="AW816" s="44"/>
      <c r="AX816" s="44"/>
      <c r="AY816" s="44"/>
      <c r="AZ816" s="44"/>
      <c r="BA816" s="44"/>
      <c r="BB816" s="44"/>
      <c r="BC816" s="44"/>
      <c r="BD816" s="44"/>
    </row>
    <row r="817"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43"/>
      <c r="Z817" s="127"/>
      <c r="AA817" s="127"/>
      <c r="AB817" s="127"/>
      <c r="AC817" s="127"/>
      <c r="AD817" s="127"/>
      <c r="AE817" s="127"/>
      <c r="AF817" s="127"/>
      <c r="AG817" s="127"/>
      <c r="AH817" s="127"/>
      <c r="AI817" s="127"/>
      <c r="AJ817" s="127"/>
      <c r="AK817" s="127"/>
      <c r="AL817" s="127"/>
      <c r="AM817" s="127"/>
      <c r="AN817" s="127"/>
      <c r="AO817" s="127"/>
      <c r="AP817" s="127"/>
      <c r="AQ817" s="127"/>
      <c r="AS817" s="44"/>
      <c r="AT817" s="44"/>
      <c r="AU817" s="44"/>
      <c r="AV817" s="44"/>
      <c r="AW817" s="44"/>
      <c r="AX817" s="44"/>
      <c r="AY817" s="44"/>
      <c r="AZ817" s="44"/>
      <c r="BA817" s="44"/>
      <c r="BB817" s="44"/>
      <c r="BC817" s="44"/>
      <c r="BD817" s="44"/>
    </row>
    <row r="818"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43"/>
      <c r="Z818" s="127"/>
      <c r="AA818" s="127"/>
      <c r="AB818" s="127"/>
      <c r="AC818" s="127"/>
      <c r="AD818" s="127"/>
      <c r="AE818" s="127"/>
      <c r="AF818" s="127"/>
      <c r="AG818" s="127"/>
      <c r="AH818" s="127"/>
      <c r="AI818" s="127"/>
      <c r="AJ818" s="127"/>
      <c r="AK818" s="127"/>
      <c r="AL818" s="127"/>
      <c r="AM818" s="127"/>
      <c r="AN818" s="127"/>
      <c r="AO818" s="127"/>
      <c r="AP818" s="127"/>
      <c r="AQ818" s="127"/>
      <c r="AS818" s="44"/>
      <c r="AT818" s="44"/>
      <c r="AU818" s="44"/>
      <c r="AV818" s="44"/>
      <c r="AW818" s="44"/>
      <c r="AX818" s="44"/>
      <c r="AY818" s="44"/>
      <c r="AZ818" s="44"/>
      <c r="BA818" s="44"/>
      <c r="BB818" s="44"/>
      <c r="BC818" s="44"/>
      <c r="BD818" s="44"/>
    </row>
    <row r="819"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43"/>
      <c r="Z819" s="127"/>
      <c r="AA819" s="127"/>
      <c r="AB819" s="127"/>
      <c r="AC819" s="127"/>
      <c r="AD819" s="127"/>
      <c r="AE819" s="127"/>
      <c r="AF819" s="127"/>
      <c r="AG819" s="127"/>
      <c r="AH819" s="127"/>
      <c r="AI819" s="127"/>
      <c r="AJ819" s="127"/>
      <c r="AK819" s="127"/>
      <c r="AL819" s="127"/>
      <c r="AM819" s="127"/>
      <c r="AN819" s="127"/>
      <c r="AO819" s="127"/>
      <c r="AP819" s="127"/>
      <c r="AQ819" s="127"/>
      <c r="AS819" s="44"/>
      <c r="AT819" s="44"/>
      <c r="AU819" s="44"/>
      <c r="AV819" s="44"/>
      <c r="AW819" s="44"/>
      <c r="AX819" s="44"/>
      <c r="AY819" s="44"/>
      <c r="AZ819" s="44"/>
      <c r="BA819" s="44"/>
      <c r="BB819" s="44"/>
      <c r="BC819" s="44"/>
      <c r="BD819" s="44"/>
    </row>
    <row r="820"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43"/>
      <c r="Z820" s="127"/>
      <c r="AA820" s="127"/>
      <c r="AB820" s="127"/>
      <c r="AC820" s="127"/>
      <c r="AD820" s="127"/>
      <c r="AE820" s="127"/>
      <c r="AF820" s="127"/>
      <c r="AG820" s="127"/>
      <c r="AH820" s="127"/>
      <c r="AI820" s="127"/>
      <c r="AJ820" s="127"/>
      <c r="AK820" s="127"/>
      <c r="AL820" s="127"/>
      <c r="AM820" s="127"/>
      <c r="AN820" s="127"/>
      <c r="AO820" s="127"/>
      <c r="AP820" s="127"/>
      <c r="AQ820" s="127"/>
      <c r="AS820" s="44"/>
      <c r="AT820" s="44"/>
      <c r="AU820" s="44"/>
      <c r="AV820" s="44"/>
      <c r="AW820" s="44"/>
      <c r="AX820" s="44"/>
      <c r="AY820" s="44"/>
      <c r="AZ820" s="44"/>
      <c r="BA820" s="44"/>
      <c r="BB820" s="44"/>
      <c r="BC820" s="44"/>
      <c r="BD820" s="44"/>
    </row>
    <row r="821"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43"/>
      <c r="Z821" s="127"/>
      <c r="AA821" s="127"/>
      <c r="AB821" s="127"/>
      <c r="AC821" s="127"/>
      <c r="AD821" s="127"/>
      <c r="AE821" s="127"/>
      <c r="AF821" s="127"/>
      <c r="AG821" s="127"/>
      <c r="AH821" s="127"/>
      <c r="AI821" s="127"/>
      <c r="AJ821" s="127"/>
      <c r="AK821" s="127"/>
      <c r="AL821" s="127"/>
      <c r="AM821" s="127"/>
      <c r="AN821" s="127"/>
      <c r="AO821" s="127"/>
      <c r="AP821" s="127"/>
      <c r="AQ821" s="127"/>
      <c r="AS821" s="44"/>
      <c r="AT821" s="44"/>
      <c r="AU821" s="44"/>
      <c r="AV821" s="44"/>
      <c r="AW821" s="44"/>
      <c r="AX821" s="44"/>
      <c r="AY821" s="44"/>
      <c r="AZ821" s="44"/>
      <c r="BA821" s="44"/>
      <c r="BB821" s="44"/>
      <c r="BC821" s="44"/>
      <c r="BD821" s="44"/>
    </row>
    <row r="822"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43"/>
      <c r="Z822" s="127"/>
      <c r="AA822" s="127"/>
      <c r="AB822" s="127"/>
      <c r="AC822" s="127"/>
      <c r="AD822" s="127"/>
      <c r="AE822" s="127"/>
      <c r="AF822" s="127"/>
      <c r="AG822" s="127"/>
      <c r="AH822" s="127"/>
      <c r="AI822" s="127"/>
      <c r="AJ822" s="127"/>
      <c r="AK822" s="127"/>
      <c r="AL822" s="127"/>
      <c r="AM822" s="127"/>
      <c r="AN822" s="127"/>
      <c r="AO822" s="127"/>
      <c r="AP822" s="127"/>
      <c r="AQ822" s="127"/>
      <c r="AS822" s="44"/>
      <c r="AT822" s="44"/>
      <c r="AU822" s="44"/>
      <c r="AV822" s="44"/>
      <c r="AW822" s="44"/>
      <c r="AX822" s="44"/>
      <c r="AY822" s="44"/>
      <c r="AZ822" s="44"/>
      <c r="BA822" s="44"/>
      <c r="BB822" s="44"/>
      <c r="BC822" s="44"/>
      <c r="BD822" s="44"/>
    </row>
    <row r="823"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43"/>
      <c r="Z823" s="127"/>
      <c r="AA823" s="127"/>
      <c r="AB823" s="127"/>
      <c r="AC823" s="127"/>
      <c r="AD823" s="127"/>
      <c r="AE823" s="127"/>
      <c r="AF823" s="127"/>
      <c r="AG823" s="127"/>
      <c r="AH823" s="127"/>
      <c r="AI823" s="127"/>
      <c r="AJ823" s="127"/>
      <c r="AK823" s="127"/>
      <c r="AL823" s="127"/>
      <c r="AM823" s="127"/>
      <c r="AN823" s="127"/>
      <c r="AO823" s="127"/>
      <c r="AP823" s="127"/>
      <c r="AQ823" s="127"/>
      <c r="AS823" s="44"/>
      <c r="AT823" s="44"/>
      <c r="AU823" s="44"/>
      <c r="AV823" s="44"/>
      <c r="AW823" s="44"/>
      <c r="AX823" s="44"/>
      <c r="AY823" s="44"/>
      <c r="AZ823" s="44"/>
      <c r="BA823" s="44"/>
      <c r="BB823" s="44"/>
      <c r="BC823" s="44"/>
      <c r="BD823" s="44"/>
    </row>
    <row r="824"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43"/>
      <c r="Z824" s="127"/>
      <c r="AA824" s="127"/>
      <c r="AB824" s="127"/>
      <c r="AC824" s="127"/>
      <c r="AD824" s="127"/>
      <c r="AE824" s="127"/>
      <c r="AF824" s="127"/>
      <c r="AG824" s="127"/>
      <c r="AH824" s="127"/>
      <c r="AI824" s="127"/>
      <c r="AJ824" s="127"/>
      <c r="AK824" s="127"/>
      <c r="AL824" s="127"/>
      <c r="AM824" s="127"/>
      <c r="AN824" s="127"/>
      <c r="AO824" s="127"/>
      <c r="AP824" s="127"/>
      <c r="AQ824" s="127"/>
      <c r="AS824" s="44"/>
      <c r="AT824" s="44"/>
      <c r="AU824" s="44"/>
      <c r="AV824" s="44"/>
      <c r="AW824" s="44"/>
      <c r="AX824" s="44"/>
      <c r="AY824" s="44"/>
      <c r="AZ824" s="44"/>
      <c r="BA824" s="44"/>
      <c r="BB824" s="44"/>
      <c r="BC824" s="44"/>
      <c r="BD824" s="44"/>
    </row>
    <row r="825"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43"/>
      <c r="Z825" s="127"/>
      <c r="AA825" s="127"/>
      <c r="AB825" s="127"/>
      <c r="AC825" s="127"/>
      <c r="AD825" s="127"/>
      <c r="AE825" s="127"/>
      <c r="AF825" s="127"/>
      <c r="AG825" s="127"/>
      <c r="AH825" s="127"/>
      <c r="AI825" s="127"/>
      <c r="AJ825" s="127"/>
      <c r="AK825" s="127"/>
      <c r="AL825" s="127"/>
      <c r="AM825" s="127"/>
      <c r="AN825" s="127"/>
      <c r="AO825" s="127"/>
      <c r="AP825" s="127"/>
      <c r="AQ825" s="127"/>
      <c r="AS825" s="44"/>
      <c r="AT825" s="44"/>
      <c r="AU825" s="44"/>
      <c r="AV825" s="44"/>
      <c r="AW825" s="44"/>
      <c r="AX825" s="44"/>
      <c r="AY825" s="44"/>
      <c r="AZ825" s="44"/>
      <c r="BA825" s="44"/>
      <c r="BB825" s="44"/>
      <c r="BC825" s="44"/>
      <c r="BD825" s="44"/>
    </row>
    <row r="826"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43"/>
      <c r="Z826" s="127"/>
      <c r="AA826" s="127"/>
      <c r="AB826" s="127"/>
      <c r="AC826" s="127"/>
      <c r="AD826" s="127"/>
      <c r="AE826" s="127"/>
      <c r="AF826" s="127"/>
      <c r="AG826" s="127"/>
      <c r="AH826" s="127"/>
      <c r="AI826" s="127"/>
      <c r="AJ826" s="127"/>
      <c r="AK826" s="127"/>
      <c r="AL826" s="127"/>
      <c r="AM826" s="127"/>
      <c r="AN826" s="127"/>
      <c r="AO826" s="127"/>
      <c r="AP826" s="127"/>
      <c r="AQ826" s="127"/>
      <c r="AS826" s="44"/>
      <c r="AT826" s="44"/>
      <c r="AU826" s="44"/>
      <c r="AV826" s="44"/>
      <c r="AW826" s="44"/>
      <c r="AX826" s="44"/>
      <c r="AY826" s="44"/>
      <c r="AZ826" s="44"/>
      <c r="BA826" s="44"/>
      <c r="BB826" s="44"/>
      <c r="BC826" s="44"/>
      <c r="BD826" s="44"/>
    </row>
    <row r="827"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43"/>
      <c r="Z827" s="127"/>
      <c r="AA827" s="127"/>
      <c r="AB827" s="127"/>
      <c r="AC827" s="127"/>
      <c r="AD827" s="127"/>
      <c r="AE827" s="127"/>
      <c r="AF827" s="127"/>
      <c r="AG827" s="127"/>
      <c r="AH827" s="127"/>
      <c r="AI827" s="127"/>
      <c r="AJ827" s="127"/>
      <c r="AK827" s="127"/>
      <c r="AL827" s="127"/>
      <c r="AM827" s="127"/>
      <c r="AN827" s="127"/>
      <c r="AO827" s="127"/>
      <c r="AP827" s="127"/>
      <c r="AQ827" s="127"/>
      <c r="AS827" s="44"/>
      <c r="AT827" s="44"/>
      <c r="AU827" s="44"/>
      <c r="AV827" s="44"/>
      <c r="AW827" s="44"/>
      <c r="AX827" s="44"/>
      <c r="AY827" s="44"/>
      <c r="AZ827" s="44"/>
      <c r="BA827" s="44"/>
      <c r="BB827" s="44"/>
      <c r="BC827" s="44"/>
      <c r="BD827" s="44"/>
    </row>
    <row r="828"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43"/>
      <c r="Z828" s="127"/>
      <c r="AA828" s="127"/>
      <c r="AB828" s="127"/>
      <c r="AC828" s="127"/>
      <c r="AD828" s="127"/>
      <c r="AE828" s="127"/>
      <c r="AF828" s="127"/>
      <c r="AG828" s="127"/>
      <c r="AH828" s="127"/>
      <c r="AI828" s="127"/>
      <c r="AJ828" s="127"/>
      <c r="AK828" s="127"/>
      <c r="AL828" s="127"/>
      <c r="AM828" s="127"/>
      <c r="AN828" s="127"/>
      <c r="AO828" s="127"/>
      <c r="AP828" s="127"/>
      <c r="AQ828" s="127"/>
      <c r="AS828" s="44"/>
      <c r="AT828" s="44"/>
      <c r="AU828" s="44"/>
      <c r="AV828" s="44"/>
      <c r="AW828" s="44"/>
      <c r="AX828" s="44"/>
      <c r="AY828" s="44"/>
      <c r="AZ828" s="44"/>
      <c r="BA828" s="44"/>
      <c r="BB828" s="44"/>
      <c r="BC828" s="44"/>
      <c r="BD828" s="44"/>
    </row>
    <row r="829"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43"/>
      <c r="Z829" s="127"/>
      <c r="AA829" s="127"/>
      <c r="AB829" s="127"/>
      <c r="AC829" s="127"/>
      <c r="AD829" s="127"/>
      <c r="AE829" s="127"/>
      <c r="AF829" s="127"/>
      <c r="AG829" s="127"/>
      <c r="AH829" s="127"/>
      <c r="AI829" s="127"/>
      <c r="AJ829" s="127"/>
      <c r="AK829" s="127"/>
      <c r="AL829" s="127"/>
      <c r="AM829" s="127"/>
      <c r="AN829" s="127"/>
      <c r="AO829" s="127"/>
      <c r="AP829" s="127"/>
      <c r="AQ829" s="127"/>
      <c r="AS829" s="44"/>
      <c r="AT829" s="44"/>
      <c r="AU829" s="44"/>
      <c r="AV829" s="44"/>
      <c r="AW829" s="44"/>
      <c r="AX829" s="44"/>
      <c r="AY829" s="44"/>
      <c r="AZ829" s="44"/>
      <c r="BA829" s="44"/>
      <c r="BB829" s="44"/>
      <c r="BC829" s="44"/>
      <c r="BD829" s="44"/>
    </row>
    <row r="830"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43"/>
      <c r="Z830" s="127"/>
      <c r="AA830" s="127"/>
      <c r="AB830" s="127"/>
      <c r="AC830" s="127"/>
      <c r="AD830" s="127"/>
      <c r="AE830" s="127"/>
      <c r="AF830" s="127"/>
      <c r="AG830" s="127"/>
      <c r="AH830" s="127"/>
      <c r="AI830" s="127"/>
      <c r="AJ830" s="127"/>
      <c r="AK830" s="127"/>
      <c r="AL830" s="127"/>
      <c r="AM830" s="127"/>
      <c r="AN830" s="127"/>
      <c r="AO830" s="127"/>
      <c r="AP830" s="127"/>
      <c r="AQ830" s="127"/>
      <c r="AS830" s="44"/>
      <c r="AT830" s="44"/>
      <c r="AU830" s="44"/>
      <c r="AV830" s="44"/>
      <c r="AW830" s="44"/>
      <c r="AX830" s="44"/>
      <c r="AY830" s="44"/>
      <c r="AZ830" s="44"/>
      <c r="BA830" s="44"/>
      <c r="BB830" s="44"/>
      <c r="BC830" s="44"/>
      <c r="BD830" s="44"/>
    </row>
    <row r="831"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43"/>
      <c r="Z831" s="127"/>
      <c r="AA831" s="127"/>
      <c r="AB831" s="127"/>
      <c r="AC831" s="127"/>
      <c r="AD831" s="127"/>
      <c r="AE831" s="127"/>
      <c r="AF831" s="127"/>
      <c r="AG831" s="127"/>
      <c r="AH831" s="127"/>
      <c r="AI831" s="127"/>
      <c r="AJ831" s="127"/>
      <c r="AK831" s="127"/>
      <c r="AL831" s="127"/>
      <c r="AM831" s="127"/>
      <c r="AN831" s="127"/>
      <c r="AO831" s="127"/>
      <c r="AP831" s="127"/>
      <c r="AQ831" s="127"/>
      <c r="AS831" s="44"/>
      <c r="AT831" s="44"/>
      <c r="AU831" s="44"/>
      <c r="AV831" s="44"/>
      <c r="AW831" s="44"/>
      <c r="AX831" s="44"/>
      <c r="AY831" s="44"/>
      <c r="AZ831" s="44"/>
      <c r="BA831" s="44"/>
      <c r="BB831" s="44"/>
      <c r="BC831" s="44"/>
      <c r="BD831" s="44"/>
    </row>
    <row r="832"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43"/>
      <c r="Z832" s="127"/>
      <c r="AA832" s="127"/>
      <c r="AB832" s="127"/>
      <c r="AC832" s="127"/>
      <c r="AD832" s="127"/>
      <c r="AE832" s="127"/>
      <c r="AF832" s="127"/>
      <c r="AG832" s="127"/>
      <c r="AH832" s="127"/>
      <c r="AI832" s="127"/>
      <c r="AJ832" s="127"/>
      <c r="AK832" s="127"/>
      <c r="AL832" s="127"/>
      <c r="AM832" s="127"/>
      <c r="AN832" s="127"/>
      <c r="AO832" s="127"/>
      <c r="AP832" s="127"/>
      <c r="AQ832" s="127"/>
      <c r="AS832" s="44"/>
      <c r="AT832" s="44"/>
      <c r="AU832" s="44"/>
      <c r="AV832" s="44"/>
      <c r="AW832" s="44"/>
      <c r="AX832" s="44"/>
      <c r="AY832" s="44"/>
      <c r="AZ832" s="44"/>
      <c r="BA832" s="44"/>
      <c r="BB832" s="44"/>
      <c r="BC832" s="44"/>
      <c r="BD832" s="44"/>
    </row>
    <row r="833"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43"/>
      <c r="Z833" s="127"/>
      <c r="AA833" s="127"/>
      <c r="AB833" s="127"/>
      <c r="AC833" s="127"/>
      <c r="AD833" s="127"/>
      <c r="AE833" s="127"/>
      <c r="AF833" s="127"/>
      <c r="AG833" s="127"/>
      <c r="AH833" s="127"/>
      <c r="AI833" s="127"/>
      <c r="AJ833" s="127"/>
      <c r="AK833" s="127"/>
      <c r="AL833" s="127"/>
      <c r="AM833" s="127"/>
      <c r="AN833" s="127"/>
      <c r="AO833" s="127"/>
      <c r="AP833" s="127"/>
      <c r="AQ833" s="127"/>
      <c r="AS833" s="44"/>
      <c r="AT833" s="44"/>
      <c r="AU833" s="44"/>
      <c r="AV833" s="44"/>
      <c r="AW833" s="44"/>
      <c r="AX833" s="44"/>
      <c r="AY833" s="44"/>
      <c r="AZ833" s="44"/>
      <c r="BA833" s="44"/>
      <c r="BB833" s="44"/>
      <c r="BC833" s="44"/>
      <c r="BD833" s="44"/>
    </row>
    <row r="834"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43"/>
      <c r="Z834" s="127"/>
      <c r="AA834" s="127"/>
      <c r="AB834" s="127"/>
      <c r="AC834" s="127"/>
      <c r="AD834" s="127"/>
      <c r="AE834" s="127"/>
      <c r="AF834" s="127"/>
      <c r="AG834" s="127"/>
      <c r="AH834" s="127"/>
      <c r="AI834" s="127"/>
      <c r="AJ834" s="127"/>
      <c r="AK834" s="127"/>
      <c r="AL834" s="127"/>
      <c r="AM834" s="127"/>
      <c r="AN834" s="127"/>
      <c r="AO834" s="127"/>
      <c r="AP834" s="127"/>
      <c r="AQ834" s="127"/>
      <c r="AS834" s="44"/>
      <c r="AT834" s="44"/>
      <c r="AU834" s="44"/>
      <c r="AV834" s="44"/>
      <c r="AW834" s="44"/>
      <c r="AX834" s="44"/>
      <c r="AY834" s="44"/>
      <c r="AZ834" s="44"/>
      <c r="BA834" s="44"/>
      <c r="BB834" s="44"/>
      <c r="BC834" s="44"/>
      <c r="BD834" s="44"/>
    </row>
    <row r="835"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43"/>
      <c r="Z835" s="127"/>
      <c r="AA835" s="127"/>
      <c r="AB835" s="127"/>
      <c r="AC835" s="127"/>
      <c r="AD835" s="127"/>
      <c r="AE835" s="127"/>
      <c r="AF835" s="127"/>
      <c r="AG835" s="127"/>
      <c r="AH835" s="127"/>
      <c r="AI835" s="127"/>
      <c r="AJ835" s="127"/>
      <c r="AK835" s="127"/>
      <c r="AL835" s="127"/>
      <c r="AM835" s="127"/>
      <c r="AN835" s="127"/>
      <c r="AO835" s="127"/>
      <c r="AP835" s="127"/>
      <c r="AQ835" s="127"/>
      <c r="AS835" s="44"/>
      <c r="AT835" s="44"/>
      <c r="AU835" s="44"/>
      <c r="AV835" s="44"/>
      <c r="AW835" s="44"/>
      <c r="AX835" s="44"/>
      <c r="AY835" s="44"/>
      <c r="AZ835" s="44"/>
      <c r="BA835" s="44"/>
      <c r="BB835" s="44"/>
      <c r="BC835" s="44"/>
      <c r="BD835" s="44"/>
    </row>
    <row r="836"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43"/>
      <c r="Z836" s="127"/>
      <c r="AA836" s="127"/>
      <c r="AB836" s="127"/>
      <c r="AC836" s="127"/>
      <c r="AD836" s="127"/>
      <c r="AE836" s="127"/>
      <c r="AF836" s="127"/>
      <c r="AG836" s="127"/>
      <c r="AH836" s="127"/>
      <c r="AI836" s="127"/>
      <c r="AJ836" s="127"/>
      <c r="AK836" s="127"/>
      <c r="AL836" s="127"/>
      <c r="AM836" s="127"/>
      <c r="AN836" s="127"/>
      <c r="AO836" s="127"/>
      <c r="AP836" s="127"/>
      <c r="AQ836" s="127"/>
      <c r="AS836" s="44"/>
      <c r="AT836" s="44"/>
      <c r="AU836" s="44"/>
      <c r="AV836" s="44"/>
      <c r="AW836" s="44"/>
      <c r="AX836" s="44"/>
      <c r="AY836" s="44"/>
      <c r="AZ836" s="44"/>
      <c r="BA836" s="44"/>
      <c r="BB836" s="44"/>
      <c r="BC836" s="44"/>
      <c r="BD836" s="44"/>
    </row>
    <row r="837"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43"/>
      <c r="Z837" s="127"/>
      <c r="AA837" s="127"/>
      <c r="AB837" s="127"/>
      <c r="AC837" s="127"/>
      <c r="AD837" s="127"/>
      <c r="AE837" s="127"/>
      <c r="AF837" s="127"/>
      <c r="AG837" s="127"/>
      <c r="AH837" s="127"/>
      <c r="AI837" s="127"/>
      <c r="AJ837" s="127"/>
      <c r="AK837" s="127"/>
      <c r="AL837" s="127"/>
      <c r="AM837" s="127"/>
      <c r="AN837" s="127"/>
      <c r="AO837" s="127"/>
      <c r="AP837" s="127"/>
      <c r="AQ837" s="127"/>
      <c r="AS837" s="44"/>
      <c r="AT837" s="44"/>
      <c r="AU837" s="44"/>
      <c r="AV837" s="44"/>
      <c r="AW837" s="44"/>
      <c r="AX837" s="44"/>
      <c r="AY837" s="44"/>
      <c r="AZ837" s="44"/>
      <c r="BA837" s="44"/>
      <c r="BB837" s="44"/>
      <c r="BC837" s="44"/>
      <c r="BD837" s="44"/>
    </row>
    <row r="838"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43"/>
      <c r="Z838" s="127"/>
      <c r="AA838" s="127"/>
      <c r="AB838" s="127"/>
      <c r="AC838" s="127"/>
      <c r="AD838" s="127"/>
      <c r="AE838" s="127"/>
      <c r="AF838" s="127"/>
      <c r="AG838" s="127"/>
      <c r="AH838" s="127"/>
      <c r="AI838" s="127"/>
      <c r="AJ838" s="127"/>
      <c r="AK838" s="127"/>
      <c r="AL838" s="127"/>
      <c r="AM838" s="127"/>
      <c r="AN838" s="127"/>
      <c r="AO838" s="127"/>
      <c r="AP838" s="127"/>
      <c r="AQ838" s="127"/>
      <c r="AS838" s="44"/>
      <c r="AT838" s="44"/>
      <c r="AU838" s="44"/>
      <c r="AV838" s="44"/>
      <c r="AW838" s="44"/>
      <c r="AX838" s="44"/>
      <c r="AY838" s="44"/>
      <c r="AZ838" s="44"/>
      <c r="BA838" s="44"/>
      <c r="BB838" s="44"/>
      <c r="BC838" s="44"/>
      <c r="BD838" s="44"/>
    </row>
    <row r="839"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43"/>
      <c r="Z839" s="127"/>
      <c r="AA839" s="127"/>
      <c r="AB839" s="127"/>
      <c r="AC839" s="127"/>
      <c r="AD839" s="127"/>
      <c r="AE839" s="127"/>
      <c r="AF839" s="127"/>
      <c r="AG839" s="127"/>
      <c r="AH839" s="127"/>
      <c r="AI839" s="127"/>
      <c r="AJ839" s="127"/>
      <c r="AK839" s="127"/>
      <c r="AL839" s="127"/>
      <c r="AM839" s="127"/>
      <c r="AN839" s="127"/>
      <c r="AO839" s="127"/>
      <c r="AP839" s="127"/>
      <c r="AQ839" s="127"/>
      <c r="AS839" s="44"/>
      <c r="AT839" s="44"/>
      <c r="AU839" s="44"/>
      <c r="AV839" s="44"/>
      <c r="AW839" s="44"/>
      <c r="AX839" s="44"/>
      <c r="AY839" s="44"/>
      <c r="AZ839" s="44"/>
      <c r="BA839" s="44"/>
      <c r="BB839" s="44"/>
      <c r="BC839" s="44"/>
      <c r="BD839" s="44"/>
    </row>
    <row r="840"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43"/>
      <c r="Z840" s="127"/>
      <c r="AA840" s="127"/>
      <c r="AB840" s="127"/>
      <c r="AC840" s="127"/>
      <c r="AD840" s="127"/>
      <c r="AE840" s="127"/>
      <c r="AF840" s="127"/>
      <c r="AG840" s="127"/>
      <c r="AH840" s="127"/>
      <c r="AI840" s="127"/>
      <c r="AJ840" s="127"/>
      <c r="AK840" s="127"/>
      <c r="AL840" s="127"/>
      <c r="AM840" s="127"/>
      <c r="AN840" s="127"/>
      <c r="AO840" s="127"/>
      <c r="AP840" s="127"/>
      <c r="AQ840" s="127"/>
      <c r="AS840" s="44"/>
      <c r="AT840" s="44"/>
      <c r="AU840" s="44"/>
      <c r="AV840" s="44"/>
      <c r="AW840" s="44"/>
      <c r="AX840" s="44"/>
      <c r="AY840" s="44"/>
      <c r="AZ840" s="44"/>
      <c r="BA840" s="44"/>
      <c r="BB840" s="44"/>
      <c r="BC840" s="44"/>
      <c r="BD840" s="44"/>
    </row>
    <row r="841"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43"/>
      <c r="Z841" s="127"/>
      <c r="AA841" s="127"/>
      <c r="AB841" s="127"/>
      <c r="AC841" s="127"/>
      <c r="AD841" s="127"/>
      <c r="AE841" s="127"/>
      <c r="AF841" s="127"/>
      <c r="AG841" s="127"/>
      <c r="AH841" s="127"/>
      <c r="AI841" s="127"/>
      <c r="AJ841" s="127"/>
      <c r="AK841" s="127"/>
      <c r="AL841" s="127"/>
      <c r="AM841" s="127"/>
      <c r="AN841" s="127"/>
      <c r="AO841" s="127"/>
      <c r="AP841" s="127"/>
      <c r="AQ841" s="127"/>
      <c r="AS841" s="44"/>
      <c r="AT841" s="44"/>
      <c r="AU841" s="44"/>
      <c r="AV841" s="44"/>
      <c r="AW841" s="44"/>
      <c r="AX841" s="44"/>
      <c r="AY841" s="44"/>
      <c r="AZ841" s="44"/>
      <c r="BA841" s="44"/>
      <c r="BB841" s="44"/>
      <c r="BC841" s="44"/>
      <c r="BD841" s="44"/>
    </row>
    <row r="842"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43"/>
      <c r="Z842" s="127"/>
      <c r="AA842" s="127"/>
      <c r="AB842" s="127"/>
      <c r="AC842" s="127"/>
      <c r="AD842" s="127"/>
      <c r="AE842" s="127"/>
      <c r="AF842" s="127"/>
      <c r="AG842" s="127"/>
      <c r="AH842" s="127"/>
      <c r="AI842" s="127"/>
      <c r="AJ842" s="127"/>
      <c r="AK842" s="127"/>
      <c r="AL842" s="127"/>
      <c r="AM842" s="127"/>
      <c r="AN842" s="127"/>
      <c r="AO842" s="127"/>
      <c r="AP842" s="127"/>
      <c r="AQ842" s="127"/>
      <c r="AS842" s="44"/>
      <c r="AT842" s="44"/>
      <c r="AU842" s="44"/>
      <c r="AV842" s="44"/>
      <c r="AW842" s="44"/>
      <c r="AX842" s="44"/>
      <c r="AY842" s="44"/>
      <c r="AZ842" s="44"/>
      <c r="BA842" s="44"/>
      <c r="BB842" s="44"/>
      <c r="BC842" s="44"/>
      <c r="BD842" s="44"/>
    </row>
    <row r="843"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43"/>
      <c r="Z843" s="127"/>
      <c r="AA843" s="127"/>
      <c r="AB843" s="127"/>
      <c r="AC843" s="127"/>
      <c r="AD843" s="127"/>
      <c r="AE843" s="127"/>
      <c r="AF843" s="127"/>
      <c r="AG843" s="127"/>
      <c r="AH843" s="127"/>
      <c r="AI843" s="127"/>
      <c r="AJ843" s="127"/>
      <c r="AK843" s="127"/>
      <c r="AL843" s="127"/>
      <c r="AM843" s="127"/>
      <c r="AN843" s="127"/>
      <c r="AO843" s="127"/>
      <c r="AP843" s="127"/>
      <c r="AQ843" s="127"/>
      <c r="AS843" s="44"/>
      <c r="AT843" s="44"/>
      <c r="AU843" s="44"/>
      <c r="AV843" s="44"/>
      <c r="AW843" s="44"/>
      <c r="AX843" s="44"/>
      <c r="AY843" s="44"/>
      <c r="AZ843" s="44"/>
      <c r="BA843" s="44"/>
      <c r="BB843" s="44"/>
      <c r="BC843" s="44"/>
      <c r="BD843" s="44"/>
    </row>
    <row r="844"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43"/>
      <c r="Z844" s="127"/>
      <c r="AA844" s="127"/>
      <c r="AB844" s="127"/>
      <c r="AC844" s="127"/>
      <c r="AD844" s="127"/>
      <c r="AE844" s="127"/>
      <c r="AF844" s="127"/>
      <c r="AG844" s="127"/>
      <c r="AH844" s="127"/>
      <c r="AI844" s="127"/>
      <c r="AJ844" s="127"/>
      <c r="AK844" s="127"/>
      <c r="AL844" s="127"/>
      <c r="AM844" s="127"/>
      <c r="AN844" s="127"/>
      <c r="AO844" s="127"/>
      <c r="AP844" s="127"/>
      <c r="AQ844" s="127"/>
      <c r="AS844" s="44"/>
      <c r="AT844" s="44"/>
      <c r="AU844" s="44"/>
      <c r="AV844" s="44"/>
      <c r="AW844" s="44"/>
      <c r="AX844" s="44"/>
      <c r="AY844" s="44"/>
      <c r="AZ844" s="44"/>
      <c r="BA844" s="44"/>
      <c r="BB844" s="44"/>
      <c r="BC844" s="44"/>
      <c r="BD844" s="44"/>
    </row>
    <row r="845"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43"/>
      <c r="Z845" s="127"/>
      <c r="AA845" s="127"/>
      <c r="AB845" s="127"/>
      <c r="AC845" s="127"/>
      <c r="AD845" s="127"/>
      <c r="AE845" s="127"/>
      <c r="AF845" s="127"/>
      <c r="AG845" s="127"/>
      <c r="AH845" s="127"/>
      <c r="AI845" s="127"/>
      <c r="AJ845" s="127"/>
      <c r="AK845" s="127"/>
      <c r="AL845" s="127"/>
      <c r="AM845" s="127"/>
      <c r="AN845" s="127"/>
      <c r="AO845" s="127"/>
      <c r="AP845" s="127"/>
      <c r="AQ845" s="127"/>
      <c r="AS845" s="44"/>
      <c r="AT845" s="44"/>
      <c r="AU845" s="44"/>
      <c r="AV845" s="44"/>
      <c r="AW845" s="44"/>
      <c r="AX845" s="44"/>
      <c r="AY845" s="44"/>
      <c r="AZ845" s="44"/>
      <c r="BA845" s="44"/>
      <c r="BB845" s="44"/>
      <c r="BC845" s="44"/>
      <c r="BD845" s="44"/>
    </row>
    <row r="846"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43"/>
      <c r="Z846" s="127"/>
      <c r="AA846" s="127"/>
      <c r="AB846" s="127"/>
      <c r="AC846" s="127"/>
      <c r="AD846" s="127"/>
      <c r="AE846" s="127"/>
      <c r="AF846" s="127"/>
      <c r="AG846" s="127"/>
      <c r="AH846" s="127"/>
      <c r="AI846" s="127"/>
      <c r="AJ846" s="127"/>
      <c r="AK846" s="127"/>
      <c r="AL846" s="127"/>
      <c r="AM846" s="127"/>
      <c r="AN846" s="127"/>
      <c r="AO846" s="127"/>
      <c r="AP846" s="127"/>
      <c r="AQ846" s="127"/>
      <c r="AS846" s="44"/>
      <c r="AT846" s="44"/>
      <c r="AU846" s="44"/>
      <c r="AV846" s="44"/>
      <c r="AW846" s="44"/>
      <c r="AX846" s="44"/>
      <c r="AY846" s="44"/>
      <c r="AZ846" s="44"/>
      <c r="BA846" s="44"/>
      <c r="BB846" s="44"/>
      <c r="BC846" s="44"/>
      <c r="BD846" s="44"/>
    </row>
    <row r="847"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43"/>
      <c r="Z847" s="127"/>
      <c r="AA847" s="127"/>
      <c r="AB847" s="127"/>
      <c r="AC847" s="127"/>
      <c r="AD847" s="127"/>
      <c r="AE847" s="127"/>
      <c r="AF847" s="127"/>
      <c r="AG847" s="127"/>
      <c r="AH847" s="127"/>
      <c r="AI847" s="127"/>
      <c r="AJ847" s="127"/>
      <c r="AK847" s="127"/>
      <c r="AL847" s="127"/>
      <c r="AM847" s="127"/>
      <c r="AN847" s="127"/>
      <c r="AO847" s="127"/>
      <c r="AP847" s="127"/>
      <c r="AQ847" s="127"/>
      <c r="AS847" s="44"/>
      <c r="AT847" s="44"/>
      <c r="AU847" s="44"/>
      <c r="AV847" s="44"/>
      <c r="AW847" s="44"/>
      <c r="AX847" s="44"/>
      <c r="AY847" s="44"/>
      <c r="AZ847" s="44"/>
      <c r="BA847" s="44"/>
      <c r="BB847" s="44"/>
      <c r="BC847" s="44"/>
      <c r="BD847" s="44"/>
    </row>
    <row r="848"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43"/>
      <c r="Z848" s="127"/>
      <c r="AA848" s="127"/>
      <c r="AB848" s="127"/>
      <c r="AC848" s="127"/>
      <c r="AD848" s="127"/>
      <c r="AE848" s="127"/>
      <c r="AF848" s="127"/>
      <c r="AG848" s="127"/>
      <c r="AH848" s="127"/>
      <c r="AI848" s="127"/>
      <c r="AJ848" s="127"/>
      <c r="AK848" s="127"/>
      <c r="AL848" s="127"/>
      <c r="AM848" s="127"/>
      <c r="AN848" s="127"/>
      <c r="AO848" s="127"/>
      <c r="AP848" s="127"/>
      <c r="AQ848" s="127"/>
      <c r="AS848" s="44"/>
      <c r="AT848" s="44"/>
      <c r="AU848" s="44"/>
      <c r="AV848" s="44"/>
      <c r="AW848" s="44"/>
      <c r="AX848" s="44"/>
      <c r="AY848" s="44"/>
      <c r="AZ848" s="44"/>
      <c r="BA848" s="44"/>
      <c r="BB848" s="44"/>
      <c r="BC848" s="44"/>
      <c r="BD848" s="44"/>
    </row>
    <row r="849"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43"/>
      <c r="Z849" s="127"/>
      <c r="AA849" s="127"/>
      <c r="AB849" s="127"/>
      <c r="AC849" s="127"/>
      <c r="AD849" s="127"/>
      <c r="AE849" s="127"/>
      <c r="AF849" s="127"/>
      <c r="AG849" s="127"/>
      <c r="AH849" s="127"/>
      <c r="AI849" s="127"/>
      <c r="AJ849" s="127"/>
      <c r="AK849" s="127"/>
      <c r="AL849" s="127"/>
      <c r="AM849" s="127"/>
      <c r="AN849" s="127"/>
      <c r="AO849" s="127"/>
      <c r="AP849" s="127"/>
      <c r="AQ849" s="127"/>
      <c r="AS849" s="44"/>
      <c r="AT849" s="44"/>
      <c r="AU849" s="44"/>
      <c r="AV849" s="44"/>
      <c r="AW849" s="44"/>
      <c r="AX849" s="44"/>
      <c r="AY849" s="44"/>
      <c r="AZ849" s="44"/>
      <c r="BA849" s="44"/>
      <c r="BB849" s="44"/>
      <c r="BC849" s="44"/>
      <c r="BD849" s="44"/>
    </row>
    <row r="850"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43"/>
      <c r="Z850" s="127"/>
      <c r="AA850" s="127"/>
      <c r="AB850" s="127"/>
      <c r="AC850" s="127"/>
      <c r="AD850" s="127"/>
      <c r="AE850" s="127"/>
      <c r="AF850" s="127"/>
      <c r="AG850" s="127"/>
      <c r="AH850" s="127"/>
      <c r="AI850" s="127"/>
      <c r="AJ850" s="127"/>
      <c r="AK850" s="127"/>
      <c r="AL850" s="127"/>
      <c r="AM850" s="127"/>
      <c r="AN850" s="127"/>
      <c r="AO850" s="127"/>
      <c r="AP850" s="127"/>
      <c r="AQ850" s="127"/>
      <c r="AS850" s="44"/>
      <c r="AT850" s="44"/>
      <c r="AU850" s="44"/>
      <c r="AV850" s="44"/>
      <c r="AW850" s="44"/>
      <c r="AX850" s="44"/>
      <c r="AY850" s="44"/>
      <c r="AZ850" s="44"/>
      <c r="BA850" s="44"/>
      <c r="BB850" s="44"/>
      <c r="BC850" s="44"/>
      <c r="BD850" s="44"/>
    </row>
    <row r="851"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43"/>
      <c r="Z851" s="127"/>
      <c r="AA851" s="127"/>
      <c r="AB851" s="127"/>
      <c r="AC851" s="127"/>
      <c r="AD851" s="127"/>
      <c r="AE851" s="127"/>
      <c r="AF851" s="127"/>
      <c r="AG851" s="127"/>
      <c r="AH851" s="127"/>
      <c r="AI851" s="127"/>
      <c r="AJ851" s="127"/>
      <c r="AK851" s="127"/>
      <c r="AL851" s="127"/>
      <c r="AM851" s="127"/>
      <c r="AN851" s="127"/>
      <c r="AO851" s="127"/>
      <c r="AP851" s="127"/>
      <c r="AQ851" s="127"/>
      <c r="AS851" s="44"/>
      <c r="AT851" s="44"/>
      <c r="AU851" s="44"/>
      <c r="AV851" s="44"/>
      <c r="AW851" s="44"/>
      <c r="AX851" s="44"/>
      <c r="AY851" s="44"/>
      <c r="AZ851" s="44"/>
      <c r="BA851" s="44"/>
      <c r="BB851" s="44"/>
      <c r="BC851" s="44"/>
      <c r="BD851" s="44"/>
    </row>
    <row r="852"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43"/>
      <c r="Z852" s="127"/>
      <c r="AA852" s="127"/>
      <c r="AB852" s="127"/>
      <c r="AC852" s="127"/>
      <c r="AD852" s="127"/>
      <c r="AE852" s="127"/>
      <c r="AF852" s="127"/>
      <c r="AG852" s="127"/>
      <c r="AH852" s="127"/>
      <c r="AI852" s="127"/>
      <c r="AJ852" s="127"/>
      <c r="AK852" s="127"/>
      <c r="AL852" s="127"/>
      <c r="AM852" s="127"/>
      <c r="AN852" s="127"/>
      <c r="AO852" s="127"/>
      <c r="AP852" s="127"/>
      <c r="AQ852" s="127"/>
      <c r="AS852" s="44"/>
      <c r="AT852" s="44"/>
      <c r="AU852" s="44"/>
      <c r="AV852" s="44"/>
      <c r="AW852" s="44"/>
      <c r="AX852" s="44"/>
      <c r="AY852" s="44"/>
      <c r="AZ852" s="44"/>
      <c r="BA852" s="44"/>
      <c r="BB852" s="44"/>
      <c r="BC852" s="44"/>
      <c r="BD852" s="44"/>
    </row>
    <row r="853"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43"/>
      <c r="Z853" s="127"/>
      <c r="AA853" s="127"/>
      <c r="AB853" s="127"/>
      <c r="AC853" s="127"/>
      <c r="AD853" s="127"/>
      <c r="AE853" s="127"/>
      <c r="AF853" s="127"/>
      <c r="AG853" s="127"/>
      <c r="AH853" s="127"/>
      <c r="AI853" s="127"/>
      <c r="AJ853" s="127"/>
      <c r="AK853" s="127"/>
      <c r="AL853" s="127"/>
      <c r="AM853" s="127"/>
      <c r="AN853" s="127"/>
      <c r="AO853" s="127"/>
      <c r="AP853" s="127"/>
      <c r="AQ853" s="127"/>
      <c r="AS853" s="44"/>
      <c r="AT853" s="44"/>
      <c r="AU853" s="44"/>
      <c r="AV853" s="44"/>
      <c r="AW853" s="44"/>
      <c r="AX853" s="44"/>
      <c r="AY853" s="44"/>
      <c r="AZ853" s="44"/>
      <c r="BA853" s="44"/>
      <c r="BB853" s="44"/>
      <c r="BC853" s="44"/>
      <c r="BD853" s="44"/>
    </row>
    <row r="854"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43"/>
      <c r="Z854" s="127"/>
      <c r="AA854" s="127"/>
      <c r="AB854" s="127"/>
      <c r="AC854" s="127"/>
      <c r="AD854" s="127"/>
      <c r="AE854" s="127"/>
      <c r="AF854" s="127"/>
      <c r="AG854" s="127"/>
      <c r="AH854" s="127"/>
      <c r="AI854" s="127"/>
      <c r="AJ854" s="127"/>
      <c r="AK854" s="127"/>
      <c r="AL854" s="127"/>
      <c r="AM854" s="127"/>
      <c r="AN854" s="127"/>
      <c r="AO854" s="127"/>
      <c r="AP854" s="127"/>
      <c r="AQ854" s="127"/>
      <c r="AS854" s="44"/>
      <c r="AT854" s="44"/>
      <c r="AU854" s="44"/>
      <c r="AV854" s="44"/>
      <c r="AW854" s="44"/>
      <c r="AX854" s="44"/>
      <c r="AY854" s="44"/>
      <c r="AZ854" s="44"/>
      <c r="BA854" s="44"/>
      <c r="BB854" s="44"/>
      <c r="BC854" s="44"/>
      <c r="BD854" s="44"/>
    </row>
    <row r="855"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43"/>
      <c r="Z855" s="127"/>
      <c r="AA855" s="127"/>
      <c r="AB855" s="127"/>
      <c r="AC855" s="127"/>
      <c r="AD855" s="127"/>
      <c r="AE855" s="127"/>
      <c r="AF855" s="127"/>
      <c r="AG855" s="127"/>
      <c r="AH855" s="127"/>
      <c r="AI855" s="127"/>
      <c r="AJ855" s="127"/>
      <c r="AK855" s="127"/>
      <c r="AL855" s="127"/>
      <c r="AM855" s="127"/>
      <c r="AN855" s="127"/>
      <c r="AO855" s="127"/>
      <c r="AP855" s="127"/>
      <c r="AQ855" s="127"/>
      <c r="AS855" s="44"/>
      <c r="AT855" s="44"/>
      <c r="AU855" s="44"/>
      <c r="AV855" s="44"/>
      <c r="AW855" s="44"/>
      <c r="AX855" s="44"/>
      <c r="AY855" s="44"/>
      <c r="AZ855" s="44"/>
      <c r="BA855" s="44"/>
      <c r="BB855" s="44"/>
      <c r="BC855" s="44"/>
      <c r="BD855" s="44"/>
    </row>
    <row r="856"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43"/>
      <c r="Z856" s="127"/>
      <c r="AA856" s="127"/>
      <c r="AB856" s="127"/>
      <c r="AC856" s="127"/>
      <c r="AD856" s="127"/>
      <c r="AE856" s="127"/>
      <c r="AF856" s="127"/>
      <c r="AG856" s="127"/>
      <c r="AH856" s="127"/>
      <c r="AI856" s="127"/>
      <c r="AJ856" s="127"/>
      <c r="AK856" s="127"/>
      <c r="AL856" s="127"/>
      <c r="AM856" s="127"/>
      <c r="AN856" s="127"/>
      <c r="AO856" s="127"/>
      <c r="AP856" s="127"/>
      <c r="AQ856" s="127"/>
      <c r="AS856" s="44"/>
      <c r="AT856" s="44"/>
      <c r="AU856" s="44"/>
      <c r="AV856" s="44"/>
      <c r="AW856" s="44"/>
      <c r="AX856" s="44"/>
      <c r="AY856" s="44"/>
      <c r="AZ856" s="44"/>
      <c r="BA856" s="44"/>
      <c r="BB856" s="44"/>
      <c r="BC856" s="44"/>
      <c r="BD856" s="44"/>
    </row>
    <row r="857"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43"/>
      <c r="Z857" s="127"/>
      <c r="AA857" s="127"/>
      <c r="AB857" s="127"/>
      <c r="AC857" s="127"/>
      <c r="AD857" s="127"/>
      <c r="AE857" s="127"/>
      <c r="AF857" s="127"/>
      <c r="AG857" s="127"/>
      <c r="AH857" s="127"/>
      <c r="AI857" s="127"/>
      <c r="AJ857" s="127"/>
      <c r="AK857" s="127"/>
      <c r="AL857" s="127"/>
      <c r="AM857" s="127"/>
      <c r="AN857" s="127"/>
      <c r="AO857" s="127"/>
      <c r="AP857" s="127"/>
      <c r="AQ857" s="127"/>
      <c r="AS857" s="44"/>
      <c r="AT857" s="44"/>
      <c r="AU857" s="44"/>
      <c r="AV857" s="44"/>
      <c r="AW857" s="44"/>
      <c r="AX857" s="44"/>
      <c r="AY857" s="44"/>
      <c r="AZ857" s="44"/>
      <c r="BA857" s="44"/>
      <c r="BB857" s="44"/>
      <c r="BC857" s="44"/>
      <c r="BD857" s="44"/>
    </row>
    <row r="858"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43"/>
      <c r="Z858" s="127"/>
      <c r="AA858" s="127"/>
      <c r="AB858" s="127"/>
      <c r="AC858" s="127"/>
      <c r="AD858" s="127"/>
      <c r="AE858" s="127"/>
      <c r="AF858" s="127"/>
      <c r="AG858" s="127"/>
      <c r="AH858" s="127"/>
      <c r="AI858" s="127"/>
      <c r="AJ858" s="127"/>
      <c r="AK858" s="127"/>
      <c r="AL858" s="127"/>
      <c r="AM858" s="127"/>
      <c r="AN858" s="127"/>
      <c r="AO858" s="127"/>
      <c r="AP858" s="127"/>
      <c r="AQ858" s="127"/>
      <c r="AS858" s="44"/>
      <c r="AT858" s="44"/>
      <c r="AU858" s="44"/>
      <c r="AV858" s="44"/>
      <c r="AW858" s="44"/>
      <c r="AX858" s="44"/>
      <c r="AY858" s="44"/>
      <c r="AZ858" s="44"/>
      <c r="BA858" s="44"/>
      <c r="BB858" s="44"/>
      <c r="BC858" s="44"/>
      <c r="BD858" s="44"/>
    </row>
    <row r="859"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43"/>
      <c r="Z859" s="127"/>
      <c r="AA859" s="127"/>
      <c r="AB859" s="127"/>
      <c r="AC859" s="127"/>
      <c r="AD859" s="127"/>
      <c r="AE859" s="127"/>
      <c r="AF859" s="127"/>
      <c r="AG859" s="127"/>
      <c r="AH859" s="127"/>
      <c r="AI859" s="127"/>
      <c r="AJ859" s="127"/>
      <c r="AK859" s="127"/>
      <c r="AL859" s="127"/>
      <c r="AM859" s="127"/>
      <c r="AN859" s="127"/>
      <c r="AO859" s="127"/>
      <c r="AP859" s="127"/>
      <c r="AQ859" s="127"/>
      <c r="AS859" s="44"/>
      <c r="AT859" s="44"/>
      <c r="AU859" s="44"/>
      <c r="AV859" s="44"/>
      <c r="AW859" s="44"/>
      <c r="AX859" s="44"/>
      <c r="AY859" s="44"/>
      <c r="AZ859" s="44"/>
      <c r="BA859" s="44"/>
      <c r="BB859" s="44"/>
      <c r="BC859" s="44"/>
      <c r="BD859" s="44"/>
    </row>
    <row r="860"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43"/>
      <c r="Z860" s="127"/>
      <c r="AA860" s="127"/>
      <c r="AB860" s="127"/>
      <c r="AC860" s="127"/>
      <c r="AD860" s="127"/>
      <c r="AE860" s="127"/>
      <c r="AF860" s="127"/>
      <c r="AG860" s="127"/>
      <c r="AH860" s="127"/>
      <c r="AI860" s="127"/>
      <c r="AJ860" s="127"/>
      <c r="AK860" s="127"/>
      <c r="AL860" s="127"/>
      <c r="AM860" s="127"/>
      <c r="AN860" s="127"/>
      <c r="AO860" s="127"/>
      <c r="AP860" s="127"/>
      <c r="AQ860" s="127"/>
      <c r="AS860" s="44"/>
      <c r="AT860" s="44"/>
      <c r="AU860" s="44"/>
      <c r="AV860" s="44"/>
      <c r="AW860" s="44"/>
      <c r="AX860" s="44"/>
      <c r="AY860" s="44"/>
      <c r="AZ860" s="44"/>
      <c r="BA860" s="44"/>
      <c r="BB860" s="44"/>
      <c r="BC860" s="44"/>
      <c r="BD860" s="44"/>
    </row>
    <row r="861"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43"/>
      <c r="Z861" s="127"/>
      <c r="AA861" s="127"/>
      <c r="AB861" s="127"/>
      <c r="AC861" s="127"/>
      <c r="AD861" s="127"/>
      <c r="AE861" s="127"/>
      <c r="AF861" s="127"/>
      <c r="AG861" s="127"/>
      <c r="AH861" s="127"/>
      <c r="AI861" s="127"/>
      <c r="AJ861" s="127"/>
      <c r="AK861" s="127"/>
      <c r="AL861" s="127"/>
      <c r="AM861" s="127"/>
      <c r="AN861" s="127"/>
      <c r="AO861" s="127"/>
      <c r="AP861" s="127"/>
      <c r="AQ861" s="127"/>
      <c r="AS861" s="44"/>
      <c r="AT861" s="44"/>
      <c r="AU861" s="44"/>
      <c r="AV861" s="44"/>
      <c r="AW861" s="44"/>
      <c r="AX861" s="44"/>
      <c r="AY861" s="44"/>
      <c r="AZ861" s="44"/>
      <c r="BA861" s="44"/>
      <c r="BB861" s="44"/>
      <c r="BC861" s="44"/>
      <c r="BD861" s="44"/>
    </row>
    <row r="862"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43"/>
      <c r="Z862" s="127"/>
      <c r="AA862" s="127"/>
      <c r="AB862" s="127"/>
      <c r="AC862" s="127"/>
      <c r="AD862" s="127"/>
      <c r="AE862" s="127"/>
      <c r="AF862" s="127"/>
      <c r="AG862" s="127"/>
      <c r="AH862" s="127"/>
      <c r="AI862" s="127"/>
      <c r="AJ862" s="127"/>
      <c r="AK862" s="127"/>
      <c r="AL862" s="127"/>
      <c r="AM862" s="127"/>
      <c r="AN862" s="127"/>
      <c r="AO862" s="127"/>
      <c r="AP862" s="127"/>
      <c r="AQ862" s="127"/>
      <c r="AS862" s="44"/>
      <c r="AT862" s="44"/>
      <c r="AU862" s="44"/>
      <c r="AV862" s="44"/>
      <c r="AW862" s="44"/>
      <c r="AX862" s="44"/>
      <c r="AY862" s="44"/>
      <c r="AZ862" s="44"/>
      <c r="BA862" s="44"/>
      <c r="BB862" s="44"/>
      <c r="BC862" s="44"/>
      <c r="BD862" s="44"/>
    </row>
    <row r="863"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43"/>
      <c r="Z863" s="127"/>
      <c r="AA863" s="127"/>
      <c r="AB863" s="127"/>
      <c r="AC863" s="127"/>
      <c r="AD863" s="127"/>
      <c r="AE863" s="127"/>
      <c r="AF863" s="127"/>
      <c r="AG863" s="127"/>
      <c r="AH863" s="127"/>
      <c r="AI863" s="127"/>
      <c r="AJ863" s="127"/>
      <c r="AK863" s="127"/>
      <c r="AL863" s="127"/>
      <c r="AM863" s="127"/>
      <c r="AN863" s="127"/>
      <c r="AO863" s="127"/>
      <c r="AP863" s="127"/>
      <c r="AQ863" s="127"/>
      <c r="AS863" s="44"/>
      <c r="AT863" s="44"/>
      <c r="AU863" s="44"/>
      <c r="AV863" s="44"/>
      <c r="AW863" s="44"/>
      <c r="AX863" s="44"/>
      <c r="AY863" s="44"/>
      <c r="AZ863" s="44"/>
      <c r="BA863" s="44"/>
      <c r="BB863" s="44"/>
      <c r="BC863" s="44"/>
      <c r="BD863" s="44"/>
    </row>
    <row r="864"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43"/>
      <c r="Z864" s="127"/>
      <c r="AA864" s="127"/>
      <c r="AB864" s="127"/>
      <c r="AC864" s="127"/>
      <c r="AD864" s="127"/>
      <c r="AE864" s="127"/>
      <c r="AF864" s="127"/>
      <c r="AG864" s="127"/>
      <c r="AH864" s="127"/>
      <c r="AI864" s="127"/>
      <c r="AJ864" s="127"/>
      <c r="AK864" s="127"/>
      <c r="AL864" s="127"/>
      <c r="AM864" s="127"/>
      <c r="AN864" s="127"/>
      <c r="AO864" s="127"/>
      <c r="AP864" s="127"/>
      <c r="AQ864" s="127"/>
      <c r="AS864" s="44"/>
      <c r="AT864" s="44"/>
      <c r="AU864" s="44"/>
      <c r="AV864" s="44"/>
      <c r="AW864" s="44"/>
      <c r="AX864" s="44"/>
      <c r="AY864" s="44"/>
      <c r="AZ864" s="44"/>
      <c r="BA864" s="44"/>
      <c r="BB864" s="44"/>
      <c r="BC864" s="44"/>
      <c r="BD864" s="44"/>
    </row>
    <row r="865"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43"/>
      <c r="Z865" s="127"/>
      <c r="AA865" s="127"/>
      <c r="AB865" s="127"/>
      <c r="AC865" s="127"/>
      <c r="AD865" s="127"/>
      <c r="AE865" s="127"/>
      <c r="AF865" s="127"/>
      <c r="AG865" s="127"/>
      <c r="AH865" s="127"/>
      <c r="AI865" s="127"/>
      <c r="AJ865" s="127"/>
      <c r="AK865" s="127"/>
      <c r="AL865" s="127"/>
      <c r="AM865" s="127"/>
      <c r="AN865" s="127"/>
      <c r="AO865" s="127"/>
      <c r="AP865" s="127"/>
      <c r="AQ865" s="127"/>
      <c r="AS865" s="44"/>
      <c r="AT865" s="44"/>
      <c r="AU865" s="44"/>
      <c r="AV865" s="44"/>
      <c r="AW865" s="44"/>
      <c r="AX865" s="44"/>
      <c r="AY865" s="44"/>
      <c r="AZ865" s="44"/>
      <c r="BA865" s="44"/>
      <c r="BB865" s="44"/>
      <c r="BC865" s="44"/>
      <c r="BD865" s="44"/>
    </row>
    <row r="866"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43"/>
      <c r="Z866" s="127"/>
      <c r="AA866" s="127"/>
      <c r="AB866" s="127"/>
      <c r="AC866" s="127"/>
      <c r="AD866" s="127"/>
      <c r="AE866" s="127"/>
      <c r="AF866" s="127"/>
      <c r="AG866" s="127"/>
      <c r="AH866" s="127"/>
      <c r="AI866" s="127"/>
      <c r="AJ866" s="127"/>
      <c r="AK866" s="127"/>
      <c r="AL866" s="127"/>
      <c r="AM866" s="127"/>
      <c r="AN866" s="127"/>
      <c r="AO866" s="127"/>
      <c r="AP866" s="127"/>
      <c r="AQ866" s="127"/>
      <c r="AS866" s="44"/>
      <c r="AT866" s="44"/>
      <c r="AU866" s="44"/>
      <c r="AV866" s="44"/>
      <c r="AW866" s="44"/>
      <c r="AX866" s="44"/>
      <c r="AY866" s="44"/>
      <c r="AZ866" s="44"/>
      <c r="BA866" s="44"/>
      <c r="BB866" s="44"/>
      <c r="BC866" s="44"/>
      <c r="BD866" s="44"/>
    </row>
    <row r="867"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43"/>
      <c r="Z867" s="127"/>
      <c r="AA867" s="127"/>
      <c r="AB867" s="127"/>
      <c r="AC867" s="127"/>
      <c r="AD867" s="127"/>
      <c r="AE867" s="127"/>
      <c r="AF867" s="127"/>
      <c r="AG867" s="127"/>
      <c r="AH867" s="127"/>
      <c r="AI867" s="127"/>
      <c r="AJ867" s="127"/>
      <c r="AK867" s="127"/>
      <c r="AL867" s="127"/>
      <c r="AM867" s="127"/>
      <c r="AN867" s="127"/>
      <c r="AO867" s="127"/>
      <c r="AP867" s="127"/>
      <c r="AQ867" s="127"/>
      <c r="AS867" s="44"/>
      <c r="AT867" s="44"/>
      <c r="AU867" s="44"/>
      <c r="AV867" s="44"/>
      <c r="AW867" s="44"/>
      <c r="AX867" s="44"/>
      <c r="AY867" s="44"/>
      <c r="AZ867" s="44"/>
      <c r="BA867" s="44"/>
      <c r="BB867" s="44"/>
      <c r="BC867" s="44"/>
      <c r="BD867" s="44"/>
    </row>
    <row r="868"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43"/>
      <c r="Z868" s="127"/>
      <c r="AA868" s="127"/>
      <c r="AB868" s="127"/>
      <c r="AC868" s="127"/>
      <c r="AD868" s="127"/>
      <c r="AE868" s="127"/>
      <c r="AF868" s="127"/>
      <c r="AG868" s="127"/>
      <c r="AH868" s="127"/>
      <c r="AI868" s="127"/>
      <c r="AJ868" s="127"/>
      <c r="AK868" s="127"/>
      <c r="AL868" s="127"/>
      <c r="AM868" s="127"/>
      <c r="AN868" s="127"/>
      <c r="AO868" s="127"/>
      <c r="AP868" s="127"/>
      <c r="AQ868" s="127"/>
      <c r="AS868" s="44"/>
      <c r="AT868" s="44"/>
      <c r="AU868" s="44"/>
      <c r="AV868" s="44"/>
      <c r="AW868" s="44"/>
      <c r="AX868" s="44"/>
      <c r="AY868" s="44"/>
      <c r="AZ868" s="44"/>
      <c r="BA868" s="44"/>
      <c r="BB868" s="44"/>
      <c r="BC868" s="44"/>
      <c r="BD868" s="44"/>
    </row>
    <row r="869"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43"/>
      <c r="Z869" s="127"/>
      <c r="AA869" s="127"/>
      <c r="AB869" s="127"/>
      <c r="AC869" s="127"/>
      <c r="AD869" s="127"/>
      <c r="AE869" s="127"/>
      <c r="AF869" s="127"/>
      <c r="AG869" s="127"/>
      <c r="AH869" s="127"/>
      <c r="AI869" s="127"/>
      <c r="AJ869" s="127"/>
      <c r="AK869" s="127"/>
      <c r="AL869" s="127"/>
      <c r="AM869" s="127"/>
      <c r="AN869" s="127"/>
      <c r="AO869" s="127"/>
      <c r="AP869" s="127"/>
      <c r="AQ869" s="127"/>
      <c r="AS869" s="44"/>
      <c r="AT869" s="44"/>
      <c r="AU869" s="44"/>
      <c r="AV869" s="44"/>
      <c r="AW869" s="44"/>
      <c r="AX869" s="44"/>
      <c r="AY869" s="44"/>
      <c r="AZ869" s="44"/>
      <c r="BA869" s="44"/>
      <c r="BB869" s="44"/>
      <c r="BC869" s="44"/>
      <c r="BD869" s="44"/>
    </row>
    <row r="870"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43"/>
      <c r="Z870" s="127"/>
      <c r="AA870" s="127"/>
      <c r="AB870" s="127"/>
      <c r="AC870" s="127"/>
      <c r="AD870" s="127"/>
      <c r="AE870" s="127"/>
      <c r="AF870" s="127"/>
      <c r="AG870" s="127"/>
      <c r="AH870" s="127"/>
      <c r="AI870" s="127"/>
      <c r="AJ870" s="127"/>
      <c r="AK870" s="127"/>
      <c r="AL870" s="127"/>
      <c r="AM870" s="127"/>
      <c r="AN870" s="127"/>
      <c r="AO870" s="127"/>
      <c r="AP870" s="127"/>
      <c r="AQ870" s="127"/>
      <c r="AS870" s="44"/>
      <c r="AT870" s="44"/>
      <c r="AU870" s="44"/>
      <c r="AV870" s="44"/>
      <c r="AW870" s="44"/>
      <c r="AX870" s="44"/>
      <c r="AY870" s="44"/>
      <c r="AZ870" s="44"/>
      <c r="BA870" s="44"/>
      <c r="BB870" s="44"/>
      <c r="BC870" s="44"/>
      <c r="BD870" s="44"/>
    </row>
    <row r="871"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43"/>
      <c r="Z871" s="127"/>
      <c r="AA871" s="127"/>
      <c r="AB871" s="127"/>
      <c r="AC871" s="127"/>
      <c r="AD871" s="127"/>
      <c r="AE871" s="127"/>
      <c r="AF871" s="127"/>
      <c r="AG871" s="127"/>
      <c r="AH871" s="127"/>
      <c r="AI871" s="127"/>
      <c r="AJ871" s="127"/>
      <c r="AK871" s="127"/>
      <c r="AL871" s="127"/>
      <c r="AM871" s="127"/>
      <c r="AN871" s="127"/>
      <c r="AO871" s="127"/>
      <c r="AP871" s="127"/>
      <c r="AQ871" s="127"/>
      <c r="AS871" s="44"/>
      <c r="AT871" s="44"/>
      <c r="AU871" s="44"/>
      <c r="AV871" s="44"/>
      <c r="AW871" s="44"/>
      <c r="AX871" s="44"/>
      <c r="AY871" s="44"/>
      <c r="AZ871" s="44"/>
      <c r="BA871" s="44"/>
      <c r="BB871" s="44"/>
      <c r="BC871" s="44"/>
      <c r="BD871" s="44"/>
    </row>
    <row r="872"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43"/>
      <c r="Z872" s="127"/>
      <c r="AA872" s="127"/>
      <c r="AB872" s="127"/>
      <c r="AC872" s="127"/>
      <c r="AD872" s="127"/>
      <c r="AE872" s="127"/>
      <c r="AF872" s="127"/>
      <c r="AG872" s="127"/>
      <c r="AH872" s="127"/>
      <c r="AI872" s="127"/>
      <c r="AJ872" s="127"/>
      <c r="AK872" s="127"/>
      <c r="AL872" s="127"/>
      <c r="AM872" s="127"/>
      <c r="AN872" s="127"/>
      <c r="AO872" s="127"/>
      <c r="AP872" s="127"/>
      <c r="AQ872" s="127"/>
      <c r="AS872" s="44"/>
      <c r="AT872" s="44"/>
      <c r="AU872" s="44"/>
      <c r="AV872" s="44"/>
      <c r="AW872" s="44"/>
      <c r="AX872" s="44"/>
      <c r="AY872" s="44"/>
      <c r="AZ872" s="44"/>
      <c r="BA872" s="44"/>
      <c r="BB872" s="44"/>
      <c r="BC872" s="44"/>
      <c r="BD872" s="44"/>
    </row>
    <row r="873"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43"/>
      <c r="Z873" s="127"/>
      <c r="AA873" s="127"/>
      <c r="AB873" s="127"/>
      <c r="AC873" s="127"/>
      <c r="AD873" s="127"/>
      <c r="AE873" s="127"/>
      <c r="AF873" s="127"/>
      <c r="AG873" s="127"/>
      <c r="AH873" s="127"/>
      <c r="AI873" s="127"/>
      <c r="AJ873" s="127"/>
      <c r="AK873" s="127"/>
      <c r="AL873" s="127"/>
      <c r="AM873" s="127"/>
      <c r="AN873" s="127"/>
      <c r="AO873" s="127"/>
      <c r="AP873" s="127"/>
      <c r="AQ873" s="127"/>
      <c r="AS873" s="44"/>
      <c r="AT873" s="44"/>
      <c r="AU873" s="44"/>
      <c r="AV873" s="44"/>
      <c r="AW873" s="44"/>
      <c r="AX873" s="44"/>
      <c r="AY873" s="44"/>
      <c r="AZ873" s="44"/>
      <c r="BA873" s="44"/>
      <c r="BB873" s="44"/>
      <c r="BC873" s="44"/>
      <c r="BD873" s="44"/>
    </row>
    <row r="874"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43"/>
      <c r="Z874" s="127"/>
      <c r="AA874" s="127"/>
      <c r="AB874" s="127"/>
      <c r="AC874" s="127"/>
      <c r="AD874" s="127"/>
      <c r="AE874" s="127"/>
      <c r="AF874" s="127"/>
      <c r="AG874" s="127"/>
      <c r="AH874" s="127"/>
      <c r="AI874" s="127"/>
      <c r="AJ874" s="127"/>
      <c r="AK874" s="127"/>
      <c r="AL874" s="127"/>
      <c r="AM874" s="127"/>
      <c r="AN874" s="127"/>
      <c r="AO874" s="127"/>
      <c r="AP874" s="127"/>
      <c r="AQ874" s="127"/>
      <c r="AS874" s="44"/>
      <c r="AT874" s="44"/>
      <c r="AU874" s="44"/>
      <c r="AV874" s="44"/>
      <c r="AW874" s="44"/>
      <c r="AX874" s="44"/>
      <c r="AY874" s="44"/>
      <c r="AZ874" s="44"/>
      <c r="BA874" s="44"/>
      <c r="BB874" s="44"/>
      <c r="BC874" s="44"/>
      <c r="BD874" s="44"/>
    </row>
    <row r="875"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43"/>
      <c r="Z875" s="127"/>
      <c r="AA875" s="127"/>
      <c r="AB875" s="127"/>
      <c r="AC875" s="127"/>
      <c r="AD875" s="127"/>
      <c r="AE875" s="127"/>
      <c r="AF875" s="127"/>
      <c r="AG875" s="127"/>
      <c r="AH875" s="127"/>
      <c r="AI875" s="127"/>
      <c r="AJ875" s="127"/>
      <c r="AK875" s="127"/>
      <c r="AL875" s="127"/>
      <c r="AM875" s="127"/>
      <c r="AN875" s="127"/>
      <c r="AO875" s="127"/>
      <c r="AP875" s="127"/>
      <c r="AQ875" s="127"/>
      <c r="AS875" s="44"/>
      <c r="AT875" s="44"/>
      <c r="AU875" s="44"/>
      <c r="AV875" s="44"/>
      <c r="AW875" s="44"/>
      <c r="AX875" s="44"/>
      <c r="AY875" s="44"/>
      <c r="AZ875" s="44"/>
      <c r="BA875" s="44"/>
      <c r="BB875" s="44"/>
      <c r="BC875" s="44"/>
      <c r="BD875" s="44"/>
    </row>
    <row r="876"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43"/>
      <c r="Z876" s="127"/>
      <c r="AA876" s="127"/>
      <c r="AB876" s="127"/>
      <c r="AC876" s="127"/>
      <c r="AD876" s="127"/>
      <c r="AE876" s="127"/>
      <c r="AF876" s="127"/>
      <c r="AG876" s="127"/>
      <c r="AH876" s="127"/>
      <c r="AI876" s="127"/>
      <c r="AJ876" s="127"/>
      <c r="AK876" s="127"/>
      <c r="AL876" s="127"/>
      <c r="AM876" s="127"/>
      <c r="AN876" s="127"/>
      <c r="AO876" s="127"/>
      <c r="AP876" s="127"/>
      <c r="AQ876" s="127"/>
      <c r="AS876" s="44"/>
      <c r="AT876" s="44"/>
      <c r="AU876" s="44"/>
      <c r="AV876" s="44"/>
      <c r="AW876" s="44"/>
      <c r="AX876" s="44"/>
      <c r="AY876" s="44"/>
      <c r="AZ876" s="44"/>
      <c r="BA876" s="44"/>
      <c r="BB876" s="44"/>
      <c r="BC876" s="44"/>
      <c r="BD876" s="44"/>
    </row>
    <row r="877"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43"/>
      <c r="Z877" s="127"/>
      <c r="AA877" s="127"/>
      <c r="AB877" s="127"/>
      <c r="AC877" s="127"/>
      <c r="AD877" s="127"/>
      <c r="AE877" s="127"/>
      <c r="AF877" s="127"/>
      <c r="AG877" s="127"/>
      <c r="AH877" s="127"/>
      <c r="AI877" s="127"/>
      <c r="AJ877" s="127"/>
      <c r="AK877" s="127"/>
      <c r="AL877" s="127"/>
      <c r="AM877" s="127"/>
      <c r="AN877" s="127"/>
      <c r="AO877" s="127"/>
      <c r="AP877" s="127"/>
      <c r="AQ877" s="127"/>
      <c r="AS877" s="44"/>
      <c r="AT877" s="44"/>
      <c r="AU877" s="44"/>
      <c r="AV877" s="44"/>
      <c r="AW877" s="44"/>
      <c r="AX877" s="44"/>
      <c r="AY877" s="44"/>
      <c r="AZ877" s="44"/>
      <c r="BA877" s="44"/>
      <c r="BB877" s="44"/>
      <c r="BC877" s="44"/>
      <c r="BD877" s="44"/>
    </row>
    <row r="878"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43"/>
      <c r="Z878" s="127"/>
      <c r="AA878" s="127"/>
      <c r="AB878" s="127"/>
      <c r="AC878" s="127"/>
      <c r="AD878" s="127"/>
      <c r="AE878" s="127"/>
      <c r="AF878" s="127"/>
      <c r="AG878" s="127"/>
      <c r="AH878" s="127"/>
      <c r="AI878" s="127"/>
      <c r="AJ878" s="127"/>
      <c r="AK878" s="127"/>
      <c r="AL878" s="127"/>
      <c r="AM878" s="127"/>
      <c r="AN878" s="127"/>
      <c r="AO878" s="127"/>
      <c r="AP878" s="127"/>
      <c r="AQ878" s="127"/>
      <c r="AS878" s="44"/>
      <c r="AT878" s="44"/>
      <c r="AU878" s="44"/>
      <c r="AV878" s="44"/>
      <c r="AW878" s="44"/>
      <c r="AX878" s="44"/>
      <c r="AY878" s="44"/>
      <c r="AZ878" s="44"/>
      <c r="BA878" s="44"/>
      <c r="BB878" s="44"/>
      <c r="BC878" s="44"/>
      <c r="BD878" s="44"/>
    </row>
    <row r="879"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43"/>
      <c r="Z879" s="127"/>
      <c r="AA879" s="127"/>
      <c r="AB879" s="127"/>
      <c r="AC879" s="127"/>
      <c r="AD879" s="127"/>
      <c r="AE879" s="127"/>
      <c r="AF879" s="127"/>
      <c r="AG879" s="127"/>
      <c r="AH879" s="127"/>
      <c r="AI879" s="127"/>
      <c r="AJ879" s="127"/>
      <c r="AK879" s="127"/>
      <c r="AL879" s="127"/>
      <c r="AM879" s="127"/>
      <c r="AN879" s="127"/>
      <c r="AO879" s="127"/>
      <c r="AP879" s="127"/>
      <c r="AQ879" s="127"/>
      <c r="AS879" s="44"/>
      <c r="AT879" s="44"/>
      <c r="AU879" s="44"/>
      <c r="AV879" s="44"/>
      <c r="AW879" s="44"/>
      <c r="AX879" s="44"/>
      <c r="AY879" s="44"/>
      <c r="AZ879" s="44"/>
      <c r="BA879" s="44"/>
      <c r="BB879" s="44"/>
      <c r="BC879" s="44"/>
      <c r="BD879" s="44"/>
    </row>
    <row r="880"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43"/>
      <c r="Z880" s="127"/>
      <c r="AA880" s="127"/>
      <c r="AB880" s="127"/>
      <c r="AC880" s="127"/>
      <c r="AD880" s="127"/>
      <c r="AE880" s="127"/>
      <c r="AF880" s="127"/>
      <c r="AG880" s="127"/>
      <c r="AH880" s="127"/>
      <c r="AI880" s="127"/>
      <c r="AJ880" s="127"/>
      <c r="AK880" s="127"/>
      <c r="AL880" s="127"/>
      <c r="AM880" s="127"/>
      <c r="AN880" s="127"/>
      <c r="AO880" s="127"/>
      <c r="AP880" s="127"/>
      <c r="AQ880" s="127"/>
      <c r="AS880" s="44"/>
      <c r="AT880" s="44"/>
      <c r="AU880" s="44"/>
      <c r="AV880" s="44"/>
      <c r="AW880" s="44"/>
      <c r="AX880" s="44"/>
      <c r="AY880" s="44"/>
      <c r="AZ880" s="44"/>
      <c r="BA880" s="44"/>
      <c r="BB880" s="44"/>
      <c r="BC880" s="44"/>
      <c r="BD880" s="44"/>
    </row>
    <row r="881"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43"/>
      <c r="Z881" s="127"/>
      <c r="AA881" s="127"/>
      <c r="AB881" s="127"/>
      <c r="AC881" s="127"/>
      <c r="AD881" s="127"/>
      <c r="AE881" s="127"/>
      <c r="AF881" s="127"/>
      <c r="AG881" s="127"/>
      <c r="AH881" s="127"/>
      <c r="AI881" s="127"/>
      <c r="AJ881" s="127"/>
      <c r="AK881" s="127"/>
      <c r="AL881" s="127"/>
      <c r="AM881" s="127"/>
      <c r="AN881" s="127"/>
      <c r="AO881" s="127"/>
      <c r="AP881" s="127"/>
      <c r="AQ881" s="127"/>
      <c r="AS881" s="44"/>
      <c r="AT881" s="44"/>
      <c r="AU881" s="44"/>
      <c r="AV881" s="44"/>
      <c r="AW881" s="44"/>
      <c r="AX881" s="44"/>
      <c r="AY881" s="44"/>
      <c r="AZ881" s="44"/>
      <c r="BA881" s="44"/>
      <c r="BB881" s="44"/>
      <c r="BC881" s="44"/>
      <c r="BD881" s="44"/>
    </row>
    <row r="882"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43"/>
      <c r="Z882" s="127"/>
      <c r="AA882" s="127"/>
      <c r="AB882" s="127"/>
      <c r="AC882" s="127"/>
      <c r="AD882" s="127"/>
      <c r="AE882" s="127"/>
      <c r="AF882" s="127"/>
      <c r="AG882" s="127"/>
      <c r="AH882" s="127"/>
      <c r="AI882" s="127"/>
      <c r="AJ882" s="127"/>
      <c r="AK882" s="127"/>
      <c r="AL882" s="127"/>
      <c r="AM882" s="127"/>
      <c r="AN882" s="127"/>
      <c r="AO882" s="127"/>
      <c r="AP882" s="127"/>
      <c r="AQ882" s="127"/>
      <c r="AS882" s="44"/>
      <c r="AT882" s="44"/>
      <c r="AU882" s="44"/>
      <c r="AV882" s="44"/>
      <c r="AW882" s="44"/>
      <c r="AX882" s="44"/>
      <c r="AY882" s="44"/>
      <c r="AZ882" s="44"/>
      <c r="BA882" s="44"/>
      <c r="BB882" s="44"/>
      <c r="BC882" s="44"/>
      <c r="BD882" s="44"/>
    </row>
    <row r="883"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43"/>
      <c r="Z883" s="127"/>
      <c r="AA883" s="127"/>
      <c r="AB883" s="127"/>
      <c r="AC883" s="127"/>
      <c r="AD883" s="127"/>
      <c r="AE883" s="127"/>
      <c r="AF883" s="127"/>
      <c r="AG883" s="127"/>
      <c r="AH883" s="127"/>
      <c r="AI883" s="127"/>
      <c r="AJ883" s="127"/>
      <c r="AK883" s="127"/>
      <c r="AL883" s="127"/>
      <c r="AM883" s="127"/>
      <c r="AN883" s="127"/>
      <c r="AO883" s="127"/>
      <c r="AP883" s="127"/>
      <c r="AQ883" s="127"/>
      <c r="AS883" s="44"/>
      <c r="AT883" s="44"/>
      <c r="AU883" s="44"/>
      <c r="AV883" s="44"/>
      <c r="AW883" s="44"/>
      <c r="AX883" s="44"/>
      <c r="AY883" s="44"/>
      <c r="AZ883" s="44"/>
      <c r="BA883" s="44"/>
      <c r="BB883" s="44"/>
      <c r="BC883" s="44"/>
      <c r="BD883" s="44"/>
    </row>
    <row r="884"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43"/>
      <c r="Z884" s="127"/>
      <c r="AA884" s="127"/>
      <c r="AB884" s="127"/>
      <c r="AC884" s="127"/>
      <c r="AD884" s="127"/>
      <c r="AE884" s="127"/>
      <c r="AF884" s="127"/>
      <c r="AG884" s="127"/>
      <c r="AH884" s="127"/>
      <c r="AI884" s="127"/>
      <c r="AJ884" s="127"/>
      <c r="AK884" s="127"/>
      <c r="AL884" s="127"/>
      <c r="AM884" s="127"/>
      <c r="AN884" s="127"/>
      <c r="AO884" s="127"/>
      <c r="AP884" s="127"/>
      <c r="AQ884" s="127"/>
      <c r="AS884" s="44"/>
      <c r="AT884" s="44"/>
      <c r="AU884" s="44"/>
      <c r="AV884" s="44"/>
      <c r="AW884" s="44"/>
      <c r="AX884" s="44"/>
      <c r="AY884" s="44"/>
      <c r="AZ884" s="44"/>
      <c r="BA884" s="44"/>
      <c r="BB884" s="44"/>
      <c r="BC884" s="44"/>
      <c r="BD884" s="44"/>
    </row>
    <row r="885"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43"/>
      <c r="Z885" s="127"/>
      <c r="AA885" s="127"/>
      <c r="AB885" s="127"/>
      <c r="AC885" s="127"/>
      <c r="AD885" s="127"/>
      <c r="AE885" s="127"/>
      <c r="AF885" s="127"/>
      <c r="AG885" s="127"/>
      <c r="AH885" s="127"/>
      <c r="AI885" s="127"/>
      <c r="AJ885" s="127"/>
      <c r="AK885" s="127"/>
      <c r="AL885" s="127"/>
      <c r="AM885" s="127"/>
      <c r="AN885" s="127"/>
      <c r="AO885" s="127"/>
      <c r="AP885" s="127"/>
      <c r="AQ885" s="127"/>
      <c r="AS885" s="44"/>
      <c r="AT885" s="44"/>
      <c r="AU885" s="44"/>
      <c r="AV885" s="44"/>
      <c r="AW885" s="44"/>
      <c r="AX885" s="44"/>
      <c r="AY885" s="44"/>
      <c r="AZ885" s="44"/>
      <c r="BA885" s="44"/>
      <c r="BB885" s="44"/>
      <c r="BC885" s="44"/>
      <c r="BD885" s="44"/>
    </row>
    <row r="886"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43"/>
      <c r="Z886" s="127"/>
      <c r="AA886" s="127"/>
      <c r="AB886" s="127"/>
      <c r="AC886" s="127"/>
      <c r="AD886" s="127"/>
      <c r="AE886" s="127"/>
      <c r="AF886" s="127"/>
      <c r="AG886" s="127"/>
      <c r="AH886" s="127"/>
      <c r="AI886" s="127"/>
      <c r="AJ886" s="127"/>
      <c r="AK886" s="127"/>
      <c r="AL886" s="127"/>
      <c r="AM886" s="127"/>
      <c r="AN886" s="127"/>
      <c r="AO886" s="127"/>
      <c r="AP886" s="127"/>
      <c r="AQ886" s="127"/>
      <c r="AS886" s="44"/>
      <c r="AT886" s="44"/>
      <c r="AU886" s="44"/>
      <c r="AV886" s="44"/>
      <c r="AW886" s="44"/>
      <c r="AX886" s="44"/>
      <c r="AY886" s="44"/>
      <c r="AZ886" s="44"/>
      <c r="BA886" s="44"/>
      <c r="BB886" s="44"/>
      <c r="BC886" s="44"/>
      <c r="BD886" s="44"/>
    </row>
    <row r="887"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43"/>
      <c r="Z887" s="127"/>
      <c r="AA887" s="127"/>
      <c r="AB887" s="127"/>
      <c r="AC887" s="127"/>
      <c r="AD887" s="127"/>
      <c r="AE887" s="127"/>
      <c r="AF887" s="127"/>
      <c r="AG887" s="127"/>
      <c r="AH887" s="127"/>
      <c r="AI887" s="127"/>
      <c r="AJ887" s="127"/>
      <c r="AK887" s="127"/>
      <c r="AL887" s="127"/>
      <c r="AM887" s="127"/>
      <c r="AN887" s="127"/>
      <c r="AO887" s="127"/>
      <c r="AP887" s="127"/>
      <c r="AQ887" s="127"/>
      <c r="AS887" s="44"/>
      <c r="AT887" s="44"/>
      <c r="AU887" s="44"/>
      <c r="AV887" s="44"/>
      <c r="AW887" s="44"/>
      <c r="AX887" s="44"/>
      <c r="AY887" s="44"/>
      <c r="AZ887" s="44"/>
      <c r="BA887" s="44"/>
      <c r="BB887" s="44"/>
      <c r="BC887" s="44"/>
      <c r="BD887" s="44"/>
    </row>
    <row r="888"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43"/>
      <c r="Z888" s="127"/>
      <c r="AA888" s="127"/>
      <c r="AB888" s="127"/>
      <c r="AC888" s="127"/>
      <c r="AD888" s="127"/>
      <c r="AE888" s="127"/>
      <c r="AF888" s="127"/>
      <c r="AG888" s="127"/>
      <c r="AH888" s="127"/>
      <c r="AI888" s="127"/>
      <c r="AJ888" s="127"/>
      <c r="AK888" s="127"/>
      <c r="AL888" s="127"/>
      <c r="AM888" s="127"/>
      <c r="AN888" s="127"/>
      <c r="AO888" s="127"/>
      <c r="AP888" s="127"/>
      <c r="AQ888" s="127"/>
      <c r="AS888" s="44"/>
      <c r="AT888" s="44"/>
      <c r="AU888" s="44"/>
      <c r="AV888" s="44"/>
      <c r="AW888" s="44"/>
      <c r="AX888" s="44"/>
      <c r="AY888" s="44"/>
      <c r="AZ888" s="44"/>
      <c r="BA888" s="44"/>
      <c r="BB888" s="44"/>
      <c r="BC888" s="44"/>
      <c r="BD888" s="44"/>
    </row>
    <row r="889"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43"/>
      <c r="Z889" s="127"/>
      <c r="AA889" s="127"/>
      <c r="AB889" s="127"/>
      <c r="AC889" s="127"/>
      <c r="AD889" s="127"/>
      <c r="AE889" s="127"/>
      <c r="AF889" s="127"/>
      <c r="AG889" s="127"/>
      <c r="AH889" s="127"/>
      <c r="AI889" s="127"/>
      <c r="AJ889" s="127"/>
      <c r="AK889" s="127"/>
      <c r="AL889" s="127"/>
      <c r="AM889" s="127"/>
      <c r="AN889" s="127"/>
      <c r="AO889" s="127"/>
      <c r="AP889" s="127"/>
      <c r="AQ889" s="127"/>
      <c r="AS889" s="44"/>
      <c r="AT889" s="44"/>
      <c r="AU889" s="44"/>
      <c r="AV889" s="44"/>
      <c r="AW889" s="44"/>
      <c r="AX889" s="44"/>
      <c r="AY889" s="44"/>
      <c r="AZ889" s="44"/>
      <c r="BA889" s="44"/>
      <c r="BB889" s="44"/>
      <c r="BC889" s="44"/>
      <c r="BD889" s="44"/>
    </row>
    <row r="890"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43"/>
      <c r="Z890" s="127"/>
      <c r="AA890" s="127"/>
      <c r="AB890" s="127"/>
      <c r="AC890" s="127"/>
      <c r="AD890" s="127"/>
      <c r="AE890" s="127"/>
      <c r="AF890" s="127"/>
      <c r="AG890" s="127"/>
      <c r="AH890" s="127"/>
      <c r="AI890" s="127"/>
      <c r="AJ890" s="127"/>
      <c r="AK890" s="127"/>
      <c r="AL890" s="127"/>
      <c r="AM890" s="127"/>
      <c r="AN890" s="127"/>
      <c r="AO890" s="127"/>
      <c r="AP890" s="127"/>
      <c r="AQ890" s="127"/>
      <c r="AS890" s="44"/>
      <c r="AT890" s="44"/>
      <c r="AU890" s="44"/>
      <c r="AV890" s="44"/>
      <c r="AW890" s="44"/>
      <c r="AX890" s="44"/>
      <c r="AY890" s="44"/>
      <c r="AZ890" s="44"/>
      <c r="BA890" s="44"/>
      <c r="BB890" s="44"/>
      <c r="BC890" s="44"/>
      <c r="BD890" s="44"/>
    </row>
    <row r="891"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43"/>
      <c r="Z891" s="127"/>
      <c r="AA891" s="127"/>
      <c r="AB891" s="127"/>
      <c r="AC891" s="127"/>
      <c r="AD891" s="127"/>
      <c r="AE891" s="127"/>
      <c r="AF891" s="127"/>
      <c r="AG891" s="127"/>
      <c r="AH891" s="127"/>
      <c r="AI891" s="127"/>
      <c r="AJ891" s="127"/>
      <c r="AK891" s="127"/>
      <c r="AL891" s="127"/>
      <c r="AM891" s="127"/>
      <c r="AN891" s="127"/>
      <c r="AO891" s="127"/>
      <c r="AP891" s="127"/>
      <c r="AQ891" s="127"/>
      <c r="AS891" s="44"/>
      <c r="AT891" s="44"/>
      <c r="AU891" s="44"/>
      <c r="AV891" s="44"/>
      <c r="AW891" s="44"/>
      <c r="AX891" s="44"/>
      <c r="AY891" s="44"/>
      <c r="AZ891" s="44"/>
      <c r="BA891" s="44"/>
      <c r="BB891" s="44"/>
      <c r="BC891" s="44"/>
      <c r="BD891" s="44"/>
    </row>
    <row r="892"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43"/>
      <c r="Z892" s="127"/>
      <c r="AA892" s="127"/>
      <c r="AB892" s="127"/>
      <c r="AC892" s="127"/>
      <c r="AD892" s="127"/>
      <c r="AE892" s="127"/>
      <c r="AF892" s="127"/>
      <c r="AG892" s="127"/>
      <c r="AH892" s="127"/>
      <c r="AI892" s="127"/>
      <c r="AJ892" s="127"/>
      <c r="AK892" s="127"/>
      <c r="AL892" s="127"/>
      <c r="AM892" s="127"/>
      <c r="AN892" s="127"/>
      <c r="AO892" s="127"/>
      <c r="AP892" s="127"/>
      <c r="AQ892" s="127"/>
      <c r="AS892" s="44"/>
      <c r="AT892" s="44"/>
      <c r="AU892" s="44"/>
      <c r="AV892" s="44"/>
      <c r="AW892" s="44"/>
      <c r="AX892" s="44"/>
      <c r="AY892" s="44"/>
      <c r="AZ892" s="44"/>
      <c r="BA892" s="44"/>
      <c r="BB892" s="44"/>
      <c r="BC892" s="44"/>
      <c r="BD892" s="44"/>
    </row>
    <row r="893"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43"/>
      <c r="Z893" s="127"/>
      <c r="AA893" s="127"/>
      <c r="AB893" s="127"/>
      <c r="AC893" s="127"/>
      <c r="AD893" s="127"/>
      <c r="AE893" s="127"/>
      <c r="AF893" s="127"/>
      <c r="AG893" s="127"/>
      <c r="AH893" s="127"/>
      <c r="AI893" s="127"/>
      <c r="AJ893" s="127"/>
      <c r="AK893" s="127"/>
      <c r="AL893" s="127"/>
      <c r="AM893" s="127"/>
      <c r="AN893" s="127"/>
      <c r="AO893" s="127"/>
      <c r="AP893" s="127"/>
      <c r="AQ893" s="127"/>
      <c r="AS893" s="44"/>
      <c r="AT893" s="44"/>
      <c r="AU893" s="44"/>
      <c r="AV893" s="44"/>
      <c r="AW893" s="44"/>
      <c r="AX893" s="44"/>
      <c r="AY893" s="44"/>
      <c r="AZ893" s="44"/>
      <c r="BA893" s="44"/>
      <c r="BB893" s="44"/>
      <c r="BC893" s="44"/>
      <c r="BD893" s="44"/>
    </row>
    <row r="894"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43"/>
      <c r="Z894" s="127"/>
      <c r="AA894" s="127"/>
      <c r="AB894" s="127"/>
      <c r="AC894" s="127"/>
      <c r="AD894" s="127"/>
      <c r="AE894" s="127"/>
      <c r="AF894" s="127"/>
      <c r="AG894" s="127"/>
      <c r="AH894" s="127"/>
      <c r="AI894" s="127"/>
      <c r="AJ894" s="127"/>
      <c r="AK894" s="127"/>
      <c r="AL894" s="127"/>
      <c r="AM894" s="127"/>
      <c r="AN894" s="127"/>
      <c r="AO894" s="127"/>
      <c r="AP894" s="127"/>
      <c r="AQ894" s="127"/>
      <c r="AS894" s="44"/>
      <c r="AT894" s="44"/>
      <c r="AU894" s="44"/>
      <c r="AV894" s="44"/>
      <c r="AW894" s="44"/>
      <c r="AX894" s="44"/>
      <c r="AY894" s="44"/>
      <c r="AZ894" s="44"/>
      <c r="BA894" s="44"/>
      <c r="BB894" s="44"/>
      <c r="BC894" s="44"/>
      <c r="BD894" s="44"/>
    </row>
    <row r="895"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43"/>
      <c r="Z895" s="127"/>
      <c r="AA895" s="127"/>
      <c r="AB895" s="127"/>
      <c r="AC895" s="127"/>
      <c r="AD895" s="127"/>
      <c r="AE895" s="127"/>
      <c r="AF895" s="127"/>
      <c r="AG895" s="127"/>
      <c r="AH895" s="127"/>
      <c r="AI895" s="127"/>
      <c r="AJ895" s="127"/>
      <c r="AK895" s="127"/>
      <c r="AL895" s="127"/>
      <c r="AM895" s="127"/>
      <c r="AN895" s="127"/>
      <c r="AO895" s="127"/>
      <c r="AP895" s="127"/>
      <c r="AQ895" s="127"/>
      <c r="AS895" s="44"/>
      <c r="AT895" s="44"/>
      <c r="AU895" s="44"/>
      <c r="AV895" s="44"/>
      <c r="AW895" s="44"/>
      <c r="AX895" s="44"/>
      <c r="AY895" s="44"/>
      <c r="AZ895" s="44"/>
      <c r="BA895" s="44"/>
      <c r="BB895" s="44"/>
      <c r="BC895" s="44"/>
      <c r="BD895" s="44"/>
    </row>
    <row r="896"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43"/>
      <c r="Z896" s="127"/>
      <c r="AA896" s="127"/>
      <c r="AB896" s="127"/>
      <c r="AC896" s="127"/>
      <c r="AD896" s="127"/>
      <c r="AE896" s="127"/>
      <c r="AF896" s="127"/>
      <c r="AG896" s="127"/>
      <c r="AH896" s="127"/>
      <c r="AI896" s="127"/>
      <c r="AJ896" s="127"/>
      <c r="AK896" s="127"/>
      <c r="AL896" s="127"/>
      <c r="AM896" s="127"/>
      <c r="AN896" s="127"/>
      <c r="AO896" s="127"/>
      <c r="AP896" s="127"/>
      <c r="AQ896" s="127"/>
      <c r="AS896" s="44"/>
      <c r="AT896" s="44"/>
      <c r="AU896" s="44"/>
      <c r="AV896" s="44"/>
      <c r="AW896" s="44"/>
      <c r="AX896" s="44"/>
      <c r="AY896" s="44"/>
      <c r="AZ896" s="44"/>
      <c r="BA896" s="44"/>
      <c r="BB896" s="44"/>
      <c r="BC896" s="44"/>
      <c r="BD896" s="44"/>
    </row>
    <row r="897"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43"/>
      <c r="Z897" s="127"/>
      <c r="AA897" s="127"/>
      <c r="AB897" s="127"/>
      <c r="AC897" s="127"/>
      <c r="AD897" s="127"/>
      <c r="AE897" s="127"/>
      <c r="AF897" s="127"/>
      <c r="AG897" s="127"/>
      <c r="AH897" s="127"/>
      <c r="AI897" s="127"/>
      <c r="AJ897" s="127"/>
      <c r="AK897" s="127"/>
      <c r="AL897" s="127"/>
      <c r="AM897" s="127"/>
      <c r="AN897" s="127"/>
      <c r="AO897" s="127"/>
      <c r="AP897" s="127"/>
      <c r="AQ897" s="127"/>
      <c r="AS897" s="44"/>
      <c r="AT897" s="44"/>
      <c r="AU897" s="44"/>
      <c r="AV897" s="44"/>
      <c r="AW897" s="44"/>
      <c r="AX897" s="44"/>
      <c r="AY897" s="44"/>
      <c r="AZ897" s="44"/>
      <c r="BA897" s="44"/>
      <c r="BB897" s="44"/>
      <c r="BC897" s="44"/>
      <c r="BD897" s="44"/>
    </row>
    <row r="898"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43"/>
      <c r="Z898" s="127"/>
      <c r="AA898" s="127"/>
      <c r="AB898" s="127"/>
      <c r="AC898" s="127"/>
      <c r="AD898" s="127"/>
      <c r="AE898" s="127"/>
      <c r="AF898" s="127"/>
      <c r="AG898" s="127"/>
      <c r="AH898" s="127"/>
      <c r="AI898" s="127"/>
      <c r="AJ898" s="127"/>
      <c r="AK898" s="127"/>
      <c r="AL898" s="127"/>
      <c r="AM898" s="127"/>
      <c r="AN898" s="127"/>
      <c r="AO898" s="127"/>
      <c r="AP898" s="127"/>
      <c r="AQ898" s="127"/>
      <c r="AS898" s="44"/>
      <c r="AT898" s="44"/>
      <c r="AU898" s="44"/>
      <c r="AV898" s="44"/>
      <c r="AW898" s="44"/>
      <c r="AX898" s="44"/>
      <c r="AY898" s="44"/>
      <c r="AZ898" s="44"/>
      <c r="BA898" s="44"/>
      <c r="BB898" s="44"/>
      <c r="BC898" s="44"/>
      <c r="BD898" s="44"/>
    </row>
    <row r="899"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43"/>
      <c r="Z899" s="127"/>
      <c r="AA899" s="127"/>
      <c r="AB899" s="127"/>
      <c r="AC899" s="127"/>
      <c r="AD899" s="127"/>
      <c r="AE899" s="127"/>
      <c r="AF899" s="127"/>
      <c r="AG899" s="127"/>
      <c r="AH899" s="127"/>
      <c r="AI899" s="127"/>
      <c r="AJ899" s="127"/>
      <c r="AK899" s="127"/>
      <c r="AL899" s="127"/>
      <c r="AM899" s="127"/>
      <c r="AN899" s="127"/>
      <c r="AO899" s="127"/>
      <c r="AP899" s="127"/>
      <c r="AQ899" s="127"/>
      <c r="AS899" s="44"/>
      <c r="AT899" s="44"/>
      <c r="AU899" s="44"/>
      <c r="AV899" s="44"/>
      <c r="AW899" s="44"/>
      <c r="AX899" s="44"/>
      <c r="AY899" s="44"/>
      <c r="AZ899" s="44"/>
      <c r="BA899" s="44"/>
      <c r="BB899" s="44"/>
      <c r="BC899" s="44"/>
      <c r="BD899" s="44"/>
    </row>
    <row r="900"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43"/>
      <c r="Z900" s="127"/>
      <c r="AA900" s="127"/>
      <c r="AB900" s="127"/>
      <c r="AC900" s="127"/>
      <c r="AD900" s="127"/>
      <c r="AE900" s="127"/>
      <c r="AF900" s="127"/>
      <c r="AG900" s="127"/>
      <c r="AH900" s="127"/>
      <c r="AI900" s="127"/>
      <c r="AJ900" s="127"/>
      <c r="AK900" s="127"/>
      <c r="AL900" s="127"/>
      <c r="AM900" s="127"/>
      <c r="AN900" s="127"/>
      <c r="AO900" s="127"/>
      <c r="AP900" s="127"/>
      <c r="AQ900" s="127"/>
      <c r="AS900" s="44"/>
      <c r="AT900" s="44"/>
      <c r="AU900" s="44"/>
      <c r="AV900" s="44"/>
      <c r="AW900" s="44"/>
      <c r="AX900" s="44"/>
      <c r="AY900" s="44"/>
      <c r="AZ900" s="44"/>
      <c r="BA900" s="44"/>
      <c r="BB900" s="44"/>
      <c r="BC900" s="44"/>
      <c r="BD900" s="44"/>
    </row>
    <row r="901"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43"/>
      <c r="Z901" s="127"/>
      <c r="AA901" s="127"/>
      <c r="AB901" s="127"/>
      <c r="AC901" s="127"/>
      <c r="AD901" s="127"/>
      <c r="AE901" s="127"/>
      <c r="AF901" s="127"/>
      <c r="AG901" s="127"/>
      <c r="AH901" s="127"/>
      <c r="AI901" s="127"/>
      <c r="AJ901" s="127"/>
      <c r="AK901" s="127"/>
      <c r="AL901" s="127"/>
      <c r="AM901" s="127"/>
      <c r="AN901" s="127"/>
      <c r="AO901" s="127"/>
      <c r="AP901" s="127"/>
      <c r="AQ901" s="127"/>
      <c r="AS901" s="44"/>
      <c r="AT901" s="44"/>
      <c r="AU901" s="44"/>
      <c r="AV901" s="44"/>
      <c r="AW901" s="44"/>
      <c r="AX901" s="44"/>
      <c r="AY901" s="44"/>
      <c r="AZ901" s="44"/>
      <c r="BA901" s="44"/>
      <c r="BB901" s="44"/>
      <c r="BC901" s="44"/>
      <c r="BD901" s="44"/>
    </row>
    <row r="902"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43"/>
      <c r="Z902" s="127"/>
      <c r="AA902" s="127"/>
      <c r="AB902" s="127"/>
      <c r="AC902" s="127"/>
      <c r="AD902" s="127"/>
      <c r="AE902" s="127"/>
      <c r="AF902" s="127"/>
      <c r="AG902" s="127"/>
      <c r="AH902" s="127"/>
      <c r="AI902" s="127"/>
      <c r="AJ902" s="127"/>
      <c r="AK902" s="127"/>
      <c r="AL902" s="127"/>
      <c r="AM902" s="127"/>
      <c r="AN902" s="127"/>
      <c r="AO902" s="127"/>
      <c r="AP902" s="127"/>
      <c r="AQ902" s="127"/>
      <c r="AS902" s="44"/>
      <c r="AT902" s="44"/>
      <c r="AU902" s="44"/>
      <c r="AV902" s="44"/>
      <c r="AW902" s="44"/>
      <c r="AX902" s="44"/>
      <c r="AY902" s="44"/>
      <c r="AZ902" s="44"/>
      <c r="BA902" s="44"/>
      <c r="BB902" s="44"/>
      <c r="BC902" s="44"/>
      <c r="BD902" s="44"/>
    </row>
    <row r="903"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43"/>
      <c r="Z903" s="127"/>
      <c r="AA903" s="127"/>
      <c r="AB903" s="127"/>
      <c r="AC903" s="127"/>
      <c r="AD903" s="127"/>
      <c r="AE903" s="127"/>
      <c r="AF903" s="127"/>
      <c r="AG903" s="127"/>
      <c r="AH903" s="127"/>
      <c r="AI903" s="127"/>
      <c r="AJ903" s="127"/>
      <c r="AK903" s="127"/>
      <c r="AL903" s="127"/>
      <c r="AM903" s="127"/>
      <c r="AN903" s="127"/>
      <c r="AO903" s="127"/>
      <c r="AP903" s="127"/>
      <c r="AQ903" s="127"/>
      <c r="AS903" s="44"/>
      <c r="AT903" s="44"/>
      <c r="AU903" s="44"/>
      <c r="AV903" s="44"/>
      <c r="AW903" s="44"/>
      <c r="AX903" s="44"/>
      <c r="AY903" s="44"/>
      <c r="AZ903" s="44"/>
      <c r="BA903" s="44"/>
      <c r="BB903" s="44"/>
      <c r="BC903" s="44"/>
      <c r="BD903" s="44"/>
    </row>
    <row r="904"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43"/>
      <c r="Z904" s="127"/>
      <c r="AA904" s="127"/>
      <c r="AB904" s="127"/>
      <c r="AC904" s="127"/>
      <c r="AD904" s="127"/>
      <c r="AE904" s="127"/>
      <c r="AF904" s="127"/>
      <c r="AG904" s="127"/>
      <c r="AH904" s="127"/>
      <c r="AI904" s="127"/>
      <c r="AJ904" s="127"/>
      <c r="AK904" s="127"/>
      <c r="AL904" s="127"/>
      <c r="AM904" s="127"/>
      <c r="AN904" s="127"/>
      <c r="AO904" s="127"/>
      <c r="AP904" s="127"/>
      <c r="AQ904" s="127"/>
      <c r="AS904" s="44"/>
      <c r="AT904" s="44"/>
      <c r="AU904" s="44"/>
      <c r="AV904" s="44"/>
      <c r="AW904" s="44"/>
      <c r="AX904" s="44"/>
      <c r="AY904" s="44"/>
      <c r="AZ904" s="44"/>
      <c r="BA904" s="44"/>
      <c r="BB904" s="44"/>
      <c r="BC904" s="44"/>
      <c r="BD904" s="44"/>
    </row>
    <row r="905"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43"/>
      <c r="Z905" s="127"/>
      <c r="AA905" s="127"/>
      <c r="AB905" s="127"/>
      <c r="AC905" s="127"/>
      <c r="AD905" s="127"/>
      <c r="AE905" s="127"/>
      <c r="AF905" s="127"/>
      <c r="AG905" s="127"/>
      <c r="AH905" s="127"/>
      <c r="AI905" s="127"/>
      <c r="AJ905" s="127"/>
      <c r="AK905" s="127"/>
      <c r="AL905" s="127"/>
      <c r="AM905" s="127"/>
      <c r="AN905" s="127"/>
      <c r="AO905" s="127"/>
      <c r="AP905" s="127"/>
      <c r="AQ905" s="127"/>
      <c r="AS905" s="44"/>
      <c r="AT905" s="44"/>
      <c r="AU905" s="44"/>
      <c r="AV905" s="44"/>
      <c r="AW905" s="44"/>
      <c r="AX905" s="44"/>
      <c r="AY905" s="44"/>
      <c r="AZ905" s="44"/>
      <c r="BA905" s="44"/>
      <c r="BB905" s="44"/>
      <c r="BC905" s="44"/>
      <c r="BD905" s="44"/>
    </row>
    <row r="906"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43"/>
      <c r="Z906" s="127"/>
      <c r="AA906" s="127"/>
      <c r="AB906" s="127"/>
      <c r="AC906" s="127"/>
      <c r="AD906" s="127"/>
      <c r="AE906" s="127"/>
      <c r="AF906" s="127"/>
      <c r="AG906" s="127"/>
      <c r="AH906" s="127"/>
      <c r="AI906" s="127"/>
      <c r="AJ906" s="127"/>
      <c r="AK906" s="127"/>
      <c r="AL906" s="127"/>
      <c r="AM906" s="127"/>
      <c r="AN906" s="127"/>
      <c r="AO906" s="127"/>
      <c r="AP906" s="127"/>
      <c r="AQ906" s="127"/>
      <c r="AS906" s="44"/>
      <c r="AT906" s="44"/>
      <c r="AU906" s="44"/>
      <c r="AV906" s="44"/>
      <c r="AW906" s="44"/>
      <c r="AX906" s="44"/>
      <c r="AY906" s="44"/>
      <c r="AZ906" s="44"/>
      <c r="BA906" s="44"/>
      <c r="BB906" s="44"/>
      <c r="BC906" s="44"/>
      <c r="BD906" s="44"/>
    </row>
    <row r="907"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43"/>
      <c r="Z907" s="127"/>
      <c r="AA907" s="127"/>
      <c r="AB907" s="127"/>
      <c r="AC907" s="127"/>
      <c r="AD907" s="127"/>
      <c r="AE907" s="127"/>
      <c r="AF907" s="127"/>
      <c r="AG907" s="127"/>
      <c r="AH907" s="127"/>
      <c r="AI907" s="127"/>
      <c r="AJ907" s="127"/>
      <c r="AK907" s="127"/>
      <c r="AL907" s="127"/>
      <c r="AM907" s="127"/>
      <c r="AN907" s="127"/>
      <c r="AO907" s="127"/>
      <c r="AP907" s="127"/>
      <c r="AQ907" s="127"/>
      <c r="AS907" s="44"/>
      <c r="AT907" s="44"/>
      <c r="AU907" s="44"/>
      <c r="AV907" s="44"/>
      <c r="AW907" s="44"/>
      <c r="AX907" s="44"/>
      <c r="AY907" s="44"/>
      <c r="AZ907" s="44"/>
      <c r="BA907" s="44"/>
      <c r="BB907" s="44"/>
      <c r="BC907" s="44"/>
      <c r="BD907" s="44"/>
    </row>
    <row r="908"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43"/>
      <c r="Z908" s="127"/>
      <c r="AA908" s="127"/>
      <c r="AB908" s="127"/>
      <c r="AC908" s="127"/>
      <c r="AD908" s="127"/>
      <c r="AE908" s="127"/>
      <c r="AF908" s="127"/>
      <c r="AG908" s="127"/>
      <c r="AH908" s="127"/>
      <c r="AI908" s="127"/>
      <c r="AJ908" s="127"/>
      <c r="AK908" s="127"/>
      <c r="AL908" s="127"/>
      <c r="AM908" s="127"/>
      <c r="AN908" s="127"/>
      <c r="AO908" s="127"/>
      <c r="AP908" s="127"/>
      <c r="AQ908" s="127"/>
      <c r="AS908" s="44"/>
      <c r="AT908" s="44"/>
      <c r="AU908" s="44"/>
      <c r="AV908" s="44"/>
      <c r="AW908" s="44"/>
      <c r="AX908" s="44"/>
      <c r="AY908" s="44"/>
      <c r="AZ908" s="44"/>
      <c r="BA908" s="44"/>
      <c r="BB908" s="44"/>
      <c r="BC908" s="44"/>
      <c r="BD908" s="44"/>
    </row>
    <row r="909"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43"/>
      <c r="Z909" s="127"/>
      <c r="AA909" s="127"/>
      <c r="AB909" s="127"/>
      <c r="AC909" s="127"/>
      <c r="AD909" s="127"/>
      <c r="AE909" s="127"/>
      <c r="AF909" s="127"/>
      <c r="AG909" s="127"/>
      <c r="AH909" s="127"/>
      <c r="AI909" s="127"/>
      <c r="AJ909" s="127"/>
      <c r="AK909" s="127"/>
      <c r="AL909" s="127"/>
      <c r="AM909" s="127"/>
      <c r="AN909" s="127"/>
      <c r="AO909" s="127"/>
      <c r="AP909" s="127"/>
      <c r="AQ909" s="127"/>
      <c r="AS909" s="44"/>
      <c r="AT909" s="44"/>
      <c r="AU909" s="44"/>
      <c r="AV909" s="44"/>
      <c r="AW909" s="44"/>
      <c r="AX909" s="44"/>
      <c r="AY909" s="44"/>
      <c r="AZ909" s="44"/>
      <c r="BA909" s="44"/>
      <c r="BB909" s="44"/>
      <c r="BC909" s="44"/>
      <c r="BD909" s="44"/>
    </row>
    <row r="910"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43"/>
      <c r="Z910" s="127"/>
      <c r="AA910" s="127"/>
      <c r="AB910" s="127"/>
      <c r="AC910" s="127"/>
      <c r="AD910" s="127"/>
      <c r="AE910" s="127"/>
      <c r="AF910" s="127"/>
      <c r="AG910" s="127"/>
      <c r="AH910" s="127"/>
      <c r="AI910" s="127"/>
      <c r="AJ910" s="127"/>
      <c r="AK910" s="127"/>
      <c r="AL910" s="127"/>
      <c r="AM910" s="127"/>
      <c r="AN910" s="127"/>
      <c r="AO910" s="127"/>
      <c r="AP910" s="127"/>
      <c r="AQ910" s="127"/>
      <c r="AS910" s="44"/>
      <c r="AT910" s="44"/>
      <c r="AU910" s="44"/>
      <c r="AV910" s="44"/>
      <c r="AW910" s="44"/>
      <c r="AX910" s="44"/>
      <c r="AY910" s="44"/>
      <c r="AZ910" s="44"/>
      <c r="BA910" s="44"/>
      <c r="BB910" s="44"/>
      <c r="BC910" s="44"/>
      <c r="BD910" s="44"/>
    </row>
    <row r="911"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43"/>
      <c r="Z911" s="127"/>
      <c r="AA911" s="127"/>
      <c r="AB911" s="127"/>
      <c r="AC911" s="127"/>
      <c r="AD911" s="127"/>
      <c r="AE911" s="127"/>
      <c r="AF911" s="127"/>
      <c r="AG911" s="127"/>
      <c r="AH911" s="127"/>
      <c r="AI911" s="127"/>
      <c r="AJ911" s="127"/>
      <c r="AK911" s="127"/>
      <c r="AL911" s="127"/>
      <c r="AM911" s="127"/>
      <c r="AN911" s="127"/>
      <c r="AO911" s="127"/>
      <c r="AP911" s="127"/>
      <c r="AQ911" s="127"/>
      <c r="AS911" s="44"/>
      <c r="AT911" s="44"/>
      <c r="AU911" s="44"/>
      <c r="AV911" s="44"/>
      <c r="AW911" s="44"/>
      <c r="AX911" s="44"/>
      <c r="AY911" s="44"/>
      <c r="AZ911" s="44"/>
      <c r="BA911" s="44"/>
      <c r="BB911" s="44"/>
      <c r="BC911" s="44"/>
      <c r="BD911" s="44"/>
    </row>
    <row r="912"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43"/>
      <c r="Z912" s="127"/>
      <c r="AA912" s="127"/>
      <c r="AB912" s="127"/>
      <c r="AC912" s="127"/>
      <c r="AD912" s="127"/>
      <c r="AE912" s="127"/>
      <c r="AF912" s="127"/>
      <c r="AG912" s="127"/>
      <c r="AH912" s="127"/>
      <c r="AI912" s="127"/>
      <c r="AJ912" s="127"/>
      <c r="AK912" s="127"/>
      <c r="AL912" s="127"/>
      <c r="AM912" s="127"/>
      <c r="AN912" s="127"/>
      <c r="AO912" s="127"/>
      <c r="AP912" s="127"/>
      <c r="AQ912" s="127"/>
      <c r="AS912" s="44"/>
      <c r="AT912" s="44"/>
      <c r="AU912" s="44"/>
      <c r="AV912" s="44"/>
      <c r="AW912" s="44"/>
      <c r="AX912" s="44"/>
      <c r="AY912" s="44"/>
      <c r="AZ912" s="44"/>
      <c r="BA912" s="44"/>
      <c r="BB912" s="44"/>
      <c r="BC912" s="44"/>
      <c r="BD912" s="44"/>
    </row>
    <row r="913"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43"/>
      <c r="Z913" s="127"/>
      <c r="AA913" s="127"/>
      <c r="AB913" s="127"/>
      <c r="AC913" s="127"/>
      <c r="AD913" s="127"/>
      <c r="AE913" s="127"/>
      <c r="AF913" s="127"/>
      <c r="AG913" s="127"/>
      <c r="AH913" s="127"/>
      <c r="AI913" s="127"/>
      <c r="AJ913" s="127"/>
      <c r="AK913" s="127"/>
      <c r="AL913" s="127"/>
      <c r="AM913" s="127"/>
      <c r="AN913" s="127"/>
      <c r="AO913" s="127"/>
      <c r="AP913" s="127"/>
      <c r="AQ913" s="127"/>
      <c r="AS913" s="44"/>
      <c r="AT913" s="44"/>
      <c r="AU913" s="44"/>
      <c r="AV913" s="44"/>
      <c r="AW913" s="44"/>
      <c r="AX913" s="44"/>
      <c r="AY913" s="44"/>
      <c r="AZ913" s="44"/>
      <c r="BA913" s="44"/>
      <c r="BB913" s="44"/>
      <c r="BC913" s="44"/>
      <c r="BD913" s="44"/>
    </row>
    <row r="914"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43"/>
      <c r="Z914" s="127"/>
      <c r="AA914" s="127"/>
      <c r="AB914" s="127"/>
      <c r="AC914" s="127"/>
      <c r="AD914" s="127"/>
      <c r="AE914" s="127"/>
      <c r="AF914" s="127"/>
      <c r="AG914" s="127"/>
      <c r="AH914" s="127"/>
      <c r="AI914" s="127"/>
      <c r="AJ914" s="127"/>
      <c r="AK914" s="127"/>
      <c r="AL914" s="127"/>
      <c r="AM914" s="127"/>
      <c r="AN914" s="127"/>
      <c r="AO914" s="127"/>
      <c r="AP914" s="127"/>
      <c r="AQ914" s="127"/>
      <c r="AS914" s="44"/>
      <c r="AT914" s="44"/>
      <c r="AU914" s="44"/>
      <c r="AV914" s="44"/>
      <c r="AW914" s="44"/>
      <c r="AX914" s="44"/>
      <c r="AY914" s="44"/>
      <c r="AZ914" s="44"/>
      <c r="BA914" s="44"/>
      <c r="BB914" s="44"/>
      <c r="BC914" s="44"/>
      <c r="BD914" s="44"/>
    </row>
    <row r="915"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43"/>
      <c r="Z915" s="127"/>
      <c r="AA915" s="127"/>
      <c r="AB915" s="127"/>
      <c r="AC915" s="127"/>
      <c r="AD915" s="127"/>
      <c r="AE915" s="127"/>
      <c r="AF915" s="127"/>
      <c r="AG915" s="127"/>
      <c r="AH915" s="127"/>
      <c r="AI915" s="127"/>
      <c r="AJ915" s="127"/>
      <c r="AK915" s="127"/>
      <c r="AL915" s="127"/>
      <c r="AM915" s="127"/>
      <c r="AN915" s="127"/>
      <c r="AO915" s="127"/>
      <c r="AP915" s="127"/>
      <c r="AQ915" s="127"/>
      <c r="AS915" s="44"/>
      <c r="AT915" s="44"/>
      <c r="AU915" s="44"/>
      <c r="AV915" s="44"/>
      <c r="AW915" s="44"/>
      <c r="AX915" s="44"/>
      <c r="AY915" s="44"/>
      <c r="AZ915" s="44"/>
      <c r="BA915" s="44"/>
      <c r="BB915" s="44"/>
      <c r="BC915" s="44"/>
      <c r="BD915" s="44"/>
    </row>
    <row r="916"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43"/>
      <c r="Z916" s="127"/>
      <c r="AA916" s="127"/>
      <c r="AB916" s="127"/>
      <c r="AC916" s="127"/>
      <c r="AD916" s="127"/>
      <c r="AE916" s="127"/>
      <c r="AF916" s="127"/>
      <c r="AG916" s="127"/>
      <c r="AH916" s="127"/>
      <c r="AI916" s="127"/>
      <c r="AJ916" s="127"/>
      <c r="AK916" s="127"/>
      <c r="AL916" s="127"/>
      <c r="AM916" s="127"/>
      <c r="AN916" s="127"/>
      <c r="AO916" s="127"/>
      <c r="AP916" s="127"/>
      <c r="AQ916" s="127"/>
      <c r="AS916" s="44"/>
      <c r="AT916" s="44"/>
      <c r="AU916" s="44"/>
      <c r="AV916" s="44"/>
      <c r="AW916" s="44"/>
      <c r="AX916" s="44"/>
      <c r="AY916" s="44"/>
      <c r="AZ916" s="44"/>
      <c r="BA916" s="44"/>
      <c r="BB916" s="44"/>
      <c r="BC916" s="44"/>
      <c r="BD916" s="44"/>
    </row>
    <row r="917"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43"/>
      <c r="Z917" s="127"/>
      <c r="AA917" s="127"/>
      <c r="AB917" s="127"/>
      <c r="AC917" s="127"/>
      <c r="AD917" s="127"/>
      <c r="AE917" s="127"/>
      <c r="AF917" s="127"/>
      <c r="AG917" s="127"/>
      <c r="AH917" s="127"/>
      <c r="AI917" s="127"/>
      <c r="AJ917" s="127"/>
      <c r="AK917" s="127"/>
      <c r="AL917" s="127"/>
      <c r="AM917" s="127"/>
      <c r="AN917" s="127"/>
      <c r="AO917" s="127"/>
      <c r="AP917" s="127"/>
      <c r="AQ917" s="127"/>
      <c r="AS917" s="44"/>
      <c r="AT917" s="44"/>
      <c r="AU917" s="44"/>
      <c r="AV917" s="44"/>
      <c r="AW917" s="44"/>
      <c r="AX917" s="44"/>
      <c r="AY917" s="44"/>
      <c r="AZ917" s="44"/>
      <c r="BA917" s="44"/>
      <c r="BB917" s="44"/>
      <c r="BC917" s="44"/>
      <c r="BD917" s="44"/>
    </row>
    <row r="918"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43"/>
      <c r="Z918" s="127"/>
      <c r="AA918" s="127"/>
      <c r="AB918" s="127"/>
      <c r="AC918" s="127"/>
      <c r="AD918" s="127"/>
      <c r="AE918" s="127"/>
      <c r="AF918" s="127"/>
      <c r="AG918" s="127"/>
      <c r="AH918" s="127"/>
      <c r="AI918" s="127"/>
      <c r="AJ918" s="127"/>
      <c r="AK918" s="127"/>
      <c r="AL918" s="127"/>
      <c r="AM918" s="127"/>
      <c r="AN918" s="127"/>
      <c r="AO918" s="127"/>
      <c r="AP918" s="127"/>
      <c r="AQ918" s="127"/>
      <c r="AS918" s="44"/>
      <c r="AT918" s="44"/>
      <c r="AU918" s="44"/>
      <c r="AV918" s="44"/>
      <c r="AW918" s="44"/>
      <c r="AX918" s="44"/>
      <c r="AY918" s="44"/>
      <c r="AZ918" s="44"/>
      <c r="BA918" s="44"/>
      <c r="BB918" s="44"/>
      <c r="BC918" s="44"/>
      <c r="BD918" s="44"/>
    </row>
    <row r="919"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43"/>
      <c r="Z919" s="127"/>
      <c r="AA919" s="127"/>
      <c r="AB919" s="127"/>
      <c r="AC919" s="127"/>
      <c r="AD919" s="127"/>
      <c r="AE919" s="127"/>
      <c r="AF919" s="127"/>
      <c r="AG919" s="127"/>
      <c r="AH919" s="127"/>
      <c r="AI919" s="127"/>
      <c r="AJ919" s="127"/>
      <c r="AK919" s="127"/>
      <c r="AL919" s="127"/>
      <c r="AM919" s="127"/>
      <c r="AN919" s="127"/>
      <c r="AO919" s="127"/>
      <c r="AP919" s="127"/>
      <c r="AQ919" s="127"/>
      <c r="AS919" s="44"/>
      <c r="AT919" s="44"/>
      <c r="AU919" s="44"/>
      <c r="AV919" s="44"/>
      <c r="AW919" s="44"/>
      <c r="AX919" s="44"/>
      <c r="AY919" s="44"/>
      <c r="AZ919" s="44"/>
      <c r="BA919" s="44"/>
      <c r="BB919" s="44"/>
      <c r="BC919" s="44"/>
      <c r="BD919" s="44"/>
    </row>
    <row r="920"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43"/>
      <c r="Z920" s="127"/>
      <c r="AA920" s="127"/>
      <c r="AB920" s="127"/>
      <c r="AC920" s="127"/>
      <c r="AD920" s="127"/>
      <c r="AE920" s="127"/>
      <c r="AF920" s="127"/>
      <c r="AG920" s="127"/>
      <c r="AH920" s="127"/>
      <c r="AI920" s="127"/>
      <c r="AJ920" s="127"/>
      <c r="AK920" s="127"/>
      <c r="AL920" s="127"/>
      <c r="AM920" s="127"/>
      <c r="AN920" s="127"/>
      <c r="AO920" s="127"/>
      <c r="AP920" s="127"/>
      <c r="AQ920" s="127"/>
      <c r="AS920" s="44"/>
      <c r="AT920" s="44"/>
      <c r="AU920" s="44"/>
      <c r="AV920" s="44"/>
      <c r="AW920" s="44"/>
      <c r="AX920" s="44"/>
      <c r="AY920" s="44"/>
      <c r="AZ920" s="44"/>
      <c r="BA920" s="44"/>
      <c r="BB920" s="44"/>
      <c r="BC920" s="44"/>
      <c r="BD920" s="44"/>
    </row>
    <row r="921"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43"/>
      <c r="Z921" s="127"/>
      <c r="AA921" s="127"/>
      <c r="AB921" s="127"/>
      <c r="AC921" s="127"/>
      <c r="AD921" s="127"/>
      <c r="AE921" s="127"/>
      <c r="AF921" s="127"/>
      <c r="AG921" s="127"/>
      <c r="AH921" s="127"/>
      <c r="AI921" s="127"/>
      <c r="AJ921" s="127"/>
      <c r="AK921" s="127"/>
      <c r="AL921" s="127"/>
      <c r="AM921" s="127"/>
      <c r="AN921" s="127"/>
      <c r="AO921" s="127"/>
      <c r="AP921" s="127"/>
      <c r="AQ921" s="127"/>
      <c r="AS921" s="44"/>
      <c r="AT921" s="44"/>
      <c r="AU921" s="44"/>
      <c r="AV921" s="44"/>
      <c r="AW921" s="44"/>
      <c r="AX921" s="44"/>
      <c r="AY921" s="44"/>
      <c r="AZ921" s="44"/>
      <c r="BA921" s="44"/>
      <c r="BB921" s="44"/>
      <c r="BC921" s="44"/>
      <c r="BD921" s="44"/>
    </row>
    <row r="922"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43"/>
      <c r="Z922" s="127"/>
      <c r="AA922" s="127"/>
      <c r="AB922" s="127"/>
      <c r="AC922" s="127"/>
      <c r="AD922" s="127"/>
      <c r="AE922" s="127"/>
      <c r="AF922" s="127"/>
      <c r="AG922" s="127"/>
      <c r="AH922" s="127"/>
      <c r="AI922" s="127"/>
      <c r="AJ922" s="127"/>
      <c r="AK922" s="127"/>
      <c r="AL922" s="127"/>
      <c r="AM922" s="127"/>
      <c r="AN922" s="127"/>
      <c r="AO922" s="127"/>
      <c r="AP922" s="127"/>
      <c r="AQ922" s="127"/>
      <c r="AS922" s="44"/>
      <c r="AT922" s="44"/>
      <c r="AU922" s="44"/>
      <c r="AV922" s="44"/>
      <c r="AW922" s="44"/>
      <c r="AX922" s="44"/>
      <c r="AY922" s="44"/>
      <c r="AZ922" s="44"/>
      <c r="BA922" s="44"/>
      <c r="BB922" s="44"/>
      <c r="BC922" s="44"/>
      <c r="BD922" s="44"/>
    </row>
    <row r="923"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43"/>
      <c r="Z923" s="127"/>
      <c r="AA923" s="127"/>
      <c r="AB923" s="127"/>
      <c r="AC923" s="127"/>
      <c r="AD923" s="127"/>
      <c r="AE923" s="127"/>
      <c r="AF923" s="127"/>
      <c r="AG923" s="127"/>
      <c r="AH923" s="127"/>
      <c r="AI923" s="127"/>
      <c r="AJ923" s="127"/>
      <c r="AK923" s="127"/>
      <c r="AL923" s="127"/>
      <c r="AM923" s="127"/>
      <c r="AN923" s="127"/>
      <c r="AO923" s="127"/>
      <c r="AP923" s="127"/>
      <c r="AQ923" s="127"/>
      <c r="AS923" s="44"/>
      <c r="AT923" s="44"/>
      <c r="AU923" s="44"/>
      <c r="AV923" s="44"/>
      <c r="AW923" s="44"/>
      <c r="AX923" s="44"/>
      <c r="AY923" s="44"/>
      <c r="AZ923" s="44"/>
      <c r="BA923" s="44"/>
      <c r="BB923" s="44"/>
      <c r="BC923" s="44"/>
      <c r="BD923" s="44"/>
    </row>
    <row r="924"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43"/>
      <c r="Z924" s="127"/>
      <c r="AA924" s="127"/>
      <c r="AB924" s="127"/>
      <c r="AC924" s="127"/>
      <c r="AD924" s="127"/>
      <c r="AE924" s="127"/>
      <c r="AF924" s="127"/>
      <c r="AG924" s="127"/>
      <c r="AH924" s="127"/>
      <c r="AI924" s="127"/>
      <c r="AJ924" s="127"/>
      <c r="AK924" s="127"/>
      <c r="AL924" s="127"/>
      <c r="AM924" s="127"/>
      <c r="AN924" s="127"/>
      <c r="AO924" s="127"/>
      <c r="AP924" s="127"/>
      <c r="AQ924" s="127"/>
      <c r="AS924" s="44"/>
      <c r="AT924" s="44"/>
      <c r="AU924" s="44"/>
      <c r="AV924" s="44"/>
      <c r="AW924" s="44"/>
      <c r="AX924" s="44"/>
      <c r="AY924" s="44"/>
      <c r="AZ924" s="44"/>
      <c r="BA924" s="44"/>
      <c r="BB924" s="44"/>
      <c r="BC924" s="44"/>
      <c r="BD924" s="44"/>
    </row>
    <row r="925"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43"/>
      <c r="Z925" s="127"/>
      <c r="AA925" s="127"/>
      <c r="AB925" s="127"/>
      <c r="AC925" s="127"/>
      <c r="AD925" s="127"/>
      <c r="AE925" s="127"/>
      <c r="AF925" s="127"/>
      <c r="AG925" s="127"/>
      <c r="AH925" s="127"/>
      <c r="AI925" s="127"/>
      <c r="AJ925" s="127"/>
      <c r="AK925" s="127"/>
      <c r="AL925" s="127"/>
      <c r="AM925" s="127"/>
      <c r="AN925" s="127"/>
      <c r="AO925" s="127"/>
      <c r="AP925" s="127"/>
      <c r="AQ925" s="127"/>
      <c r="AS925" s="44"/>
      <c r="AT925" s="44"/>
      <c r="AU925" s="44"/>
      <c r="AV925" s="44"/>
      <c r="AW925" s="44"/>
      <c r="AX925" s="44"/>
      <c r="AY925" s="44"/>
      <c r="AZ925" s="44"/>
      <c r="BA925" s="44"/>
      <c r="BB925" s="44"/>
      <c r="BC925" s="44"/>
      <c r="BD925" s="44"/>
    </row>
    <row r="926"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43"/>
      <c r="Z926" s="127"/>
      <c r="AA926" s="127"/>
      <c r="AB926" s="127"/>
      <c r="AC926" s="127"/>
      <c r="AD926" s="127"/>
      <c r="AE926" s="127"/>
      <c r="AF926" s="127"/>
      <c r="AG926" s="127"/>
      <c r="AH926" s="127"/>
      <c r="AI926" s="127"/>
      <c r="AJ926" s="127"/>
      <c r="AK926" s="127"/>
      <c r="AL926" s="127"/>
      <c r="AM926" s="127"/>
      <c r="AN926" s="127"/>
      <c r="AO926" s="127"/>
      <c r="AP926" s="127"/>
      <c r="AQ926" s="127"/>
      <c r="AS926" s="44"/>
      <c r="AT926" s="44"/>
      <c r="AU926" s="44"/>
      <c r="AV926" s="44"/>
      <c r="AW926" s="44"/>
      <c r="AX926" s="44"/>
      <c r="AY926" s="44"/>
      <c r="AZ926" s="44"/>
      <c r="BA926" s="44"/>
      <c r="BB926" s="44"/>
      <c r="BC926" s="44"/>
      <c r="BD926" s="44"/>
    </row>
    <row r="927"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43"/>
      <c r="Z927" s="127"/>
      <c r="AA927" s="127"/>
      <c r="AB927" s="127"/>
      <c r="AC927" s="127"/>
      <c r="AD927" s="127"/>
      <c r="AE927" s="127"/>
      <c r="AF927" s="127"/>
      <c r="AG927" s="127"/>
      <c r="AH927" s="127"/>
      <c r="AI927" s="127"/>
      <c r="AJ927" s="127"/>
      <c r="AK927" s="127"/>
      <c r="AL927" s="127"/>
      <c r="AM927" s="127"/>
      <c r="AN927" s="127"/>
      <c r="AO927" s="127"/>
      <c r="AP927" s="127"/>
      <c r="AQ927" s="127"/>
      <c r="AS927" s="44"/>
      <c r="AT927" s="44"/>
      <c r="AU927" s="44"/>
      <c r="AV927" s="44"/>
      <c r="AW927" s="44"/>
      <c r="AX927" s="44"/>
      <c r="AY927" s="44"/>
      <c r="AZ927" s="44"/>
      <c r="BA927" s="44"/>
      <c r="BB927" s="44"/>
      <c r="BC927" s="44"/>
      <c r="BD927" s="44"/>
    </row>
    <row r="928"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43"/>
      <c r="Z928" s="127"/>
      <c r="AA928" s="127"/>
      <c r="AB928" s="127"/>
      <c r="AC928" s="127"/>
      <c r="AD928" s="127"/>
      <c r="AE928" s="127"/>
      <c r="AF928" s="127"/>
      <c r="AG928" s="127"/>
      <c r="AH928" s="127"/>
      <c r="AI928" s="127"/>
      <c r="AJ928" s="127"/>
      <c r="AK928" s="127"/>
      <c r="AL928" s="127"/>
      <c r="AM928" s="127"/>
      <c r="AN928" s="127"/>
      <c r="AO928" s="127"/>
      <c r="AP928" s="127"/>
      <c r="AQ928" s="127"/>
      <c r="AS928" s="44"/>
      <c r="AT928" s="44"/>
      <c r="AU928" s="44"/>
      <c r="AV928" s="44"/>
      <c r="AW928" s="44"/>
      <c r="AX928" s="44"/>
      <c r="AY928" s="44"/>
      <c r="AZ928" s="44"/>
      <c r="BA928" s="44"/>
      <c r="BB928" s="44"/>
      <c r="BC928" s="44"/>
      <c r="BD928" s="44"/>
    </row>
    <row r="929"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43"/>
      <c r="Z929" s="127"/>
      <c r="AA929" s="127"/>
      <c r="AB929" s="127"/>
      <c r="AC929" s="127"/>
      <c r="AD929" s="127"/>
      <c r="AE929" s="127"/>
      <c r="AF929" s="127"/>
      <c r="AG929" s="127"/>
      <c r="AH929" s="127"/>
      <c r="AI929" s="127"/>
      <c r="AJ929" s="127"/>
      <c r="AK929" s="127"/>
      <c r="AL929" s="127"/>
      <c r="AM929" s="127"/>
      <c r="AN929" s="127"/>
      <c r="AO929" s="127"/>
      <c r="AP929" s="127"/>
      <c r="AQ929" s="127"/>
      <c r="AS929" s="44"/>
      <c r="AT929" s="44"/>
      <c r="AU929" s="44"/>
      <c r="AV929" s="44"/>
      <c r="AW929" s="44"/>
      <c r="AX929" s="44"/>
      <c r="AY929" s="44"/>
      <c r="AZ929" s="44"/>
      <c r="BA929" s="44"/>
      <c r="BB929" s="44"/>
      <c r="BC929" s="44"/>
      <c r="BD929" s="44"/>
    </row>
    <row r="930"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43"/>
      <c r="Z930" s="127"/>
      <c r="AA930" s="127"/>
      <c r="AB930" s="127"/>
      <c r="AC930" s="127"/>
      <c r="AD930" s="127"/>
      <c r="AE930" s="127"/>
      <c r="AF930" s="127"/>
      <c r="AG930" s="127"/>
      <c r="AH930" s="127"/>
      <c r="AI930" s="127"/>
      <c r="AJ930" s="127"/>
      <c r="AK930" s="127"/>
      <c r="AL930" s="127"/>
      <c r="AM930" s="127"/>
      <c r="AN930" s="127"/>
      <c r="AO930" s="127"/>
      <c r="AP930" s="127"/>
      <c r="AQ930" s="127"/>
      <c r="AS930" s="44"/>
      <c r="AT930" s="44"/>
      <c r="AU930" s="44"/>
      <c r="AV930" s="44"/>
      <c r="AW930" s="44"/>
      <c r="AX930" s="44"/>
      <c r="AY930" s="44"/>
      <c r="AZ930" s="44"/>
      <c r="BA930" s="44"/>
      <c r="BB930" s="44"/>
      <c r="BC930" s="44"/>
      <c r="BD930" s="44"/>
    </row>
    <row r="931"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43"/>
      <c r="Z931" s="127"/>
      <c r="AA931" s="127"/>
      <c r="AB931" s="127"/>
      <c r="AC931" s="127"/>
      <c r="AD931" s="127"/>
      <c r="AE931" s="127"/>
      <c r="AF931" s="127"/>
      <c r="AG931" s="127"/>
      <c r="AH931" s="127"/>
      <c r="AI931" s="127"/>
      <c r="AJ931" s="127"/>
      <c r="AK931" s="127"/>
      <c r="AL931" s="127"/>
      <c r="AM931" s="127"/>
      <c r="AN931" s="127"/>
      <c r="AO931" s="127"/>
      <c r="AP931" s="127"/>
      <c r="AQ931" s="127"/>
      <c r="AS931" s="44"/>
      <c r="AT931" s="44"/>
      <c r="AU931" s="44"/>
      <c r="AV931" s="44"/>
      <c r="AW931" s="44"/>
      <c r="AX931" s="44"/>
      <c r="AY931" s="44"/>
      <c r="AZ931" s="44"/>
      <c r="BA931" s="44"/>
      <c r="BB931" s="44"/>
      <c r="BC931" s="44"/>
      <c r="BD931" s="44"/>
    </row>
    <row r="932"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43"/>
      <c r="Z932" s="127"/>
      <c r="AA932" s="127"/>
      <c r="AB932" s="127"/>
      <c r="AC932" s="127"/>
      <c r="AD932" s="127"/>
      <c r="AE932" s="127"/>
      <c r="AF932" s="127"/>
      <c r="AG932" s="127"/>
      <c r="AH932" s="127"/>
      <c r="AI932" s="127"/>
      <c r="AJ932" s="127"/>
      <c r="AK932" s="127"/>
      <c r="AL932" s="127"/>
      <c r="AM932" s="127"/>
      <c r="AN932" s="127"/>
      <c r="AO932" s="127"/>
      <c r="AP932" s="127"/>
      <c r="AQ932" s="127"/>
      <c r="AS932" s="44"/>
      <c r="AT932" s="44"/>
      <c r="AU932" s="44"/>
      <c r="AV932" s="44"/>
      <c r="AW932" s="44"/>
      <c r="AX932" s="44"/>
      <c r="AY932" s="44"/>
      <c r="AZ932" s="44"/>
      <c r="BA932" s="44"/>
      <c r="BB932" s="44"/>
      <c r="BC932" s="44"/>
      <c r="BD932" s="44"/>
    </row>
    <row r="933"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43"/>
      <c r="Z933" s="127"/>
      <c r="AA933" s="127"/>
      <c r="AB933" s="127"/>
      <c r="AC933" s="127"/>
      <c r="AD933" s="127"/>
      <c r="AE933" s="127"/>
      <c r="AF933" s="127"/>
      <c r="AG933" s="127"/>
      <c r="AH933" s="127"/>
      <c r="AI933" s="127"/>
      <c r="AJ933" s="127"/>
      <c r="AK933" s="127"/>
      <c r="AL933" s="127"/>
      <c r="AM933" s="127"/>
      <c r="AN933" s="127"/>
      <c r="AO933" s="127"/>
      <c r="AP933" s="127"/>
      <c r="AQ933" s="127"/>
      <c r="AS933" s="44"/>
      <c r="AT933" s="44"/>
      <c r="AU933" s="44"/>
      <c r="AV933" s="44"/>
      <c r="AW933" s="44"/>
      <c r="AX933" s="44"/>
      <c r="AY933" s="44"/>
      <c r="AZ933" s="44"/>
      <c r="BA933" s="44"/>
      <c r="BB933" s="44"/>
      <c r="BC933" s="44"/>
      <c r="BD933" s="44"/>
    </row>
    <row r="934"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43"/>
      <c r="Z934" s="127"/>
      <c r="AA934" s="127"/>
      <c r="AB934" s="127"/>
      <c r="AC934" s="127"/>
      <c r="AD934" s="127"/>
      <c r="AE934" s="127"/>
      <c r="AF934" s="127"/>
      <c r="AG934" s="127"/>
      <c r="AH934" s="127"/>
      <c r="AI934" s="127"/>
      <c r="AJ934" s="127"/>
      <c r="AK934" s="127"/>
      <c r="AL934" s="127"/>
      <c r="AM934" s="127"/>
      <c r="AN934" s="127"/>
      <c r="AO934" s="127"/>
      <c r="AP934" s="127"/>
      <c r="AQ934" s="127"/>
      <c r="AS934" s="44"/>
      <c r="AT934" s="44"/>
      <c r="AU934" s="44"/>
      <c r="AV934" s="44"/>
      <c r="AW934" s="44"/>
      <c r="AX934" s="44"/>
      <c r="AY934" s="44"/>
      <c r="AZ934" s="44"/>
      <c r="BA934" s="44"/>
      <c r="BB934" s="44"/>
      <c r="BC934" s="44"/>
      <c r="BD934" s="44"/>
    </row>
    <row r="935"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43"/>
      <c r="Z935" s="127"/>
      <c r="AA935" s="127"/>
      <c r="AB935" s="127"/>
      <c r="AC935" s="127"/>
      <c r="AD935" s="127"/>
      <c r="AE935" s="127"/>
      <c r="AF935" s="127"/>
      <c r="AG935" s="127"/>
      <c r="AH935" s="127"/>
      <c r="AI935" s="127"/>
      <c r="AJ935" s="127"/>
      <c r="AK935" s="127"/>
      <c r="AL935" s="127"/>
      <c r="AM935" s="127"/>
      <c r="AN935" s="127"/>
      <c r="AO935" s="127"/>
      <c r="AP935" s="127"/>
      <c r="AQ935" s="127"/>
      <c r="AS935" s="44"/>
      <c r="AT935" s="44"/>
      <c r="AU935" s="44"/>
      <c r="AV935" s="44"/>
      <c r="AW935" s="44"/>
      <c r="AX935" s="44"/>
      <c r="AY935" s="44"/>
      <c r="AZ935" s="44"/>
      <c r="BA935" s="44"/>
      <c r="BB935" s="44"/>
      <c r="BC935" s="44"/>
      <c r="BD935" s="44"/>
    </row>
    <row r="936"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43"/>
      <c r="Z936" s="127"/>
      <c r="AA936" s="127"/>
      <c r="AB936" s="127"/>
      <c r="AC936" s="127"/>
      <c r="AD936" s="127"/>
      <c r="AE936" s="127"/>
      <c r="AF936" s="127"/>
      <c r="AG936" s="127"/>
      <c r="AH936" s="127"/>
      <c r="AI936" s="127"/>
      <c r="AJ936" s="127"/>
      <c r="AK936" s="127"/>
      <c r="AL936" s="127"/>
      <c r="AM936" s="127"/>
      <c r="AN936" s="127"/>
      <c r="AO936" s="127"/>
      <c r="AP936" s="127"/>
      <c r="AQ936" s="127"/>
      <c r="AS936" s="44"/>
      <c r="AT936" s="44"/>
      <c r="AU936" s="44"/>
      <c r="AV936" s="44"/>
      <c r="AW936" s="44"/>
      <c r="AX936" s="44"/>
      <c r="AY936" s="44"/>
      <c r="AZ936" s="44"/>
      <c r="BA936" s="44"/>
      <c r="BB936" s="44"/>
      <c r="BC936" s="44"/>
      <c r="BD936" s="44"/>
    </row>
    <row r="937"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43"/>
      <c r="Z937" s="127"/>
      <c r="AA937" s="127"/>
      <c r="AB937" s="127"/>
      <c r="AC937" s="127"/>
      <c r="AD937" s="127"/>
      <c r="AE937" s="127"/>
      <c r="AF937" s="127"/>
      <c r="AG937" s="127"/>
      <c r="AH937" s="127"/>
      <c r="AI937" s="127"/>
      <c r="AJ937" s="127"/>
      <c r="AK937" s="127"/>
      <c r="AL937" s="127"/>
      <c r="AM937" s="127"/>
      <c r="AN937" s="127"/>
      <c r="AO937" s="127"/>
      <c r="AP937" s="127"/>
      <c r="AQ937" s="127"/>
      <c r="AS937" s="44"/>
      <c r="AT937" s="44"/>
      <c r="AU937" s="44"/>
      <c r="AV937" s="44"/>
      <c r="AW937" s="44"/>
      <c r="AX937" s="44"/>
      <c r="AY937" s="44"/>
      <c r="AZ937" s="44"/>
      <c r="BA937" s="44"/>
      <c r="BB937" s="44"/>
      <c r="BC937" s="44"/>
      <c r="BD937" s="44"/>
    </row>
    <row r="938"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43"/>
      <c r="Z938" s="127"/>
      <c r="AA938" s="127"/>
      <c r="AB938" s="127"/>
      <c r="AC938" s="127"/>
      <c r="AD938" s="127"/>
      <c r="AE938" s="127"/>
      <c r="AF938" s="127"/>
      <c r="AG938" s="127"/>
      <c r="AH938" s="127"/>
      <c r="AI938" s="127"/>
      <c r="AJ938" s="127"/>
      <c r="AK938" s="127"/>
      <c r="AL938" s="127"/>
      <c r="AM938" s="127"/>
      <c r="AN938" s="127"/>
      <c r="AO938" s="127"/>
      <c r="AP938" s="127"/>
      <c r="AQ938" s="127"/>
      <c r="AS938" s="44"/>
      <c r="AT938" s="44"/>
      <c r="AU938" s="44"/>
      <c r="AV938" s="44"/>
      <c r="AW938" s="44"/>
      <c r="AX938" s="44"/>
      <c r="AY938" s="44"/>
      <c r="AZ938" s="44"/>
      <c r="BA938" s="44"/>
      <c r="BB938" s="44"/>
      <c r="BC938" s="44"/>
      <c r="BD938" s="44"/>
    </row>
    <row r="939"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43"/>
      <c r="Z939" s="127"/>
      <c r="AA939" s="127"/>
      <c r="AB939" s="127"/>
      <c r="AC939" s="127"/>
      <c r="AD939" s="127"/>
      <c r="AE939" s="127"/>
      <c r="AF939" s="127"/>
      <c r="AG939" s="127"/>
      <c r="AH939" s="127"/>
      <c r="AI939" s="127"/>
      <c r="AJ939" s="127"/>
      <c r="AK939" s="127"/>
      <c r="AL939" s="127"/>
      <c r="AM939" s="127"/>
      <c r="AN939" s="127"/>
      <c r="AO939" s="127"/>
      <c r="AP939" s="127"/>
      <c r="AQ939" s="127"/>
      <c r="AS939" s="44"/>
      <c r="AT939" s="44"/>
      <c r="AU939" s="44"/>
      <c r="AV939" s="44"/>
      <c r="AW939" s="44"/>
      <c r="AX939" s="44"/>
      <c r="AY939" s="44"/>
      <c r="AZ939" s="44"/>
      <c r="BA939" s="44"/>
      <c r="BB939" s="44"/>
      <c r="BC939" s="44"/>
      <c r="BD939" s="44"/>
    </row>
    <row r="940"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43"/>
      <c r="Z940" s="127"/>
      <c r="AA940" s="127"/>
      <c r="AB940" s="127"/>
      <c r="AC940" s="127"/>
      <c r="AD940" s="127"/>
      <c r="AE940" s="127"/>
      <c r="AF940" s="127"/>
      <c r="AG940" s="127"/>
      <c r="AH940" s="127"/>
      <c r="AI940" s="127"/>
      <c r="AJ940" s="127"/>
      <c r="AK940" s="127"/>
      <c r="AL940" s="127"/>
      <c r="AM940" s="127"/>
      <c r="AN940" s="127"/>
      <c r="AO940" s="127"/>
      <c r="AP940" s="127"/>
      <c r="AQ940" s="127"/>
      <c r="AS940" s="44"/>
      <c r="AT940" s="44"/>
      <c r="AU940" s="44"/>
      <c r="AV940" s="44"/>
      <c r="AW940" s="44"/>
      <c r="AX940" s="44"/>
      <c r="AY940" s="44"/>
      <c r="AZ940" s="44"/>
      <c r="BA940" s="44"/>
      <c r="BB940" s="44"/>
      <c r="BC940" s="44"/>
      <c r="BD940" s="44"/>
    </row>
    <row r="941"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43"/>
      <c r="Z941" s="127"/>
      <c r="AA941" s="127"/>
      <c r="AB941" s="127"/>
      <c r="AC941" s="127"/>
      <c r="AD941" s="127"/>
      <c r="AE941" s="127"/>
      <c r="AF941" s="127"/>
      <c r="AG941" s="127"/>
      <c r="AH941" s="127"/>
      <c r="AI941" s="127"/>
      <c r="AJ941" s="127"/>
      <c r="AK941" s="127"/>
      <c r="AL941" s="127"/>
      <c r="AM941" s="127"/>
      <c r="AN941" s="127"/>
      <c r="AO941" s="127"/>
      <c r="AP941" s="127"/>
      <c r="AQ941" s="127"/>
      <c r="AS941" s="44"/>
      <c r="AT941" s="44"/>
      <c r="AU941" s="44"/>
      <c r="AV941" s="44"/>
      <c r="AW941" s="44"/>
      <c r="AX941" s="44"/>
      <c r="AY941" s="44"/>
      <c r="AZ941" s="44"/>
      <c r="BA941" s="44"/>
      <c r="BB941" s="44"/>
      <c r="BC941" s="44"/>
      <c r="BD941" s="44"/>
    </row>
    <row r="942"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43"/>
      <c r="Z942" s="127"/>
      <c r="AA942" s="127"/>
      <c r="AB942" s="127"/>
      <c r="AC942" s="127"/>
      <c r="AD942" s="127"/>
      <c r="AE942" s="127"/>
      <c r="AF942" s="127"/>
      <c r="AG942" s="127"/>
      <c r="AH942" s="127"/>
      <c r="AI942" s="127"/>
      <c r="AJ942" s="127"/>
      <c r="AK942" s="127"/>
      <c r="AL942" s="127"/>
      <c r="AM942" s="127"/>
      <c r="AN942" s="127"/>
      <c r="AO942" s="127"/>
      <c r="AP942" s="127"/>
      <c r="AQ942" s="127"/>
      <c r="AS942" s="44"/>
      <c r="AT942" s="44"/>
      <c r="AU942" s="44"/>
      <c r="AV942" s="44"/>
      <c r="AW942" s="44"/>
      <c r="AX942" s="44"/>
      <c r="AY942" s="44"/>
      <c r="AZ942" s="44"/>
      <c r="BA942" s="44"/>
      <c r="BB942" s="44"/>
      <c r="BC942" s="44"/>
      <c r="BD942" s="44"/>
    </row>
    <row r="943"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43"/>
      <c r="Z943" s="127"/>
      <c r="AA943" s="127"/>
      <c r="AB943" s="127"/>
      <c r="AC943" s="127"/>
      <c r="AD943" s="127"/>
      <c r="AE943" s="127"/>
      <c r="AF943" s="127"/>
      <c r="AG943" s="127"/>
      <c r="AH943" s="127"/>
      <c r="AI943" s="127"/>
      <c r="AJ943" s="127"/>
      <c r="AK943" s="127"/>
      <c r="AL943" s="127"/>
      <c r="AM943" s="127"/>
      <c r="AN943" s="127"/>
      <c r="AO943" s="127"/>
      <c r="AP943" s="127"/>
      <c r="AQ943" s="127"/>
      <c r="AS943" s="44"/>
      <c r="AT943" s="44"/>
      <c r="AU943" s="44"/>
      <c r="AV943" s="44"/>
      <c r="AW943" s="44"/>
      <c r="AX943" s="44"/>
      <c r="AY943" s="44"/>
      <c r="AZ943" s="44"/>
      <c r="BA943" s="44"/>
      <c r="BB943" s="44"/>
      <c r="BC943" s="44"/>
      <c r="BD943" s="44"/>
    </row>
    <row r="944"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43"/>
      <c r="Z944" s="127"/>
      <c r="AA944" s="127"/>
      <c r="AB944" s="127"/>
      <c r="AC944" s="127"/>
      <c r="AD944" s="127"/>
      <c r="AE944" s="127"/>
      <c r="AF944" s="127"/>
      <c r="AG944" s="127"/>
      <c r="AH944" s="127"/>
      <c r="AI944" s="127"/>
      <c r="AJ944" s="127"/>
      <c r="AK944" s="127"/>
      <c r="AL944" s="127"/>
      <c r="AM944" s="127"/>
      <c r="AN944" s="127"/>
      <c r="AO944" s="127"/>
      <c r="AP944" s="127"/>
      <c r="AQ944" s="127"/>
      <c r="AS944" s="44"/>
      <c r="AT944" s="44"/>
      <c r="AU944" s="44"/>
      <c r="AV944" s="44"/>
      <c r="AW944" s="44"/>
      <c r="AX944" s="44"/>
      <c r="AY944" s="44"/>
      <c r="AZ944" s="44"/>
      <c r="BA944" s="44"/>
      <c r="BB944" s="44"/>
      <c r="BC944" s="44"/>
      <c r="BD944" s="44"/>
    </row>
    <row r="945"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43"/>
      <c r="Z945" s="127"/>
      <c r="AA945" s="127"/>
      <c r="AB945" s="127"/>
      <c r="AC945" s="127"/>
      <c r="AD945" s="127"/>
      <c r="AE945" s="127"/>
      <c r="AF945" s="127"/>
      <c r="AG945" s="127"/>
      <c r="AH945" s="127"/>
      <c r="AI945" s="127"/>
      <c r="AJ945" s="127"/>
      <c r="AK945" s="127"/>
      <c r="AL945" s="127"/>
      <c r="AM945" s="127"/>
      <c r="AN945" s="127"/>
      <c r="AO945" s="127"/>
      <c r="AP945" s="127"/>
      <c r="AQ945" s="127"/>
      <c r="AS945" s="44"/>
      <c r="AT945" s="44"/>
      <c r="AU945" s="44"/>
      <c r="AV945" s="44"/>
      <c r="AW945" s="44"/>
      <c r="AX945" s="44"/>
      <c r="AY945" s="44"/>
      <c r="AZ945" s="44"/>
      <c r="BA945" s="44"/>
      <c r="BB945" s="44"/>
      <c r="BC945" s="44"/>
      <c r="BD945" s="44"/>
    </row>
    <row r="946"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43"/>
      <c r="Z946" s="127"/>
      <c r="AA946" s="127"/>
      <c r="AB946" s="127"/>
      <c r="AC946" s="127"/>
      <c r="AD946" s="127"/>
      <c r="AE946" s="127"/>
      <c r="AF946" s="127"/>
      <c r="AG946" s="127"/>
      <c r="AH946" s="127"/>
      <c r="AI946" s="127"/>
      <c r="AJ946" s="127"/>
      <c r="AK946" s="127"/>
      <c r="AL946" s="127"/>
      <c r="AM946" s="127"/>
      <c r="AN946" s="127"/>
      <c r="AO946" s="127"/>
      <c r="AP946" s="127"/>
      <c r="AQ946" s="127"/>
      <c r="AS946" s="44"/>
      <c r="AT946" s="44"/>
      <c r="AU946" s="44"/>
      <c r="AV946" s="44"/>
      <c r="AW946" s="44"/>
      <c r="AX946" s="44"/>
      <c r="AY946" s="44"/>
      <c r="AZ946" s="44"/>
      <c r="BA946" s="44"/>
      <c r="BB946" s="44"/>
      <c r="BC946" s="44"/>
      <c r="BD946" s="44"/>
    </row>
    <row r="947"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43"/>
      <c r="Z947" s="127"/>
      <c r="AA947" s="127"/>
      <c r="AB947" s="127"/>
      <c r="AC947" s="127"/>
      <c r="AD947" s="127"/>
      <c r="AE947" s="127"/>
      <c r="AF947" s="127"/>
      <c r="AG947" s="127"/>
      <c r="AH947" s="127"/>
      <c r="AI947" s="127"/>
      <c r="AJ947" s="127"/>
      <c r="AK947" s="127"/>
      <c r="AL947" s="127"/>
      <c r="AM947" s="127"/>
      <c r="AN947" s="127"/>
      <c r="AO947" s="127"/>
      <c r="AP947" s="127"/>
      <c r="AQ947" s="127"/>
      <c r="AS947" s="44"/>
      <c r="AT947" s="44"/>
      <c r="AU947" s="44"/>
      <c r="AV947" s="44"/>
      <c r="AW947" s="44"/>
      <c r="AX947" s="44"/>
      <c r="AY947" s="44"/>
      <c r="AZ947" s="44"/>
      <c r="BA947" s="44"/>
      <c r="BB947" s="44"/>
      <c r="BC947" s="44"/>
      <c r="BD947" s="44"/>
    </row>
    <row r="948"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43"/>
      <c r="Z948" s="127"/>
      <c r="AA948" s="127"/>
      <c r="AB948" s="127"/>
      <c r="AC948" s="127"/>
      <c r="AD948" s="127"/>
      <c r="AE948" s="127"/>
      <c r="AF948" s="127"/>
      <c r="AG948" s="127"/>
      <c r="AH948" s="127"/>
      <c r="AI948" s="127"/>
      <c r="AJ948" s="127"/>
      <c r="AK948" s="127"/>
      <c r="AL948" s="127"/>
      <c r="AM948" s="127"/>
      <c r="AN948" s="127"/>
      <c r="AO948" s="127"/>
      <c r="AP948" s="127"/>
      <c r="AQ948" s="127"/>
      <c r="AS948" s="44"/>
      <c r="AT948" s="44"/>
      <c r="AU948" s="44"/>
      <c r="AV948" s="44"/>
      <c r="AW948" s="44"/>
      <c r="AX948" s="44"/>
      <c r="AY948" s="44"/>
      <c r="AZ948" s="44"/>
      <c r="BA948" s="44"/>
      <c r="BB948" s="44"/>
      <c r="BC948" s="44"/>
      <c r="BD948" s="44"/>
    </row>
    <row r="949"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43"/>
      <c r="Z949" s="127"/>
      <c r="AA949" s="127"/>
      <c r="AB949" s="127"/>
      <c r="AC949" s="127"/>
      <c r="AD949" s="127"/>
      <c r="AE949" s="127"/>
      <c r="AF949" s="127"/>
      <c r="AG949" s="127"/>
      <c r="AH949" s="127"/>
      <c r="AI949" s="127"/>
      <c r="AJ949" s="127"/>
      <c r="AK949" s="127"/>
      <c r="AL949" s="127"/>
      <c r="AM949" s="127"/>
      <c r="AN949" s="127"/>
      <c r="AO949" s="127"/>
      <c r="AP949" s="127"/>
      <c r="AQ949" s="127"/>
      <c r="AS949" s="44"/>
      <c r="AT949" s="44"/>
      <c r="AU949" s="44"/>
      <c r="AV949" s="44"/>
      <c r="AW949" s="44"/>
      <c r="AX949" s="44"/>
      <c r="AY949" s="44"/>
      <c r="AZ949" s="44"/>
      <c r="BA949" s="44"/>
      <c r="BB949" s="44"/>
      <c r="BC949" s="44"/>
      <c r="BD949" s="44"/>
    </row>
    <row r="950"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43"/>
      <c r="Z950" s="127"/>
      <c r="AA950" s="127"/>
      <c r="AB950" s="127"/>
      <c r="AC950" s="127"/>
      <c r="AD950" s="127"/>
      <c r="AE950" s="127"/>
      <c r="AF950" s="127"/>
      <c r="AG950" s="127"/>
      <c r="AH950" s="127"/>
      <c r="AI950" s="127"/>
      <c r="AJ950" s="127"/>
      <c r="AK950" s="127"/>
      <c r="AL950" s="127"/>
      <c r="AM950" s="127"/>
      <c r="AN950" s="127"/>
      <c r="AO950" s="127"/>
      <c r="AP950" s="127"/>
      <c r="AQ950" s="127"/>
      <c r="AS950" s="44"/>
      <c r="AT950" s="44"/>
      <c r="AU950" s="44"/>
      <c r="AV950" s="44"/>
      <c r="AW950" s="44"/>
      <c r="AX950" s="44"/>
      <c r="AY950" s="44"/>
      <c r="AZ950" s="44"/>
      <c r="BA950" s="44"/>
      <c r="BB950" s="44"/>
      <c r="BC950" s="44"/>
      <c r="BD950" s="44"/>
    </row>
    <row r="951"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43"/>
      <c r="Z951" s="127"/>
      <c r="AA951" s="127"/>
      <c r="AB951" s="127"/>
      <c r="AC951" s="127"/>
      <c r="AD951" s="127"/>
      <c r="AE951" s="127"/>
      <c r="AF951" s="127"/>
      <c r="AG951" s="127"/>
      <c r="AH951" s="127"/>
      <c r="AI951" s="127"/>
      <c r="AJ951" s="127"/>
      <c r="AK951" s="127"/>
      <c r="AL951" s="127"/>
      <c r="AM951" s="127"/>
      <c r="AN951" s="127"/>
      <c r="AO951" s="127"/>
      <c r="AP951" s="127"/>
      <c r="AQ951" s="127"/>
      <c r="AS951" s="44"/>
      <c r="AT951" s="44"/>
      <c r="AU951" s="44"/>
      <c r="AV951" s="44"/>
      <c r="AW951" s="44"/>
      <c r="AX951" s="44"/>
      <c r="AY951" s="44"/>
      <c r="AZ951" s="44"/>
      <c r="BA951" s="44"/>
      <c r="BB951" s="44"/>
      <c r="BC951" s="44"/>
      <c r="BD951" s="44"/>
    </row>
    <row r="952"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43"/>
      <c r="Z952" s="127"/>
      <c r="AA952" s="127"/>
      <c r="AB952" s="127"/>
      <c r="AC952" s="127"/>
      <c r="AD952" s="127"/>
      <c r="AE952" s="127"/>
      <c r="AF952" s="127"/>
      <c r="AG952" s="127"/>
      <c r="AH952" s="127"/>
      <c r="AI952" s="127"/>
      <c r="AJ952" s="127"/>
      <c r="AK952" s="127"/>
      <c r="AL952" s="127"/>
      <c r="AM952" s="127"/>
      <c r="AN952" s="127"/>
      <c r="AO952" s="127"/>
      <c r="AP952" s="127"/>
      <c r="AQ952" s="127"/>
      <c r="AS952" s="44"/>
      <c r="AT952" s="44"/>
      <c r="AU952" s="44"/>
      <c r="AV952" s="44"/>
      <c r="AW952" s="44"/>
      <c r="AX952" s="44"/>
      <c r="AY952" s="44"/>
      <c r="AZ952" s="44"/>
      <c r="BA952" s="44"/>
      <c r="BB952" s="44"/>
      <c r="BC952" s="44"/>
      <c r="BD952" s="44"/>
    </row>
    <row r="953"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43"/>
      <c r="Z953" s="127"/>
      <c r="AA953" s="127"/>
      <c r="AB953" s="127"/>
      <c r="AC953" s="127"/>
      <c r="AD953" s="127"/>
      <c r="AE953" s="127"/>
      <c r="AF953" s="127"/>
      <c r="AG953" s="127"/>
      <c r="AH953" s="127"/>
      <c r="AI953" s="127"/>
      <c r="AJ953" s="127"/>
      <c r="AK953" s="127"/>
      <c r="AL953" s="127"/>
      <c r="AM953" s="127"/>
      <c r="AN953" s="127"/>
      <c r="AO953" s="127"/>
      <c r="AP953" s="127"/>
      <c r="AQ953" s="127"/>
      <c r="AS953" s="44"/>
      <c r="AT953" s="44"/>
      <c r="AU953" s="44"/>
      <c r="AV953" s="44"/>
      <c r="AW953" s="44"/>
      <c r="AX953" s="44"/>
      <c r="AY953" s="44"/>
      <c r="AZ953" s="44"/>
      <c r="BA953" s="44"/>
      <c r="BB953" s="44"/>
      <c r="BC953" s="44"/>
      <c r="BD953" s="44"/>
    </row>
    <row r="954"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43"/>
      <c r="Z954" s="127"/>
      <c r="AA954" s="127"/>
      <c r="AB954" s="127"/>
      <c r="AC954" s="127"/>
      <c r="AD954" s="127"/>
      <c r="AE954" s="127"/>
      <c r="AF954" s="127"/>
      <c r="AG954" s="127"/>
      <c r="AH954" s="127"/>
      <c r="AI954" s="127"/>
      <c r="AJ954" s="127"/>
      <c r="AK954" s="127"/>
      <c r="AL954" s="127"/>
      <c r="AM954" s="127"/>
      <c r="AN954" s="127"/>
      <c r="AO954" s="127"/>
      <c r="AP954" s="127"/>
      <c r="AQ954" s="127"/>
      <c r="AS954" s="44"/>
      <c r="AT954" s="44"/>
      <c r="AU954" s="44"/>
      <c r="AV954" s="44"/>
      <c r="AW954" s="44"/>
      <c r="AX954" s="44"/>
      <c r="AY954" s="44"/>
      <c r="AZ954" s="44"/>
      <c r="BA954" s="44"/>
      <c r="BB954" s="44"/>
      <c r="BC954" s="44"/>
      <c r="BD954" s="44"/>
    </row>
    <row r="955"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43"/>
      <c r="Z955" s="127"/>
      <c r="AA955" s="127"/>
      <c r="AB955" s="127"/>
      <c r="AC955" s="127"/>
      <c r="AD955" s="127"/>
      <c r="AE955" s="127"/>
      <c r="AF955" s="127"/>
      <c r="AG955" s="127"/>
      <c r="AH955" s="127"/>
      <c r="AI955" s="127"/>
      <c r="AJ955" s="127"/>
      <c r="AK955" s="127"/>
      <c r="AL955" s="127"/>
      <c r="AM955" s="127"/>
      <c r="AN955" s="127"/>
      <c r="AO955" s="127"/>
      <c r="AP955" s="127"/>
      <c r="AQ955" s="127"/>
      <c r="AS955" s="44"/>
      <c r="AT955" s="44"/>
      <c r="AU955" s="44"/>
      <c r="AV955" s="44"/>
      <c r="AW955" s="44"/>
      <c r="AX955" s="44"/>
      <c r="AY955" s="44"/>
      <c r="AZ955" s="44"/>
      <c r="BA955" s="44"/>
      <c r="BB955" s="44"/>
      <c r="BC955" s="44"/>
      <c r="BD955" s="44"/>
    </row>
    <row r="956"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43"/>
      <c r="Z956" s="127"/>
      <c r="AA956" s="127"/>
      <c r="AB956" s="127"/>
      <c r="AC956" s="127"/>
      <c r="AD956" s="127"/>
      <c r="AE956" s="127"/>
      <c r="AF956" s="127"/>
      <c r="AG956" s="127"/>
      <c r="AH956" s="127"/>
      <c r="AI956" s="127"/>
      <c r="AJ956" s="127"/>
      <c r="AK956" s="127"/>
      <c r="AL956" s="127"/>
      <c r="AM956" s="127"/>
      <c r="AN956" s="127"/>
      <c r="AO956" s="127"/>
      <c r="AP956" s="127"/>
      <c r="AQ956" s="127"/>
      <c r="AS956" s="44"/>
      <c r="AT956" s="44"/>
      <c r="AU956" s="44"/>
      <c r="AV956" s="44"/>
      <c r="AW956" s="44"/>
      <c r="AX956" s="44"/>
      <c r="AY956" s="44"/>
      <c r="AZ956" s="44"/>
      <c r="BA956" s="44"/>
      <c r="BB956" s="44"/>
      <c r="BC956" s="44"/>
      <c r="BD956" s="44"/>
    </row>
    <row r="957"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43"/>
      <c r="Z957" s="127"/>
      <c r="AA957" s="127"/>
      <c r="AB957" s="127"/>
      <c r="AC957" s="127"/>
      <c r="AD957" s="127"/>
      <c r="AE957" s="127"/>
      <c r="AF957" s="127"/>
      <c r="AG957" s="127"/>
      <c r="AH957" s="127"/>
      <c r="AI957" s="127"/>
      <c r="AJ957" s="127"/>
      <c r="AK957" s="127"/>
      <c r="AL957" s="127"/>
      <c r="AM957" s="127"/>
      <c r="AN957" s="127"/>
      <c r="AO957" s="127"/>
      <c r="AP957" s="127"/>
      <c r="AQ957" s="127"/>
      <c r="AS957" s="44"/>
      <c r="AT957" s="44"/>
      <c r="AU957" s="44"/>
      <c r="AV957" s="44"/>
      <c r="AW957" s="44"/>
      <c r="AX957" s="44"/>
      <c r="AY957" s="44"/>
      <c r="AZ957" s="44"/>
      <c r="BA957" s="44"/>
      <c r="BB957" s="44"/>
      <c r="BC957" s="44"/>
      <c r="BD957" s="44"/>
    </row>
    <row r="958"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43"/>
      <c r="Z958" s="127"/>
      <c r="AA958" s="127"/>
      <c r="AB958" s="127"/>
      <c r="AC958" s="127"/>
      <c r="AD958" s="127"/>
      <c r="AE958" s="127"/>
      <c r="AF958" s="127"/>
      <c r="AG958" s="127"/>
      <c r="AH958" s="127"/>
      <c r="AI958" s="127"/>
      <c r="AJ958" s="127"/>
      <c r="AK958" s="127"/>
      <c r="AL958" s="127"/>
      <c r="AM958" s="127"/>
      <c r="AN958" s="127"/>
      <c r="AO958" s="127"/>
      <c r="AP958" s="127"/>
      <c r="AQ958" s="127"/>
      <c r="AS958" s="44"/>
      <c r="AT958" s="44"/>
      <c r="AU958" s="44"/>
      <c r="AV958" s="44"/>
      <c r="AW958" s="44"/>
      <c r="AX958" s="44"/>
      <c r="AY958" s="44"/>
      <c r="AZ958" s="44"/>
      <c r="BA958" s="44"/>
      <c r="BB958" s="44"/>
      <c r="BC958" s="44"/>
      <c r="BD958" s="44"/>
    </row>
    <row r="959"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43"/>
      <c r="Z959" s="127"/>
      <c r="AA959" s="127"/>
      <c r="AB959" s="127"/>
      <c r="AC959" s="127"/>
      <c r="AD959" s="127"/>
      <c r="AE959" s="127"/>
      <c r="AF959" s="127"/>
      <c r="AG959" s="127"/>
      <c r="AH959" s="127"/>
      <c r="AI959" s="127"/>
      <c r="AJ959" s="127"/>
      <c r="AK959" s="127"/>
      <c r="AL959" s="127"/>
      <c r="AM959" s="127"/>
      <c r="AN959" s="127"/>
      <c r="AO959" s="127"/>
      <c r="AP959" s="127"/>
      <c r="AQ959" s="127"/>
      <c r="AS959" s="44"/>
      <c r="AT959" s="44"/>
      <c r="AU959" s="44"/>
      <c r="AV959" s="44"/>
      <c r="AW959" s="44"/>
      <c r="AX959" s="44"/>
      <c r="AY959" s="44"/>
      <c r="AZ959" s="44"/>
      <c r="BA959" s="44"/>
      <c r="BB959" s="44"/>
      <c r="BC959" s="44"/>
      <c r="BD959" s="44"/>
    </row>
    <row r="960"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43"/>
      <c r="Z960" s="127"/>
      <c r="AA960" s="127"/>
      <c r="AB960" s="127"/>
      <c r="AC960" s="127"/>
      <c r="AD960" s="127"/>
      <c r="AE960" s="127"/>
      <c r="AF960" s="127"/>
      <c r="AG960" s="127"/>
      <c r="AH960" s="127"/>
      <c r="AI960" s="127"/>
      <c r="AJ960" s="127"/>
      <c r="AK960" s="127"/>
      <c r="AL960" s="127"/>
      <c r="AM960" s="127"/>
      <c r="AN960" s="127"/>
      <c r="AO960" s="127"/>
      <c r="AP960" s="127"/>
      <c r="AQ960" s="127"/>
      <c r="AS960" s="44"/>
      <c r="AT960" s="44"/>
      <c r="AU960" s="44"/>
      <c r="AV960" s="44"/>
      <c r="AW960" s="44"/>
      <c r="AX960" s="44"/>
      <c r="AY960" s="44"/>
      <c r="AZ960" s="44"/>
      <c r="BA960" s="44"/>
      <c r="BB960" s="44"/>
      <c r="BC960" s="44"/>
      <c r="BD960" s="44"/>
    </row>
    <row r="961"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43"/>
      <c r="Z961" s="127"/>
      <c r="AA961" s="127"/>
      <c r="AB961" s="127"/>
      <c r="AC961" s="127"/>
      <c r="AD961" s="127"/>
      <c r="AE961" s="127"/>
      <c r="AF961" s="127"/>
      <c r="AG961" s="127"/>
      <c r="AH961" s="127"/>
      <c r="AI961" s="127"/>
      <c r="AJ961" s="127"/>
      <c r="AK961" s="127"/>
      <c r="AL961" s="127"/>
      <c r="AM961" s="127"/>
      <c r="AN961" s="127"/>
      <c r="AO961" s="127"/>
      <c r="AP961" s="127"/>
      <c r="AQ961" s="127"/>
      <c r="AS961" s="44"/>
      <c r="AT961" s="44"/>
      <c r="AU961" s="44"/>
      <c r="AV961" s="44"/>
      <c r="AW961" s="44"/>
      <c r="AX961" s="44"/>
      <c r="AY961" s="44"/>
      <c r="AZ961" s="44"/>
      <c r="BA961" s="44"/>
      <c r="BB961" s="44"/>
      <c r="BC961" s="44"/>
      <c r="BD961" s="44"/>
    </row>
    <row r="962"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43"/>
      <c r="Z962" s="127"/>
      <c r="AA962" s="127"/>
      <c r="AB962" s="127"/>
      <c r="AC962" s="127"/>
      <c r="AD962" s="127"/>
      <c r="AE962" s="127"/>
      <c r="AF962" s="127"/>
      <c r="AG962" s="127"/>
      <c r="AH962" s="127"/>
      <c r="AI962" s="127"/>
      <c r="AJ962" s="127"/>
      <c r="AK962" s="127"/>
      <c r="AL962" s="127"/>
      <c r="AM962" s="127"/>
      <c r="AN962" s="127"/>
      <c r="AO962" s="127"/>
      <c r="AP962" s="127"/>
      <c r="AQ962" s="127"/>
      <c r="AS962" s="44"/>
      <c r="AT962" s="44"/>
      <c r="AU962" s="44"/>
      <c r="AV962" s="44"/>
      <c r="AW962" s="44"/>
      <c r="AX962" s="44"/>
      <c r="AY962" s="44"/>
      <c r="AZ962" s="44"/>
      <c r="BA962" s="44"/>
      <c r="BB962" s="44"/>
      <c r="BC962" s="44"/>
      <c r="BD962" s="44"/>
    </row>
    <row r="963"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43"/>
      <c r="Z963" s="127"/>
      <c r="AA963" s="127"/>
      <c r="AB963" s="127"/>
      <c r="AC963" s="127"/>
      <c r="AD963" s="127"/>
      <c r="AE963" s="127"/>
      <c r="AF963" s="127"/>
      <c r="AG963" s="127"/>
      <c r="AH963" s="127"/>
      <c r="AI963" s="127"/>
      <c r="AJ963" s="127"/>
      <c r="AK963" s="127"/>
      <c r="AL963" s="127"/>
      <c r="AM963" s="127"/>
      <c r="AN963" s="127"/>
      <c r="AO963" s="127"/>
      <c r="AP963" s="127"/>
      <c r="AQ963" s="127"/>
      <c r="AS963" s="44"/>
      <c r="AT963" s="44"/>
      <c r="AU963" s="44"/>
      <c r="AV963" s="44"/>
      <c r="AW963" s="44"/>
      <c r="AX963" s="44"/>
      <c r="AY963" s="44"/>
      <c r="AZ963" s="44"/>
      <c r="BA963" s="44"/>
      <c r="BB963" s="44"/>
      <c r="BC963" s="44"/>
      <c r="BD963" s="44"/>
    </row>
    <row r="964"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43"/>
      <c r="Z964" s="127"/>
      <c r="AA964" s="127"/>
      <c r="AB964" s="127"/>
      <c r="AC964" s="127"/>
      <c r="AD964" s="127"/>
      <c r="AE964" s="127"/>
      <c r="AF964" s="127"/>
      <c r="AG964" s="127"/>
      <c r="AH964" s="127"/>
      <c r="AI964" s="127"/>
      <c r="AJ964" s="127"/>
      <c r="AK964" s="127"/>
      <c r="AL964" s="127"/>
      <c r="AM964" s="127"/>
      <c r="AN964" s="127"/>
      <c r="AO964" s="127"/>
      <c r="AP964" s="127"/>
      <c r="AQ964" s="127"/>
      <c r="AS964" s="44"/>
      <c r="AT964" s="44"/>
      <c r="AU964" s="44"/>
      <c r="AV964" s="44"/>
      <c r="AW964" s="44"/>
      <c r="AX964" s="44"/>
      <c r="AY964" s="44"/>
      <c r="AZ964" s="44"/>
      <c r="BA964" s="44"/>
      <c r="BB964" s="44"/>
      <c r="BC964" s="44"/>
      <c r="BD964" s="44"/>
    </row>
    <row r="965"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43"/>
      <c r="Z965" s="127"/>
      <c r="AA965" s="127"/>
      <c r="AB965" s="127"/>
      <c r="AC965" s="127"/>
      <c r="AD965" s="127"/>
      <c r="AE965" s="127"/>
      <c r="AF965" s="127"/>
      <c r="AG965" s="127"/>
      <c r="AH965" s="127"/>
      <c r="AI965" s="127"/>
      <c r="AJ965" s="127"/>
      <c r="AK965" s="127"/>
      <c r="AL965" s="127"/>
      <c r="AM965" s="127"/>
      <c r="AN965" s="127"/>
      <c r="AO965" s="127"/>
      <c r="AP965" s="127"/>
      <c r="AQ965" s="127"/>
      <c r="AS965" s="44"/>
      <c r="AT965" s="44"/>
      <c r="AU965" s="44"/>
      <c r="AV965" s="44"/>
      <c r="AW965" s="44"/>
      <c r="AX965" s="44"/>
      <c r="AY965" s="44"/>
      <c r="AZ965" s="44"/>
      <c r="BA965" s="44"/>
      <c r="BB965" s="44"/>
      <c r="BC965" s="44"/>
      <c r="BD965" s="44"/>
    </row>
    <row r="966"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43"/>
      <c r="Z966" s="127"/>
      <c r="AA966" s="127"/>
      <c r="AB966" s="127"/>
      <c r="AC966" s="127"/>
      <c r="AD966" s="127"/>
      <c r="AE966" s="127"/>
      <c r="AF966" s="127"/>
      <c r="AG966" s="127"/>
      <c r="AH966" s="127"/>
      <c r="AI966" s="127"/>
      <c r="AJ966" s="127"/>
      <c r="AK966" s="127"/>
      <c r="AL966" s="127"/>
      <c r="AM966" s="127"/>
      <c r="AN966" s="127"/>
      <c r="AO966" s="127"/>
      <c r="AP966" s="127"/>
      <c r="AQ966" s="127"/>
      <c r="AS966" s="44"/>
      <c r="AT966" s="44"/>
      <c r="AU966" s="44"/>
      <c r="AV966" s="44"/>
      <c r="AW966" s="44"/>
      <c r="AX966" s="44"/>
      <c r="AY966" s="44"/>
      <c r="AZ966" s="44"/>
      <c r="BA966" s="44"/>
      <c r="BB966" s="44"/>
      <c r="BC966" s="44"/>
      <c r="BD966" s="44"/>
    </row>
    <row r="967"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43"/>
      <c r="Z967" s="127"/>
      <c r="AA967" s="127"/>
      <c r="AB967" s="127"/>
      <c r="AC967" s="127"/>
      <c r="AD967" s="127"/>
      <c r="AE967" s="127"/>
      <c r="AF967" s="127"/>
      <c r="AG967" s="127"/>
      <c r="AH967" s="127"/>
      <c r="AI967" s="127"/>
      <c r="AJ967" s="127"/>
      <c r="AK967" s="127"/>
      <c r="AL967" s="127"/>
      <c r="AM967" s="127"/>
      <c r="AN967" s="127"/>
      <c r="AO967" s="127"/>
      <c r="AP967" s="127"/>
      <c r="AQ967" s="127"/>
      <c r="AS967" s="44"/>
      <c r="AT967" s="44"/>
      <c r="AU967" s="44"/>
      <c r="AV967" s="44"/>
      <c r="AW967" s="44"/>
      <c r="AX967" s="44"/>
      <c r="AY967" s="44"/>
      <c r="AZ967" s="44"/>
      <c r="BA967" s="44"/>
      <c r="BB967" s="44"/>
      <c r="BC967" s="44"/>
      <c r="BD967" s="44"/>
    </row>
    <row r="968"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43"/>
      <c r="Z968" s="127"/>
      <c r="AA968" s="127"/>
      <c r="AB968" s="127"/>
      <c r="AC968" s="127"/>
      <c r="AD968" s="127"/>
      <c r="AE968" s="127"/>
      <c r="AF968" s="127"/>
      <c r="AG968" s="127"/>
      <c r="AH968" s="127"/>
      <c r="AI968" s="127"/>
      <c r="AJ968" s="127"/>
      <c r="AK968" s="127"/>
      <c r="AL968" s="127"/>
      <c r="AM968" s="127"/>
      <c r="AN968" s="127"/>
      <c r="AO968" s="127"/>
      <c r="AP968" s="127"/>
      <c r="AQ968" s="127"/>
      <c r="AS968" s="44"/>
      <c r="AT968" s="44"/>
      <c r="AU968" s="44"/>
      <c r="AV968" s="44"/>
      <c r="AW968" s="44"/>
      <c r="AX968" s="44"/>
      <c r="AY968" s="44"/>
      <c r="AZ968" s="44"/>
      <c r="BA968" s="44"/>
      <c r="BB968" s="44"/>
      <c r="BC968" s="44"/>
      <c r="BD968" s="44"/>
    </row>
    <row r="969"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43"/>
      <c r="Z969" s="127"/>
      <c r="AA969" s="127"/>
      <c r="AB969" s="127"/>
      <c r="AC969" s="127"/>
      <c r="AD969" s="127"/>
      <c r="AE969" s="127"/>
      <c r="AF969" s="127"/>
      <c r="AG969" s="127"/>
      <c r="AH969" s="127"/>
      <c r="AI969" s="127"/>
      <c r="AJ969" s="127"/>
      <c r="AK969" s="127"/>
      <c r="AL969" s="127"/>
      <c r="AM969" s="127"/>
      <c r="AN969" s="127"/>
      <c r="AO969" s="127"/>
      <c r="AP969" s="127"/>
      <c r="AQ969" s="127"/>
      <c r="AS969" s="44"/>
      <c r="AT969" s="44"/>
      <c r="AU969" s="44"/>
      <c r="AV969" s="44"/>
      <c r="AW969" s="44"/>
      <c r="AX969" s="44"/>
      <c r="AY969" s="44"/>
      <c r="AZ969" s="44"/>
      <c r="BA969" s="44"/>
      <c r="BB969" s="44"/>
      <c r="BC969" s="44"/>
      <c r="BD969" s="44"/>
    </row>
    <row r="970"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43"/>
      <c r="Z970" s="127"/>
      <c r="AA970" s="127"/>
      <c r="AB970" s="127"/>
      <c r="AC970" s="127"/>
      <c r="AD970" s="127"/>
      <c r="AE970" s="127"/>
      <c r="AF970" s="127"/>
      <c r="AG970" s="127"/>
      <c r="AH970" s="127"/>
      <c r="AI970" s="127"/>
      <c r="AJ970" s="127"/>
      <c r="AK970" s="127"/>
      <c r="AL970" s="127"/>
      <c r="AM970" s="127"/>
      <c r="AN970" s="127"/>
      <c r="AO970" s="127"/>
      <c r="AP970" s="127"/>
      <c r="AQ970" s="127"/>
      <c r="AS970" s="44"/>
      <c r="AT970" s="44"/>
      <c r="AU970" s="44"/>
      <c r="AV970" s="44"/>
      <c r="AW970" s="44"/>
      <c r="AX970" s="44"/>
      <c r="AY970" s="44"/>
      <c r="AZ970" s="44"/>
      <c r="BA970" s="44"/>
      <c r="BB970" s="44"/>
      <c r="BC970" s="44"/>
      <c r="BD970" s="44"/>
    </row>
    <row r="971"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43"/>
      <c r="Z971" s="127"/>
      <c r="AA971" s="127"/>
      <c r="AB971" s="127"/>
      <c r="AC971" s="127"/>
      <c r="AD971" s="127"/>
      <c r="AE971" s="127"/>
      <c r="AF971" s="127"/>
      <c r="AG971" s="127"/>
      <c r="AH971" s="127"/>
      <c r="AI971" s="127"/>
      <c r="AJ971" s="127"/>
      <c r="AK971" s="127"/>
      <c r="AL971" s="127"/>
      <c r="AM971" s="127"/>
      <c r="AN971" s="127"/>
      <c r="AO971" s="127"/>
      <c r="AP971" s="127"/>
      <c r="AQ971" s="127"/>
      <c r="AS971" s="44"/>
      <c r="AT971" s="44"/>
      <c r="AU971" s="44"/>
      <c r="AV971" s="44"/>
      <c r="AW971" s="44"/>
      <c r="AX971" s="44"/>
      <c r="AY971" s="44"/>
      <c r="AZ971" s="44"/>
      <c r="BA971" s="44"/>
      <c r="BB971" s="44"/>
      <c r="BC971" s="44"/>
      <c r="BD971" s="44"/>
    </row>
    <row r="972"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43"/>
      <c r="Z972" s="127"/>
      <c r="AA972" s="127"/>
      <c r="AB972" s="127"/>
      <c r="AC972" s="127"/>
      <c r="AD972" s="127"/>
      <c r="AE972" s="127"/>
      <c r="AF972" s="127"/>
      <c r="AG972" s="127"/>
      <c r="AH972" s="127"/>
      <c r="AI972" s="127"/>
      <c r="AJ972" s="127"/>
      <c r="AK972" s="127"/>
      <c r="AL972" s="127"/>
      <c r="AM972" s="127"/>
      <c r="AN972" s="127"/>
      <c r="AO972" s="127"/>
      <c r="AP972" s="127"/>
      <c r="AQ972" s="127"/>
      <c r="AS972" s="44"/>
      <c r="AT972" s="44"/>
      <c r="AU972" s="44"/>
      <c r="AV972" s="44"/>
      <c r="AW972" s="44"/>
      <c r="AX972" s="44"/>
      <c r="AY972" s="44"/>
      <c r="AZ972" s="44"/>
      <c r="BA972" s="44"/>
      <c r="BB972" s="44"/>
      <c r="BC972" s="44"/>
      <c r="BD972" s="44"/>
    </row>
    <row r="973"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43"/>
      <c r="Z973" s="127"/>
      <c r="AA973" s="127"/>
      <c r="AB973" s="127"/>
      <c r="AC973" s="127"/>
      <c r="AD973" s="127"/>
      <c r="AE973" s="127"/>
      <c r="AF973" s="127"/>
      <c r="AG973" s="127"/>
      <c r="AH973" s="127"/>
      <c r="AI973" s="127"/>
      <c r="AJ973" s="127"/>
      <c r="AK973" s="127"/>
      <c r="AL973" s="127"/>
      <c r="AM973" s="127"/>
      <c r="AN973" s="127"/>
      <c r="AO973" s="127"/>
      <c r="AP973" s="127"/>
      <c r="AQ973" s="127"/>
      <c r="AS973" s="44"/>
      <c r="AT973" s="44"/>
      <c r="AU973" s="44"/>
      <c r="AV973" s="44"/>
      <c r="AW973" s="44"/>
      <c r="AX973" s="44"/>
      <c r="AY973" s="44"/>
      <c r="AZ973" s="44"/>
      <c r="BA973" s="44"/>
      <c r="BB973" s="44"/>
      <c r="BC973" s="44"/>
      <c r="BD973" s="44"/>
    </row>
    <row r="974"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43"/>
      <c r="Z974" s="127"/>
      <c r="AA974" s="127"/>
      <c r="AB974" s="127"/>
      <c r="AC974" s="127"/>
      <c r="AD974" s="127"/>
      <c r="AE974" s="127"/>
      <c r="AF974" s="127"/>
      <c r="AG974" s="127"/>
      <c r="AH974" s="127"/>
      <c r="AI974" s="127"/>
      <c r="AJ974" s="127"/>
      <c r="AK974" s="127"/>
      <c r="AL974" s="127"/>
      <c r="AM974" s="127"/>
      <c r="AN974" s="127"/>
      <c r="AO974" s="127"/>
      <c r="AP974" s="127"/>
      <c r="AQ974" s="127"/>
      <c r="AS974" s="44"/>
      <c r="AT974" s="44"/>
      <c r="AU974" s="44"/>
      <c r="AV974" s="44"/>
      <c r="AW974" s="44"/>
      <c r="AX974" s="44"/>
      <c r="AY974" s="44"/>
      <c r="AZ974" s="44"/>
      <c r="BA974" s="44"/>
      <c r="BB974" s="44"/>
      <c r="BC974" s="44"/>
      <c r="BD974" s="44"/>
    </row>
    <row r="975"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43"/>
      <c r="Z975" s="127"/>
      <c r="AA975" s="127"/>
      <c r="AB975" s="127"/>
      <c r="AC975" s="127"/>
      <c r="AD975" s="127"/>
      <c r="AE975" s="127"/>
      <c r="AF975" s="127"/>
      <c r="AG975" s="127"/>
      <c r="AH975" s="127"/>
      <c r="AI975" s="127"/>
      <c r="AJ975" s="127"/>
      <c r="AK975" s="127"/>
      <c r="AL975" s="127"/>
      <c r="AM975" s="127"/>
      <c r="AN975" s="127"/>
      <c r="AO975" s="127"/>
      <c r="AP975" s="127"/>
      <c r="AQ975" s="127"/>
      <c r="AS975" s="44"/>
      <c r="AT975" s="44"/>
      <c r="AU975" s="44"/>
      <c r="AV975" s="44"/>
      <c r="AW975" s="44"/>
      <c r="AX975" s="44"/>
      <c r="AY975" s="44"/>
      <c r="AZ975" s="44"/>
      <c r="BA975" s="44"/>
      <c r="BB975" s="44"/>
      <c r="BC975" s="44"/>
      <c r="BD975" s="44"/>
    </row>
    <row r="976"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43"/>
      <c r="Z976" s="127"/>
      <c r="AA976" s="127"/>
      <c r="AB976" s="127"/>
      <c r="AC976" s="127"/>
      <c r="AD976" s="127"/>
      <c r="AE976" s="127"/>
      <c r="AF976" s="127"/>
      <c r="AG976" s="127"/>
      <c r="AH976" s="127"/>
      <c r="AI976" s="127"/>
      <c r="AJ976" s="127"/>
      <c r="AK976" s="127"/>
      <c r="AL976" s="127"/>
      <c r="AM976" s="127"/>
      <c r="AN976" s="127"/>
      <c r="AO976" s="127"/>
      <c r="AP976" s="127"/>
      <c r="AQ976" s="127"/>
      <c r="AS976" s="44"/>
      <c r="AT976" s="44"/>
      <c r="AU976" s="44"/>
      <c r="AV976" s="44"/>
      <c r="AW976" s="44"/>
      <c r="AX976" s="44"/>
      <c r="AY976" s="44"/>
      <c r="AZ976" s="44"/>
      <c r="BA976" s="44"/>
      <c r="BB976" s="44"/>
      <c r="BC976" s="44"/>
      <c r="BD976" s="44"/>
    </row>
    <row r="977"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43"/>
      <c r="Z977" s="127"/>
      <c r="AA977" s="127"/>
      <c r="AB977" s="127"/>
      <c r="AC977" s="127"/>
      <c r="AD977" s="127"/>
      <c r="AE977" s="127"/>
      <c r="AF977" s="127"/>
      <c r="AG977" s="127"/>
      <c r="AH977" s="127"/>
      <c r="AI977" s="127"/>
      <c r="AJ977" s="127"/>
      <c r="AK977" s="127"/>
      <c r="AL977" s="127"/>
      <c r="AM977" s="127"/>
      <c r="AN977" s="127"/>
      <c r="AO977" s="127"/>
      <c r="AP977" s="127"/>
      <c r="AQ977" s="127"/>
      <c r="AS977" s="44"/>
      <c r="AT977" s="44"/>
      <c r="AU977" s="44"/>
      <c r="AV977" s="44"/>
      <c r="AW977" s="44"/>
      <c r="AX977" s="44"/>
      <c r="AY977" s="44"/>
      <c r="AZ977" s="44"/>
      <c r="BA977" s="44"/>
      <c r="BB977" s="44"/>
      <c r="BC977" s="44"/>
      <c r="BD977" s="44"/>
    </row>
    <row r="978"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43"/>
      <c r="Z978" s="127"/>
      <c r="AA978" s="127"/>
      <c r="AB978" s="127"/>
      <c r="AC978" s="127"/>
      <c r="AD978" s="127"/>
      <c r="AE978" s="127"/>
      <c r="AF978" s="127"/>
      <c r="AG978" s="127"/>
      <c r="AH978" s="127"/>
      <c r="AI978" s="127"/>
      <c r="AJ978" s="127"/>
      <c r="AK978" s="127"/>
      <c r="AL978" s="127"/>
      <c r="AM978" s="127"/>
      <c r="AN978" s="127"/>
      <c r="AO978" s="127"/>
      <c r="AP978" s="127"/>
      <c r="AQ978" s="127"/>
      <c r="AS978" s="44"/>
      <c r="AT978" s="44"/>
      <c r="AU978" s="44"/>
      <c r="AV978" s="44"/>
      <c r="AW978" s="44"/>
      <c r="AX978" s="44"/>
      <c r="AY978" s="44"/>
      <c r="AZ978" s="44"/>
      <c r="BA978" s="44"/>
      <c r="BB978" s="44"/>
      <c r="BC978" s="44"/>
      <c r="BD978" s="44"/>
    </row>
    <row r="979"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43"/>
      <c r="Z979" s="127"/>
      <c r="AA979" s="127"/>
      <c r="AB979" s="127"/>
      <c r="AC979" s="127"/>
      <c r="AD979" s="127"/>
      <c r="AE979" s="127"/>
      <c r="AF979" s="127"/>
      <c r="AG979" s="127"/>
      <c r="AH979" s="127"/>
      <c r="AI979" s="127"/>
      <c r="AJ979" s="127"/>
      <c r="AK979" s="127"/>
      <c r="AL979" s="127"/>
      <c r="AM979" s="127"/>
      <c r="AN979" s="127"/>
      <c r="AO979" s="127"/>
      <c r="AP979" s="127"/>
      <c r="AQ979" s="127"/>
      <c r="AS979" s="44"/>
      <c r="AT979" s="44"/>
      <c r="AU979" s="44"/>
      <c r="AV979" s="44"/>
      <c r="AW979" s="44"/>
      <c r="AX979" s="44"/>
      <c r="AY979" s="44"/>
      <c r="AZ979" s="44"/>
      <c r="BA979" s="44"/>
      <c r="BB979" s="44"/>
      <c r="BC979" s="44"/>
      <c r="BD979" s="44"/>
    </row>
    <row r="980"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43"/>
      <c r="Z980" s="127"/>
      <c r="AA980" s="127"/>
      <c r="AB980" s="127"/>
      <c r="AC980" s="127"/>
      <c r="AD980" s="127"/>
      <c r="AE980" s="127"/>
      <c r="AF980" s="127"/>
      <c r="AG980" s="127"/>
      <c r="AH980" s="127"/>
      <c r="AI980" s="127"/>
      <c r="AJ980" s="127"/>
      <c r="AK980" s="127"/>
      <c r="AL980" s="127"/>
      <c r="AM980" s="127"/>
      <c r="AN980" s="127"/>
      <c r="AO980" s="127"/>
      <c r="AP980" s="127"/>
      <c r="AQ980" s="127"/>
      <c r="AS980" s="44"/>
      <c r="AT980" s="44"/>
      <c r="AU980" s="44"/>
      <c r="AV980" s="44"/>
      <c r="AW980" s="44"/>
      <c r="AX980" s="44"/>
      <c r="AY980" s="44"/>
      <c r="AZ980" s="44"/>
      <c r="BA980" s="44"/>
      <c r="BB980" s="44"/>
      <c r="BC980" s="44"/>
      <c r="BD980" s="44"/>
    </row>
    <row r="981"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43"/>
      <c r="Z981" s="127"/>
      <c r="AA981" s="127"/>
      <c r="AB981" s="127"/>
      <c r="AC981" s="127"/>
      <c r="AD981" s="127"/>
      <c r="AE981" s="127"/>
      <c r="AF981" s="127"/>
      <c r="AG981" s="127"/>
      <c r="AH981" s="127"/>
      <c r="AI981" s="127"/>
      <c r="AJ981" s="127"/>
      <c r="AK981" s="127"/>
      <c r="AL981" s="127"/>
      <c r="AM981" s="127"/>
      <c r="AN981" s="127"/>
      <c r="AO981" s="127"/>
      <c r="AP981" s="127"/>
      <c r="AQ981" s="127"/>
      <c r="AS981" s="44"/>
      <c r="AT981" s="44"/>
      <c r="AU981" s="44"/>
      <c r="AV981" s="44"/>
      <c r="AW981" s="44"/>
      <c r="AX981" s="44"/>
      <c r="AY981" s="44"/>
      <c r="AZ981" s="44"/>
      <c r="BA981" s="44"/>
      <c r="BB981" s="44"/>
      <c r="BC981" s="44"/>
      <c r="BD981" s="44"/>
    </row>
    <row r="982"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43"/>
      <c r="Z982" s="127"/>
      <c r="AA982" s="127"/>
      <c r="AB982" s="127"/>
      <c r="AC982" s="127"/>
      <c r="AD982" s="127"/>
      <c r="AE982" s="127"/>
      <c r="AF982" s="127"/>
      <c r="AG982" s="127"/>
      <c r="AH982" s="127"/>
      <c r="AI982" s="127"/>
      <c r="AJ982" s="127"/>
      <c r="AK982" s="127"/>
      <c r="AL982" s="127"/>
      <c r="AM982" s="127"/>
      <c r="AN982" s="127"/>
      <c r="AO982" s="127"/>
      <c r="AP982" s="127"/>
      <c r="AQ982" s="127"/>
      <c r="AS982" s="44"/>
      <c r="AT982" s="44"/>
      <c r="AU982" s="44"/>
      <c r="AV982" s="44"/>
      <c r="AW982" s="44"/>
      <c r="AX982" s="44"/>
      <c r="AY982" s="44"/>
      <c r="AZ982" s="44"/>
      <c r="BA982" s="44"/>
      <c r="BB982" s="44"/>
      <c r="BC982" s="44"/>
      <c r="BD982" s="44"/>
    </row>
    <row r="983"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43"/>
      <c r="Z983" s="127"/>
      <c r="AA983" s="127"/>
      <c r="AB983" s="127"/>
      <c r="AC983" s="127"/>
      <c r="AD983" s="127"/>
      <c r="AE983" s="127"/>
      <c r="AF983" s="127"/>
      <c r="AG983" s="127"/>
      <c r="AH983" s="127"/>
      <c r="AI983" s="127"/>
      <c r="AJ983" s="127"/>
      <c r="AK983" s="127"/>
      <c r="AL983" s="127"/>
      <c r="AM983" s="127"/>
      <c r="AN983" s="127"/>
      <c r="AO983" s="127"/>
      <c r="AP983" s="127"/>
      <c r="AQ983" s="127"/>
      <c r="AS983" s="44"/>
      <c r="AT983" s="44"/>
      <c r="AU983" s="44"/>
      <c r="AV983" s="44"/>
      <c r="AW983" s="44"/>
      <c r="AX983" s="44"/>
      <c r="AY983" s="44"/>
      <c r="AZ983" s="44"/>
      <c r="BA983" s="44"/>
      <c r="BB983" s="44"/>
      <c r="BC983" s="44"/>
      <c r="BD983" s="44"/>
    </row>
    <row r="984"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43"/>
      <c r="Z984" s="127"/>
      <c r="AA984" s="127"/>
      <c r="AB984" s="127"/>
      <c r="AC984" s="127"/>
      <c r="AD984" s="127"/>
      <c r="AE984" s="127"/>
      <c r="AF984" s="127"/>
      <c r="AG984" s="127"/>
      <c r="AH984" s="127"/>
      <c r="AI984" s="127"/>
      <c r="AJ984" s="127"/>
      <c r="AK984" s="127"/>
      <c r="AL984" s="127"/>
      <c r="AM984" s="127"/>
      <c r="AN984" s="127"/>
      <c r="AO984" s="127"/>
      <c r="AP984" s="127"/>
      <c r="AQ984" s="127"/>
      <c r="AS984" s="44"/>
      <c r="AT984" s="44"/>
      <c r="AU984" s="44"/>
      <c r="AV984" s="44"/>
      <c r="AW984" s="44"/>
      <c r="AX984" s="44"/>
      <c r="AY984" s="44"/>
      <c r="AZ984" s="44"/>
      <c r="BA984" s="44"/>
      <c r="BB984" s="44"/>
      <c r="BC984" s="44"/>
      <c r="BD984" s="44"/>
    </row>
    <row r="985"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43"/>
      <c r="Z985" s="127"/>
      <c r="AA985" s="127"/>
      <c r="AB985" s="127"/>
      <c r="AC985" s="127"/>
      <c r="AD985" s="127"/>
      <c r="AE985" s="127"/>
      <c r="AF985" s="127"/>
      <c r="AG985" s="127"/>
      <c r="AH985" s="127"/>
      <c r="AI985" s="127"/>
      <c r="AJ985" s="127"/>
      <c r="AK985" s="127"/>
      <c r="AL985" s="127"/>
      <c r="AM985" s="127"/>
      <c r="AN985" s="127"/>
      <c r="AO985" s="127"/>
      <c r="AP985" s="127"/>
      <c r="AQ985" s="127"/>
      <c r="AS985" s="44"/>
      <c r="AT985" s="44"/>
      <c r="AU985" s="44"/>
      <c r="AV985" s="44"/>
      <c r="AW985" s="44"/>
      <c r="AX985" s="44"/>
      <c r="AY985" s="44"/>
      <c r="AZ985" s="44"/>
      <c r="BA985" s="44"/>
      <c r="BB985" s="44"/>
      <c r="BC985" s="44"/>
      <c r="BD985" s="44"/>
    </row>
    <row r="986"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43"/>
      <c r="Z986" s="127"/>
      <c r="AA986" s="127"/>
      <c r="AB986" s="127"/>
      <c r="AC986" s="127"/>
      <c r="AD986" s="127"/>
      <c r="AE986" s="127"/>
      <c r="AF986" s="127"/>
      <c r="AG986" s="127"/>
      <c r="AH986" s="127"/>
      <c r="AI986" s="127"/>
      <c r="AJ986" s="127"/>
      <c r="AK986" s="127"/>
      <c r="AL986" s="127"/>
      <c r="AM986" s="127"/>
      <c r="AN986" s="127"/>
      <c r="AO986" s="127"/>
      <c r="AP986" s="127"/>
      <c r="AQ986" s="127"/>
      <c r="AS986" s="44"/>
      <c r="AT986" s="44"/>
      <c r="AU986" s="44"/>
      <c r="AV986" s="44"/>
      <c r="AW986" s="44"/>
      <c r="AX986" s="44"/>
      <c r="AY986" s="44"/>
      <c r="AZ986" s="44"/>
      <c r="BA986" s="44"/>
      <c r="BB986" s="44"/>
      <c r="BC986" s="44"/>
      <c r="BD986" s="44"/>
    </row>
    <row r="987"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43"/>
      <c r="Z987" s="127"/>
      <c r="AA987" s="127"/>
      <c r="AB987" s="127"/>
      <c r="AC987" s="127"/>
      <c r="AD987" s="127"/>
      <c r="AE987" s="127"/>
      <c r="AF987" s="127"/>
      <c r="AG987" s="127"/>
      <c r="AH987" s="127"/>
      <c r="AI987" s="127"/>
      <c r="AJ987" s="127"/>
      <c r="AK987" s="127"/>
      <c r="AL987" s="127"/>
      <c r="AM987" s="127"/>
      <c r="AN987" s="127"/>
      <c r="AO987" s="127"/>
      <c r="AP987" s="127"/>
      <c r="AQ987" s="127"/>
      <c r="AS987" s="44"/>
      <c r="AT987" s="44"/>
      <c r="AU987" s="44"/>
      <c r="AV987" s="44"/>
      <c r="AW987" s="44"/>
      <c r="AX987" s="44"/>
      <c r="AY987" s="44"/>
      <c r="AZ987" s="44"/>
      <c r="BA987" s="44"/>
      <c r="BB987" s="44"/>
      <c r="BC987" s="44"/>
      <c r="BD987" s="44"/>
    </row>
    <row r="988"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43"/>
      <c r="Z988" s="127"/>
      <c r="AA988" s="127"/>
      <c r="AB988" s="127"/>
      <c r="AC988" s="127"/>
      <c r="AD988" s="127"/>
      <c r="AE988" s="127"/>
      <c r="AF988" s="127"/>
      <c r="AG988" s="127"/>
      <c r="AH988" s="127"/>
      <c r="AI988" s="127"/>
      <c r="AJ988" s="127"/>
      <c r="AK988" s="127"/>
      <c r="AL988" s="127"/>
      <c r="AM988" s="127"/>
      <c r="AN988" s="127"/>
      <c r="AO988" s="127"/>
      <c r="AP988" s="127"/>
      <c r="AQ988" s="127"/>
      <c r="AS988" s="44"/>
      <c r="AT988" s="44"/>
      <c r="AU988" s="44"/>
      <c r="AV988" s="44"/>
      <c r="AW988" s="44"/>
      <c r="AX988" s="44"/>
      <c r="AY988" s="44"/>
      <c r="AZ988" s="44"/>
      <c r="BA988" s="44"/>
      <c r="BB988" s="44"/>
      <c r="BC988" s="44"/>
      <c r="BD988" s="44"/>
    </row>
    <row r="989"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43"/>
      <c r="Z989" s="127"/>
      <c r="AA989" s="127"/>
      <c r="AB989" s="127"/>
      <c r="AC989" s="127"/>
      <c r="AD989" s="127"/>
      <c r="AE989" s="127"/>
      <c r="AF989" s="127"/>
      <c r="AG989" s="127"/>
      <c r="AH989" s="127"/>
      <c r="AI989" s="127"/>
      <c r="AJ989" s="127"/>
      <c r="AK989" s="127"/>
      <c r="AL989" s="127"/>
      <c r="AM989" s="127"/>
      <c r="AN989" s="127"/>
      <c r="AO989" s="127"/>
      <c r="AP989" s="127"/>
      <c r="AQ989" s="127"/>
      <c r="AS989" s="44"/>
      <c r="AT989" s="44"/>
      <c r="AU989" s="44"/>
      <c r="AV989" s="44"/>
      <c r="AW989" s="44"/>
      <c r="AX989" s="44"/>
      <c r="AY989" s="44"/>
      <c r="AZ989" s="44"/>
      <c r="BA989" s="44"/>
      <c r="BB989" s="44"/>
      <c r="BC989" s="44"/>
      <c r="BD989" s="44"/>
    </row>
    <row r="990"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43"/>
      <c r="Z990" s="127"/>
      <c r="AA990" s="127"/>
      <c r="AB990" s="127"/>
      <c r="AC990" s="127"/>
      <c r="AD990" s="127"/>
      <c r="AE990" s="127"/>
      <c r="AF990" s="127"/>
      <c r="AG990" s="127"/>
      <c r="AH990" s="127"/>
      <c r="AI990" s="127"/>
      <c r="AJ990" s="127"/>
      <c r="AK990" s="127"/>
      <c r="AL990" s="127"/>
      <c r="AM990" s="127"/>
      <c r="AN990" s="127"/>
      <c r="AO990" s="127"/>
      <c r="AP990" s="127"/>
      <c r="AQ990" s="127"/>
      <c r="AS990" s="44"/>
      <c r="AT990" s="44"/>
      <c r="AU990" s="44"/>
      <c r="AV990" s="44"/>
      <c r="AW990" s="44"/>
      <c r="AX990" s="44"/>
      <c r="AY990" s="44"/>
      <c r="AZ990" s="44"/>
      <c r="BA990" s="44"/>
      <c r="BB990" s="44"/>
      <c r="BC990" s="44"/>
      <c r="BD990" s="44"/>
    </row>
    <row r="991"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43"/>
      <c r="Z991" s="127"/>
      <c r="AA991" s="127"/>
      <c r="AB991" s="127"/>
      <c r="AC991" s="127"/>
      <c r="AD991" s="127"/>
      <c r="AE991" s="127"/>
      <c r="AF991" s="127"/>
      <c r="AG991" s="127"/>
      <c r="AH991" s="127"/>
      <c r="AI991" s="127"/>
      <c r="AJ991" s="127"/>
      <c r="AK991" s="127"/>
      <c r="AL991" s="127"/>
      <c r="AM991" s="127"/>
      <c r="AN991" s="127"/>
      <c r="AO991" s="127"/>
      <c r="AP991" s="127"/>
      <c r="AQ991" s="127"/>
      <c r="AS991" s="44"/>
      <c r="AT991" s="44"/>
      <c r="AU991" s="44"/>
      <c r="AV991" s="44"/>
      <c r="AW991" s="44"/>
      <c r="AX991" s="44"/>
      <c r="AY991" s="44"/>
      <c r="AZ991" s="44"/>
      <c r="BA991" s="44"/>
      <c r="BB991" s="44"/>
      <c r="BC991" s="44"/>
      <c r="BD991" s="44"/>
    </row>
    <row r="992"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43"/>
      <c r="Z992" s="127"/>
      <c r="AA992" s="127"/>
      <c r="AB992" s="127"/>
      <c r="AC992" s="127"/>
      <c r="AD992" s="127"/>
      <c r="AE992" s="127"/>
      <c r="AF992" s="127"/>
      <c r="AG992" s="127"/>
      <c r="AH992" s="127"/>
      <c r="AI992" s="127"/>
      <c r="AJ992" s="127"/>
      <c r="AK992" s="127"/>
      <c r="AL992" s="127"/>
      <c r="AM992" s="127"/>
      <c r="AN992" s="127"/>
      <c r="AO992" s="127"/>
      <c r="AP992" s="127"/>
      <c r="AQ992" s="127"/>
      <c r="AS992" s="44"/>
      <c r="AT992" s="44"/>
      <c r="AU992" s="44"/>
      <c r="AV992" s="44"/>
      <c r="AW992" s="44"/>
      <c r="AX992" s="44"/>
      <c r="AY992" s="44"/>
      <c r="AZ992" s="44"/>
      <c r="BA992" s="44"/>
      <c r="BB992" s="44"/>
      <c r="BC992" s="44"/>
      <c r="BD992" s="44"/>
    </row>
    <row r="993"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43"/>
      <c r="Z993" s="127"/>
      <c r="AA993" s="127"/>
      <c r="AB993" s="127"/>
      <c r="AC993" s="127"/>
      <c r="AD993" s="127"/>
      <c r="AE993" s="127"/>
      <c r="AF993" s="127"/>
      <c r="AG993" s="127"/>
      <c r="AH993" s="127"/>
      <c r="AI993" s="127"/>
      <c r="AJ993" s="127"/>
      <c r="AK993" s="127"/>
      <c r="AL993" s="127"/>
      <c r="AM993" s="127"/>
      <c r="AN993" s="127"/>
      <c r="AO993" s="127"/>
      <c r="AP993" s="127"/>
      <c r="AQ993" s="127"/>
      <c r="AS993" s="44"/>
      <c r="AT993" s="44"/>
      <c r="AU993" s="44"/>
      <c r="AV993" s="44"/>
      <c r="AW993" s="44"/>
      <c r="AX993" s="44"/>
      <c r="AY993" s="44"/>
      <c r="AZ993" s="44"/>
      <c r="BA993" s="44"/>
      <c r="BB993" s="44"/>
      <c r="BC993" s="44"/>
      <c r="BD993" s="44"/>
    </row>
    <row r="994"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43"/>
      <c r="Z994" s="127"/>
      <c r="AA994" s="127"/>
      <c r="AB994" s="127"/>
      <c r="AC994" s="127"/>
      <c r="AD994" s="127"/>
      <c r="AE994" s="127"/>
      <c r="AF994" s="127"/>
      <c r="AG994" s="127"/>
      <c r="AH994" s="127"/>
      <c r="AI994" s="127"/>
      <c r="AJ994" s="127"/>
      <c r="AK994" s="127"/>
      <c r="AL994" s="127"/>
      <c r="AM994" s="127"/>
      <c r="AN994" s="127"/>
      <c r="AO994" s="127"/>
      <c r="AP994" s="127"/>
      <c r="AQ994" s="127"/>
      <c r="AS994" s="44"/>
      <c r="AT994" s="44"/>
      <c r="AU994" s="44"/>
      <c r="AV994" s="44"/>
      <c r="AW994" s="44"/>
      <c r="AX994" s="44"/>
      <c r="AY994" s="44"/>
      <c r="AZ994" s="44"/>
      <c r="BA994" s="44"/>
      <c r="BB994" s="44"/>
      <c r="BC994" s="44"/>
      <c r="BD994" s="44"/>
    </row>
    <row r="995"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43"/>
      <c r="Z995" s="127"/>
      <c r="AA995" s="127"/>
      <c r="AB995" s="127"/>
      <c r="AC995" s="127"/>
      <c r="AD995" s="127"/>
      <c r="AE995" s="127"/>
      <c r="AF995" s="127"/>
      <c r="AG995" s="127"/>
      <c r="AH995" s="127"/>
      <c r="AI995" s="127"/>
      <c r="AJ995" s="127"/>
      <c r="AK995" s="127"/>
      <c r="AL995" s="127"/>
      <c r="AM995" s="127"/>
      <c r="AN995" s="127"/>
      <c r="AO995" s="127"/>
      <c r="AP995" s="127"/>
      <c r="AQ995" s="127"/>
      <c r="AS995" s="44"/>
      <c r="AT995" s="44"/>
      <c r="AU995" s="44"/>
      <c r="AV995" s="44"/>
      <c r="AW995" s="44"/>
      <c r="AX995" s="44"/>
      <c r="AY995" s="44"/>
      <c r="AZ995" s="44"/>
      <c r="BA995" s="44"/>
      <c r="BB995" s="44"/>
      <c r="BC995" s="44"/>
      <c r="BD995" s="44"/>
    </row>
    <row r="996"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43"/>
      <c r="Z996" s="127"/>
      <c r="AA996" s="127"/>
      <c r="AB996" s="127"/>
      <c r="AC996" s="127"/>
      <c r="AD996" s="127"/>
      <c r="AE996" s="127"/>
      <c r="AF996" s="127"/>
      <c r="AG996" s="127"/>
      <c r="AH996" s="127"/>
      <c r="AI996" s="127"/>
      <c r="AJ996" s="127"/>
      <c r="AK996" s="127"/>
      <c r="AL996" s="127"/>
      <c r="AM996" s="127"/>
      <c r="AN996" s="127"/>
      <c r="AO996" s="127"/>
      <c r="AP996" s="127"/>
      <c r="AQ996" s="127"/>
      <c r="AS996" s="44"/>
      <c r="AT996" s="44"/>
      <c r="AU996" s="44"/>
      <c r="AV996" s="44"/>
      <c r="AW996" s="44"/>
      <c r="AX996" s="44"/>
      <c r="AY996" s="44"/>
      <c r="AZ996" s="44"/>
      <c r="BA996" s="44"/>
      <c r="BB996" s="44"/>
      <c r="BC996" s="44"/>
      <c r="BD996" s="44"/>
    </row>
    <row r="997"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43"/>
      <c r="Z997" s="127"/>
      <c r="AA997" s="127"/>
      <c r="AB997" s="127"/>
      <c r="AC997" s="127"/>
      <c r="AD997" s="127"/>
      <c r="AE997" s="127"/>
      <c r="AF997" s="127"/>
      <c r="AG997" s="127"/>
      <c r="AH997" s="127"/>
      <c r="AI997" s="127"/>
      <c r="AJ997" s="127"/>
      <c r="AK997" s="127"/>
      <c r="AL997" s="127"/>
      <c r="AM997" s="127"/>
      <c r="AN997" s="127"/>
      <c r="AO997" s="127"/>
      <c r="AP997" s="127"/>
      <c r="AQ997" s="127"/>
      <c r="AS997" s="44"/>
      <c r="AT997" s="44"/>
      <c r="AU997" s="44"/>
      <c r="AV997" s="44"/>
      <c r="AW997" s="44"/>
      <c r="AX997" s="44"/>
      <c r="AY997" s="44"/>
      <c r="AZ997" s="44"/>
      <c r="BA997" s="44"/>
      <c r="BB997" s="44"/>
      <c r="BC997" s="44"/>
      <c r="BD997" s="44"/>
    </row>
    <row r="998"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43"/>
      <c r="Z998" s="127"/>
      <c r="AA998" s="127"/>
      <c r="AB998" s="127"/>
      <c r="AC998" s="127"/>
      <c r="AD998" s="127"/>
      <c r="AE998" s="127"/>
      <c r="AF998" s="127"/>
      <c r="AG998" s="127"/>
      <c r="AH998" s="127"/>
      <c r="AI998" s="127"/>
      <c r="AJ998" s="127"/>
      <c r="AK998" s="127"/>
      <c r="AL998" s="127"/>
      <c r="AM998" s="127"/>
      <c r="AN998" s="127"/>
      <c r="AO998" s="127"/>
      <c r="AP998" s="127"/>
      <c r="AQ998" s="127"/>
      <c r="AS998" s="44"/>
      <c r="AT998" s="44"/>
      <c r="AU998" s="44"/>
      <c r="AV998" s="44"/>
      <c r="AW998" s="44"/>
      <c r="AX998" s="44"/>
      <c r="AY998" s="44"/>
      <c r="AZ998" s="44"/>
      <c r="BA998" s="44"/>
      <c r="BB998" s="44"/>
      <c r="BC998" s="44"/>
      <c r="BD998" s="44"/>
    </row>
    <row r="999"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43"/>
      <c r="Z999" s="127"/>
      <c r="AA999" s="127"/>
      <c r="AB999" s="127"/>
      <c r="AC999" s="127"/>
      <c r="AD999" s="127"/>
      <c r="AE999" s="127"/>
      <c r="AF999" s="127"/>
      <c r="AG999" s="127"/>
      <c r="AH999" s="127"/>
      <c r="AI999" s="127"/>
      <c r="AJ999" s="127"/>
      <c r="AK999" s="127"/>
      <c r="AL999" s="127"/>
      <c r="AM999" s="127"/>
      <c r="AN999" s="127"/>
      <c r="AO999" s="127"/>
      <c r="AP999" s="127"/>
      <c r="AQ999" s="127"/>
      <c r="AS999" s="44"/>
      <c r="AT999" s="44"/>
      <c r="AU999" s="44"/>
      <c r="AV999" s="44"/>
      <c r="AW999" s="44"/>
      <c r="AX999" s="44"/>
      <c r="AY999" s="44"/>
      <c r="AZ999" s="44"/>
      <c r="BA999" s="44"/>
      <c r="BB999" s="44"/>
      <c r="BC999" s="44"/>
      <c r="BD999" s="44"/>
    </row>
    <row r="1000"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43"/>
      <c r="Z1000" s="127"/>
      <c r="AA1000" s="127"/>
      <c r="AB1000" s="127"/>
      <c r="AC1000" s="127"/>
      <c r="AD1000" s="127"/>
      <c r="AE1000" s="127"/>
      <c r="AF1000" s="127"/>
      <c r="AG1000" s="127"/>
      <c r="AH1000" s="127"/>
      <c r="AI1000" s="127"/>
      <c r="AJ1000" s="127"/>
      <c r="AK1000" s="127"/>
      <c r="AL1000" s="127"/>
      <c r="AM1000" s="127"/>
      <c r="AN1000" s="127"/>
      <c r="AO1000" s="127"/>
      <c r="AP1000" s="127"/>
      <c r="AQ1000" s="127"/>
      <c r="AS1000" s="44"/>
      <c r="AT1000" s="44"/>
      <c r="AU1000" s="44"/>
      <c r="AV1000" s="44"/>
      <c r="AW1000" s="44"/>
      <c r="AX1000" s="44"/>
      <c r="AY1000" s="44"/>
      <c r="AZ1000" s="44"/>
      <c r="BA1000" s="44"/>
      <c r="BB1000" s="44"/>
      <c r="BC1000" s="44"/>
      <c r="BD1000" s="44"/>
    </row>
  </sheetData>
  <mergeCells count="22">
    <mergeCell ref="L1:M1"/>
    <mergeCell ref="P1:Q3"/>
    <mergeCell ref="R1:S3"/>
    <mergeCell ref="T1:U3"/>
    <mergeCell ref="V1:W3"/>
    <mergeCell ref="A2:D2"/>
    <mergeCell ref="L2:M2"/>
    <mergeCell ref="H12:H13"/>
    <mergeCell ref="I14:J14"/>
    <mergeCell ref="H16:K16"/>
    <mergeCell ref="H17:H18"/>
    <mergeCell ref="I17:I18"/>
    <mergeCell ref="J17:J18"/>
    <mergeCell ref="K17:K18"/>
    <mergeCell ref="L19:M19"/>
    <mergeCell ref="L3:M3"/>
    <mergeCell ref="H6:K6"/>
    <mergeCell ref="L6:O6"/>
    <mergeCell ref="P6:S6"/>
    <mergeCell ref="T6:W6"/>
    <mergeCell ref="E7:G7"/>
    <mergeCell ref="H11:I11"/>
  </mergeCells>
  <printOptions/>
  <pageMargins bottom="0.75" footer="0.0" header="0.0" left="0.7" right="0.7" top="0.75"/>
  <pageSetup paperSize="9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C2D69B"/>
    <pageSetUpPr/>
  </sheetPr>
  <sheetViews>
    <sheetView showGridLines="0" workbookViewId="0">
      <pane ySplit="6.0" topLeftCell="A7" activePane="bottomLeft" state="frozen"/>
      <selection activeCell="B8" sqref="B8" pane="bottomLeft"/>
    </sheetView>
  </sheetViews>
  <sheetFormatPr customHeight="1" defaultColWidth="11.22" defaultRowHeight="15.0"/>
  <cols>
    <col customWidth="1" min="1" max="1" width="11.0"/>
    <col customWidth="1" min="2" max="2" width="19.56"/>
    <col customWidth="1" min="3" max="3" width="19.0"/>
    <col customWidth="1" min="4" max="4" width="11.44"/>
    <col customWidth="1" min="5" max="5" width="11.11"/>
    <col customWidth="1" min="6" max="6" width="13.11"/>
    <col customWidth="1" min="7" max="7" width="12.33"/>
    <col customWidth="1" min="8" max="8" width="11.11"/>
    <col customWidth="1" min="9" max="9" width="8.33"/>
    <col customWidth="1" min="10" max="10" width="11.44"/>
    <col customWidth="1" min="11" max="11" width="11.11"/>
    <col customWidth="1" min="12" max="12" width="11.78"/>
    <col customWidth="1" min="13" max="13" width="11.11"/>
    <col customWidth="1" min="14" max="26" width="11.0"/>
  </cols>
  <sheetData>
    <row r="1">
      <c r="H1" s="43"/>
      <c r="I1" s="44"/>
    </row>
    <row r="2">
      <c r="C2" s="308"/>
      <c r="D2" s="554"/>
      <c r="E2" s="555" t="s">
        <v>17</v>
      </c>
      <c r="F2" s="556">
        <f>SUM(H:H)</f>
        <v>0</v>
      </c>
      <c r="G2" s="557" t="s">
        <v>18</v>
      </c>
      <c r="H2" s="43"/>
      <c r="I2" s="558"/>
      <c r="L2" s="65"/>
    </row>
    <row r="3">
      <c r="E3" s="559" t="s">
        <v>58</v>
      </c>
      <c r="F3" s="70">
        <f>SUM(G8:G19)</f>
        <v>0</v>
      </c>
      <c r="G3" s="560"/>
      <c r="H3" s="43"/>
      <c r="I3" s="561"/>
    </row>
    <row r="4">
      <c r="G4" s="1"/>
      <c r="H4" s="43"/>
      <c r="I4" s="44"/>
    </row>
    <row r="5">
      <c r="C5" s="94"/>
      <c r="E5" s="94"/>
      <c r="F5" s="96"/>
      <c r="G5" s="562" t="str">
        <f>SUM(#REF!)</f>
        <v>#REF!</v>
      </c>
      <c r="H5" s="94"/>
      <c r="I5" s="102"/>
    </row>
    <row r="6" ht="40.5" customHeight="1">
      <c r="A6" s="563"/>
      <c r="B6" s="61"/>
      <c r="C6" s="98" t="s">
        <v>5168</v>
      </c>
      <c r="D6" s="98" t="s">
        <v>45</v>
      </c>
      <c r="E6" s="98" t="s">
        <v>5085</v>
      </c>
      <c r="F6" s="110" t="s">
        <v>47</v>
      </c>
      <c r="G6" s="564" t="s">
        <v>5087</v>
      </c>
      <c r="H6" s="256" t="s">
        <v>58</v>
      </c>
      <c r="I6" s="256" t="s">
        <v>59</v>
      </c>
      <c r="J6" s="97" t="s">
        <v>5169</v>
      </c>
      <c r="K6" s="59"/>
      <c r="L6" s="59"/>
      <c r="M6" s="60"/>
      <c r="N6" s="563"/>
      <c r="O6" s="563"/>
      <c r="P6" s="563"/>
      <c r="Q6" s="563"/>
      <c r="R6" s="563"/>
      <c r="S6" s="563"/>
      <c r="T6" s="563"/>
      <c r="U6" s="563"/>
      <c r="V6" s="563"/>
      <c r="W6" s="563"/>
      <c r="X6" s="563"/>
      <c r="Y6" s="563"/>
      <c r="Z6" s="563"/>
    </row>
    <row r="7" ht="30.0" customHeight="1">
      <c r="B7" s="105"/>
      <c r="C7" s="565" t="s">
        <v>5170</v>
      </c>
      <c r="D7" s="105"/>
      <c r="E7" s="491"/>
      <c r="F7" s="566"/>
      <c r="G7" s="262"/>
      <c r="H7" s="105"/>
      <c r="I7" s="413" t="s">
        <v>5171</v>
      </c>
      <c r="J7" s="567" t="s">
        <v>5172</v>
      </c>
      <c r="K7" s="316" t="s">
        <v>5173</v>
      </c>
      <c r="L7" s="568" t="s">
        <v>5174</v>
      </c>
      <c r="M7" s="324" t="s">
        <v>5175</v>
      </c>
    </row>
    <row r="8" ht="79.5" customHeight="1">
      <c r="A8" s="1"/>
      <c r="B8" s="221"/>
      <c r="C8" s="569" t="s">
        <v>5176</v>
      </c>
      <c r="D8" s="151">
        <v>1.0</v>
      </c>
      <c r="E8" s="153" t="s">
        <v>5177</v>
      </c>
      <c r="F8" s="239">
        <v>33.92</v>
      </c>
      <c r="G8" s="159"/>
      <c r="H8" s="375">
        <f t="shared" ref="H8:H10" si="1">F8*G8</f>
        <v>0</v>
      </c>
      <c r="I8" s="570" t="str">
        <f t="shared" ref="I8:I10" si="2">IF(SUM(G8)&gt;0,"Yes","No")</f>
        <v>No</v>
      </c>
      <c r="J8" s="571"/>
      <c r="K8" s="571"/>
      <c r="L8" s="452" t="s">
        <v>5178</v>
      </c>
      <c r="M8" s="452" t="s">
        <v>5178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79.5" customHeight="1">
      <c r="A9" s="1"/>
      <c r="B9" s="135"/>
      <c r="C9" s="572" t="s">
        <v>5179</v>
      </c>
      <c r="D9" s="75">
        <v>2.0</v>
      </c>
      <c r="E9" s="138" t="s">
        <v>5177</v>
      </c>
      <c r="F9" s="200">
        <v>50.88</v>
      </c>
      <c r="G9" s="290"/>
      <c r="H9" s="217">
        <f t="shared" si="1"/>
        <v>0</v>
      </c>
      <c r="I9" s="573" t="str">
        <f t="shared" si="2"/>
        <v>No</v>
      </c>
      <c r="J9" s="574"/>
      <c r="K9" s="89"/>
      <c r="L9" s="575" t="s">
        <v>5178</v>
      </c>
      <c r="M9" s="576" t="s">
        <v>5178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79.5" customHeight="1">
      <c r="A10" s="1"/>
      <c r="B10" s="229"/>
      <c r="C10" s="444" t="s">
        <v>5180</v>
      </c>
      <c r="D10" s="179">
        <v>1.0</v>
      </c>
      <c r="E10" s="181" t="s">
        <v>5177</v>
      </c>
      <c r="F10" s="205">
        <v>20.14</v>
      </c>
      <c r="G10" s="187"/>
      <c r="H10" s="577">
        <f t="shared" si="1"/>
        <v>0</v>
      </c>
      <c r="I10" s="578" t="str">
        <f t="shared" si="2"/>
        <v>No</v>
      </c>
      <c r="J10" s="579"/>
      <c r="K10" s="579"/>
      <c r="L10" s="579"/>
      <c r="M10" s="187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24.75" customHeight="1">
      <c r="A11" s="1"/>
      <c r="B11" s="75"/>
      <c r="C11" s="138"/>
      <c r="D11" s="75"/>
      <c r="E11" s="138"/>
      <c r="F11" s="200"/>
      <c r="G11" s="75"/>
      <c r="H11" s="363"/>
      <c r="I11" s="222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30.0" customHeight="1">
      <c r="A12" s="1"/>
      <c r="B12" s="563"/>
      <c r="C12" s="580"/>
      <c r="D12" s="580"/>
      <c r="E12" s="580"/>
      <c r="F12" s="65"/>
      <c r="G12" s="581"/>
      <c r="H12" s="390"/>
      <c r="I12" s="190"/>
      <c r="J12" s="582" t="s">
        <v>72</v>
      </c>
      <c r="K12" s="583" t="s">
        <v>72</v>
      </c>
      <c r="L12" s="39"/>
      <c r="M12" s="39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79.5" customHeight="1">
      <c r="A13" s="1"/>
      <c r="B13" s="221"/>
      <c r="C13" s="569" t="s">
        <v>5181</v>
      </c>
      <c r="D13" s="151">
        <v>1.0</v>
      </c>
      <c r="E13" s="153" t="s">
        <v>5182</v>
      </c>
      <c r="F13" s="239">
        <v>30.74</v>
      </c>
      <c r="G13" s="159"/>
      <c r="H13" s="199">
        <f t="shared" ref="H13:H15" si="3">F13*G13</f>
        <v>0</v>
      </c>
      <c r="I13" s="570" t="str">
        <f t="shared" ref="I13:I15" si="4">IF(SUM(G13)&gt;0,"Yes","No")</f>
        <v>No</v>
      </c>
      <c r="J13" s="155"/>
      <c r="K13" s="75"/>
      <c r="L13" s="75"/>
      <c r="M13" s="75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79.5" hidden="1" customHeight="1">
      <c r="A14" s="1"/>
      <c r="B14" s="135"/>
      <c r="C14" s="572" t="s">
        <v>5183</v>
      </c>
      <c r="D14" s="75">
        <v>2.0</v>
      </c>
      <c r="E14" s="138" t="s">
        <v>5184</v>
      </c>
      <c r="F14" s="200">
        <v>53.0</v>
      </c>
      <c r="G14" s="75"/>
      <c r="H14" s="196">
        <f t="shared" si="3"/>
        <v>0</v>
      </c>
      <c r="I14" s="573" t="str">
        <f t="shared" si="4"/>
        <v>No</v>
      </c>
      <c r="J14" s="73"/>
      <c r="K14" s="73"/>
      <c r="L14" s="75"/>
      <c r="M14" s="75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79.5" hidden="1" customHeight="1">
      <c r="A15" s="1"/>
      <c r="B15" s="229"/>
      <c r="C15" s="444" t="s">
        <v>5180</v>
      </c>
      <c r="D15" s="179">
        <v>1.0</v>
      </c>
      <c r="E15" s="181" t="s">
        <v>5185</v>
      </c>
      <c r="F15" s="205">
        <v>22.0</v>
      </c>
      <c r="G15" s="187"/>
      <c r="H15" s="414">
        <f t="shared" si="3"/>
        <v>0</v>
      </c>
      <c r="I15" s="578" t="str">
        <f t="shared" si="4"/>
        <v>No</v>
      </c>
      <c r="J15" s="183"/>
      <c r="K15" s="187"/>
      <c r="L15" s="75"/>
      <c r="M15" s="75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31.5" customHeight="1">
      <c r="B16" s="105"/>
      <c r="C16" s="584" t="s">
        <v>5186</v>
      </c>
      <c r="D16" s="105"/>
      <c r="E16" s="491"/>
      <c r="F16" s="585"/>
      <c r="G16" s="586"/>
      <c r="H16" s="500"/>
      <c r="I16" s="413" t="s">
        <v>5171</v>
      </c>
      <c r="J16" s="75"/>
      <c r="K16" s="75"/>
      <c r="L16" s="75"/>
      <c r="M16" s="75"/>
    </row>
    <row r="17" ht="79.5" customHeight="1">
      <c r="A17" s="1"/>
      <c r="B17" s="221"/>
      <c r="C17" s="569" t="s">
        <v>5187</v>
      </c>
      <c r="D17" s="151">
        <v>1.0</v>
      </c>
      <c r="E17" s="153" t="s">
        <v>5188</v>
      </c>
      <c r="F17" s="239">
        <v>30.411400000000004</v>
      </c>
      <c r="G17" s="159"/>
      <c r="H17" s="375">
        <f t="shared" ref="H17:H19" si="5">F17*G17</f>
        <v>0</v>
      </c>
      <c r="I17" s="570" t="str">
        <f t="shared" ref="I17:I19" si="6">IF(SUM(G17)&gt;0,"Yes","No")</f>
        <v>No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79.5" customHeight="1">
      <c r="A18" s="1"/>
      <c r="B18" s="135"/>
      <c r="C18" s="572" t="s">
        <v>5189</v>
      </c>
      <c r="D18" s="75">
        <v>1.0</v>
      </c>
      <c r="E18" s="138" t="s">
        <v>5188</v>
      </c>
      <c r="F18" s="200">
        <v>30.411400000000004</v>
      </c>
      <c r="G18" s="290"/>
      <c r="H18" s="196">
        <f t="shared" si="5"/>
        <v>0</v>
      </c>
      <c r="I18" s="573" t="str">
        <f t="shared" si="6"/>
        <v>No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79.5" customHeight="1">
      <c r="A19" s="1"/>
      <c r="B19" s="229"/>
      <c r="C19" s="444" t="s">
        <v>5190</v>
      </c>
      <c r="D19" s="179">
        <v>1.0</v>
      </c>
      <c r="E19" s="181" t="s">
        <v>5188</v>
      </c>
      <c r="F19" s="205">
        <v>42.5696</v>
      </c>
      <c r="G19" s="179"/>
      <c r="H19" s="414">
        <f t="shared" si="5"/>
        <v>0</v>
      </c>
      <c r="I19" s="578" t="str">
        <f t="shared" si="6"/>
        <v>No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57.0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57.0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57.0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30.75" customHeight="1"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</row>
    <row r="24" ht="57.0" customHeight="1">
      <c r="A24" s="1"/>
      <c r="B24" s="1"/>
      <c r="C24" s="1"/>
      <c r="D24" s="1"/>
      <c r="E24" s="1"/>
      <c r="F24" s="1"/>
      <c r="G24" s="1"/>
      <c r="H24" s="1"/>
      <c r="I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57.0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57.0" customHeight="1">
      <c r="A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57.0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57.0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57.0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57.0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30.75" customHeight="1"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</row>
    <row r="32" ht="57.0" customHeight="1">
      <c r="A32" s="1"/>
      <c r="B32" s="1"/>
      <c r="C32" s="1"/>
      <c r="D32" s="1"/>
      <c r="E32" s="1"/>
      <c r="F32" s="1"/>
      <c r="G32" s="1"/>
      <c r="H32" s="1"/>
      <c r="I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57.0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57.0" customHeight="1">
      <c r="A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57.0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57.0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30.75" customHeight="1"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</row>
    <row r="38" ht="57.0" customHeight="1">
      <c r="A38" s="1"/>
      <c r="B38" s="1"/>
      <c r="C38" s="1"/>
      <c r="D38" s="1"/>
      <c r="E38" s="1"/>
      <c r="F38" s="1"/>
      <c r="G38" s="1"/>
      <c r="H38" s="1"/>
      <c r="I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57.0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57.0" customHeight="1">
      <c r="A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57.0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30.75" customHeight="1"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</row>
    <row r="43" ht="57.0" customHeight="1">
      <c r="A43" s="1"/>
      <c r="B43" s="1"/>
      <c r="C43" s="1"/>
      <c r="D43" s="1"/>
      <c r="E43" s="1"/>
      <c r="F43" s="1"/>
      <c r="G43" s="1"/>
      <c r="H43" s="1"/>
      <c r="I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57.0" customHeight="1">
      <c r="A44" s="75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75"/>
      <c r="O44" s="75"/>
      <c r="P44" s="75"/>
      <c r="Q44" s="75"/>
      <c r="R44" s="75"/>
      <c r="S44" s="75"/>
      <c r="T44" s="75"/>
      <c r="U44" s="75"/>
      <c r="V44" s="75"/>
      <c r="W44" s="75"/>
      <c r="X44" s="75"/>
      <c r="Y44" s="75"/>
      <c r="Z44" s="75"/>
    </row>
    <row r="45" ht="57.0" customHeight="1">
      <c r="A45" s="1"/>
      <c r="J45" s="75"/>
      <c r="K45" s="75"/>
      <c r="L45" s="75"/>
      <c r="M45" s="75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57.0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57.0" customHeight="1">
      <c r="A47" s="1"/>
      <c r="B47" s="75"/>
      <c r="C47" s="75"/>
      <c r="D47" s="75"/>
      <c r="E47" s="75"/>
      <c r="F47" s="75"/>
      <c r="G47" s="75"/>
      <c r="H47" s="75"/>
      <c r="I47" s="75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57.0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30.75" customHeight="1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</row>
    <row r="50" ht="57.0" customHeight="1">
      <c r="A50" s="1"/>
      <c r="B50" s="1"/>
      <c r="C50" s="1"/>
      <c r="D50" s="1"/>
      <c r="E50" s="1"/>
      <c r="F50" s="1"/>
      <c r="G50" s="1"/>
      <c r="H50" s="1"/>
      <c r="I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57.0" customHeight="1">
      <c r="A51" s="75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</row>
    <row r="52" ht="57.0" customHeight="1">
      <c r="A52" s="1"/>
      <c r="J52" s="75"/>
      <c r="K52" s="75"/>
      <c r="L52" s="75"/>
      <c r="M52" s="75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57.0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57.0" customHeight="1">
      <c r="A54" s="1"/>
      <c r="B54" s="75"/>
      <c r="C54" s="75"/>
      <c r="D54" s="75"/>
      <c r="E54" s="75"/>
      <c r="F54" s="75"/>
      <c r="G54" s="75"/>
      <c r="H54" s="75"/>
      <c r="I54" s="75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57.0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57.0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57.0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30.75" customHeight="1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</row>
    <row r="59" ht="57.0" customHeight="1">
      <c r="A59" s="1"/>
      <c r="B59" s="1"/>
      <c r="C59" s="1"/>
      <c r="D59" s="1"/>
      <c r="E59" s="1"/>
      <c r="F59" s="1"/>
      <c r="G59" s="1"/>
      <c r="H59" s="1"/>
      <c r="I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57.0" customHeight="1">
      <c r="A60" s="75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</row>
    <row r="61" ht="57.0" customHeight="1">
      <c r="A61" s="1"/>
      <c r="J61" s="75"/>
      <c r="K61" s="75"/>
      <c r="L61" s="75"/>
      <c r="M61" s="75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57.0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57.0" customHeight="1">
      <c r="A63" s="1"/>
      <c r="B63" s="75"/>
      <c r="C63" s="75"/>
      <c r="D63" s="75"/>
      <c r="E63" s="75"/>
      <c r="F63" s="75"/>
      <c r="G63" s="75"/>
      <c r="H63" s="75"/>
      <c r="I63" s="75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57.0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57.0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57.0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57.0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57.0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30.75" customHeight="1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</row>
    <row r="70" ht="57.0" customHeight="1">
      <c r="A70" s="1"/>
      <c r="B70" s="1"/>
      <c r="C70" s="1"/>
      <c r="D70" s="1"/>
      <c r="E70" s="1"/>
      <c r="F70" s="1"/>
      <c r="G70" s="1"/>
      <c r="H70" s="1"/>
      <c r="I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57.0" customHeight="1">
      <c r="A71" s="75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</row>
    <row r="72" ht="57.0" customHeight="1">
      <c r="A72" s="1"/>
      <c r="J72" s="75"/>
      <c r="K72" s="75"/>
      <c r="L72" s="75"/>
      <c r="M72" s="75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57.0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57.0" customHeight="1">
      <c r="A74" s="1"/>
      <c r="B74" s="75"/>
      <c r="C74" s="75"/>
      <c r="D74" s="75"/>
      <c r="E74" s="75"/>
      <c r="F74" s="75"/>
      <c r="G74" s="75"/>
      <c r="H74" s="75"/>
      <c r="I74" s="75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57.0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57.0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57.0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57.0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57.0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57.0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30.75" customHeight="1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</row>
    <row r="82" ht="57.0" customHeight="1">
      <c r="A82" s="1"/>
      <c r="B82" s="1"/>
      <c r="C82" s="1"/>
      <c r="D82" s="1"/>
      <c r="E82" s="1"/>
      <c r="F82" s="1"/>
      <c r="G82" s="1"/>
      <c r="H82" s="1"/>
      <c r="I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57.0" customHeight="1">
      <c r="A83" s="75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75"/>
      <c r="O83" s="75"/>
      <c r="P83" s="75"/>
      <c r="Q83" s="75"/>
      <c r="R83" s="75"/>
      <c r="S83" s="75"/>
      <c r="T83" s="75"/>
      <c r="U83" s="75"/>
      <c r="V83" s="75"/>
      <c r="W83" s="75"/>
      <c r="X83" s="75"/>
      <c r="Y83" s="75"/>
      <c r="Z83" s="75"/>
    </row>
    <row r="84" ht="57.0" customHeight="1">
      <c r="A84" s="1"/>
      <c r="J84" s="75"/>
      <c r="K84" s="75"/>
      <c r="L84" s="75"/>
      <c r="M84" s="75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57.0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57.0" customHeight="1">
      <c r="A86" s="1"/>
      <c r="B86" s="75"/>
      <c r="C86" s="75"/>
      <c r="D86" s="75"/>
      <c r="E86" s="75"/>
      <c r="F86" s="75"/>
      <c r="G86" s="75"/>
      <c r="H86" s="75"/>
      <c r="I86" s="75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57.0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30.75" customHeight="1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</row>
    <row r="89" ht="57.0" customHeight="1">
      <c r="A89" s="1"/>
      <c r="B89" s="1"/>
      <c r="C89" s="1"/>
      <c r="D89" s="1"/>
      <c r="E89" s="1"/>
      <c r="F89" s="1"/>
      <c r="G89" s="1"/>
      <c r="H89" s="1"/>
      <c r="I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</row>
    <row r="92">
      <c r="B92" s="1"/>
      <c r="C92" s="1"/>
      <c r="D92" s="1"/>
      <c r="E92" s="1"/>
      <c r="F92" s="1"/>
      <c r="G92" s="1"/>
      <c r="H92" s="1"/>
      <c r="I92" s="1"/>
    </row>
    <row r="93">
      <c r="G93" s="1"/>
      <c r="H93" s="43"/>
      <c r="I93" s="44"/>
    </row>
    <row r="94">
      <c r="G94" s="1"/>
      <c r="H94" s="43"/>
      <c r="I94" s="44"/>
    </row>
    <row r="95">
      <c r="G95" s="1"/>
      <c r="H95" s="43"/>
      <c r="I95" s="44"/>
    </row>
    <row r="96">
      <c r="G96" s="1"/>
      <c r="H96" s="43"/>
      <c r="I96" s="44"/>
    </row>
    <row r="97">
      <c r="G97" s="1"/>
      <c r="H97" s="43"/>
      <c r="I97" s="44"/>
    </row>
    <row r="98">
      <c r="G98" s="1"/>
      <c r="H98" s="43"/>
      <c r="I98" s="44"/>
    </row>
    <row r="99">
      <c r="G99" s="1"/>
      <c r="H99" s="43"/>
      <c r="I99" s="44"/>
    </row>
    <row r="100">
      <c r="G100" s="1"/>
      <c r="H100" s="43"/>
      <c r="I100" s="44"/>
    </row>
    <row r="101">
      <c r="G101" s="1"/>
      <c r="H101" s="43"/>
      <c r="I101" s="44"/>
    </row>
    <row r="102">
      <c r="G102" s="1"/>
      <c r="H102" s="43"/>
      <c r="I102" s="44"/>
    </row>
    <row r="103">
      <c r="G103" s="1"/>
      <c r="H103" s="43"/>
      <c r="I103" s="44"/>
    </row>
    <row r="104">
      <c r="G104" s="1"/>
      <c r="H104" s="43"/>
      <c r="I104" s="44"/>
    </row>
    <row r="105">
      <c r="G105" s="1"/>
      <c r="H105" s="43"/>
      <c r="I105" s="44"/>
    </row>
    <row r="106">
      <c r="G106" s="1"/>
      <c r="H106" s="43"/>
      <c r="I106" s="44"/>
    </row>
    <row r="107">
      <c r="G107" s="1"/>
      <c r="H107" s="43"/>
      <c r="I107" s="44"/>
    </row>
    <row r="108">
      <c r="G108" s="1"/>
      <c r="H108" s="43"/>
      <c r="I108" s="44"/>
    </row>
    <row r="109">
      <c r="G109" s="1"/>
      <c r="H109" s="43"/>
      <c r="I109" s="44"/>
    </row>
    <row r="110">
      <c r="G110" s="1"/>
      <c r="H110" s="43"/>
      <c r="I110" s="44"/>
    </row>
    <row r="111">
      <c r="G111" s="1"/>
      <c r="H111" s="43"/>
      <c r="I111" s="44"/>
    </row>
    <row r="112">
      <c r="G112" s="1"/>
      <c r="H112" s="43"/>
      <c r="I112" s="44"/>
    </row>
    <row r="113">
      <c r="G113" s="1"/>
      <c r="H113" s="43"/>
      <c r="I113" s="44"/>
    </row>
    <row r="114">
      <c r="G114" s="1"/>
      <c r="H114" s="43"/>
      <c r="I114" s="44"/>
    </row>
    <row r="115">
      <c r="G115" s="1"/>
      <c r="H115" s="43"/>
      <c r="I115" s="44"/>
    </row>
    <row r="116">
      <c r="G116" s="1"/>
      <c r="H116" s="43"/>
      <c r="I116" s="44"/>
    </row>
    <row r="117">
      <c r="G117" s="1"/>
      <c r="H117" s="43"/>
      <c r="I117" s="44"/>
    </row>
    <row r="118">
      <c r="G118" s="1"/>
      <c r="H118" s="43"/>
      <c r="I118" s="44"/>
    </row>
    <row r="119">
      <c r="G119" s="1"/>
      <c r="H119" s="43"/>
      <c r="I119" s="44"/>
    </row>
    <row r="120">
      <c r="G120" s="1"/>
      <c r="H120" s="43"/>
      <c r="I120" s="44"/>
    </row>
    <row r="121">
      <c r="G121" s="1"/>
      <c r="H121" s="43"/>
      <c r="I121" s="44"/>
    </row>
    <row r="122">
      <c r="G122" s="1"/>
      <c r="H122" s="43"/>
      <c r="I122" s="44"/>
    </row>
    <row r="123">
      <c r="G123" s="1"/>
      <c r="H123" s="43"/>
      <c r="I123" s="44"/>
    </row>
    <row r="124">
      <c r="G124" s="1"/>
      <c r="H124" s="43"/>
      <c r="I124" s="44"/>
    </row>
    <row r="125">
      <c r="G125" s="1"/>
      <c r="H125" s="43"/>
      <c r="I125" s="44"/>
    </row>
    <row r="126">
      <c r="G126" s="1"/>
      <c r="H126" s="43"/>
      <c r="I126" s="44"/>
    </row>
    <row r="127">
      <c r="G127" s="1"/>
      <c r="H127" s="43"/>
      <c r="I127" s="44"/>
    </row>
    <row r="128">
      <c r="G128" s="1"/>
      <c r="H128" s="43"/>
      <c r="I128" s="44"/>
    </row>
    <row r="129">
      <c r="G129" s="1"/>
      <c r="H129" s="43"/>
      <c r="I129" s="44"/>
    </row>
    <row r="130">
      <c r="G130" s="1"/>
      <c r="H130" s="43"/>
      <c r="I130" s="44"/>
    </row>
    <row r="131">
      <c r="G131" s="1"/>
      <c r="H131" s="43"/>
      <c r="I131" s="44"/>
    </row>
    <row r="132">
      <c r="G132" s="1"/>
      <c r="H132" s="43"/>
      <c r="I132" s="44"/>
    </row>
    <row r="133">
      <c r="G133" s="1"/>
      <c r="H133" s="43"/>
      <c r="I133" s="44"/>
    </row>
    <row r="134">
      <c r="G134" s="1"/>
      <c r="H134" s="43"/>
      <c r="I134" s="44"/>
    </row>
    <row r="135">
      <c r="G135" s="1"/>
      <c r="H135" s="43"/>
      <c r="I135" s="44"/>
    </row>
    <row r="136">
      <c r="G136" s="1"/>
      <c r="H136" s="43"/>
      <c r="I136" s="44"/>
    </row>
    <row r="137">
      <c r="G137" s="1"/>
      <c r="H137" s="43"/>
      <c r="I137" s="44"/>
    </row>
    <row r="138">
      <c r="G138" s="1"/>
      <c r="H138" s="43"/>
      <c r="I138" s="44"/>
    </row>
    <row r="139">
      <c r="G139" s="1"/>
      <c r="H139" s="43"/>
      <c r="I139" s="44"/>
    </row>
    <row r="140">
      <c r="G140" s="1"/>
      <c r="H140" s="43"/>
      <c r="I140" s="44"/>
    </row>
    <row r="141">
      <c r="G141" s="1"/>
      <c r="H141" s="43"/>
      <c r="I141" s="44"/>
    </row>
    <row r="142">
      <c r="G142" s="1"/>
      <c r="H142" s="43"/>
      <c r="I142" s="44"/>
    </row>
    <row r="143">
      <c r="G143" s="1"/>
      <c r="H143" s="43"/>
      <c r="I143" s="44"/>
    </row>
    <row r="144">
      <c r="G144" s="1"/>
      <c r="H144" s="43"/>
      <c r="I144" s="44"/>
    </row>
    <row r="145">
      <c r="G145" s="1"/>
      <c r="H145" s="43"/>
      <c r="I145" s="44"/>
    </row>
    <row r="146">
      <c r="G146" s="1"/>
      <c r="H146" s="43"/>
      <c r="I146" s="44"/>
    </row>
    <row r="147">
      <c r="G147" s="1"/>
      <c r="H147" s="43"/>
      <c r="I147" s="44"/>
    </row>
    <row r="148">
      <c r="G148" s="1"/>
      <c r="H148" s="43"/>
      <c r="I148" s="44"/>
    </row>
    <row r="149">
      <c r="G149" s="1"/>
      <c r="H149" s="43"/>
      <c r="I149" s="44"/>
    </row>
    <row r="150">
      <c r="G150" s="1"/>
      <c r="H150" s="43"/>
      <c r="I150" s="44"/>
    </row>
    <row r="151">
      <c r="G151" s="1"/>
      <c r="H151" s="43"/>
      <c r="I151" s="44"/>
    </row>
    <row r="152">
      <c r="G152" s="1"/>
      <c r="H152" s="43"/>
      <c r="I152" s="44"/>
    </row>
    <row r="153">
      <c r="G153" s="1"/>
      <c r="H153" s="43"/>
      <c r="I153" s="44"/>
    </row>
    <row r="154">
      <c r="G154" s="1"/>
      <c r="H154" s="43"/>
      <c r="I154" s="44"/>
    </row>
    <row r="155">
      <c r="G155" s="1"/>
      <c r="H155" s="43"/>
      <c r="I155" s="44"/>
    </row>
    <row r="156">
      <c r="G156" s="1"/>
      <c r="H156" s="43"/>
      <c r="I156" s="44"/>
    </row>
    <row r="157">
      <c r="G157" s="1"/>
      <c r="H157" s="43"/>
      <c r="I157" s="44"/>
    </row>
    <row r="158">
      <c r="G158" s="1"/>
      <c r="H158" s="43"/>
      <c r="I158" s="44"/>
    </row>
    <row r="159">
      <c r="G159" s="1"/>
      <c r="H159" s="43"/>
      <c r="I159" s="44"/>
    </row>
    <row r="160">
      <c r="G160" s="1"/>
      <c r="H160" s="43"/>
      <c r="I160" s="44"/>
    </row>
    <row r="161">
      <c r="G161" s="1"/>
      <c r="H161" s="43"/>
      <c r="I161" s="44"/>
    </row>
    <row r="162">
      <c r="G162" s="1"/>
      <c r="H162" s="43"/>
      <c r="I162" s="44"/>
    </row>
    <row r="163">
      <c r="G163" s="1"/>
      <c r="H163" s="43"/>
      <c r="I163" s="44"/>
    </row>
    <row r="164">
      <c r="G164" s="1"/>
      <c r="H164" s="43"/>
      <c r="I164" s="44"/>
    </row>
    <row r="165">
      <c r="G165" s="1"/>
      <c r="H165" s="43"/>
      <c r="I165" s="44"/>
    </row>
    <row r="166">
      <c r="G166" s="1"/>
      <c r="H166" s="43"/>
      <c r="I166" s="44"/>
    </row>
    <row r="167">
      <c r="G167" s="1"/>
      <c r="H167" s="43"/>
      <c r="I167" s="44"/>
    </row>
    <row r="168">
      <c r="G168" s="1"/>
      <c r="H168" s="43"/>
      <c r="I168" s="44"/>
    </row>
    <row r="169">
      <c r="G169" s="1"/>
      <c r="H169" s="43"/>
      <c r="I169" s="44"/>
    </row>
    <row r="170">
      <c r="G170" s="1"/>
      <c r="H170" s="43"/>
      <c r="I170" s="44"/>
    </row>
    <row r="171">
      <c r="G171" s="1"/>
      <c r="H171" s="43"/>
      <c r="I171" s="44"/>
    </row>
    <row r="172">
      <c r="G172" s="1"/>
      <c r="H172" s="43"/>
      <c r="I172" s="44"/>
    </row>
    <row r="173">
      <c r="G173" s="1"/>
      <c r="H173" s="43"/>
      <c r="I173" s="44"/>
    </row>
    <row r="174">
      <c r="G174" s="1"/>
      <c r="H174" s="43"/>
      <c r="I174" s="44"/>
    </row>
    <row r="175">
      <c r="G175" s="1"/>
      <c r="H175" s="43"/>
      <c r="I175" s="44"/>
    </row>
    <row r="176">
      <c r="G176" s="1"/>
      <c r="H176" s="43"/>
      <c r="I176" s="44"/>
    </row>
    <row r="177">
      <c r="G177" s="1"/>
      <c r="H177" s="43"/>
      <c r="I177" s="44"/>
    </row>
    <row r="178">
      <c r="G178" s="1"/>
      <c r="H178" s="43"/>
      <c r="I178" s="44"/>
    </row>
    <row r="179">
      <c r="G179" s="1"/>
      <c r="H179" s="43"/>
      <c r="I179" s="44"/>
    </row>
    <row r="180">
      <c r="G180" s="1"/>
      <c r="H180" s="43"/>
      <c r="I180" s="44"/>
    </row>
    <row r="181">
      <c r="G181" s="1"/>
      <c r="H181" s="43"/>
      <c r="I181" s="44"/>
    </row>
    <row r="182">
      <c r="G182" s="1"/>
      <c r="H182" s="43"/>
      <c r="I182" s="44"/>
    </row>
    <row r="183">
      <c r="G183" s="1"/>
      <c r="H183" s="43"/>
      <c r="I183" s="44"/>
    </row>
    <row r="184">
      <c r="G184" s="1"/>
      <c r="H184" s="43"/>
      <c r="I184" s="44"/>
    </row>
    <row r="185">
      <c r="G185" s="1"/>
      <c r="H185" s="43"/>
      <c r="I185" s="44"/>
    </row>
    <row r="186">
      <c r="G186" s="1"/>
      <c r="H186" s="43"/>
      <c r="I186" s="44"/>
    </row>
    <row r="187">
      <c r="G187" s="1"/>
      <c r="H187" s="43"/>
      <c r="I187" s="44"/>
    </row>
    <row r="188">
      <c r="G188" s="1"/>
      <c r="H188" s="43"/>
      <c r="I188" s="44"/>
    </row>
    <row r="189">
      <c r="G189" s="1"/>
      <c r="H189" s="43"/>
      <c r="I189" s="44"/>
    </row>
    <row r="190">
      <c r="G190" s="1"/>
      <c r="H190" s="43"/>
      <c r="I190" s="44"/>
    </row>
    <row r="191">
      <c r="G191" s="1"/>
      <c r="H191" s="43"/>
      <c r="I191" s="44"/>
    </row>
    <row r="192">
      <c r="G192" s="1"/>
      <c r="H192" s="43"/>
      <c r="I192" s="44"/>
    </row>
    <row r="193">
      <c r="G193" s="1"/>
      <c r="H193" s="43"/>
      <c r="I193" s="44"/>
    </row>
    <row r="194">
      <c r="G194" s="1"/>
      <c r="H194" s="43"/>
      <c r="I194" s="44"/>
    </row>
    <row r="195">
      <c r="G195" s="1"/>
      <c r="H195" s="43"/>
      <c r="I195" s="44"/>
    </row>
    <row r="196">
      <c r="G196" s="1"/>
      <c r="H196" s="43"/>
      <c r="I196" s="44"/>
    </row>
    <row r="197">
      <c r="G197" s="1"/>
      <c r="H197" s="43"/>
      <c r="I197" s="44"/>
    </row>
    <row r="198">
      <c r="G198" s="1"/>
      <c r="H198" s="43"/>
      <c r="I198" s="44"/>
    </row>
    <row r="199">
      <c r="G199" s="1"/>
      <c r="H199" s="43"/>
      <c r="I199" s="44"/>
    </row>
    <row r="200">
      <c r="G200" s="1"/>
      <c r="H200" s="43"/>
      <c r="I200" s="44"/>
    </row>
    <row r="201">
      <c r="G201" s="1"/>
      <c r="H201" s="43"/>
      <c r="I201" s="44"/>
    </row>
    <row r="202">
      <c r="G202" s="1"/>
      <c r="H202" s="43"/>
      <c r="I202" s="44"/>
    </row>
    <row r="203">
      <c r="G203" s="1"/>
      <c r="H203" s="43"/>
      <c r="I203" s="44"/>
    </row>
    <row r="204">
      <c r="G204" s="1"/>
      <c r="H204" s="43"/>
      <c r="I204" s="44"/>
    </row>
    <row r="205">
      <c r="G205" s="1"/>
      <c r="H205" s="43"/>
      <c r="I205" s="44"/>
    </row>
    <row r="206">
      <c r="G206" s="1"/>
      <c r="H206" s="43"/>
      <c r="I206" s="44"/>
    </row>
    <row r="207">
      <c r="G207" s="1"/>
      <c r="H207" s="43"/>
      <c r="I207" s="44"/>
    </row>
    <row r="208">
      <c r="G208" s="1"/>
      <c r="H208" s="43"/>
      <c r="I208" s="44"/>
    </row>
    <row r="209">
      <c r="G209" s="1"/>
      <c r="H209" s="43"/>
      <c r="I209" s="44"/>
    </row>
    <row r="210">
      <c r="G210" s="1"/>
      <c r="H210" s="43"/>
      <c r="I210" s="44"/>
    </row>
    <row r="211">
      <c r="G211" s="1"/>
      <c r="H211" s="43"/>
      <c r="I211" s="44"/>
    </row>
    <row r="212">
      <c r="G212" s="1"/>
      <c r="H212" s="43"/>
      <c r="I212" s="44"/>
    </row>
    <row r="213">
      <c r="G213" s="1"/>
      <c r="H213" s="43"/>
      <c r="I213" s="44"/>
    </row>
    <row r="214">
      <c r="G214" s="1"/>
      <c r="H214" s="43"/>
      <c r="I214" s="44"/>
    </row>
    <row r="215">
      <c r="G215" s="1"/>
      <c r="H215" s="43"/>
      <c r="I215" s="44"/>
    </row>
    <row r="216">
      <c r="G216" s="1"/>
      <c r="H216" s="43"/>
      <c r="I216" s="44"/>
    </row>
    <row r="217">
      <c r="G217" s="1"/>
      <c r="H217" s="43"/>
      <c r="I217" s="44"/>
    </row>
    <row r="218">
      <c r="G218" s="1"/>
      <c r="H218" s="43"/>
      <c r="I218" s="44"/>
    </row>
    <row r="219">
      <c r="G219" s="1"/>
      <c r="H219" s="43"/>
      <c r="I219" s="44"/>
    </row>
    <row r="220">
      <c r="G220" s="1"/>
      <c r="H220" s="43"/>
      <c r="I220" s="44"/>
    </row>
    <row r="221">
      <c r="G221" s="1"/>
      <c r="H221" s="43"/>
      <c r="I221" s="44"/>
    </row>
    <row r="222">
      <c r="G222" s="1"/>
      <c r="H222" s="43"/>
      <c r="I222" s="44"/>
    </row>
    <row r="223">
      <c r="G223" s="1"/>
      <c r="H223" s="43"/>
      <c r="I223" s="44"/>
    </row>
    <row r="224">
      <c r="G224" s="1"/>
      <c r="H224" s="43"/>
      <c r="I224" s="44"/>
    </row>
    <row r="225">
      <c r="G225" s="1"/>
      <c r="H225" s="43"/>
      <c r="I225" s="44"/>
    </row>
    <row r="226">
      <c r="G226" s="1"/>
      <c r="H226" s="43"/>
      <c r="I226" s="44"/>
    </row>
    <row r="227">
      <c r="G227" s="1"/>
      <c r="H227" s="43"/>
      <c r="I227" s="44"/>
    </row>
    <row r="228">
      <c r="G228" s="1"/>
      <c r="H228" s="43"/>
      <c r="I228" s="44"/>
    </row>
    <row r="229">
      <c r="G229" s="1"/>
      <c r="H229" s="43"/>
      <c r="I229" s="44"/>
    </row>
    <row r="230">
      <c r="G230" s="1"/>
      <c r="H230" s="43"/>
      <c r="I230" s="44"/>
    </row>
    <row r="231">
      <c r="G231" s="1"/>
      <c r="H231" s="43"/>
      <c r="I231" s="44"/>
    </row>
    <row r="232">
      <c r="G232" s="1"/>
      <c r="H232" s="43"/>
      <c r="I232" s="44"/>
    </row>
    <row r="233">
      <c r="G233" s="1"/>
      <c r="H233" s="43"/>
      <c r="I233" s="44"/>
    </row>
    <row r="234">
      <c r="G234" s="1"/>
      <c r="H234" s="43"/>
      <c r="I234" s="44"/>
    </row>
    <row r="235">
      <c r="G235" s="1"/>
      <c r="H235" s="43"/>
      <c r="I235" s="44"/>
    </row>
    <row r="236">
      <c r="G236" s="1"/>
      <c r="H236" s="43"/>
      <c r="I236" s="44"/>
    </row>
    <row r="237">
      <c r="G237" s="1"/>
      <c r="H237" s="43"/>
      <c r="I237" s="44"/>
    </row>
    <row r="238">
      <c r="G238" s="1"/>
      <c r="H238" s="43"/>
      <c r="I238" s="44"/>
    </row>
    <row r="239">
      <c r="G239" s="1"/>
      <c r="H239" s="43"/>
      <c r="I239" s="44"/>
    </row>
    <row r="240">
      <c r="G240" s="1"/>
      <c r="H240" s="43"/>
      <c r="I240" s="44"/>
    </row>
    <row r="241">
      <c r="G241" s="1"/>
      <c r="H241" s="43"/>
      <c r="I241" s="44"/>
    </row>
    <row r="242">
      <c r="G242" s="1"/>
      <c r="H242" s="43"/>
      <c r="I242" s="44"/>
    </row>
    <row r="243">
      <c r="G243" s="1"/>
      <c r="H243" s="43"/>
      <c r="I243" s="44"/>
    </row>
    <row r="244">
      <c r="G244" s="1"/>
      <c r="H244" s="43"/>
      <c r="I244" s="44"/>
    </row>
    <row r="245">
      <c r="G245" s="1"/>
      <c r="H245" s="43"/>
      <c r="I245" s="44"/>
    </row>
    <row r="246">
      <c r="G246" s="1"/>
      <c r="H246" s="43"/>
      <c r="I246" s="44"/>
    </row>
    <row r="247">
      <c r="G247" s="1"/>
      <c r="H247" s="43"/>
      <c r="I247" s="44"/>
    </row>
    <row r="248">
      <c r="G248" s="1"/>
      <c r="H248" s="43"/>
      <c r="I248" s="44"/>
    </row>
    <row r="249">
      <c r="G249" s="1"/>
      <c r="H249" s="43"/>
      <c r="I249" s="44"/>
    </row>
    <row r="250">
      <c r="G250" s="1"/>
      <c r="H250" s="43"/>
      <c r="I250" s="44"/>
    </row>
    <row r="251">
      <c r="G251" s="1"/>
      <c r="H251" s="43"/>
      <c r="I251" s="44"/>
    </row>
    <row r="252">
      <c r="G252" s="1"/>
      <c r="H252" s="43"/>
      <c r="I252" s="44"/>
    </row>
    <row r="253">
      <c r="G253" s="1"/>
      <c r="H253" s="43"/>
      <c r="I253" s="44"/>
    </row>
    <row r="254">
      <c r="G254" s="1"/>
      <c r="H254" s="43"/>
      <c r="I254" s="44"/>
    </row>
    <row r="255">
      <c r="G255" s="1"/>
      <c r="H255" s="43"/>
      <c r="I255" s="44"/>
    </row>
    <row r="256">
      <c r="G256" s="1"/>
      <c r="H256" s="43"/>
      <c r="I256" s="44"/>
    </row>
    <row r="257">
      <c r="G257" s="1"/>
      <c r="H257" s="43"/>
      <c r="I257" s="44"/>
    </row>
    <row r="258">
      <c r="G258" s="1"/>
      <c r="H258" s="43"/>
      <c r="I258" s="44"/>
    </row>
    <row r="259">
      <c r="G259" s="1"/>
      <c r="H259" s="43"/>
      <c r="I259" s="44"/>
    </row>
    <row r="260">
      <c r="G260" s="1"/>
      <c r="H260" s="43"/>
      <c r="I260" s="44"/>
    </row>
    <row r="261">
      <c r="G261" s="1"/>
      <c r="H261" s="43"/>
      <c r="I261" s="44"/>
    </row>
    <row r="262">
      <c r="G262" s="1"/>
      <c r="H262" s="43"/>
      <c r="I262" s="44"/>
    </row>
    <row r="263">
      <c r="G263" s="1"/>
      <c r="H263" s="43"/>
      <c r="I263" s="44"/>
    </row>
    <row r="264">
      <c r="G264" s="1"/>
      <c r="H264" s="43"/>
      <c r="I264" s="44"/>
    </row>
    <row r="265">
      <c r="G265" s="1"/>
      <c r="H265" s="43"/>
      <c r="I265" s="44"/>
    </row>
    <row r="266">
      <c r="G266" s="1"/>
      <c r="H266" s="43"/>
      <c r="I266" s="44"/>
    </row>
    <row r="267">
      <c r="G267" s="1"/>
      <c r="H267" s="43"/>
      <c r="I267" s="44"/>
    </row>
    <row r="268">
      <c r="G268" s="1"/>
      <c r="H268" s="43"/>
      <c r="I268" s="44"/>
    </row>
    <row r="269">
      <c r="G269" s="1"/>
      <c r="H269" s="43"/>
      <c r="I269" s="44"/>
    </row>
    <row r="270">
      <c r="G270" s="1"/>
      <c r="H270" s="43"/>
      <c r="I270" s="44"/>
    </row>
    <row r="271">
      <c r="G271" s="1"/>
      <c r="H271" s="43"/>
      <c r="I271" s="44"/>
    </row>
    <row r="272">
      <c r="G272" s="1"/>
      <c r="H272" s="43"/>
      <c r="I272" s="44"/>
    </row>
    <row r="273">
      <c r="G273" s="1"/>
      <c r="H273" s="43"/>
      <c r="I273" s="44"/>
    </row>
    <row r="274">
      <c r="G274" s="1"/>
      <c r="H274" s="43"/>
      <c r="I274" s="44"/>
    </row>
    <row r="275">
      <c r="G275" s="1"/>
      <c r="H275" s="43"/>
      <c r="I275" s="44"/>
    </row>
    <row r="276">
      <c r="G276" s="1"/>
      <c r="H276" s="43"/>
      <c r="I276" s="44"/>
    </row>
    <row r="277">
      <c r="G277" s="1"/>
      <c r="H277" s="43"/>
      <c r="I277" s="44"/>
    </row>
    <row r="278">
      <c r="G278" s="1"/>
      <c r="H278" s="43"/>
      <c r="I278" s="44"/>
    </row>
    <row r="279">
      <c r="G279" s="1"/>
      <c r="H279" s="43"/>
      <c r="I279" s="44"/>
    </row>
    <row r="280">
      <c r="G280" s="1"/>
      <c r="H280" s="43"/>
      <c r="I280" s="44"/>
    </row>
    <row r="281">
      <c r="G281" s="1"/>
      <c r="H281" s="43"/>
      <c r="I281" s="44"/>
    </row>
    <row r="282">
      <c r="G282" s="1"/>
      <c r="H282" s="43"/>
      <c r="I282" s="44"/>
    </row>
    <row r="283">
      <c r="G283" s="1"/>
      <c r="H283" s="43"/>
      <c r="I283" s="44"/>
    </row>
    <row r="284">
      <c r="G284" s="1"/>
      <c r="H284" s="43"/>
      <c r="I284" s="44"/>
    </row>
    <row r="285">
      <c r="G285" s="1"/>
      <c r="H285" s="43"/>
      <c r="I285" s="44"/>
    </row>
    <row r="286">
      <c r="G286" s="1"/>
      <c r="H286" s="43"/>
      <c r="I286" s="44"/>
    </row>
    <row r="287">
      <c r="G287" s="1"/>
      <c r="H287" s="43"/>
      <c r="I287" s="44"/>
    </row>
    <row r="288">
      <c r="G288" s="1"/>
      <c r="H288" s="43"/>
      <c r="I288" s="44"/>
    </row>
    <row r="289">
      <c r="G289" s="1"/>
      <c r="H289" s="43"/>
      <c r="I289" s="44"/>
    </row>
    <row r="290">
      <c r="G290" s="1"/>
      <c r="H290" s="43"/>
      <c r="I290" s="44"/>
    </row>
    <row r="291">
      <c r="G291" s="1"/>
      <c r="H291" s="43"/>
      <c r="I291" s="44"/>
    </row>
    <row r="292">
      <c r="G292" s="1"/>
      <c r="H292" s="43"/>
      <c r="I292" s="44"/>
    </row>
    <row r="293">
      <c r="G293" s="1"/>
      <c r="H293" s="43"/>
      <c r="I293" s="44"/>
    </row>
    <row r="294">
      <c r="G294" s="1"/>
      <c r="H294" s="43"/>
      <c r="I294" s="44"/>
    </row>
    <row r="295">
      <c r="G295" s="1"/>
      <c r="H295" s="43"/>
      <c r="I295" s="44"/>
    </row>
    <row r="296">
      <c r="G296" s="1"/>
      <c r="H296" s="43"/>
      <c r="I296" s="44"/>
    </row>
    <row r="297">
      <c r="G297" s="1"/>
      <c r="H297" s="43"/>
      <c r="I297" s="44"/>
    </row>
    <row r="298">
      <c r="G298" s="1"/>
      <c r="H298" s="43"/>
      <c r="I298" s="44"/>
    </row>
    <row r="299">
      <c r="G299" s="1"/>
      <c r="H299" s="43"/>
      <c r="I299" s="44"/>
    </row>
    <row r="300">
      <c r="G300" s="1"/>
      <c r="H300" s="43"/>
      <c r="I300" s="44"/>
    </row>
    <row r="301">
      <c r="G301" s="1"/>
      <c r="H301" s="43"/>
      <c r="I301" s="44"/>
    </row>
    <row r="302">
      <c r="G302" s="1"/>
      <c r="H302" s="43"/>
      <c r="I302" s="44"/>
    </row>
    <row r="303">
      <c r="G303" s="1"/>
      <c r="H303" s="43"/>
      <c r="I303" s="44"/>
    </row>
    <row r="304">
      <c r="G304" s="1"/>
      <c r="H304" s="43"/>
      <c r="I304" s="44"/>
    </row>
    <row r="305">
      <c r="G305" s="1"/>
      <c r="H305" s="43"/>
      <c r="I305" s="44"/>
    </row>
    <row r="306">
      <c r="G306" s="1"/>
      <c r="H306" s="43"/>
      <c r="I306" s="44"/>
    </row>
    <row r="307">
      <c r="G307" s="1"/>
      <c r="H307" s="43"/>
      <c r="I307" s="44"/>
    </row>
    <row r="308">
      <c r="G308" s="1"/>
      <c r="H308" s="43"/>
      <c r="I308" s="44"/>
    </row>
    <row r="309">
      <c r="G309" s="1"/>
      <c r="H309" s="43"/>
      <c r="I309" s="44"/>
    </row>
    <row r="310">
      <c r="G310" s="1"/>
      <c r="H310" s="43"/>
      <c r="I310" s="44"/>
    </row>
    <row r="311">
      <c r="G311" s="1"/>
      <c r="H311" s="43"/>
      <c r="I311" s="44"/>
    </row>
    <row r="312">
      <c r="G312" s="1"/>
      <c r="H312" s="43"/>
      <c r="I312" s="44"/>
    </row>
    <row r="313">
      <c r="G313" s="1"/>
      <c r="H313" s="43"/>
      <c r="I313" s="44"/>
    </row>
    <row r="314">
      <c r="G314" s="1"/>
      <c r="H314" s="43"/>
      <c r="I314" s="44"/>
    </row>
    <row r="315">
      <c r="G315" s="1"/>
      <c r="H315" s="43"/>
      <c r="I315" s="44"/>
    </row>
    <row r="316">
      <c r="G316" s="1"/>
      <c r="H316" s="43"/>
      <c r="I316" s="44"/>
    </row>
    <row r="317">
      <c r="G317" s="1"/>
      <c r="H317" s="43"/>
      <c r="I317" s="44"/>
    </row>
    <row r="318">
      <c r="G318" s="1"/>
      <c r="H318" s="43"/>
      <c r="I318" s="44"/>
    </row>
    <row r="319">
      <c r="G319" s="1"/>
      <c r="H319" s="43"/>
      <c r="I319" s="44"/>
    </row>
    <row r="320">
      <c r="G320" s="1"/>
      <c r="H320" s="43"/>
      <c r="I320" s="44"/>
    </row>
    <row r="321">
      <c r="G321" s="1"/>
      <c r="H321" s="43"/>
      <c r="I321" s="44"/>
    </row>
    <row r="322">
      <c r="G322" s="1"/>
      <c r="H322" s="43"/>
      <c r="I322" s="44"/>
    </row>
    <row r="323">
      <c r="G323" s="1"/>
      <c r="H323" s="43"/>
      <c r="I323" s="44"/>
    </row>
    <row r="324">
      <c r="G324" s="1"/>
      <c r="H324" s="43"/>
      <c r="I324" s="44"/>
    </row>
    <row r="325">
      <c r="G325" s="1"/>
      <c r="H325" s="43"/>
      <c r="I325" s="44"/>
    </row>
    <row r="326">
      <c r="G326" s="1"/>
      <c r="H326" s="43"/>
      <c r="I326" s="44"/>
    </row>
    <row r="327">
      <c r="G327" s="1"/>
      <c r="H327" s="43"/>
      <c r="I327" s="44"/>
    </row>
    <row r="328">
      <c r="G328" s="1"/>
      <c r="H328" s="43"/>
      <c r="I328" s="44"/>
    </row>
    <row r="329">
      <c r="G329" s="1"/>
      <c r="H329" s="43"/>
      <c r="I329" s="44"/>
    </row>
    <row r="330">
      <c r="G330" s="1"/>
      <c r="H330" s="43"/>
      <c r="I330" s="44"/>
    </row>
    <row r="331">
      <c r="G331" s="1"/>
      <c r="H331" s="43"/>
      <c r="I331" s="44"/>
    </row>
    <row r="332">
      <c r="G332" s="1"/>
      <c r="H332" s="43"/>
      <c r="I332" s="44"/>
    </row>
    <row r="333">
      <c r="G333" s="1"/>
      <c r="H333" s="43"/>
      <c r="I333" s="44"/>
    </row>
    <row r="334">
      <c r="G334" s="1"/>
      <c r="H334" s="43"/>
      <c r="I334" s="44"/>
    </row>
    <row r="335">
      <c r="G335" s="1"/>
      <c r="H335" s="43"/>
      <c r="I335" s="44"/>
    </row>
    <row r="336">
      <c r="G336" s="1"/>
      <c r="H336" s="43"/>
      <c r="I336" s="44"/>
    </row>
    <row r="337">
      <c r="G337" s="1"/>
      <c r="H337" s="43"/>
      <c r="I337" s="44"/>
    </row>
    <row r="338">
      <c r="G338" s="1"/>
      <c r="H338" s="43"/>
      <c r="I338" s="44"/>
    </row>
    <row r="339">
      <c r="G339" s="1"/>
      <c r="H339" s="43"/>
      <c r="I339" s="44"/>
    </row>
    <row r="340">
      <c r="G340" s="1"/>
      <c r="H340" s="43"/>
      <c r="I340" s="44"/>
    </row>
    <row r="341">
      <c r="G341" s="1"/>
      <c r="H341" s="43"/>
      <c r="I341" s="44"/>
    </row>
    <row r="342">
      <c r="G342" s="1"/>
      <c r="H342" s="43"/>
      <c r="I342" s="44"/>
    </row>
    <row r="343">
      <c r="G343" s="1"/>
      <c r="H343" s="43"/>
      <c r="I343" s="44"/>
    </row>
    <row r="344">
      <c r="G344" s="1"/>
      <c r="H344" s="43"/>
      <c r="I344" s="44"/>
    </row>
    <row r="345">
      <c r="G345" s="1"/>
      <c r="H345" s="43"/>
      <c r="I345" s="44"/>
    </row>
    <row r="346">
      <c r="G346" s="1"/>
      <c r="H346" s="43"/>
      <c r="I346" s="44"/>
    </row>
    <row r="347">
      <c r="G347" s="1"/>
      <c r="H347" s="43"/>
      <c r="I347" s="44"/>
    </row>
    <row r="348">
      <c r="G348" s="1"/>
      <c r="H348" s="43"/>
      <c r="I348" s="44"/>
    </row>
    <row r="349">
      <c r="G349" s="1"/>
      <c r="H349" s="43"/>
      <c r="I349" s="44"/>
    </row>
    <row r="350">
      <c r="G350" s="1"/>
      <c r="H350" s="43"/>
      <c r="I350" s="44"/>
    </row>
    <row r="351">
      <c r="G351" s="1"/>
      <c r="H351" s="43"/>
      <c r="I351" s="44"/>
    </row>
    <row r="352">
      <c r="G352" s="1"/>
      <c r="H352" s="43"/>
      <c r="I352" s="44"/>
    </row>
    <row r="353">
      <c r="G353" s="1"/>
      <c r="H353" s="43"/>
      <c r="I353" s="44"/>
    </row>
    <row r="354">
      <c r="G354" s="1"/>
      <c r="H354" s="43"/>
      <c r="I354" s="44"/>
    </row>
    <row r="355">
      <c r="G355" s="1"/>
      <c r="H355" s="43"/>
      <c r="I355" s="44"/>
    </row>
    <row r="356">
      <c r="G356" s="1"/>
      <c r="H356" s="43"/>
      <c r="I356" s="44"/>
    </row>
    <row r="357">
      <c r="G357" s="1"/>
      <c r="H357" s="43"/>
      <c r="I357" s="44"/>
    </row>
    <row r="358">
      <c r="G358" s="1"/>
      <c r="H358" s="43"/>
      <c r="I358" s="44"/>
    </row>
    <row r="359">
      <c r="G359" s="1"/>
      <c r="H359" s="43"/>
      <c r="I359" s="44"/>
    </row>
    <row r="360">
      <c r="G360" s="1"/>
      <c r="H360" s="43"/>
      <c r="I360" s="44"/>
    </row>
    <row r="361">
      <c r="G361" s="1"/>
      <c r="H361" s="43"/>
      <c r="I361" s="44"/>
    </row>
    <row r="362">
      <c r="G362" s="1"/>
      <c r="H362" s="43"/>
      <c r="I362" s="44"/>
    </row>
    <row r="363">
      <c r="G363" s="1"/>
      <c r="H363" s="43"/>
      <c r="I363" s="44"/>
    </row>
    <row r="364">
      <c r="G364" s="1"/>
      <c r="H364" s="43"/>
      <c r="I364" s="44"/>
    </row>
    <row r="365">
      <c r="G365" s="1"/>
      <c r="H365" s="43"/>
      <c r="I365" s="44"/>
    </row>
    <row r="366">
      <c r="G366" s="1"/>
      <c r="H366" s="43"/>
      <c r="I366" s="44"/>
    </row>
    <row r="367">
      <c r="G367" s="1"/>
      <c r="H367" s="43"/>
      <c r="I367" s="44"/>
    </row>
    <row r="368">
      <c r="G368" s="1"/>
      <c r="H368" s="43"/>
      <c r="I368" s="44"/>
    </row>
    <row r="369">
      <c r="G369" s="1"/>
      <c r="H369" s="43"/>
      <c r="I369" s="44"/>
    </row>
    <row r="370">
      <c r="G370" s="1"/>
      <c r="H370" s="43"/>
      <c r="I370" s="44"/>
    </row>
    <row r="371">
      <c r="G371" s="1"/>
      <c r="H371" s="43"/>
      <c r="I371" s="44"/>
    </row>
    <row r="372">
      <c r="G372" s="1"/>
      <c r="H372" s="43"/>
      <c r="I372" s="44"/>
    </row>
    <row r="373">
      <c r="G373" s="1"/>
      <c r="H373" s="43"/>
      <c r="I373" s="44"/>
    </row>
    <row r="374">
      <c r="G374" s="1"/>
      <c r="H374" s="43"/>
      <c r="I374" s="44"/>
    </row>
    <row r="375">
      <c r="G375" s="1"/>
      <c r="H375" s="43"/>
      <c r="I375" s="44"/>
    </row>
    <row r="376">
      <c r="G376" s="1"/>
      <c r="H376" s="43"/>
      <c r="I376" s="44"/>
    </row>
    <row r="377">
      <c r="G377" s="1"/>
      <c r="H377" s="43"/>
      <c r="I377" s="44"/>
    </row>
    <row r="378">
      <c r="G378" s="1"/>
      <c r="H378" s="43"/>
      <c r="I378" s="44"/>
    </row>
    <row r="379">
      <c r="G379" s="1"/>
      <c r="H379" s="43"/>
      <c r="I379" s="44"/>
    </row>
    <row r="380">
      <c r="G380" s="1"/>
      <c r="H380" s="43"/>
      <c r="I380" s="44"/>
    </row>
    <row r="381">
      <c r="G381" s="1"/>
      <c r="H381" s="43"/>
      <c r="I381" s="44"/>
    </row>
    <row r="382">
      <c r="G382" s="1"/>
      <c r="H382" s="43"/>
      <c r="I382" s="44"/>
    </row>
    <row r="383">
      <c r="G383" s="1"/>
      <c r="H383" s="43"/>
      <c r="I383" s="44"/>
    </row>
    <row r="384">
      <c r="G384" s="1"/>
      <c r="H384" s="43"/>
      <c r="I384" s="44"/>
    </row>
    <row r="385">
      <c r="G385" s="1"/>
      <c r="H385" s="43"/>
      <c r="I385" s="44"/>
    </row>
    <row r="386">
      <c r="G386" s="1"/>
      <c r="H386" s="43"/>
      <c r="I386" s="44"/>
    </row>
    <row r="387">
      <c r="G387" s="1"/>
      <c r="H387" s="43"/>
      <c r="I387" s="44"/>
    </row>
    <row r="388">
      <c r="G388" s="1"/>
      <c r="H388" s="43"/>
      <c r="I388" s="44"/>
    </row>
    <row r="389">
      <c r="G389" s="1"/>
      <c r="H389" s="43"/>
      <c r="I389" s="44"/>
    </row>
    <row r="390">
      <c r="G390" s="1"/>
      <c r="H390" s="43"/>
      <c r="I390" s="44"/>
    </row>
    <row r="391">
      <c r="G391" s="1"/>
      <c r="H391" s="43"/>
      <c r="I391" s="44"/>
    </row>
    <row r="392">
      <c r="G392" s="1"/>
      <c r="H392" s="43"/>
      <c r="I392" s="44"/>
    </row>
    <row r="393">
      <c r="G393" s="1"/>
      <c r="H393" s="43"/>
      <c r="I393" s="44"/>
    </row>
    <row r="394">
      <c r="G394" s="1"/>
      <c r="H394" s="43"/>
      <c r="I394" s="44"/>
    </row>
    <row r="395">
      <c r="G395" s="1"/>
      <c r="H395" s="43"/>
      <c r="I395" s="44"/>
    </row>
    <row r="396">
      <c r="G396" s="1"/>
      <c r="H396" s="43"/>
      <c r="I396" s="44"/>
    </row>
    <row r="397">
      <c r="G397" s="1"/>
      <c r="H397" s="43"/>
      <c r="I397" s="44"/>
    </row>
    <row r="398">
      <c r="G398" s="1"/>
      <c r="H398" s="43"/>
      <c r="I398" s="44"/>
    </row>
    <row r="399">
      <c r="G399" s="1"/>
      <c r="H399" s="43"/>
      <c r="I399" s="44"/>
    </row>
    <row r="400">
      <c r="G400" s="1"/>
      <c r="H400" s="43"/>
      <c r="I400" s="44"/>
    </row>
    <row r="401">
      <c r="G401" s="1"/>
      <c r="H401" s="43"/>
      <c r="I401" s="44"/>
    </row>
    <row r="402">
      <c r="G402" s="1"/>
      <c r="H402" s="43"/>
      <c r="I402" s="44"/>
    </row>
    <row r="403">
      <c r="G403" s="1"/>
      <c r="H403" s="43"/>
      <c r="I403" s="44"/>
    </row>
    <row r="404">
      <c r="G404" s="1"/>
      <c r="H404" s="43"/>
      <c r="I404" s="44"/>
    </row>
    <row r="405">
      <c r="G405" s="1"/>
      <c r="H405" s="43"/>
      <c r="I405" s="44"/>
    </row>
    <row r="406">
      <c r="G406" s="1"/>
      <c r="H406" s="43"/>
      <c r="I406" s="44"/>
    </row>
    <row r="407">
      <c r="G407" s="1"/>
      <c r="H407" s="43"/>
      <c r="I407" s="44"/>
    </row>
    <row r="408">
      <c r="G408" s="1"/>
      <c r="H408" s="43"/>
      <c r="I408" s="44"/>
    </row>
    <row r="409">
      <c r="G409" s="1"/>
      <c r="H409" s="43"/>
      <c r="I409" s="44"/>
    </row>
    <row r="410">
      <c r="G410" s="1"/>
      <c r="H410" s="43"/>
      <c r="I410" s="44"/>
    </row>
    <row r="411">
      <c r="G411" s="1"/>
      <c r="H411" s="43"/>
      <c r="I411" s="44"/>
    </row>
    <row r="412">
      <c r="G412" s="1"/>
      <c r="H412" s="43"/>
      <c r="I412" s="44"/>
    </row>
    <row r="413">
      <c r="G413" s="1"/>
      <c r="H413" s="43"/>
      <c r="I413" s="44"/>
    </row>
    <row r="414">
      <c r="G414" s="1"/>
      <c r="H414" s="43"/>
      <c r="I414" s="44"/>
    </row>
    <row r="415">
      <c r="G415" s="1"/>
      <c r="H415" s="43"/>
      <c r="I415" s="44"/>
    </row>
    <row r="416">
      <c r="G416" s="1"/>
      <c r="H416" s="43"/>
      <c r="I416" s="44"/>
    </row>
    <row r="417">
      <c r="G417" s="1"/>
      <c r="H417" s="43"/>
      <c r="I417" s="44"/>
    </row>
    <row r="418">
      <c r="G418" s="1"/>
      <c r="H418" s="43"/>
      <c r="I418" s="44"/>
    </row>
    <row r="419">
      <c r="G419" s="1"/>
      <c r="H419" s="43"/>
      <c r="I419" s="44"/>
    </row>
    <row r="420">
      <c r="G420" s="1"/>
      <c r="H420" s="43"/>
      <c r="I420" s="44"/>
    </row>
    <row r="421">
      <c r="G421" s="1"/>
      <c r="H421" s="43"/>
      <c r="I421" s="44"/>
    </row>
    <row r="422">
      <c r="G422" s="1"/>
      <c r="H422" s="43"/>
      <c r="I422" s="44"/>
    </row>
    <row r="423">
      <c r="G423" s="1"/>
      <c r="H423" s="43"/>
      <c r="I423" s="44"/>
    </row>
    <row r="424">
      <c r="G424" s="1"/>
      <c r="H424" s="43"/>
      <c r="I424" s="44"/>
    </row>
    <row r="425">
      <c r="G425" s="1"/>
      <c r="H425" s="43"/>
      <c r="I425" s="44"/>
    </row>
    <row r="426">
      <c r="G426" s="1"/>
      <c r="H426" s="43"/>
      <c r="I426" s="44"/>
    </row>
    <row r="427">
      <c r="G427" s="1"/>
      <c r="H427" s="43"/>
      <c r="I427" s="44"/>
    </row>
    <row r="428">
      <c r="G428" s="1"/>
      <c r="H428" s="43"/>
      <c r="I428" s="44"/>
    </row>
    <row r="429">
      <c r="G429" s="1"/>
      <c r="H429" s="43"/>
      <c r="I429" s="44"/>
    </row>
    <row r="430">
      <c r="G430" s="1"/>
      <c r="H430" s="43"/>
      <c r="I430" s="44"/>
    </row>
    <row r="431">
      <c r="G431" s="1"/>
      <c r="H431" s="43"/>
      <c r="I431" s="44"/>
    </row>
    <row r="432">
      <c r="G432" s="1"/>
      <c r="H432" s="43"/>
      <c r="I432" s="44"/>
    </row>
    <row r="433">
      <c r="G433" s="1"/>
      <c r="H433" s="43"/>
      <c r="I433" s="44"/>
    </row>
    <row r="434">
      <c r="G434" s="1"/>
      <c r="H434" s="43"/>
      <c r="I434" s="44"/>
    </row>
    <row r="435">
      <c r="G435" s="1"/>
      <c r="H435" s="43"/>
      <c r="I435" s="44"/>
    </row>
    <row r="436">
      <c r="G436" s="1"/>
      <c r="H436" s="43"/>
      <c r="I436" s="44"/>
    </row>
    <row r="437">
      <c r="G437" s="1"/>
      <c r="H437" s="43"/>
      <c r="I437" s="44"/>
    </row>
    <row r="438">
      <c r="G438" s="1"/>
      <c r="H438" s="43"/>
      <c r="I438" s="44"/>
    </row>
    <row r="439">
      <c r="G439" s="1"/>
      <c r="H439" s="43"/>
      <c r="I439" s="44"/>
    </row>
    <row r="440">
      <c r="G440" s="1"/>
      <c r="H440" s="43"/>
      <c r="I440" s="44"/>
    </row>
    <row r="441">
      <c r="G441" s="1"/>
      <c r="H441" s="43"/>
      <c r="I441" s="44"/>
    </row>
    <row r="442">
      <c r="G442" s="1"/>
      <c r="H442" s="43"/>
      <c r="I442" s="44"/>
    </row>
    <row r="443">
      <c r="G443" s="1"/>
      <c r="H443" s="43"/>
      <c r="I443" s="44"/>
    </row>
    <row r="444">
      <c r="G444" s="1"/>
      <c r="H444" s="43"/>
      <c r="I444" s="44"/>
    </row>
    <row r="445">
      <c r="G445" s="1"/>
      <c r="H445" s="43"/>
      <c r="I445" s="44"/>
    </row>
    <row r="446">
      <c r="G446" s="1"/>
      <c r="H446" s="43"/>
      <c r="I446" s="44"/>
    </row>
    <row r="447">
      <c r="G447" s="1"/>
      <c r="H447" s="43"/>
      <c r="I447" s="44"/>
    </row>
    <row r="448">
      <c r="G448" s="1"/>
      <c r="H448" s="43"/>
      <c r="I448" s="44"/>
    </row>
    <row r="449">
      <c r="G449" s="1"/>
      <c r="H449" s="43"/>
      <c r="I449" s="44"/>
    </row>
    <row r="450">
      <c r="G450" s="1"/>
      <c r="H450" s="43"/>
      <c r="I450" s="44"/>
    </row>
    <row r="451">
      <c r="G451" s="1"/>
      <c r="H451" s="43"/>
      <c r="I451" s="44"/>
    </row>
    <row r="452">
      <c r="G452" s="1"/>
      <c r="H452" s="43"/>
      <c r="I452" s="44"/>
    </row>
    <row r="453">
      <c r="G453" s="1"/>
      <c r="H453" s="43"/>
      <c r="I453" s="44"/>
    </row>
    <row r="454">
      <c r="G454" s="1"/>
      <c r="H454" s="43"/>
      <c r="I454" s="44"/>
    </row>
    <row r="455">
      <c r="G455" s="1"/>
      <c r="H455" s="43"/>
      <c r="I455" s="44"/>
    </row>
    <row r="456">
      <c r="G456" s="1"/>
      <c r="H456" s="43"/>
      <c r="I456" s="44"/>
    </row>
    <row r="457">
      <c r="G457" s="1"/>
      <c r="H457" s="43"/>
      <c r="I457" s="44"/>
    </row>
    <row r="458">
      <c r="G458" s="1"/>
      <c r="H458" s="43"/>
      <c r="I458" s="44"/>
    </row>
    <row r="459">
      <c r="G459" s="1"/>
      <c r="H459" s="43"/>
      <c r="I459" s="44"/>
    </row>
    <row r="460">
      <c r="G460" s="1"/>
      <c r="H460" s="43"/>
      <c r="I460" s="44"/>
    </row>
    <row r="461">
      <c r="G461" s="1"/>
      <c r="H461" s="43"/>
      <c r="I461" s="44"/>
    </row>
    <row r="462">
      <c r="G462" s="1"/>
      <c r="H462" s="43"/>
      <c r="I462" s="44"/>
    </row>
    <row r="463">
      <c r="G463" s="1"/>
      <c r="H463" s="43"/>
      <c r="I463" s="44"/>
    </row>
    <row r="464">
      <c r="G464" s="1"/>
      <c r="H464" s="43"/>
      <c r="I464" s="44"/>
    </row>
    <row r="465">
      <c r="G465" s="1"/>
      <c r="H465" s="43"/>
      <c r="I465" s="44"/>
    </row>
    <row r="466">
      <c r="G466" s="1"/>
      <c r="H466" s="43"/>
      <c r="I466" s="44"/>
    </row>
    <row r="467">
      <c r="G467" s="1"/>
      <c r="H467" s="43"/>
      <c r="I467" s="44"/>
    </row>
    <row r="468">
      <c r="G468" s="1"/>
      <c r="H468" s="43"/>
      <c r="I468" s="44"/>
    </row>
    <row r="469">
      <c r="G469" s="1"/>
      <c r="H469" s="43"/>
      <c r="I469" s="44"/>
    </row>
    <row r="470">
      <c r="G470" s="1"/>
      <c r="H470" s="43"/>
      <c r="I470" s="44"/>
    </row>
    <row r="471">
      <c r="G471" s="1"/>
      <c r="H471" s="43"/>
      <c r="I471" s="44"/>
    </row>
    <row r="472">
      <c r="G472" s="1"/>
      <c r="H472" s="43"/>
      <c r="I472" s="44"/>
    </row>
    <row r="473">
      <c r="G473" s="1"/>
      <c r="H473" s="43"/>
      <c r="I473" s="44"/>
    </row>
    <row r="474">
      <c r="G474" s="1"/>
      <c r="H474" s="43"/>
      <c r="I474" s="44"/>
    </row>
    <row r="475">
      <c r="G475" s="1"/>
      <c r="H475" s="43"/>
      <c r="I475" s="44"/>
    </row>
    <row r="476">
      <c r="G476" s="1"/>
      <c r="H476" s="43"/>
      <c r="I476" s="44"/>
    </row>
    <row r="477">
      <c r="G477" s="1"/>
      <c r="H477" s="43"/>
      <c r="I477" s="44"/>
    </row>
    <row r="478">
      <c r="G478" s="1"/>
      <c r="H478" s="43"/>
      <c r="I478" s="44"/>
    </row>
    <row r="479">
      <c r="G479" s="1"/>
      <c r="H479" s="43"/>
      <c r="I479" s="44"/>
    </row>
    <row r="480">
      <c r="G480" s="1"/>
      <c r="H480" s="43"/>
      <c r="I480" s="44"/>
    </row>
    <row r="481">
      <c r="G481" s="1"/>
      <c r="H481" s="43"/>
      <c r="I481" s="44"/>
    </row>
    <row r="482">
      <c r="G482" s="1"/>
      <c r="H482" s="43"/>
      <c r="I482" s="44"/>
    </row>
    <row r="483">
      <c r="G483" s="1"/>
      <c r="H483" s="43"/>
      <c r="I483" s="44"/>
    </row>
    <row r="484">
      <c r="G484" s="1"/>
      <c r="H484" s="43"/>
      <c r="I484" s="44"/>
    </row>
    <row r="485">
      <c r="G485" s="1"/>
      <c r="H485" s="43"/>
      <c r="I485" s="44"/>
    </row>
    <row r="486">
      <c r="G486" s="1"/>
      <c r="H486" s="43"/>
      <c r="I486" s="44"/>
    </row>
    <row r="487">
      <c r="G487" s="1"/>
      <c r="H487" s="43"/>
      <c r="I487" s="44"/>
    </row>
    <row r="488">
      <c r="G488" s="1"/>
      <c r="H488" s="43"/>
      <c r="I488" s="44"/>
    </row>
    <row r="489">
      <c r="G489" s="1"/>
      <c r="H489" s="43"/>
      <c r="I489" s="44"/>
    </row>
    <row r="490">
      <c r="G490" s="1"/>
      <c r="H490" s="43"/>
      <c r="I490" s="44"/>
    </row>
    <row r="491">
      <c r="G491" s="1"/>
      <c r="H491" s="43"/>
      <c r="I491" s="44"/>
    </row>
    <row r="492">
      <c r="G492" s="1"/>
      <c r="H492" s="43"/>
      <c r="I492" s="44"/>
    </row>
    <row r="493">
      <c r="G493" s="1"/>
      <c r="H493" s="43"/>
      <c r="I493" s="44"/>
    </row>
    <row r="494">
      <c r="G494" s="1"/>
      <c r="H494" s="43"/>
      <c r="I494" s="44"/>
    </row>
    <row r="495">
      <c r="G495" s="1"/>
      <c r="H495" s="43"/>
      <c r="I495" s="44"/>
    </row>
    <row r="496">
      <c r="G496" s="1"/>
      <c r="H496" s="43"/>
      <c r="I496" s="44"/>
    </row>
    <row r="497">
      <c r="G497" s="1"/>
      <c r="H497" s="43"/>
      <c r="I497" s="44"/>
    </row>
    <row r="498">
      <c r="G498" s="1"/>
      <c r="H498" s="43"/>
      <c r="I498" s="44"/>
    </row>
    <row r="499">
      <c r="G499" s="1"/>
      <c r="H499" s="43"/>
      <c r="I499" s="44"/>
    </row>
    <row r="500">
      <c r="G500" s="1"/>
      <c r="H500" s="43"/>
      <c r="I500" s="44"/>
    </row>
    <row r="501">
      <c r="G501" s="1"/>
      <c r="H501" s="43"/>
      <c r="I501" s="44"/>
    </row>
    <row r="502">
      <c r="G502" s="1"/>
      <c r="H502" s="43"/>
      <c r="I502" s="44"/>
    </row>
    <row r="503">
      <c r="G503" s="1"/>
      <c r="H503" s="43"/>
      <c r="I503" s="44"/>
    </row>
    <row r="504">
      <c r="G504" s="1"/>
      <c r="H504" s="43"/>
      <c r="I504" s="44"/>
    </row>
    <row r="505">
      <c r="G505" s="1"/>
      <c r="H505" s="43"/>
      <c r="I505" s="44"/>
    </row>
    <row r="506">
      <c r="G506" s="1"/>
      <c r="H506" s="43"/>
      <c r="I506" s="44"/>
    </row>
    <row r="507">
      <c r="G507" s="1"/>
      <c r="H507" s="43"/>
      <c r="I507" s="44"/>
    </row>
    <row r="508">
      <c r="G508" s="1"/>
      <c r="H508" s="43"/>
      <c r="I508" s="44"/>
    </row>
    <row r="509">
      <c r="G509" s="1"/>
      <c r="H509" s="43"/>
      <c r="I509" s="44"/>
    </row>
    <row r="510">
      <c r="G510" s="1"/>
      <c r="H510" s="43"/>
      <c r="I510" s="44"/>
    </row>
    <row r="511">
      <c r="G511" s="1"/>
      <c r="H511" s="43"/>
      <c r="I511" s="44"/>
    </row>
    <row r="512">
      <c r="G512" s="1"/>
      <c r="H512" s="43"/>
      <c r="I512" s="44"/>
    </row>
    <row r="513">
      <c r="G513" s="1"/>
      <c r="H513" s="43"/>
      <c r="I513" s="44"/>
    </row>
    <row r="514">
      <c r="G514" s="1"/>
      <c r="H514" s="43"/>
      <c r="I514" s="44"/>
    </row>
    <row r="515">
      <c r="G515" s="1"/>
      <c r="H515" s="43"/>
      <c r="I515" s="44"/>
    </row>
    <row r="516">
      <c r="G516" s="1"/>
      <c r="H516" s="43"/>
      <c r="I516" s="44"/>
    </row>
    <row r="517">
      <c r="G517" s="1"/>
      <c r="H517" s="43"/>
      <c r="I517" s="44"/>
    </row>
    <row r="518">
      <c r="G518" s="1"/>
      <c r="H518" s="43"/>
      <c r="I518" s="44"/>
    </row>
    <row r="519">
      <c r="G519" s="1"/>
      <c r="H519" s="43"/>
      <c r="I519" s="44"/>
    </row>
    <row r="520">
      <c r="G520" s="1"/>
      <c r="H520" s="43"/>
      <c r="I520" s="44"/>
    </row>
    <row r="521">
      <c r="G521" s="1"/>
      <c r="H521" s="43"/>
      <c r="I521" s="44"/>
    </row>
    <row r="522">
      <c r="G522" s="1"/>
      <c r="H522" s="43"/>
      <c r="I522" s="44"/>
    </row>
    <row r="523">
      <c r="G523" s="1"/>
      <c r="H523" s="43"/>
      <c r="I523" s="44"/>
    </row>
    <row r="524">
      <c r="G524" s="1"/>
      <c r="H524" s="43"/>
      <c r="I524" s="44"/>
    </row>
    <row r="525">
      <c r="G525" s="1"/>
      <c r="H525" s="43"/>
      <c r="I525" s="44"/>
    </row>
    <row r="526">
      <c r="G526" s="1"/>
      <c r="H526" s="43"/>
      <c r="I526" s="44"/>
    </row>
    <row r="527">
      <c r="G527" s="1"/>
      <c r="H527" s="43"/>
      <c r="I527" s="44"/>
    </row>
    <row r="528">
      <c r="G528" s="1"/>
      <c r="H528" s="43"/>
      <c r="I528" s="44"/>
    </row>
    <row r="529">
      <c r="G529" s="1"/>
      <c r="H529" s="43"/>
      <c r="I529" s="44"/>
    </row>
    <row r="530">
      <c r="G530" s="1"/>
      <c r="H530" s="43"/>
      <c r="I530" s="44"/>
    </row>
    <row r="531">
      <c r="G531" s="1"/>
      <c r="H531" s="43"/>
      <c r="I531" s="44"/>
    </row>
    <row r="532">
      <c r="G532" s="1"/>
      <c r="H532" s="43"/>
      <c r="I532" s="44"/>
    </row>
    <row r="533">
      <c r="G533" s="1"/>
      <c r="H533" s="43"/>
      <c r="I533" s="44"/>
    </row>
    <row r="534">
      <c r="G534" s="1"/>
      <c r="H534" s="43"/>
      <c r="I534" s="44"/>
    </row>
    <row r="535">
      <c r="G535" s="1"/>
      <c r="H535" s="43"/>
      <c r="I535" s="44"/>
    </row>
    <row r="536">
      <c r="G536" s="1"/>
      <c r="H536" s="43"/>
      <c r="I536" s="44"/>
    </row>
    <row r="537">
      <c r="G537" s="1"/>
      <c r="H537" s="43"/>
      <c r="I537" s="44"/>
    </row>
    <row r="538">
      <c r="G538" s="1"/>
      <c r="H538" s="43"/>
      <c r="I538" s="44"/>
    </row>
    <row r="539">
      <c r="G539" s="1"/>
      <c r="H539" s="43"/>
      <c r="I539" s="44"/>
    </row>
    <row r="540">
      <c r="G540" s="1"/>
      <c r="H540" s="43"/>
      <c r="I540" s="44"/>
    </row>
    <row r="541">
      <c r="G541" s="1"/>
      <c r="H541" s="43"/>
      <c r="I541" s="44"/>
    </row>
    <row r="542">
      <c r="G542" s="1"/>
      <c r="H542" s="43"/>
      <c r="I542" s="44"/>
    </row>
    <row r="543">
      <c r="G543" s="1"/>
      <c r="H543" s="43"/>
      <c r="I543" s="44"/>
    </row>
    <row r="544">
      <c r="G544" s="1"/>
      <c r="H544" s="43"/>
      <c r="I544" s="44"/>
    </row>
    <row r="545">
      <c r="G545" s="1"/>
      <c r="H545" s="43"/>
      <c r="I545" s="44"/>
    </row>
    <row r="546">
      <c r="G546" s="1"/>
      <c r="H546" s="43"/>
      <c r="I546" s="44"/>
    </row>
    <row r="547">
      <c r="G547" s="1"/>
      <c r="H547" s="43"/>
      <c r="I547" s="44"/>
    </row>
    <row r="548">
      <c r="G548" s="1"/>
      <c r="H548" s="43"/>
      <c r="I548" s="44"/>
    </row>
    <row r="549">
      <c r="G549" s="1"/>
      <c r="H549" s="43"/>
      <c r="I549" s="44"/>
    </row>
    <row r="550">
      <c r="G550" s="1"/>
      <c r="H550" s="43"/>
      <c r="I550" s="44"/>
    </row>
    <row r="551">
      <c r="G551" s="1"/>
      <c r="H551" s="43"/>
      <c r="I551" s="44"/>
    </row>
    <row r="552">
      <c r="G552" s="1"/>
      <c r="H552" s="43"/>
      <c r="I552" s="44"/>
    </row>
    <row r="553">
      <c r="G553" s="1"/>
      <c r="H553" s="43"/>
      <c r="I553" s="44"/>
    </row>
    <row r="554">
      <c r="G554" s="1"/>
      <c r="H554" s="43"/>
      <c r="I554" s="44"/>
    </row>
    <row r="555">
      <c r="G555" s="1"/>
      <c r="H555" s="43"/>
      <c r="I555" s="44"/>
    </row>
    <row r="556">
      <c r="G556" s="1"/>
      <c r="H556" s="43"/>
      <c r="I556" s="44"/>
    </row>
    <row r="557">
      <c r="G557" s="1"/>
      <c r="H557" s="43"/>
      <c r="I557" s="44"/>
    </row>
    <row r="558">
      <c r="G558" s="1"/>
      <c r="H558" s="43"/>
      <c r="I558" s="44"/>
    </row>
    <row r="559">
      <c r="G559" s="1"/>
      <c r="H559" s="43"/>
      <c r="I559" s="44"/>
    </row>
    <row r="560">
      <c r="G560" s="1"/>
      <c r="H560" s="43"/>
      <c r="I560" s="44"/>
    </row>
    <row r="561">
      <c r="G561" s="1"/>
      <c r="H561" s="43"/>
      <c r="I561" s="44"/>
    </row>
    <row r="562">
      <c r="G562" s="1"/>
      <c r="H562" s="43"/>
      <c r="I562" s="44"/>
    </row>
    <row r="563">
      <c r="G563" s="1"/>
      <c r="H563" s="43"/>
      <c r="I563" s="44"/>
    </row>
    <row r="564">
      <c r="G564" s="1"/>
      <c r="H564" s="43"/>
      <c r="I564" s="44"/>
    </row>
    <row r="565">
      <c r="G565" s="1"/>
      <c r="H565" s="43"/>
      <c r="I565" s="44"/>
    </row>
    <row r="566">
      <c r="G566" s="1"/>
      <c r="H566" s="43"/>
      <c r="I566" s="44"/>
    </row>
    <row r="567">
      <c r="G567" s="1"/>
      <c r="H567" s="43"/>
      <c r="I567" s="44"/>
    </row>
    <row r="568">
      <c r="G568" s="1"/>
      <c r="H568" s="43"/>
      <c r="I568" s="44"/>
    </row>
    <row r="569">
      <c r="G569" s="1"/>
      <c r="H569" s="43"/>
      <c r="I569" s="44"/>
    </row>
    <row r="570">
      <c r="G570" s="1"/>
      <c r="H570" s="43"/>
      <c r="I570" s="44"/>
    </row>
    <row r="571">
      <c r="G571" s="1"/>
      <c r="H571" s="43"/>
      <c r="I571" s="44"/>
    </row>
    <row r="572">
      <c r="G572" s="1"/>
      <c r="H572" s="43"/>
      <c r="I572" s="44"/>
    </row>
    <row r="573">
      <c r="G573" s="1"/>
      <c r="H573" s="43"/>
      <c r="I573" s="44"/>
    </row>
    <row r="574">
      <c r="G574" s="1"/>
      <c r="H574" s="43"/>
      <c r="I574" s="44"/>
    </row>
    <row r="575">
      <c r="G575" s="1"/>
      <c r="H575" s="43"/>
      <c r="I575" s="44"/>
    </row>
    <row r="576">
      <c r="G576" s="1"/>
      <c r="H576" s="43"/>
      <c r="I576" s="44"/>
    </row>
    <row r="577">
      <c r="G577" s="1"/>
      <c r="H577" s="43"/>
      <c r="I577" s="44"/>
    </row>
    <row r="578">
      <c r="G578" s="1"/>
      <c r="H578" s="43"/>
      <c r="I578" s="44"/>
    </row>
    <row r="579">
      <c r="G579" s="1"/>
      <c r="H579" s="43"/>
      <c r="I579" s="44"/>
    </row>
    <row r="580">
      <c r="G580" s="1"/>
      <c r="H580" s="43"/>
      <c r="I580" s="44"/>
    </row>
    <row r="581">
      <c r="G581" s="1"/>
      <c r="H581" s="43"/>
      <c r="I581" s="44"/>
    </row>
    <row r="582">
      <c r="G582" s="1"/>
      <c r="H582" s="43"/>
      <c r="I582" s="44"/>
    </row>
    <row r="583">
      <c r="G583" s="1"/>
      <c r="H583" s="43"/>
      <c r="I583" s="44"/>
    </row>
    <row r="584">
      <c r="G584" s="1"/>
      <c r="H584" s="43"/>
      <c r="I584" s="44"/>
    </row>
    <row r="585">
      <c r="G585" s="1"/>
      <c r="H585" s="43"/>
      <c r="I585" s="44"/>
    </row>
    <row r="586">
      <c r="G586" s="1"/>
      <c r="H586" s="43"/>
      <c r="I586" s="44"/>
    </row>
    <row r="587">
      <c r="G587" s="1"/>
      <c r="H587" s="43"/>
      <c r="I587" s="44"/>
    </row>
    <row r="588">
      <c r="G588" s="1"/>
      <c r="H588" s="43"/>
      <c r="I588" s="44"/>
    </row>
    <row r="589">
      <c r="G589" s="1"/>
      <c r="H589" s="43"/>
      <c r="I589" s="44"/>
    </row>
    <row r="590">
      <c r="G590" s="1"/>
      <c r="H590" s="43"/>
      <c r="I590" s="44"/>
    </row>
    <row r="591">
      <c r="G591" s="1"/>
      <c r="H591" s="43"/>
      <c r="I591" s="44"/>
    </row>
    <row r="592">
      <c r="G592" s="1"/>
      <c r="H592" s="43"/>
      <c r="I592" s="44"/>
    </row>
    <row r="593">
      <c r="G593" s="1"/>
      <c r="H593" s="43"/>
      <c r="I593" s="44"/>
    </row>
    <row r="594">
      <c r="G594" s="1"/>
      <c r="H594" s="43"/>
      <c r="I594" s="44"/>
    </row>
    <row r="595">
      <c r="G595" s="1"/>
      <c r="H595" s="43"/>
      <c r="I595" s="44"/>
    </row>
    <row r="596">
      <c r="G596" s="1"/>
      <c r="H596" s="43"/>
      <c r="I596" s="44"/>
    </row>
    <row r="597">
      <c r="G597" s="1"/>
      <c r="H597" s="43"/>
      <c r="I597" s="44"/>
    </row>
    <row r="598">
      <c r="G598" s="1"/>
      <c r="H598" s="43"/>
      <c r="I598" s="44"/>
    </row>
    <row r="599">
      <c r="G599" s="1"/>
      <c r="H599" s="43"/>
      <c r="I599" s="44"/>
    </row>
    <row r="600">
      <c r="G600" s="1"/>
      <c r="H600" s="43"/>
      <c r="I600" s="44"/>
    </row>
    <row r="601">
      <c r="G601" s="1"/>
      <c r="H601" s="43"/>
      <c r="I601" s="44"/>
    </row>
    <row r="602">
      <c r="G602" s="1"/>
      <c r="H602" s="43"/>
      <c r="I602" s="44"/>
    </row>
    <row r="603">
      <c r="G603" s="1"/>
      <c r="H603" s="43"/>
      <c r="I603" s="44"/>
    </row>
    <row r="604">
      <c r="G604" s="1"/>
      <c r="H604" s="43"/>
      <c r="I604" s="44"/>
    </row>
    <row r="605">
      <c r="G605" s="1"/>
      <c r="H605" s="43"/>
      <c r="I605" s="44"/>
    </row>
    <row r="606">
      <c r="G606" s="1"/>
      <c r="H606" s="43"/>
      <c r="I606" s="44"/>
    </row>
    <row r="607">
      <c r="G607" s="1"/>
      <c r="H607" s="43"/>
      <c r="I607" s="44"/>
    </row>
    <row r="608">
      <c r="G608" s="1"/>
      <c r="H608" s="43"/>
      <c r="I608" s="44"/>
    </row>
    <row r="609">
      <c r="G609" s="1"/>
      <c r="H609" s="43"/>
      <c r="I609" s="44"/>
    </row>
    <row r="610">
      <c r="G610" s="1"/>
      <c r="H610" s="43"/>
      <c r="I610" s="44"/>
    </row>
    <row r="611">
      <c r="G611" s="1"/>
      <c r="H611" s="43"/>
      <c r="I611" s="44"/>
    </row>
    <row r="612">
      <c r="G612" s="1"/>
      <c r="H612" s="43"/>
      <c r="I612" s="44"/>
    </row>
    <row r="613">
      <c r="G613" s="1"/>
      <c r="H613" s="43"/>
      <c r="I613" s="44"/>
    </row>
    <row r="614">
      <c r="G614" s="1"/>
      <c r="H614" s="43"/>
      <c r="I614" s="44"/>
    </row>
    <row r="615">
      <c r="G615" s="1"/>
      <c r="H615" s="43"/>
      <c r="I615" s="44"/>
    </row>
    <row r="616">
      <c r="G616" s="1"/>
      <c r="H616" s="43"/>
      <c r="I616" s="44"/>
    </row>
    <row r="617">
      <c r="G617" s="1"/>
      <c r="H617" s="43"/>
      <c r="I617" s="44"/>
    </row>
    <row r="618">
      <c r="G618" s="1"/>
      <c r="H618" s="43"/>
      <c r="I618" s="44"/>
    </row>
    <row r="619">
      <c r="G619" s="1"/>
      <c r="H619" s="43"/>
      <c r="I619" s="44"/>
    </row>
    <row r="620">
      <c r="G620" s="1"/>
      <c r="H620" s="43"/>
      <c r="I620" s="44"/>
    </row>
    <row r="621">
      <c r="G621" s="1"/>
      <c r="H621" s="43"/>
      <c r="I621" s="44"/>
    </row>
    <row r="622">
      <c r="G622" s="1"/>
      <c r="H622" s="43"/>
      <c r="I622" s="44"/>
    </row>
    <row r="623">
      <c r="G623" s="1"/>
      <c r="H623" s="43"/>
      <c r="I623" s="44"/>
    </row>
    <row r="624">
      <c r="G624" s="1"/>
      <c r="H624" s="43"/>
      <c r="I624" s="44"/>
    </row>
    <row r="625">
      <c r="G625" s="1"/>
      <c r="H625" s="43"/>
      <c r="I625" s="44"/>
    </row>
    <row r="626">
      <c r="G626" s="1"/>
      <c r="H626" s="43"/>
      <c r="I626" s="44"/>
    </row>
    <row r="627">
      <c r="G627" s="1"/>
      <c r="H627" s="43"/>
      <c r="I627" s="44"/>
    </row>
    <row r="628">
      <c r="G628" s="1"/>
      <c r="H628" s="43"/>
      <c r="I628" s="44"/>
    </row>
    <row r="629">
      <c r="G629" s="1"/>
      <c r="H629" s="43"/>
      <c r="I629" s="44"/>
    </row>
    <row r="630">
      <c r="G630" s="1"/>
      <c r="H630" s="43"/>
      <c r="I630" s="44"/>
    </row>
    <row r="631">
      <c r="G631" s="1"/>
      <c r="H631" s="43"/>
      <c r="I631" s="44"/>
    </row>
    <row r="632">
      <c r="G632" s="1"/>
      <c r="H632" s="43"/>
      <c r="I632" s="44"/>
    </row>
    <row r="633">
      <c r="G633" s="1"/>
      <c r="H633" s="43"/>
      <c r="I633" s="44"/>
    </row>
    <row r="634">
      <c r="G634" s="1"/>
      <c r="H634" s="43"/>
      <c r="I634" s="44"/>
    </row>
    <row r="635">
      <c r="G635" s="1"/>
      <c r="H635" s="43"/>
      <c r="I635" s="44"/>
    </row>
    <row r="636">
      <c r="G636" s="1"/>
      <c r="H636" s="43"/>
      <c r="I636" s="44"/>
    </row>
    <row r="637">
      <c r="G637" s="1"/>
      <c r="H637" s="43"/>
      <c r="I637" s="44"/>
    </row>
    <row r="638">
      <c r="G638" s="1"/>
      <c r="H638" s="43"/>
      <c r="I638" s="44"/>
    </row>
    <row r="639">
      <c r="G639" s="1"/>
      <c r="H639" s="43"/>
      <c r="I639" s="44"/>
    </row>
    <row r="640">
      <c r="G640" s="1"/>
      <c r="H640" s="43"/>
      <c r="I640" s="44"/>
    </row>
    <row r="641">
      <c r="G641" s="1"/>
      <c r="H641" s="43"/>
      <c r="I641" s="44"/>
    </row>
    <row r="642">
      <c r="G642" s="1"/>
      <c r="H642" s="43"/>
      <c r="I642" s="44"/>
    </row>
    <row r="643">
      <c r="G643" s="1"/>
      <c r="H643" s="43"/>
      <c r="I643" s="44"/>
    </row>
    <row r="644">
      <c r="G644" s="1"/>
      <c r="H644" s="43"/>
      <c r="I644" s="44"/>
    </row>
    <row r="645">
      <c r="G645" s="1"/>
      <c r="H645" s="43"/>
      <c r="I645" s="44"/>
    </row>
    <row r="646">
      <c r="G646" s="1"/>
      <c r="H646" s="43"/>
      <c r="I646" s="44"/>
    </row>
    <row r="647">
      <c r="G647" s="1"/>
      <c r="H647" s="43"/>
      <c r="I647" s="44"/>
    </row>
    <row r="648">
      <c r="G648" s="1"/>
      <c r="H648" s="43"/>
      <c r="I648" s="44"/>
    </row>
    <row r="649">
      <c r="G649" s="1"/>
      <c r="H649" s="43"/>
      <c r="I649" s="44"/>
    </row>
    <row r="650">
      <c r="G650" s="1"/>
      <c r="H650" s="43"/>
      <c r="I650" s="44"/>
    </row>
    <row r="651">
      <c r="G651" s="1"/>
      <c r="H651" s="43"/>
      <c r="I651" s="44"/>
    </row>
    <row r="652">
      <c r="G652" s="1"/>
      <c r="H652" s="43"/>
      <c r="I652" s="44"/>
    </row>
    <row r="653">
      <c r="G653" s="1"/>
      <c r="H653" s="43"/>
      <c r="I653" s="44"/>
    </row>
    <row r="654">
      <c r="G654" s="1"/>
      <c r="H654" s="43"/>
      <c r="I654" s="44"/>
    </row>
    <row r="655">
      <c r="G655" s="1"/>
      <c r="H655" s="43"/>
      <c r="I655" s="44"/>
    </row>
    <row r="656">
      <c r="G656" s="1"/>
      <c r="H656" s="43"/>
      <c r="I656" s="44"/>
    </row>
    <row r="657">
      <c r="G657" s="1"/>
      <c r="H657" s="43"/>
      <c r="I657" s="44"/>
    </row>
    <row r="658">
      <c r="G658" s="1"/>
      <c r="H658" s="43"/>
      <c r="I658" s="44"/>
    </row>
    <row r="659">
      <c r="G659" s="1"/>
      <c r="H659" s="43"/>
      <c r="I659" s="44"/>
    </row>
    <row r="660">
      <c r="G660" s="1"/>
      <c r="H660" s="43"/>
      <c r="I660" s="44"/>
    </row>
    <row r="661">
      <c r="G661" s="1"/>
      <c r="H661" s="43"/>
      <c r="I661" s="44"/>
    </row>
    <row r="662">
      <c r="G662" s="1"/>
      <c r="H662" s="43"/>
      <c r="I662" s="44"/>
    </row>
    <row r="663">
      <c r="G663" s="1"/>
      <c r="H663" s="43"/>
      <c r="I663" s="44"/>
    </row>
    <row r="664">
      <c r="G664" s="1"/>
      <c r="H664" s="43"/>
      <c r="I664" s="44"/>
    </row>
    <row r="665">
      <c r="G665" s="1"/>
      <c r="H665" s="43"/>
      <c r="I665" s="44"/>
    </row>
    <row r="666">
      <c r="G666" s="1"/>
      <c r="H666" s="43"/>
      <c r="I666" s="44"/>
    </row>
    <row r="667">
      <c r="G667" s="1"/>
      <c r="H667" s="43"/>
      <c r="I667" s="44"/>
    </row>
    <row r="668">
      <c r="G668" s="1"/>
      <c r="H668" s="43"/>
      <c r="I668" s="44"/>
    </row>
    <row r="669">
      <c r="G669" s="1"/>
      <c r="H669" s="43"/>
      <c r="I669" s="44"/>
    </row>
    <row r="670">
      <c r="G670" s="1"/>
      <c r="H670" s="43"/>
      <c r="I670" s="44"/>
    </row>
    <row r="671">
      <c r="G671" s="1"/>
      <c r="H671" s="43"/>
      <c r="I671" s="44"/>
    </row>
    <row r="672">
      <c r="G672" s="1"/>
      <c r="H672" s="43"/>
      <c r="I672" s="44"/>
    </row>
    <row r="673">
      <c r="G673" s="1"/>
      <c r="H673" s="43"/>
      <c r="I673" s="44"/>
    </row>
    <row r="674">
      <c r="G674" s="1"/>
      <c r="H674" s="43"/>
      <c r="I674" s="44"/>
    </row>
    <row r="675">
      <c r="G675" s="1"/>
      <c r="H675" s="43"/>
      <c r="I675" s="44"/>
    </row>
    <row r="676">
      <c r="G676" s="1"/>
      <c r="H676" s="43"/>
      <c r="I676" s="44"/>
    </row>
    <row r="677">
      <c r="G677" s="1"/>
      <c r="H677" s="43"/>
      <c r="I677" s="44"/>
    </row>
    <row r="678">
      <c r="G678" s="1"/>
      <c r="H678" s="43"/>
      <c r="I678" s="44"/>
    </row>
    <row r="679">
      <c r="G679" s="1"/>
      <c r="H679" s="43"/>
      <c r="I679" s="44"/>
    </row>
    <row r="680">
      <c r="G680" s="1"/>
      <c r="H680" s="43"/>
      <c r="I680" s="44"/>
    </row>
    <row r="681">
      <c r="G681" s="1"/>
      <c r="H681" s="43"/>
      <c r="I681" s="44"/>
    </row>
    <row r="682">
      <c r="G682" s="1"/>
      <c r="H682" s="43"/>
      <c r="I682" s="44"/>
    </row>
    <row r="683">
      <c r="G683" s="1"/>
      <c r="H683" s="43"/>
      <c r="I683" s="44"/>
    </row>
    <row r="684">
      <c r="G684" s="1"/>
      <c r="H684" s="43"/>
      <c r="I684" s="44"/>
    </row>
    <row r="685">
      <c r="G685" s="1"/>
      <c r="H685" s="43"/>
      <c r="I685" s="44"/>
    </row>
    <row r="686">
      <c r="G686" s="1"/>
      <c r="H686" s="43"/>
      <c r="I686" s="44"/>
    </row>
    <row r="687">
      <c r="G687" s="1"/>
      <c r="H687" s="43"/>
      <c r="I687" s="44"/>
    </row>
    <row r="688">
      <c r="G688" s="1"/>
      <c r="H688" s="43"/>
      <c r="I688" s="44"/>
    </row>
    <row r="689">
      <c r="G689" s="1"/>
      <c r="H689" s="43"/>
      <c r="I689" s="44"/>
    </row>
    <row r="690">
      <c r="G690" s="1"/>
      <c r="H690" s="43"/>
      <c r="I690" s="44"/>
    </row>
    <row r="691">
      <c r="G691" s="1"/>
      <c r="H691" s="43"/>
      <c r="I691" s="44"/>
    </row>
    <row r="692">
      <c r="G692" s="1"/>
      <c r="H692" s="43"/>
      <c r="I692" s="44"/>
    </row>
    <row r="693">
      <c r="G693" s="1"/>
      <c r="H693" s="43"/>
      <c r="I693" s="44"/>
    </row>
    <row r="694">
      <c r="G694" s="1"/>
      <c r="H694" s="43"/>
      <c r="I694" s="44"/>
    </row>
    <row r="695">
      <c r="G695" s="1"/>
      <c r="H695" s="43"/>
      <c r="I695" s="44"/>
    </row>
    <row r="696">
      <c r="G696" s="1"/>
      <c r="H696" s="43"/>
      <c r="I696" s="44"/>
    </row>
    <row r="697">
      <c r="G697" s="1"/>
      <c r="H697" s="43"/>
      <c r="I697" s="44"/>
    </row>
    <row r="698">
      <c r="G698" s="1"/>
      <c r="H698" s="43"/>
      <c r="I698" s="44"/>
    </row>
    <row r="699">
      <c r="G699" s="1"/>
      <c r="H699" s="43"/>
      <c r="I699" s="44"/>
    </row>
    <row r="700">
      <c r="G700" s="1"/>
      <c r="H700" s="43"/>
      <c r="I700" s="44"/>
    </row>
    <row r="701">
      <c r="G701" s="1"/>
      <c r="H701" s="43"/>
      <c r="I701" s="44"/>
    </row>
    <row r="702">
      <c r="G702" s="1"/>
      <c r="H702" s="43"/>
      <c r="I702" s="44"/>
    </row>
    <row r="703">
      <c r="G703" s="1"/>
      <c r="H703" s="43"/>
      <c r="I703" s="44"/>
    </row>
    <row r="704">
      <c r="G704" s="1"/>
      <c r="H704" s="43"/>
      <c r="I704" s="44"/>
    </row>
    <row r="705">
      <c r="G705" s="1"/>
      <c r="H705" s="43"/>
      <c r="I705" s="44"/>
    </row>
    <row r="706">
      <c r="G706" s="1"/>
      <c r="H706" s="43"/>
      <c r="I706" s="44"/>
    </row>
    <row r="707">
      <c r="G707" s="1"/>
      <c r="H707" s="43"/>
      <c r="I707" s="44"/>
    </row>
    <row r="708">
      <c r="G708" s="1"/>
      <c r="H708" s="43"/>
      <c r="I708" s="44"/>
    </row>
    <row r="709">
      <c r="G709" s="1"/>
      <c r="H709" s="43"/>
      <c r="I709" s="44"/>
    </row>
    <row r="710">
      <c r="G710" s="1"/>
      <c r="H710" s="43"/>
      <c r="I710" s="44"/>
    </row>
    <row r="711">
      <c r="G711" s="1"/>
      <c r="H711" s="43"/>
      <c r="I711" s="44"/>
    </row>
    <row r="712">
      <c r="G712" s="1"/>
      <c r="H712" s="43"/>
      <c r="I712" s="44"/>
    </row>
    <row r="713">
      <c r="G713" s="1"/>
      <c r="H713" s="43"/>
      <c r="I713" s="44"/>
    </row>
    <row r="714">
      <c r="G714" s="1"/>
      <c r="H714" s="43"/>
      <c r="I714" s="44"/>
    </row>
    <row r="715">
      <c r="G715" s="1"/>
      <c r="H715" s="43"/>
      <c r="I715" s="44"/>
    </row>
    <row r="716">
      <c r="G716" s="1"/>
      <c r="H716" s="43"/>
      <c r="I716" s="44"/>
    </row>
    <row r="717">
      <c r="G717" s="1"/>
      <c r="H717" s="43"/>
      <c r="I717" s="44"/>
    </row>
    <row r="718">
      <c r="G718" s="1"/>
      <c r="H718" s="43"/>
      <c r="I718" s="44"/>
    </row>
    <row r="719">
      <c r="G719" s="1"/>
      <c r="H719" s="43"/>
      <c r="I719" s="44"/>
    </row>
    <row r="720">
      <c r="G720" s="1"/>
      <c r="H720" s="43"/>
      <c r="I720" s="44"/>
    </row>
    <row r="721">
      <c r="G721" s="1"/>
      <c r="H721" s="43"/>
      <c r="I721" s="44"/>
    </row>
    <row r="722">
      <c r="G722" s="1"/>
      <c r="H722" s="43"/>
      <c r="I722" s="44"/>
    </row>
    <row r="723">
      <c r="G723" s="1"/>
      <c r="H723" s="43"/>
      <c r="I723" s="44"/>
    </row>
    <row r="724">
      <c r="G724" s="1"/>
      <c r="H724" s="43"/>
      <c r="I724" s="44"/>
    </row>
    <row r="725">
      <c r="G725" s="1"/>
      <c r="H725" s="43"/>
      <c r="I725" s="44"/>
    </row>
    <row r="726">
      <c r="G726" s="1"/>
      <c r="H726" s="43"/>
      <c r="I726" s="44"/>
    </row>
    <row r="727">
      <c r="G727" s="1"/>
      <c r="H727" s="43"/>
      <c r="I727" s="44"/>
    </row>
    <row r="728">
      <c r="G728" s="1"/>
      <c r="H728" s="43"/>
      <c r="I728" s="44"/>
    </row>
    <row r="729">
      <c r="G729" s="1"/>
      <c r="H729" s="43"/>
      <c r="I729" s="44"/>
    </row>
    <row r="730">
      <c r="G730" s="1"/>
      <c r="H730" s="43"/>
      <c r="I730" s="44"/>
    </row>
    <row r="731">
      <c r="G731" s="1"/>
      <c r="H731" s="43"/>
      <c r="I731" s="44"/>
    </row>
    <row r="732">
      <c r="G732" s="1"/>
      <c r="H732" s="43"/>
      <c r="I732" s="44"/>
    </row>
    <row r="733">
      <c r="G733" s="1"/>
      <c r="H733" s="43"/>
      <c r="I733" s="44"/>
    </row>
    <row r="734">
      <c r="G734" s="1"/>
      <c r="H734" s="43"/>
      <c r="I734" s="44"/>
    </row>
    <row r="735">
      <c r="G735" s="1"/>
      <c r="H735" s="43"/>
      <c r="I735" s="44"/>
    </row>
    <row r="736">
      <c r="G736" s="1"/>
      <c r="H736" s="43"/>
      <c r="I736" s="44"/>
    </row>
    <row r="737">
      <c r="G737" s="1"/>
      <c r="H737" s="43"/>
      <c r="I737" s="44"/>
    </row>
    <row r="738">
      <c r="G738" s="1"/>
      <c r="H738" s="43"/>
      <c r="I738" s="44"/>
    </row>
    <row r="739">
      <c r="G739" s="1"/>
      <c r="H739" s="43"/>
      <c r="I739" s="44"/>
    </row>
    <row r="740">
      <c r="G740" s="1"/>
      <c r="H740" s="43"/>
      <c r="I740" s="44"/>
    </row>
    <row r="741">
      <c r="G741" s="1"/>
      <c r="H741" s="43"/>
      <c r="I741" s="44"/>
    </row>
    <row r="742">
      <c r="G742" s="1"/>
      <c r="H742" s="43"/>
      <c r="I742" s="44"/>
    </row>
    <row r="743">
      <c r="G743" s="1"/>
      <c r="H743" s="43"/>
      <c r="I743" s="44"/>
    </row>
    <row r="744">
      <c r="G744" s="1"/>
      <c r="H744" s="43"/>
      <c r="I744" s="44"/>
    </row>
    <row r="745">
      <c r="G745" s="1"/>
      <c r="H745" s="43"/>
      <c r="I745" s="44"/>
    </row>
    <row r="746">
      <c r="G746" s="1"/>
      <c r="H746" s="43"/>
      <c r="I746" s="44"/>
    </row>
    <row r="747">
      <c r="G747" s="1"/>
      <c r="H747" s="43"/>
      <c r="I747" s="44"/>
    </row>
    <row r="748">
      <c r="G748" s="1"/>
      <c r="H748" s="43"/>
      <c r="I748" s="44"/>
    </row>
    <row r="749">
      <c r="G749" s="1"/>
      <c r="H749" s="43"/>
      <c r="I749" s="44"/>
    </row>
    <row r="750">
      <c r="G750" s="1"/>
      <c r="H750" s="43"/>
      <c r="I750" s="44"/>
    </row>
    <row r="751">
      <c r="G751" s="1"/>
      <c r="H751" s="43"/>
      <c r="I751" s="44"/>
    </row>
    <row r="752">
      <c r="G752" s="1"/>
      <c r="H752" s="43"/>
      <c r="I752" s="44"/>
    </row>
    <row r="753">
      <c r="G753" s="1"/>
      <c r="H753" s="43"/>
      <c r="I753" s="44"/>
    </row>
    <row r="754">
      <c r="G754" s="1"/>
      <c r="H754" s="43"/>
      <c r="I754" s="44"/>
    </row>
    <row r="755">
      <c r="G755" s="1"/>
      <c r="H755" s="43"/>
      <c r="I755" s="44"/>
    </row>
    <row r="756">
      <c r="G756" s="1"/>
      <c r="H756" s="43"/>
      <c r="I756" s="44"/>
    </row>
    <row r="757">
      <c r="G757" s="1"/>
      <c r="H757" s="43"/>
      <c r="I757" s="44"/>
    </row>
    <row r="758">
      <c r="G758" s="1"/>
      <c r="H758" s="43"/>
      <c r="I758" s="44"/>
    </row>
    <row r="759">
      <c r="G759" s="1"/>
      <c r="H759" s="43"/>
      <c r="I759" s="44"/>
    </row>
    <row r="760">
      <c r="G760" s="1"/>
      <c r="H760" s="43"/>
      <c r="I760" s="44"/>
    </row>
    <row r="761">
      <c r="G761" s="1"/>
      <c r="H761" s="43"/>
      <c r="I761" s="44"/>
    </row>
    <row r="762">
      <c r="G762" s="1"/>
      <c r="H762" s="43"/>
      <c r="I762" s="44"/>
    </row>
    <row r="763">
      <c r="G763" s="1"/>
      <c r="H763" s="43"/>
      <c r="I763" s="44"/>
    </row>
    <row r="764">
      <c r="G764" s="1"/>
      <c r="H764" s="43"/>
      <c r="I764" s="44"/>
    </row>
    <row r="765">
      <c r="G765" s="1"/>
      <c r="H765" s="43"/>
      <c r="I765" s="44"/>
    </row>
    <row r="766">
      <c r="G766" s="1"/>
      <c r="H766" s="43"/>
      <c r="I766" s="44"/>
    </row>
    <row r="767">
      <c r="G767" s="1"/>
      <c r="H767" s="43"/>
      <c r="I767" s="44"/>
    </row>
    <row r="768">
      <c r="G768" s="1"/>
      <c r="H768" s="43"/>
      <c r="I768" s="44"/>
    </row>
    <row r="769">
      <c r="G769" s="1"/>
      <c r="H769" s="43"/>
      <c r="I769" s="44"/>
    </row>
    <row r="770">
      <c r="G770" s="1"/>
      <c r="H770" s="43"/>
      <c r="I770" s="44"/>
    </row>
    <row r="771">
      <c r="G771" s="1"/>
      <c r="H771" s="43"/>
      <c r="I771" s="44"/>
    </row>
    <row r="772">
      <c r="G772" s="1"/>
      <c r="H772" s="43"/>
      <c r="I772" s="44"/>
    </row>
    <row r="773">
      <c r="G773" s="1"/>
      <c r="H773" s="43"/>
      <c r="I773" s="44"/>
    </row>
    <row r="774">
      <c r="G774" s="1"/>
      <c r="H774" s="43"/>
      <c r="I774" s="44"/>
    </row>
    <row r="775">
      <c r="G775" s="1"/>
      <c r="H775" s="43"/>
      <c r="I775" s="44"/>
    </row>
    <row r="776">
      <c r="G776" s="1"/>
      <c r="H776" s="43"/>
      <c r="I776" s="44"/>
    </row>
    <row r="777">
      <c r="G777" s="1"/>
      <c r="H777" s="43"/>
      <c r="I777" s="44"/>
    </row>
    <row r="778">
      <c r="G778" s="1"/>
      <c r="H778" s="43"/>
      <c r="I778" s="44"/>
    </row>
    <row r="779">
      <c r="G779" s="1"/>
      <c r="H779" s="43"/>
      <c r="I779" s="44"/>
    </row>
    <row r="780">
      <c r="G780" s="1"/>
      <c r="H780" s="43"/>
      <c r="I780" s="44"/>
    </row>
    <row r="781">
      <c r="G781" s="1"/>
      <c r="H781" s="43"/>
      <c r="I781" s="44"/>
    </row>
    <row r="782">
      <c r="G782" s="1"/>
      <c r="H782" s="43"/>
      <c r="I782" s="44"/>
    </row>
    <row r="783">
      <c r="G783" s="1"/>
      <c r="H783" s="43"/>
      <c r="I783" s="44"/>
    </row>
    <row r="784">
      <c r="G784" s="1"/>
      <c r="H784" s="43"/>
      <c r="I784" s="44"/>
    </row>
    <row r="785">
      <c r="G785" s="1"/>
      <c r="H785" s="43"/>
      <c r="I785" s="44"/>
    </row>
    <row r="786">
      <c r="G786" s="1"/>
      <c r="H786" s="43"/>
      <c r="I786" s="44"/>
    </row>
    <row r="787">
      <c r="G787" s="1"/>
      <c r="H787" s="43"/>
      <c r="I787" s="44"/>
    </row>
    <row r="788">
      <c r="G788" s="1"/>
      <c r="H788" s="43"/>
      <c r="I788" s="44"/>
    </row>
    <row r="789">
      <c r="G789" s="1"/>
      <c r="H789" s="43"/>
      <c r="I789" s="44"/>
    </row>
    <row r="790">
      <c r="G790" s="1"/>
      <c r="H790" s="43"/>
      <c r="I790" s="44"/>
    </row>
    <row r="791">
      <c r="G791" s="1"/>
      <c r="H791" s="43"/>
      <c r="I791" s="44"/>
    </row>
    <row r="792">
      <c r="G792" s="1"/>
      <c r="H792" s="43"/>
      <c r="I792" s="44"/>
    </row>
    <row r="793">
      <c r="G793" s="1"/>
      <c r="H793" s="43"/>
      <c r="I793" s="44"/>
    </row>
    <row r="794">
      <c r="G794" s="1"/>
      <c r="H794" s="43"/>
      <c r="I794" s="44"/>
    </row>
    <row r="795">
      <c r="G795" s="1"/>
      <c r="H795" s="43"/>
      <c r="I795" s="44"/>
    </row>
    <row r="796">
      <c r="G796" s="1"/>
      <c r="H796" s="43"/>
      <c r="I796" s="44"/>
    </row>
    <row r="797">
      <c r="G797" s="1"/>
      <c r="H797" s="43"/>
      <c r="I797" s="44"/>
    </row>
    <row r="798">
      <c r="G798" s="1"/>
      <c r="H798" s="43"/>
      <c r="I798" s="44"/>
    </row>
    <row r="799">
      <c r="G799" s="1"/>
      <c r="H799" s="43"/>
      <c r="I799" s="44"/>
    </row>
    <row r="800">
      <c r="G800" s="1"/>
      <c r="H800" s="43"/>
      <c r="I800" s="44"/>
    </row>
    <row r="801">
      <c r="G801" s="1"/>
      <c r="H801" s="43"/>
      <c r="I801" s="44"/>
    </row>
    <row r="802">
      <c r="G802" s="1"/>
      <c r="H802" s="43"/>
      <c r="I802" s="44"/>
    </row>
    <row r="803">
      <c r="G803" s="1"/>
      <c r="H803" s="43"/>
      <c r="I803" s="44"/>
    </row>
    <row r="804">
      <c r="G804" s="1"/>
      <c r="H804" s="43"/>
      <c r="I804" s="44"/>
    </row>
    <row r="805">
      <c r="G805" s="1"/>
      <c r="H805" s="43"/>
      <c r="I805" s="44"/>
    </row>
    <row r="806">
      <c r="G806" s="1"/>
      <c r="H806" s="43"/>
      <c r="I806" s="44"/>
    </row>
    <row r="807">
      <c r="G807" s="1"/>
      <c r="H807" s="43"/>
      <c r="I807" s="44"/>
    </row>
    <row r="808">
      <c r="G808" s="1"/>
      <c r="H808" s="43"/>
      <c r="I808" s="44"/>
    </row>
    <row r="809">
      <c r="G809" s="1"/>
      <c r="H809" s="43"/>
      <c r="I809" s="44"/>
    </row>
    <row r="810">
      <c r="G810" s="1"/>
      <c r="H810" s="43"/>
      <c r="I810" s="44"/>
    </row>
    <row r="811">
      <c r="G811" s="1"/>
      <c r="H811" s="43"/>
      <c r="I811" s="44"/>
    </row>
    <row r="812">
      <c r="G812" s="1"/>
      <c r="H812" s="43"/>
      <c r="I812" s="44"/>
    </row>
    <row r="813">
      <c r="G813" s="1"/>
      <c r="H813" s="43"/>
      <c r="I813" s="44"/>
    </row>
    <row r="814">
      <c r="G814" s="1"/>
      <c r="H814" s="43"/>
      <c r="I814" s="44"/>
    </row>
    <row r="815">
      <c r="G815" s="1"/>
      <c r="H815" s="43"/>
      <c r="I815" s="44"/>
    </row>
    <row r="816">
      <c r="G816" s="1"/>
      <c r="H816" s="43"/>
      <c r="I816" s="44"/>
    </row>
    <row r="817">
      <c r="G817" s="1"/>
      <c r="H817" s="43"/>
      <c r="I817" s="44"/>
    </row>
    <row r="818">
      <c r="G818" s="1"/>
      <c r="H818" s="43"/>
      <c r="I818" s="44"/>
    </row>
    <row r="819">
      <c r="G819" s="1"/>
      <c r="H819" s="43"/>
      <c r="I819" s="44"/>
    </row>
    <row r="820">
      <c r="G820" s="1"/>
      <c r="H820" s="43"/>
      <c r="I820" s="44"/>
    </row>
    <row r="821">
      <c r="G821" s="1"/>
      <c r="H821" s="43"/>
      <c r="I821" s="44"/>
    </row>
    <row r="822">
      <c r="G822" s="1"/>
      <c r="H822" s="43"/>
      <c r="I822" s="44"/>
    </row>
    <row r="823">
      <c r="G823" s="1"/>
      <c r="H823" s="43"/>
      <c r="I823" s="44"/>
    </row>
    <row r="824">
      <c r="G824" s="1"/>
      <c r="H824" s="43"/>
      <c r="I824" s="44"/>
    </row>
    <row r="825">
      <c r="G825" s="1"/>
      <c r="H825" s="43"/>
      <c r="I825" s="44"/>
    </row>
    <row r="826">
      <c r="G826" s="1"/>
      <c r="H826" s="43"/>
      <c r="I826" s="44"/>
    </row>
    <row r="827">
      <c r="G827" s="1"/>
      <c r="H827" s="43"/>
      <c r="I827" s="44"/>
    </row>
    <row r="828">
      <c r="G828" s="1"/>
      <c r="H828" s="43"/>
      <c r="I828" s="44"/>
    </row>
    <row r="829">
      <c r="G829" s="1"/>
      <c r="H829" s="43"/>
      <c r="I829" s="44"/>
    </row>
    <row r="830">
      <c r="G830" s="1"/>
      <c r="H830" s="43"/>
      <c r="I830" s="44"/>
    </row>
    <row r="831">
      <c r="G831" s="1"/>
      <c r="H831" s="43"/>
      <c r="I831" s="44"/>
    </row>
    <row r="832">
      <c r="G832" s="1"/>
      <c r="H832" s="43"/>
      <c r="I832" s="44"/>
    </row>
    <row r="833">
      <c r="G833" s="1"/>
      <c r="H833" s="43"/>
      <c r="I833" s="44"/>
    </row>
    <row r="834">
      <c r="G834" s="1"/>
      <c r="H834" s="43"/>
      <c r="I834" s="44"/>
    </row>
    <row r="835">
      <c r="G835" s="1"/>
      <c r="H835" s="43"/>
      <c r="I835" s="44"/>
    </row>
    <row r="836">
      <c r="G836" s="1"/>
      <c r="H836" s="43"/>
      <c r="I836" s="44"/>
    </row>
    <row r="837">
      <c r="G837" s="1"/>
      <c r="H837" s="43"/>
      <c r="I837" s="44"/>
    </row>
    <row r="838">
      <c r="G838" s="1"/>
      <c r="H838" s="43"/>
      <c r="I838" s="44"/>
    </row>
    <row r="839">
      <c r="G839" s="1"/>
      <c r="H839" s="43"/>
      <c r="I839" s="44"/>
    </row>
    <row r="840">
      <c r="G840" s="1"/>
      <c r="H840" s="43"/>
      <c r="I840" s="44"/>
    </row>
    <row r="841">
      <c r="G841" s="1"/>
      <c r="H841" s="43"/>
      <c r="I841" s="44"/>
    </row>
    <row r="842">
      <c r="G842" s="1"/>
      <c r="H842" s="43"/>
      <c r="I842" s="44"/>
    </row>
    <row r="843">
      <c r="G843" s="1"/>
      <c r="H843" s="43"/>
      <c r="I843" s="44"/>
    </row>
    <row r="844">
      <c r="G844" s="1"/>
      <c r="H844" s="43"/>
      <c r="I844" s="44"/>
    </row>
    <row r="845">
      <c r="G845" s="1"/>
      <c r="H845" s="43"/>
      <c r="I845" s="44"/>
    </row>
    <row r="846">
      <c r="G846" s="1"/>
      <c r="H846" s="43"/>
      <c r="I846" s="44"/>
    </row>
    <row r="847">
      <c r="G847" s="1"/>
      <c r="H847" s="43"/>
      <c r="I847" s="44"/>
    </row>
    <row r="848">
      <c r="G848" s="1"/>
      <c r="H848" s="43"/>
      <c r="I848" s="44"/>
    </row>
    <row r="849">
      <c r="G849" s="1"/>
      <c r="H849" s="43"/>
      <c r="I849" s="44"/>
    </row>
    <row r="850">
      <c r="G850" s="1"/>
      <c r="H850" s="43"/>
      <c r="I850" s="44"/>
    </row>
    <row r="851">
      <c r="G851" s="1"/>
      <c r="H851" s="43"/>
      <c r="I851" s="44"/>
    </row>
    <row r="852">
      <c r="G852" s="1"/>
      <c r="H852" s="43"/>
      <c r="I852" s="44"/>
    </row>
    <row r="853">
      <c r="G853" s="1"/>
      <c r="H853" s="43"/>
      <c r="I853" s="44"/>
    </row>
    <row r="854">
      <c r="G854" s="1"/>
      <c r="H854" s="43"/>
      <c r="I854" s="44"/>
    </row>
    <row r="855">
      <c r="G855" s="1"/>
      <c r="H855" s="43"/>
      <c r="I855" s="44"/>
    </row>
    <row r="856">
      <c r="G856" s="1"/>
      <c r="H856" s="43"/>
      <c r="I856" s="44"/>
    </row>
    <row r="857">
      <c r="G857" s="1"/>
      <c r="H857" s="43"/>
      <c r="I857" s="44"/>
    </row>
    <row r="858">
      <c r="G858" s="1"/>
      <c r="H858" s="43"/>
      <c r="I858" s="44"/>
    </row>
    <row r="859">
      <c r="G859" s="1"/>
      <c r="H859" s="43"/>
      <c r="I859" s="44"/>
    </row>
    <row r="860">
      <c r="G860" s="1"/>
      <c r="H860" s="43"/>
      <c r="I860" s="44"/>
    </row>
    <row r="861">
      <c r="G861" s="1"/>
      <c r="H861" s="43"/>
      <c r="I861" s="44"/>
    </row>
    <row r="862">
      <c r="G862" s="1"/>
      <c r="H862" s="43"/>
      <c r="I862" s="44"/>
    </row>
    <row r="863">
      <c r="G863" s="1"/>
      <c r="H863" s="43"/>
      <c r="I863" s="44"/>
    </row>
    <row r="864">
      <c r="G864" s="1"/>
      <c r="H864" s="43"/>
      <c r="I864" s="44"/>
    </row>
    <row r="865">
      <c r="G865" s="1"/>
      <c r="H865" s="43"/>
      <c r="I865" s="44"/>
    </row>
    <row r="866">
      <c r="G866" s="1"/>
      <c r="H866" s="43"/>
      <c r="I866" s="44"/>
    </row>
    <row r="867">
      <c r="G867" s="1"/>
      <c r="H867" s="43"/>
      <c r="I867" s="44"/>
    </row>
    <row r="868">
      <c r="G868" s="1"/>
      <c r="H868" s="43"/>
      <c r="I868" s="44"/>
    </row>
    <row r="869">
      <c r="G869" s="1"/>
      <c r="H869" s="43"/>
      <c r="I869" s="44"/>
    </row>
    <row r="870">
      <c r="G870" s="1"/>
      <c r="H870" s="43"/>
      <c r="I870" s="44"/>
    </row>
    <row r="871">
      <c r="G871" s="1"/>
      <c r="H871" s="43"/>
      <c r="I871" s="44"/>
    </row>
    <row r="872">
      <c r="G872" s="1"/>
      <c r="H872" s="43"/>
      <c r="I872" s="44"/>
    </row>
    <row r="873">
      <c r="G873" s="1"/>
      <c r="H873" s="43"/>
      <c r="I873" s="44"/>
    </row>
    <row r="874">
      <c r="G874" s="1"/>
      <c r="H874" s="43"/>
      <c r="I874" s="44"/>
    </row>
    <row r="875">
      <c r="G875" s="1"/>
      <c r="H875" s="43"/>
      <c r="I875" s="44"/>
    </row>
    <row r="876">
      <c r="G876" s="1"/>
      <c r="H876" s="43"/>
      <c r="I876" s="44"/>
    </row>
    <row r="877">
      <c r="G877" s="1"/>
      <c r="H877" s="43"/>
      <c r="I877" s="44"/>
    </row>
    <row r="878">
      <c r="G878" s="1"/>
      <c r="H878" s="43"/>
      <c r="I878" s="44"/>
    </row>
    <row r="879">
      <c r="G879" s="1"/>
      <c r="H879" s="43"/>
      <c r="I879" s="44"/>
    </row>
    <row r="880">
      <c r="G880" s="1"/>
      <c r="H880" s="43"/>
      <c r="I880" s="44"/>
    </row>
    <row r="881">
      <c r="G881" s="1"/>
      <c r="H881" s="43"/>
      <c r="I881" s="44"/>
    </row>
    <row r="882">
      <c r="G882" s="1"/>
      <c r="H882" s="43"/>
      <c r="I882" s="44"/>
    </row>
    <row r="883">
      <c r="G883" s="1"/>
      <c r="H883" s="43"/>
      <c r="I883" s="44"/>
    </row>
    <row r="884">
      <c r="G884" s="1"/>
      <c r="H884" s="43"/>
      <c r="I884" s="44"/>
    </row>
    <row r="885">
      <c r="G885" s="1"/>
      <c r="H885" s="43"/>
      <c r="I885" s="44"/>
    </row>
    <row r="886">
      <c r="G886" s="1"/>
      <c r="H886" s="43"/>
      <c r="I886" s="44"/>
    </row>
    <row r="887">
      <c r="G887" s="1"/>
      <c r="H887" s="43"/>
      <c r="I887" s="44"/>
    </row>
    <row r="888">
      <c r="G888" s="1"/>
      <c r="H888" s="43"/>
      <c r="I888" s="44"/>
    </row>
    <row r="889">
      <c r="G889" s="1"/>
      <c r="H889" s="43"/>
      <c r="I889" s="44"/>
    </row>
    <row r="890">
      <c r="G890" s="1"/>
      <c r="H890" s="43"/>
      <c r="I890" s="44"/>
    </row>
    <row r="891">
      <c r="G891" s="1"/>
      <c r="H891" s="43"/>
      <c r="I891" s="44"/>
    </row>
    <row r="892">
      <c r="G892" s="1"/>
      <c r="H892" s="43"/>
      <c r="I892" s="44"/>
    </row>
    <row r="893">
      <c r="G893" s="1"/>
      <c r="H893" s="43"/>
      <c r="I893" s="44"/>
    </row>
    <row r="894">
      <c r="G894" s="1"/>
      <c r="H894" s="43"/>
      <c r="I894" s="44"/>
    </row>
    <row r="895">
      <c r="G895" s="1"/>
      <c r="H895" s="43"/>
      <c r="I895" s="44"/>
    </row>
    <row r="896">
      <c r="G896" s="1"/>
      <c r="H896" s="43"/>
      <c r="I896" s="44"/>
    </row>
    <row r="897">
      <c r="G897" s="1"/>
      <c r="H897" s="43"/>
      <c r="I897" s="44"/>
    </row>
    <row r="898">
      <c r="G898" s="1"/>
      <c r="H898" s="43"/>
      <c r="I898" s="44"/>
    </row>
    <row r="899">
      <c r="G899" s="1"/>
      <c r="H899" s="43"/>
      <c r="I899" s="44"/>
    </row>
    <row r="900">
      <c r="G900" s="1"/>
      <c r="H900" s="43"/>
      <c r="I900" s="44"/>
    </row>
    <row r="901">
      <c r="G901" s="1"/>
      <c r="H901" s="43"/>
      <c r="I901" s="44"/>
    </row>
    <row r="902">
      <c r="G902" s="1"/>
      <c r="H902" s="43"/>
      <c r="I902" s="44"/>
    </row>
    <row r="903">
      <c r="G903" s="1"/>
      <c r="H903" s="43"/>
      <c r="I903" s="44"/>
    </row>
    <row r="904">
      <c r="G904" s="1"/>
      <c r="H904" s="43"/>
      <c r="I904" s="44"/>
    </row>
    <row r="905">
      <c r="G905" s="1"/>
      <c r="H905" s="43"/>
      <c r="I905" s="44"/>
    </row>
    <row r="906">
      <c r="G906" s="1"/>
      <c r="H906" s="43"/>
      <c r="I906" s="44"/>
    </row>
    <row r="907">
      <c r="G907" s="1"/>
      <c r="H907" s="43"/>
      <c r="I907" s="44"/>
    </row>
    <row r="908">
      <c r="G908" s="1"/>
      <c r="H908" s="43"/>
      <c r="I908" s="44"/>
    </row>
    <row r="909">
      <c r="G909" s="1"/>
      <c r="H909" s="43"/>
      <c r="I909" s="44"/>
    </row>
    <row r="910">
      <c r="G910" s="1"/>
      <c r="H910" s="43"/>
      <c r="I910" s="44"/>
    </row>
    <row r="911">
      <c r="G911" s="1"/>
      <c r="H911" s="43"/>
      <c r="I911" s="44"/>
    </row>
    <row r="912">
      <c r="G912" s="1"/>
      <c r="H912" s="43"/>
      <c r="I912" s="44"/>
    </row>
    <row r="913">
      <c r="G913" s="1"/>
      <c r="H913" s="43"/>
      <c r="I913" s="44"/>
    </row>
    <row r="914">
      <c r="G914" s="1"/>
      <c r="H914" s="43"/>
      <c r="I914" s="44"/>
    </row>
    <row r="915">
      <c r="G915" s="1"/>
      <c r="H915" s="43"/>
      <c r="I915" s="44"/>
    </row>
    <row r="916">
      <c r="G916" s="1"/>
      <c r="H916" s="43"/>
      <c r="I916" s="44"/>
    </row>
    <row r="917">
      <c r="G917" s="1"/>
      <c r="H917" s="43"/>
      <c r="I917" s="44"/>
    </row>
    <row r="918">
      <c r="G918" s="1"/>
      <c r="H918" s="43"/>
      <c r="I918" s="44"/>
    </row>
    <row r="919">
      <c r="G919" s="1"/>
      <c r="H919" s="43"/>
      <c r="I919" s="44"/>
    </row>
    <row r="920">
      <c r="G920" s="1"/>
      <c r="H920" s="43"/>
      <c r="I920" s="44"/>
    </row>
    <row r="921">
      <c r="G921" s="1"/>
      <c r="H921" s="43"/>
      <c r="I921" s="44"/>
    </row>
    <row r="922">
      <c r="G922" s="1"/>
      <c r="H922" s="43"/>
      <c r="I922" s="44"/>
    </row>
    <row r="923">
      <c r="G923" s="1"/>
      <c r="H923" s="43"/>
      <c r="I923" s="44"/>
    </row>
    <row r="924">
      <c r="G924" s="1"/>
      <c r="H924" s="43"/>
      <c r="I924" s="44"/>
    </row>
    <row r="925">
      <c r="G925" s="1"/>
      <c r="H925" s="43"/>
      <c r="I925" s="44"/>
    </row>
    <row r="926">
      <c r="G926" s="1"/>
      <c r="H926" s="43"/>
      <c r="I926" s="44"/>
    </row>
    <row r="927">
      <c r="G927" s="1"/>
      <c r="H927" s="43"/>
      <c r="I927" s="44"/>
    </row>
    <row r="928">
      <c r="G928" s="1"/>
      <c r="H928" s="43"/>
      <c r="I928" s="44"/>
    </row>
    <row r="929">
      <c r="G929" s="1"/>
      <c r="H929" s="43"/>
      <c r="I929" s="44"/>
    </row>
    <row r="930">
      <c r="G930" s="1"/>
      <c r="H930" s="43"/>
      <c r="I930" s="44"/>
    </row>
    <row r="931">
      <c r="G931" s="1"/>
      <c r="H931" s="43"/>
      <c r="I931" s="44"/>
    </row>
    <row r="932">
      <c r="G932" s="1"/>
      <c r="H932" s="43"/>
      <c r="I932" s="44"/>
    </row>
    <row r="933">
      <c r="G933" s="1"/>
      <c r="H933" s="43"/>
      <c r="I933" s="44"/>
    </row>
    <row r="934">
      <c r="G934" s="1"/>
      <c r="H934" s="43"/>
      <c r="I934" s="44"/>
    </row>
    <row r="935">
      <c r="G935" s="1"/>
      <c r="H935" s="43"/>
      <c r="I935" s="44"/>
    </row>
    <row r="936">
      <c r="G936" s="1"/>
      <c r="H936" s="43"/>
      <c r="I936" s="44"/>
    </row>
    <row r="937">
      <c r="G937" s="1"/>
      <c r="H937" s="43"/>
      <c r="I937" s="44"/>
    </row>
    <row r="938">
      <c r="G938" s="1"/>
      <c r="H938" s="43"/>
      <c r="I938" s="44"/>
    </row>
    <row r="939">
      <c r="G939" s="1"/>
      <c r="H939" s="43"/>
      <c r="I939" s="44"/>
    </row>
    <row r="940">
      <c r="G940" s="1"/>
      <c r="H940" s="43"/>
      <c r="I940" s="44"/>
    </row>
    <row r="941">
      <c r="G941" s="1"/>
      <c r="H941" s="43"/>
      <c r="I941" s="44"/>
    </row>
    <row r="942">
      <c r="G942" s="1"/>
      <c r="H942" s="43"/>
      <c r="I942" s="44"/>
    </row>
    <row r="943">
      <c r="G943" s="1"/>
      <c r="H943" s="43"/>
      <c r="I943" s="44"/>
    </row>
    <row r="944">
      <c r="G944" s="1"/>
      <c r="H944" s="43"/>
      <c r="I944" s="44"/>
    </row>
    <row r="945">
      <c r="G945" s="1"/>
      <c r="H945" s="43"/>
      <c r="I945" s="44"/>
    </row>
    <row r="946">
      <c r="G946" s="1"/>
      <c r="H946" s="43"/>
      <c r="I946" s="44"/>
    </row>
    <row r="947">
      <c r="G947" s="1"/>
      <c r="H947" s="43"/>
      <c r="I947" s="44"/>
    </row>
    <row r="948">
      <c r="G948" s="1"/>
      <c r="H948" s="43"/>
      <c r="I948" s="44"/>
    </row>
    <row r="949">
      <c r="G949" s="1"/>
      <c r="H949" s="43"/>
      <c r="I949" s="44"/>
    </row>
    <row r="950">
      <c r="G950" s="1"/>
      <c r="H950" s="43"/>
      <c r="I950" s="44"/>
    </row>
    <row r="951">
      <c r="G951" s="1"/>
      <c r="H951" s="43"/>
      <c r="I951" s="44"/>
    </row>
    <row r="952">
      <c r="G952" s="1"/>
      <c r="H952" s="43"/>
      <c r="I952" s="44"/>
    </row>
    <row r="953">
      <c r="G953" s="1"/>
      <c r="H953" s="43"/>
      <c r="I953" s="44"/>
    </row>
    <row r="954">
      <c r="G954" s="1"/>
      <c r="H954" s="43"/>
      <c r="I954" s="44"/>
    </row>
    <row r="955">
      <c r="G955" s="1"/>
      <c r="H955" s="43"/>
      <c r="I955" s="44"/>
    </row>
    <row r="956">
      <c r="G956" s="1"/>
      <c r="H956" s="43"/>
      <c r="I956" s="44"/>
    </row>
    <row r="957">
      <c r="G957" s="1"/>
      <c r="H957" s="43"/>
      <c r="I957" s="44"/>
    </row>
    <row r="958">
      <c r="G958" s="1"/>
      <c r="H958" s="43"/>
      <c r="I958" s="44"/>
    </row>
    <row r="959">
      <c r="G959" s="1"/>
      <c r="H959" s="43"/>
      <c r="I959" s="44"/>
    </row>
    <row r="960">
      <c r="G960" s="1"/>
      <c r="H960" s="43"/>
      <c r="I960" s="44"/>
    </row>
    <row r="961">
      <c r="G961" s="1"/>
      <c r="H961" s="43"/>
      <c r="I961" s="44"/>
    </row>
    <row r="962">
      <c r="G962" s="1"/>
      <c r="H962" s="43"/>
      <c r="I962" s="44"/>
    </row>
    <row r="963">
      <c r="G963" s="1"/>
      <c r="H963" s="43"/>
      <c r="I963" s="44"/>
    </row>
    <row r="964">
      <c r="G964" s="1"/>
      <c r="H964" s="43"/>
      <c r="I964" s="44"/>
    </row>
    <row r="965">
      <c r="G965" s="1"/>
      <c r="H965" s="43"/>
      <c r="I965" s="44"/>
    </row>
    <row r="966">
      <c r="G966" s="1"/>
      <c r="H966" s="43"/>
      <c r="I966" s="44"/>
    </row>
    <row r="967">
      <c r="G967" s="1"/>
      <c r="H967" s="43"/>
      <c r="I967" s="44"/>
    </row>
    <row r="968">
      <c r="G968" s="1"/>
      <c r="H968" s="43"/>
      <c r="I968" s="44"/>
    </row>
    <row r="969">
      <c r="G969" s="1"/>
      <c r="H969" s="43"/>
      <c r="I969" s="44"/>
    </row>
    <row r="970">
      <c r="G970" s="1"/>
      <c r="H970" s="43"/>
      <c r="I970" s="44"/>
    </row>
    <row r="971">
      <c r="G971" s="1"/>
      <c r="H971" s="43"/>
      <c r="I971" s="44"/>
    </row>
    <row r="972">
      <c r="G972" s="1"/>
      <c r="H972" s="43"/>
      <c r="I972" s="44"/>
    </row>
    <row r="973">
      <c r="G973" s="1"/>
      <c r="H973" s="43"/>
      <c r="I973" s="44"/>
    </row>
    <row r="974">
      <c r="G974" s="1"/>
      <c r="H974" s="43"/>
      <c r="I974" s="44"/>
    </row>
    <row r="975">
      <c r="G975" s="1"/>
      <c r="H975" s="43"/>
      <c r="I975" s="44"/>
    </row>
    <row r="976">
      <c r="G976" s="1"/>
      <c r="H976" s="43"/>
      <c r="I976" s="44"/>
    </row>
    <row r="977">
      <c r="G977" s="1"/>
      <c r="H977" s="43"/>
      <c r="I977" s="44"/>
    </row>
    <row r="978">
      <c r="G978" s="1"/>
      <c r="H978" s="43"/>
      <c r="I978" s="44"/>
    </row>
    <row r="979">
      <c r="G979" s="1"/>
      <c r="H979" s="43"/>
      <c r="I979" s="44"/>
    </row>
    <row r="980">
      <c r="G980" s="1"/>
      <c r="H980" s="43"/>
      <c r="I980" s="44"/>
    </row>
    <row r="981">
      <c r="G981" s="1"/>
      <c r="H981" s="43"/>
      <c r="I981" s="44"/>
    </row>
    <row r="982">
      <c r="G982" s="1"/>
      <c r="H982" s="43"/>
      <c r="I982" s="44"/>
    </row>
    <row r="983">
      <c r="G983" s="1"/>
      <c r="H983" s="43"/>
      <c r="I983" s="44"/>
    </row>
    <row r="984">
      <c r="G984" s="1"/>
      <c r="H984" s="43"/>
      <c r="I984" s="44"/>
    </row>
    <row r="985">
      <c r="G985" s="1"/>
      <c r="H985" s="43"/>
      <c r="I985" s="44"/>
    </row>
    <row r="986">
      <c r="G986" s="1"/>
      <c r="H986" s="43"/>
      <c r="I986" s="44"/>
    </row>
    <row r="987">
      <c r="G987" s="1"/>
      <c r="H987" s="43"/>
      <c r="I987" s="44"/>
    </row>
    <row r="988">
      <c r="G988" s="1"/>
      <c r="H988" s="43"/>
      <c r="I988" s="44"/>
    </row>
    <row r="989">
      <c r="G989" s="1"/>
      <c r="H989" s="43"/>
      <c r="I989" s="44"/>
    </row>
    <row r="990">
      <c r="G990" s="1"/>
      <c r="H990" s="43"/>
      <c r="I990" s="44"/>
    </row>
    <row r="991">
      <c r="G991" s="1"/>
      <c r="H991" s="43"/>
      <c r="I991" s="44"/>
    </row>
    <row r="992">
      <c r="G992" s="1"/>
      <c r="H992" s="43"/>
      <c r="I992" s="44"/>
    </row>
    <row r="993">
      <c r="G993" s="1"/>
      <c r="H993" s="43"/>
      <c r="I993" s="44"/>
    </row>
    <row r="994">
      <c r="G994" s="1"/>
      <c r="H994" s="43"/>
      <c r="I994" s="44"/>
    </row>
    <row r="995">
      <c r="G995" s="1"/>
      <c r="H995" s="43"/>
      <c r="I995" s="44"/>
    </row>
    <row r="996">
      <c r="G996" s="1"/>
      <c r="H996" s="43"/>
      <c r="I996" s="44"/>
    </row>
    <row r="997">
      <c r="G997" s="1"/>
      <c r="H997" s="43"/>
      <c r="I997" s="44"/>
    </row>
    <row r="998">
      <c r="G998" s="1"/>
      <c r="H998" s="43"/>
      <c r="I998" s="44"/>
    </row>
    <row r="999">
      <c r="G999" s="1"/>
      <c r="H999" s="43"/>
      <c r="I999" s="44"/>
    </row>
    <row r="1000">
      <c r="G1000" s="1"/>
      <c r="H1000" s="43"/>
      <c r="I1000" s="44"/>
    </row>
  </sheetData>
  <mergeCells count="1">
    <mergeCell ref="J6:M6"/>
  </mergeCells>
  <printOptions/>
  <pageMargins bottom="1.0" footer="0.0" header="0.0" left="0.75" right="0.75" top="1.0"/>
  <pageSetup paperSize="9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B6DDE8"/>
    <pageSetUpPr/>
  </sheetPr>
  <sheetViews>
    <sheetView showGridLines="0" workbookViewId="0"/>
  </sheetViews>
  <sheetFormatPr customHeight="1" defaultColWidth="11.22" defaultRowHeight="15.0"/>
  <cols>
    <col customWidth="1" min="1" max="1" width="11.11"/>
    <col customWidth="1" min="2" max="2" width="3.78"/>
    <col customWidth="1" min="3" max="15" width="6.78"/>
    <col customWidth="1" min="16" max="16" width="6.56"/>
    <col customWidth="1" min="17" max="17" width="4.78"/>
    <col customWidth="1" min="18" max="18" width="7.22"/>
    <col customWidth="1" min="19" max="26" width="12.33"/>
  </cols>
  <sheetData>
    <row r="1" ht="22.5" customHeight="1">
      <c r="A1" s="94">
        <v>360.0</v>
      </c>
      <c r="C1" s="587" t="s">
        <v>5191</v>
      </c>
      <c r="D1" s="563"/>
      <c r="E1" s="563"/>
      <c r="F1" s="563"/>
      <c r="G1" s="563"/>
      <c r="H1" s="588"/>
      <c r="I1" s="563"/>
      <c r="J1" s="563"/>
      <c r="K1" s="589" t="s">
        <v>5192</v>
      </c>
      <c r="L1" s="590"/>
      <c r="M1" s="591" t="s">
        <v>5193</v>
      </c>
      <c r="N1" s="592"/>
      <c r="O1" s="593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27.75" customHeight="1">
      <c r="A2" s="44" t="s">
        <v>5194</v>
      </c>
      <c r="B2" s="594"/>
      <c r="C2" s="563"/>
      <c r="D2" s="563"/>
      <c r="E2" s="563"/>
      <c r="F2" s="595" t="str">
        <f>'sum vol'!E7</f>
        <v>logo velik</v>
      </c>
      <c r="G2" s="595" t="str">
        <f>'sum vol'!F7</f>
        <v>ploščica</v>
      </c>
      <c r="H2" s="595" t="str">
        <f>'sum vol'!G7</f>
        <v>pesek/Kg</v>
      </c>
      <c r="I2" s="563"/>
      <c r="J2" s="563"/>
      <c r="K2" s="596">
        <f>Q4</f>
        <v>0</v>
      </c>
      <c r="L2" s="597"/>
      <c r="M2" s="598">
        <f>'360 GRP '!N4</f>
        <v>0</v>
      </c>
      <c r="N2" s="599"/>
      <c r="O2" s="26"/>
      <c r="P2" s="43"/>
      <c r="R2" s="145"/>
      <c r="S2" s="1"/>
      <c r="T2" s="1"/>
      <c r="U2" s="1"/>
      <c r="V2" s="1"/>
      <c r="W2" s="1"/>
      <c r="X2" s="1"/>
      <c r="Y2" s="1"/>
      <c r="Z2" s="1"/>
    </row>
    <row r="3" ht="39.75" customHeight="1">
      <c r="A3" s="600"/>
      <c r="B3" s="5"/>
      <c r="C3" s="5"/>
      <c r="D3" s="5"/>
      <c r="E3" s="5"/>
      <c r="F3" s="5"/>
      <c r="G3" s="5"/>
      <c r="H3" s="5"/>
      <c r="I3" s="6"/>
      <c r="J3" s="601"/>
      <c r="K3" s="602" t="s">
        <v>5195</v>
      </c>
      <c r="L3" s="603"/>
      <c r="M3" s="604"/>
      <c r="N3" s="5"/>
      <c r="O3" s="6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7.25" customHeight="1">
      <c r="A4" s="605"/>
      <c r="B4" s="601"/>
      <c r="C4" s="601"/>
      <c r="D4" s="601"/>
      <c r="E4" s="601"/>
      <c r="F4" s="601"/>
      <c r="G4" s="601"/>
      <c r="H4" s="601"/>
      <c r="I4" s="601"/>
      <c r="J4" s="601"/>
      <c r="K4" s="606"/>
      <c r="L4" s="606"/>
      <c r="M4" s="563"/>
      <c r="N4" s="563"/>
      <c r="O4" s="563"/>
      <c r="P4" s="607">
        <f t="shared" ref="P4:R4" si="1">SUM(P6:P234)</f>
        <v>0</v>
      </c>
      <c r="Q4" s="608">
        <f t="shared" si="1"/>
        <v>0</v>
      </c>
      <c r="R4" s="608">
        <f t="shared" si="1"/>
        <v>0</v>
      </c>
      <c r="S4" s="1"/>
      <c r="T4" s="1"/>
      <c r="U4" s="1"/>
      <c r="V4" s="1"/>
      <c r="W4" s="1"/>
      <c r="X4" s="1"/>
      <c r="Y4" s="1"/>
      <c r="Z4" s="1"/>
    </row>
    <row r="5" ht="33.0" customHeight="1">
      <c r="A5" s="609" t="s">
        <v>5196</v>
      </c>
      <c r="B5" s="610" t="s">
        <v>154</v>
      </c>
      <c r="C5" s="611" t="str">
        <f>'360 GRP '!M9</f>
        <v>BLACK      RAL 9005</v>
      </c>
      <c r="D5" s="611" t="str">
        <f>'360 GRP '!N9</f>
        <v>WHITE</v>
      </c>
      <c r="E5" s="611" t="str">
        <f>'360 GRP '!O9</f>
        <v>RED            RAL 3000 </v>
      </c>
      <c r="F5" s="611" t="str">
        <f>'360 GRP '!P9</f>
        <v>YELLOW   RAL 1018 </v>
      </c>
      <c r="G5" s="611" t="str">
        <f>'360 GRP '!Q9</f>
        <v>BLUE         RAL 5015</v>
      </c>
      <c r="H5" s="611" t="str">
        <f>'360 GRP '!R9</f>
        <v>GREEN    RAL 6018</v>
      </c>
      <c r="I5" s="611" t="str">
        <f>'360 GRP '!S9</f>
        <v>ORANGE RAL 1033</v>
      </c>
      <c r="J5" s="611" t="str">
        <f>'360 GRP '!T9</f>
        <v>DEEP ORANGE          
RAL 2011</v>
      </c>
      <c r="K5" s="611" t="str">
        <f>'360 GRP '!U9</f>
        <v>PINK           RAL 4003</v>
      </c>
      <c r="L5" s="611" t="str">
        <f>'360 GRP '!V9</f>
        <v>GREY            RAL 7001</v>
      </c>
      <c r="M5" s="611" t="str">
        <f>'360 GRP '!W9</f>
        <v>PURPLE      S4050-R60B/M</v>
      </c>
      <c r="N5" s="611" t="str">
        <f>'360 GRP '!X9</f>
        <v>MINT   RAL 6027</v>
      </c>
      <c r="O5" s="611" t="str">
        <f>'360 GRP '!Y9</f>
        <v>DEEP ROSE 
RAL 4008</v>
      </c>
      <c r="P5" s="612" t="s">
        <v>5197</v>
      </c>
      <c r="Q5" s="612" t="s">
        <v>5198</v>
      </c>
      <c r="R5" s="612" t="s">
        <v>5199</v>
      </c>
      <c r="S5" s="1"/>
      <c r="T5" s="1"/>
      <c r="U5" s="1"/>
      <c r="V5" s="1"/>
      <c r="W5" s="1"/>
      <c r="X5" s="1"/>
      <c r="Y5" s="1"/>
      <c r="Z5" s="1"/>
    </row>
    <row r="6" ht="22.5" customHeight="1">
      <c r="A6" s="613" t="str">
        <f>'360 GRP '!D159</f>
        <v>360-001</v>
      </c>
      <c r="B6" s="487"/>
      <c r="C6" s="614" t="str">
        <f>IF('360 GRP '!M159=0,"",'360 GRP '!M159)</f>
        <v/>
      </c>
      <c r="D6" s="614" t="str">
        <f>IF('360 GRP '!N159=0,"",'360 GRP '!N159)</f>
        <v/>
      </c>
      <c r="E6" s="614" t="str">
        <f>IF('360 GRP '!O159=0,"",'360 GRP '!O159)</f>
        <v/>
      </c>
      <c r="F6" s="614" t="str">
        <f>IF('360 GRP '!P159=0,"",'360 GRP '!P159)</f>
        <v/>
      </c>
      <c r="G6" s="614" t="str">
        <f>IF('360 GRP '!Q159=0,"",'360 GRP '!Q159)</f>
        <v/>
      </c>
      <c r="H6" s="614" t="str">
        <f>IF('360 GRP '!R159=0,"",'360 GRP '!R159)</f>
        <v/>
      </c>
      <c r="I6" s="614" t="str">
        <f>IF('360 GRP '!S159=0,"",'360 GRP '!S159)</f>
        <v/>
      </c>
      <c r="J6" s="614" t="str">
        <f>IF('360 GRP '!T159=0,"",'360 GRP '!T159)</f>
        <v/>
      </c>
      <c r="K6" s="614" t="str">
        <f>IF('360 GRP '!U159=0,"",'360 GRP '!U159)</f>
        <v/>
      </c>
      <c r="L6" s="614" t="str">
        <f>IF('360 GRP '!V159=0,"",'360 GRP '!V159)</f>
        <v/>
      </c>
      <c r="M6" s="614" t="str">
        <f>IF('360 GRP '!W159=0,"",'360 GRP '!W159)</f>
        <v/>
      </c>
      <c r="N6" s="614" t="str">
        <f>IF('360 GRP '!X159=0,"",'360 GRP '!X159)</f>
        <v/>
      </c>
      <c r="O6" s="614" t="str">
        <f>IF('360 GRP '!Y159=0,"",'360 GRP '!Y159)</f>
        <v/>
      </c>
      <c r="P6" s="615">
        <f t="shared" ref="P6:P234" si="2">SUM(C6:O6)</f>
        <v>0</v>
      </c>
      <c r="Q6" s="256">
        <f>P6*'360 GRP '!I159</f>
        <v>0</v>
      </c>
      <c r="R6" s="256">
        <f>P6*'360 GRP '!AZ159</f>
        <v>0</v>
      </c>
      <c r="S6" s="1"/>
      <c r="T6" s="1"/>
      <c r="U6" s="1"/>
      <c r="V6" s="1"/>
      <c r="W6" s="1"/>
      <c r="X6" s="1"/>
      <c r="Y6" s="1"/>
      <c r="Z6" s="1"/>
    </row>
    <row r="7" ht="22.5" customHeight="1">
      <c r="A7" s="613" t="str">
        <f>'360 GRP '!D160</f>
        <v>360-009</v>
      </c>
      <c r="B7" s="487"/>
      <c r="C7" s="614" t="str">
        <f>IF('360 GRP '!M160=0,"",'360 GRP '!M160)</f>
        <v/>
      </c>
      <c r="D7" s="614" t="str">
        <f>IF('360 GRP '!N160=0,"",'360 GRP '!N160)</f>
        <v/>
      </c>
      <c r="E7" s="614" t="str">
        <f>IF('360 GRP '!O160=0,"",'360 GRP '!O160)</f>
        <v/>
      </c>
      <c r="F7" s="614" t="str">
        <f>IF('360 GRP '!P160=0,"",'360 GRP '!P160)</f>
        <v/>
      </c>
      <c r="G7" s="614" t="str">
        <f>IF('360 GRP '!Q160=0,"",'360 GRP '!Q160)</f>
        <v/>
      </c>
      <c r="H7" s="614" t="str">
        <f>IF('360 GRP '!R160=0,"",'360 GRP '!R160)</f>
        <v/>
      </c>
      <c r="I7" s="614" t="str">
        <f>IF('360 GRP '!S160=0,"",'360 GRP '!S160)</f>
        <v/>
      </c>
      <c r="J7" s="614" t="str">
        <f>IF('360 GRP '!T160=0,"",'360 GRP '!T160)</f>
        <v/>
      </c>
      <c r="K7" s="614" t="str">
        <f>IF('360 GRP '!U160=0,"",'360 GRP '!U160)</f>
        <v/>
      </c>
      <c r="L7" s="614" t="str">
        <f>IF('360 GRP '!V160=0,"",'360 GRP '!V160)</f>
        <v/>
      </c>
      <c r="M7" s="614" t="str">
        <f>IF('360 GRP '!W160=0,"",'360 GRP '!W160)</f>
        <v/>
      </c>
      <c r="N7" s="614" t="str">
        <f>IF('360 GRP '!X160=0,"",'360 GRP '!X160)</f>
        <v/>
      </c>
      <c r="O7" s="614" t="str">
        <f>IF('360 GRP '!Y160=0,"",'360 GRP '!Y160)</f>
        <v/>
      </c>
      <c r="P7" s="615">
        <f t="shared" si="2"/>
        <v>0</v>
      </c>
      <c r="Q7" s="256">
        <f>P7*'360 GRP '!I160</f>
        <v>0</v>
      </c>
      <c r="R7" s="256">
        <f>P7*'360 GRP '!AZ160</f>
        <v>0</v>
      </c>
      <c r="S7" s="1"/>
      <c r="T7" s="1"/>
      <c r="U7" s="1"/>
      <c r="V7" s="1"/>
      <c r="W7" s="1"/>
      <c r="X7" s="1"/>
      <c r="Y7" s="1"/>
      <c r="Z7" s="1"/>
    </row>
    <row r="8" ht="22.5" customHeight="1">
      <c r="A8" s="613" t="str">
        <f>'360 GRP '!D161</f>
        <v>360-010</v>
      </c>
      <c r="B8" s="487"/>
      <c r="C8" s="614" t="str">
        <f>IF('360 GRP '!M161=0,"",'360 GRP '!M161)</f>
        <v/>
      </c>
      <c r="D8" s="614" t="str">
        <f>IF('360 GRP '!N161=0,"",'360 GRP '!N161)</f>
        <v/>
      </c>
      <c r="E8" s="614" t="str">
        <f>IF('360 GRP '!O161=0,"",'360 GRP '!O161)</f>
        <v/>
      </c>
      <c r="F8" s="614" t="str">
        <f>IF('360 GRP '!P161=0,"",'360 GRP '!P161)</f>
        <v/>
      </c>
      <c r="G8" s="614" t="str">
        <f>IF('360 GRP '!Q161=0,"",'360 GRP '!Q161)</f>
        <v/>
      </c>
      <c r="H8" s="614" t="str">
        <f>IF('360 GRP '!R161=0,"",'360 GRP '!R161)</f>
        <v/>
      </c>
      <c r="I8" s="614" t="str">
        <f>IF('360 GRP '!S161=0,"",'360 GRP '!S161)</f>
        <v/>
      </c>
      <c r="J8" s="614" t="str">
        <f>IF('360 GRP '!T161=0,"",'360 GRP '!T161)</f>
        <v/>
      </c>
      <c r="K8" s="614" t="str">
        <f>IF('360 GRP '!U161=0,"",'360 GRP '!U161)</f>
        <v/>
      </c>
      <c r="L8" s="614" t="str">
        <f>IF('360 GRP '!V161=0,"",'360 GRP '!V161)</f>
        <v/>
      </c>
      <c r="M8" s="614" t="str">
        <f>IF('360 GRP '!W161=0,"",'360 GRP '!W161)</f>
        <v/>
      </c>
      <c r="N8" s="614" t="str">
        <f>IF('360 GRP '!X161=0,"",'360 GRP '!X161)</f>
        <v/>
      </c>
      <c r="O8" s="614" t="str">
        <f>IF('360 GRP '!Y161=0,"",'360 GRP '!Y161)</f>
        <v/>
      </c>
      <c r="P8" s="615">
        <f t="shared" si="2"/>
        <v>0</v>
      </c>
      <c r="Q8" s="256">
        <f>P8*'360 GRP '!I161</f>
        <v>0</v>
      </c>
      <c r="R8" s="256">
        <f>P8*'360 GRP '!AZ161</f>
        <v>0</v>
      </c>
      <c r="S8" s="1"/>
      <c r="T8" s="1"/>
      <c r="U8" s="1"/>
      <c r="V8" s="1"/>
      <c r="W8" s="1"/>
      <c r="X8" s="1"/>
      <c r="Y8" s="1"/>
      <c r="Z8" s="1"/>
    </row>
    <row r="9" ht="22.5" customHeight="1">
      <c r="A9" s="613" t="str">
        <f>'360 GRP '!D162</f>
        <v>360-011</v>
      </c>
      <c r="B9" s="487"/>
      <c r="C9" s="614" t="str">
        <f>IF('360 GRP '!M162=0,"",'360 GRP '!M162)</f>
        <v/>
      </c>
      <c r="D9" s="614" t="str">
        <f>IF('360 GRP '!N162=0,"",'360 GRP '!N162)</f>
        <v/>
      </c>
      <c r="E9" s="614" t="str">
        <f>IF('360 GRP '!O162=0,"",'360 GRP '!O162)</f>
        <v/>
      </c>
      <c r="F9" s="614" t="str">
        <f>IF('360 GRP '!P162=0,"",'360 GRP '!P162)</f>
        <v/>
      </c>
      <c r="G9" s="614" t="str">
        <f>IF('360 GRP '!Q162=0,"",'360 GRP '!Q162)</f>
        <v/>
      </c>
      <c r="H9" s="614" t="str">
        <f>IF('360 GRP '!R162=0,"",'360 GRP '!R162)</f>
        <v/>
      </c>
      <c r="I9" s="614" t="str">
        <f>IF('360 GRP '!S162=0,"",'360 GRP '!S162)</f>
        <v/>
      </c>
      <c r="J9" s="614" t="str">
        <f>IF('360 GRP '!T162=0,"",'360 GRP '!T162)</f>
        <v/>
      </c>
      <c r="K9" s="614" t="str">
        <f>IF('360 GRP '!U162=0,"",'360 GRP '!U162)</f>
        <v/>
      </c>
      <c r="L9" s="614" t="str">
        <f>IF('360 GRP '!V162=0,"",'360 GRP '!V162)</f>
        <v/>
      </c>
      <c r="M9" s="614" t="str">
        <f>IF('360 GRP '!W162=0,"",'360 GRP '!W162)</f>
        <v/>
      </c>
      <c r="N9" s="614" t="str">
        <f>IF('360 GRP '!X162=0,"",'360 GRP '!X162)</f>
        <v/>
      </c>
      <c r="O9" s="614" t="str">
        <f>IF('360 GRP '!Y162=0,"",'360 GRP '!Y162)</f>
        <v/>
      </c>
      <c r="P9" s="615">
        <f t="shared" si="2"/>
        <v>0</v>
      </c>
      <c r="Q9" s="256">
        <f>P9*'360 GRP '!I162</f>
        <v>0</v>
      </c>
      <c r="R9" s="256">
        <f>P9*'360 GRP '!AZ162</f>
        <v>0</v>
      </c>
      <c r="S9" s="1"/>
      <c r="T9" s="1"/>
      <c r="U9" s="1"/>
      <c r="V9" s="1"/>
      <c r="W9" s="1"/>
      <c r="X9" s="1"/>
      <c r="Y9" s="1"/>
      <c r="Z9" s="1"/>
    </row>
    <row r="10" ht="22.5" customHeight="1">
      <c r="A10" s="613" t="str">
        <f>'360 GRP '!D163</f>
        <v>360-014</v>
      </c>
      <c r="B10" s="487"/>
      <c r="C10" s="614" t="str">
        <f>IF('360 GRP '!M163=0,"",'360 GRP '!M163)</f>
        <v/>
      </c>
      <c r="D10" s="614" t="str">
        <f>IF('360 GRP '!N163=0,"",'360 GRP '!N163)</f>
        <v/>
      </c>
      <c r="E10" s="614" t="str">
        <f>IF('360 GRP '!O163=0,"",'360 GRP '!O163)</f>
        <v/>
      </c>
      <c r="F10" s="614" t="str">
        <f>IF('360 GRP '!P163=0,"",'360 GRP '!P163)</f>
        <v/>
      </c>
      <c r="G10" s="614" t="str">
        <f>IF('360 GRP '!Q163=0,"",'360 GRP '!Q163)</f>
        <v/>
      </c>
      <c r="H10" s="614" t="str">
        <f>IF('360 GRP '!R163=0,"",'360 GRP '!R163)</f>
        <v/>
      </c>
      <c r="I10" s="614" t="str">
        <f>IF('360 GRP '!S163=0,"",'360 GRP '!S163)</f>
        <v/>
      </c>
      <c r="J10" s="614" t="str">
        <f>IF('360 GRP '!T163=0,"",'360 GRP '!T163)</f>
        <v/>
      </c>
      <c r="K10" s="614" t="str">
        <f>IF('360 GRP '!U163=0,"",'360 GRP '!U163)</f>
        <v/>
      </c>
      <c r="L10" s="614" t="str">
        <f>IF('360 GRP '!V163=0,"",'360 GRP '!V163)</f>
        <v/>
      </c>
      <c r="M10" s="614" t="str">
        <f>IF('360 GRP '!W163=0,"",'360 GRP '!W163)</f>
        <v/>
      </c>
      <c r="N10" s="614" t="str">
        <f>IF('360 GRP '!X163=0,"",'360 GRP '!X163)</f>
        <v/>
      </c>
      <c r="O10" s="614" t="str">
        <f>IF('360 GRP '!Y163=0,"",'360 GRP '!Y163)</f>
        <v/>
      </c>
      <c r="P10" s="615">
        <f t="shared" si="2"/>
        <v>0</v>
      </c>
      <c r="Q10" s="256">
        <f>P10*'360 GRP '!I163</f>
        <v>0</v>
      </c>
      <c r="R10" s="256">
        <f>P10*'360 GRP '!AZ163</f>
        <v>0</v>
      </c>
      <c r="S10" s="1"/>
      <c r="T10" s="1"/>
      <c r="U10" s="1"/>
      <c r="V10" s="1"/>
      <c r="W10" s="1"/>
      <c r="X10" s="1"/>
      <c r="Y10" s="1"/>
      <c r="Z10" s="1"/>
    </row>
    <row r="11" ht="22.5" customHeight="1">
      <c r="A11" s="613" t="str">
        <f>'360 GRP '!D164</f>
        <v>360-014-DT</v>
      </c>
      <c r="B11" s="487" t="s">
        <v>42</v>
      </c>
      <c r="C11" s="614" t="str">
        <f>IF('360 GRP '!M164=0,"",'360 GRP '!M164)</f>
        <v/>
      </c>
      <c r="D11" s="614" t="str">
        <f>IF('360 GRP '!N164=0,"",'360 GRP '!N164)</f>
        <v/>
      </c>
      <c r="E11" s="614" t="str">
        <f>IF('360 GRP '!O164=0,"",'360 GRP '!O164)</f>
        <v/>
      </c>
      <c r="F11" s="614" t="str">
        <f>IF('360 GRP '!P164=0,"",'360 GRP '!P164)</f>
        <v/>
      </c>
      <c r="G11" s="614" t="str">
        <f>IF('360 GRP '!Q164=0,"",'360 GRP '!Q164)</f>
        <v/>
      </c>
      <c r="H11" s="614" t="str">
        <f>IF('360 GRP '!R164=0,"",'360 GRP '!R164)</f>
        <v/>
      </c>
      <c r="I11" s="614" t="str">
        <f>IF('360 GRP '!S164=0,"",'360 GRP '!S164)</f>
        <v/>
      </c>
      <c r="J11" s="614" t="str">
        <f>IF('360 GRP '!T164=0,"",'360 GRP '!T164)</f>
        <v/>
      </c>
      <c r="K11" s="614" t="str">
        <f>IF('360 GRP '!U164=0,"",'360 GRP '!U164)</f>
        <v/>
      </c>
      <c r="L11" s="614" t="str">
        <f>IF('360 GRP '!V164=0,"",'360 GRP '!V164)</f>
        <v/>
      </c>
      <c r="M11" s="614" t="str">
        <f>IF('360 GRP '!W164=0,"",'360 GRP '!W164)</f>
        <v/>
      </c>
      <c r="N11" s="614" t="str">
        <f>IF('360 GRP '!X164=0,"",'360 GRP '!X164)</f>
        <v/>
      </c>
      <c r="O11" s="614" t="str">
        <f>IF('360 GRP '!Y164=0,"",'360 GRP '!Y164)</f>
        <v/>
      </c>
      <c r="P11" s="615">
        <f t="shared" si="2"/>
        <v>0</v>
      </c>
      <c r="Q11" s="256">
        <f>P11*'360 GRP '!I164</f>
        <v>0</v>
      </c>
      <c r="R11" s="256">
        <f>P11*'360 GRP '!AZ164</f>
        <v>0</v>
      </c>
      <c r="S11" s="1"/>
      <c r="T11" s="1"/>
      <c r="U11" s="1"/>
      <c r="V11" s="1"/>
      <c r="W11" s="1"/>
      <c r="X11" s="1"/>
      <c r="Y11" s="1"/>
      <c r="Z11" s="1"/>
    </row>
    <row r="12" ht="22.5" customHeight="1">
      <c r="A12" s="613" t="str">
        <f>'360 GRP '!D165</f>
        <v>360-016-DT</v>
      </c>
      <c r="B12" s="487" t="s">
        <v>42</v>
      </c>
      <c r="C12" s="614" t="str">
        <f>IF('360 GRP '!M165=0,"",'360 GRP '!M165)</f>
        <v/>
      </c>
      <c r="D12" s="614" t="str">
        <f>IF('360 GRP '!N165=0,"",'360 GRP '!N165)</f>
        <v/>
      </c>
      <c r="E12" s="614" t="str">
        <f>IF('360 GRP '!O165=0,"",'360 GRP '!O165)</f>
        <v/>
      </c>
      <c r="F12" s="614" t="str">
        <f>IF('360 GRP '!P165=0,"",'360 GRP '!P165)</f>
        <v/>
      </c>
      <c r="G12" s="614" t="str">
        <f>IF('360 GRP '!Q165=0,"",'360 GRP '!Q165)</f>
        <v/>
      </c>
      <c r="H12" s="614" t="str">
        <f>IF('360 GRP '!R165=0,"",'360 GRP '!R165)</f>
        <v/>
      </c>
      <c r="I12" s="614" t="str">
        <f>IF('360 GRP '!S165=0,"",'360 GRP '!S165)</f>
        <v/>
      </c>
      <c r="J12" s="614" t="str">
        <f>IF('360 GRP '!T165=0,"",'360 GRP '!T165)</f>
        <v/>
      </c>
      <c r="K12" s="614" t="str">
        <f>IF('360 GRP '!U165=0,"",'360 GRP '!U165)</f>
        <v/>
      </c>
      <c r="L12" s="614" t="str">
        <f>IF('360 GRP '!V165=0,"",'360 GRP '!V165)</f>
        <v/>
      </c>
      <c r="M12" s="614" t="str">
        <f>IF('360 GRP '!W165=0,"",'360 GRP '!W165)</f>
        <v/>
      </c>
      <c r="N12" s="614" t="str">
        <f>IF('360 GRP '!X165=0,"",'360 GRP '!X165)</f>
        <v/>
      </c>
      <c r="O12" s="614" t="str">
        <f>IF('360 GRP '!Y165=0,"",'360 GRP '!Y165)</f>
        <v/>
      </c>
      <c r="P12" s="615">
        <f t="shared" si="2"/>
        <v>0</v>
      </c>
      <c r="Q12" s="256">
        <f>P12*'360 GRP '!I165</f>
        <v>0</v>
      </c>
      <c r="R12" s="256">
        <f>P12*'360 GRP '!AZ165</f>
        <v>0</v>
      </c>
      <c r="S12" s="1"/>
      <c r="T12" s="1"/>
      <c r="U12" s="1"/>
      <c r="V12" s="1"/>
      <c r="W12" s="1"/>
      <c r="X12" s="1"/>
      <c r="Y12" s="1"/>
      <c r="Z12" s="1"/>
    </row>
    <row r="13" ht="22.5" customHeight="1">
      <c r="A13" s="613" t="str">
        <f>'360 GRP '!D166</f>
        <v>360-017</v>
      </c>
      <c r="B13" s="487"/>
      <c r="C13" s="614" t="str">
        <f>IF('360 GRP '!M166=0,"",'360 GRP '!M166)</f>
        <v/>
      </c>
      <c r="D13" s="614" t="str">
        <f>IF('360 GRP '!N166=0,"",'360 GRP '!N166)</f>
        <v/>
      </c>
      <c r="E13" s="614" t="str">
        <f>IF('360 GRP '!O166=0,"",'360 GRP '!O166)</f>
        <v/>
      </c>
      <c r="F13" s="614" t="str">
        <f>IF('360 GRP '!P166=0,"",'360 GRP '!P166)</f>
        <v/>
      </c>
      <c r="G13" s="614" t="str">
        <f>IF('360 GRP '!Q166=0,"",'360 GRP '!Q166)</f>
        <v/>
      </c>
      <c r="H13" s="614" t="str">
        <f>IF('360 GRP '!R166=0,"",'360 GRP '!R166)</f>
        <v/>
      </c>
      <c r="I13" s="614" t="str">
        <f>IF('360 GRP '!S166=0,"",'360 GRP '!S166)</f>
        <v/>
      </c>
      <c r="J13" s="614" t="str">
        <f>IF('360 GRP '!T166=0,"",'360 GRP '!T166)</f>
        <v/>
      </c>
      <c r="K13" s="614" t="str">
        <f>IF('360 GRP '!U166=0,"",'360 GRP '!U166)</f>
        <v/>
      </c>
      <c r="L13" s="614" t="str">
        <f>IF('360 GRP '!V166=0,"",'360 GRP '!V166)</f>
        <v/>
      </c>
      <c r="M13" s="614" t="str">
        <f>IF('360 GRP '!W166=0,"",'360 GRP '!W166)</f>
        <v/>
      </c>
      <c r="N13" s="614" t="str">
        <f>IF('360 GRP '!X166=0,"",'360 GRP '!X166)</f>
        <v/>
      </c>
      <c r="O13" s="614" t="str">
        <f>IF('360 GRP '!Y166=0,"",'360 GRP '!Y166)</f>
        <v/>
      </c>
      <c r="P13" s="615">
        <f t="shared" si="2"/>
        <v>0</v>
      </c>
      <c r="Q13" s="256">
        <f>P13*'360 GRP '!I166</f>
        <v>0</v>
      </c>
      <c r="R13" s="256">
        <f>P13*'360 GRP '!AZ166</f>
        <v>0</v>
      </c>
      <c r="S13" s="1"/>
      <c r="T13" s="1"/>
      <c r="U13" s="1"/>
      <c r="V13" s="1"/>
      <c r="W13" s="1"/>
      <c r="X13" s="1"/>
      <c r="Y13" s="1"/>
      <c r="Z13" s="1"/>
    </row>
    <row r="14" ht="22.5" customHeight="1">
      <c r="A14" s="613" t="str">
        <f>'360 GRP '!D167</f>
        <v>360-018</v>
      </c>
      <c r="B14" s="487"/>
      <c r="C14" s="614" t="str">
        <f>IF('360 GRP '!M167=0,"",'360 GRP '!M167)</f>
        <v/>
      </c>
      <c r="D14" s="614" t="str">
        <f>IF('360 GRP '!N167=0,"",'360 GRP '!N167)</f>
        <v/>
      </c>
      <c r="E14" s="614" t="str">
        <f>IF('360 GRP '!O167=0,"",'360 GRP '!O167)</f>
        <v/>
      </c>
      <c r="F14" s="614" t="str">
        <f>IF('360 GRP '!P167=0,"",'360 GRP '!P167)</f>
        <v/>
      </c>
      <c r="G14" s="614" t="str">
        <f>IF('360 GRP '!Q167=0,"",'360 GRP '!Q167)</f>
        <v/>
      </c>
      <c r="H14" s="614" t="str">
        <f>IF('360 GRP '!R167=0,"",'360 GRP '!R167)</f>
        <v/>
      </c>
      <c r="I14" s="614" t="str">
        <f>IF('360 GRP '!S167=0,"",'360 GRP '!S167)</f>
        <v/>
      </c>
      <c r="J14" s="614" t="str">
        <f>IF('360 GRP '!T167=0,"",'360 GRP '!T167)</f>
        <v/>
      </c>
      <c r="K14" s="614" t="str">
        <f>IF('360 GRP '!U167=0,"",'360 GRP '!U167)</f>
        <v/>
      </c>
      <c r="L14" s="614" t="str">
        <f>IF('360 GRP '!V167=0,"",'360 GRP '!V167)</f>
        <v/>
      </c>
      <c r="M14" s="614" t="str">
        <f>IF('360 GRP '!W167=0,"",'360 GRP '!W167)</f>
        <v/>
      </c>
      <c r="N14" s="614" t="str">
        <f>IF('360 GRP '!X167=0,"",'360 GRP '!X167)</f>
        <v/>
      </c>
      <c r="O14" s="614" t="str">
        <f>IF('360 GRP '!Y167=0,"",'360 GRP '!Y167)</f>
        <v/>
      </c>
      <c r="P14" s="615">
        <f t="shared" si="2"/>
        <v>0</v>
      </c>
      <c r="Q14" s="256">
        <f>P14*'360 GRP '!I167</f>
        <v>0</v>
      </c>
      <c r="R14" s="256">
        <f>P14*'360 GRP '!AZ167</f>
        <v>0</v>
      </c>
      <c r="S14" s="1"/>
      <c r="T14" s="1"/>
      <c r="U14" s="1"/>
      <c r="V14" s="1"/>
      <c r="W14" s="1"/>
      <c r="X14" s="1"/>
      <c r="Y14" s="1"/>
      <c r="Z14" s="1"/>
    </row>
    <row r="15" ht="22.5" customHeight="1">
      <c r="A15" s="613" t="str">
        <f>'360 GRP '!D209</f>
        <v/>
      </c>
      <c r="B15" s="487"/>
      <c r="C15" s="614" t="str">
        <f>IF('360 GRP '!M209=0,"",'360 GRP '!M209)</f>
        <v/>
      </c>
      <c r="D15" s="614" t="str">
        <f>IF('360 GRP '!N209=0,"",'360 GRP '!N209)</f>
        <v/>
      </c>
      <c r="E15" s="614" t="str">
        <f>IF('360 GRP '!O209=0,"",'360 GRP '!O209)</f>
        <v/>
      </c>
      <c r="F15" s="614" t="str">
        <f>IF('360 GRP '!P209=0,"",'360 GRP '!P209)</f>
        <v/>
      </c>
      <c r="G15" s="614" t="str">
        <f>IF('360 GRP '!Q209=0,"",'360 GRP '!Q209)</f>
        <v/>
      </c>
      <c r="H15" s="614" t="str">
        <f>IF('360 GRP '!R209=0,"",'360 GRP '!R209)</f>
        <v/>
      </c>
      <c r="I15" s="614" t="str">
        <f>IF('360 GRP '!S209=0,"",'360 GRP '!S209)</f>
        <v/>
      </c>
      <c r="J15" s="614" t="str">
        <f>IF('360 GRP '!T209=0,"",'360 GRP '!T209)</f>
        <v/>
      </c>
      <c r="K15" s="614" t="str">
        <f>IF('360 GRP '!U209=0,"",'360 GRP '!U209)</f>
        <v/>
      </c>
      <c r="L15" s="614" t="str">
        <f>IF('360 GRP '!V209=0,"",'360 GRP '!V209)</f>
        <v/>
      </c>
      <c r="M15" s="614" t="str">
        <f>IF('360 GRP '!W209=0,"",'360 GRP '!W209)</f>
        <v/>
      </c>
      <c r="N15" s="614" t="str">
        <f>IF('360 GRP '!X209=0,"",'360 GRP '!X209)</f>
        <v/>
      </c>
      <c r="O15" s="614" t="str">
        <f>IF('360 GRP '!Y209=0,"",'360 GRP '!Y209)</f>
        <v/>
      </c>
      <c r="P15" s="615">
        <f t="shared" si="2"/>
        <v>0</v>
      </c>
      <c r="Q15" s="256">
        <f>P15*'360 GRP '!I209</f>
        <v>0</v>
      </c>
      <c r="R15" s="256"/>
      <c r="S15" s="1"/>
      <c r="T15" s="1"/>
      <c r="U15" s="1"/>
      <c r="V15" s="1"/>
      <c r="W15" s="1"/>
      <c r="X15" s="1"/>
      <c r="Y15" s="1"/>
      <c r="Z15" s="1"/>
    </row>
    <row r="16" ht="22.5" customHeight="1">
      <c r="A16" s="613" t="str">
        <f>'360 GRP '!D210</f>
        <v>360-021</v>
      </c>
      <c r="B16" s="487"/>
      <c r="C16" s="614" t="str">
        <f>IF('360 GRP '!M210=0,"",'360 GRP '!M210)</f>
        <v/>
      </c>
      <c r="D16" s="614" t="str">
        <f>IF('360 GRP '!N210=0,"",'360 GRP '!N210)</f>
        <v/>
      </c>
      <c r="E16" s="614" t="str">
        <f>IF('360 GRP '!O210=0,"",'360 GRP '!O210)</f>
        <v/>
      </c>
      <c r="F16" s="614" t="str">
        <f>IF('360 GRP '!P210=0,"",'360 GRP '!P210)</f>
        <v/>
      </c>
      <c r="G16" s="614" t="str">
        <f>IF('360 GRP '!Q210=0,"",'360 GRP '!Q210)</f>
        <v/>
      </c>
      <c r="H16" s="614" t="str">
        <f>IF('360 GRP '!R210=0,"",'360 GRP '!R210)</f>
        <v/>
      </c>
      <c r="I16" s="614" t="str">
        <f>IF('360 GRP '!S210=0,"",'360 GRP '!S210)</f>
        <v/>
      </c>
      <c r="J16" s="614" t="str">
        <f>IF('360 GRP '!T210=0,"",'360 GRP '!T210)</f>
        <v/>
      </c>
      <c r="K16" s="614" t="str">
        <f>IF('360 GRP '!U210=0,"",'360 GRP '!U210)</f>
        <v/>
      </c>
      <c r="L16" s="614" t="str">
        <f>IF('360 GRP '!V210=0,"",'360 GRP '!V210)</f>
        <v/>
      </c>
      <c r="M16" s="614" t="str">
        <f>IF('360 GRP '!W210=0,"",'360 GRP '!W210)</f>
        <v/>
      </c>
      <c r="N16" s="614" t="str">
        <f>IF('360 GRP '!X210=0,"",'360 GRP '!X210)</f>
        <v/>
      </c>
      <c r="O16" s="614" t="str">
        <f>IF('360 GRP '!Y210=0,"",'360 GRP '!Y210)</f>
        <v/>
      </c>
      <c r="P16" s="615">
        <f t="shared" si="2"/>
        <v>0</v>
      </c>
      <c r="Q16" s="256">
        <f>P16*'360 GRP '!I210</f>
        <v>0</v>
      </c>
      <c r="R16" s="256">
        <f>P16*'360 GRP '!AZ210</f>
        <v>0</v>
      </c>
      <c r="S16" s="1"/>
      <c r="T16" s="1"/>
      <c r="U16" s="1"/>
      <c r="V16" s="1"/>
      <c r="W16" s="1"/>
      <c r="X16" s="1"/>
      <c r="Y16" s="1"/>
      <c r="Z16" s="1"/>
    </row>
    <row r="17" ht="22.5" customHeight="1">
      <c r="A17" s="613" t="str">
        <f>'360 GRP '!D211</f>
        <v>360-022</v>
      </c>
      <c r="B17" s="487"/>
      <c r="C17" s="614" t="str">
        <f>IF('360 GRP '!M211=0,"",'360 GRP '!M211)</f>
        <v/>
      </c>
      <c r="D17" s="614" t="str">
        <f>IF('360 GRP '!N211=0,"",'360 GRP '!N211)</f>
        <v/>
      </c>
      <c r="E17" s="614" t="str">
        <f>IF('360 GRP '!O211=0,"",'360 GRP '!O211)</f>
        <v/>
      </c>
      <c r="F17" s="614" t="str">
        <f>IF('360 GRP '!P211=0,"",'360 GRP '!P211)</f>
        <v/>
      </c>
      <c r="G17" s="614" t="str">
        <f>IF('360 GRP '!Q211=0,"",'360 GRP '!Q211)</f>
        <v/>
      </c>
      <c r="H17" s="614" t="str">
        <f>IF('360 GRP '!R211=0,"",'360 GRP '!R211)</f>
        <v/>
      </c>
      <c r="I17" s="614" t="str">
        <f>IF('360 GRP '!S211=0,"",'360 GRP '!S211)</f>
        <v/>
      </c>
      <c r="J17" s="614" t="str">
        <f>IF('360 GRP '!T211=0,"",'360 GRP '!T211)</f>
        <v/>
      </c>
      <c r="K17" s="614" t="str">
        <f>IF('360 GRP '!U211=0,"",'360 GRP '!U211)</f>
        <v/>
      </c>
      <c r="L17" s="614" t="str">
        <f>IF('360 GRP '!V211=0,"",'360 GRP '!V211)</f>
        <v/>
      </c>
      <c r="M17" s="614" t="str">
        <f>IF('360 GRP '!W211=0,"",'360 GRP '!W211)</f>
        <v/>
      </c>
      <c r="N17" s="614" t="str">
        <f>IF('360 GRP '!X211=0,"",'360 GRP '!X211)</f>
        <v/>
      </c>
      <c r="O17" s="614" t="str">
        <f>IF('360 GRP '!Y211=0,"",'360 GRP '!Y211)</f>
        <v/>
      </c>
      <c r="P17" s="615">
        <f t="shared" si="2"/>
        <v>0</v>
      </c>
      <c r="Q17" s="256">
        <f>P17*'360 GRP '!I211</f>
        <v>0</v>
      </c>
      <c r="R17" s="256">
        <f>P17*'360 GRP '!AZ211</f>
        <v>0</v>
      </c>
      <c r="S17" s="1"/>
      <c r="T17" s="1"/>
      <c r="U17" s="1"/>
      <c r="V17" s="1"/>
      <c r="W17" s="1"/>
      <c r="X17" s="1"/>
      <c r="Y17" s="1"/>
      <c r="Z17" s="1"/>
    </row>
    <row r="18" ht="22.5" customHeight="1">
      <c r="A18" s="613" t="str">
        <f>'360 GRP '!D212</f>
        <v>360-023</v>
      </c>
      <c r="B18" s="487"/>
      <c r="C18" s="614" t="str">
        <f>IF('360 GRP '!M212=0,"",'360 GRP '!M212)</f>
        <v/>
      </c>
      <c r="D18" s="614" t="str">
        <f>IF('360 GRP '!N212=0,"",'360 GRP '!N212)</f>
        <v/>
      </c>
      <c r="E18" s="614" t="str">
        <f>IF('360 GRP '!O212=0,"",'360 GRP '!O212)</f>
        <v/>
      </c>
      <c r="F18" s="614" t="str">
        <f>IF('360 GRP '!P212=0,"",'360 GRP '!P212)</f>
        <v/>
      </c>
      <c r="G18" s="614" t="str">
        <f>IF('360 GRP '!Q212=0,"",'360 GRP '!Q212)</f>
        <v/>
      </c>
      <c r="H18" s="614" t="str">
        <f>IF('360 GRP '!R212=0,"",'360 GRP '!R212)</f>
        <v/>
      </c>
      <c r="I18" s="614" t="str">
        <f>IF('360 GRP '!S212=0,"",'360 GRP '!S212)</f>
        <v/>
      </c>
      <c r="J18" s="614" t="str">
        <f>IF('360 GRP '!T212=0,"",'360 GRP '!T212)</f>
        <v/>
      </c>
      <c r="K18" s="614" t="str">
        <f>IF('360 GRP '!U212=0,"",'360 GRP '!U212)</f>
        <v/>
      </c>
      <c r="L18" s="614" t="str">
        <f>IF('360 GRP '!V212=0,"",'360 GRP '!V212)</f>
        <v/>
      </c>
      <c r="M18" s="614" t="str">
        <f>IF('360 GRP '!W212=0,"",'360 GRP '!W212)</f>
        <v/>
      </c>
      <c r="N18" s="614" t="str">
        <f>IF('360 GRP '!X212=0,"",'360 GRP '!X212)</f>
        <v/>
      </c>
      <c r="O18" s="614" t="str">
        <f>IF('360 GRP '!Y212=0,"",'360 GRP '!Y212)</f>
        <v/>
      </c>
      <c r="P18" s="615">
        <f t="shared" si="2"/>
        <v>0</v>
      </c>
      <c r="Q18" s="256">
        <f>P18*'360 GRP '!I212</f>
        <v>0</v>
      </c>
      <c r="R18" s="256">
        <f>P18*'360 GRP '!AZ212</f>
        <v>0</v>
      </c>
      <c r="S18" s="1"/>
      <c r="T18" s="1"/>
      <c r="U18" s="1"/>
      <c r="V18" s="1"/>
      <c r="W18" s="1"/>
      <c r="X18" s="1"/>
      <c r="Y18" s="1"/>
      <c r="Z18" s="1"/>
    </row>
    <row r="19" ht="22.5" customHeight="1">
      <c r="A19" s="613" t="str">
        <f>'360 GRP '!D213</f>
        <v>360-025</v>
      </c>
      <c r="B19" s="487"/>
      <c r="C19" s="614" t="str">
        <f>IF('360 GRP '!M213=0,"",'360 GRP '!M213)</f>
        <v/>
      </c>
      <c r="D19" s="614" t="str">
        <f>IF('360 GRP '!N213=0,"",'360 GRP '!N213)</f>
        <v/>
      </c>
      <c r="E19" s="614" t="str">
        <f>IF('360 GRP '!O213=0,"",'360 GRP '!O213)</f>
        <v/>
      </c>
      <c r="F19" s="614" t="str">
        <f>IF('360 GRP '!P213=0,"",'360 GRP '!P213)</f>
        <v/>
      </c>
      <c r="G19" s="614" t="str">
        <f>IF('360 GRP '!Q213=0,"",'360 GRP '!Q213)</f>
        <v/>
      </c>
      <c r="H19" s="614" t="str">
        <f>IF('360 GRP '!R213=0,"",'360 GRP '!R213)</f>
        <v/>
      </c>
      <c r="I19" s="614" t="str">
        <f>IF('360 GRP '!S213=0,"",'360 GRP '!S213)</f>
        <v/>
      </c>
      <c r="J19" s="614" t="str">
        <f>IF('360 GRP '!T213=0,"",'360 GRP '!T213)</f>
        <v/>
      </c>
      <c r="K19" s="614" t="str">
        <f>IF('360 GRP '!U213=0,"",'360 GRP '!U213)</f>
        <v/>
      </c>
      <c r="L19" s="614" t="str">
        <f>IF('360 GRP '!V213=0,"",'360 GRP '!V213)</f>
        <v/>
      </c>
      <c r="M19" s="614" t="str">
        <f>IF('360 GRP '!W213=0,"",'360 GRP '!W213)</f>
        <v/>
      </c>
      <c r="N19" s="614" t="str">
        <f>IF('360 GRP '!X213=0,"",'360 GRP '!X213)</f>
        <v/>
      </c>
      <c r="O19" s="614" t="str">
        <f>IF('360 GRP '!Y213=0,"",'360 GRP '!Y213)</f>
        <v/>
      </c>
      <c r="P19" s="615">
        <f t="shared" si="2"/>
        <v>0</v>
      </c>
      <c r="Q19" s="256">
        <f>P19*'360 GRP '!I213</f>
        <v>0</v>
      </c>
      <c r="R19" s="256">
        <f>P19*'360 GRP '!AZ213</f>
        <v>0</v>
      </c>
      <c r="S19" s="1"/>
      <c r="T19" s="1"/>
      <c r="U19" s="1"/>
      <c r="V19" s="1"/>
      <c r="W19" s="1"/>
      <c r="X19" s="1"/>
      <c r="Y19" s="1"/>
      <c r="Z19" s="1"/>
    </row>
    <row r="20" ht="22.5" customHeight="1">
      <c r="A20" s="613" t="str">
        <f>'360 GRP '!D214</f>
        <v>360-027</v>
      </c>
      <c r="B20" s="487"/>
      <c r="C20" s="614" t="str">
        <f>IF('360 GRP '!M214=0,"",'360 GRP '!M214)</f>
        <v/>
      </c>
      <c r="D20" s="614" t="str">
        <f>IF('360 GRP '!N214=0,"",'360 GRP '!N214)</f>
        <v/>
      </c>
      <c r="E20" s="614" t="str">
        <f>IF('360 GRP '!O214=0,"",'360 GRP '!O214)</f>
        <v/>
      </c>
      <c r="F20" s="614" t="str">
        <f>IF('360 GRP '!P214=0,"",'360 GRP '!P214)</f>
        <v/>
      </c>
      <c r="G20" s="614" t="str">
        <f>IF('360 GRP '!Q214=0,"",'360 GRP '!Q214)</f>
        <v/>
      </c>
      <c r="H20" s="614" t="str">
        <f>IF('360 GRP '!R214=0,"",'360 GRP '!R214)</f>
        <v/>
      </c>
      <c r="I20" s="614" t="str">
        <f>IF('360 GRP '!S214=0,"",'360 GRP '!S214)</f>
        <v/>
      </c>
      <c r="J20" s="614" t="str">
        <f>IF('360 GRP '!T214=0,"",'360 GRP '!T214)</f>
        <v/>
      </c>
      <c r="K20" s="614" t="str">
        <f>IF('360 GRP '!U214=0,"",'360 GRP '!U214)</f>
        <v/>
      </c>
      <c r="L20" s="614" t="str">
        <f>IF('360 GRP '!V214=0,"",'360 GRP '!V214)</f>
        <v/>
      </c>
      <c r="M20" s="614" t="str">
        <f>IF('360 GRP '!W214=0,"",'360 GRP '!W214)</f>
        <v/>
      </c>
      <c r="N20" s="614" t="str">
        <f>IF('360 GRP '!X214=0,"",'360 GRP '!X214)</f>
        <v/>
      </c>
      <c r="O20" s="614" t="str">
        <f>IF('360 GRP '!Y214=0,"",'360 GRP '!Y214)</f>
        <v/>
      </c>
      <c r="P20" s="615">
        <f t="shared" si="2"/>
        <v>0</v>
      </c>
      <c r="Q20" s="256">
        <f>P20*'360 GRP '!I214</f>
        <v>0</v>
      </c>
      <c r="R20" s="256">
        <f>P20*'360 GRP '!AZ214</f>
        <v>0</v>
      </c>
      <c r="S20" s="1"/>
      <c r="T20" s="1"/>
      <c r="U20" s="1"/>
      <c r="V20" s="1"/>
      <c r="W20" s="1"/>
      <c r="X20" s="1"/>
      <c r="Y20" s="1"/>
      <c r="Z20" s="1"/>
    </row>
    <row r="21" ht="22.5" customHeight="1">
      <c r="A21" s="613" t="str">
        <f>'360 GRP '!D215</f>
        <v>360-028</v>
      </c>
      <c r="B21" s="487"/>
      <c r="C21" s="614" t="str">
        <f>IF('360 GRP '!M215=0,"",'360 GRP '!M215)</f>
        <v/>
      </c>
      <c r="D21" s="614" t="str">
        <f>IF('360 GRP '!N215=0,"",'360 GRP '!N215)</f>
        <v/>
      </c>
      <c r="E21" s="614" t="str">
        <f>IF('360 GRP '!O215=0,"",'360 GRP '!O215)</f>
        <v/>
      </c>
      <c r="F21" s="614" t="str">
        <f>IF('360 GRP '!P215=0,"",'360 GRP '!P215)</f>
        <v/>
      </c>
      <c r="G21" s="614" t="str">
        <f>IF('360 GRP '!Q215=0,"",'360 GRP '!Q215)</f>
        <v/>
      </c>
      <c r="H21" s="614" t="str">
        <f>IF('360 GRP '!R215=0,"",'360 GRP '!R215)</f>
        <v/>
      </c>
      <c r="I21" s="614" t="str">
        <f>IF('360 GRP '!S215=0,"",'360 GRP '!S215)</f>
        <v/>
      </c>
      <c r="J21" s="614" t="str">
        <f>IF('360 GRP '!T215=0,"",'360 GRP '!T215)</f>
        <v/>
      </c>
      <c r="K21" s="614" t="str">
        <f>IF('360 GRP '!U215=0,"",'360 GRP '!U215)</f>
        <v/>
      </c>
      <c r="L21" s="614" t="str">
        <f>IF('360 GRP '!V215=0,"",'360 GRP '!V215)</f>
        <v/>
      </c>
      <c r="M21" s="614" t="str">
        <f>IF('360 GRP '!W215=0,"",'360 GRP '!W215)</f>
        <v/>
      </c>
      <c r="N21" s="614" t="str">
        <f>IF('360 GRP '!X215=0,"",'360 GRP '!X215)</f>
        <v/>
      </c>
      <c r="O21" s="614" t="str">
        <f>IF('360 GRP '!Y215=0,"",'360 GRP '!Y215)</f>
        <v/>
      </c>
      <c r="P21" s="615">
        <f t="shared" si="2"/>
        <v>0</v>
      </c>
      <c r="Q21" s="256">
        <f>P21*'360 GRP '!I215</f>
        <v>0</v>
      </c>
      <c r="R21" s="256">
        <f>P21*'360 GRP '!AZ215</f>
        <v>0</v>
      </c>
      <c r="S21" s="1"/>
      <c r="T21" s="1"/>
      <c r="U21" s="1"/>
      <c r="V21" s="1"/>
      <c r="W21" s="1"/>
      <c r="X21" s="1"/>
      <c r="Y21" s="1"/>
      <c r="Z21" s="1"/>
    </row>
    <row r="22" ht="22.5" customHeight="1">
      <c r="A22" s="613" t="str">
        <f>'360 GRP '!D216</f>
        <v>360-029</v>
      </c>
      <c r="B22" s="487"/>
      <c r="C22" s="614" t="str">
        <f>IF('360 GRP '!M216=0,"",'360 GRP '!M216)</f>
        <v/>
      </c>
      <c r="D22" s="614" t="str">
        <f>IF('360 GRP '!N216=0,"",'360 GRP '!N216)</f>
        <v/>
      </c>
      <c r="E22" s="614" t="str">
        <f>IF('360 GRP '!O216=0,"",'360 GRP '!O216)</f>
        <v/>
      </c>
      <c r="F22" s="614" t="str">
        <f>IF('360 GRP '!P216=0,"",'360 GRP '!P216)</f>
        <v/>
      </c>
      <c r="G22" s="614" t="str">
        <f>IF('360 GRP '!Q216=0,"",'360 GRP '!Q216)</f>
        <v/>
      </c>
      <c r="H22" s="614" t="str">
        <f>IF('360 GRP '!R216=0,"",'360 GRP '!R216)</f>
        <v/>
      </c>
      <c r="I22" s="614" t="str">
        <f>IF('360 GRP '!S216=0,"",'360 GRP '!S216)</f>
        <v/>
      </c>
      <c r="J22" s="614" t="str">
        <f>IF('360 GRP '!T216=0,"",'360 GRP '!T216)</f>
        <v/>
      </c>
      <c r="K22" s="614" t="str">
        <f>IF('360 GRP '!U216=0,"",'360 GRP '!U216)</f>
        <v/>
      </c>
      <c r="L22" s="614" t="str">
        <f>IF('360 GRP '!V216=0,"",'360 GRP '!V216)</f>
        <v/>
      </c>
      <c r="M22" s="614" t="str">
        <f>IF('360 GRP '!W216=0,"",'360 GRP '!W216)</f>
        <v/>
      </c>
      <c r="N22" s="614" t="str">
        <f>IF('360 GRP '!X216=0,"",'360 GRP '!X216)</f>
        <v/>
      </c>
      <c r="O22" s="614" t="str">
        <f>IF('360 GRP '!Y216=0,"",'360 GRP '!Y216)</f>
        <v/>
      </c>
      <c r="P22" s="615">
        <f t="shared" si="2"/>
        <v>0</v>
      </c>
      <c r="Q22" s="256">
        <f>P22*'360 GRP '!I216</f>
        <v>0</v>
      </c>
      <c r="R22" s="256">
        <f>P22*'360 GRP '!AZ216</f>
        <v>0</v>
      </c>
      <c r="S22" s="1"/>
      <c r="T22" s="1"/>
      <c r="U22" s="1"/>
      <c r="V22" s="1"/>
      <c r="W22" s="1"/>
      <c r="X22" s="1"/>
      <c r="Y22" s="1"/>
      <c r="Z22" s="1"/>
    </row>
    <row r="23" ht="22.5" customHeight="1">
      <c r="A23" s="613" t="str">
        <f>'360 GRP '!D217</f>
        <v>360-030</v>
      </c>
      <c r="B23" s="487"/>
      <c r="C23" s="614" t="str">
        <f>IF('360 GRP '!M217=0,"",'360 GRP '!M217)</f>
        <v/>
      </c>
      <c r="D23" s="614" t="str">
        <f>IF('360 GRP '!N217=0,"",'360 GRP '!N217)</f>
        <v/>
      </c>
      <c r="E23" s="614" t="str">
        <f>IF('360 GRP '!O217=0,"",'360 GRP '!O217)</f>
        <v/>
      </c>
      <c r="F23" s="614" t="str">
        <f>IF('360 GRP '!P217=0,"",'360 GRP '!P217)</f>
        <v/>
      </c>
      <c r="G23" s="614" t="str">
        <f>IF('360 GRP '!Q217=0,"",'360 GRP '!Q217)</f>
        <v/>
      </c>
      <c r="H23" s="614" t="str">
        <f>IF('360 GRP '!R217=0,"",'360 GRP '!R217)</f>
        <v/>
      </c>
      <c r="I23" s="614" t="str">
        <f>IF('360 GRP '!S217=0,"",'360 GRP '!S217)</f>
        <v/>
      </c>
      <c r="J23" s="614" t="str">
        <f>IF('360 GRP '!T217=0,"",'360 GRP '!T217)</f>
        <v/>
      </c>
      <c r="K23" s="614" t="str">
        <f>IF('360 GRP '!U217=0,"",'360 GRP '!U217)</f>
        <v/>
      </c>
      <c r="L23" s="614" t="str">
        <f>IF('360 GRP '!V217=0,"",'360 GRP '!V217)</f>
        <v/>
      </c>
      <c r="M23" s="614" t="str">
        <f>IF('360 GRP '!W217=0,"",'360 GRP '!W217)</f>
        <v/>
      </c>
      <c r="N23" s="614" t="str">
        <f>IF('360 GRP '!X217=0,"",'360 GRP '!X217)</f>
        <v/>
      </c>
      <c r="O23" s="614" t="str">
        <f>IF('360 GRP '!Y217=0,"",'360 GRP '!Y217)</f>
        <v/>
      </c>
      <c r="P23" s="615">
        <f t="shared" si="2"/>
        <v>0</v>
      </c>
      <c r="Q23" s="256">
        <f>P23*'360 GRP '!I217</f>
        <v>0</v>
      </c>
      <c r="R23" s="256">
        <f>P23*'360 GRP '!AZ217</f>
        <v>0</v>
      </c>
      <c r="S23" s="1"/>
      <c r="T23" s="1"/>
      <c r="U23" s="1"/>
      <c r="V23" s="1"/>
      <c r="W23" s="1"/>
      <c r="X23" s="1"/>
      <c r="Y23" s="1"/>
      <c r="Z23" s="1"/>
    </row>
    <row r="24" ht="22.5" customHeight="1">
      <c r="A24" s="613" t="str">
        <f>'360 GRP '!D218</f>
        <v>360-031</v>
      </c>
      <c r="B24" s="487"/>
      <c r="C24" s="614" t="str">
        <f>IF('360 GRP '!M218=0,"",'360 GRP '!M218)</f>
        <v/>
      </c>
      <c r="D24" s="614" t="str">
        <f>IF('360 GRP '!N218=0,"",'360 GRP '!N218)</f>
        <v/>
      </c>
      <c r="E24" s="614" t="str">
        <f>IF('360 GRP '!O218=0,"",'360 GRP '!O218)</f>
        <v/>
      </c>
      <c r="F24" s="614" t="str">
        <f>IF('360 GRP '!P218=0,"",'360 GRP '!P218)</f>
        <v/>
      </c>
      <c r="G24" s="614" t="str">
        <f>IF('360 GRP '!Q218=0,"",'360 GRP '!Q218)</f>
        <v/>
      </c>
      <c r="H24" s="614" t="str">
        <f>IF('360 GRP '!R218=0,"",'360 GRP '!R218)</f>
        <v/>
      </c>
      <c r="I24" s="614" t="str">
        <f>IF('360 GRP '!S218=0,"",'360 GRP '!S218)</f>
        <v/>
      </c>
      <c r="J24" s="614" t="str">
        <f>IF('360 GRP '!T218=0,"",'360 GRP '!T218)</f>
        <v/>
      </c>
      <c r="K24" s="614" t="str">
        <f>IF('360 GRP '!U218=0,"",'360 GRP '!U218)</f>
        <v/>
      </c>
      <c r="L24" s="614" t="str">
        <f>IF('360 GRP '!V218=0,"",'360 GRP '!V218)</f>
        <v/>
      </c>
      <c r="M24" s="614" t="str">
        <f>IF('360 GRP '!W218=0,"",'360 GRP '!W218)</f>
        <v/>
      </c>
      <c r="N24" s="614" t="str">
        <f>IF('360 GRP '!X218=0,"",'360 GRP '!X218)</f>
        <v/>
      </c>
      <c r="O24" s="614" t="str">
        <f>IF('360 GRP '!Y218=0,"",'360 GRP '!Y218)</f>
        <v/>
      </c>
      <c r="P24" s="615">
        <f t="shared" si="2"/>
        <v>0</v>
      </c>
      <c r="Q24" s="256">
        <f>P24*'360 GRP '!I218</f>
        <v>0</v>
      </c>
      <c r="R24" s="256">
        <f>P24*'360 GRP '!AZ218</f>
        <v>0</v>
      </c>
      <c r="S24" s="1"/>
      <c r="T24" s="1"/>
      <c r="U24" s="1"/>
      <c r="V24" s="1"/>
      <c r="W24" s="1"/>
      <c r="X24" s="1"/>
      <c r="Y24" s="1"/>
      <c r="Z24" s="1"/>
    </row>
    <row r="25" ht="22.5" customHeight="1">
      <c r="A25" s="613" t="str">
        <f>'360 GRP '!D219</f>
        <v>360-034</v>
      </c>
      <c r="B25" s="487"/>
      <c r="C25" s="614" t="str">
        <f>IF('360 GRP '!M219=0,"",'360 GRP '!M219)</f>
        <v/>
      </c>
      <c r="D25" s="614" t="str">
        <f>IF('360 GRP '!N219=0,"",'360 GRP '!N219)</f>
        <v/>
      </c>
      <c r="E25" s="614" t="str">
        <f>IF('360 GRP '!O219=0,"",'360 GRP '!O219)</f>
        <v/>
      </c>
      <c r="F25" s="614" t="str">
        <f>IF('360 GRP '!P219=0,"",'360 GRP '!P219)</f>
        <v/>
      </c>
      <c r="G25" s="614" t="str">
        <f>IF('360 GRP '!Q219=0,"",'360 GRP '!Q219)</f>
        <v/>
      </c>
      <c r="H25" s="614" t="str">
        <f>IF('360 GRP '!R219=0,"",'360 GRP '!R219)</f>
        <v/>
      </c>
      <c r="I25" s="614" t="str">
        <f>IF('360 GRP '!S219=0,"",'360 GRP '!S219)</f>
        <v/>
      </c>
      <c r="J25" s="614" t="str">
        <f>IF('360 GRP '!T219=0,"",'360 GRP '!T219)</f>
        <v/>
      </c>
      <c r="K25" s="614" t="str">
        <f>IF('360 GRP '!U219=0,"",'360 GRP '!U219)</f>
        <v/>
      </c>
      <c r="L25" s="614" t="str">
        <f>IF('360 GRP '!V219=0,"",'360 GRP '!V219)</f>
        <v/>
      </c>
      <c r="M25" s="614" t="str">
        <f>IF('360 GRP '!W219=0,"",'360 GRP '!W219)</f>
        <v/>
      </c>
      <c r="N25" s="614" t="str">
        <f>IF('360 GRP '!X219=0,"",'360 GRP '!X219)</f>
        <v/>
      </c>
      <c r="O25" s="614" t="str">
        <f>IF('360 GRP '!Y219=0,"",'360 GRP '!Y219)</f>
        <v/>
      </c>
      <c r="P25" s="615">
        <f t="shared" si="2"/>
        <v>0</v>
      </c>
      <c r="Q25" s="256">
        <f>P25*'360 GRP '!I219</f>
        <v>0</v>
      </c>
      <c r="R25" s="256">
        <f>P25*'360 GRP '!AZ219</f>
        <v>0</v>
      </c>
      <c r="S25" s="1"/>
      <c r="T25" s="1"/>
      <c r="U25" s="1"/>
      <c r="V25" s="1"/>
      <c r="W25" s="1"/>
      <c r="X25" s="1"/>
      <c r="Y25" s="1"/>
      <c r="Z25" s="1"/>
    </row>
    <row r="26" ht="22.5" customHeight="1">
      <c r="A26" s="613" t="str">
        <f>'360 GRP '!D220</f>
        <v>360-035</v>
      </c>
      <c r="B26" s="487"/>
      <c r="C26" s="614" t="str">
        <f>IF('360 GRP '!M220=0,"",'360 GRP '!M220)</f>
        <v/>
      </c>
      <c r="D26" s="614" t="str">
        <f>IF('360 GRP '!N220=0,"",'360 GRP '!N220)</f>
        <v/>
      </c>
      <c r="E26" s="614" t="str">
        <f>IF('360 GRP '!O220=0,"",'360 GRP '!O220)</f>
        <v/>
      </c>
      <c r="F26" s="614" t="str">
        <f>IF('360 GRP '!P220=0,"",'360 GRP '!P220)</f>
        <v/>
      </c>
      <c r="G26" s="614" t="str">
        <f>IF('360 GRP '!Q220=0,"",'360 GRP '!Q220)</f>
        <v/>
      </c>
      <c r="H26" s="614" t="str">
        <f>IF('360 GRP '!R220=0,"",'360 GRP '!R220)</f>
        <v/>
      </c>
      <c r="I26" s="614" t="str">
        <f>IF('360 GRP '!S220=0,"",'360 GRP '!S220)</f>
        <v/>
      </c>
      <c r="J26" s="614" t="str">
        <f>IF('360 GRP '!T220=0,"",'360 GRP '!T220)</f>
        <v/>
      </c>
      <c r="K26" s="614" t="str">
        <f>IF('360 GRP '!U220=0,"",'360 GRP '!U220)</f>
        <v/>
      </c>
      <c r="L26" s="614" t="str">
        <f>IF('360 GRP '!V220=0,"",'360 GRP '!V220)</f>
        <v/>
      </c>
      <c r="M26" s="614" t="str">
        <f>IF('360 GRP '!W220=0,"",'360 GRP '!W220)</f>
        <v/>
      </c>
      <c r="N26" s="614" t="str">
        <f>IF('360 GRP '!X220=0,"",'360 GRP '!X220)</f>
        <v/>
      </c>
      <c r="O26" s="614" t="str">
        <f>IF('360 GRP '!Y220=0,"",'360 GRP '!Y220)</f>
        <v/>
      </c>
      <c r="P26" s="615">
        <f t="shared" si="2"/>
        <v>0</v>
      </c>
      <c r="Q26" s="256">
        <f>P26*'360 GRP '!I220</f>
        <v>0</v>
      </c>
      <c r="R26" s="256">
        <f>P26*'360 GRP '!AZ220</f>
        <v>0</v>
      </c>
      <c r="S26" s="1"/>
      <c r="T26" s="1"/>
      <c r="U26" s="1"/>
      <c r="V26" s="1"/>
      <c r="W26" s="1"/>
      <c r="X26" s="1"/>
      <c r="Y26" s="1"/>
      <c r="Z26" s="1"/>
    </row>
    <row r="27" ht="22.5" customHeight="1">
      <c r="A27" s="613" t="str">
        <f>'360 GRP '!D221</f>
        <v>360-036</v>
      </c>
      <c r="B27" s="487"/>
      <c r="C27" s="614" t="str">
        <f>IF('360 GRP '!M221=0,"",'360 GRP '!M221)</f>
        <v/>
      </c>
      <c r="D27" s="614" t="str">
        <f>IF('360 GRP '!N221=0,"",'360 GRP '!N221)</f>
        <v/>
      </c>
      <c r="E27" s="614" t="str">
        <f>IF('360 GRP '!O221=0,"",'360 GRP '!O221)</f>
        <v/>
      </c>
      <c r="F27" s="614" t="str">
        <f>IF('360 GRP '!P221=0,"",'360 GRP '!P221)</f>
        <v/>
      </c>
      <c r="G27" s="614" t="str">
        <f>IF('360 GRP '!Q221=0,"",'360 GRP '!Q221)</f>
        <v/>
      </c>
      <c r="H27" s="614" t="str">
        <f>IF('360 GRP '!R221=0,"",'360 GRP '!R221)</f>
        <v/>
      </c>
      <c r="I27" s="614" t="str">
        <f>IF('360 GRP '!S221=0,"",'360 GRP '!S221)</f>
        <v/>
      </c>
      <c r="J27" s="614" t="str">
        <f>IF('360 GRP '!T221=0,"",'360 GRP '!T221)</f>
        <v/>
      </c>
      <c r="K27" s="614" t="str">
        <f>IF('360 GRP '!U221=0,"",'360 GRP '!U221)</f>
        <v/>
      </c>
      <c r="L27" s="614" t="str">
        <f>IF('360 GRP '!V221=0,"",'360 GRP '!V221)</f>
        <v/>
      </c>
      <c r="M27" s="614" t="str">
        <f>IF('360 GRP '!W221=0,"",'360 GRP '!W221)</f>
        <v/>
      </c>
      <c r="N27" s="614" t="str">
        <f>IF('360 GRP '!X221=0,"",'360 GRP '!X221)</f>
        <v/>
      </c>
      <c r="O27" s="614" t="str">
        <f>IF('360 GRP '!Y221=0,"",'360 GRP '!Y221)</f>
        <v/>
      </c>
      <c r="P27" s="615">
        <f t="shared" si="2"/>
        <v>0</v>
      </c>
      <c r="Q27" s="256">
        <f>P27*'360 GRP '!I221</f>
        <v>0</v>
      </c>
      <c r="R27" s="256">
        <f>P27*'360 GRP '!AZ221</f>
        <v>0</v>
      </c>
      <c r="S27" s="1"/>
      <c r="T27" s="1"/>
      <c r="U27" s="1"/>
      <c r="V27" s="1"/>
      <c r="W27" s="1"/>
      <c r="X27" s="1"/>
      <c r="Y27" s="1"/>
      <c r="Z27" s="1"/>
    </row>
    <row r="28" ht="22.5" customHeight="1">
      <c r="A28" s="613" t="str">
        <f>'360 GRP '!D106</f>
        <v/>
      </c>
      <c r="B28" s="487"/>
      <c r="C28" s="614" t="str">
        <f>IF('360 GRP '!M106=0,"",'360 GRP '!M106)</f>
        <v/>
      </c>
      <c r="D28" s="614" t="str">
        <f>IF('360 GRP '!N106=0,"",'360 GRP '!N106)</f>
        <v/>
      </c>
      <c r="E28" s="614" t="str">
        <f>IF('360 GRP '!O106=0,"",'360 GRP '!O106)</f>
        <v/>
      </c>
      <c r="F28" s="614" t="str">
        <f>IF('360 GRP '!P106=0,"",'360 GRP '!P106)</f>
        <v/>
      </c>
      <c r="G28" s="614" t="str">
        <f>IF('360 GRP '!Q106=0,"",'360 GRP '!Q106)</f>
        <v/>
      </c>
      <c r="H28" s="614" t="str">
        <f>IF('360 GRP '!R106=0,"",'360 GRP '!R106)</f>
        <v/>
      </c>
      <c r="I28" s="614" t="str">
        <f>IF('360 GRP '!S106=0,"",'360 GRP '!S106)</f>
        <v/>
      </c>
      <c r="J28" s="614" t="str">
        <f>IF('360 GRP '!T106=0,"",'360 GRP '!T106)</f>
        <v/>
      </c>
      <c r="K28" s="614" t="str">
        <f>IF('360 GRP '!U106=0,"",'360 GRP '!U106)</f>
        <v/>
      </c>
      <c r="L28" s="614" t="str">
        <f>IF('360 GRP '!V106=0,"",'360 GRP '!V106)</f>
        <v/>
      </c>
      <c r="M28" s="614" t="str">
        <f>IF('360 GRP '!W106=0,"",'360 GRP '!W106)</f>
        <v/>
      </c>
      <c r="N28" s="614" t="str">
        <f>IF('360 GRP '!X106=0,"",'360 GRP '!X106)</f>
        <v/>
      </c>
      <c r="O28" s="614" t="str">
        <f>IF('360 GRP '!Y106=0,"",'360 GRP '!Y106)</f>
        <v/>
      </c>
      <c r="P28" s="615">
        <f t="shared" si="2"/>
        <v>0</v>
      </c>
      <c r="Q28" s="256">
        <f>P28*'360 GRP '!I106</f>
        <v>0</v>
      </c>
      <c r="R28" s="256"/>
      <c r="S28" s="1"/>
      <c r="T28" s="1"/>
      <c r="U28" s="1"/>
      <c r="V28" s="1"/>
      <c r="W28" s="1"/>
      <c r="X28" s="1"/>
      <c r="Y28" s="1"/>
      <c r="Z28" s="1"/>
    </row>
    <row r="29" ht="22.5" customHeight="1">
      <c r="A29" s="613" t="str">
        <f>'360 GRP '!D107</f>
        <v>360-092</v>
      </c>
      <c r="B29" s="487"/>
      <c r="C29" s="614" t="str">
        <f>IF('360 GRP '!M107=0,"",'360 GRP '!M107)</f>
        <v/>
      </c>
      <c r="D29" s="614" t="str">
        <f>IF('360 GRP '!N107=0,"",'360 GRP '!N107)</f>
        <v/>
      </c>
      <c r="E29" s="614" t="str">
        <f>IF('360 GRP '!O107=0,"",'360 GRP '!O107)</f>
        <v/>
      </c>
      <c r="F29" s="614" t="str">
        <f>IF('360 GRP '!P107=0,"",'360 GRP '!P107)</f>
        <v/>
      </c>
      <c r="G29" s="614" t="str">
        <f>IF('360 GRP '!Q107=0,"",'360 GRP '!Q107)</f>
        <v/>
      </c>
      <c r="H29" s="614" t="str">
        <f>IF('360 GRP '!R107=0,"",'360 GRP '!R107)</f>
        <v/>
      </c>
      <c r="I29" s="614" t="str">
        <f>IF('360 GRP '!S107=0,"",'360 GRP '!S107)</f>
        <v/>
      </c>
      <c r="J29" s="614" t="str">
        <f>IF('360 GRP '!T107=0,"",'360 GRP '!T107)</f>
        <v/>
      </c>
      <c r="K29" s="614" t="str">
        <f>IF('360 GRP '!U107=0,"",'360 GRP '!U107)</f>
        <v/>
      </c>
      <c r="L29" s="614" t="str">
        <f>IF('360 GRP '!V107=0,"",'360 GRP '!V107)</f>
        <v/>
      </c>
      <c r="M29" s="614" t="str">
        <f>IF('360 GRP '!W107=0,"",'360 GRP '!W107)</f>
        <v/>
      </c>
      <c r="N29" s="614" t="str">
        <f>IF('360 GRP '!X107=0,"",'360 GRP '!X107)</f>
        <v/>
      </c>
      <c r="O29" s="614" t="str">
        <f>IF('360 GRP '!Y107=0,"",'360 GRP '!Y107)</f>
        <v/>
      </c>
      <c r="P29" s="615">
        <f t="shared" si="2"/>
        <v>0</v>
      </c>
      <c r="Q29" s="256">
        <f>P29*'360 GRP '!I107</f>
        <v>0</v>
      </c>
      <c r="R29" s="256">
        <f>P29*'360 GRP '!AZ107</f>
        <v>0</v>
      </c>
      <c r="S29" s="1"/>
      <c r="T29" s="1"/>
      <c r="U29" s="1"/>
      <c r="V29" s="1"/>
      <c r="W29" s="1"/>
      <c r="X29" s="1"/>
      <c r="Y29" s="1"/>
      <c r="Z29" s="1"/>
    </row>
    <row r="30" ht="22.5" customHeight="1">
      <c r="A30" s="613" t="str">
        <f>'360 GRP '!D108</f>
        <v>360-094</v>
      </c>
      <c r="B30" s="487"/>
      <c r="C30" s="614" t="str">
        <f>IF('360 GRP '!M108=0,"",'360 GRP '!M108)</f>
        <v/>
      </c>
      <c r="D30" s="614" t="str">
        <f>IF('360 GRP '!N108=0,"",'360 GRP '!N108)</f>
        <v/>
      </c>
      <c r="E30" s="614" t="str">
        <f>IF('360 GRP '!O108=0,"",'360 GRP '!O108)</f>
        <v/>
      </c>
      <c r="F30" s="614" t="str">
        <f>IF('360 GRP '!P108=0,"",'360 GRP '!P108)</f>
        <v/>
      </c>
      <c r="G30" s="614" t="str">
        <f>IF('360 GRP '!Q108=0,"",'360 GRP '!Q108)</f>
        <v/>
      </c>
      <c r="H30" s="614" t="str">
        <f>IF('360 GRP '!R108=0,"",'360 GRP '!R108)</f>
        <v/>
      </c>
      <c r="I30" s="614" t="str">
        <f>IF('360 GRP '!S108=0,"",'360 GRP '!S108)</f>
        <v/>
      </c>
      <c r="J30" s="614" t="str">
        <f>IF('360 GRP '!T108=0,"",'360 GRP '!T108)</f>
        <v/>
      </c>
      <c r="K30" s="614" t="str">
        <f>IF('360 GRP '!U108=0,"",'360 GRP '!U108)</f>
        <v/>
      </c>
      <c r="L30" s="614" t="str">
        <f>IF('360 GRP '!V108=0,"",'360 GRP '!V108)</f>
        <v/>
      </c>
      <c r="M30" s="614" t="str">
        <f>IF('360 GRP '!W108=0,"",'360 GRP '!W108)</f>
        <v/>
      </c>
      <c r="N30" s="614" t="str">
        <f>IF('360 GRP '!X108=0,"",'360 GRP '!X108)</f>
        <v/>
      </c>
      <c r="O30" s="614" t="str">
        <f>IF('360 GRP '!Y108=0,"",'360 GRP '!Y108)</f>
        <v/>
      </c>
      <c r="P30" s="615">
        <f t="shared" si="2"/>
        <v>0</v>
      </c>
      <c r="Q30" s="256">
        <f>P30*'360 GRP '!I108</f>
        <v>0</v>
      </c>
      <c r="R30" s="256">
        <f>P30*'360 GRP '!AZ108</f>
        <v>0</v>
      </c>
      <c r="S30" s="1"/>
      <c r="T30" s="1"/>
      <c r="U30" s="1"/>
      <c r="V30" s="1"/>
      <c r="W30" s="1"/>
      <c r="X30" s="1"/>
      <c r="Y30" s="1"/>
      <c r="Z30" s="1"/>
    </row>
    <row r="31" ht="22.5" customHeight="1">
      <c r="A31" s="613" t="str">
        <f>'360 GRP '!D109</f>
        <v>360-096</v>
      </c>
      <c r="B31" s="487"/>
      <c r="C31" s="614" t="str">
        <f>IF('360 GRP '!M109=0,"",'360 GRP '!M109)</f>
        <v/>
      </c>
      <c r="D31" s="614" t="str">
        <f>IF('360 GRP '!N109=0,"",'360 GRP '!N109)</f>
        <v/>
      </c>
      <c r="E31" s="614" t="str">
        <f>IF('360 GRP '!O109=0,"",'360 GRP '!O109)</f>
        <v/>
      </c>
      <c r="F31" s="614" t="str">
        <f>IF('360 GRP '!P109=0,"",'360 GRP '!P109)</f>
        <v/>
      </c>
      <c r="G31" s="614" t="str">
        <f>IF('360 GRP '!Q109=0,"",'360 GRP '!Q109)</f>
        <v/>
      </c>
      <c r="H31" s="614" t="str">
        <f>IF('360 GRP '!R109=0,"",'360 GRP '!R109)</f>
        <v/>
      </c>
      <c r="I31" s="614" t="str">
        <f>IF('360 GRP '!S109=0,"",'360 GRP '!S109)</f>
        <v/>
      </c>
      <c r="J31" s="614" t="str">
        <f>IF('360 GRP '!T109=0,"",'360 GRP '!T109)</f>
        <v/>
      </c>
      <c r="K31" s="614" t="str">
        <f>IF('360 GRP '!U109=0,"",'360 GRP '!U109)</f>
        <v/>
      </c>
      <c r="L31" s="614" t="str">
        <f>IF('360 GRP '!V109=0,"",'360 GRP '!V109)</f>
        <v/>
      </c>
      <c r="M31" s="614" t="str">
        <f>IF('360 GRP '!W109=0,"",'360 GRP '!W109)</f>
        <v/>
      </c>
      <c r="N31" s="614" t="str">
        <f>IF('360 GRP '!X109=0,"",'360 GRP '!X109)</f>
        <v/>
      </c>
      <c r="O31" s="614" t="str">
        <f>IF('360 GRP '!Y109=0,"",'360 GRP '!Y109)</f>
        <v/>
      </c>
      <c r="P31" s="615">
        <f t="shared" si="2"/>
        <v>0</v>
      </c>
      <c r="Q31" s="256">
        <f>P31*'360 GRP '!I109</f>
        <v>0</v>
      </c>
      <c r="R31" s="256">
        <f>P31*'360 GRP '!AZ109</f>
        <v>0</v>
      </c>
      <c r="S31" s="1"/>
      <c r="T31" s="1"/>
      <c r="U31" s="1"/>
      <c r="V31" s="1"/>
      <c r="W31" s="1"/>
      <c r="X31" s="1"/>
      <c r="Y31" s="1"/>
      <c r="Z31" s="1"/>
    </row>
    <row r="32" ht="22.5" customHeight="1">
      <c r="A32" s="613" t="str">
        <f>'360 GRP '!D110</f>
        <v>360-098</v>
      </c>
      <c r="B32" s="487"/>
      <c r="C32" s="614" t="str">
        <f>IF('360 GRP '!M110=0,"",'360 GRP '!M110)</f>
        <v/>
      </c>
      <c r="D32" s="614" t="str">
        <f>IF('360 GRP '!N110=0,"",'360 GRP '!N110)</f>
        <v/>
      </c>
      <c r="E32" s="614" t="str">
        <f>IF('360 GRP '!O110=0,"",'360 GRP '!O110)</f>
        <v/>
      </c>
      <c r="F32" s="614" t="str">
        <f>IF('360 GRP '!P110=0,"",'360 GRP '!P110)</f>
        <v/>
      </c>
      <c r="G32" s="614" t="str">
        <f>IF('360 GRP '!Q110=0,"",'360 GRP '!Q110)</f>
        <v/>
      </c>
      <c r="H32" s="614" t="str">
        <f>IF('360 GRP '!R110=0,"",'360 GRP '!R110)</f>
        <v/>
      </c>
      <c r="I32" s="614" t="str">
        <f>IF('360 GRP '!S110=0,"",'360 GRP '!S110)</f>
        <v/>
      </c>
      <c r="J32" s="614" t="str">
        <f>IF('360 GRP '!T110=0,"",'360 GRP '!T110)</f>
        <v/>
      </c>
      <c r="K32" s="614" t="str">
        <f>IF('360 GRP '!U110=0,"",'360 GRP '!U110)</f>
        <v/>
      </c>
      <c r="L32" s="614" t="str">
        <f>IF('360 GRP '!V110=0,"",'360 GRP '!V110)</f>
        <v/>
      </c>
      <c r="M32" s="614" t="str">
        <f>IF('360 GRP '!W110=0,"",'360 GRP '!W110)</f>
        <v/>
      </c>
      <c r="N32" s="614" t="str">
        <f>IF('360 GRP '!X110=0,"",'360 GRP '!X110)</f>
        <v/>
      </c>
      <c r="O32" s="614" t="str">
        <f>IF('360 GRP '!Y110=0,"",'360 GRP '!Y110)</f>
        <v/>
      </c>
      <c r="P32" s="615">
        <f t="shared" si="2"/>
        <v>0</v>
      </c>
      <c r="Q32" s="256">
        <f>P32*'360 GRP '!I110</f>
        <v>0</v>
      </c>
      <c r="R32" s="256">
        <f>P32*'360 GRP '!AZ110</f>
        <v>0</v>
      </c>
      <c r="S32" s="1"/>
      <c r="T32" s="1"/>
      <c r="U32" s="1"/>
      <c r="V32" s="1"/>
      <c r="W32" s="1"/>
      <c r="X32" s="1"/>
      <c r="Y32" s="1"/>
      <c r="Z32" s="1"/>
    </row>
    <row r="33" ht="22.5" customHeight="1">
      <c r="A33" s="613" t="str">
        <f>'360 GRP '!D111</f>
        <v>360-100</v>
      </c>
      <c r="B33" s="487"/>
      <c r="C33" s="614" t="str">
        <f>IF('360 GRP '!M111=0,"",'360 GRP '!M111)</f>
        <v/>
      </c>
      <c r="D33" s="614" t="str">
        <f>IF('360 GRP '!N111=0,"",'360 GRP '!N111)</f>
        <v/>
      </c>
      <c r="E33" s="614" t="str">
        <f>IF('360 GRP '!O111=0,"",'360 GRP '!O111)</f>
        <v/>
      </c>
      <c r="F33" s="614" t="str">
        <f>IF('360 GRP '!P111=0,"",'360 GRP '!P111)</f>
        <v/>
      </c>
      <c r="G33" s="614" t="str">
        <f>IF('360 GRP '!Q111=0,"",'360 GRP '!Q111)</f>
        <v/>
      </c>
      <c r="H33" s="614" t="str">
        <f>IF('360 GRP '!R111=0,"",'360 GRP '!R111)</f>
        <v/>
      </c>
      <c r="I33" s="614" t="str">
        <f>IF('360 GRP '!S111=0,"",'360 GRP '!S111)</f>
        <v/>
      </c>
      <c r="J33" s="614" t="str">
        <f>IF('360 GRP '!T111=0,"",'360 GRP '!T111)</f>
        <v/>
      </c>
      <c r="K33" s="614" t="str">
        <f>IF('360 GRP '!U111=0,"",'360 GRP '!U111)</f>
        <v/>
      </c>
      <c r="L33" s="614" t="str">
        <f>IF('360 GRP '!V111=0,"",'360 GRP '!V111)</f>
        <v/>
      </c>
      <c r="M33" s="614" t="str">
        <f>IF('360 GRP '!W111=0,"",'360 GRP '!W111)</f>
        <v/>
      </c>
      <c r="N33" s="614" t="str">
        <f>IF('360 GRP '!X111=0,"",'360 GRP '!X111)</f>
        <v/>
      </c>
      <c r="O33" s="614" t="str">
        <f>IF('360 GRP '!Y111=0,"",'360 GRP '!Y111)</f>
        <v/>
      </c>
      <c r="P33" s="615">
        <f t="shared" si="2"/>
        <v>0</v>
      </c>
      <c r="Q33" s="256">
        <f>P33*'360 GRP '!I111</f>
        <v>0</v>
      </c>
      <c r="R33" s="256">
        <f>P33*'360 GRP '!AZ111</f>
        <v>0</v>
      </c>
      <c r="S33" s="1"/>
      <c r="T33" s="1"/>
      <c r="U33" s="1"/>
      <c r="V33" s="1"/>
      <c r="W33" s="1"/>
      <c r="X33" s="1"/>
      <c r="Y33" s="1"/>
      <c r="Z33" s="1"/>
    </row>
    <row r="34" ht="22.5" customHeight="1">
      <c r="A34" s="613" t="str">
        <f>'360 GRP '!D140</f>
        <v/>
      </c>
      <c r="B34" s="487"/>
      <c r="C34" s="614" t="str">
        <f>IF('360 GRP '!M140=0,"",'360 GRP '!M140)</f>
        <v/>
      </c>
      <c r="D34" s="614" t="str">
        <f>IF('360 GRP '!N140=0,"",'360 GRP '!N140)</f>
        <v/>
      </c>
      <c r="E34" s="614" t="str">
        <f>IF('360 GRP '!O140=0,"",'360 GRP '!O140)</f>
        <v/>
      </c>
      <c r="F34" s="614" t="str">
        <f>IF('360 GRP '!P140=0,"",'360 GRP '!P140)</f>
        <v/>
      </c>
      <c r="G34" s="614" t="str">
        <f>IF('360 GRP '!Q140=0,"",'360 GRP '!Q140)</f>
        <v/>
      </c>
      <c r="H34" s="614" t="str">
        <f>IF('360 GRP '!R140=0,"",'360 GRP '!R140)</f>
        <v/>
      </c>
      <c r="I34" s="614" t="str">
        <f>IF('360 GRP '!S140=0,"",'360 GRP '!S140)</f>
        <v/>
      </c>
      <c r="J34" s="614" t="str">
        <f>IF('360 GRP '!T140=0,"",'360 GRP '!T140)</f>
        <v/>
      </c>
      <c r="K34" s="614" t="str">
        <f>IF('360 GRP '!U140=0,"",'360 GRP '!U140)</f>
        <v/>
      </c>
      <c r="L34" s="614" t="str">
        <f>IF('360 GRP '!V140=0,"",'360 GRP '!V140)</f>
        <v/>
      </c>
      <c r="M34" s="614" t="str">
        <f>IF('360 GRP '!W140=0,"",'360 GRP '!W140)</f>
        <v/>
      </c>
      <c r="N34" s="614" t="str">
        <f>IF('360 GRP '!X140=0,"",'360 GRP '!X140)</f>
        <v/>
      </c>
      <c r="O34" s="614" t="str">
        <f>IF('360 GRP '!Y140=0,"",'360 GRP '!Y140)</f>
        <v/>
      </c>
      <c r="P34" s="615">
        <f t="shared" si="2"/>
        <v>0</v>
      </c>
      <c r="Q34" s="256">
        <f>P34*'360 GRP '!I140</f>
        <v>0</v>
      </c>
      <c r="R34" s="256"/>
      <c r="S34" s="1"/>
      <c r="T34" s="1"/>
      <c r="U34" s="1"/>
      <c r="V34" s="1"/>
      <c r="W34" s="1"/>
      <c r="X34" s="1"/>
      <c r="Y34" s="1"/>
      <c r="Z34" s="1"/>
    </row>
    <row r="35" ht="22.5" customHeight="1">
      <c r="A35" s="613" t="str">
        <f>'360 GRP '!D141</f>
        <v>360-121</v>
      </c>
      <c r="B35" s="487"/>
      <c r="C35" s="614" t="str">
        <f>IF('360 GRP '!M141=0,"",'360 GRP '!M141)</f>
        <v/>
      </c>
      <c r="D35" s="614" t="str">
        <f>IF('360 GRP '!N141=0,"",'360 GRP '!N141)</f>
        <v/>
      </c>
      <c r="E35" s="614" t="str">
        <f>IF('360 GRP '!O141=0,"",'360 GRP '!O141)</f>
        <v/>
      </c>
      <c r="F35" s="614" t="str">
        <f>IF('360 GRP '!P141=0,"",'360 GRP '!P141)</f>
        <v/>
      </c>
      <c r="G35" s="614" t="str">
        <f>IF('360 GRP '!Q141=0,"",'360 GRP '!Q141)</f>
        <v/>
      </c>
      <c r="H35" s="614" t="str">
        <f>IF('360 GRP '!R141=0,"",'360 GRP '!R141)</f>
        <v/>
      </c>
      <c r="I35" s="614" t="str">
        <f>IF('360 GRP '!S141=0,"",'360 GRP '!S141)</f>
        <v/>
      </c>
      <c r="J35" s="614" t="str">
        <f>IF('360 GRP '!T141=0,"",'360 GRP '!T141)</f>
        <v/>
      </c>
      <c r="K35" s="614" t="str">
        <f>IF('360 GRP '!U141=0,"",'360 GRP '!U141)</f>
        <v/>
      </c>
      <c r="L35" s="614" t="str">
        <f>IF('360 GRP '!V141=0,"",'360 GRP '!V141)</f>
        <v/>
      </c>
      <c r="M35" s="614" t="str">
        <f>IF('360 GRP '!W141=0,"",'360 GRP '!W141)</f>
        <v/>
      </c>
      <c r="N35" s="614" t="str">
        <f>IF('360 GRP '!X141=0,"",'360 GRP '!X141)</f>
        <v/>
      </c>
      <c r="O35" s="614" t="str">
        <f>IF('360 GRP '!Y141=0,"",'360 GRP '!Y141)</f>
        <v/>
      </c>
      <c r="P35" s="615">
        <f t="shared" si="2"/>
        <v>0</v>
      </c>
      <c r="Q35" s="256">
        <f>P35*'360 GRP '!I141</f>
        <v>0</v>
      </c>
      <c r="R35" s="256">
        <f>P35*'360 GRP '!AZ141</f>
        <v>0</v>
      </c>
      <c r="S35" s="1"/>
      <c r="T35" s="1"/>
      <c r="U35" s="1"/>
      <c r="V35" s="1"/>
      <c r="W35" s="1"/>
      <c r="X35" s="1"/>
      <c r="Y35" s="1"/>
      <c r="Z35" s="1"/>
    </row>
    <row r="36" ht="22.5" customHeight="1">
      <c r="A36" s="613" t="str">
        <f>'360 GRP '!D142</f>
        <v>360-121-DT</v>
      </c>
      <c r="B36" s="487" t="s">
        <v>42</v>
      </c>
      <c r="C36" s="614" t="str">
        <f>IF('360 GRP '!M142=0,"",'360 GRP '!M142)</f>
        <v/>
      </c>
      <c r="D36" s="614" t="str">
        <f>IF('360 GRP '!N142=0,"",'360 GRP '!N142)</f>
        <v/>
      </c>
      <c r="E36" s="614" t="str">
        <f>IF('360 GRP '!O142=0,"",'360 GRP '!O142)</f>
        <v/>
      </c>
      <c r="F36" s="614" t="str">
        <f>IF('360 GRP '!P142=0,"",'360 GRP '!P142)</f>
        <v/>
      </c>
      <c r="G36" s="614" t="str">
        <f>IF('360 GRP '!Q142=0,"",'360 GRP '!Q142)</f>
        <v/>
      </c>
      <c r="H36" s="614" t="str">
        <f>IF('360 GRP '!R142=0,"",'360 GRP '!R142)</f>
        <v/>
      </c>
      <c r="I36" s="614" t="str">
        <f>IF('360 GRP '!S142=0,"",'360 GRP '!S142)</f>
        <v/>
      </c>
      <c r="J36" s="614" t="str">
        <f>IF('360 GRP '!T142=0,"",'360 GRP '!T142)</f>
        <v/>
      </c>
      <c r="K36" s="614" t="str">
        <f>IF('360 GRP '!U142=0,"",'360 GRP '!U142)</f>
        <v/>
      </c>
      <c r="L36" s="614" t="str">
        <f>IF('360 GRP '!V142=0,"",'360 GRP '!V142)</f>
        <v/>
      </c>
      <c r="M36" s="614" t="str">
        <f>IF('360 GRP '!W142=0,"",'360 GRP '!W142)</f>
        <v/>
      </c>
      <c r="N36" s="614" t="str">
        <f>IF('360 GRP '!X142=0,"",'360 GRP '!X142)</f>
        <v/>
      </c>
      <c r="O36" s="614" t="str">
        <f>IF('360 GRP '!Y142=0,"",'360 GRP '!Y142)</f>
        <v/>
      </c>
      <c r="P36" s="615">
        <f t="shared" si="2"/>
        <v>0</v>
      </c>
      <c r="Q36" s="256">
        <f>P36*'360 GRP '!I142</f>
        <v>0</v>
      </c>
      <c r="R36" s="256">
        <f>P36*'360 GRP '!AZ142</f>
        <v>0</v>
      </c>
      <c r="S36" s="1"/>
      <c r="T36" s="1"/>
      <c r="U36" s="1"/>
      <c r="V36" s="1"/>
      <c r="W36" s="1"/>
      <c r="X36" s="1"/>
      <c r="Y36" s="1"/>
      <c r="Z36" s="1"/>
    </row>
    <row r="37" ht="22.5" customHeight="1">
      <c r="A37" s="613" t="str">
        <f>'360 GRP '!D143</f>
        <v>360-122</v>
      </c>
      <c r="B37" s="487"/>
      <c r="C37" s="614" t="str">
        <f>IF('360 GRP '!M143=0,"",'360 GRP '!M143)</f>
        <v/>
      </c>
      <c r="D37" s="614" t="str">
        <f>IF('360 GRP '!N143=0,"",'360 GRP '!N143)</f>
        <v/>
      </c>
      <c r="E37" s="614" t="str">
        <f>IF('360 GRP '!O143=0,"",'360 GRP '!O143)</f>
        <v/>
      </c>
      <c r="F37" s="614" t="str">
        <f>IF('360 GRP '!P143=0,"",'360 GRP '!P143)</f>
        <v/>
      </c>
      <c r="G37" s="614" t="str">
        <f>IF('360 GRP '!Q143=0,"",'360 GRP '!Q143)</f>
        <v/>
      </c>
      <c r="H37" s="614" t="str">
        <f>IF('360 GRP '!R143=0,"",'360 GRP '!R143)</f>
        <v/>
      </c>
      <c r="I37" s="614" t="str">
        <f>IF('360 GRP '!S143=0,"",'360 GRP '!S143)</f>
        <v/>
      </c>
      <c r="J37" s="614" t="str">
        <f>IF('360 GRP '!T143=0,"",'360 GRP '!T143)</f>
        <v/>
      </c>
      <c r="K37" s="614" t="str">
        <f>IF('360 GRP '!U143=0,"",'360 GRP '!U143)</f>
        <v/>
      </c>
      <c r="L37" s="614" t="str">
        <f>IF('360 GRP '!V143=0,"",'360 GRP '!V143)</f>
        <v/>
      </c>
      <c r="M37" s="614" t="str">
        <f>IF('360 GRP '!W143=0,"",'360 GRP '!W143)</f>
        <v/>
      </c>
      <c r="N37" s="614" t="str">
        <f>IF('360 GRP '!X143=0,"",'360 GRP '!X143)</f>
        <v/>
      </c>
      <c r="O37" s="614" t="str">
        <f>IF('360 GRP '!Y143=0,"",'360 GRP '!Y143)</f>
        <v/>
      </c>
      <c r="P37" s="615">
        <f t="shared" si="2"/>
        <v>0</v>
      </c>
      <c r="Q37" s="256">
        <f>P37*'360 GRP '!I143</f>
        <v>0</v>
      </c>
      <c r="R37" s="256">
        <f>P37*'360 GRP '!AZ143</f>
        <v>0</v>
      </c>
      <c r="S37" s="1"/>
      <c r="T37" s="1"/>
      <c r="U37" s="1"/>
      <c r="V37" s="1"/>
      <c r="W37" s="1"/>
      <c r="X37" s="1"/>
      <c r="Y37" s="1"/>
      <c r="Z37" s="1"/>
    </row>
    <row r="38" ht="22.5" customHeight="1">
      <c r="A38" s="613" t="str">
        <f>'360 GRP '!D144</f>
        <v>360-122-DT</v>
      </c>
      <c r="B38" s="487" t="s">
        <v>42</v>
      </c>
      <c r="C38" s="614" t="str">
        <f>IF('360 GRP '!M144=0,"",'360 GRP '!M144)</f>
        <v/>
      </c>
      <c r="D38" s="614" t="str">
        <f>IF('360 GRP '!N144=0,"",'360 GRP '!N144)</f>
        <v/>
      </c>
      <c r="E38" s="614" t="str">
        <f>IF('360 GRP '!O144=0,"",'360 GRP '!O144)</f>
        <v/>
      </c>
      <c r="F38" s="614" t="str">
        <f>IF('360 GRP '!P144=0,"",'360 GRP '!P144)</f>
        <v/>
      </c>
      <c r="G38" s="614" t="str">
        <f>IF('360 GRP '!Q144=0,"",'360 GRP '!Q144)</f>
        <v/>
      </c>
      <c r="H38" s="614" t="str">
        <f>IF('360 GRP '!R144=0,"",'360 GRP '!R144)</f>
        <v/>
      </c>
      <c r="I38" s="614" t="str">
        <f>IF('360 GRP '!S144=0,"",'360 GRP '!S144)</f>
        <v/>
      </c>
      <c r="J38" s="614" t="str">
        <f>IF('360 GRP '!T144=0,"",'360 GRP '!T144)</f>
        <v/>
      </c>
      <c r="K38" s="614" t="str">
        <f>IF('360 GRP '!U144=0,"",'360 GRP '!U144)</f>
        <v/>
      </c>
      <c r="L38" s="614" t="str">
        <f>IF('360 GRP '!V144=0,"",'360 GRP '!V144)</f>
        <v/>
      </c>
      <c r="M38" s="614" t="str">
        <f>IF('360 GRP '!W144=0,"",'360 GRP '!W144)</f>
        <v/>
      </c>
      <c r="N38" s="614" t="str">
        <f>IF('360 GRP '!X144=0,"",'360 GRP '!X144)</f>
        <v/>
      </c>
      <c r="O38" s="614" t="str">
        <f>IF('360 GRP '!Y144=0,"",'360 GRP '!Y144)</f>
        <v/>
      </c>
      <c r="P38" s="615">
        <f t="shared" si="2"/>
        <v>0</v>
      </c>
      <c r="Q38" s="256">
        <f>P38*'360 GRP '!I144</f>
        <v>0</v>
      </c>
      <c r="R38" s="256">
        <f>P38*'360 GRP '!AZ144</f>
        <v>0</v>
      </c>
      <c r="S38" s="1"/>
      <c r="T38" s="1"/>
      <c r="U38" s="1"/>
      <c r="V38" s="1"/>
      <c r="W38" s="1"/>
      <c r="X38" s="1"/>
      <c r="Y38" s="1"/>
      <c r="Z38" s="1"/>
    </row>
    <row r="39" ht="22.5" customHeight="1">
      <c r="A39" s="613" t="str">
        <f>'360 GRP '!D145</f>
        <v>360-123</v>
      </c>
      <c r="B39" s="487"/>
      <c r="C39" s="614" t="str">
        <f>IF('360 GRP '!M145=0,"",'360 GRP '!M145)</f>
        <v/>
      </c>
      <c r="D39" s="614" t="str">
        <f>IF('360 GRP '!N145=0,"",'360 GRP '!N145)</f>
        <v/>
      </c>
      <c r="E39" s="614" t="str">
        <f>IF('360 GRP '!O145=0,"",'360 GRP '!O145)</f>
        <v/>
      </c>
      <c r="F39" s="614" t="str">
        <f>IF('360 GRP '!P145=0,"",'360 GRP '!P145)</f>
        <v/>
      </c>
      <c r="G39" s="614" t="str">
        <f>IF('360 GRP '!Q145=0,"",'360 GRP '!Q145)</f>
        <v/>
      </c>
      <c r="H39" s="614" t="str">
        <f>IF('360 GRP '!R145=0,"",'360 GRP '!R145)</f>
        <v/>
      </c>
      <c r="I39" s="614" t="str">
        <f>IF('360 GRP '!S145=0,"",'360 GRP '!S145)</f>
        <v/>
      </c>
      <c r="J39" s="614" t="str">
        <f>IF('360 GRP '!T145=0,"",'360 GRP '!T145)</f>
        <v/>
      </c>
      <c r="K39" s="614" t="str">
        <f>IF('360 GRP '!U145=0,"",'360 GRP '!U145)</f>
        <v/>
      </c>
      <c r="L39" s="614" t="str">
        <f>IF('360 GRP '!V145=0,"",'360 GRP '!V145)</f>
        <v/>
      </c>
      <c r="M39" s="614" t="str">
        <f>IF('360 GRP '!W145=0,"",'360 GRP '!W145)</f>
        <v/>
      </c>
      <c r="N39" s="614" t="str">
        <f>IF('360 GRP '!X145=0,"",'360 GRP '!X145)</f>
        <v/>
      </c>
      <c r="O39" s="614" t="str">
        <f>IF('360 GRP '!Y145=0,"",'360 GRP '!Y145)</f>
        <v/>
      </c>
      <c r="P39" s="615">
        <f t="shared" si="2"/>
        <v>0</v>
      </c>
      <c r="Q39" s="256">
        <f>P39*'360 GRP '!I145</f>
        <v>0</v>
      </c>
      <c r="R39" s="256">
        <f>P39*'360 GRP '!AZ145</f>
        <v>0</v>
      </c>
      <c r="S39" s="1"/>
      <c r="T39" s="1"/>
      <c r="U39" s="1"/>
      <c r="V39" s="1"/>
      <c r="W39" s="1"/>
      <c r="X39" s="1"/>
      <c r="Y39" s="1"/>
      <c r="Z39" s="1"/>
    </row>
    <row r="40" ht="22.5" customHeight="1">
      <c r="A40" s="613" t="str">
        <f>'360 GRP '!D146</f>
        <v>360-123-DT</v>
      </c>
      <c r="B40" s="487" t="s">
        <v>42</v>
      </c>
      <c r="C40" s="614" t="str">
        <f>IF('360 GRP '!M146=0,"",'360 GRP '!M146)</f>
        <v/>
      </c>
      <c r="D40" s="614" t="str">
        <f>IF('360 GRP '!N146=0,"",'360 GRP '!N146)</f>
        <v/>
      </c>
      <c r="E40" s="614" t="str">
        <f>IF('360 GRP '!O146=0,"",'360 GRP '!O146)</f>
        <v/>
      </c>
      <c r="F40" s="614" t="str">
        <f>IF('360 GRP '!P146=0,"",'360 GRP '!P146)</f>
        <v/>
      </c>
      <c r="G40" s="614" t="str">
        <f>IF('360 GRP '!Q146=0,"",'360 GRP '!Q146)</f>
        <v/>
      </c>
      <c r="H40" s="614" t="str">
        <f>IF('360 GRP '!R146=0,"",'360 GRP '!R146)</f>
        <v/>
      </c>
      <c r="I40" s="614" t="str">
        <f>IF('360 GRP '!S146=0,"",'360 GRP '!S146)</f>
        <v/>
      </c>
      <c r="J40" s="614" t="str">
        <f>IF('360 GRP '!T146=0,"",'360 GRP '!T146)</f>
        <v/>
      </c>
      <c r="K40" s="614" t="str">
        <f>IF('360 GRP '!U146=0,"",'360 GRP '!U146)</f>
        <v/>
      </c>
      <c r="L40" s="614" t="str">
        <f>IF('360 GRP '!V146=0,"",'360 GRP '!V146)</f>
        <v/>
      </c>
      <c r="M40" s="614" t="str">
        <f>IF('360 GRP '!W146=0,"",'360 GRP '!W146)</f>
        <v/>
      </c>
      <c r="N40" s="614" t="str">
        <f>IF('360 GRP '!X146=0,"",'360 GRP '!X146)</f>
        <v/>
      </c>
      <c r="O40" s="614" t="str">
        <f>IF('360 GRP '!Y146=0,"",'360 GRP '!Y146)</f>
        <v/>
      </c>
      <c r="P40" s="615">
        <f t="shared" si="2"/>
        <v>0</v>
      </c>
      <c r="Q40" s="256">
        <f>P40*'360 GRP '!I146</f>
        <v>0</v>
      </c>
      <c r="R40" s="256">
        <f>P40*'360 GRP '!AZ146</f>
        <v>0</v>
      </c>
      <c r="S40" s="1"/>
      <c r="T40" s="1"/>
      <c r="U40" s="1"/>
      <c r="V40" s="1"/>
      <c r="W40" s="1"/>
      <c r="X40" s="1"/>
      <c r="Y40" s="1"/>
      <c r="Z40" s="1"/>
    </row>
    <row r="41" ht="22.5" customHeight="1">
      <c r="A41" s="613" t="str">
        <f>'360 GRP '!D147</f>
        <v>360-124</v>
      </c>
      <c r="B41" s="487"/>
      <c r="C41" s="614" t="str">
        <f>IF('360 GRP '!M147=0,"",'360 GRP '!M147)</f>
        <v/>
      </c>
      <c r="D41" s="614" t="str">
        <f>IF('360 GRP '!N147=0,"",'360 GRP '!N147)</f>
        <v/>
      </c>
      <c r="E41" s="614" t="str">
        <f>IF('360 GRP '!O147=0,"",'360 GRP '!O147)</f>
        <v/>
      </c>
      <c r="F41" s="614" t="str">
        <f>IF('360 GRP '!P147=0,"",'360 GRP '!P147)</f>
        <v/>
      </c>
      <c r="G41" s="614" t="str">
        <f>IF('360 GRP '!Q147=0,"",'360 GRP '!Q147)</f>
        <v/>
      </c>
      <c r="H41" s="614" t="str">
        <f>IF('360 GRP '!R147=0,"",'360 GRP '!R147)</f>
        <v/>
      </c>
      <c r="I41" s="614" t="str">
        <f>IF('360 GRP '!S147=0,"",'360 GRP '!S147)</f>
        <v/>
      </c>
      <c r="J41" s="614" t="str">
        <f>IF('360 GRP '!T147=0,"",'360 GRP '!T147)</f>
        <v/>
      </c>
      <c r="K41" s="614" t="str">
        <f>IF('360 GRP '!U147=0,"",'360 GRP '!U147)</f>
        <v/>
      </c>
      <c r="L41" s="614" t="str">
        <f>IF('360 GRP '!V147=0,"",'360 GRP '!V147)</f>
        <v/>
      </c>
      <c r="M41" s="614" t="str">
        <f>IF('360 GRP '!W147=0,"",'360 GRP '!W147)</f>
        <v/>
      </c>
      <c r="N41" s="614" t="str">
        <f>IF('360 GRP '!X147=0,"",'360 GRP '!X147)</f>
        <v/>
      </c>
      <c r="O41" s="614" t="str">
        <f>IF('360 GRP '!Y147=0,"",'360 GRP '!Y147)</f>
        <v/>
      </c>
      <c r="P41" s="615">
        <f t="shared" si="2"/>
        <v>0</v>
      </c>
      <c r="Q41" s="256">
        <f>P41*'360 GRP '!I147</f>
        <v>0</v>
      </c>
      <c r="R41" s="256">
        <f>P41*'360 GRP '!AZ147</f>
        <v>0</v>
      </c>
      <c r="S41" s="1"/>
      <c r="T41" s="1"/>
      <c r="U41" s="1"/>
      <c r="V41" s="1"/>
      <c r="W41" s="1"/>
      <c r="X41" s="1"/>
      <c r="Y41" s="1"/>
      <c r="Z41" s="1"/>
    </row>
    <row r="42" ht="22.5" customHeight="1">
      <c r="A42" s="613" t="str">
        <f>'360 GRP '!D148</f>
        <v>360-125</v>
      </c>
      <c r="B42" s="487"/>
      <c r="C42" s="614" t="str">
        <f>IF('360 GRP '!M148=0,"",'360 GRP '!M148)</f>
        <v/>
      </c>
      <c r="D42" s="614" t="str">
        <f>IF('360 GRP '!N148=0,"",'360 GRP '!N148)</f>
        <v/>
      </c>
      <c r="E42" s="614" t="str">
        <f>IF('360 GRP '!O148=0,"",'360 GRP '!O148)</f>
        <v/>
      </c>
      <c r="F42" s="614" t="str">
        <f>IF('360 GRP '!P148=0,"",'360 GRP '!P148)</f>
        <v/>
      </c>
      <c r="G42" s="614" t="str">
        <f>IF('360 GRP '!Q148=0,"",'360 GRP '!Q148)</f>
        <v/>
      </c>
      <c r="H42" s="614" t="str">
        <f>IF('360 GRP '!R148=0,"",'360 GRP '!R148)</f>
        <v/>
      </c>
      <c r="I42" s="614" t="str">
        <f>IF('360 GRP '!S148=0,"",'360 GRP '!S148)</f>
        <v/>
      </c>
      <c r="J42" s="614" t="str">
        <f>IF('360 GRP '!T148=0,"",'360 GRP '!T148)</f>
        <v/>
      </c>
      <c r="K42" s="614" t="str">
        <f>IF('360 GRP '!U148=0,"",'360 GRP '!U148)</f>
        <v/>
      </c>
      <c r="L42" s="614" t="str">
        <f>IF('360 GRP '!V148=0,"",'360 GRP '!V148)</f>
        <v/>
      </c>
      <c r="M42" s="614" t="str">
        <f>IF('360 GRP '!W148=0,"",'360 GRP '!W148)</f>
        <v/>
      </c>
      <c r="N42" s="614" t="str">
        <f>IF('360 GRP '!X148=0,"",'360 GRP '!X148)</f>
        <v/>
      </c>
      <c r="O42" s="614" t="str">
        <f>IF('360 GRP '!Y148=0,"",'360 GRP '!Y148)</f>
        <v/>
      </c>
      <c r="P42" s="615">
        <f t="shared" si="2"/>
        <v>0</v>
      </c>
      <c r="Q42" s="256">
        <f>P42*'360 GRP '!I148</f>
        <v>0</v>
      </c>
      <c r="R42" s="256">
        <f>P42*'360 GRP '!AZ148</f>
        <v>0</v>
      </c>
      <c r="S42" s="1"/>
      <c r="T42" s="1"/>
      <c r="U42" s="1"/>
      <c r="V42" s="1"/>
      <c r="W42" s="1"/>
      <c r="X42" s="1"/>
      <c r="Y42" s="1"/>
      <c r="Z42" s="1"/>
    </row>
    <row r="43" ht="22.5" customHeight="1">
      <c r="A43" s="613" t="str">
        <f>'360 GRP '!D149</f>
        <v>360-125-WI</v>
      </c>
      <c r="B43" s="487"/>
      <c r="C43" s="614" t="str">
        <f>IF('360 GRP '!M149=0,"",'360 GRP '!M149)</f>
        <v/>
      </c>
      <c r="D43" s="614" t="str">
        <f>IF('360 GRP '!N149=0,"",'360 GRP '!N149)</f>
        <v/>
      </c>
      <c r="E43" s="614" t="str">
        <f>IF('360 GRP '!O149=0,"",'360 GRP '!O149)</f>
        <v/>
      </c>
      <c r="F43" s="614" t="str">
        <f>IF('360 GRP '!P149=0,"",'360 GRP '!P149)</f>
        <v/>
      </c>
      <c r="G43" s="614" t="str">
        <f>IF('360 GRP '!Q149=0,"",'360 GRP '!Q149)</f>
        <v/>
      </c>
      <c r="H43" s="614" t="str">
        <f>IF('360 GRP '!R149=0,"",'360 GRP '!R149)</f>
        <v/>
      </c>
      <c r="I43" s="614" t="str">
        <f>IF('360 GRP '!S149=0,"",'360 GRP '!S149)</f>
        <v/>
      </c>
      <c r="J43" s="614" t="str">
        <f>IF('360 GRP '!T149=0,"",'360 GRP '!T149)</f>
        <v/>
      </c>
      <c r="K43" s="614" t="str">
        <f>IF('360 GRP '!U149=0,"",'360 GRP '!U149)</f>
        <v/>
      </c>
      <c r="L43" s="614" t="str">
        <f>IF('360 GRP '!V149=0,"",'360 GRP '!V149)</f>
        <v/>
      </c>
      <c r="M43" s="614" t="str">
        <f>IF('360 GRP '!W149=0,"",'360 GRP '!W149)</f>
        <v/>
      </c>
      <c r="N43" s="614" t="str">
        <f>IF('360 GRP '!X149=0,"",'360 GRP '!X149)</f>
        <v/>
      </c>
      <c r="O43" s="614" t="str">
        <f>IF('360 GRP '!Y149=0,"",'360 GRP '!Y149)</f>
        <v/>
      </c>
      <c r="P43" s="615">
        <f t="shared" si="2"/>
        <v>0</v>
      </c>
      <c r="Q43" s="256">
        <f>P43*'360 GRP '!I149</f>
        <v>0</v>
      </c>
      <c r="R43" s="256">
        <f>P43*'360 GRP '!AZ149</f>
        <v>0</v>
      </c>
      <c r="S43" s="1"/>
      <c r="T43" s="1"/>
      <c r="U43" s="1"/>
      <c r="V43" s="1"/>
      <c r="W43" s="1"/>
      <c r="X43" s="1"/>
      <c r="Y43" s="1"/>
      <c r="Z43" s="1"/>
    </row>
    <row r="44" ht="22.5" customHeight="1">
      <c r="A44" s="613" t="str">
        <f>'360 GRP '!D150</f>
        <v>360-127</v>
      </c>
      <c r="B44" s="487"/>
      <c r="C44" s="614" t="str">
        <f>IF('360 GRP '!M150=0,"",'360 GRP '!M150)</f>
        <v/>
      </c>
      <c r="D44" s="614" t="str">
        <f>IF('360 GRP '!N150=0,"",'360 GRP '!N150)</f>
        <v/>
      </c>
      <c r="E44" s="614" t="str">
        <f>IF('360 GRP '!O150=0,"",'360 GRP '!O150)</f>
        <v/>
      </c>
      <c r="F44" s="614" t="str">
        <f>IF('360 GRP '!P150=0,"",'360 GRP '!P150)</f>
        <v/>
      </c>
      <c r="G44" s="614" t="str">
        <f>IF('360 GRP '!Q150=0,"",'360 GRP '!Q150)</f>
        <v/>
      </c>
      <c r="H44" s="614" t="str">
        <f>IF('360 GRP '!R150=0,"",'360 GRP '!R150)</f>
        <v/>
      </c>
      <c r="I44" s="614" t="str">
        <f>IF('360 GRP '!S150=0,"",'360 GRP '!S150)</f>
        <v/>
      </c>
      <c r="J44" s="614" t="str">
        <f>IF('360 GRP '!T150=0,"",'360 GRP '!T150)</f>
        <v/>
      </c>
      <c r="K44" s="614" t="str">
        <f>IF('360 GRP '!U150=0,"",'360 GRP '!U150)</f>
        <v/>
      </c>
      <c r="L44" s="614" t="str">
        <f>IF('360 GRP '!V150=0,"",'360 GRP '!V150)</f>
        <v/>
      </c>
      <c r="M44" s="614" t="str">
        <f>IF('360 GRP '!W150=0,"",'360 GRP '!W150)</f>
        <v/>
      </c>
      <c r="N44" s="614" t="str">
        <f>IF('360 GRP '!X150=0,"",'360 GRP '!X150)</f>
        <v/>
      </c>
      <c r="O44" s="614" t="str">
        <f>IF('360 GRP '!Y150=0,"",'360 GRP '!Y150)</f>
        <v/>
      </c>
      <c r="P44" s="615">
        <f t="shared" si="2"/>
        <v>0</v>
      </c>
      <c r="Q44" s="256">
        <f>P44*'360 GRP '!I150</f>
        <v>0</v>
      </c>
      <c r="R44" s="256">
        <f>P44*'360 GRP '!AZ150</f>
        <v>0</v>
      </c>
      <c r="S44" s="1"/>
      <c r="T44" s="1"/>
      <c r="U44" s="1"/>
      <c r="V44" s="1"/>
      <c r="W44" s="1"/>
      <c r="X44" s="1"/>
      <c r="Y44" s="1"/>
      <c r="Z44" s="1"/>
    </row>
    <row r="45" ht="22.5" customHeight="1">
      <c r="A45" s="613" t="str">
        <f>'360 GRP '!D151</f>
        <v>360-127-WI</v>
      </c>
      <c r="B45" s="487" t="s">
        <v>5200</v>
      </c>
      <c r="C45" s="614" t="str">
        <f>IF('360 GRP '!M151=0,"",'360 GRP '!M151)</f>
        <v/>
      </c>
      <c r="D45" s="614" t="str">
        <f>IF('360 GRP '!N151=0,"",'360 GRP '!N151)</f>
        <v/>
      </c>
      <c r="E45" s="614" t="str">
        <f>IF('360 GRP '!O151=0,"",'360 GRP '!O151)</f>
        <v/>
      </c>
      <c r="F45" s="614" t="str">
        <f>IF('360 GRP '!P151=0,"",'360 GRP '!P151)</f>
        <v/>
      </c>
      <c r="G45" s="614" t="str">
        <f>IF('360 GRP '!Q151=0,"",'360 GRP '!Q151)</f>
        <v/>
      </c>
      <c r="H45" s="614" t="str">
        <f>IF('360 GRP '!R151=0,"",'360 GRP '!R151)</f>
        <v/>
      </c>
      <c r="I45" s="614" t="str">
        <f>IF('360 GRP '!S151=0,"",'360 GRP '!S151)</f>
        <v/>
      </c>
      <c r="J45" s="614" t="str">
        <f>IF('360 GRP '!T151=0,"",'360 GRP '!T151)</f>
        <v/>
      </c>
      <c r="K45" s="614" t="str">
        <f>IF('360 GRP '!U151=0,"",'360 GRP '!U151)</f>
        <v/>
      </c>
      <c r="L45" s="614" t="str">
        <f>IF('360 GRP '!V151=0,"",'360 GRP '!V151)</f>
        <v/>
      </c>
      <c r="M45" s="614" t="str">
        <f>IF('360 GRP '!W151=0,"",'360 GRP '!W151)</f>
        <v/>
      </c>
      <c r="N45" s="614" t="str">
        <f>IF('360 GRP '!X151=0,"",'360 GRP '!X151)</f>
        <v/>
      </c>
      <c r="O45" s="614" t="str">
        <f>IF('360 GRP '!Y151=0,"",'360 GRP '!Y151)</f>
        <v/>
      </c>
      <c r="P45" s="615">
        <f t="shared" si="2"/>
        <v>0</v>
      </c>
      <c r="Q45" s="256">
        <f>P45*'360 GRP '!I151</f>
        <v>0</v>
      </c>
      <c r="R45" s="256">
        <f>P45*'360 GRP '!AZ151</f>
        <v>0</v>
      </c>
      <c r="S45" s="1"/>
      <c r="T45" s="1"/>
      <c r="U45" s="1"/>
      <c r="V45" s="1"/>
      <c r="W45" s="1"/>
      <c r="X45" s="1"/>
      <c r="Y45" s="1"/>
      <c r="Z45" s="1"/>
    </row>
    <row r="46" ht="22.5" customHeight="1">
      <c r="A46" s="613" t="str">
        <f>'360 GRP '!D152</f>
        <v>360-128</v>
      </c>
      <c r="B46" s="487"/>
      <c r="C46" s="614" t="str">
        <f>IF('360 GRP '!M152=0,"",'360 GRP '!M152)</f>
        <v/>
      </c>
      <c r="D46" s="614" t="str">
        <f>IF('360 GRP '!N152=0,"",'360 GRP '!N152)</f>
        <v/>
      </c>
      <c r="E46" s="614" t="str">
        <f>IF('360 GRP '!O152=0,"",'360 GRP '!O152)</f>
        <v/>
      </c>
      <c r="F46" s="614" t="str">
        <f>IF('360 GRP '!P152=0,"",'360 GRP '!P152)</f>
        <v/>
      </c>
      <c r="G46" s="614" t="str">
        <f>IF('360 GRP '!Q152=0,"",'360 GRP '!Q152)</f>
        <v/>
      </c>
      <c r="H46" s="614" t="str">
        <f>IF('360 GRP '!R152=0,"",'360 GRP '!R152)</f>
        <v/>
      </c>
      <c r="I46" s="614" t="str">
        <f>IF('360 GRP '!S152=0,"",'360 GRP '!S152)</f>
        <v/>
      </c>
      <c r="J46" s="614" t="str">
        <f>IF('360 GRP '!T152=0,"",'360 GRP '!T152)</f>
        <v/>
      </c>
      <c r="K46" s="614" t="str">
        <f>IF('360 GRP '!U152=0,"",'360 GRP '!U152)</f>
        <v/>
      </c>
      <c r="L46" s="614" t="str">
        <f>IF('360 GRP '!V152=0,"",'360 GRP '!V152)</f>
        <v/>
      </c>
      <c r="M46" s="614" t="str">
        <f>IF('360 GRP '!W152=0,"",'360 GRP '!W152)</f>
        <v/>
      </c>
      <c r="N46" s="614" t="str">
        <f>IF('360 GRP '!X152=0,"",'360 GRP '!X152)</f>
        <v/>
      </c>
      <c r="O46" s="614" t="str">
        <f>IF('360 GRP '!Y152=0,"",'360 GRP '!Y152)</f>
        <v/>
      </c>
      <c r="P46" s="615">
        <f t="shared" si="2"/>
        <v>0</v>
      </c>
      <c r="Q46" s="256">
        <f>P46*'360 GRP '!I152</f>
        <v>0</v>
      </c>
      <c r="R46" s="256">
        <f>P46*'360 GRP '!AZ152</f>
        <v>0</v>
      </c>
      <c r="S46" s="1"/>
      <c r="T46" s="1"/>
      <c r="U46" s="1"/>
      <c r="V46" s="1"/>
      <c r="W46" s="1"/>
      <c r="X46" s="1"/>
      <c r="Y46" s="1"/>
      <c r="Z46" s="1"/>
    </row>
    <row r="47" ht="22.5" customHeight="1">
      <c r="A47" s="613" t="str">
        <f>'360 GRP '!D153</f>
        <v>360-128-WI</v>
      </c>
      <c r="B47" s="487" t="s">
        <v>5200</v>
      </c>
      <c r="C47" s="614" t="str">
        <f>IF('360 GRP '!M153=0,"",'360 GRP '!M153)</f>
        <v/>
      </c>
      <c r="D47" s="614" t="str">
        <f>IF('360 GRP '!N153=0,"",'360 GRP '!N153)</f>
        <v/>
      </c>
      <c r="E47" s="614" t="str">
        <f>IF('360 GRP '!O153=0,"",'360 GRP '!O153)</f>
        <v/>
      </c>
      <c r="F47" s="614" t="str">
        <f>IF('360 GRP '!P153=0,"",'360 GRP '!P153)</f>
        <v/>
      </c>
      <c r="G47" s="614" t="str">
        <f>IF('360 GRP '!Q153=0,"",'360 GRP '!Q153)</f>
        <v/>
      </c>
      <c r="H47" s="614" t="str">
        <f>IF('360 GRP '!R153=0,"",'360 GRP '!R153)</f>
        <v/>
      </c>
      <c r="I47" s="614" t="str">
        <f>IF('360 GRP '!S153=0,"",'360 GRP '!S153)</f>
        <v/>
      </c>
      <c r="J47" s="614" t="str">
        <f>IF('360 GRP '!T153=0,"",'360 GRP '!T153)</f>
        <v/>
      </c>
      <c r="K47" s="614" t="str">
        <f>IF('360 GRP '!U153=0,"",'360 GRP '!U153)</f>
        <v/>
      </c>
      <c r="L47" s="614" t="str">
        <f>IF('360 GRP '!V153=0,"",'360 GRP '!V153)</f>
        <v/>
      </c>
      <c r="M47" s="614" t="str">
        <f>IF('360 GRP '!W153=0,"",'360 GRP '!W153)</f>
        <v/>
      </c>
      <c r="N47" s="614" t="str">
        <f>IF('360 GRP '!X153=0,"",'360 GRP '!X153)</f>
        <v/>
      </c>
      <c r="O47" s="614" t="str">
        <f>IF('360 GRP '!Y153=0,"",'360 GRP '!Y153)</f>
        <v/>
      </c>
      <c r="P47" s="615">
        <f t="shared" si="2"/>
        <v>0</v>
      </c>
      <c r="Q47" s="256">
        <f>P47*'360 GRP '!I153</f>
        <v>0</v>
      </c>
      <c r="R47" s="256">
        <f>P47*'360 GRP '!AZ153</f>
        <v>0</v>
      </c>
      <c r="S47" s="1"/>
      <c r="T47" s="1"/>
      <c r="U47" s="1"/>
      <c r="V47" s="1"/>
      <c r="W47" s="1"/>
      <c r="X47" s="1"/>
      <c r="Y47" s="1"/>
      <c r="Z47" s="1"/>
    </row>
    <row r="48" ht="22.5" customHeight="1">
      <c r="A48" s="613" t="str">
        <f>'360 GRP '!D154</f>
        <v>360-129</v>
      </c>
      <c r="B48" s="487"/>
      <c r="C48" s="614" t="str">
        <f>IF('360 GRP '!M154=0,"",'360 GRP '!M154)</f>
        <v/>
      </c>
      <c r="D48" s="614" t="str">
        <f>IF('360 GRP '!N154=0,"",'360 GRP '!N154)</f>
        <v/>
      </c>
      <c r="E48" s="614" t="str">
        <f>IF('360 GRP '!O154=0,"",'360 GRP '!O154)</f>
        <v/>
      </c>
      <c r="F48" s="614" t="str">
        <f>IF('360 GRP '!P154=0,"",'360 GRP '!P154)</f>
        <v/>
      </c>
      <c r="G48" s="614" t="str">
        <f>IF('360 GRP '!Q154=0,"",'360 GRP '!Q154)</f>
        <v/>
      </c>
      <c r="H48" s="614" t="str">
        <f>IF('360 GRP '!R154=0,"",'360 GRP '!R154)</f>
        <v/>
      </c>
      <c r="I48" s="614" t="str">
        <f>IF('360 GRP '!S154=0,"",'360 GRP '!S154)</f>
        <v/>
      </c>
      <c r="J48" s="614" t="str">
        <f>IF('360 GRP '!T154=0,"",'360 GRP '!T154)</f>
        <v/>
      </c>
      <c r="K48" s="614" t="str">
        <f>IF('360 GRP '!U154=0,"",'360 GRP '!U154)</f>
        <v/>
      </c>
      <c r="L48" s="614" t="str">
        <f>IF('360 GRP '!V154=0,"",'360 GRP '!V154)</f>
        <v/>
      </c>
      <c r="M48" s="614" t="str">
        <f>IF('360 GRP '!W154=0,"",'360 GRP '!W154)</f>
        <v/>
      </c>
      <c r="N48" s="614" t="str">
        <f>IF('360 GRP '!X154=0,"",'360 GRP '!X154)</f>
        <v/>
      </c>
      <c r="O48" s="614" t="str">
        <f>IF('360 GRP '!Y154=0,"",'360 GRP '!Y154)</f>
        <v/>
      </c>
      <c r="P48" s="615">
        <f t="shared" si="2"/>
        <v>0</v>
      </c>
      <c r="Q48" s="256">
        <f>P48*'360 GRP '!I154</f>
        <v>0</v>
      </c>
      <c r="R48" s="256">
        <f>P48*'360 GRP '!AZ154</f>
        <v>0</v>
      </c>
      <c r="S48" s="1"/>
      <c r="T48" s="1"/>
      <c r="U48" s="1"/>
      <c r="V48" s="1"/>
      <c r="W48" s="1"/>
      <c r="X48" s="1"/>
      <c r="Y48" s="1"/>
      <c r="Z48" s="1"/>
    </row>
    <row r="49" ht="21.0" customHeight="1">
      <c r="A49" s="613" t="str">
        <f>'360 GRP '!D155</f>
        <v>360-129-WI</v>
      </c>
      <c r="B49" s="487" t="s">
        <v>5200</v>
      </c>
      <c r="C49" s="614" t="str">
        <f>IF('360 GRP '!M155=0,"",'360 GRP '!M155)</f>
        <v/>
      </c>
      <c r="D49" s="614" t="str">
        <f>IF('360 GRP '!N155=0,"",'360 GRP '!N155)</f>
        <v/>
      </c>
      <c r="E49" s="614" t="str">
        <f>IF('360 GRP '!O155=0,"",'360 GRP '!O155)</f>
        <v/>
      </c>
      <c r="F49" s="614" t="str">
        <f>IF('360 GRP '!P155=0,"",'360 GRP '!P155)</f>
        <v/>
      </c>
      <c r="G49" s="614" t="str">
        <f>IF('360 GRP '!Q155=0,"",'360 GRP '!Q155)</f>
        <v/>
      </c>
      <c r="H49" s="614" t="str">
        <f>IF('360 GRP '!R155=0,"",'360 GRP '!R155)</f>
        <v/>
      </c>
      <c r="I49" s="614" t="str">
        <f>IF('360 GRP '!S155=0,"",'360 GRP '!S155)</f>
        <v/>
      </c>
      <c r="J49" s="614" t="str">
        <f>IF('360 GRP '!T155=0,"",'360 GRP '!T155)</f>
        <v/>
      </c>
      <c r="K49" s="614" t="str">
        <f>IF('360 GRP '!U155=0,"",'360 GRP '!U155)</f>
        <v/>
      </c>
      <c r="L49" s="614" t="str">
        <f>IF('360 GRP '!V155=0,"",'360 GRP '!V155)</f>
        <v/>
      </c>
      <c r="M49" s="614" t="str">
        <f>IF('360 GRP '!W155=0,"",'360 GRP '!W155)</f>
        <v/>
      </c>
      <c r="N49" s="614" t="str">
        <f>IF('360 GRP '!X155=0,"",'360 GRP '!X155)</f>
        <v/>
      </c>
      <c r="O49" s="614" t="str">
        <f>IF('360 GRP '!Y155=0,"",'360 GRP '!Y155)</f>
        <v/>
      </c>
      <c r="P49" s="615">
        <f t="shared" si="2"/>
        <v>0</v>
      </c>
      <c r="Q49" s="256">
        <f>P49*'360 GRP '!I155</f>
        <v>0</v>
      </c>
      <c r="R49" s="256">
        <f>P49*'360 GRP '!AZ155</f>
        <v>0</v>
      </c>
      <c r="S49" s="1"/>
      <c r="T49" s="1"/>
      <c r="U49" s="1"/>
      <c r="V49" s="1"/>
      <c r="W49" s="1"/>
      <c r="X49" s="1"/>
      <c r="Y49" s="1"/>
      <c r="Z49" s="1"/>
    </row>
    <row r="50" ht="21.0" customHeight="1">
      <c r="A50" s="613" t="str">
        <f>'360 GRP '!D156</f>
        <v>360-132</v>
      </c>
      <c r="B50" s="487"/>
      <c r="C50" s="614" t="str">
        <f>IF('360 GRP '!M156=0,"",'360 GRP '!M156)</f>
        <v/>
      </c>
      <c r="D50" s="614" t="str">
        <f>IF('360 GRP '!N156=0,"",'360 GRP '!N156)</f>
        <v/>
      </c>
      <c r="E50" s="614" t="str">
        <f>IF('360 GRP '!O156=0,"",'360 GRP '!O156)</f>
        <v/>
      </c>
      <c r="F50" s="614" t="str">
        <f>IF('360 GRP '!P156=0,"",'360 GRP '!P156)</f>
        <v/>
      </c>
      <c r="G50" s="614" t="str">
        <f>IF('360 GRP '!Q156=0,"",'360 GRP '!Q156)</f>
        <v/>
      </c>
      <c r="H50" s="614" t="str">
        <f>IF('360 GRP '!R156=0,"",'360 GRP '!R156)</f>
        <v/>
      </c>
      <c r="I50" s="614" t="str">
        <f>IF('360 GRP '!S156=0,"",'360 GRP '!S156)</f>
        <v/>
      </c>
      <c r="J50" s="614" t="str">
        <f>IF('360 GRP '!T156=0,"",'360 GRP '!T156)</f>
        <v/>
      </c>
      <c r="K50" s="614" t="str">
        <f>IF('360 GRP '!U156=0,"",'360 GRP '!U156)</f>
        <v/>
      </c>
      <c r="L50" s="614" t="str">
        <f>IF('360 GRP '!V156=0,"",'360 GRP '!V156)</f>
        <v/>
      </c>
      <c r="M50" s="614" t="str">
        <f>IF('360 GRP '!W156=0,"",'360 GRP '!W156)</f>
        <v/>
      </c>
      <c r="N50" s="614" t="str">
        <f>IF('360 GRP '!X156=0,"",'360 GRP '!X156)</f>
        <v/>
      </c>
      <c r="O50" s="614" t="str">
        <f>IF('360 GRP '!Y156=0,"",'360 GRP '!Y156)</f>
        <v/>
      </c>
      <c r="P50" s="615">
        <f t="shared" si="2"/>
        <v>0</v>
      </c>
      <c r="Q50" s="256">
        <f>P50*'360 GRP '!I156</f>
        <v>0</v>
      </c>
      <c r="R50" s="256">
        <f>P50*'360 GRP '!AZ156</f>
        <v>0</v>
      </c>
      <c r="S50" s="1"/>
      <c r="T50" s="1"/>
      <c r="U50" s="1"/>
      <c r="V50" s="1"/>
      <c r="W50" s="1"/>
      <c r="X50" s="1"/>
      <c r="Y50" s="1"/>
      <c r="Z50" s="1"/>
    </row>
    <row r="51" ht="21.0" customHeight="1">
      <c r="A51" s="613" t="str">
        <f>'360 GRP '!D157</f>
        <v>360-132-WI</v>
      </c>
      <c r="B51" s="487" t="s">
        <v>5200</v>
      </c>
      <c r="C51" s="614" t="str">
        <f>IF('360 GRP '!M157=0,"",'360 GRP '!M157)</f>
        <v/>
      </c>
      <c r="D51" s="614" t="str">
        <f>IF('360 GRP '!N157=0,"",'360 GRP '!N157)</f>
        <v/>
      </c>
      <c r="E51" s="614" t="str">
        <f>IF('360 GRP '!O157=0,"",'360 GRP '!O157)</f>
        <v/>
      </c>
      <c r="F51" s="614" t="str">
        <f>IF('360 GRP '!P157=0,"",'360 GRP '!P157)</f>
        <v/>
      </c>
      <c r="G51" s="614" t="str">
        <f>IF('360 GRP '!Q157=0,"",'360 GRP '!Q157)</f>
        <v/>
      </c>
      <c r="H51" s="614" t="str">
        <f>IF('360 GRP '!R157=0,"",'360 GRP '!R157)</f>
        <v/>
      </c>
      <c r="I51" s="614" t="str">
        <f>IF('360 GRP '!S157=0,"",'360 GRP '!S157)</f>
        <v/>
      </c>
      <c r="J51" s="614" t="str">
        <f>IF('360 GRP '!T157=0,"",'360 GRP '!T157)</f>
        <v/>
      </c>
      <c r="K51" s="614" t="str">
        <f>IF('360 GRP '!U157=0,"",'360 GRP '!U157)</f>
        <v/>
      </c>
      <c r="L51" s="614" t="str">
        <f>IF('360 GRP '!V157=0,"",'360 GRP '!V157)</f>
        <v/>
      </c>
      <c r="M51" s="614" t="str">
        <f>IF('360 GRP '!W157=0,"",'360 GRP '!W157)</f>
        <v/>
      </c>
      <c r="N51" s="614" t="str">
        <f>IF('360 GRP '!X157=0,"",'360 GRP '!X157)</f>
        <v/>
      </c>
      <c r="O51" s="614" t="str">
        <f>IF('360 GRP '!Y157=0,"",'360 GRP '!Y157)</f>
        <v/>
      </c>
      <c r="P51" s="615">
        <f t="shared" si="2"/>
        <v>0</v>
      </c>
      <c r="Q51" s="256">
        <f>P51*'360 GRP '!I157</f>
        <v>0</v>
      </c>
      <c r="R51" s="256">
        <f>P51*'360 GRP '!AZ157</f>
        <v>0</v>
      </c>
      <c r="S51" s="1"/>
      <c r="T51" s="1"/>
      <c r="U51" s="1"/>
      <c r="V51" s="1"/>
      <c r="W51" s="1"/>
      <c r="X51" s="1"/>
      <c r="Y51" s="1"/>
      <c r="Z51" s="1"/>
    </row>
    <row r="52" ht="22.5" customHeight="1">
      <c r="A52" s="613" t="str">
        <f>'360 GRP '!D74</f>
        <v/>
      </c>
      <c r="B52" s="487"/>
      <c r="C52" s="614" t="str">
        <f>IF('360 GRP '!M74=0,"",'360 GRP '!M74)</f>
        <v/>
      </c>
      <c r="D52" s="614" t="str">
        <f>IF('360 GRP '!N74=0,"",'360 GRP '!N74)</f>
        <v/>
      </c>
      <c r="E52" s="614" t="str">
        <f>IF('360 GRP '!O74=0,"",'360 GRP '!O74)</f>
        <v/>
      </c>
      <c r="F52" s="614" t="str">
        <f>IF('360 GRP '!P74=0,"",'360 GRP '!P74)</f>
        <v/>
      </c>
      <c r="G52" s="614" t="str">
        <f>IF('360 GRP '!Q74=0,"",'360 GRP '!Q74)</f>
        <v/>
      </c>
      <c r="H52" s="614" t="str">
        <f>IF('360 GRP '!R74=0,"",'360 GRP '!R74)</f>
        <v/>
      </c>
      <c r="I52" s="614" t="str">
        <f>IF('360 GRP '!S74=0,"",'360 GRP '!S74)</f>
        <v/>
      </c>
      <c r="J52" s="614" t="str">
        <f>IF('360 GRP '!T74=0,"",'360 GRP '!T74)</f>
        <v/>
      </c>
      <c r="K52" s="614" t="str">
        <f>IF('360 GRP '!U74=0,"",'360 GRP '!U74)</f>
        <v/>
      </c>
      <c r="L52" s="614" t="str">
        <f>IF('360 GRP '!V74=0,"",'360 GRP '!V74)</f>
        <v/>
      </c>
      <c r="M52" s="614" t="str">
        <f>IF('360 GRP '!W74=0,"",'360 GRP '!W74)</f>
        <v/>
      </c>
      <c r="N52" s="614" t="str">
        <f>IF('360 GRP '!X74=0,"",'360 GRP '!X74)</f>
        <v/>
      </c>
      <c r="O52" s="614" t="str">
        <f>IF('360 GRP '!Y74=0,"",'360 GRP '!Y74)</f>
        <v/>
      </c>
      <c r="P52" s="615">
        <f t="shared" si="2"/>
        <v>0</v>
      </c>
      <c r="Q52" s="256">
        <f>P52*'360 GRP '!I74</f>
        <v>0</v>
      </c>
      <c r="R52" s="256"/>
      <c r="S52" s="1"/>
      <c r="T52" s="1"/>
      <c r="U52" s="1"/>
      <c r="V52" s="1"/>
      <c r="W52" s="1"/>
      <c r="X52" s="1"/>
      <c r="Y52" s="1"/>
      <c r="Z52" s="1"/>
    </row>
    <row r="53" ht="22.5" customHeight="1">
      <c r="A53" s="616" t="str">
        <f>'360 GRP '!D75</f>
        <v>360-141</v>
      </c>
      <c r="B53" s="487"/>
      <c r="C53" s="614" t="str">
        <f>IF('360 GRP '!M75=0,"",'360 GRP '!M75)</f>
        <v/>
      </c>
      <c r="D53" s="614" t="str">
        <f>IF('360 GRP '!N75=0,"",'360 GRP '!N75)</f>
        <v/>
      </c>
      <c r="E53" s="614" t="str">
        <f>IF('360 GRP '!O75=0,"",'360 GRP '!O75)</f>
        <v/>
      </c>
      <c r="F53" s="614" t="str">
        <f>IF('360 GRP '!P75=0,"",'360 GRP '!P75)</f>
        <v/>
      </c>
      <c r="G53" s="614" t="str">
        <f>IF('360 GRP '!Q75=0,"",'360 GRP '!Q75)</f>
        <v/>
      </c>
      <c r="H53" s="614" t="str">
        <f>IF('360 GRP '!R75=0,"",'360 GRP '!R75)</f>
        <v/>
      </c>
      <c r="I53" s="614" t="str">
        <f>IF('360 GRP '!S75=0,"",'360 GRP '!S75)</f>
        <v/>
      </c>
      <c r="J53" s="614" t="str">
        <f>IF('360 GRP '!T75=0,"",'360 GRP '!T75)</f>
        <v/>
      </c>
      <c r="K53" s="614" t="str">
        <f>IF('360 GRP '!U75=0,"",'360 GRP '!U75)</f>
        <v/>
      </c>
      <c r="L53" s="614" t="str">
        <f>IF('360 GRP '!V75=0,"",'360 GRP '!V75)</f>
        <v/>
      </c>
      <c r="M53" s="614" t="str">
        <f>IF('360 GRP '!W75=0,"",'360 GRP '!W75)</f>
        <v/>
      </c>
      <c r="N53" s="614" t="str">
        <f>IF('360 GRP '!X75=0,"",'360 GRP '!X75)</f>
        <v/>
      </c>
      <c r="O53" s="614" t="str">
        <f>IF('360 GRP '!Y75=0,"",'360 GRP '!Y75)</f>
        <v/>
      </c>
      <c r="P53" s="615">
        <f t="shared" si="2"/>
        <v>0</v>
      </c>
      <c r="Q53" s="256">
        <f>P53*'360 GRP '!I75</f>
        <v>0</v>
      </c>
      <c r="R53" s="256">
        <f>P53*'360 GRP '!AZ75</f>
        <v>0</v>
      </c>
      <c r="S53" s="1"/>
      <c r="T53" s="1"/>
      <c r="U53" s="1"/>
      <c r="V53" s="1"/>
      <c r="W53" s="1"/>
      <c r="X53" s="1"/>
      <c r="Y53" s="1"/>
      <c r="Z53" s="1"/>
    </row>
    <row r="54" ht="22.5" customHeight="1">
      <c r="A54" s="616" t="str">
        <f>'360 GRP '!D76</f>
        <v>360-142</v>
      </c>
      <c r="B54" s="487"/>
      <c r="C54" s="614" t="str">
        <f>IF('360 GRP '!M76=0,"",'360 GRP '!M76)</f>
        <v/>
      </c>
      <c r="D54" s="614" t="str">
        <f>IF('360 GRP '!N76=0,"",'360 GRP '!N76)</f>
        <v/>
      </c>
      <c r="E54" s="614" t="str">
        <f>IF('360 GRP '!O76=0,"",'360 GRP '!O76)</f>
        <v/>
      </c>
      <c r="F54" s="614" t="str">
        <f>IF('360 GRP '!P76=0,"",'360 GRP '!P76)</f>
        <v/>
      </c>
      <c r="G54" s="614" t="str">
        <f>IF('360 GRP '!Q76=0,"",'360 GRP '!Q76)</f>
        <v/>
      </c>
      <c r="H54" s="614" t="str">
        <f>IF('360 GRP '!R76=0,"",'360 GRP '!R76)</f>
        <v/>
      </c>
      <c r="I54" s="614" t="str">
        <f>IF('360 GRP '!S76=0,"",'360 GRP '!S76)</f>
        <v/>
      </c>
      <c r="J54" s="614" t="str">
        <f>IF('360 GRP '!T76=0,"",'360 GRP '!T76)</f>
        <v/>
      </c>
      <c r="K54" s="614" t="str">
        <f>IF('360 GRP '!U76=0,"",'360 GRP '!U76)</f>
        <v/>
      </c>
      <c r="L54" s="614" t="str">
        <f>IF('360 GRP '!V76=0,"",'360 GRP '!V76)</f>
        <v/>
      </c>
      <c r="M54" s="614" t="str">
        <f>IF('360 GRP '!W76=0,"",'360 GRP '!W76)</f>
        <v/>
      </c>
      <c r="N54" s="614" t="str">
        <f>IF('360 GRP '!X76=0,"",'360 GRP '!X76)</f>
        <v/>
      </c>
      <c r="O54" s="614" t="str">
        <f>IF('360 GRP '!Y76=0,"",'360 GRP '!Y76)</f>
        <v/>
      </c>
      <c r="P54" s="615">
        <f t="shared" si="2"/>
        <v>0</v>
      </c>
      <c r="Q54" s="256">
        <f>P54*'360 GRP '!I76</f>
        <v>0</v>
      </c>
      <c r="R54" s="256">
        <f>P54*'360 GRP '!AZ76</f>
        <v>0</v>
      </c>
      <c r="S54" s="1"/>
      <c r="T54" s="1"/>
      <c r="U54" s="1"/>
      <c r="V54" s="1"/>
      <c r="W54" s="1"/>
      <c r="X54" s="1"/>
      <c r="Y54" s="1"/>
      <c r="Z54" s="1"/>
    </row>
    <row r="55" ht="22.5" customHeight="1">
      <c r="A55" s="616" t="str">
        <f>'360 GRP '!D77</f>
        <v>360-142-B</v>
      </c>
      <c r="B55" s="487"/>
      <c r="C55" s="614" t="str">
        <f>IF('360 GRP '!M77=0,"",'360 GRP '!M77)</f>
        <v/>
      </c>
      <c r="D55" s="614" t="str">
        <f>IF('360 GRP '!N77=0,"",'360 GRP '!N77)</f>
        <v/>
      </c>
      <c r="E55" s="614" t="str">
        <f>IF('360 GRP '!O77=0,"",'360 GRP '!O77)</f>
        <v/>
      </c>
      <c r="F55" s="614" t="str">
        <f>IF('360 GRP '!P77=0,"",'360 GRP '!P77)</f>
        <v/>
      </c>
      <c r="G55" s="614" t="str">
        <f>IF('360 GRP '!Q77=0,"",'360 GRP '!Q77)</f>
        <v/>
      </c>
      <c r="H55" s="614" t="str">
        <f>IF('360 GRP '!R77=0,"",'360 GRP '!R77)</f>
        <v/>
      </c>
      <c r="I55" s="614" t="str">
        <f>IF('360 GRP '!S77=0,"",'360 GRP '!S77)</f>
        <v/>
      </c>
      <c r="J55" s="614" t="str">
        <f>IF('360 GRP '!T77=0,"",'360 GRP '!T77)</f>
        <v/>
      </c>
      <c r="K55" s="614" t="str">
        <f>IF('360 GRP '!U77=0,"",'360 GRP '!U77)</f>
        <v/>
      </c>
      <c r="L55" s="614" t="str">
        <f>IF('360 GRP '!V77=0,"",'360 GRP '!V77)</f>
        <v/>
      </c>
      <c r="M55" s="614" t="str">
        <f>IF('360 GRP '!W77=0,"",'360 GRP '!W77)</f>
        <v/>
      </c>
      <c r="N55" s="614" t="str">
        <f>IF('360 GRP '!X77=0,"",'360 GRP '!X77)</f>
        <v/>
      </c>
      <c r="O55" s="614" t="str">
        <f>IF('360 GRP '!Y77=0,"",'360 GRP '!Y77)</f>
        <v/>
      </c>
      <c r="P55" s="615">
        <f t="shared" si="2"/>
        <v>0</v>
      </c>
      <c r="Q55" s="256">
        <f>P55*'360 GRP '!I77</f>
        <v>0</v>
      </c>
      <c r="R55" s="256">
        <f>P55*'360 GRP '!AZ77</f>
        <v>0</v>
      </c>
      <c r="S55" s="1"/>
      <c r="T55" s="1"/>
      <c r="U55" s="1"/>
      <c r="V55" s="1"/>
      <c r="W55" s="1"/>
      <c r="X55" s="1"/>
      <c r="Y55" s="1"/>
      <c r="Z55" s="1"/>
    </row>
    <row r="56" ht="22.5" customHeight="1">
      <c r="A56" s="616" t="str">
        <f>'360 GRP '!D78</f>
        <v>360-143</v>
      </c>
      <c r="B56" s="487"/>
      <c r="C56" s="614" t="str">
        <f>IF('360 GRP '!M78=0,"",'360 GRP '!M78)</f>
        <v/>
      </c>
      <c r="D56" s="614" t="str">
        <f>IF('360 GRP '!N78=0,"",'360 GRP '!N78)</f>
        <v/>
      </c>
      <c r="E56" s="614" t="str">
        <f>IF('360 GRP '!O78=0,"",'360 GRP '!O78)</f>
        <v/>
      </c>
      <c r="F56" s="614" t="str">
        <f>IF('360 GRP '!P78=0,"",'360 GRP '!P78)</f>
        <v/>
      </c>
      <c r="G56" s="614" t="str">
        <f>IF('360 GRP '!Q78=0,"",'360 GRP '!Q78)</f>
        <v/>
      </c>
      <c r="H56" s="614" t="str">
        <f>IF('360 GRP '!R78=0,"",'360 GRP '!R78)</f>
        <v/>
      </c>
      <c r="I56" s="614" t="str">
        <f>IF('360 GRP '!S78=0,"",'360 GRP '!S78)</f>
        <v/>
      </c>
      <c r="J56" s="614" t="str">
        <f>IF('360 GRP '!T78=0,"",'360 GRP '!T78)</f>
        <v/>
      </c>
      <c r="K56" s="614" t="str">
        <f>IF('360 GRP '!U78=0,"",'360 GRP '!U78)</f>
        <v/>
      </c>
      <c r="L56" s="614" t="str">
        <f>IF('360 GRP '!V78=0,"",'360 GRP '!V78)</f>
        <v/>
      </c>
      <c r="M56" s="614" t="str">
        <f>IF('360 GRP '!W78=0,"",'360 GRP '!W78)</f>
        <v/>
      </c>
      <c r="N56" s="614" t="str">
        <f>IF('360 GRP '!X78=0,"",'360 GRP '!X78)</f>
        <v/>
      </c>
      <c r="O56" s="614" t="str">
        <f>IF('360 GRP '!Y78=0,"",'360 GRP '!Y78)</f>
        <v/>
      </c>
      <c r="P56" s="615">
        <f t="shared" si="2"/>
        <v>0</v>
      </c>
      <c r="Q56" s="256">
        <f>P56*'360 GRP '!I78</f>
        <v>0</v>
      </c>
      <c r="R56" s="256">
        <f>P56*'360 GRP '!AZ78</f>
        <v>0</v>
      </c>
      <c r="S56" s="1"/>
      <c r="T56" s="1"/>
      <c r="U56" s="1"/>
      <c r="V56" s="1"/>
      <c r="W56" s="1"/>
      <c r="X56" s="1"/>
      <c r="Y56" s="1"/>
      <c r="Z56" s="1"/>
    </row>
    <row r="57" ht="22.5" customHeight="1">
      <c r="A57" s="616" t="str">
        <f>'360 GRP '!D79</f>
        <v>360-144</v>
      </c>
      <c r="B57" s="487"/>
      <c r="C57" s="614" t="str">
        <f>IF('360 GRP '!M79=0,"",'360 GRP '!M79)</f>
        <v/>
      </c>
      <c r="D57" s="614" t="str">
        <f>IF('360 GRP '!N79=0,"",'360 GRP '!N79)</f>
        <v/>
      </c>
      <c r="E57" s="614" t="str">
        <f>IF('360 GRP '!O79=0,"",'360 GRP '!O79)</f>
        <v/>
      </c>
      <c r="F57" s="614" t="str">
        <f>IF('360 GRP '!P79=0,"",'360 GRP '!P79)</f>
        <v/>
      </c>
      <c r="G57" s="614" t="str">
        <f>IF('360 GRP '!Q79=0,"",'360 GRP '!Q79)</f>
        <v/>
      </c>
      <c r="H57" s="614" t="str">
        <f>IF('360 GRP '!R79=0,"",'360 GRP '!R79)</f>
        <v/>
      </c>
      <c r="I57" s="614" t="str">
        <f>IF('360 GRP '!S79=0,"",'360 GRP '!S79)</f>
        <v/>
      </c>
      <c r="J57" s="614" t="str">
        <f>IF('360 GRP '!T79=0,"",'360 GRP '!T79)</f>
        <v/>
      </c>
      <c r="K57" s="614" t="str">
        <f>IF('360 GRP '!U79=0,"",'360 GRP '!U79)</f>
        <v/>
      </c>
      <c r="L57" s="614" t="str">
        <f>IF('360 GRP '!V79=0,"",'360 GRP '!V79)</f>
        <v/>
      </c>
      <c r="M57" s="614" t="str">
        <f>IF('360 GRP '!W79=0,"",'360 GRP '!W79)</f>
        <v/>
      </c>
      <c r="N57" s="614" t="str">
        <f>IF('360 GRP '!X79=0,"",'360 GRP '!X79)</f>
        <v/>
      </c>
      <c r="O57" s="614" t="str">
        <f>IF('360 GRP '!Y79=0,"",'360 GRP '!Y79)</f>
        <v/>
      </c>
      <c r="P57" s="615">
        <f t="shared" si="2"/>
        <v>0</v>
      </c>
      <c r="Q57" s="256">
        <f>P57*'360 GRP '!I79</f>
        <v>0</v>
      </c>
      <c r="R57" s="256">
        <f>P57*'360 GRP '!AZ79</f>
        <v>0</v>
      </c>
      <c r="S57" s="1"/>
      <c r="T57" s="1"/>
      <c r="U57" s="1"/>
      <c r="V57" s="1"/>
      <c r="W57" s="1"/>
      <c r="X57" s="1"/>
      <c r="Y57" s="1"/>
      <c r="Z57" s="1"/>
    </row>
    <row r="58" ht="22.5" customHeight="1">
      <c r="A58" s="616" t="str">
        <f>'360 GRP '!D80</f>
        <v>360-145</v>
      </c>
      <c r="B58" s="487"/>
      <c r="C58" s="614" t="str">
        <f>IF('360 GRP '!M80=0,"",'360 GRP '!M80)</f>
        <v/>
      </c>
      <c r="D58" s="614" t="str">
        <f>IF('360 GRP '!N80=0,"",'360 GRP '!N80)</f>
        <v/>
      </c>
      <c r="E58" s="614" t="str">
        <f>IF('360 GRP '!O80=0,"",'360 GRP '!O80)</f>
        <v/>
      </c>
      <c r="F58" s="614" t="str">
        <f>IF('360 GRP '!P80=0,"",'360 GRP '!P80)</f>
        <v/>
      </c>
      <c r="G58" s="614" t="str">
        <f>IF('360 GRP '!Q80=0,"",'360 GRP '!Q80)</f>
        <v/>
      </c>
      <c r="H58" s="614" t="str">
        <f>IF('360 GRP '!R80=0,"",'360 GRP '!R80)</f>
        <v/>
      </c>
      <c r="I58" s="614" t="str">
        <f>IF('360 GRP '!S80=0,"",'360 GRP '!S80)</f>
        <v/>
      </c>
      <c r="J58" s="614" t="str">
        <f>IF('360 GRP '!T80=0,"",'360 GRP '!T80)</f>
        <v/>
      </c>
      <c r="K58" s="614" t="str">
        <f>IF('360 GRP '!U80=0,"",'360 GRP '!U80)</f>
        <v/>
      </c>
      <c r="L58" s="614" t="str">
        <f>IF('360 GRP '!V80=0,"",'360 GRP '!V80)</f>
        <v/>
      </c>
      <c r="M58" s="614" t="str">
        <f>IF('360 GRP '!W80=0,"",'360 GRP '!W80)</f>
        <v/>
      </c>
      <c r="N58" s="614" t="str">
        <f>IF('360 GRP '!X80=0,"",'360 GRP '!X80)</f>
        <v/>
      </c>
      <c r="O58" s="614" t="str">
        <f>IF('360 GRP '!Y80=0,"",'360 GRP '!Y80)</f>
        <v/>
      </c>
      <c r="P58" s="615">
        <f t="shared" si="2"/>
        <v>0</v>
      </c>
      <c r="Q58" s="256">
        <f>P58*'360 GRP '!I80</f>
        <v>0</v>
      </c>
      <c r="R58" s="256">
        <f>P58*'360 GRP '!AZ80</f>
        <v>0</v>
      </c>
      <c r="S58" s="1"/>
      <c r="T58" s="1"/>
      <c r="U58" s="1"/>
      <c r="V58" s="1"/>
      <c r="W58" s="1"/>
      <c r="X58" s="1"/>
      <c r="Y58" s="1"/>
      <c r="Z58" s="1"/>
    </row>
    <row r="59" ht="22.5" customHeight="1">
      <c r="A59" s="616" t="str">
        <f>'360 GRP '!D81</f>
        <v>360-145-B</v>
      </c>
      <c r="B59" s="487"/>
      <c r="C59" s="614" t="str">
        <f>IF('360 GRP '!M81=0,"",'360 GRP '!M81)</f>
        <v/>
      </c>
      <c r="D59" s="614" t="str">
        <f>IF('360 GRP '!N81=0,"",'360 GRP '!N81)</f>
        <v/>
      </c>
      <c r="E59" s="614" t="str">
        <f>IF('360 GRP '!O81=0,"",'360 GRP '!O81)</f>
        <v/>
      </c>
      <c r="F59" s="614" t="str">
        <f>IF('360 GRP '!P81=0,"",'360 GRP '!P81)</f>
        <v/>
      </c>
      <c r="G59" s="614" t="str">
        <f>IF('360 GRP '!Q81=0,"",'360 GRP '!Q81)</f>
        <v/>
      </c>
      <c r="H59" s="614" t="str">
        <f>IF('360 GRP '!R81=0,"",'360 GRP '!R81)</f>
        <v/>
      </c>
      <c r="I59" s="614" t="str">
        <f>IF('360 GRP '!S81=0,"",'360 GRP '!S81)</f>
        <v/>
      </c>
      <c r="J59" s="614" t="str">
        <f>IF('360 GRP '!T81=0,"",'360 GRP '!T81)</f>
        <v/>
      </c>
      <c r="K59" s="614" t="str">
        <f>IF('360 GRP '!U81=0,"",'360 GRP '!U81)</f>
        <v/>
      </c>
      <c r="L59" s="614" t="str">
        <f>IF('360 GRP '!V81=0,"",'360 GRP '!V81)</f>
        <v/>
      </c>
      <c r="M59" s="614" t="str">
        <f>IF('360 GRP '!W81=0,"",'360 GRP '!W81)</f>
        <v/>
      </c>
      <c r="N59" s="614" t="str">
        <f>IF('360 GRP '!X81=0,"",'360 GRP '!X81)</f>
        <v/>
      </c>
      <c r="O59" s="614" t="str">
        <f>IF('360 GRP '!Y81=0,"",'360 GRP '!Y81)</f>
        <v/>
      </c>
      <c r="P59" s="615">
        <f t="shared" si="2"/>
        <v>0</v>
      </c>
      <c r="Q59" s="256">
        <f>P59*'360 GRP '!I81</f>
        <v>0</v>
      </c>
      <c r="R59" s="256">
        <f>P59*'360 GRP '!AZ81</f>
        <v>0</v>
      </c>
      <c r="S59" s="1"/>
      <c r="T59" s="1"/>
      <c r="U59" s="1"/>
      <c r="V59" s="1"/>
      <c r="W59" s="1"/>
      <c r="X59" s="1"/>
      <c r="Y59" s="1"/>
      <c r="Z59" s="1"/>
    </row>
    <row r="60" ht="22.5" customHeight="1">
      <c r="A60" s="616" t="str">
        <f>'360 GRP '!D82</f>
        <v>360-146</v>
      </c>
      <c r="B60" s="487"/>
      <c r="C60" s="614" t="str">
        <f>IF('360 GRP '!M82=0,"",'360 GRP '!M82)</f>
        <v/>
      </c>
      <c r="D60" s="614" t="str">
        <f>IF('360 GRP '!N82=0,"",'360 GRP '!N82)</f>
        <v/>
      </c>
      <c r="E60" s="614" t="str">
        <f>IF('360 GRP '!O82=0,"",'360 GRP '!O82)</f>
        <v/>
      </c>
      <c r="F60" s="614" t="str">
        <f>IF('360 GRP '!P82=0,"",'360 GRP '!P82)</f>
        <v/>
      </c>
      <c r="G60" s="614" t="str">
        <f>IF('360 GRP '!Q82=0,"",'360 GRP '!Q82)</f>
        <v/>
      </c>
      <c r="H60" s="614" t="str">
        <f>IF('360 GRP '!R82=0,"",'360 GRP '!R82)</f>
        <v/>
      </c>
      <c r="I60" s="614" t="str">
        <f>IF('360 GRP '!S82=0,"",'360 GRP '!S82)</f>
        <v/>
      </c>
      <c r="J60" s="614" t="str">
        <f>IF('360 GRP '!T82=0,"",'360 GRP '!T82)</f>
        <v/>
      </c>
      <c r="K60" s="614" t="str">
        <f>IF('360 GRP '!U82=0,"",'360 GRP '!U82)</f>
        <v/>
      </c>
      <c r="L60" s="614" t="str">
        <f>IF('360 GRP '!V82=0,"",'360 GRP '!V82)</f>
        <v/>
      </c>
      <c r="M60" s="614" t="str">
        <f>IF('360 GRP '!W82=0,"",'360 GRP '!W82)</f>
        <v/>
      </c>
      <c r="N60" s="614" t="str">
        <f>IF('360 GRP '!X82=0,"",'360 GRP '!X82)</f>
        <v/>
      </c>
      <c r="O60" s="614" t="str">
        <f>IF('360 GRP '!Y82=0,"",'360 GRP '!Y82)</f>
        <v/>
      </c>
      <c r="P60" s="615">
        <f t="shared" si="2"/>
        <v>0</v>
      </c>
      <c r="Q60" s="256">
        <f>P60*'360 GRP '!I82</f>
        <v>0</v>
      </c>
      <c r="R60" s="256">
        <f>P60*'360 GRP '!AZ82</f>
        <v>0</v>
      </c>
      <c r="S60" s="1"/>
      <c r="T60" s="1"/>
      <c r="U60" s="1"/>
      <c r="V60" s="1"/>
      <c r="W60" s="1"/>
      <c r="X60" s="1"/>
      <c r="Y60" s="1"/>
      <c r="Z60" s="1"/>
    </row>
    <row r="61" ht="22.5" customHeight="1">
      <c r="A61" s="616" t="str">
        <f>'360 GRP '!D83</f>
        <v>360-146-B</v>
      </c>
      <c r="B61" s="487"/>
      <c r="C61" s="614" t="str">
        <f>IF('360 GRP '!M83=0,"",'360 GRP '!M83)</f>
        <v/>
      </c>
      <c r="D61" s="614" t="str">
        <f>IF('360 GRP '!N83=0,"",'360 GRP '!N83)</f>
        <v/>
      </c>
      <c r="E61" s="614" t="str">
        <f>IF('360 GRP '!O83=0,"",'360 GRP '!O83)</f>
        <v/>
      </c>
      <c r="F61" s="614" t="str">
        <f>IF('360 GRP '!P83=0,"",'360 GRP '!P83)</f>
        <v/>
      </c>
      <c r="G61" s="614" t="str">
        <f>IF('360 GRP '!Q83=0,"",'360 GRP '!Q83)</f>
        <v/>
      </c>
      <c r="H61" s="614" t="str">
        <f>IF('360 GRP '!R83=0,"",'360 GRP '!R83)</f>
        <v/>
      </c>
      <c r="I61" s="614" t="str">
        <f>IF('360 GRP '!S83=0,"",'360 GRP '!S83)</f>
        <v/>
      </c>
      <c r="J61" s="614" t="str">
        <f>IF('360 GRP '!T83=0,"",'360 GRP '!T83)</f>
        <v/>
      </c>
      <c r="K61" s="614" t="str">
        <f>IF('360 GRP '!U83=0,"",'360 GRP '!U83)</f>
        <v/>
      </c>
      <c r="L61" s="614" t="str">
        <f>IF('360 GRP '!V83=0,"",'360 GRP '!V83)</f>
        <v/>
      </c>
      <c r="M61" s="614" t="str">
        <f>IF('360 GRP '!W83=0,"",'360 GRP '!W83)</f>
        <v/>
      </c>
      <c r="N61" s="614" t="str">
        <f>IF('360 GRP '!X83=0,"",'360 GRP '!X83)</f>
        <v/>
      </c>
      <c r="O61" s="614" t="str">
        <f>IF('360 GRP '!Y83=0,"",'360 GRP '!Y83)</f>
        <v/>
      </c>
      <c r="P61" s="615">
        <f t="shared" si="2"/>
        <v>0</v>
      </c>
      <c r="Q61" s="256">
        <f>P61*'360 GRP '!I83</f>
        <v>0</v>
      </c>
      <c r="R61" s="256">
        <f>P61*'360 GRP '!AZ83</f>
        <v>0</v>
      </c>
      <c r="S61" s="1"/>
      <c r="T61" s="1"/>
      <c r="U61" s="1"/>
      <c r="V61" s="1"/>
      <c r="W61" s="1"/>
      <c r="X61" s="1"/>
      <c r="Y61" s="1"/>
      <c r="Z61" s="1"/>
    </row>
    <row r="62" ht="22.5" customHeight="1">
      <c r="A62" s="616" t="str">
        <f>'360 GRP '!D84</f>
        <v>360-147</v>
      </c>
      <c r="B62" s="487"/>
      <c r="C62" s="614" t="str">
        <f>IF('360 GRP '!M84=0,"",'360 GRP '!M84)</f>
        <v/>
      </c>
      <c r="D62" s="614" t="str">
        <f>IF('360 GRP '!N84=0,"",'360 GRP '!N84)</f>
        <v/>
      </c>
      <c r="E62" s="614" t="str">
        <f>IF('360 GRP '!O84=0,"",'360 GRP '!O84)</f>
        <v/>
      </c>
      <c r="F62" s="614" t="str">
        <f>IF('360 GRP '!P84=0,"",'360 GRP '!P84)</f>
        <v/>
      </c>
      <c r="G62" s="614" t="str">
        <f>IF('360 GRP '!Q84=0,"",'360 GRP '!Q84)</f>
        <v/>
      </c>
      <c r="H62" s="614" t="str">
        <f>IF('360 GRP '!R84=0,"",'360 GRP '!R84)</f>
        <v/>
      </c>
      <c r="I62" s="614" t="str">
        <f>IF('360 GRP '!S84=0,"",'360 GRP '!S84)</f>
        <v/>
      </c>
      <c r="J62" s="614" t="str">
        <f>IF('360 GRP '!T84=0,"",'360 GRP '!T84)</f>
        <v/>
      </c>
      <c r="K62" s="614" t="str">
        <f>IF('360 GRP '!U84=0,"",'360 GRP '!U84)</f>
        <v/>
      </c>
      <c r="L62" s="614" t="str">
        <f>IF('360 GRP '!V84=0,"",'360 GRP '!V84)</f>
        <v/>
      </c>
      <c r="M62" s="614" t="str">
        <f>IF('360 GRP '!W84=0,"",'360 GRP '!W84)</f>
        <v/>
      </c>
      <c r="N62" s="614" t="str">
        <f>IF('360 GRP '!X84=0,"",'360 GRP '!X84)</f>
        <v/>
      </c>
      <c r="O62" s="614" t="str">
        <f>IF('360 GRP '!Y84=0,"",'360 GRP '!Y84)</f>
        <v/>
      </c>
      <c r="P62" s="615">
        <f t="shared" si="2"/>
        <v>0</v>
      </c>
      <c r="Q62" s="256">
        <f>P62*'360 GRP '!I84</f>
        <v>0</v>
      </c>
      <c r="R62" s="256">
        <f>P62*'360 GRP '!AZ84</f>
        <v>0</v>
      </c>
      <c r="S62" s="1"/>
      <c r="T62" s="1"/>
      <c r="U62" s="1"/>
      <c r="V62" s="1"/>
      <c r="W62" s="1"/>
      <c r="X62" s="1"/>
      <c r="Y62" s="1"/>
      <c r="Z62" s="1"/>
    </row>
    <row r="63" ht="22.5" customHeight="1">
      <c r="A63" s="616" t="str">
        <f>'360 GRP '!D85</f>
        <v>360-147-B</v>
      </c>
      <c r="B63" s="487"/>
      <c r="C63" s="614" t="str">
        <f>IF('360 GRP '!M85=0,"",'360 GRP '!M85)</f>
        <v/>
      </c>
      <c r="D63" s="614" t="str">
        <f>IF('360 GRP '!N85=0,"",'360 GRP '!N85)</f>
        <v/>
      </c>
      <c r="E63" s="614" t="str">
        <f>IF('360 GRP '!O85=0,"",'360 GRP '!O85)</f>
        <v/>
      </c>
      <c r="F63" s="614" t="str">
        <f>IF('360 GRP '!P85=0,"",'360 GRP '!P85)</f>
        <v/>
      </c>
      <c r="G63" s="614" t="str">
        <f>IF('360 GRP '!Q85=0,"",'360 GRP '!Q85)</f>
        <v/>
      </c>
      <c r="H63" s="614" t="str">
        <f>IF('360 GRP '!R85=0,"",'360 GRP '!R85)</f>
        <v/>
      </c>
      <c r="I63" s="614" t="str">
        <f>IF('360 GRP '!S85=0,"",'360 GRP '!S85)</f>
        <v/>
      </c>
      <c r="J63" s="614" t="str">
        <f>IF('360 GRP '!T85=0,"",'360 GRP '!T85)</f>
        <v/>
      </c>
      <c r="K63" s="614" t="str">
        <f>IF('360 GRP '!U85=0,"",'360 GRP '!U85)</f>
        <v/>
      </c>
      <c r="L63" s="614" t="str">
        <f>IF('360 GRP '!V85=0,"",'360 GRP '!V85)</f>
        <v/>
      </c>
      <c r="M63" s="614" t="str">
        <f>IF('360 GRP '!W85=0,"",'360 GRP '!W85)</f>
        <v/>
      </c>
      <c r="N63" s="614" t="str">
        <f>IF('360 GRP '!X85=0,"",'360 GRP '!X85)</f>
        <v/>
      </c>
      <c r="O63" s="614" t="str">
        <f>IF('360 GRP '!Y85=0,"",'360 GRP '!Y85)</f>
        <v/>
      </c>
      <c r="P63" s="615">
        <f t="shared" si="2"/>
        <v>0</v>
      </c>
      <c r="Q63" s="256">
        <f>P63*'360 GRP '!I85</f>
        <v>0</v>
      </c>
      <c r="R63" s="256">
        <f>P63*'360 GRP '!AZ85</f>
        <v>0</v>
      </c>
      <c r="S63" s="1"/>
      <c r="T63" s="1"/>
      <c r="U63" s="1"/>
      <c r="V63" s="1"/>
      <c r="W63" s="1"/>
      <c r="X63" s="1"/>
      <c r="Y63" s="1"/>
      <c r="Z63" s="1"/>
    </row>
    <row r="64" ht="22.5" customHeight="1">
      <c r="A64" s="616" t="str">
        <f>'360 GRP '!D86</f>
        <v>360-148</v>
      </c>
      <c r="B64" s="487"/>
      <c r="C64" s="614" t="str">
        <f>IF('360 GRP '!M86=0,"",'360 GRP '!M86)</f>
        <v/>
      </c>
      <c r="D64" s="614" t="str">
        <f>IF('360 GRP '!N86=0,"",'360 GRP '!N86)</f>
        <v/>
      </c>
      <c r="E64" s="614" t="str">
        <f>IF('360 GRP '!O86=0,"",'360 GRP '!O86)</f>
        <v/>
      </c>
      <c r="F64" s="614" t="str">
        <f>IF('360 GRP '!P86=0,"",'360 GRP '!P86)</f>
        <v/>
      </c>
      <c r="G64" s="614" t="str">
        <f>IF('360 GRP '!Q86=0,"",'360 GRP '!Q86)</f>
        <v/>
      </c>
      <c r="H64" s="614" t="str">
        <f>IF('360 GRP '!R86=0,"",'360 GRP '!R86)</f>
        <v/>
      </c>
      <c r="I64" s="614" t="str">
        <f>IF('360 GRP '!S86=0,"",'360 GRP '!S86)</f>
        <v/>
      </c>
      <c r="J64" s="614" t="str">
        <f>IF('360 GRP '!T86=0,"",'360 GRP '!T86)</f>
        <v/>
      </c>
      <c r="K64" s="614" t="str">
        <f>IF('360 GRP '!U86=0,"",'360 GRP '!U86)</f>
        <v/>
      </c>
      <c r="L64" s="614" t="str">
        <f>IF('360 GRP '!V86=0,"",'360 GRP '!V86)</f>
        <v/>
      </c>
      <c r="M64" s="614" t="str">
        <f>IF('360 GRP '!W86=0,"",'360 GRP '!W86)</f>
        <v/>
      </c>
      <c r="N64" s="614" t="str">
        <f>IF('360 GRP '!X86=0,"",'360 GRP '!X86)</f>
        <v/>
      </c>
      <c r="O64" s="614" t="str">
        <f>IF('360 GRP '!Y86=0,"",'360 GRP '!Y86)</f>
        <v/>
      </c>
      <c r="P64" s="615">
        <f t="shared" si="2"/>
        <v>0</v>
      </c>
      <c r="Q64" s="256">
        <f>P64*'360 GRP '!I86</f>
        <v>0</v>
      </c>
      <c r="R64" s="256">
        <f>P64*'360 GRP '!AZ86</f>
        <v>0</v>
      </c>
      <c r="S64" s="1"/>
      <c r="T64" s="1"/>
      <c r="U64" s="1"/>
      <c r="V64" s="1"/>
      <c r="W64" s="1"/>
      <c r="X64" s="1"/>
      <c r="Y64" s="1"/>
      <c r="Z64" s="1"/>
    </row>
    <row r="65" ht="22.5" customHeight="1">
      <c r="A65" s="616" t="str">
        <f>'360 GRP '!D87</f>
        <v>360-148-B</v>
      </c>
      <c r="B65" s="487"/>
      <c r="C65" s="614" t="str">
        <f>IF('360 GRP '!M87=0,"",'360 GRP '!M87)</f>
        <v/>
      </c>
      <c r="D65" s="614" t="str">
        <f>IF('360 GRP '!N87=0,"",'360 GRP '!N87)</f>
        <v/>
      </c>
      <c r="E65" s="614" t="str">
        <f>IF('360 GRP '!O87=0,"",'360 GRP '!O87)</f>
        <v/>
      </c>
      <c r="F65" s="614" t="str">
        <f>IF('360 GRP '!P87=0,"",'360 GRP '!P87)</f>
        <v/>
      </c>
      <c r="G65" s="614" t="str">
        <f>IF('360 GRP '!Q87=0,"",'360 GRP '!Q87)</f>
        <v/>
      </c>
      <c r="H65" s="614" t="str">
        <f>IF('360 GRP '!R87=0,"",'360 GRP '!R87)</f>
        <v/>
      </c>
      <c r="I65" s="614" t="str">
        <f>IF('360 GRP '!S87=0,"",'360 GRP '!S87)</f>
        <v/>
      </c>
      <c r="J65" s="614" t="str">
        <f>IF('360 GRP '!T87=0,"",'360 GRP '!T87)</f>
        <v/>
      </c>
      <c r="K65" s="614" t="str">
        <f>IF('360 GRP '!U87=0,"",'360 GRP '!U87)</f>
        <v/>
      </c>
      <c r="L65" s="614" t="str">
        <f>IF('360 GRP '!V87=0,"",'360 GRP '!V87)</f>
        <v/>
      </c>
      <c r="M65" s="614" t="str">
        <f>IF('360 GRP '!W87=0,"",'360 GRP '!W87)</f>
        <v/>
      </c>
      <c r="N65" s="614" t="str">
        <f>IF('360 GRP '!X87=0,"",'360 GRP '!X87)</f>
        <v/>
      </c>
      <c r="O65" s="614" t="str">
        <f>IF('360 GRP '!Y87=0,"",'360 GRP '!Y87)</f>
        <v/>
      </c>
      <c r="P65" s="615">
        <f t="shared" si="2"/>
        <v>0</v>
      </c>
      <c r="Q65" s="256">
        <f>P65*'360 GRP '!I87</f>
        <v>0</v>
      </c>
      <c r="R65" s="256">
        <f>P65*'360 GRP '!AZ87</f>
        <v>0</v>
      </c>
      <c r="S65" s="1"/>
      <c r="T65" s="1"/>
      <c r="U65" s="1"/>
      <c r="V65" s="1"/>
      <c r="W65" s="1"/>
      <c r="X65" s="1"/>
      <c r="Y65" s="1"/>
      <c r="Z65" s="1"/>
    </row>
    <row r="66" ht="22.5" customHeight="1">
      <c r="A66" s="616" t="str">
        <f>'360 GRP '!D88</f>
        <v>360-149</v>
      </c>
      <c r="B66" s="487"/>
      <c r="C66" s="614" t="str">
        <f>IF('360 GRP '!M88=0,"",'360 GRP '!M88)</f>
        <v/>
      </c>
      <c r="D66" s="614" t="str">
        <f>IF('360 GRP '!N88=0,"",'360 GRP '!N88)</f>
        <v/>
      </c>
      <c r="E66" s="614" t="str">
        <f>IF('360 GRP '!O88=0,"",'360 GRP '!O88)</f>
        <v/>
      </c>
      <c r="F66" s="614" t="str">
        <f>IF('360 GRP '!P88=0,"",'360 GRP '!P88)</f>
        <v/>
      </c>
      <c r="G66" s="614" t="str">
        <f>IF('360 GRP '!Q88=0,"",'360 GRP '!Q88)</f>
        <v/>
      </c>
      <c r="H66" s="614" t="str">
        <f>IF('360 GRP '!R88=0,"",'360 GRP '!R88)</f>
        <v/>
      </c>
      <c r="I66" s="614" t="str">
        <f>IF('360 GRP '!S88=0,"",'360 GRP '!S88)</f>
        <v/>
      </c>
      <c r="J66" s="614" t="str">
        <f>IF('360 GRP '!T88=0,"",'360 GRP '!T88)</f>
        <v/>
      </c>
      <c r="K66" s="614" t="str">
        <f>IF('360 GRP '!U88=0,"",'360 GRP '!U88)</f>
        <v/>
      </c>
      <c r="L66" s="614" t="str">
        <f>IF('360 GRP '!V88=0,"",'360 GRP '!V88)</f>
        <v/>
      </c>
      <c r="M66" s="614" t="str">
        <f>IF('360 GRP '!W88=0,"",'360 GRP '!W88)</f>
        <v/>
      </c>
      <c r="N66" s="614" t="str">
        <f>IF('360 GRP '!X88=0,"",'360 GRP '!X88)</f>
        <v/>
      </c>
      <c r="O66" s="614" t="str">
        <f>IF('360 GRP '!Y88=0,"",'360 GRP '!Y88)</f>
        <v/>
      </c>
      <c r="P66" s="615">
        <f t="shared" si="2"/>
        <v>0</v>
      </c>
      <c r="Q66" s="256">
        <f>P66*'360 GRP '!I88</f>
        <v>0</v>
      </c>
      <c r="R66" s="256">
        <f>P66*'360 GRP '!AZ88</f>
        <v>0</v>
      </c>
      <c r="S66" s="1"/>
      <c r="T66" s="1"/>
      <c r="U66" s="1"/>
      <c r="V66" s="1"/>
      <c r="W66" s="1"/>
      <c r="X66" s="1"/>
      <c r="Y66" s="1"/>
      <c r="Z66" s="1"/>
    </row>
    <row r="67" ht="22.5" customHeight="1">
      <c r="A67" s="616" t="str">
        <f>'360 GRP '!D89</f>
        <v>360-149-B</v>
      </c>
      <c r="B67" s="487"/>
      <c r="C67" s="614" t="str">
        <f>IF('360 GRP '!M89=0,"",'360 GRP '!M89)</f>
        <v/>
      </c>
      <c r="D67" s="614" t="str">
        <f>IF('360 GRP '!N89=0,"",'360 GRP '!N89)</f>
        <v/>
      </c>
      <c r="E67" s="614" t="str">
        <f>IF('360 GRP '!O89=0,"",'360 GRP '!O89)</f>
        <v/>
      </c>
      <c r="F67" s="614" t="str">
        <f>IF('360 GRP '!P89=0,"",'360 GRP '!P89)</f>
        <v/>
      </c>
      <c r="G67" s="614" t="str">
        <f>IF('360 GRP '!Q89=0,"",'360 GRP '!Q89)</f>
        <v/>
      </c>
      <c r="H67" s="614" t="str">
        <f>IF('360 GRP '!R89=0,"",'360 GRP '!R89)</f>
        <v/>
      </c>
      <c r="I67" s="614" t="str">
        <f>IF('360 GRP '!S89=0,"",'360 GRP '!S89)</f>
        <v/>
      </c>
      <c r="J67" s="614" t="str">
        <f>IF('360 GRP '!T89=0,"",'360 GRP '!T89)</f>
        <v/>
      </c>
      <c r="K67" s="614" t="str">
        <f>IF('360 GRP '!U89=0,"",'360 GRP '!U89)</f>
        <v/>
      </c>
      <c r="L67" s="614" t="str">
        <f>IF('360 GRP '!V89=0,"",'360 GRP '!V89)</f>
        <v/>
      </c>
      <c r="M67" s="614" t="str">
        <f>IF('360 GRP '!W89=0,"",'360 GRP '!W89)</f>
        <v/>
      </c>
      <c r="N67" s="614" t="str">
        <f>IF('360 GRP '!X89=0,"",'360 GRP '!X89)</f>
        <v/>
      </c>
      <c r="O67" s="614" t="str">
        <f>IF('360 GRP '!Y89=0,"",'360 GRP '!Y89)</f>
        <v/>
      </c>
      <c r="P67" s="615">
        <f t="shared" si="2"/>
        <v>0</v>
      </c>
      <c r="Q67" s="256">
        <f>P67*'360 GRP '!I89</f>
        <v>0</v>
      </c>
      <c r="R67" s="256">
        <f>P67*'360 GRP '!AZ89</f>
        <v>0</v>
      </c>
      <c r="S67" s="1"/>
      <c r="T67" s="1"/>
      <c r="U67" s="1"/>
      <c r="V67" s="1"/>
      <c r="W67" s="1"/>
      <c r="X67" s="1"/>
      <c r="Y67" s="1"/>
      <c r="Z67" s="1"/>
    </row>
    <row r="68" ht="22.5" customHeight="1">
      <c r="A68" s="616" t="str">
        <f>'360 GRP '!D90</f>
        <v>360-150</v>
      </c>
      <c r="B68" s="487"/>
      <c r="C68" s="614" t="str">
        <f>IF('360 GRP '!M90=0,"",'360 GRP '!M90)</f>
        <v/>
      </c>
      <c r="D68" s="614" t="str">
        <f>IF('360 GRP '!N90=0,"",'360 GRP '!N90)</f>
        <v/>
      </c>
      <c r="E68" s="614" t="str">
        <f>IF('360 GRP '!O90=0,"",'360 GRP '!O90)</f>
        <v/>
      </c>
      <c r="F68" s="614" t="str">
        <f>IF('360 GRP '!P90=0,"",'360 GRP '!P90)</f>
        <v/>
      </c>
      <c r="G68" s="614" t="str">
        <f>IF('360 GRP '!Q90=0,"",'360 GRP '!Q90)</f>
        <v/>
      </c>
      <c r="H68" s="614" t="str">
        <f>IF('360 GRP '!R90=0,"",'360 GRP '!R90)</f>
        <v/>
      </c>
      <c r="I68" s="614" t="str">
        <f>IF('360 GRP '!S90=0,"",'360 GRP '!S90)</f>
        <v/>
      </c>
      <c r="J68" s="614" t="str">
        <f>IF('360 GRP '!T90=0,"",'360 GRP '!T90)</f>
        <v/>
      </c>
      <c r="K68" s="614" t="str">
        <f>IF('360 GRP '!U90=0,"",'360 GRP '!U90)</f>
        <v/>
      </c>
      <c r="L68" s="614" t="str">
        <f>IF('360 GRP '!V90=0,"",'360 GRP '!V90)</f>
        <v/>
      </c>
      <c r="M68" s="614" t="str">
        <f>IF('360 GRP '!W90=0,"",'360 GRP '!W90)</f>
        <v/>
      </c>
      <c r="N68" s="614" t="str">
        <f>IF('360 GRP '!X90=0,"",'360 GRP '!X90)</f>
        <v/>
      </c>
      <c r="O68" s="614" t="str">
        <f>IF('360 GRP '!Y90=0,"",'360 GRP '!Y90)</f>
        <v/>
      </c>
      <c r="P68" s="615">
        <f t="shared" si="2"/>
        <v>0</v>
      </c>
      <c r="Q68" s="256">
        <f>P68*'360 GRP '!I90</f>
        <v>0</v>
      </c>
      <c r="R68" s="256">
        <f>P68*'360 GRP '!AZ90</f>
        <v>0</v>
      </c>
      <c r="S68" s="1"/>
      <c r="T68" s="1"/>
      <c r="U68" s="1"/>
      <c r="V68" s="1"/>
      <c r="W68" s="1"/>
      <c r="X68" s="1"/>
      <c r="Y68" s="1"/>
      <c r="Z68" s="1"/>
    </row>
    <row r="69" ht="22.5" customHeight="1">
      <c r="A69" s="616" t="str">
        <f>'360 GRP '!D91</f>
        <v>360-150-B</v>
      </c>
      <c r="B69" s="487"/>
      <c r="C69" s="614" t="str">
        <f>IF('360 GRP '!M91=0,"",'360 GRP '!M91)</f>
        <v/>
      </c>
      <c r="D69" s="614" t="str">
        <f>IF('360 GRP '!N91=0,"",'360 GRP '!N91)</f>
        <v/>
      </c>
      <c r="E69" s="614" t="str">
        <f>IF('360 GRP '!O91=0,"",'360 GRP '!O91)</f>
        <v/>
      </c>
      <c r="F69" s="614" t="str">
        <f>IF('360 GRP '!P91=0,"",'360 GRP '!P91)</f>
        <v/>
      </c>
      <c r="G69" s="614" t="str">
        <f>IF('360 GRP '!Q91=0,"",'360 GRP '!Q91)</f>
        <v/>
      </c>
      <c r="H69" s="614" t="str">
        <f>IF('360 GRP '!R91=0,"",'360 GRP '!R91)</f>
        <v/>
      </c>
      <c r="I69" s="614" t="str">
        <f>IF('360 GRP '!S91=0,"",'360 GRP '!S91)</f>
        <v/>
      </c>
      <c r="J69" s="614" t="str">
        <f>IF('360 GRP '!T91=0,"",'360 GRP '!T91)</f>
        <v/>
      </c>
      <c r="K69" s="614" t="str">
        <f>IF('360 GRP '!U91=0,"",'360 GRP '!U91)</f>
        <v/>
      </c>
      <c r="L69" s="614" t="str">
        <f>IF('360 GRP '!V91=0,"",'360 GRP '!V91)</f>
        <v/>
      </c>
      <c r="M69" s="614" t="str">
        <f>IF('360 GRP '!W91=0,"",'360 GRP '!W91)</f>
        <v/>
      </c>
      <c r="N69" s="614" t="str">
        <f>IF('360 GRP '!X91=0,"",'360 GRP '!X91)</f>
        <v/>
      </c>
      <c r="O69" s="614" t="str">
        <f>IF('360 GRP '!Y91=0,"",'360 GRP '!Y91)</f>
        <v/>
      </c>
      <c r="P69" s="615">
        <f t="shared" si="2"/>
        <v>0</v>
      </c>
      <c r="Q69" s="256">
        <f>P69*'360 GRP '!I91</f>
        <v>0</v>
      </c>
      <c r="R69" s="256">
        <f>P69*'360 GRP '!AZ91</f>
        <v>0</v>
      </c>
      <c r="S69" s="1"/>
      <c r="T69" s="1"/>
      <c r="U69" s="1"/>
      <c r="V69" s="1"/>
      <c r="W69" s="1"/>
      <c r="X69" s="1"/>
      <c r="Y69" s="1"/>
      <c r="Z69" s="1"/>
    </row>
    <row r="70" ht="22.5" customHeight="1">
      <c r="A70" s="613" t="str">
        <f>'360 GRP '!D11</f>
        <v/>
      </c>
      <c r="B70" s="487"/>
      <c r="C70" s="614" t="str">
        <f>IF('360 GRP '!M11=0,"",'360 GRP '!M11)</f>
        <v/>
      </c>
      <c r="D70" s="614" t="str">
        <f>IF('360 GRP '!N11=0,"",'360 GRP '!N11)</f>
        <v/>
      </c>
      <c r="E70" s="614" t="str">
        <f>IF('360 GRP '!O11=0,"",'360 GRP '!O11)</f>
        <v/>
      </c>
      <c r="F70" s="614" t="str">
        <f>IF('360 GRP '!P11=0,"",'360 GRP '!P11)</f>
        <v/>
      </c>
      <c r="G70" s="614" t="str">
        <f>IF('360 GRP '!Q11=0,"",'360 GRP '!Q11)</f>
        <v/>
      </c>
      <c r="H70" s="614" t="str">
        <f>IF('360 GRP '!R11=0,"",'360 GRP '!R11)</f>
        <v/>
      </c>
      <c r="I70" s="614" t="str">
        <f>IF('360 GRP '!S11=0,"",'360 GRP '!S11)</f>
        <v/>
      </c>
      <c r="J70" s="614" t="str">
        <f>IF('360 GRP '!T11=0,"",'360 GRP '!T11)</f>
        <v/>
      </c>
      <c r="K70" s="614" t="str">
        <f>IF('360 GRP '!U11=0,"",'360 GRP '!U11)</f>
        <v/>
      </c>
      <c r="L70" s="614" t="str">
        <f>IF('360 GRP '!V11=0,"",'360 GRP '!V11)</f>
        <v/>
      </c>
      <c r="M70" s="614" t="str">
        <f>IF('360 GRP '!W11=0,"",'360 GRP '!W11)</f>
        <v/>
      </c>
      <c r="N70" s="614" t="str">
        <f>IF('360 GRP '!X11=0,"",'360 GRP '!X11)</f>
        <v/>
      </c>
      <c r="O70" s="614" t="str">
        <f>IF('360 GRP '!Y11=0,"",'360 GRP '!Y11)</f>
        <v/>
      </c>
      <c r="P70" s="615">
        <f t="shared" si="2"/>
        <v>0</v>
      </c>
      <c r="Q70" s="256">
        <f>P70*'360 GRP '!I11</f>
        <v>0</v>
      </c>
      <c r="R70" s="256"/>
      <c r="S70" s="1"/>
      <c r="T70" s="1"/>
      <c r="U70" s="1"/>
      <c r="V70" s="1"/>
      <c r="W70" s="1"/>
      <c r="X70" s="1"/>
      <c r="Y70" s="1"/>
      <c r="Z70" s="1"/>
    </row>
    <row r="71" ht="22.5" customHeight="1">
      <c r="A71" s="613" t="str">
        <f>'360 GRP '!D12</f>
        <v>360-221-DT</v>
      </c>
      <c r="B71" s="487" t="s">
        <v>42</v>
      </c>
      <c r="C71" s="614" t="str">
        <f>IF('360 GRP '!M12=0,"",'360 GRP '!M12)</f>
        <v/>
      </c>
      <c r="D71" s="614" t="str">
        <f>IF('360 GRP '!N12=0,"",'360 GRP '!N12)</f>
        <v/>
      </c>
      <c r="E71" s="614" t="str">
        <f>IF('360 GRP '!O12=0,"",'360 GRP '!O12)</f>
        <v/>
      </c>
      <c r="F71" s="614" t="str">
        <f>IF('360 GRP '!P12=0,"",'360 GRP '!P12)</f>
        <v/>
      </c>
      <c r="G71" s="614" t="str">
        <f>IF('360 GRP '!Q12=0,"",'360 GRP '!Q12)</f>
        <v/>
      </c>
      <c r="H71" s="614" t="str">
        <f>IF('360 GRP '!R12=0,"",'360 GRP '!R12)</f>
        <v/>
      </c>
      <c r="I71" s="614" t="str">
        <f>IF('360 GRP '!S12=0,"",'360 GRP '!S12)</f>
        <v/>
      </c>
      <c r="J71" s="614" t="str">
        <f>IF('360 GRP '!T12=0,"",'360 GRP '!T12)</f>
        <v/>
      </c>
      <c r="K71" s="614" t="str">
        <f>IF('360 GRP '!U12=0,"",'360 GRP '!U12)</f>
        <v/>
      </c>
      <c r="L71" s="614" t="str">
        <f>IF('360 GRP '!V12=0,"",'360 GRP '!V12)</f>
        <v/>
      </c>
      <c r="M71" s="614" t="str">
        <f>IF('360 GRP '!W12=0,"",'360 GRP '!W12)</f>
        <v/>
      </c>
      <c r="N71" s="614" t="str">
        <f>IF('360 GRP '!X12=0,"",'360 GRP '!X12)</f>
        <v/>
      </c>
      <c r="O71" s="614" t="str">
        <f>IF('360 GRP '!Y12=0,"",'360 GRP '!Y12)</f>
        <v/>
      </c>
      <c r="P71" s="615">
        <f t="shared" si="2"/>
        <v>0</v>
      </c>
      <c r="Q71" s="256">
        <f>P71*'360 GRP '!I12</f>
        <v>0</v>
      </c>
      <c r="R71" s="256">
        <f>P71*'360 GRP '!AZ12</f>
        <v>0</v>
      </c>
      <c r="S71" s="1"/>
      <c r="T71" s="1"/>
      <c r="U71" s="1"/>
      <c r="V71" s="1"/>
      <c r="W71" s="1"/>
      <c r="X71" s="1"/>
      <c r="Y71" s="1"/>
      <c r="Z71" s="1"/>
    </row>
    <row r="72" ht="22.5" customHeight="1">
      <c r="A72" s="613" t="str">
        <f>'360 GRP '!D13</f>
        <v>360-222-DT</v>
      </c>
      <c r="B72" s="487" t="s">
        <v>42</v>
      </c>
      <c r="C72" s="614" t="str">
        <f>IF('360 GRP '!M13=0,"",'360 GRP '!M13)</f>
        <v/>
      </c>
      <c r="D72" s="614" t="str">
        <f>IF('360 GRP '!N13=0,"",'360 GRP '!N13)</f>
        <v/>
      </c>
      <c r="E72" s="614" t="str">
        <f>IF('360 GRP '!O13=0,"",'360 GRP '!O13)</f>
        <v/>
      </c>
      <c r="F72" s="614" t="str">
        <f>IF('360 GRP '!P13=0,"",'360 GRP '!P13)</f>
        <v/>
      </c>
      <c r="G72" s="614" t="str">
        <f>IF('360 GRP '!Q13=0,"",'360 GRP '!Q13)</f>
        <v/>
      </c>
      <c r="H72" s="614" t="str">
        <f>IF('360 GRP '!R13=0,"",'360 GRP '!R13)</f>
        <v/>
      </c>
      <c r="I72" s="614" t="str">
        <f>IF('360 GRP '!S13=0,"",'360 GRP '!S13)</f>
        <v/>
      </c>
      <c r="J72" s="614" t="str">
        <f>IF('360 GRP '!T13=0,"",'360 GRP '!T13)</f>
        <v/>
      </c>
      <c r="K72" s="614" t="str">
        <f>IF('360 GRP '!U13=0,"",'360 GRP '!U13)</f>
        <v/>
      </c>
      <c r="L72" s="614" t="str">
        <f>IF('360 GRP '!V13=0,"",'360 GRP '!V13)</f>
        <v/>
      </c>
      <c r="M72" s="614" t="str">
        <f>IF('360 GRP '!W13=0,"",'360 GRP '!W13)</f>
        <v/>
      </c>
      <c r="N72" s="614" t="str">
        <f>IF('360 GRP '!X13=0,"",'360 GRP '!X13)</f>
        <v/>
      </c>
      <c r="O72" s="614" t="str">
        <f>IF('360 GRP '!Y13=0,"",'360 GRP '!Y13)</f>
        <v/>
      </c>
      <c r="P72" s="615">
        <f t="shared" si="2"/>
        <v>0</v>
      </c>
      <c r="Q72" s="256">
        <f>P72*'360 GRP '!I13</f>
        <v>0</v>
      </c>
      <c r="R72" s="256">
        <f>P72*'360 GRP '!AZ13</f>
        <v>0</v>
      </c>
      <c r="S72" s="1"/>
      <c r="T72" s="1"/>
      <c r="U72" s="1"/>
      <c r="V72" s="1"/>
      <c r="W72" s="1"/>
      <c r="X72" s="1"/>
      <c r="Y72" s="1"/>
      <c r="Z72" s="1"/>
    </row>
    <row r="73" ht="22.5" customHeight="1">
      <c r="A73" s="613" t="str">
        <f>'360 GRP '!D14</f>
        <v>360-223-DT</v>
      </c>
      <c r="B73" s="487" t="s">
        <v>42</v>
      </c>
      <c r="C73" s="614" t="str">
        <f>IF('360 GRP '!M14=0,"",'360 GRP '!M14)</f>
        <v/>
      </c>
      <c r="D73" s="614" t="str">
        <f>IF('360 GRP '!N14=0,"",'360 GRP '!N14)</f>
        <v/>
      </c>
      <c r="E73" s="614" t="str">
        <f>IF('360 GRP '!O14=0,"",'360 GRP '!O14)</f>
        <v/>
      </c>
      <c r="F73" s="614" t="str">
        <f>IF('360 GRP '!P14=0,"",'360 GRP '!P14)</f>
        <v/>
      </c>
      <c r="G73" s="614" t="str">
        <f>IF('360 GRP '!Q14=0,"",'360 GRP '!Q14)</f>
        <v/>
      </c>
      <c r="H73" s="614" t="str">
        <f>IF('360 GRP '!R14=0,"",'360 GRP '!R14)</f>
        <v/>
      </c>
      <c r="I73" s="614" t="str">
        <f>IF('360 GRP '!S14=0,"",'360 GRP '!S14)</f>
        <v/>
      </c>
      <c r="J73" s="614" t="str">
        <f>IF('360 GRP '!T14=0,"",'360 GRP '!T14)</f>
        <v/>
      </c>
      <c r="K73" s="614" t="str">
        <f>IF('360 GRP '!U14=0,"",'360 GRP '!U14)</f>
        <v/>
      </c>
      <c r="L73" s="614" t="str">
        <f>IF('360 GRP '!V14=0,"",'360 GRP '!V14)</f>
        <v/>
      </c>
      <c r="M73" s="614" t="str">
        <f>IF('360 GRP '!W14=0,"",'360 GRP '!W14)</f>
        <v/>
      </c>
      <c r="N73" s="614" t="str">
        <f>IF('360 GRP '!X14=0,"",'360 GRP '!X14)</f>
        <v/>
      </c>
      <c r="O73" s="614" t="str">
        <f>IF('360 GRP '!Y14=0,"",'360 GRP '!Y14)</f>
        <v/>
      </c>
      <c r="P73" s="615">
        <f t="shared" si="2"/>
        <v>0</v>
      </c>
      <c r="Q73" s="256">
        <f>P73*'360 GRP '!I14</f>
        <v>0</v>
      </c>
      <c r="R73" s="256">
        <f>P73*'360 GRP '!AZ14</f>
        <v>0</v>
      </c>
      <c r="S73" s="1"/>
      <c r="T73" s="1"/>
      <c r="U73" s="1"/>
      <c r="V73" s="1"/>
      <c r="W73" s="1"/>
      <c r="X73" s="1"/>
      <c r="Y73" s="1"/>
      <c r="Z73" s="1"/>
    </row>
    <row r="74" ht="22.5" customHeight="1">
      <c r="A74" s="613" t="str">
        <f>'360 GRP '!D15</f>
        <v>360-224-DT</v>
      </c>
      <c r="B74" s="487" t="s">
        <v>42</v>
      </c>
      <c r="C74" s="614" t="str">
        <f>IF('360 GRP '!M15=0,"",'360 GRP '!M15)</f>
        <v/>
      </c>
      <c r="D74" s="614" t="str">
        <f>IF('360 GRP '!N15=0,"",'360 GRP '!N15)</f>
        <v/>
      </c>
      <c r="E74" s="614" t="str">
        <f>IF('360 GRP '!O15=0,"",'360 GRP '!O15)</f>
        <v/>
      </c>
      <c r="F74" s="614" t="str">
        <f>IF('360 GRP '!P15=0,"",'360 GRP '!P15)</f>
        <v/>
      </c>
      <c r="G74" s="614" t="str">
        <f>IF('360 GRP '!Q15=0,"",'360 GRP '!Q15)</f>
        <v/>
      </c>
      <c r="H74" s="614" t="str">
        <f>IF('360 GRP '!R15=0,"",'360 GRP '!R15)</f>
        <v/>
      </c>
      <c r="I74" s="614" t="str">
        <f>IF('360 GRP '!S15=0,"",'360 GRP '!S15)</f>
        <v/>
      </c>
      <c r="J74" s="614" t="str">
        <f>IF('360 GRP '!T15=0,"",'360 GRP '!T15)</f>
        <v/>
      </c>
      <c r="K74" s="614" t="str">
        <f>IF('360 GRP '!U15=0,"",'360 GRP '!U15)</f>
        <v/>
      </c>
      <c r="L74" s="614" t="str">
        <f>IF('360 GRP '!V15=0,"",'360 GRP '!V15)</f>
        <v/>
      </c>
      <c r="M74" s="614" t="str">
        <f>IF('360 GRP '!W15=0,"",'360 GRP '!W15)</f>
        <v/>
      </c>
      <c r="N74" s="614" t="str">
        <f>IF('360 GRP '!X15=0,"",'360 GRP '!X15)</f>
        <v/>
      </c>
      <c r="O74" s="614" t="str">
        <f>IF('360 GRP '!Y15=0,"",'360 GRP '!Y15)</f>
        <v/>
      </c>
      <c r="P74" s="615">
        <f t="shared" si="2"/>
        <v>0</v>
      </c>
      <c r="Q74" s="256">
        <f>P74*'360 GRP '!I15</f>
        <v>0</v>
      </c>
      <c r="R74" s="256">
        <f>P74*'360 GRP '!AZ15</f>
        <v>0</v>
      </c>
      <c r="S74" s="1"/>
      <c r="T74" s="1"/>
      <c r="U74" s="1"/>
      <c r="V74" s="1"/>
      <c r="W74" s="1"/>
      <c r="X74" s="1"/>
      <c r="Y74" s="1"/>
      <c r="Z74" s="1"/>
    </row>
    <row r="75" ht="22.5" customHeight="1">
      <c r="A75" s="613" t="str">
        <f>'360 GRP '!D16</f>
        <v>360-225-DT</v>
      </c>
      <c r="B75" s="487" t="s">
        <v>42</v>
      </c>
      <c r="C75" s="614" t="str">
        <f>IF('360 GRP '!M16=0,"",'360 GRP '!M16)</f>
        <v/>
      </c>
      <c r="D75" s="614" t="str">
        <f>IF('360 GRP '!N16=0,"",'360 GRP '!N16)</f>
        <v/>
      </c>
      <c r="E75" s="614" t="str">
        <f>IF('360 GRP '!O16=0,"",'360 GRP '!O16)</f>
        <v/>
      </c>
      <c r="F75" s="614" t="str">
        <f>IF('360 GRP '!P16=0,"",'360 GRP '!P16)</f>
        <v/>
      </c>
      <c r="G75" s="614" t="str">
        <f>IF('360 GRP '!Q16=0,"",'360 GRP '!Q16)</f>
        <v/>
      </c>
      <c r="H75" s="614" t="str">
        <f>IF('360 GRP '!R16=0,"",'360 GRP '!R16)</f>
        <v/>
      </c>
      <c r="I75" s="614" t="str">
        <f>IF('360 GRP '!S16=0,"",'360 GRP '!S16)</f>
        <v/>
      </c>
      <c r="J75" s="614" t="str">
        <f>IF('360 GRP '!T16=0,"",'360 GRP '!T16)</f>
        <v/>
      </c>
      <c r="K75" s="614" t="str">
        <f>IF('360 GRP '!U16=0,"",'360 GRP '!U16)</f>
        <v/>
      </c>
      <c r="L75" s="614" t="str">
        <f>IF('360 GRP '!V16=0,"",'360 GRP '!V16)</f>
        <v/>
      </c>
      <c r="M75" s="614" t="str">
        <f>IF('360 GRP '!W16=0,"",'360 GRP '!W16)</f>
        <v/>
      </c>
      <c r="N75" s="614" t="str">
        <f>IF('360 GRP '!X16=0,"",'360 GRP '!X16)</f>
        <v/>
      </c>
      <c r="O75" s="614" t="str">
        <f>IF('360 GRP '!Y16=0,"",'360 GRP '!Y16)</f>
        <v/>
      </c>
      <c r="P75" s="615">
        <f t="shared" si="2"/>
        <v>0</v>
      </c>
      <c r="Q75" s="256">
        <f>P75*'360 GRP '!I16</f>
        <v>0</v>
      </c>
      <c r="R75" s="256">
        <f>P75*'360 GRP '!AZ16</f>
        <v>0</v>
      </c>
      <c r="S75" s="1"/>
      <c r="T75" s="1"/>
      <c r="U75" s="1"/>
      <c r="V75" s="1"/>
      <c r="W75" s="1"/>
      <c r="X75" s="1"/>
      <c r="Y75" s="1"/>
      <c r="Z75" s="1"/>
    </row>
    <row r="76" ht="22.5" customHeight="1">
      <c r="A76" s="613" t="str">
        <f>'360 GRP '!D17</f>
        <v>360-226-DT</v>
      </c>
      <c r="B76" s="487" t="s">
        <v>42</v>
      </c>
      <c r="C76" s="614" t="str">
        <f>IF('360 GRP '!M17=0,"",'360 GRP '!M17)</f>
        <v/>
      </c>
      <c r="D76" s="614" t="str">
        <f>IF('360 GRP '!N17=0,"",'360 GRP '!N17)</f>
        <v/>
      </c>
      <c r="E76" s="614" t="str">
        <f>IF('360 GRP '!O17=0,"",'360 GRP '!O17)</f>
        <v/>
      </c>
      <c r="F76" s="614" t="str">
        <f>IF('360 GRP '!P17=0,"",'360 GRP '!P17)</f>
        <v/>
      </c>
      <c r="G76" s="614" t="str">
        <f>IF('360 GRP '!Q17=0,"",'360 GRP '!Q17)</f>
        <v/>
      </c>
      <c r="H76" s="614" t="str">
        <f>IF('360 GRP '!R17=0,"",'360 GRP '!R17)</f>
        <v/>
      </c>
      <c r="I76" s="614" t="str">
        <f>IF('360 GRP '!S17=0,"",'360 GRP '!S17)</f>
        <v/>
      </c>
      <c r="J76" s="614" t="str">
        <f>IF('360 GRP '!T17=0,"",'360 GRP '!T17)</f>
        <v/>
      </c>
      <c r="K76" s="614" t="str">
        <f>IF('360 GRP '!U17=0,"",'360 GRP '!U17)</f>
        <v/>
      </c>
      <c r="L76" s="614" t="str">
        <f>IF('360 GRP '!V17=0,"",'360 GRP '!V17)</f>
        <v/>
      </c>
      <c r="M76" s="614" t="str">
        <f>IF('360 GRP '!W17=0,"",'360 GRP '!W17)</f>
        <v/>
      </c>
      <c r="N76" s="614" t="str">
        <f>IF('360 GRP '!X17=0,"",'360 GRP '!X17)</f>
        <v/>
      </c>
      <c r="O76" s="614" t="str">
        <f>IF('360 GRP '!Y17=0,"",'360 GRP '!Y17)</f>
        <v/>
      </c>
      <c r="P76" s="615">
        <f t="shared" si="2"/>
        <v>0</v>
      </c>
      <c r="Q76" s="256">
        <f>P76*'360 GRP '!I17</f>
        <v>0</v>
      </c>
      <c r="R76" s="256">
        <f>P76*'360 GRP '!AZ17</f>
        <v>0</v>
      </c>
      <c r="S76" s="1"/>
      <c r="T76" s="1"/>
      <c r="U76" s="1"/>
      <c r="V76" s="1"/>
      <c r="W76" s="1"/>
      <c r="X76" s="1"/>
      <c r="Y76" s="1"/>
      <c r="Z76" s="1"/>
    </row>
    <row r="77" ht="22.5" customHeight="1">
      <c r="A77" s="613" t="str">
        <f>'360 GRP '!D18</f>
        <v>360-227-DT</v>
      </c>
      <c r="B77" s="487" t="s">
        <v>42</v>
      </c>
      <c r="C77" s="614" t="str">
        <f>IF('360 GRP '!M18=0,"",'360 GRP '!M18)</f>
        <v/>
      </c>
      <c r="D77" s="614" t="str">
        <f>IF('360 GRP '!N18=0,"",'360 GRP '!N18)</f>
        <v/>
      </c>
      <c r="E77" s="614" t="str">
        <f>IF('360 GRP '!O18=0,"",'360 GRP '!O18)</f>
        <v/>
      </c>
      <c r="F77" s="614" t="str">
        <f>IF('360 GRP '!P18=0,"",'360 GRP '!P18)</f>
        <v/>
      </c>
      <c r="G77" s="614" t="str">
        <f>IF('360 GRP '!Q18=0,"",'360 GRP '!Q18)</f>
        <v/>
      </c>
      <c r="H77" s="614" t="str">
        <f>IF('360 GRP '!R18=0,"",'360 GRP '!R18)</f>
        <v/>
      </c>
      <c r="I77" s="614" t="str">
        <f>IF('360 GRP '!S18=0,"",'360 GRP '!S18)</f>
        <v/>
      </c>
      <c r="J77" s="614" t="str">
        <f>IF('360 GRP '!T18=0,"",'360 GRP '!T18)</f>
        <v/>
      </c>
      <c r="K77" s="614" t="str">
        <f>IF('360 GRP '!U18=0,"",'360 GRP '!U18)</f>
        <v/>
      </c>
      <c r="L77" s="614" t="str">
        <f>IF('360 GRP '!V18=0,"",'360 GRP '!V18)</f>
        <v/>
      </c>
      <c r="M77" s="614" t="str">
        <f>IF('360 GRP '!W18=0,"",'360 GRP '!W18)</f>
        <v/>
      </c>
      <c r="N77" s="614" t="str">
        <f>IF('360 GRP '!X18=0,"",'360 GRP '!X18)</f>
        <v/>
      </c>
      <c r="O77" s="614" t="str">
        <f>IF('360 GRP '!Y18=0,"",'360 GRP '!Y18)</f>
        <v/>
      </c>
      <c r="P77" s="615">
        <f t="shared" si="2"/>
        <v>0</v>
      </c>
      <c r="Q77" s="256">
        <f>P77*'360 GRP '!I18</f>
        <v>0</v>
      </c>
      <c r="R77" s="256">
        <f>P77*'360 GRP '!AZ18</f>
        <v>0</v>
      </c>
      <c r="S77" s="1"/>
      <c r="T77" s="1"/>
      <c r="U77" s="1"/>
      <c r="V77" s="1"/>
      <c r="W77" s="1"/>
      <c r="X77" s="1"/>
      <c r="Y77" s="1"/>
      <c r="Z77" s="1"/>
    </row>
    <row r="78" ht="22.5" customHeight="1">
      <c r="A78" s="613" t="str">
        <f>'360 GRP '!D19</f>
        <v>360-228-DT</v>
      </c>
      <c r="B78" s="487" t="s">
        <v>42</v>
      </c>
      <c r="C78" s="614" t="str">
        <f>IF('360 GRP '!M19=0,"",'360 GRP '!M19)</f>
        <v/>
      </c>
      <c r="D78" s="614" t="str">
        <f>IF('360 GRP '!N19=0,"",'360 GRP '!N19)</f>
        <v/>
      </c>
      <c r="E78" s="614" t="str">
        <f>IF('360 GRP '!O19=0,"",'360 GRP '!O19)</f>
        <v/>
      </c>
      <c r="F78" s="614" t="str">
        <f>IF('360 GRP '!P19=0,"",'360 GRP '!P19)</f>
        <v/>
      </c>
      <c r="G78" s="614" t="str">
        <f>IF('360 GRP '!Q19=0,"",'360 GRP '!Q19)</f>
        <v/>
      </c>
      <c r="H78" s="614" t="str">
        <f>IF('360 GRP '!R19=0,"",'360 GRP '!R19)</f>
        <v/>
      </c>
      <c r="I78" s="614" t="str">
        <f>IF('360 GRP '!S19=0,"",'360 GRP '!S19)</f>
        <v/>
      </c>
      <c r="J78" s="614" t="str">
        <f>IF('360 GRP '!T19=0,"",'360 GRP '!T19)</f>
        <v/>
      </c>
      <c r="K78" s="614" t="str">
        <f>IF('360 GRP '!U19=0,"",'360 GRP '!U19)</f>
        <v/>
      </c>
      <c r="L78" s="614" t="str">
        <f>IF('360 GRP '!V19=0,"",'360 GRP '!V19)</f>
        <v/>
      </c>
      <c r="M78" s="614" t="str">
        <f>IF('360 GRP '!W19=0,"",'360 GRP '!W19)</f>
        <v/>
      </c>
      <c r="N78" s="614" t="str">
        <f>IF('360 GRP '!X19=0,"",'360 GRP '!X19)</f>
        <v/>
      </c>
      <c r="O78" s="614" t="str">
        <f>IF('360 GRP '!Y19=0,"",'360 GRP '!Y19)</f>
        <v/>
      </c>
      <c r="P78" s="615">
        <f t="shared" si="2"/>
        <v>0</v>
      </c>
      <c r="Q78" s="256">
        <f>P78*'360 GRP '!I19</f>
        <v>0</v>
      </c>
      <c r="R78" s="256">
        <f>P78*'360 GRP '!AZ19</f>
        <v>0</v>
      </c>
      <c r="S78" s="1"/>
      <c r="T78" s="1"/>
      <c r="U78" s="1"/>
      <c r="V78" s="1"/>
      <c r="W78" s="1"/>
      <c r="X78" s="1"/>
      <c r="Y78" s="1"/>
      <c r="Z78" s="1"/>
    </row>
    <row r="79" ht="22.5" customHeight="1">
      <c r="A79" s="613" t="str">
        <f>'360 GRP '!D20</f>
        <v>360-229-DT</v>
      </c>
      <c r="B79" s="487" t="s">
        <v>42</v>
      </c>
      <c r="C79" s="614" t="str">
        <f>IF('360 GRP '!M20=0,"",'360 GRP '!M20)</f>
        <v/>
      </c>
      <c r="D79" s="614" t="str">
        <f>IF('360 GRP '!N20=0,"",'360 GRP '!N20)</f>
        <v/>
      </c>
      <c r="E79" s="614" t="str">
        <f>IF('360 GRP '!O20=0,"",'360 GRP '!O20)</f>
        <v/>
      </c>
      <c r="F79" s="614" t="str">
        <f>IF('360 GRP '!P20=0,"",'360 GRP '!P20)</f>
        <v/>
      </c>
      <c r="G79" s="614" t="str">
        <f>IF('360 GRP '!Q20=0,"",'360 GRP '!Q20)</f>
        <v/>
      </c>
      <c r="H79" s="614" t="str">
        <f>IF('360 GRP '!R20=0,"",'360 GRP '!R20)</f>
        <v/>
      </c>
      <c r="I79" s="614" t="str">
        <f>IF('360 GRP '!S20=0,"",'360 GRP '!S20)</f>
        <v/>
      </c>
      <c r="J79" s="614" t="str">
        <f>IF('360 GRP '!T20=0,"",'360 GRP '!T20)</f>
        <v/>
      </c>
      <c r="K79" s="614" t="str">
        <f>IF('360 GRP '!U20=0,"",'360 GRP '!U20)</f>
        <v/>
      </c>
      <c r="L79" s="614" t="str">
        <f>IF('360 GRP '!V20=0,"",'360 GRP '!V20)</f>
        <v/>
      </c>
      <c r="M79" s="614" t="str">
        <f>IF('360 GRP '!W20=0,"",'360 GRP '!W20)</f>
        <v/>
      </c>
      <c r="N79" s="614" t="str">
        <f>IF('360 GRP '!X20=0,"",'360 GRP '!X20)</f>
        <v/>
      </c>
      <c r="O79" s="614" t="str">
        <f>IF('360 GRP '!Y20=0,"",'360 GRP '!Y20)</f>
        <v/>
      </c>
      <c r="P79" s="615">
        <f t="shared" si="2"/>
        <v>0</v>
      </c>
      <c r="Q79" s="256">
        <f>P79*'360 GRP '!I20</f>
        <v>0</v>
      </c>
      <c r="R79" s="256">
        <f>P79*'360 GRP '!AZ20</f>
        <v>0</v>
      </c>
      <c r="S79" s="1"/>
      <c r="T79" s="1"/>
      <c r="U79" s="1"/>
      <c r="V79" s="1"/>
      <c r="W79" s="1"/>
      <c r="X79" s="1"/>
      <c r="Y79" s="1"/>
      <c r="Z79" s="1"/>
    </row>
    <row r="80" ht="22.5" customHeight="1">
      <c r="A80" s="613" t="str">
        <f>'360 GRP '!D21</f>
        <v>360-230-DT</v>
      </c>
      <c r="B80" s="487" t="s">
        <v>42</v>
      </c>
      <c r="C80" s="614" t="str">
        <f>IF('360 GRP '!M21=0,"",'360 GRP '!M21)</f>
        <v/>
      </c>
      <c r="D80" s="614" t="str">
        <f>IF('360 GRP '!N21=0,"",'360 GRP '!N21)</f>
        <v/>
      </c>
      <c r="E80" s="614" t="str">
        <f>IF('360 GRP '!O21=0,"",'360 GRP '!O21)</f>
        <v/>
      </c>
      <c r="F80" s="614" t="str">
        <f>IF('360 GRP '!P21=0,"",'360 GRP '!P21)</f>
        <v/>
      </c>
      <c r="G80" s="614" t="str">
        <f>IF('360 GRP '!Q21=0,"",'360 GRP '!Q21)</f>
        <v/>
      </c>
      <c r="H80" s="614" t="str">
        <f>IF('360 GRP '!R21=0,"",'360 GRP '!R21)</f>
        <v/>
      </c>
      <c r="I80" s="614" t="str">
        <f>IF('360 GRP '!S21=0,"",'360 GRP '!S21)</f>
        <v/>
      </c>
      <c r="J80" s="614" t="str">
        <f>IF('360 GRP '!T21=0,"",'360 GRP '!T21)</f>
        <v/>
      </c>
      <c r="K80" s="614" t="str">
        <f>IF('360 GRP '!U21=0,"",'360 GRP '!U21)</f>
        <v/>
      </c>
      <c r="L80" s="614" t="str">
        <f>IF('360 GRP '!V21=0,"",'360 GRP '!V21)</f>
        <v/>
      </c>
      <c r="M80" s="614" t="str">
        <f>IF('360 GRP '!W21=0,"",'360 GRP '!W21)</f>
        <v/>
      </c>
      <c r="N80" s="614" t="str">
        <f>IF('360 GRP '!X21=0,"",'360 GRP '!X21)</f>
        <v/>
      </c>
      <c r="O80" s="614" t="str">
        <f>IF('360 GRP '!Y21=0,"",'360 GRP '!Y21)</f>
        <v/>
      </c>
      <c r="P80" s="615">
        <f t="shared" si="2"/>
        <v>0</v>
      </c>
      <c r="Q80" s="256">
        <f>P80*'360 GRP '!I21</f>
        <v>0</v>
      </c>
      <c r="R80" s="256">
        <f>P80*'360 GRP '!AZ21</f>
        <v>0</v>
      </c>
      <c r="S80" s="1"/>
      <c r="T80" s="1"/>
      <c r="U80" s="1"/>
      <c r="V80" s="1"/>
      <c r="W80" s="1"/>
      <c r="X80" s="1"/>
      <c r="Y80" s="1"/>
      <c r="Z80" s="1"/>
    </row>
    <row r="81" ht="22.5" customHeight="1">
      <c r="A81" s="613" t="str">
        <f>'360 GRP '!D22</f>
        <v>360-231</v>
      </c>
      <c r="B81" s="487"/>
      <c r="C81" s="614" t="str">
        <f>IF('360 GRP '!M22=0,"",'360 GRP '!M22)</f>
        <v/>
      </c>
      <c r="D81" s="614" t="str">
        <f>IF('360 GRP '!N22=0,"",'360 GRP '!N22)</f>
        <v/>
      </c>
      <c r="E81" s="614" t="str">
        <f>IF('360 GRP '!O22=0,"",'360 GRP '!O22)</f>
        <v/>
      </c>
      <c r="F81" s="614" t="str">
        <f>IF('360 GRP '!P22=0,"",'360 GRP '!P22)</f>
        <v/>
      </c>
      <c r="G81" s="614" t="str">
        <f>IF('360 GRP '!Q22=0,"",'360 GRP '!Q22)</f>
        <v/>
      </c>
      <c r="H81" s="614" t="str">
        <f>IF('360 GRP '!R22=0,"",'360 GRP '!R22)</f>
        <v/>
      </c>
      <c r="I81" s="614" t="str">
        <f>IF('360 GRP '!S22=0,"",'360 GRP '!S22)</f>
        <v/>
      </c>
      <c r="J81" s="614" t="str">
        <f>IF('360 GRP '!T22=0,"",'360 GRP '!T22)</f>
        <v/>
      </c>
      <c r="K81" s="614" t="str">
        <f>IF('360 GRP '!U22=0,"",'360 GRP '!U22)</f>
        <v/>
      </c>
      <c r="L81" s="614" t="str">
        <f>IF('360 GRP '!V22=0,"",'360 GRP '!V22)</f>
        <v/>
      </c>
      <c r="M81" s="614" t="str">
        <f>IF('360 GRP '!W22=0,"",'360 GRP '!W22)</f>
        <v/>
      </c>
      <c r="N81" s="614" t="str">
        <f>IF('360 GRP '!X22=0,"",'360 GRP '!X22)</f>
        <v/>
      </c>
      <c r="O81" s="614" t="str">
        <f>IF('360 GRP '!Y22=0,"",'360 GRP '!Y22)</f>
        <v/>
      </c>
      <c r="P81" s="615">
        <f t="shared" si="2"/>
        <v>0</v>
      </c>
      <c r="Q81" s="256">
        <f>P81*'360 GRP '!I22</f>
        <v>0</v>
      </c>
      <c r="R81" s="256">
        <f>P81*'360 GRP '!AZ22</f>
        <v>0</v>
      </c>
      <c r="S81" s="1"/>
      <c r="T81" s="1"/>
      <c r="U81" s="1"/>
      <c r="V81" s="1"/>
      <c r="W81" s="1"/>
      <c r="X81" s="1"/>
      <c r="Y81" s="1"/>
      <c r="Z81" s="1"/>
    </row>
    <row r="82" ht="22.5" customHeight="1">
      <c r="A82" s="613" t="str">
        <f>'360 GRP '!D23</f>
        <v>360-232</v>
      </c>
      <c r="B82" s="487"/>
      <c r="C82" s="614" t="str">
        <f>IF('360 GRP '!M23=0,"",'360 GRP '!M23)</f>
        <v/>
      </c>
      <c r="D82" s="614" t="str">
        <f>IF('360 GRP '!N23=0,"",'360 GRP '!N23)</f>
        <v/>
      </c>
      <c r="E82" s="614" t="str">
        <f>IF('360 GRP '!O23=0,"",'360 GRP '!O23)</f>
        <v/>
      </c>
      <c r="F82" s="614" t="str">
        <f>IF('360 GRP '!P23=0,"",'360 GRP '!P23)</f>
        <v/>
      </c>
      <c r="G82" s="614" t="str">
        <f>IF('360 GRP '!Q23=0,"",'360 GRP '!Q23)</f>
        <v/>
      </c>
      <c r="H82" s="614" t="str">
        <f>IF('360 GRP '!R23=0,"",'360 GRP '!R23)</f>
        <v/>
      </c>
      <c r="I82" s="614" t="str">
        <f>IF('360 GRP '!S23=0,"",'360 GRP '!S23)</f>
        <v/>
      </c>
      <c r="J82" s="614" t="str">
        <f>IF('360 GRP '!T23=0,"",'360 GRP '!T23)</f>
        <v/>
      </c>
      <c r="K82" s="614" t="str">
        <f>IF('360 GRP '!U23=0,"",'360 GRP '!U23)</f>
        <v/>
      </c>
      <c r="L82" s="614" t="str">
        <f>IF('360 GRP '!V23=0,"",'360 GRP '!V23)</f>
        <v/>
      </c>
      <c r="M82" s="614" t="str">
        <f>IF('360 GRP '!W23=0,"",'360 GRP '!W23)</f>
        <v/>
      </c>
      <c r="N82" s="614" t="str">
        <f>IF('360 GRP '!X23=0,"",'360 GRP '!X23)</f>
        <v/>
      </c>
      <c r="O82" s="614" t="str">
        <f>IF('360 GRP '!Y23=0,"",'360 GRP '!Y23)</f>
        <v/>
      </c>
      <c r="P82" s="615">
        <f t="shared" si="2"/>
        <v>0</v>
      </c>
      <c r="Q82" s="256">
        <f>P82*'360 GRP '!I23</f>
        <v>0</v>
      </c>
      <c r="R82" s="256">
        <f>P82*'360 GRP '!AZ23</f>
        <v>0</v>
      </c>
      <c r="S82" s="1"/>
      <c r="T82" s="1"/>
      <c r="U82" s="1"/>
      <c r="V82" s="1"/>
      <c r="W82" s="1"/>
      <c r="X82" s="1"/>
      <c r="Y82" s="1"/>
      <c r="Z82" s="1"/>
    </row>
    <row r="83" ht="22.5" customHeight="1">
      <c r="A83" s="613" t="str">
        <f>'360 GRP '!D24</f>
        <v>360-233</v>
      </c>
      <c r="B83" s="487"/>
      <c r="C83" s="614" t="str">
        <f>IF('360 GRP '!M24=0,"",'360 GRP '!M24)</f>
        <v/>
      </c>
      <c r="D83" s="614" t="str">
        <f>IF('360 GRP '!N24=0,"",'360 GRP '!N24)</f>
        <v/>
      </c>
      <c r="E83" s="614" t="str">
        <f>IF('360 GRP '!O24=0,"",'360 GRP '!O24)</f>
        <v/>
      </c>
      <c r="F83" s="614" t="str">
        <f>IF('360 GRP '!P24=0,"",'360 GRP '!P24)</f>
        <v/>
      </c>
      <c r="G83" s="614" t="str">
        <f>IF('360 GRP '!Q24=0,"",'360 GRP '!Q24)</f>
        <v/>
      </c>
      <c r="H83" s="614" t="str">
        <f>IF('360 GRP '!R24=0,"",'360 GRP '!R24)</f>
        <v/>
      </c>
      <c r="I83" s="614" t="str">
        <f>IF('360 GRP '!S24=0,"",'360 GRP '!S24)</f>
        <v/>
      </c>
      <c r="J83" s="614" t="str">
        <f>IF('360 GRP '!T24=0,"",'360 GRP '!T24)</f>
        <v/>
      </c>
      <c r="K83" s="614" t="str">
        <f>IF('360 GRP '!U24=0,"",'360 GRP '!U24)</f>
        <v/>
      </c>
      <c r="L83" s="614" t="str">
        <f>IF('360 GRP '!V24=0,"",'360 GRP '!V24)</f>
        <v/>
      </c>
      <c r="M83" s="614" t="str">
        <f>IF('360 GRP '!W24=0,"",'360 GRP '!W24)</f>
        <v/>
      </c>
      <c r="N83" s="614" t="str">
        <f>IF('360 GRP '!X24=0,"",'360 GRP '!X24)</f>
        <v/>
      </c>
      <c r="O83" s="614" t="str">
        <f>IF('360 GRP '!Y24=0,"",'360 GRP '!Y24)</f>
        <v/>
      </c>
      <c r="P83" s="615">
        <f t="shared" si="2"/>
        <v>0</v>
      </c>
      <c r="Q83" s="256">
        <f>P83*'360 GRP '!I24</f>
        <v>0</v>
      </c>
      <c r="R83" s="256">
        <f>P83*'360 GRP '!AZ24</f>
        <v>0</v>
      </c>
      <c r="S83" s="1"/>
      <c r="T83" s="1"/>
      <c r="U83" s="1"/>
      <c r="V83" s="1"/>
      <c r="W83" s="1"/>
      <c r="X83" s="1"/>
      <c r="Y83" s="1"/>
      <c r="Z83" s="1"/>
    </row>
    <row r="84" ht="22.5" customHeight="1">
      <c r="A84" s="613" t="str">
        <f>'360 GRP '!D25</f>
        <v>360-234</v>
      </c>
      <c r="B84" s="487"/>
      <c r="C84" s="614" t="str">
        <f>IF('360 GRP '!M25=0,"",'360 GRP '!M25)</f>
        <v/>
      </c>
      <c r="D84" s="614" t="str">
        <f>IF('360 GRP '!N25=0,"",'360 GRP '!N25)</f>
        <v/>
      </c>
      <c r="E84" s="614" t="str">
        <f>IF('360 GRP '!O25=0,"",'360 GRP '!O25)</f>
        <v/>
      </c>
      <c r="F84" s="614" t="str">
        <f>IF('360 GRP '!P25=0,"",'360 GRP '!P25)</f>
        <v/>
      </c>
      <c r="G84" s="614" t="str">
        <f>IF('360 GRP '!Q25=0,"",'360 GRP '!Q25)</f>
        <v/>
      </c>
      <c r="H84" s="614" t="str">
        <f>IF('360 GRP '!R25=0,"",'360 GRP '!R25)</f>
        <v/>
      </c>
      <c r="I84" s="614" t="str">
        <f>IF('360 GRP '!S25=0,"",'360 GRP '!S25)</f>
        <v/>
      </c>
      <c r="J84" s="614" t="str">
        <f>IF('360 GRP '!T25=0,"",'360 GRP '!T25)</f>
        <v/>
      </c>
      <c r="K84" s="614" t="str">
        <f>IF('360 GRP '!U25=0,"",'360 GRP '!U25)</f>
        <v/>
      </c>
      <c r="L84" s="614" t="str">
        <f>IF('360 GRP '!V25=0,"",'360 GRP '!V25)</f>
        <v/>
      </c>
      <c r="M84" s="614" t="str">
        <f>IF('360 GRP '!W25=0,"",'360 GRP '!W25)</f>
        <v/>
      </c>
      <c r="N84" s="614" t="str">
        <f>IF('360 GRP '!X25=0,"",'360 GRP '!X25)</f>
        <v/>
      </c>
      <c r="O84" s="614" t="str">
        <f>IF('360 GRP '!Y25=0,"",'360 GRP '!Y25)</f>
        <v/>
      </c>
      <c r="P84" s="615">
        <f t="shared" si="2"/>
        <v>0</v>
      </c>
      <c r="Q84" s="256">
        <f>P84*'360 GRP '!I25</f>
        <v>0</v>
      </c>
      <c r="R84" s="256">
        <f>P84*'360 GRP '!AZ25</f>
        <v>0</v>
      </c>
      <c r="S84" s="1"/>
      <c r="T84" s="1"/>
      <c r="U84" s="1"/>
      <c r="V84" s="1"/>
      <c r="W84" s="1"/>
      <c r="X84" s="1"/>
      <c r="Y84" s="1"/>
      <c r="Z84" s="1"/>
    </row>
    <row r="85" ht="22.5" customHeight="1">
      <c r="A85" s="613" t="str">
        <f>'360 GRP '!D26</f>
        <v>360-235</v>
      </c>
      <c r="B85" s="487"/>
      <c r="C85" s="614" t="str">
        <f>IF('360 GRP '!M26=0,"",'360 GRP '!M26)</f>
        <v/>
      </c>
      <c r="D85" s="614" t="str">
        <f>IF('360 GRP '!N26=0,"",'360 GRP '!N26)</f>
        <v/>
      </c>
      <c r="E85" s="614" t="str">
        <f>IF('360 GRP '!O26=0,"",'360 GRP '!O26)</f>
        <v/>
      </c>
      <c r="F85" s="614" t="str">
        <f>IF('360 GRP '!P26=0,"",'360 GRP '!P26)</f>
        <v/>
      </c>
      <c r="G85" s="614" t="str">
        <f>IF('360 GRP '!Q26=0,"",'360 GRP '!Q26)</f>
        <v/>
      </c>
      <c r="H85" s="614" t="str">
        <f>IF('360 GRP '!R26=0,"",'360 GRP '!R26)</f>
        <v/>
      </c>
      <c r="I85" s="614" t="str">
        <f>IF('360 GRP '!S26=0,"",'360 GRP '!S26)</f>
        <v/>
      </c>
      <c r="J85" s="614" t="str">
        <f>IF('360 GRP '!T26=0,"",'360 GRP '!T26)</f>
        <v/>
      </c>
      <c r="K85" s="614" t="str">
        <f>IF('360 GRP '!U26=0,"",'360 GRP '!U26)</f>
        <v/>
      </c>
      <c r="L85" s="614" t="str">
        <f>IF('360 GRP '!V26=0,"",'360 GRP '!V26)</f>
        <v/>
      </c>
      <c r="M85" s="614" t="str">
        <f>IF('360 GRP '!W26=0,"",'360 GRP '!W26)</f>
        <v/>
      </c>
      <c r="N85" s="614" t="str">
        <f>IF('360 GRP '!X26=0,"",'360 GRP '!X26)</f>
        <v/>
      </c>
      <c r="O85" s="614" t="str">
        <f>IF('360 GRP '!Y26=0,"",'360 GRP '!Y26)</f>
        <v/>
      </c>
      <c r="P85" s="615">
        <f t="shared" si="2"/>
        <v>0</v>
      </c>
      <c r="Q85" s="256">
        <f>P85*'360 GRP '!I26</f>
        <v>0</v>
      </c>
      <c r="R85" s="256">
        <f>P85*'360 GRP '!AZ26</f>
        <v>0</v>
      </c>
      <c r="S85" s="1"/>
      <c r="T85" s="1"/>
      <c r="U85" s="1"/>
      <c r="V85" s="1"/>
      <c r="W85" s="1"/>
      <c r="X85" s="1"/>
      <c r="Y85" s="1"/>
      <c r="Z85" s="1"/>
    </row>
    <row r="86" ht="22.5" customHeight="1">
      <c r="A86" s="613" t="str">
        <f>'360 GRP '!D27</f>
        <v>360-236</v>
      </c>
      <c r="B86" s="487"/>
      <c r="C86" s="614" t="str">
        <f>IF('360 GRP '!M27=0,"",'360 GRP '!M27)</f>
        <v/>
      </c>
      <c r="D86" s="614" t="str">
        <f>IF('360 GRP '!N27=0,"",'360 GRP '!N27)</f>
        <v/>
      </c>
      <c r="E86" s="614" t="str">
        <f>IF('360 GRP '!O27=0,"",'360 GRP '!O27)</f>
        <v/>
      </c>
      <c r="F86" s="614" t="str">
        <f>IF('360 GRP '!P27=0,"",'360 GRP '!P27)</f>
        <v/>
      </c>
      <c r="G86" s="614" t="str">
        <f>IF('360 GRP '!Q27=0,"",'360 GRP '!Q27)</f>
        <v/>
      </c>
      <c r="H86" s="614" t="str">
        <f>IF('360 GRP '!R27=0,"",'360 GRP '!R27)</f>
        <v/>
      </c>
      <c r="I86" s="614" t="str">
        <f>IF('360 GRP '!S27=0,"",'360 GRP '!S27)</f>
        <v/>
      </c>
      <c r="J86" s="614" t="str">
        <f>IF('360 GRP '!T27=0,"",'360 GRP '!T27)</f>
        <v/>
      </c>
      <c r="K86" s="614" t="str">
        <f>IF('360 GRP '!U27=0,"",'360 GRP '!U27)</f>
        <v/>
      </c>
      <c r="L86" s="614" t="str">
        <f>IF('360 GRP '!V27=0,"",'360 GRP '!V27)</f>
        <v/>
      </c>
      <c r="M86" s="614" t="str">
        <f>IF('360 GRP '!W27=0,"",'360 GRP '!W27)</f>
        <v/>
      </c>
      <c r="N86" s="614" t="str">
        <f>IF('360 GRP '!X27=0,"",'360 GRP '!X27)</f>
        <v/>
      </c>
      <c r="O86" s="614" t="str">
        <f>IF('360 GRP '!Y27=0,"",'360 GRP '!Y27)</f>
        <v/>
      </c>
      <c r="P86" s="615">
        <f t="shared" si="2"/>
        <v>0</v>
      </c>
      <c r="Q86" s="256">
        <f>P86*'360 GRP '!I27</f>
        <v>0</v>
      </c>
      <c r="R86" s="256">
        <f>P86*'360 GRP '!AZ27</f>
        <v>0</v>
      </c>
      <c r="S86" s="1"/>
      <c r="T86" s="1"/>
      <c r="U86" s="1"/>
      <c r="V86" s="1"/>
      <c r="W86" s="1"/>
      <c r="X86" s="1"/>
      <c r="Y86" s="1"/>
      <c r="Z86" s="1"/>
    </row>
    <row r="87" ht="22.5" customHeight="1">
      <c r="A87" s="613" t="str">
        <f>'360 GRP '!D28</f>
        <v>360-237</v>
      </c>
      <c r="B87" s="487"/>
      <c r="C87" s="614" t="str">
        <f>IF('360 GRP '!M28=0,"",'360 GRP '!M28)</f>
        <v/>
      </c>
      <c r="D87" s="614" t="str">
        <f>IF('360 GRP '!N28=0,"",'360 GRP '!N28)</f>
        <v/>
      </c>
      <c r="E87" s="614" t="str">
        <f>IF('360 GRP '!O28=0,"",'360 GRP '!O28)</f>
        <v/>
      </c>
      <c r="F87" s="614" t="str">
        <f>IF('360 GRP '!P28=0,"",'360 GRP '!P28)</f>
        <v/>
      </c>
      <c r="G87" s="614" t="str">
        <f>IF('360 GRP '!Q28=0,"",'360 GRP '!Q28)</f>
        <v/>
      </c>
      <c r="H87" s="614" t="str">
        <f>IF('360 GRP '!R28=0,"",'360 GRP '!R28)</f>
        <v/>
      </c>
      <c r="I87" s="614" t="str">
        <f>IF('360 GRP '!S28=0,"",'360 GRP '!S28)</f>
        <v/>
      </c>
      <c r="J87" s="614" t="str">
        <f>IF('360 GRP '!T28=0,"",'360 GRP '!T28)</f>
        <v/>
      </c>
      <c r="K87" s="614" t="str">
        <f>IF('360 GRP '!U28=0,"",'360 GRP '!U28)</f>
        <v/>
      </c>
      <c r="L87" s="614" t="str">
        <f>IF('360 GRP '!V28=0,"",'360 GRP '!V28)</f>
        <v/>
      </c>
      <c r="M87" s="614" t="str">
        <f>IF('360 GRP '!W28=0,"",'360 GRP '!W28)</f>
        <v/>
      </c>
      <c r="N87" s="614" t="str">
        <f>IF('360 GRP '!X28=0,"",'360 GRP '!X28)</f>
        <v/>
      </c>
      <c r="O87" s="614" t="str">
        <f>IF('360 GRP '!Y28=0,"",'360 GRP '!Y28)</f>
        <v/>
      </c>
      <c r="P87" s="615">
        <f t="shared" si="2"/>
        <v>0</v>
      </c>
      <c r="Q87" s="256">
        <f>P87*'360 GRP '!I28</f>
        <v>0</v>
      </c>
      <c r="R87" s="256">
        <f>P87*'360 GRP '!AZ28</f>
        <v>0</v>
      </c>
      <c r="S87" s="1"/>
      <c r="T87" s="1"/>
      <c r="U87" s="1"/>
      <c r="V87" s="1"/>
      <c r="W87" s="1"/>
      <c r="X87" s="1"/>
      <c r="Y87" s="1"/>
      <c r="Z87" s="1"/>
    </row>
    <row r="88" ht="22.5" customHeight="1">
      <c r="A88" s="613" t="str">
        <f>'360 GRP '!D29</f>
        <v>360-238</v>
      </c>
      <c r="B88" s="487"/>
      <c r="C88" s="614" t="str">
        <f>IF('360 GRP '!M29=0,"",'360 GRP '!M29)</f>
        <v/>
      </c>
      <c r="D88" s="614" t="str">
        <f>IF('360 GRP '!N29=0,"",'360 GRP '!N29)</f>
        <v/>
      </c>
      <c r="E88" s="614" t="str">
        <f>IF('360 GRP '!O29=0,"",'360 GRP '!O29)</f>
        <v/>
      </c>
      <c r="F88" s="614" t="str">
        <f>IF('360 GRP '!P29=0,"",'360 GRP '!P29)</f>
        <v/>
      </c>
      <c r="G88" s="614" t="str">
        <f>IF('360 GRP '!Q29=0,"",'360 GRP '!Q29)</f>
        <v/>
      </c>
      <c r="H88" s="614" t="str">
        <f>IF('360 GRP '!R29=0,"",'360 GRP '!R29)</f>
        <v/>
      </c>
      <c r="I88" s="614" t="str">
        <f>IF('360 GRP '!S29=0,"",'360 GRP '!S29)</f>
        <v/>
      </c>
      <c r="J88" s="614" t="str">
        <f>IF('360 GRP '!T29=0,"",'360 GRP '!T29)</f>
        <v/>
      </c>
      <c r="K88" s="614" t="str">
        <f>IF('360 GRP '!U29=0,"",'360 GRP '!U29)</f>
        <v/>
      </c>
      <c r="L88" s="614" t="str">
        <f>IF('360 GRP '!V29=0,"",'360 GRP '!V29)</f>
        <v/>
      </c>
      <c r="M88" s="614" t="str">
        <f>IF('360 GRP '!W29=0,"",'360 GRP '!W29)</f>
        <v/>
      </c>
      <c r="N88" s="614" t="str">
        <f>IF('360 GRP '!X29=0,"",'360 GRP '!X29)</f>
        <v/>
      </c>
      <c r="O88" s="614" t="str">
        <f>IF('360 GRP '!Y29=0,"",'360 GRP '!Y29)</f>
        <v/>
      </c>
      <c r="P88" s="615">
        <f t="shared" si="2"/>
        <v>0</v>
      </c>
      <c r="Q88" s="256">
        <f>P88*'360 GRP '!I29</f>
        <v>0</v>
      </c>
      <c r="R88" s="256">
        <f>P88*'360 GRP '!AZ29</f>
        <v>0</v>
      </c>
      <c r="S88" s="1"/>
      <c r="T88" s="1"/>
      <c r="U88" s="1"/>
      <c r="V88" s="1"/>
      <c r="W88" s="1"/>
      <c r="X88" s="1"/>
      <c r="Y88" s="1"/>
      <c r="Z88" s="1"/>
    </row>
    <row r="89" ht="22.5" customHeight="1">
      <c r="A89" s="613" t="str">
        <f>'360 GRP '!D30</f>
        <v>360-239</v>
      </c>
      <c r="B89" s="487"/>
      <c r="C89" s="614" t="str">
        <f>IF('360 GRP '!M30=0,"",'360 GRP '!M30)</f>
        <v/>
      </c>
      <c r="D89" s="614" t="str">
        <f>IF('360 GRP '!N30=0,"",'360 GRP '!N30)</f>
        <v/>
      </c>
      <c r="E89" s="614" t="str">
        <f>IF('360 GRP '!O30=0,"",'360 GRP '!O30)</f>
        <v/>
      </c>
      <c r="F89" s="614" t="str">
        <f>IF('360 GRP '!P30=0,"",'360 GRP '!P30)</f>
        <v/>
      </c>
      <c r="G89" s="614" t="str">
        <f>IF('360 GRP '!Q30=0,"",'360 GRP '!Q30)</f>
        <v/>
      </c>
      <c r="H89" s="614" t="str">
        <f>IF('360 GRP '!R30=0,"",'360 GRP '!R30)</f>
        <v/>
      </c>
      <c r="I89" s="614" t="str">
        <f>IF('360 GRP '!S30=0,"",'360 GRP '!S30)</f>
        <v/>
      </c>
      <c r="J89" s="614" t="str">
        <f>IF('360 GRP '!T30=0,"",'360 GRP '!T30)</f>
        <v/>
      </c>
      <c r="K89" s="614" t="str">
        <f>IF('360 GRP '!U30=0,"",'360 GRP '!U30)</f>
        <v/>
      </c>
      <c r="L89" s="614" t="str">
        <f>IF('360 GRP '!V30=0,"",'360 GRP '!V30)</f>
        <v/>
      </c>
      <c r="M89" s="614" t="str">
        <f>IF('360 GRP '!W30=0,"",'360 GRP '!W30)</f>
        <v/>
      </c>
      <c r="N89" s="614" t="str">
        <f>IF('360 GRP '!X30=0,"",'360 GRP '!X30)</f>
        <v/>
      </c>
      <c r="O89" s="614" t="str">
        <f>IF('360 GRP '!Y30=0,"",'360 GRP '!Y30)</f>
        <v/>
      </c>
      <c r="P89" s="615">
        <f t="shared" si="2"/>
        <v>0</v>
      </c>
      <c r="Q89" s="256">
        <f>P89*'360 GRP '!I30</f>
        <v>0</v>
      </c>
      <c r="R89" s="256">
        <f>P89*'360 GRP '!AZ30</f>
        <v>0</v>
      </c>
      <c r="S89" s="1"/>
      <c r="T89" s="1"/>
      <c r="U89" s="1"/>
      <c r="V89" s="1"/>
      <c r="W89" s="1"/>
      <c r="X89" s="1"/>
      <c r="Y89" s="1"/>
      <c r="Z89" s="1"/>
    </row>
    <row r="90" ht="22.5" customHeight="1">
      <c r="A90" s="613" t="str">
        <f>'360 GRP '!D31</f>
        <v>360-240</v>
      </c>
      <c r="B90" s="487"/>
      <c r="C90" s="614" t="str">
        <f>IF('360 GRP '!M31=0,"",'360 GRP '!M31)</f>
        <v/>
      </c>
      <c r="D90" s="614" t="str">
        <f>IF('360 GRP '!N31=0,"",'360 GRP '!N31)</f>
        <v/>
      </c>
      <c r="E90" s="614" t="str">
        <f>IF('360 GRP '!O31=0,"",'360 GRP '!O31)</f>
        <v/>
      </c>
      <c r="F90" s="614" t="str">
        <f>IF('360 GRP '!P31=0,"",'360 GRP '!P31)</f>
        <v/>
      </c>
      <c r="G90" s="614" t="str">
        <f>IF('360 GRP '!Q31=0,"",'360 GRP '!Q31)</f>
        <v/>
      </c>
      <c r="H90" s="614" t="str">
        <f>IF('360 GRP '!R31=0,"",'360 GRP '!R31)</f>
        <v/>
      </c>
      <c r="I90" s="614" t="str">
        <f>IF('360 GRP '!S31=0,"",'360 GRP '!S31)</f>
        <v/>
      </c>
      <c r="J90" s="614" t="str">
        <f>IF('360 GRP '!T31=0,"",'360 GRP '!T31)</f>
        <v/>
      </c>
      <c r="K90" s="614" t="str">
        <f>IF('360 GRP '!U31=0,"",'360 GRP '!U31)</f>
        <v/>
      </c>
      <c r="L90" s="614" t="str">
        <f>IF('360 GRP '!V31=0,"",'360 GRP '!V31)</f>
        <v/>
      </c>
      <c r="M90" s="614" t="str">
        <f>IF('360 GRP '!W31=0,"",'360 GRP '!W31)</f>
        <v/>
      </c>
      <c r="N90" s="614" t="str">
        <f>IF('360 GRP '!X31=0,"",'360 GRP '!X31)</f>
        <v/>
      </c>
      <c r="O90" s="614" t="str">
        <f>IF('360 GRP '!Y31=0,"",'360 GRP '!Y31)</f>
        <v/>
      </c>
      <c r="P90" s="615">
        <f t="shared" si="2"/>
        <v>0</v>
      </c>
      <c r="Q90" s="256">
        <f>P90*'360 GRP '!I31</f>
        <v>0</v>
      </c>
      <c r="R90" s="256">
        <f>P90*'360 GRP '!AZ31</f>
        <v>0</v>
      </c>
      <c r="S90" s="1"/>
      <c r="T90" s="1"/>
      <c r="U90" s="1"/>
      <c r="V90" s="1"/>
      <c r="W90" s="1"/>
      <c r="X90" s="1"/>
      <c r="Y90" s="1"/>
      <c r="Z90" s="1"/>
    </row>
    <row r="91" ht="22.5" customHeight="1">
      <c r="A91" s="613" t="str">
        <f>'360 GRP '!D129</f>
        <v/>
      </c>
      <c r="B91" s="487"/>
      <c r="C91" s="614" t="str">
        <f>IF('360 GRP '!M129=0,"",'360 GRP '!M129)</f>
        <v/>
      </c>
      <c r="D91" s="614" t="str">
        <f>IF('360 GRP '!N129=0,"",'360 GRP '!N129)</f>
        <v/>
      </c>
      <c r="E91" s="614" t="str">
        <f>IF('360 GRP '!O129=0,"",'360 GRP '!O129)</f>
        <v/>
      </c>
      <c r="F91" s="614" t="str">
        <f>IF('360 GRP '!P129=0,"",'360 GRP '!P129)</f>
        <v/>
      </c>
      <c r="G91" s="614" t="str">
        <f>IF('360 GRP '!Q129=0,"",'360 GRP '!Q129)</f>
        <v/>
      </c>
      <c r="H91" s="614" t="str">
        <f>IF('360 GRP '!R129=0,"",'360 GRP '!R129)</f>
        <v/>
      </c>
      <c r="I91" s="614" t="str">
        <f>IF('360 GRP '!S129=0,"",'360 GRP '!S129)</f>
        <v/>
      </c>
      <c r="J91" s="614" t="str">
        <f>IF('360 GRP '!T129=0,"",'360 GRP '!T129)</f>
        <v/>
      </c>
      <c r="K91" s="614" t="str">
        <f>IF('360 GRP '!U129=0,"",'360 GRP '!U129)</f>
        <v/>
      </c>
      <c r="L91" s="614" t="str">
        <f>IF('360 GRP '!V129=0,"",'360 GRP '!V129)</f>
        <v/>
      </c>
      <c r="M91" s="614" t="str">
        <f>IF('360 GRP '!W129=0,"",'360 GRP '!W129)</f>
        <v/>
      </c>
      <c r="N91" s="614" t="str">
        <f>IF('360 GRP '!X129=0,"",'360 GRP '!X129)</f>
        <v/>
      </c>
      <c r="O91" s="614" t="str">
        <f>IF('360 GRP '!Y129=0,"",'360 GRP '!Y129)</f>
        <v/>
      </c>
      <c r="P91" s="615">
        <f t="shared" si="2"/>
        <v>0</v>
      </c>
      <c r="Q91" s="256">
        <f>P91*'360 GRP '!I129</f>
        <v>0</v>
      </c>
      <c r="R91" s="256"/>
      <c r="S91" s="1"/>
      <c r="T91" s="1"/>
      <c r="U91" s="1"/>
      <c r="V91" s="1"/>
      <c r="W91" s="1"/>
      <c r="X91" s="1"/>
      <c r="Y91" s="1"/>
      <c r="Z91" s="1"/>
    </row>
    <row r="92" ht="22.5" customHeight="1">
      <c r="A92" s="613" t="str">
        <f>'360 GRP '!D130</f>
        <v>360-281</v>
      </c>
      <c r="B92" s="487"/>
      <c r="C92" s="614" t="str">
        <f>IF('360 GRP '!M130=0,"",'360 GRP '!M130)</f>
        <v/>
      </c>
      <c r="D92" s="614" t="str">
        <f>IF('360 GRP '!N130=0,"",'360 GRP '!N130)</f>
        <v/>
      </c>
      <c r="E92" s="614" t="str">
        <f>IF('360 GRP '!O130=0,"",'360 GRP '!O130)</f>
        <v/>
      </c>
      <c r="F92" s="614" t="str">
        <f>IF('360 GRP '!P130=0,"",'360 GRP '!P130)</f>
        <v/>
      </c>
      <c r="G92" s="614" t="str">
        <f>IF('360 GRP '!Q130=0,"",'360 GRP '!Q130)</f>
        <v/>
      </c>
      <c r="H92" s="614" t="str">
        <f>IF('360 GRP '!R130=0,"",'360 GRP '!R130)</f>
        <v/>
      </c>
      <c r="I92" s="614" t="str">
        <f>IF('360 GRP '!S130=0,"",'360 GRP '!S130)</f>
        <v/>
      </c>
      <c r="J92" s="614" t="str">
        <f>IF('360 GRP '!T130=0,"",'360 GRP '!T130)</f>
        <v/>
      </c>
      <c r="K92" s="614" t="str">
        <f>IF('360 GRP '!U130=0,"",'360 GRP '!U130)</f>
        <v/>
      </c>
      <c r="L92" s="614" t="str">
        <f>IF('360 GRP '!V130=0,"",'360 GRP '!V130)</f>
        <v/>
      </c>
      <c r="M92" s="614" t="str">
        <f>IF('360 GRP '!W130=0,"",'360 GRP '!W130)</f>
        <v/>
      </c>
      <c r="N92" s="614" t="str">
        <f>IF('360 GRP '!X130=0,"",'360 GRP '!X130)</f>
        <v/>
      </c>
      <c r="O92" s="614" t="str">
        <f>IF('360 GRP '!Y130=0,"",'360 GRP '!Y130)</f>
        <v/>
      </c>
      <c r="P92" s="615">
        <f t="shared" si="2"/>
        <v>0</v>
      </c>
      <c r="Q92" s="256">
        <f>P92*'360 GRP '!I130</f>
        <v>0</v>
      </c>
      <c r="R92" s="256">
        <f>P92*'360 GRP '!AZ130</f>
        <v>0</v>
      </c>
      <c r="S92" s="1"/>
      <c r="T92" s="1"/>
      <c r="U92" s="1"/>
      <c r="V92" s="1"/>
      <c r="W92" s="1"/>
      <c r="X92" s="1"/>
      <c r="Y92" s="1"/>
      <c r="Z92" s="1"/>
    </row>
    <row r="93" ht="22.5" customHeight="1">
      <c r="A93" s="613" t="str">
        <f>'360 GRP '!D131</f>
        <v>360-289</v>
      </c>
      <c r="B93" s="487"/>
      <c r="C93" s="614" t="str">
        <f>IF('360 GRP '!M131=0,"",'360 GRP '!M131)</f>
        <v/>
      </c>
      <c r="D93" s="614" t="str">
        <f>IF('360 GRP '!N131=0,"",'360 GRP '!N131)</f>
        <v/>
      </c>
      <c r="E93" s="614" t="str">
        <f>IF('360 GRP '!O131=0,"",'360 GRP '!O131)</f>
        <v/>
      </c>
      <c r="F93" s="614" t="str">
        <f>IF('360 GRP '!P131=0,"",'360 GRP '!P131)</f>
        <v/>
      </c>
      <c r="G93" s="614" t="str">
        <f>IF('360 GRP '!Q131=0,"",'360 GRP '!Q131)</f>
        <v/>
      </c>
      <c r="H93" s="614" t="str">
        <f>IF('360 GRP '!R131=0,"",'360 GRP '!R131)</f>
        <v/>
      </c>
      <c r="I93" s="614" t="str">
        <f>IF('360 GRP '!S131=0,"",'360 GRP '!S131)</f>
        <v/>
      </c>
      <c r="J93" s="614" t="str">
        <f>IF('360 GRP '!T131=0,"",'360 GRP '!T131)</f>
        <v/>
      </c>
      <c r="K93" s="614" t="str">
        <f>IF('360 GRP '!U131=0,"",'360 GRP '!U131)</f>
        <v/>
      </c>
      <c r="L93" s="614" t="str">
        <f>IF('360 GRP '!V131=0,"",'360 GRP '!V131)</f>
        <v/>
      </c>
      <c r="M93" s="614" t="str">
        <f>IF('360 GRP '!W131=0,"",'360 GRP '!W131)</f>
        <v/>
      </c>
      <c r="N93" s="614" t="str">
        <f>IF('360 GRP '!X131=0,"",'360 GRP '!X131)</f>
        <v/>
      </c>
      <c r="O93" s="614" t="str">
        <f>IF('360 GRP '!Y131=0,"",'360 GRP '!Y131)</f>
        <v/>
      </c>
      <c r="P93" s="615">
        <f t="shared" si="2"/>
        <v>0</v>
      </c>
      <c r="Q93" s="256">
        <f>P93*'360 GRP '!I131</f>
        <v>0</v>
      </c>
      <c r="R93" s="256">
        <f>P93*'360 GRP '!AZ131</f>
        <v>0</v>
      </c>
      <c r="S93" s="1"/>
      <c r="T93" s="1"/>
      <c r="U93" s="1"/>
      <c r="V93" s="1"/>
      <c r="W93" s="1"/>
      <c r="X93" s="1"/>
      <c r="Y93" s="1"/>
      <c r="Z93" s="1"/>
    </row>
    <row r="94" ht="22.5" customHeight="1">
      <c r="A94" s="613" t="str">
        <f>'360 GRP '!D132</f>
        <v>360-289-DT</v>
      </c>
      <c r="B94" s="487" t="s">
        <v>42</v>
      </c>
      <c r="C94" s="614" t="str">
        <f>IF('360 GRP '!M132=0,"",'360 GRP '!M132)</f>
        <v/>
      </c>
      <c r="D94" s="614" t="str">
        <f>IF('360 GRP '!N132=0,"",'360 GRP '!N132)</f>
        <v/>
      </c>
      <c r="E94" s="614" t="str">
        <f>IF('360 GRP '!O132=0,"",'360 GRP '!O132)</f>
        <v/>
      </c>
      <c r="F94" s="614" t="str">
        <f>IF('360 GRP '!P132=0,"",'360 GRP '!P132)</f>
        <v/>
      </c>
      <c r="G94" s="614" t="str">
        <f>IF('360 GRP '!Q132=0,"",'360 GRP '!Q132)</f>
        <v/>
      </c>
      <c r="H94" s="614" t="str">
        <f>IF('360 GRP '!R132=0,"",'360 GRP '!R132)</f>
        <v/>
      </c>
      <c r="I94" s="614" t="str">
        <f>IF('360 GRP '!S132=0,"",'360 GRP '!S132)</f>
        <v/>
      </c>
      <c r="J94" s="614" t="str">
        <f>IF('360 GRP '!T132=0,"",'360 GRP '!T132)</f>
        <v/>
      </c>
      <c r="K94" s="614" t="str">
        <f>IF('360 GRP '!U132=0,"",'360 GRP '!U132)</f>
        <v/>
      </c>
      <c r="L94" s="614" t="str">
        <f>IF('360 GRP '!V132=0,"",'360 GRP '!V132)</f>
        <v/>
      </c>
      <c r="M94" s="614" t="str">
        <f>IF('360 GRP '!W132=0,"",'360 GRP '!W132)</f>
        <v/>
      </c>
      <c r="N94" s="614" t="str">
        <f>IF('360 GRP '!X132=0,"",'360 GRP '!X132)</f>
        <v/>
      </c>
      <c r="O94" s="614" t="str">
        <f>IF('360 GRP '!Y132=0,"",'360 GRP '!Y132)</f>
        <v/>
      </c>
      <c r="P94" s="615">
        <f t="shared" si="2"/>
        <v>0</v>
      </c>
      <c r="Q94" s="256">
        <f>P94*'360 GRP '!I132</f>
        <v>0</v>
      </c>
      <c r="R94" s="256">
        <f>P94*'360 GRP '!AZ132</f>
        <v>0</v>
      </c>
      <c r="S94" s="1"/>
      <c r="T94" s="1"/>
      <c r="U94" s="1"/>
      <c r="V94" s="1"/>
      <c r="W94" s="1"/>
      <c r="X94" s="1"/>
      <c r="Y94" s="1"/>
      <c r="Z94" s="1"/>
    </row>
    <row r="95" ht="22.5" customHeight="1">
      <c r="A95" s="613" t="str">
        <f>'360 GRP '!D133</f>
        <v>360-290</v>
      </c>
      <c r="B95" s="487"/>
      <c r="C95" s="614" t="str">
        <f>IF('360 GRP '!M133=0,"",'360 GRP '!M133)</f>
        <v/>
      </c>
      <c r="D95" s="614" t="str">
        <f>IF('360 GRP '!N133=0,"",'360 GRP '!N133)</f>
        <v/>
      </c>
      <c r="E95" s="614" t="str">
        <f>IF('360 GRP '!O133=0,"",'360 GRP '!O133)</f>
        <v/>
      </c>
      <c r="F95" s="614" t="str">
        <f>IF('360 GRP '!P133=0,"",'360 GRP '!P133)</f>
        <v/>
      </c>
      <c r="G95" s="614" t="str">
        <f>IF('360 GRP '!Q133=0,"",'360 GRP '!Q133)</f>
        <v/>
      </c>
      <c r="H95" s="614" t="str">
        <f>IF('360 GRP '!R133=0,"",'360 GRP '!R133)</f>
        <v/>
      </c>
      <c r="I95" s="614" t="str">
        <f>IF('360 GRP '!S133=0,"",'360 GRP '!S133)</f>
        <v/>
      </c>
      <c r="J95" s="614" t="str">
        <f>IF('360 GRP '!T133=0,"",'360 GRP '!T133)</f>
        <v/>
      </c>
      <c r="K95" s="614" t="str">
        <f>IF('360 GRP '!U133=0,"",'360 GRP '!U133)</f>
        <v/>
      </c>
      <c r="L95" s="614" t="str">
        <f>IF('360 GRP '!V133=0,"",'360 GRP '!V133)</f>
        <v/>
      </c>
      <c r="M95" s="614" t="str">
        <f>IF('360 GRP '!W133=0,"",'360 GRP '!W133)</f>
        <v/>
      </c>
      <c r="N95" s="614" t="str">
        <f>IF('360 GRP '!X133=0,"",'360 GRP '!X133)</f>
        <v/>
      </c>
      <c r="O95" s="614" t="str">
        <f>IF('360 GRP '!Y133=0,"",'360 GRP '!Y133)</f>
        <v/>
      </c>
      <c r="P95" s="615">
        <f t="shared" si="2"/>
        <v>0</v>
      </c>
      <c r="Q95" s="256">
        <f>P95*'360 GRP '!I133</f>
        <v>0</v>
      </c>
      <c r="R95" s="256">
        <f>P95*'360 GRP '!AZ133</f>
        <v>0</v>
      </c>
      <c r="S95" s="1"/>
      <c r="T95" s="1"/>
      <c r="U95" s="1"/>
      <c r="V95" s="1"/>
      <c r="W95" s="1"/>
      <c r="X95" s="1"/>
      <c r="Y95" s="1"/>
      <c r="Z95" s="1"/>
    </row>
    <row r="96" ht="22.5" customHeight="1">
      <c r="A96" s="613" t="str">
        <f>'360 GRP '!D134</f>
        <v>360-290-DT</v>
      </c>
      <c r="B96" s="487" t="s">
        <v>42</v>
      </c>
      <c r="C96" s="614" t="str">
        <f>IF('360 GRP '!M134=0,"",'360 GRP '!M134)</f>
        <v/>
      </c>
      <c r="D96" s="614" t="str">
        <f>IF('360 GRP '!N134=0,"",'360 GRP '!N134)</f>
        <v/>
      </c>
      <c r="E96" s="614" t="str">
        <f>IF('360 GRP '!O134=0,"",'360 GRP '!O134)</f>
        <v/>
      </c>
      <c r="F96" s="614" t="str">
        <f>IF('360 GRP '!P134=0,"",'360 GRP '!P134)</f>
        <v/>
      </c>
      <c r="G96" s="614" t="str">
        <f>IF('360 GRP '!Q134=0,"",'360 GRP '!Q134)</f>
        <v/>
      </c>
      <c r="H96" s="614" t="str">
        <f>IF('360 GRP '!R134=0,"",'360 GRP '!R134)</f>
        <v/>
      </c>
      <c r="I96" s="614" t="str">
        <f>IF('360 GRP '!S134=0,"",'360 GRP '!S134)</f>
        <v/>
      </c>
      <c r="J96" s="614" t="str">
        <f>IF('360 GRP '!T134=0,"",'360 GRP '!T134)</f>
        <v/>
      </c>
      <c r="K96" s="614" t="str">
        <f>IF('360 GRP '!U134=0,"",'360 GRP '!U134)</f>
        <v/>
      </c>
      <c r="L96" s="614" t="str">
        <f>IF('360 GRP '!V134=0,"",'360 GRP '!V134)</f>
        <v/>
      </c>
      <c r="M96" s="614" t="str">
        <f>IF('360 GRP '!W134=0,"",'360 GRP '!W134)</f>
        <v/>
      </c>
      <c r="N96" s="614" t="str">
        <f>IF('360 GRP '!X134=0,"",'360 GRP '!X134)</f>
        <v/>
      </c>
      <c r="O96" s="614" t="str">
        <f>IF('360 GRP '!Y134=0,"",'360 GRP '!Y134)</f>
        <v/>
      </c>
      <c r="P96" s="615">
        <f t="shared" si="2"/>
        <v>0</v>
      </c>
      <c r="Q96" s="256">
        <f>P96*'360 GRP '!I134</f>
        <v>0</v>
      </c>
      <c r="R96" s="256">
        <f>P96*'360 GRP '!AZ134</f>
        <v>0</v>
      </c>
      <c r="S96" s="1"/>
      <c r="T96" s="1"/>
      <c r="U96" s="1"/>
      <c r="V96" s="1"/>
      <c r="W96" s="1"/>
      <c r="X96" s="1"/>
      <c r="Y96" s="1"/>
      <c r="Z96" s="1"/>
    </row>
    <row r="97" ht="22.5" customHeight="1">
      <c r="A97" s="613" t="str">
        <f>'360 GRP '!D135</f>
        <v>360-291</v>
      </c>
      <c r="B97" s="487"/>
      <c r="C97" s="614" t="str">
        <f>IF('360 GRP '!M135=0,"",'360 GRP '!M135)</f>
        <v/>
      </c>
      <c r="D97" s="614" t="str">
        <f>IF('360 GRP '!N135=0,"",'360 GRP '!N135)</f>
        <v/>
      </c>
      <c r="E97" s="614" t="str">
        <f>IF('360 GRP '!O135=0,"",'360 GRP '!O135)</f>
        <v/>
      </c>
      <c r="F97" s="614" t="str">
        <f>IF('360 GRP '!P135=0,"",'360 GRP '!P135)</f>
        <v/>
      </c>
      <c r="G97" s="614" t="str">
        <f>IF('360 GRP '!Q135=0,"",'360 GRP '!Q135)</f>
        <v/>
      </c>
      <c r="H97" s="614" t="str">
        <f>IF('360 GRP '!R135=0,"",'360 GRP '!R135)</f>
        <v/>
      </c>
      <c r="I97" s="614" t="str">
        <f>IF('360 GRP '!S135=0,"",'360 GRP '!S135)</f>
        <v/>
      </c>
      <c r="J97" s="614" t="str">
        <f>IF('360 GRP '!T135=0,"",'360 GRP '!T135)</f>
        <v/>
      </c>
      <c r="K97" s="614" t="str">
        <f>IF('360 GRP '!U135=0,"",'360 GRP '!U135)</f>
        <v/>
      </c>
      <c r="L97" s="614" t="str">
        <f>IF('360 GRP '!V135=0,"",'360 GRP '!V135)</f>
        <v/>
      </c>
      <c r="M97" s="614" t="str">
        <f>IF('360 GRP '!W135=0,"",'360 GRP '!W135)</f>
        <v/>
      </c>
      <c r="N97" s="614" t="str">
        <f>IF('360 GRP '!X135=0,"",'360 GRP '!X135)</f>
        <v/>
      </c>
      <c r="O97" s="614" t="str">
        <f>IF('360 GRP '!Y135=0,"",'360 GRP '!Y135)</f>
        <v/>
      </c>
      <c r="P97" s="615">
        <f t="shared" si="2"/>
        <v>0</v>
      </c>
      <c r="Q97" s="256">
        <f>P97*'360 GRP '!I135</f>
        <v>0</v>
      </c>
      <c r="R97" s="256">
        <f>P97*'360 GRP '!AZ135</f>
        <v>0</v>
      </c>
      <c r="S97" s="1"/>
      <c r="T97" s="1"/>
      <c r="U97" s="1"/>
      <c r="V97" s="1"/>
      <c r="W97" s="1"/>
      <c r="X97" s="1"/>
      <c r="Y97" s="1"/>
      <c r="Z97" s="1"/>
    </row>
    <row r="98" ht="22.5" customHeight="1">
      <c r="A98" s="613" t="str">
        <f>'360 GRP '!D136</f>
        <v>360-292</v>
      </c>
      <c r="B98" s="487"/>
      <c r="C98" s="614" t="str">
        <f>IF('360 GRP '!M136=0,"",'360 GRP '!M136)</f>
        <v/>
      </c>
      <c r="D98" s="614" t="str">
        <f>IF('360 GRP '!N136=0,"",'360 GRP '!N136)</f>
        <v/>
      </c>
      <c r="E98" s="614" t="str">
        <f>IF('360 GRP '!O136=0,"",'360 GRP '!O136)</f>
        <v/>
      </c>
      <c r="F98" s="614" t="str">
        <f>IF('360 GRP '!P136=0,"",'360 GRP '!P136)</f>
        <v/>
      </c>
      <c r="G98" s="614" t="str">
        <f>IF('360 GRP '!Q136=0,"",'360 GRP '!Q136)</f>
        <v/>
      </c>
      <c r="H98" s="614" t="str">
        <f>IF('360 GRP '!R136=0,"",'360 GRP '!R136)</f>
        <v/>
      </c>
      <c r="I98" s="614" t="str">
        <f>IF('360 GRP '!S136=0,"",'360 GRP '!S136)</f>
        <v/>
      </c>
      <c r="J98" s="614" t="str">
        <f>IF('360 GRP '!T136=0,"",'360 GRP '!T136)</f>
        <v/>
      </c>
      <c r="K98" s="614" t="str">
        <f>IF('360 GRP '!U136=0,"",'360 GRP '!U136)</f>
        <v/>
      </c>
      <c r="L98" s="614" t="str">
        <f>IF('360 GRP '!V136=0,"",'360 GRP '!V136)</f>
        <v/>
      </c>
      <c r="M98" s="614" t="str">
        <f>IF('360 GRP '!W136=0,"",'360 GRP '!W136)</f>
        <v/>
      </c>
      <c r="N98" s="614" t="str">
        <f>IF('360 GRP '!X136=0,"",'360 GRP '!X136)</f>
        <v/>
      </c>
      <c r="O98" s="614" t="str">
        <f>IF('360 GRP '!Y136=0,"",'360 GRP '!Y136)</f>
        <v/>
      </c>
      <c r="P98" s="615">
        <f t="shared" si="2"/>
        <v>0</v>
      </c>
      <c r="Q98" s="256">
        <f>P98*'360 GRP '!I136</f>
        <v>0</v>
      </c>
      <c r="R98" s="256">
        <f>P98*'360 GRP '!AZ136</f>
        <v>0</v>
      </c>
      <c r="S98" s="1"/>
      <c r="T98" s="1"/>
      <c r="U98" s="1"/>
      <c r="V98" s="1"/>
      <c r="W98" s="1"/>
      <c r="X98" s="1"/>
      <c r="Y98" s="1"/>
      <c r="Z98" s="1"/>
    </row>
    <row r="99" ht="22.5" customHeight="1">
      <c r="A99" s="613" t="str">
        <f>'360 GRP '!D137</f>
        <v>360-293</v>
      </c>
      <c r="B99" s="487"/>
      <c r="C99" s="614" t="str">
        <f>IF('360 GRP '!M137=0,"",'360 GRP '!M137)</f>
        <v/>
      </c>
      <c r="D99" s="614" t="str">
        <f>IF('360 GRP '!N137=0,"",'360 GRP '!N137)</f>
        <v/>
      </c>
      <c r="E99" s="614" t="str">
        <f>IF('360 GRP '!O137=0,"",'360 GRP '!O137)</f>
        <v/>
      </c>
      <c r="F99" s="614" t="str">
        <f>IF('360 GRP '!P137=0,"",'360 GRP '!P137)</f>
        <v/>
      </c>
      <c r="G99" s="614" t="str">
        <f>IF('360 GRP '!Q137=0,"",'360 GRP '!Q137)</f>
        <v/>
      </c>
      <c r="H99" s="614" t="str">
        <f>IF('360 GRP '!R137=0,"",'360 GRP '!R137)</f>
        <v/>
      </c>
      <c r="I99" s="614" t="str">
        <f>IF('360 GRP '!S137=0,"",'360 GRP '!S137)</f>
        <v/>
      </c>
      <c r="J99" s="614" t="str">
        <f>IF('360 GRP '!T137=0,"",'360 GRP '!T137)</f>
        <v/>
      </c>
      <c r="K99" s="614" t="str">
        <f>IF('360 GRP '!U137=0,"",'360 GRP '!U137)</f>
        <v/>
      </c>
      <c r="L99" s="614" t="str">
        <f>IF('360 GRP '!V137=0,"",'360 GRP '!V137)</f>
        <v/>
      </c>
      <c r="M99" s="614" t="str">
        <f>IF('360 GRP '!W137=0,"",'360 GRP '!W137)</f>
        <v/>
      </c>
      <c r="N99" s="614" t="str">
        <f>IF('360 GRP '!X137=0,"",'360 GRP '!X137)</f>
        <v/>
      </c>
      <c r="O99" s="614" t="str">
        <f>IF('360 GRP '!Y137=0,"",'360 GRP '!Y137)</f>
        <v/>
      </c>
      <c r="P99" s="615">
        <f t="shared" si="2"/>
        <v>0</v>
      </c>
      <c r="Q99" s="256">
        <f>P99*'360 GRP '!I137</f>
        <v>0</v>
      </c>
      <c r="R99" s="256">
        <f>P99*'360 GRP '!AZ137</f>
        <v>0</v>
      </c>
      <c r="S99" s="1"/>
      <c r="T99" s="1"/>
      <c r="U99" s="1"/>
      <c r="V99" s="1"/>
      <c r="W99" s="1"/>
      <c r="X99" s="1"/>
      <c r="Y99" s="1"/>
      <c r="Z99" s="1"/>
    </row>
    <row r="100" ht="22.5" customHeight="1">
      <c r="A100" s="613" t="str">
        <f>'360 GRP '!D138</f>
        <v>360-294</v>
      </c>
      <c r="B100" s="487"/>
      <c r="C100" s="614" t="str">
        <f>IF('360 GRP '!M138=0,"",'360 GRP '!M138)</f>
        <v/>
      </c>
      <c r="D100" s="614" t="str">
        <f>IF('360 GRP '!N138=0,"",'360 GRP '!N138)</f>
        <v/>
      </c>
      <c r="E100" s="614" t="str">
        <f>IF('360 GRP '!O138=0,"",'360 GRP '!O138)</f>
        <v/>
      </c>
      <c r="F100" s="614" t="str">
        <f>IF('360 GRP '!P138=0,"",'360 GRP '!P138)</f>
        <v/>
      </c>
      <c r="G100" s="614" t="str">
        <f>IF('360 GRP '!Q138=0,"",'360 GRP '!Q138)</f>
        <v/>
      </c>
      <c r="H100" s="614" t="str">
        <f>IF('360 GRP '!R138=0,"",'360 GRP '!R138)</f>
        <v/>
      </c>
      <c r="I100" s="614" t="str">
        <f>IF('360 GRP '!S138=0,"",'360 GRP '!S138)</f>
        <v/>
      </c>
      <c r="J100" s="614" t="str">
        <f>IF('360 GRP '!T138=0,"",'360 GRP '!T138)</f>
        <v/>
      </c>
      <c r="K100" s="614" t="str">
        <f>IF('360 GRP '!U138=0,"",'360 GRP '!U138)</f>
        <v/>
      </c>
      <c r="L100" s="614" t="str">
        <f>IF('360 GRP '!V138=0,"",'360 GRP '!V138)</f>
        <v/>
      </c>
      <c r="M100" s="614" t="str">
        <f>IF('360 GRP '!W138=0,"",'360 GRP '!W138)</f>
        <v/>
      </c>
      <c r="N100" s="614" t="str">
        <f>IF('360 GRP '!X138=0,"",'360 GRP '!X138)</f>
        <v/>
      </c>
      <c r="O100" s="614" t="str">
        <f>IF('360 GRP '!Y138=0,"",'360 GRP '!Y138)</f>
        <v/>
      </c>
      <c r="P100" s="615">
        <f t="shared" si="2"/>
        <v>0</v>
      </c>
      <c r="Q100" s="256">
        <f>P100*'360 GRP '!I138</f>
        <v>0</v>
      </c>
      <c r="R100" s="256">
        <f>P100*'360 GRP '!AZ138</f>
        <v>0</v>
      </c>
      <c r="S100" s="1"/>
      <c r="T100" s="1"/>
      <c r="U100" s="1"/>
      <c r="V100" s="1"/>
      <c r="W100" s="1"/>
      <c r="X100" s="1"/>
      <c r="Y100" s="1"/>
      <c r="Z100" s="1"/>
    </row>
    <row r="101" ht="22.5" customHeight="1">
      <c r="A101" s="613" t="str">
        <f>'360 GRP '!D139</f>
        <v>360-295</v>
      </c>
      <c r="B101" s="487"/>
      <c r="C101" s="614" t="str">
        <f>IF('360 GRP '!M139=0,"",'360 GRP '!M139)</f>
        <v/>
      </c>
      <c r="D101" s="614" t="str">
        <f>IF('360 GRP '!N139=0,"",'360 GRP '!N139)</f>
        <v/>
      </c>
      <c r="E101" s="614" t="str">
        <f>IF('360 GRP '!O139=0,"",'360 GRP '!O139)</f>
        <v/>
      </c>
      <c r="F101" s="614" t="str">
        <f>IF('360 GRP '!P139=0,"",'360 GRP '!P139)</f>
        <v/>
      </c>
      <c r="G101" s="614" t="str">
        <f>IF('360 GRP '!Q139=0,"",'360 GRP '!Q139)</f>
        <v/>
      </c>
      <c r="H101" s="614" t="str">
        <f>IF('360 GRP '!R139=0,"",'360 GRP '!R139)</f>
        <v/>
      </c>
      <c r="I101" s="614" t="str">
        <f>IF('360 GRP '!S139=0,"",'360 GRP '!S139)</f>
        <v/>
      </c>
      <c r="J101" s="614" t="str">
        <f>IF('360 GRP '!T139=0,"",'360 GRP '!T139)</f>
        <v/>
      </c>
      <c r="K101" s="614" t="str">
        <f>IF('360 GRP '!U139=0,"",'360 GRP '!U139)</f>
        <v/>
      </c>
      <c r="L101" s="614" t="str">
        <f>IF('360 GRP '!V139=0,"",'360 GRP '!V139)</f>
        <v/>
      </c>
      <c r="M101" s="614" t="str">
        <f>IF('360 GRP '!W139=0,"",'360 GRP '!W139)</f>
        <v/>
      </c>
      <c r="N101" s="614" t="str">
        <f>IF('360 GRP '!X139=0,"",'360 GRP '!X139)</f>
        <v/>
      </c>
      <c r="O101" s="614" t="str">
        <f>IF('360 GRP '!Y139=0,"",'360 GRP '!Y139)</f>
        <v/>
      </c>
      <c r="P101" s="615">
        <f t="shared" si="2"/>
        <v>0</v>
      </c>
      <c r="Q101" s="256">
        <f>P101*'360 GRP '!I139</f>
        <v>0</v>
      </c>
      <c r="R101" s="256">
        <f>P101*'360 GRP '!AZ139</f>
        <v>0</v>
      </c>
      <c r="S101" s="1"/>
      <c r="T101" s="1"/>
      <c r="U101" s="1"/>
      <c r="V101" s="1"/>
      <c r="W101" s="1"/>
      <c r="X101" s="1"/>
      <c r="Y101" s="1"/>
      <c r="Z101" s="1"/>
    </row>
    <row r="102" ht="22.5" customHeight="1">
      <c r="A102" s="613" t="str">
        <f>'360 GRP '!D32</f>
        <v/>
      </c>
      <c r="B102" s="487"/>
      <c r="C102" s="614" t="str">
        <f>IF('360 GRP '!M32=0,"",'360 GRP '!M32)</f>
        <v/>
      </c>
      <c r="D102" s="614" t="str">
        <f>IF('360 GRP '!N32=0,"",'360 GRP '!N32)</f>
        <v/>
      </c>
      <c r="E102" s="614" t="str">
        <f>IF('360 GRP '!O32=0,"",'360 GRP '!O32)</f>
        <v/>
      </c>
      <c r="F102" s="614" t="str">
        <f>IF('360 GRP '!P32=0,"",'360 GRP '!P32)</f>
        <v/>
      </c>
      <c r="G102" s="614" t="str">
        <f>IF('360 GRP '!Q32=0,"",'360 GRP '!Q32)</f>
        <v/>
      </c>
      <c r="H102" s="614" t="str">
        <f>IF('360 GRP '!R32=0,"",'360 GRP '!R32)</f>
        <v/>
      </c>
      <c r="I102" s="614" t="str">
        <f>IF('360 GRP '!S32=0,"",'360 GRP '!S32)</f>
        <v/>
      </c>
      <c r="J102" s="614" t="str">
        <f>IF('360 GRP '!T32=0,"",'360 GRP '!T32)</f>
        <v/>
      </c>
      <c r="K102" s="614" t="str">
        <f>IF('360 GRP '!U32=0,"",'360 GRP '!U32)</f>
        <v/>
      </c>
      <c r="L102" s="614" t="str">
        <f>IF('360 GRP '!V32=0,"",'360 GRP '!V32)</f>
        <v/>
      </c>
      <c r="M102" s="614" t="str">
        <f>IF('360 GRP '!W32=0,"",'360 GRP '!W32)</f>
        <v/>
      </c>
      <c r="N102" s="614" t="str">
        <f>IF('360 GRP '!X32=0,"",'360 GRP '!X32)</f>
        <v/>
      </c>
      <c r="O102" s="614" t="str">
        <f>IF('360 GRP '!Y32=0,"",'360 GRP '!Y32)</f>
        <v/>
      </c>
      <c r="P102" s="615">
        <f t="shared" si="2"/>
        <v>0</v>
      </c>
      <c r="Q102" s="256">
        <f>P102*'360 GRP '!I32</f>
        <v>0</v>
      </c>
      <c r="R102" s="256"/>
      <c r="S102" s="1"/>
      <c r="T102" s="1"/>
      <c r="U102" s="1"/>
      <c r="V102" s="1"/>
      <c r="W102" s="1"/>
      <c r="X102" s="1"/>
      <c r="Y102" s="1"/>
      <c r="Z102" s="1"/>
    </row>
    <row r="103" ht="22.5" customHeight="1">
      <c r="A103" s="613" t="str">
        <f>'360 GRP '!D34</f>
        <v>360-301</v>
      </c>
      <c r="B103" s="487"/>
      <c r="C103" s="614" t="str">
        <f>IF('360 GRP '!M34=0,"",'360 GRP '!M34)</f>
        <v/>
      </c>
      <c r="D103" s="614" t="str">
        <f>IF('360 GRP '!N34=0,"",'360 GRP '!N34)</f>
        <v/>
      </c>
      <c r="E103" s="614" t="str">
        <f>IF('360 GRP '!O34=0,"",'360 GRP '!O34)</f>
        <v/>
      </c>
      <c r="F103" s="614" t="str">
        <f>IF('360 GRP '!P34=0,"",'360 GRP '!P34)</f>
        <v/>
      </c>
      <c r="G103" s="614" t="str">
        <f>IF('360 GRP '!Q34=0,"",'360 GRP '!Q34)</f>
        <v/>
      </c>
      <c r="H103" s="614" t="str">
        <f>IF('360 GRP '!R34=0,"",'360 GRP '!R34)</f>
        <v/>
      </c>
      <c r="I103" s="614" t="str">
        <f>IF('360 GRP '!S34=0,"",'360 GRP '!S34)</f>
        <v/>
      </c>
      <c r="J103" s="614" t="str">
        <f>IF('360 GRP '!T34=0,"",'360 GRP '!T34)</f>
        <v/>
      </c>
      <c r="K103" s="614" t="str">
        <f>IF('360 GRP '!U34=0,"",'360 GRP '!U34)</f>
        <v/>
      </c>
      <c r="L103" s="614" t="str">
        <f>IF('360 GRP '!V34=0,"",'360 GRP '!V34)</f>
        <v/>
      </c>
      <c r="M103" s="614" t="str">
        <f>IF('360 GRP '!W34=0,"",'360 GRP '!W34)</f>
        <v/>
      </c>
      <c r="N103" s="614" t="str">
        <f>IF('360 GRP '!X34=0,"",'360 GRP '!X34)</f>
        <v/>
      </c>
      <c r="O103" s="614" t="str">
        <f>IF('360 GRP '!Y34=0,"",'360 GRP '!Y34)</f>
        <v/>
      </c>
      <c r="P103" s="615">
        <f t="shared" si="2"/>
        <v>0</v>
      </c>
      <c r="Q103" s="256">
        <f>P103*'360 GRP '!I34</f>
        <v>0</v>
      </c>
      <c r="R103" s="256">
        <f>P103*'360 GRP '!AZ34</f>
        <v>0</v>
      </c>
      <c r="S103" s="1"/>
      <c r="T103" s="1"/>
      <c r="U103" s="1"/>
      <c r="V103" s="1"/>
      <c r="W103" s="1"/>
      <c r="X103" s="1"/>
      <c r="Y103" s="1"/>
      <c r="Z103" s="1"/>
    </row>
    <row r="104" ht="22.5" customHeight="1">
      <c r="A104" s="613" t="str">
        <f>'360 GRP '!D35</f>
        <v>360-301-DT</v>
      </c>
      <c r="B104" s="487" t="s">
        <v>42</v>
      </c>
      <c r="C104" s="614" t="str">
        <f>IF('360 GRP '!M35=0,"",'360 GRP '!M35)</f>
        <v/>
      </c>
      <c r="D104" s="614" t="str">
        <f>IF('360 GRP '!N35=0,"",'360 GRP '!N35)</f>
        <v/>
      </c>
      <c r="E104" s="614" t="str">
        <f>IF('360 GRP '!O35=0,"",'360 GRP '!O35)</f>
        <v/>
      </c>
      <c r="F104" s="614" t="str">
        <f>IF('360 GRP '!P35=0,"",'360 GRP '!P35)</f>
        <v/>
      </c>
      <c r="G104" s="614" t="str">
        <f>IF('360 GRP '!Q35=0,"",'360 GRP '!Q35)</f>
        <v/>
      </c>
      <c r="H104" s="614" t="str">
        <f>IF('360 GRP '!R35=0,"",'360 GRP '!R35)</f>
        <v/>
      </c>
      <c r="I104" s="614" t="str">
        <f>IF('360 GRP '!S35=0,"",'360 GRP '!S35)</f>
        <v/>
      </c>
      <c r="J104" s="614" t="str">
        <f>IF('360 GRP '!T35=0,"",'360 GRP '!T35)</f>
        <v/>
      </c>
      <c r="K104" s="614" t="str">
        <f>IF('360 GRP '!U35=0,"",'360 GRP '!U35)</f>
        <v/>
      </c>
      <c r="L104" s="614" t="str">
        <f>IF('360 GRP '!V35=0,"",'360 GRP '!V35)</f>
        <v/>
      </c>
      <c r="M104" s="614" t="str">
        <f>IF('360 GRP '!W35=0,"",'360 GRP '!W35)</f>
        <v/>
      </c>
      <c r="N104" s="614" t="str">
        <f>IF('360 GRP '!X35=0,"",'360 GRP '!X35)</f>
        <v/>
      </c>
      <c r="O104" s="614" t="str">
        <f>IF('360 GRP '!Y35=0,"",'360 GRP '!Y35)</f>
        <v/>
      </c>
      <c r="P104" s="615">
        <f t="shared" si="2"/>
        <v>0</v>
      </c>
      <c r="Q104" s="256">
        <f>P104*'360 GRP '!I35</f>
        <v>0</v>
      </c>
      <c r="R104" s="256">
        <f>P104*'360 GRP '!AZ35</f>
        <v>0</v>
      </c>
      <c r="S104" s="1"/>
      <c r="T104" s="1"/>
      <c r="U104" s="1"/>
      <c r="V104" s="1"/>
      <c r="W104" s="1"/>
      <c r="X104" s="1"/>
      <c r="Y104" s="1"/>
      <c r="Z104" s="1"/>
    </row>
    <row r="105" ht="22.5" customHeight="1">
      <c r="A105" s="613" t="str">
        <f>'360 GRP '!D36</f>
        <v>360-302</v>
      </c>
      <c r="B105" s="487"/>
      <c r="C105" s="614" t="str">
        <f>IF('360 GRP '!M36=0,"",'360 GRP '!M36)</f>
        <v/>
      </c>
      <c r="D105" s="614" t="str">
        <f>IF('360 GRP '!N36=0,"",'360 GRP '!N36)</f>
        <v/>
      </c>
      <c r="E105" s="614" t="str">
        <f>IF('360 GRP '!O36=0,"",'360 GRP '!O36)</f>
        <v/>
      </c>
      <c r="F105" s="614" t="str">
        <f>IF('360 GRP '!P36=0,"",'360 GRP '!P36)</f>
        <v/>
      </c>
      <c r="G105" s="614" t="str">
        <f>IF('360 GRP '!Q36=0,"",'360 GRP '!Q36)</f>
        <v/>
      </c>
      <c r="H105" s="614" t="str">
        <f>IF('360 GRP '!R36=0,"",'360 GRP '!R36)</f>
        <v/>
      </c>
      <c r="I105" s="614" t="str">
        <f>IF('360 GRP '!S36=0,"",'360 GRP '!S36)</f>
        <v/>
      </c>
      <c r="J105" s="614" t="str">
        <f>IF('360 GRP '!T36=0,"",'360 GRP '!T36)</f>
        <v/>
      </c>
      <c r="K105" s="614" t="str">
        <f>IF('360 GRP '!U36=0,"",'360 GRP '!U36)</f>
        <v/>
      </c>
      <c r="L105" s="614" t="str">
        <f>IF('360 GRP '!V36=0,"",'360 GRP '!V36)</f>
        <v/>
      </c>
      <c r="M105" s="614" t="str">
        <f>IF('360 GRP '!W36=0,"",'360 GRP '!W36)</f>
        <v/>
      </c>
      <c r="N105" s="614" t="str">
        <f>IF('360 GRP '!X36=0,"",'360 GRP '!X36)</f>
        <v/>
      </c>
      <c r="O105" s="614" t="str">
        <f>IF('360 GRP '!Y36=0,"",'360 GRP '!Y36)</f>
        <v/>
      </c>
      <c r="P105" s="615">
        <f t="shared" si="2"/>
        <v>0</v>
      </c>
      <c r="Q105" s="256">
        <f>P105*'360 GRP '!I36</f>
        <v>0</v>
      </c>
      <c r="R105" s="256">
        <f>P105*'360 GRP '!AZ36</f>
        <v>0</v>
      </c>
      <c r="S105" s="1"/>
      <c r="T105" s="1"/>
      <c r="U105" s="1"/>
      <c r="V105" s="1"/>
      <c r="W105" s="1"/>
      <c r="X105" s="1"/>
      <c r="Y105" s="1"/>
      <c r="Z105" s="1"/>
    </row>
    <row r="106" ht="22.5" customHeight="1">
      <c r="A106" s="613" t="str">
        <f>'360 GRP '!D37</f>
        <v>360-302-DT</v>
      </c>
      <c r="B106" s="487" t="s">
        <v>42</v>
      </c>
      <c r="C106" s="614" t="str">
        <f>IF('360 GRP '!M37=0,"",'360 GRP '!M37)</f>
        <v/>
      </c>
      <c r="D106" s="614" t="str">
        <f>IF('360 GRP '!N37=0,"",'360 GRP '!N37)</f>
        <v/>
      </c>
      <c r="E106" s="614" t="str">
        <f>IF('360 GRP '!O37=0,"",'360 GRP '!O37)</f>
        <v/>
      </c>
      <c r="F106" s="614" t="str">
        <f>IF('360 GRP '!P37=0,"",'360 GRP '!P37)</f>
        <v/>
      </c>
      <c r="G106" s="614" t="str">
        <f>IF('360 GRP '!Q37=0,"",'360 GRP '!Q37)</f>
        <v/>
      </c>
      <c r="H106" s="614" t="str">
        <f>IF('360 GRP '!R37=0,"",'360 GRP '!R37)</f>
        <v/>
      </c>
      <c r="I106" s="614" t="str">
        <f>IF('360 GRP '!S37=0,"",'360 GRP '!S37)</f>
        <v/>
      </c>
      <c r="J106" s="614" t="str">
        <f>IF('360 GRP '!T37=0,"",'360 GRP '!T37)</f>
        <v/>
      </c>
      <c r="K106" s="614" t="str">
        <f>IF('360 GRP '!U37=0,"",'360 GRP '!U37)</f>
        <v/>
      </c>
      <c r="L106" s="614" t="str">
        <f>IF('360 GRP '!V37=0,"",'360 GRP '!V37)</f>
        <v/>
      </c>
      <c r="M106" s="614" t="str">
        <f>IF('360 GRP '!W37=0,"",'360 GRP '!W37)</f>
        <v/>
      </c>
      <c r="N106" s="614" t="str">
        <f>IF('360 GRP '!X37=0,"",'360 GRP '!X37)</f>
        <v/>
      </c>
      <c r="O106" s="614" t="str">
        <f>IF('360 GRP '!Y37=0,"",'360 GRP '!Y37)</f>
        <v/>
      </c>
      <c r="P106" s="615">
        <f t="shared" si="2"/>
        <v>0</v>
      </c>
      <c r="Q106" s="256">
        <f>P106*'360 GRP '!I37</f>
        <v>0</v>
      </c>
      <c r="R106" s="256">
        <f>P106*'360 GRP '!AZ37</f>
        <v>0</v>
      </c>
      <c r="S106" s="1"/>
      <c r="T106" s="1"/>
      <c r="U106" s="1"/>
      <c r="V106" s="1"/>
      <c r="W106" s="1"/>
      <c r="X106" s="1"/>
      <c r="Y106" s="1"/>
      <c r="Z106" s="1"/>
    </row>
    <row r="107" ht="22.5" customHeight="1">
      <c r="A107" s="613" t="str">
        <f>'360 GRP '!D38</f>
        <v>360-303</v>
      </c>
      <c r="B107" s="487"/>
      <c r="C107" s="614" t="str">
        <f>IF('360 GRP '!M38=0,"",'360 GRP '!M38)</f>
        <v/>
      </c>
      <c r="D107" s="614" t="str">
        <f>IF('360 GRP '!N38=0,"",'360 GRP '!N38)</f>
        <v/>
      </c>
      <c r="E107" s="614" t="str">
        <f>IF('360 GRP '!O38=0,"",'360 GRP '!O38)</f>
        <v/>
      </c>
      <c r="F107" s="614" t="str">
        <f>IF('360 GRP '!P38=0,"",'360 GRP '!P38)</f>
        <v/>
      </c>
      <c r="G107" s="614" t="str">
        <f>IF('360 GRP '!Q38=0,"",'360 GRP '!Q38)</f>
        <v/>
      </c>
      <c r="H107" s="614" t="str">
        <f>IF('360 GRP '!R38=0,"",'360 GRP '!R38)</f>
        <v/>
      </c>
      <c r="I107" s="614" t="str">
        <f>IF('360 GRP '!S38=0,"",'360 GRP '!S38)</f>
        <v/>
      </c>
      <c r="J107" s="614" t="str">
        <f>IF('360 GRP '!T38=0,"",'360 GRP '!T38)</f>
        <v/>
      </c>
      <c r="K107" s="614" t="str">
        <f>IF('360 GRP '!U38=0,"",'360 GRP '!U38)</f>
        <v/>
      </c>
      <c r="L107" s="614" t="str">
        <f>IF('360 GRP '!V38=0,"",'360 GRP '!V38)</f>
        <v/>
      </c>
      <c r="M107" s="614" t="str">
        <f>IF('360 GRP '!W38=0,"",'360 GRP '!W38)</f>
        <v/>
      </c>
      <c r="N107" s="614" t="str">
        <f>IF('360 GRP '!X38=0,"",'360 GRP '!X38)</f>
        <v/>
      </c>
      <c r="O107" s="614" t="str">
        <f>IF('360 GRP '!Y38=0,"",'360 GRP '!Y38)</f>
        <v/>
      </c>
      <c r="P107" s="615">
        <f t="shared" si="2"/>
        <v>0</v>
      </c>
      <c r="Q107" s="256">
        <f>P107*'360 GRP '!I38</f>
        <v>0</v>
      </c>
      <c r="R107" s="256">
        <f>P107*'360 GRP '!AZ38</f>
        <v>0</v>
      </c>
      <c r="S107" s="1"/>
      <c r="T107" s="1"/>
      <c r="U107" s="1"/>
      <c r="V107" s="1"/>
      <c r="W107" s="1"/>
      <c r="X107" s="1"/>
      <c r="Y107" s="1"/>
      <c r="Z107" s="1"/>
    </row>
    <row r="108" ht="22.5" customHeight="1">
      <c r="A108" s="613" t="str">
        <f>'360 GRP '!D39</f>
        <v>360-303-DT</v>
      </c>
      <c r="B108" s="487" t="s">
        <v>42</v>
      </c>
      <c r="C108" s="614" t="str">
        <f>IF('360 GRP '!M39=0,"",'360 GRP '!M39)</f>
        <v/>
      </c>
      <c r="D108" s="614" t="str">
        <f>IF('360 GRP '!N39=0,"",'360 GRP '!N39)</f>
        <v/>
      </c>
      <c r="E108" s="614" t="str">
        <f>IF('360 GRP '!O39=0,"",'360 GRP '!O39)</f>
        <v/>
      </c>
      <c r="F108" s="614" t="str">
        <f>IF('360 GRP '!P39=0,"",'360 GRP '!P39)</f>
        <v/>
      </c>
      <c r="G108" s="614" t="str">
        <f>IF('360 GRP '!Q39=0,"",'360 GRP '!Q39)</f>
        <v/>
      </c>
      <c r="H108" s="614" t="str">
        <f>IF('360 GRP '!R39=0,"",'360 GRP '!R39)</f>
        <v/>
      </c>
      <c r="I108" s="614" t="str">
        <f>IF('360 GRP '!S39=0,"",'360 GRP '!S39)</f>
        <v/>
      </c>
      <c r="J108" s="614" t="str">
        <f>IF('360 GRP '!T39=0,"",'360 GRP '!T39)</f>
        <v/>
      </c>
      <c r="K108" s="614" t="str">
        <f>IF('360 GRP '!U39=0,"",'360 GRP '!U39)</f>
        <v/>
      </c>
      <c r="L108" s="614" t="str">
        <f>IF('360 GRP '!V39=0,"",'360 GRP '!V39)</f>
        <v/>
      </c>
      <c r="M108" s="614" t="str">
        <f>IF('360 GRP '!W39=0,"",'360 GRP '!W39)</f>
        <v/>
      </c>
      <c r="N108" s="614" t="str">
        <f>IF('360 GRP '!X39=0,"",'360 GRP '!X39)</f>
        <v/>
      </c>
      <c r="O108" s="614" t="str">
        <f>IF('360 GRP '!Y39=0,"",'360 GRP '!Y39)</f>
        <v/>
      </c>
      <c r="P108" s="615">
        <f t="shared" si="2"/>
        <v>0</v>
      </c>
      <c r="Q108" s="256">
        <f>P108*'360 GRP '!I39</f>
        <v>0</v>
      </c>
      <c r="R108" s="256">
        <f>P108*'360 GRP '!AZ39</f>
        <v>0</v>
      </c>
      <c r="S108" s="1"/>
      <c r="T108" s="1"/>
      <c r="U108" s="1"/>
      <c r="V108" s="1"/>
      <c r="W108" s="1"/>
      <c r="X108" s="1"/>
      <c r="Y108" s="1"/>
      <c r="Z108" s="1"/>
    </row>
    <row r="109" ht="22.5" customHeight="1">
      <c r="A109" s="613" t="str">
        <f>'360 GRP '!D40</f>
        <v>360-304</v>
      </c>
      <c r="B109" s="487"/>
      <c r="C109" s="614" t="str">
        <f>IF('360 GRP '!M40=0,"",'360 GRP '!M40)</f>
        <v/>
      </c>
      <c r="D109" s="614" t="str">
        <f>IF('360 GRP '!N40=0,"",'360 GRP '!N40)</f>
        <v/>
      </c>
      <c r="E109" s="614" t="str">
        <f>IF('360 GRP '!O40=0,"",'360 GRP '!O40)</f>
        <v/>
      </c>
      <c r="F109" s="614" t="str">
        <f>IF('360 GRP '!P40=0,"",'360 GRP '!P40)</f>
        <v/>
      </c>
      <c r="G109" s="614" t="str">
        <f>IF('360 GRP '!Q40=0,"",'360 GRP '!Q40)</f>
        <v/>
      </c>
      <c r="H109" s="614" t="str">
        <f>IF('360 GRP '!R40=0,"",'360 GRP '!R40)</f>
        <v/>
      </c>
      <c r="I109" s="614" t="str">
        <f>IF('360 GRP '!S40=0,"",'360 GRP '!S40)</f>
        <v/>
      </c>
      <c r="J109" s="614" t="str">
        <f>IF('360 GRP '!T40=0,"",'360 GRP '!T40)</f>
        <v/>
      </c>
      <c r="K109" s="614" t="str">
        <f>IF('360 GRP '!U40=0,"",'360 GRP '!U40)</f>
        <v/>
      </c>
      <c r="L109" s="614" t="str">
        <f>IF('360 GRP '!V40=0,"",'360 GRP '!V40)</f>
        <v/>
      </c>
      <c r="M109" s="614" t="str">
        <f>IF('360 GRP '!W40=0,"",'360 GRP '!W40)</f>
        <v/>
      </c>
      <c r="N109" s="614" t="str">
        <f>IF('360 GRP '!X40=0,"",'360 GRP '!X40)</f>
        <v/>
      </c>
      <c r="O109" s="614" t="str">
        <f>IF('360 GRP '!Y40=0,"",'360 GRP '!Y40)</f>
        <v/>
      </c>
      <c r="P109" s="615">
        <f t="shared" si="2"/>
        <v>0</v>
      </c>
      <c r="Q109" s="256">
        <f>P109*'360 GRP '!I40</f>
        <v>0</v>
      </c>
      <c r="R109" s="256">
        <f>P109*'360 GRP '!AZ40</f>
        <v>0</v>
      </c>
      <c r="S109" s="1"/>
      <c r="T109" s="1"/>
      <c r="U109" s="1"/>
      <c r="V109" s="1"/>
      <c r="W109" s="1"/>
      <c r="X109" s="1"/>
      <c r="Y109" s="1"/>
      <c r="Z109" s="1"/>
    </row>
    <row r="110" ht="22.5" customHeight="1">
      <c r="A110" s="613" t="str">
        <f>'360 GRP '!D41</f>
        <v>360-304-DT</v>
      </c>
      <c r="B110" s="487" t="s">
        <v>42</v>
      </c>
      <c r="C110" s="614" t="str">
        <f>IF('360 GRP '!M41=0,"",'360 GRP '!M41)</f>
        <v/>
      </c>
      <c r="D110" s="614" t="str">
        <f>IF('360 GRP '!N41=0,"",'360 GRP '!N41)</f>
        <v/>
      </c>
      <c r="E110" s="614" t="str">
        <f>IF('360 GRP '!O41=0,"",'360 GRP '!O41)</f>
        <v/>
      </c>
      <c r="F110" s="614" t="str">
        <f>IF('360 GRP '!P41=0,"",'360 GRP '!P41)</f>
        <v/>
      </c>
      <c r="G110" s="614" t="str">
        <f>IF('360 GRP '!Q41=0,"",'360 GRP '!Q41)</f>
        <v/>
      </c>
      <c r="H110" s="614" t="str">
        <f>IF('360 GRP '!R41=0,"",'360 GRP '!R41)</f>
        <v/>
      </c>
      <c r="I110" s="614" t="str">
        <f>IF('360 GRP '!S41=0,"",'360 GRP '!S41)</f>
        <v/>
      </c>
      <c r="J110" s="614" t="str">
        <f>IF('360 GRP '!T41=0,"",'360 GRP '!T41)</f>
        <v/>
      </c>
      <c r="K110" s="614" t="str">
        <f>IF('360 GRP '!U41=0,"",'360 GRP '!U41)</f>
        <v/>
      </c>
      <c r="L110" s="614" t="str">
        <f>IF('360 GRP '!V41=0,"",'360 GRP '!V41)</f>
        <v/>
      </c>
      <c r="M110" s="614" t="str">
        <f>IF('360 GRP '!W41=0,"",'360 GRP '!W41)</f>
        <v/>
      </c>
      <c r="N110" s="614" t="str">
        <f>IF('360 GRP '!X41=0,"",'360 GRP '!X41)</f>
        <v/>
      </c>
      <c r="O110" s="614" t="str">
        <f>IF('360 GRP '!Y41=0,"",'360 GRP '!Y41)</f>
        <v/>
      </c>
      <c r="P110" s="615">
        <f t="shared" si="2"/>
        <v>0</v>
      </c>
      <c r="Q110" s="256">
        <f>P110*'360 GRP '!I41</f>
        <v>0</v>
      </c>
      <c r="R110" s="256">
        <f>P110*'360 GRP '!AZ41</f>
        <v>0</v>
      </c>
      <c r="S110" s="1"/>
      <c r="T110" s="1"/>
      <c r="U110" s="1"/>
      <c r="V110" s="1"/>
      <c r="W110" s="1"/>
      <c r="X110" s="1"/>
      <c r="Y110" s="1"/>
      <c r="Z110" s="1"/>
    </row>
    <row r="111" ht="22.5" customHeight="1">
      <c r="A111" s="613" t="str">
        <f>'360 GRP '!D42</f>
        <v>360-305</v>
      </c>
      <c r="B111" s="487"/>
      <c r="C111" s="614" t="str">
        <f>IF('360 GRP '!M42=0,"",'360 GRP '!M42)</f>
        <v/>
      </c>
      <c r="D111" s="614" t="str">
        <f>IF('360 GRP '!N42=0,"",'360 GRP '!N42)</f>
        <v/>
      </c>
      <c r="E111" s="614" t="str">
        <f>IF('360 GRP '!O42=0,"",'360 GRP '!O42)</f>
        <v/>
      </c>
      <c r="F111" s="614" t="str">
        <f>IF('360 GRP '!P42=0,"",'360 GRP '!P42)</f>
        <v/>
      </c>
      <c r="G111" s="614" t="str">
        <f>IF('360 GRP '!Q42=0,"",'360 GRP '!Q42)</f>
        <v/>
      </c>
      <c r="H111" s="614" t="str">
        <f>IF('360 GRP '!R42=0,"",'360 GRP '!R42)</f>
        <v/>
      </c>
      <c r="I111" s="614" t="str">
        <f>IF('360 GRP '!S42=0,"",'360 GRP '!S42)</f>
        <v/>
      </c>
      <c r="J111" s="614" t="str">
        <f>IF('360 GRP '!T42=0,"",'360 GRP '!T42)</f>
        <v/>
      </c>
      <c r="K111" s="614" t="str">
        <f>IF('360 GRP '!U42=0,"",'360 GRP '!U42)</f>
        <v/>
      </c>
      <c r="L111" s="614" t="str">
        <f>IF('360 GRP '!V42=0,"",'360 GRP '!V42)</f>
        <v/>
      </c>
      <c r="M111" s="614" t="str">
        <f>IF('360 GRP '!W42=0,"",'360 GRP '!W42)</f>
        <v/>
      </c>
      <c r="N111" s="614" t="str">
        <f>IF('360 GRP '!X42=0,"",'360 GRP '!X42)</f>
        <v/>
      </c>
      <c r="O111" s="614" t="str">
        <f>IF('360 GRP '!Y42=0,"",'360 GRP '!Y42)</f>
        <v/>
      </c>
      <c r="P111" s="615">
        <f t="shared" si="2"/>
        <v>0</v>
      </c>
      <c r="Q111" s="256">
        <f>P111*'360 GRP '!I42</f>
        <v>0</v>
      </c>
      <c r="R111" s="256">
        <f>P111*'360 GRP '!AZ42</f>
        <v>0</v>
      </c>
      <c r="S111" s="1"/>
      <c r="T111" s="1"/>
      <c r="U111" s="1"/>
      <c r="V111" s="1"/>
      <c r="W111" s="1"/>
      <c r="X111" s="1"/>
      <c r="Y111" s="1"/>
      <c r="Z111" s="1"/>
    </row>
    <row r="112" ht="22.5" customHeight="1">
      <c r="A112" s="613" t="str">
        <f>'360 GRP '!D43</f>
        <v>360-305-DT</v>
      </c>
      <c r="B112" s="487" t="s">
        <v>42</v>
      </c>
      <c r="C112" s="614" t="str">
        <f>IF('360 GRP '!M43=0,"",'360 GRP '!M43)</f>
        <v/>
      </c>
      <c r="D112" s="614" t="str">
        <f>IF('360 GRP '!N43=0,"",'360 GRP '!N43)</f>
        <v/>
      </c>
      <c r="E112" s="614" t="str">
        <f>IF('360 GRP '!O43=0,"",'360 GRP '!O43)</f>
        <v/>
      </c>
      <c r="F112" s="614" t="str">
        <f>IF('360 GRP '!P43=0,"",'360 GRP '!P43)</f>
        <v/>
      </c>
      <c r="G112" s="614" t="str">
        <f>IF('360 GRP '!Q43=0,"",'360 GRP '!Q43)</f>
        <v/>
      </c>
      <c r="H112" s="614" t="str">
        <f>IF('360 GRP '!R43=0,"",'360 GRP '!R43)</f>
        <v/>
      </c>
      <c r="I112" s="614" t="str">
        <f>IF('360 GRP '!S43=0,"",'360 GRP '!S43)</f>
        <v/>
      </c>
      <c r="J112" s="614" t="str">
        <f>IF('360 GRP '!T43=0,"",'360 GRP '!T43)</f>
        <v/>
      </c>
      <c r="K112" s="614" t="str">
        <f>IF('360 GRP '!U43=0,"",'360 GRP '!U43)</f>
        <v/>
      </c>
      <c r="L112" s="614" t="str">
        <f>IF('360 GRP '!V43=0,"",'360 GRP '!V43)</f>
        <v/>
      </c>
      <c r="M112" s="614" t="str">
        <f>IF('360 GRP '!W43=0,"",'360 GRP '!W43)</f>
        <v/>
      </c>
      <c r="N112" s="614" t="str">
        <f>IF('360 GRP '!X43=0,"",'360 GRP '!X43)</f>
        <v/>
      </c>
      <c r="O112" s="614" t="str">
        <f>IF('360 GRP '!Y43=0,"",'360 GRP '!Y43)</f>
        <v/>
      </c>
      <c r="P112" s="615">
        <f t="shared" si="2"/>
        <v>0</v>
      </c>
      <c r="Q112" s="256">
        <f>P112*'360 GRP '!I43</f>
        <v>0</v>
      </c>
      <c r="R112" s="256">
        <f>P112*'360 GRP '!AZ43</f>
        <v>0</v>
      </c>
      <c r="S112" s="1"/>
      <c r="T112" s="1"/>
      <c r="U112" s="1"/>
      <c r="V112" s="1"/>
      <c r="W112" s="1"/>
      <c r="X112" s="1"/>
      <c r="Y112" s="1"/>
      <c r="Z112" s="1"/>
    </row>
    <row r="113" ht="22.5" customHeight="1">
      <c r="A113" s="613" t="str">
        <f>'360 GRP '!D44</f>
        <v>360-306</v>
      </c>
      <c r="B113" s="487"/>
      <c r="C113" s="614" t="str">
        <f>IF('360 GRP '!M44=0,"",'360 GRP '!M44)</f>
        <v/>
      </c>
      <c r="D113" s="614" t="str">
        <f>IF('360 GRP '!N44=0,"",'360 GRP '!N44)</f>
        <v/>
      </c>
      <c r="E113" s="614" t="str">
        <f>IF('360 GRP '!O44=0,"",'360 GRP '!O44)</f>
        <v/>
      </c>
      <c r="F113" s="614" t="str">
        <f>IF('360 GRP '!P44=0,"",'360 GRP '!P44)</f>
        <v/>
      </c>
      <c r="G113" s="614" t="str">
        <f>IF('360 GRP '!Q44=0,"",'360 GRP '!Q44)</f>
        <v/>
      </c>
      <c r="H113" s="614" t="str">
        <f>IF('360 GRP '!R44=0,"",'360 GRP '!R44)</f>
        <v/>
      </c>
      <c r="I113" s="614" t="str">
        <f>IF('360 GRP '!S44=0,"",'360 GRP '!S44)</f>
        <v/>
      </c>
      <c r="J113" s="614" t="str">
        <f>IF('360 GRP '!T44=0,"",'360 GRP '!T44)</f>
        <v/>
      </c>
      <c r="K113" s="614" t="str">
        <f>IF('360 GRP '!U44=0,"",'360 GRP '!U44)</f>
        <v/>
      </c>
      <c r="L113" s="614" t="str">
        <f>IF('360 GRP '!V44=0,"",'360 GRP '!V44)</f>
        <v/>
      </c>
      <c r="M113" s="614" t="str">
        <f>IF('360 GRP '!W44=0,"",'360 GRP '!W44)</f>
        <v/>
      </c>
      <c r="N113" s="614" t="str">
        <f>IF('360 GRP '!X44=0,"",'360 GRP '!X44)</f>
        <v/>
      </c>
      <c r="O113" s="614" t="str">
        <f>IF('360 GRP '!Y44=0,"",'360 GRP '!Y44)</f>
        <v/>
      </c>
      <c r="P113" s="615">
        <f t="shared" si="2"/>
        <v>0</v>
      </c>
      <c r="Q113" s="256">
        <f>P113*'360 GRP '!I44</f>
        <v>0</v>
      </c>
      <c r="R113" s="256">
        <f>P113*'360 GRP '!AZ44</f>
        <v>0</v>
      </c>
      <c r="S113" s="1"/>
      <c r="T113" s="1"/>
      <c r="U113" s="1"/>
      <c r="V113" s="1"/>
      <c r="W113" s="1"/>
      <c r="X113" s="1"/>
      <c r="Y113" s="1"/>
      <c r="Z113" s="1"/>
    </row>
    <row r="114" ht="22.5" customHeight="1">
      <c r="A114" s="613" t="str">
        <f>'360 GRP '!D45</f>
        <v>360-306-DT</v>
      </c>
      <c r="B114" s="487" t="s">
        <v>42</v>
      </c>
      <c r="C114" s="614" t="str">
        <f>IF('360 GRP '!M45=0,"",'360 GRP '!M45)</f>
        <v/>
      </c>
      <c r="D114" s="614" t="str">
        <f>IF('360 GRP '!N45=0,"",'360 GRP '!N45)</f>
        <v/>
      </c>
      <c r="E114" s="614" t="str">
        <f>IF('360 GRP '!O45=0,"",'360 GRP '!O45)</f>
        <v/>
      </c>
      <c r="F114" s="614" t="str">
        <f>IF('360 GRP '!P45=0,"",'360 GRP '!P45)</f>
        <v/>
      </c>
      <c r="G114" s="614" t="str">
        <f>IF('360 GRP '!Q45=0,"",'360 GRP '!Q45)</f>
        <v/>
      </c>
      <c r="H114" s="614" t="str">
        <f>IF('360 GRP '!R45=0,"",'360 GRP '!R45)</f>
        <v/>
      </c>
      <c r="I114" s="614" t="str">
        <f>IF('360 GRP '!S45=0,"",'360 GRP '!S45)</f>
        <v/>
      </c>
      <c r="J114" s="614" t="str">
        <f>IF('360 GRP '!T45=0,"",'360 GRP '!T45)</f>
        <v/>
      </c>
      <c r="K114" s="614" t="str">
        <f>IF('360 GRP '!U45=0,"",'360 GRP '!U45)</f>
        <v/>
      </c>
      <c r="L114" s="614" t="str">
        <f>IF('360 GRP '!V45=0,"",'360 GRP '!V45)</f>
        <v/>
      </c>
      <c r="M114" s="614" t="str">
        <f>IF('360 GRP '!W45=0,"",'360 GRP '!W45)</f>
        <v/>
      </c>
      <c r="N114" s="614" t="str">
        <f>IF('360 GRP '!X45=0,"",'360 GRP '!X45)</f>
        <v/>
      </c>
      <c r="O114" s="614" t="str">
        <f>IF('360 GRP '!Y45=0,"",'360 GRP '!Y45)</f>
        <v/>
      </c>
      <c r="P114" s="615">
        <f t="shared" si="2"/>
        <v>0</v>
      </c>
      <c r="Q114" s="256">
        <f>P114*'360 GRP '!I45</f>
        <v>0</v>
      </c>
      <c r="R114" s="256">
        <f>P114*'360 GRP '!AZ45</f>
        <v>0</v>
      </c>
      <c r="S114" s="1"/>
      <c r="T114" s="1"/>
      <c r="U114" s="1"/>
      <c r="V114" s="1"/>
      <c r="W114" s="1"/>
      <c r="X114" s="1"/>
      <c r="Y114" s="1"/>
      <c r="Z114" s="1"/>
    </row>
    <row r="115" ht="22.5" customHeight="1">
      <c r="A115" s="613" t="str">
        <f>'360 GRP '!D46</f>
        <v>360-307</v>
      </c>
      <c r="B115" s="487"/>
      <c r="C115" s="614" t="str">
        <f>IF('360 GRP '!M46=0,"",'360 GRP '!M46)</f>
        <v/>
      </c>
      <c r="D115" s="614" t="str">
        <f>IF('360 GRP '!N46=0,"",'360 GRP '!N46)</f>
        <v/>
      </c>
      <c r="E115" s="614" t="str">
        <f>IF('360 GRP '!O46=0,"",'360 GRP '!O46)</f>
        <v/>
      </c>
      <c r="F115" s="614" t="str">
        <f>IF('360 GRP '!P46=0,"",'360 GRP '!P46)</f>
        <v/>
      </c>
      <c r="G115" s="614" t="str">
        <f>IF('360 GRP '!Q46=0,"",'360 GRP '!Q46)</f>
        <v/>
      </c>
      <c r="H115" s="614" t="str">
        <f>IF('360 GRP '!R46=0,"",'360 GRP '!R46)</f>
        <v/>
      </c>
      <c r="I115" s="614" t="str">
        <f>IF('360 GRP '!S46=0,"",'360 GRP '!S46)</f>
        <v/>
      </c>
      <c r="J115" s="614" t="str">
        <f>IF('360 GRP '!T46=0,"",'360 GRP '!T46)</f>
        <v/>
      </c>
      <c r="K115" s="614" t="str">
        <f>IF('360 GRP '!U46=0,"",'360 GRP '!U46)</f>
        <v/>
      </c>
      <c r="L115" s="614" t="str">
        <f>IF('360 GRP '!V46=0,"",'360 GRP '!V46)</f>
        <v/>
      </c>
      <c r="M115" s="614" t="str">
        <f>IF('360 GRP '!W46=0,"",'360 GRP '!W46)</f>
        <v/>
      </c>
      <c r="N115" s="614" t="str">
        <f>IF('360 GRP '!X46=0,"",'360 GRP '!X46)</f>
        <v/>
      </c>
      <c r="O115" s="614" t="str">
        <f>IF('360 GRP '!Y46=0,"",'360 GRP '!Y46)</f>
        <v/>
      </c>
      <c r="P115" s="615">
        <f t="shared" si="2"/>
        <v>0</v>
      </c>
      <c r="Q115" s="256">
        <f>P115*'360 GRP '!I46</f>
        <v>0</v>
      </c>
      <c r="R115" s="256">
        <f>P115*'360 GRP '!AZ46</f>
        <v>0</v>
      </c>
      <c r="S115" s="1"/>
      <c r="T115" s="1"/>
      <c r="U115" s="1"/>
      <c r="V115" s="1"/>
      <c r="W115" s="1"/>
      <c r="X115" s="1"/>
      <c r="Y115" s="1"/>
      <c r="Z115" s="1"/>
    </row>
    <row r="116" ht="22.5" customHeight="1">
      <c r="A116" s="613" t="str">
        <f>'360 GRP '!D47</f>
        <v>360-307-DT</v>
      </c>
      <c r="B116" s="487" t="s">
        <v>42</v>
      </c>
      <c r="C116" s="614" t="str">
        <f>IF('360 GRP '!M47=0,"",'360 GRP '!M47)</f>
        <v/>
      </c>
      <c r="D116" s="614" t="str">
        <f>IF('360 GRP '!N47=0,"",'360 GRP '!N47)</f>
        <v/>
      </c>
      <c r="E116" s="614" t="str">
        <f>IF('360 GRP '!O47=0,"",'360 GRP '!O47)</f>
        <v/>
      </c>
      <c r="F116" s="614" t="str">
        <f>IF('360 GRP '!P47=0,"",'360 GRP '!P47)</f>
        <v/>
      </c>
      <c r="G116" s="614" t="str">
        <f>IF('360 GRP '!Q47=0,"",'360 GRP '!Q47)</f>
        <v/>
      </c>
      <c r="H116" s="614" t="str">
        <f>IF('360 GRP '!R47=0,"",'360 GRP '!R47)</f>
        <v/>
      </c>
      <c r="I116" s="614" t="str">
        <f>IF('360 GRP '!S47=0,"",'360 GRP '!S47)</f>
        <v/>
      </c>
      <c r="J116" s="614" t="str">
        <f>IF('360 GRP '!T47=0,"",'360 GRP '!T47)</f>
        <v/>
      </c>
      <c r="K116" s="614" t="str">
        <f>IF('360 GRP '!U47=0,"",'360 GRP '!U47)</f>
        <v/>
      </c>
      <c r="L116" s="614" t="str">
        <f>IF('360 GRP '!V47=0,"",'360 GRP '!V47)</f>
        <v/>
      </c>
      <c r="M116" s="614" t="str">
        <f>IF('360 GRP '!W47=0,"",'360 GRP '!W47)</f>
        <v/>
      </c>
      <c r="N116" s="614" t="str">
        <f>IF('360 GRP '!X47=0,"",'360 GRP '!X47)</f>
        <v/>
      </c>
      <c r="O116" s="614" t="str">
        <f>IF('360 GRP '!Y47=0,"",'360 GRP '!Y47)</f>
        <v/>
      </c>
      <c r="P116" s="615">
        <f t="shared" si="2"/>
        <v>0</v>
      </c>
      <c r="Q116" s="256">
        <f>P116*'360 GRP '!I47</f>
        <v>0</v>
      </c>
      <c r="R116" s="256">
        <f>P116*'360 GRP '!AZ47</f>
        <v>0</v>
      </c>
      <c r="S116" s="1"/>
      <c r="T116" s="1"/>
      <c r="U116" s="1"/>
      <c r="V116" s="1"/>
      <c r="W116" s="1"/>
      <c r="X116" s="1"/>
      <c r="Y116" s="1"/>
      <c r="Z116" s="1"/>
    </row>
    <row r="117" ht="22.5" customHeight="1">
      <c r="A117" s="613" t="str">
        <f>'360 GRP '!D48</f>
        <v>360-308</v>
      </c>
      <c r="B117" s="487"/>
      <c r="C117" s="614" t="str">
        <f>IF('360 GRP '!M48=0,"",'360 GRP '!M48)</f>
        <v/>
      </c>
      <c r="D117" s="614" t="str">
        <f>IF('360 GRP '!N48=0,"",'360 GRP '!N48)</f>
        <v/>
      </c>
      <c r="E117" s="614" t="str">
        <f>IF('360 GRP '!O48=0,"",'360 GRP '!O48)</f>
        <v/>
      </c>
      <c r="F117" s="614" t="str">
        <f>IF('360 GRP '!P48=0,"",'360 GRP '!P48)</f>
        <v/>
      </c>
      <c r="G117" s="614" t="str">
        <f>IF('360 GRP '!Q48=0,"",'360 GRP '!Q48)</f>
        <v/>
      </c>
      <c r="H117" s="614" t="str">
        <f>IF('360 GRP '!R48=0,"",'360 GRP '!R48)</f>
        <v/>
      </c>
      <c r="I117" s="614" t="str">
        <f>IF('360 GRP '!S48=0,"",'360 GRP '!S48)</f>
        <v/>
      </c>
      <c r="J117" s="614" t="str">
        <f>IF('360 GRP '!T48=0,"",'360 GRP '!T48)</f>
        <v/>
      </c>
      <c r="K117" s="614" t="str">
        <f>IF('360 GRP '!U48=0,"",'360 GRP '!U48)</f>
        <v/>
      </c>
      <c r="L117" s="614" t="str">
        <f>IF('360 GRP '!V48=0,"",'360 GRP '!V48)</f>
        <v/>
      </c>
      <c r="M117" s="614" t="str">
        <f>IF('360 GRP '!W48=0,"",'360 GRP '!W48)</f>
        <v/>
      </c>
      <c r="N117" s="614" t="str">
        <f>IF('360 GRP '!X48=0,"",'360 GRP '!X48)</f>
        <v/>
      </c>
      <c r="O117" s="614" t="str">
        <f>IF('360 GRP '!Y48=0,"",'360 GRP '!Y48)</f>
        <v/>
      </c>
      <c r="P117" s="615">
        <f t="shared" si="2"/>
        <v>0</v>
      </c>
      <c r="Q117" s="256">
        <f>P117*'360 GRP '!I48</f>
        <v>0</v>
      </c>
      <c r="R117" s="256">
        <f>P117*'360 GRP '!AZ48</f>
        <v>0</v>
      </c>
      <c r="S117" s="1"/>
      <c r="T117" s="1"/>
      <c r="U117" s="1"/>
      <c r="V117" s="1"/>
      <c r="W117" s="1"/>
      <c r="X117" s="1"/>
      <c r="Y117" s="1"/>
      <c r="Z117" s="1"/>
    </row>
    <row r="118" ht="22.5" customHeight="1">
      <c r="A118" s="613" t="str">
        <f>'360 GRP '!D49</f>
        <v>360-308-DT</v>
      </c>
      <c r="B118" s="487" t="s">
        <v>42</v>
      </c>
      <c r="C118" s="614" t="str">
        <f>IF('360 GRP '!M49=0,"",'360 GRP '!M49)</f>
        <v/>
      </c>
      <c r="D118" s="614" t="str">
        <f>IF('360 GRP '!N49=0,"",'360 GRP '!N49)</f>
        <v/>
      </c>
      <c r="E118" s="614" t="str">
        <f>IF('360 GRP '!O49=0,"",'360 GRP '!O49)</f>
        <v/>
      </c>
      <c r="F118" s="614" t="str">
        <f>IF('360 GRP '!P49=0,"",'360 GRP '!P49)</f>
        <v/>
      </c>
      <c r="G118" s="614" t="str">
        <f>IF('360 GRP '!Q49=0,"",'360 GRP '!Q49)</f>
        <v/>
      </c>
      <c r="H118" s="614" t="str">
        <f>IF('360 GRP '!R49=0,"",'360 GRP '!R49)</f>
        <v/>
      </c>
      <c r="I118" s="614" t="str">
        <f>IF('360 GRP '!S49=0,"",'360 GRP '!S49)</f>
        <v/>
      </c>
      <c r="J118" s="614" t="str">
        <f>IF('360 GRP '!T49=0,"",'360 GRP '!T49)</f>
        <v/>
      </c>
      <c r="K118" s="614" t="str">
        <f>IF('360 GRP '!U49=0,"",'360 GRP '!U49)</f>
        <v/>
      </c>
      <c r="L118" s="614" t="str">
        <f>IF('360 GRP '!V49=0,"",'360 GRP '!V49)</f>
        <v/>
      </c>
      <c r="M118" s="614" t="str">
        <f>IF('360 GRP '!W49=0,"",'360 GRP '!W49)</f>
        <v/>
      </c>
      <c r="N118" s="614" t="str">
        <f>IF('360 GRP '!X49=0,"",'360 GRP '!X49)</f>
        <v/>
      </c>
      <c r="O118" s="614" t="str">
        <f>IF('360 GRP '!Y49=0,"",'360 GRP '!Y49)</f>
        <v/>
      </c>
      <c r="P118" s="615">
        <f t="shared" si="2"/>
        <v>0</v>
      </c>
      <c r="Q118" s="256">
        <f>P118*'360 GRP '!I49</f>
        <v>0</v>
      </c>
      <c r="R118" s="256">
        <f>P118*'360 GRP '!AZ49</f>
        <v>0</v>
      </c>
      <c r="S118" s="1"/>
      <c r="T118" s="1"/>
      <c r="U118" s="1"/>
      <c r="V118" s="1"/>
      <c r="W118" s="1"/>
      <c r="X118" s="1"/>
      <c r="Y118" s="1"/>
      <c r="Z118" s="1"/>
    </row>
    <row r="119" ht="22.5" customHeight="1">
      <c r="A119" s="613" t="str">
        <f>'360 GRP '!D50</f>
        <v>360-309</v>
      </c>
      <c r="B119" s="487"/>
      <c r="C119" s="614" t="str">
        <f>IF('360 GRP '!M50=0,"",'360 GRP '!M50)</f>
        <v/>
      </c>
      <c r="D119" s="614" t="str">
        <f>IF('360 GRP '!N50=0,"",'360 GRP '!N50)</f>
        <v/>
      </c>
      <c r="E119" s="614" t="str">
        <f>IF('360 GRP '!O50=0,"",'360 GRP '!O50)</f>
        <v/>
      </c>
      <c r="F119" s="614" t="str">
        <f>IF('360 GRP '!P50=0,"",'360 GRP '!P50)</f>
        <v/>
      </c>
      <c r="G119" s="614" t="str">
        <f>IF('360 GRP '!Q50=0,"",'360 GRP '!Q50)</f>
        <v/>
      </c>
      <c r="H119" s="614" t="str">
        <f>IF('360 GRP '!R50=0,"",'360 GRP '!R50)</f>
        <v/>
      </c>
      <c r="I119" s="614" t="str">
        <f>IF('360 GRP '!S50=0,"",'360 GRP '!S50)</f>
        <v/>
      </c>
      <c r="J119" s="614" t="str">
        <f>IF('360 GRP '!T50=0,"",'360 GRP '!T50)</f>
        <v/>
      </c>
      <c r="K119" s="614" t="str">
        <f>IF('360 GRP '!U50=0,"",'360 GRP '!U50)</f>
        <v/>
      </c>
      <c r="L119" s="614" t="str">
        <f>IF('360 GRP '!V50=0,"",'360 GRP '!V50)</f>
        <v/>
      </c>
      <c r="M119" s="614" t="str">
        <f>IF('360 GRP '!W50=0,"",'360 GRP '!W50)</f>
        <v/>
      </c>
      <c r="N119" s="614" t="str">
        <f>IF('360 GRP '!X50=0,"",'360 GRP '!X50)</f>
        <v/>
      </c>
      <c r="O119" s="614" t="str">
        <f>IF('360 GRP '!Y50=0,"",'360 GRP '!Y50)</f>
        <v/>
      </c>
      <c r="P119" s="615">
        <f t="shared" si="2"/>
        <v>0</v>
      </c>
      <c r="Q119" s="256">
        <f>P119*'360 GRP '!I50</f>
        <v>0</v>
      </c>
      <c r="R119" s="256">
        <f>P119*'360 GRP '!AZ50</f>
        <v>0</v>
      </c>
      <c r="S119" s="1"/>
      <c r="T119" s="1"/>
      <c r="U119" s="1"/>
      <c r="V119" s="1"/>
      <c r="W119" s="1"/>
      <c r="X119" s="1"/>
      <c r="Y119" s="1"/>
      <c r="Z119" s="1"/>
    </row>
    <row r="120" ht="22.5" customHeight="1">
      <c r="A120" s="613" t="str">
        <f>'360 GRP '!D51</f>
        <v>360-309-DT</v>
      </c>
      <c r="B120" s="487" t="s">
        <v>42</v>
      </c>
      <c r="C120" s="614" t="str">
        <f>IF('360 GRP '!M51=0,"",'360 GRP '!M51)</f>
        <v/>
      </c>
      <c r="D120" s="614" t="str">
        <f>IF('360 GRP '!N51=0,"",'360 GRP '!N51)</f>
        <v/>
      </c>
      <c r="E120" s="614" t="str">
        <f>IF('360 GRP '!O51=0,"",'360 GRP '!O51)</f>
        <v/>
      </c>
      <c r="F120" s="614" t="str">
        <f>IF('360 GRP '!P51=0,"",'360 GRP '!P51)</f>
        <v/>
      </c>
      <c r="G120" s="614" t="str">
        <f>IF('360 GRP '!Q51=0,"",'360 GRP '!Q51)</f>
        <v/>
      </c>
      <c r="H120" s="614" t="str">
        <f>IF('360 GRP '!R51=0,"",'360 GRP '!R51)</f>
        <v/>
      </c>
      <c r="I120" s="614" t="str">
        <f>IF('360 GRP '!S51=0,"",'360 GRP '!S51)</f>
        <v/>
      </c>
      <c r="J120" s="614" t="str">
        <f>IF('360 GRP '!T51=0,"",'360 GRP '!T51)</f>
        <v/>
      </c>
      <c r="K120" s="614" t="str">
        <f>IF('360 GRP '!U51=0,"",'360 GRP '!U51)</f>
        <v/>
      </c>
      <c r="L120" s="614" t="str">
        <f>IF('360 GRP '!V51=0,"",'360 GRP '!V51)</f>
        <v/>
      </c>
      <c r="M120" s="614" t="str">
        <f>IF('360 GRP '!W51=0,"",'360 GRP '!W51)</f>
        <v/>
      </c>
      <c r="N120" s="614" t="str">
        <f>IF('360 GRP '!X51=0,"",'360 GRP '!X51)</f>
        <v/>
      </c>
      <c r="O120" s="614" t="str">
        <f>IF('360 GRP '!Y51=0,"",'360 GRP '!Y51)</f>
        <v/>
      </c>
      <c r="P120" s="615">
        <f t="shared" si="2"/>
        <v>0</v>
      </c>
      <c r="Q120" s="256">
        <f>P120*'360 GRP '!I51</f>
        <v>0</v>
      </c>
      <c r="R120" s="256">
        <f>P120*'360 GRP '!AZ51</f>
        <v>0</v>
      </c>
      <c r="S120" s="1"/>
      <c r="T120" s="1"/>
      <c r="U120" s="1"/>
      <c r="V120" s="1"/>
      <c r="W120" s="1"/>
      <c r="X120" s="1"/>
      <c r="Y120" s="1"/>
      <c r="Z120" s="1"/>
    </row>
    <row r="121" ht="21.0" customHeight="1">
      <c r="A121" s="613" t="str">
        <f>'360 GRP '!D52</f>
        <v>360-310</v>
      </c>
      <c r="B121" s="487"/>
      <c r="C121" s="614" t="str">
        <f>IF('360 GRP '!M52=0,"",'360 GRP '!M52)</f>
        <v/>
      </c>
      <c r="D121" s="614" t="str">
        <f>IF('360 GRP '!N52=0,"",'360 GRP '!N52)</f>
        <v/>
      </c>
      <c r="E121" s="614" t="str">
        <f>IF('360 GRP '!O52=0,"",'360 GRP '!O52)</f>
        <v/>
      </c>
      <c r="F121" s="614" t="str">
        <f>IF('360 GRP '!P52=0,"",'360 GRP '!P52)</f>
        <v/>
      </c>
      <c r="G121" s="614" t="str">
        <f>IF('360 GRP '!Q52=0,"",'360 GRP '!Q52)</f>
        <v/>
      </c>
      <c r="H121" s="614" t="str">
        <f>IF('360 GRP '!R52=0,"",'360 GRP '!R52)</f>
        <v/>
      </c>
      <c r="I121" s="614" t="str">
        <f>IF('360 GRP '!S52=0,"",'360 GRP '!S52)</f>
        <v/>
      </c>
      <c r="J121" s="614" t="str">
        <f>IF('360 GRP '!T52=0,"",'360 GRP '!T52)</f>
        <v/>
      </c>
      <c r="K121" s="614" t="str">
        <f>IF('360 GRP '!U52=0,"",'360 GRP '!U52)</f>
        <v/>
      </c>
      <c r="L121" s="614" t="str">
        <f>IF('360 GRP '!V52=0,"",'360 GRP '!V52)</f>
        <v/>
      </c>
      <c r="M121" s="614" t="str">
        <f>IF('360 GRP '!W52=0,"",'360 GRP '!W52)</f>
        <v/>
      </c>
      <c r="N121" s="614" t="str">
        <f>IF('360 GRP '!X52=0,"",'360 GRP '!X52)</f>
        <v/>
      </c>
      <c r="O121" s="614" t="str">
        <f>IF('360 GRP '!Y52=0,"",'360 GRP '!Y52)</f>
        <v/>
      </c>
      <c r="P121" s="615">
        <f t="shared" si="2"/>
        <v>0</v>
      </c>
      <c r="Q121" s="256">
        <f>P121*'360 GRP '!I52</f>
        <v>0</v>
      </c>
      <c r="R121" s="256">
        <f>P121*'360 GRP '!AZ52</f>
        <v>0</v>
      </c>
      <c r="S121" s="1"/>
      <c r="T121" s="1"/>
      <c r="U121" s="1"/>
      <c r="V121" s="1"/>
      <c r="W121" s="1"/>
      <c r="X121" s="1"/>
      <c r="Y121" s="1"/>
      <c r="Z121" s="1"/>
    </row>
    <row r="122" ht="22.5" customHeight="1">
      <c r="A122" s="613" t="str">
        <f>'360 GRP '!D53</f>
        <v>360-310-DT</v>
      </c>
      <c r="B122" s="487" t="s">
        <v>42</v>
      </c>
      <c r="C122" s="614" t="str">
        <f>IF('360 GRP '!M53=0,"",'360 GRP '!M53)</f>
        <v/>
      </c>
      <c r="D122" s="614" t="str">
        <f>IF('360 GRP '!N53=0,"",'360 GRP '!N53)</f>
        <v/>
      </c>
      <c r="E122" s="614" t="str">
        <f>IF('360 GRP '!O53=0,"",'360 GRP '!O53)</f>
        <v/>
      </c>
      <c r="F122" s="614" t="str">
        <f>IF('360 GRP '!P53=0,"",'360 GRP '!P53)</f>
        <v/>
      </c>
      <c r="G122" s="614" t="str">
        <f>IF('360 GRP '!Q53=0,"",'360 GRP '!Q53)</f>
        <v/>
      </c>
      <c r="H122" s="614" t="str">
        <f>IF('360 GRP '!R53=0,"",'360 GRP '!R53)</f>
        <v/>
      </c>
      <c r="I122" s="614" t="str">
        <f>IF('360 GRP '!S53=0,"",'360 GRP '!S53)</f>
        <v/>
      </c>
      <c r="J122" s="614" t="str">
        <f>IF('360 GRP '!T53=0,"",'360 GRP '!T53)</f>
        <v/>
      </c>
      <c r="K122" s="614" t="str">
        <f>IF('360 GRP '!U53=0,"",'360 GRP '!U53)</f>
        <v/>
      </c>
      <c r="L122" s="614" t="str">
        <f>IF('360 GRP '!V53=0,"",'360 GRP '!V53)</f>
        <v/>
      </c>
      <c r="M122" s="614" t="str">
        <f>IF('360 GRP '!W53=0,"",'360 GRP '!W53)</f>
        <v/>
      </c>
      <c r="N122" s="614" t="str">
        <f>IF('360 GRP '!X53=0,"",'360 GRP '!X53)</f>
        <v/>
      </c>
      <c r="O122" s="614" t="str">
        <f>IF('360 GRP '!Y53=0,"",'360 GRP '!Y53)</f>
        <v/>
      </c>
      <c r="P122" s="615">
        <f t="shared" si="2"/>
        <v>0</v>
      </c>
      <c r="Q122" s="256">
        <f>P122*'360 GRP '!I53</f>
        <v>0</v>
      </c>
      <c r="R122" s="256">
        <f>P122*'360 GRP '!AZ53</f>
        <v>0</v>
      </c>
      <c r="S122" s="1"/>
      <c r="T122" s="1"/>
      <c r="U122" s="1"/>
      <c r="V122" s="1"/>
      <c r="W122" s="1"/>
      <c r="X122" s="1"/>
      <c r="Y122" s="1"/>
      <c r="Z122" s="1"/>
    </row>
    <row r="123" ht="22.5" customHeight="1">
      <c r="A123" s="613" t="str">
        <f>'360 GRP '!D54</f>
        <v>360-311</v>
      </c>
      <c r="B123" s="487"/>
      <c r="C123" s="614" t="str">
        <f>IF('360 GRP '!M54=0,"",'360 GRP '!M54)</f>
        <v/>
      </c>
      <c r="D123" s="614" t="str">
        <f>IF('360 GRP '!N54=0,"",'360 GRP '!N54)</f>
        <v/>
      </c>
      <c r="E123" s="614" t="str">
        <f>IF('360 GRP '!O54=0,"",'360 GRP '!O54)</f>
        <v/>
      </c>
      <c r="F123" s="614" t="str">
        <f>IF('360 GRP '!P54=0,"",'360 GRP '!P54)</f>
        <v/>
      </c>
      <c r="G123" s="614" t="str">
        <f>IF('360 GRP '!Q54=0,"",'360 GRP '!Q54)</f>
        <v/>
      </c>
      <c r="H123" s="614" t="str">
        <f>IF('360 GRP '!R54=0,"",'360 GRP '!R54)</f>
        <v/>
      </c>
      <c r="I123" s="614" t="str">
        <f>IF('360 GRP '!S54=0,"",'360 GRP '!S54)</f>
        <v/>
      </c>
      <c r="J123" s="614" t="str">
        <f>IF('360 GRP '!T54=0,"",'360 GRP '!T54)</f>
        <v/>
      </c>
      <c r="K123" s="614" t="str">
        <f>IF('360 GRP '!U54=0,"",'360 GRP '!U54)</f>
        <v/>
      </c>
      <c r="L123" s="614" t="str">
        <f>IF('360 GRP '!V54=0,"",'360 GRP '!V54)</f>
        <v/>
      </c>
      <c r="M123" s="614" t="str">
        <f>IF('360 GRP '!W54=0,"",'360 GRP '!W54)</f>
        <v/>
      </c>
      <c r="N123" s="614" t="str">
        <f>IF('360 GRP '!X54=0,"",'360 GRP '!X54)</f>
        <v/>
      </c>
      <c r="O123" s="614" t="str">
        <f>IF('360 GRP '!Y54=0,"",'360 GRP '!Y54)</f>
        <v/>
      </c>
      <c r="P123" s="615">
        <f t="shared" si="2"/>
        <v>0</v>
      </c>
      <c r="Q123" s="256">
        <f>P123*'360 GRP '!I54</f>
        <v>0</v>
      </c>
      <c r="R123" s="256">
        <f>P123*'360 GRP '!AZ54</f>
        <v>0</v>
      </c>
      <c r="S123" s="1"/>
      <c r="T123" s="1"/>
      <c r="U123" s="1"/>
      <c r="V123" s="1"/>
      <c r="W123" s="1"/>
      <c r="X123" s="1"/>
      <c r="Y123" s="1"/>
      <c r="Z123" s="1"/>
    </row>
    <row r="124" ht="22.5" customHeight="1">
      <c r="A124" s="613" t="str">
        <f>'360 GRP '!D55</f>
        <v>360-311-DT</v>
      </c>
      <c r="B124" s="487" t="s">
        <v>42</v>
      </c>
      <c r="C124" s="614" t="str">
        <f>IF('360 GRP '!M55=0,"",'360 GRP '!M55)</f>
        <v/>
      </c>
      <c r="D124" s="614" t="str">
        <f>IF('360 GRP '!N55=0,"",'360 GRP '!N55)</f>
        <v/>
      </c>
      <c r="E124" s="614" t="str">
        <f>IF('360 GRP '!O55=0,"",'360 GRP '!O55)</f>
        <v/>
      </c>
      <c r="F124" s="614" t="str">
        <f>IF('360 GRP '!P55=0,"",'360 GRP '!P55)</f>
        <v/>
      </c>
      <c r="G124" s="614" t="str">
        <f>IF('360 GRP '!Q55=0,"",'360 GRP '!Q55)</f>
        <v/>
      </c>
      <c r="H124" s="614" t="str">
        <f>IF('360 GRP '!R55=0,"",'360 GRP '!R55)</f>
        <v/>
      </c>
      <c r="I124" s="614" t="str">
        <f>IF('360 GRP '!S55=0,"",'360 GRP '!S55)</f>
        <v/>
      </c>
      <c r="J124" s="614" t="str">
        <f>IF('360 GRP '!T55=0,"",'360 GRP '!T55)</f>
        <v/>
      </c>
      <c r="K124" s="614" t="str">
        <f>IF('360 GRP '!U55=0,"",'360 GRP '!U55)</f>
        <v/>
      </c>
      <c r="L124" s="614" t="str">
        <f>IF('360 GRP '!V55=0,"",'360 GRP '!V55)</f>
        <v/>
      </c>
      <c r="M124" s="614" t="str">
        <f>IF('360 GRP '!W55=0,"",'360 GRP '!W55)</f>
        <v/>
      </c>
      <c r="N124" s="614" t="str">
        <f>IF('360 GRP '!X55=0,"",'360 GRP '!X55)</f>
        <v/>
      </c>
      <c r="O124" s="614" t="str">
        <f>IF('360 GRP '!Y55=0,"",'360 GRP '!Y55)</f>
        <v/>
      </c>
      <c r="P124" s="615">
        <f t="shared" si="2"/>
        <v>0</v>
      </c>
      <c r="Q124" s="256">
        <f>P124*'360 GRP '!I55</f>
        <v>0</v>
      </c>
      <c r="R124" s="256">
        <f>P124*'360 GRP '!AZ55</f>
        <v>0</v>
      </c>
      <c r="S124" s="1"/>
      <c r="T124" s="1"/>
      <c r="U124" s="1"/>
      <c r="V124" s="1"/>
      <c r="W124" s="1"/>
      <c r="X124" s="1"/>
      <c r="Y124" s="1"/>
      <c r="Z124" s="1"/>
    </row>
    <row r="125" ht="22.5" customHeight="1">
      <c r="A125" s="613" t="str">
        <f>'360 GRP '!D56</f>
        <v>360-312</v>
      </c>
      <c r="B125" s="487"/>
      <c r="C125" s="614" t="str">
        <f>IF('360 GRP '!M56=0,"",'360 GRP '!M56)</f>
        <v/>
      </c>
      <c r="D125" s="614" t="str">
        <f>IF('360 GRP '!N56=0,"",'360 GRP '!N56)</f>
        <v/>
      </c>
      <c r="E125" s="614" t="str">
        <f>IF('360 GRP '!O56=0,"",'360 GRP '!O56)</f>
        <v/>
      </c>
      <c r="F125" s="614" t="str">
        <f>IF('360 GRP '!P56=0,"",'360 GRP '!P56)</f>
        <v/>
      </c>
      <c r="G125" s="614" t="str">
        <f>IF('360 GRP '!Q56=0,"",'360 GRP '!Q56)</f>
        <v/>
      </c>
      <c r="H125" s="614" t="str">
        <f>IF('360 GRP '!R56=0,"",'360 GRP '!R56)</f>
        <v/>
      </c>
      <c r="I125" s="614" t="str">
        <f>IF('360 GRP '!S56=0,"",'360 GRP '!S56)</f>
        <v/>
      </c>
      <c r="J125" s="614" t="str">
        <f>IF('360 GRP '!T56=0,"",'360 GRP '!T56)</f>
        <v/>
      </c>
      <c r="K125" s="614" t="str">
        <f>IF('360 GRP '!U56=0,"",'360 GRP '!U56)</f>
        <v/>
      </c>
      <c r="L125" s="614" t="str">
        <f>IF('360 GRP '!V56=0,"",'360 GRP '!V56)</f>
        <v/>
      </c>
      <c r="M125" s="614" t="str">
        <f>IF('360 GRP '!W56=0,"",'360 GRP '!W56)</f>
        <v/>
      </c>
      <c r="N125" s="614" t="str">
        <f>IF('360 GRP '!X56=0,"",'360 GRP '!X56)</f>
        <v/>
      </c>
      <c r="O125" s="614" t="str">
        <f>IF('360 GRP '!Y56=0,"",'360 GRP '!Y56)</f>
        <v/>
      </c>
      <c r="P125" s="615">
        <f t="shared" si="2"/>
        <v>0</v>
      </c>
      <c r="Q125" s="256">
        <f>P125*'360 GRP '!I56</f>
        <v>0</v>
      </c>
      <c r="R125" s="256">
        <f>P125*'360 GRP '!AZ56</f>
        <v>0</v>
      </c>
      <c r="S125" s="1"/>
      <c r="T125" s="1"/>
      <c r="U125" s="1"/>
      <c r="V125" s="1"/>
      <c r="W125" s="1"/>
      <c r="X125" s="1"/>
      <c r="Y125" s="1"/>
      <c r="Z125" s="1"/>
    </row>
    <row r="126" ht="22.5" customHeight="1">
      <c r="A126" s="613" t="str">
        <f>'360 GRP '!D57</f>
        <v>360-312-DT</v>
      </c>
      <c r="B126" s="487" t="s">
        <v>42</v>
      </c>
      <c r="C126" s="614" t="str">
        <f>IF('360 GRP '!M57=0,"",'360 GRP '!M57)</f>
        <v/>
      </c>
      <c r="D126" s="614" t="str">
        <f>IF('360 GRP '!N57=0,"",'360 GRP '!N57)</f>
        <v/>
      </c>
      <c r="E126" s="614" t="str">
        <f>IF('360 GRP '!O57=0,"",'360 GRP '!O57)</f>
        <v/>
      </c>
      <c r="F126" s="614" t="str">
        <f>IF('360 GRP '!P57=0,"",'360 GRP '!P57)</f>
        <v/>
      </c>
      <c r="G126" s="614" t="str">
        <f>IF('360 GRP '!Q57=0,"",'360 GRP '!Q57)</f>
        <v/>
      </c>
      <c r="H126" s="614" t="str">
        <f>IF('360 GRP '!R57=0,"",'360 GRP '!R57)</f>
        <v/>
      </c>
      <c r="I126" s="614" t="str">
        <f>IF('360 GRP '!S57=0,"",'360 GRP '!S57)</f>
        <v/>
      </c>
      <c r="J126" s="614" t="str">
        <f>IF('360 GRP '!T57=0,"",'360 GRP '!T57)</f>
        <v/>
      </c>
      <c r="K126" s="614" t="str">
        <f>IF('360 GRP '!U57=0,"",'360 GRP '!U57)</f>
        <v/>
      </c>
      <c r="L126" s="614" t="str">
        <f>IF('360 GRP '!V57=0,"",'360 GRP '!V57)</f>
        <v/>
      </c>
      <c r="M126" s="614" t="str">
        <f>IF('360 GRP '!W57=0,"",'360 GRP '!W57)</f>
        <v/>
      </c>
      <c r="N126" s="614" t="str">
        <f>IF('360 GRP '!X57=0,"",'360 GRP '!X57)</f>
        <v/>
      </c>
      <c r="O126" s="614" t="str">
        <f>IF('360 GRP '!Y57=0,"",'360 GRP '!Y57)</f>
        <v/>
      </c>
      <c r="P126" s="615">
        <f t="shared" si="2"/>
        <v>0</v>
      </c>
      <c r="Q126" s="256">
        <f>P126*'360 GRP '!I57</f>
        <v>0</v>
      </c>
      <c r="R126" s="256">
        <f>P126*'360 GRP '!AZ57</f>
        <v>0</v>
      </c>
      <c r="S126" s="1"/>
      <c r="T126" s="1"/>
      <c r="U126" s="1"/>
      <c r="V126" s="1"/>
      <c r="W126" s="1"/>
      <c r="X126" s="1"/>
      <c r="Y126" s="1"/>
      <c r="Z126" s="1"/>
    </row>
    <row r="127" ht="22.5" customHeight="1">
      <c r="A127" s="613" t="str">
        <f>'360 GRP '!D58</f>
        <v>360-313</v>
      </c>
      <c r="B127" s="487"/>
      <c r="C127" s="614" t="str">
        <f>IF('360 GRP '!M58=0,"",'360 GRP '!M58)</f>
        <v/>
      </c>
      <c r="D127" s="614" t="str">
        <f>IF('360 GRP '!N58=0,"",'360 GRP '!N58)</f>
        <v/>
      </c>
      <c r="E127" s="614" t="str">
        <f>IF('360 GRP '!O58=0,"",'360 GRP '!O58)</f>
        <v/>
      </c>
      <c r="F127" s="614" t="str">
        <f>IF('360 GRP '!P58=0,"",'360 GRP '!P58)</f>
        <v/>
      </c>
      <c r="G127" s="614" t="str">
        <f>IF('360 GRP '!Q58=0,"",'360 GRP '!Q58)</f>
        <v/>
      </c>
      <c r="H127" s="614" t="str">
        <f>IF('360 GRP '!R58=0,"",'360 GRP '!R58)</f>
        <v/>
      </c>
      <c r="I127" s="614" t="str">
        <f>IF('360 GRP '!S58=0,"",'360 GRP '!S58)</f>
        <v/>
      </c>
      <c r="J127" s="614" t="str">
        <f>IF('360 GRP '!T58=0,"",'360 GRP '!T58)</f>
        <v/>
      </c>
      <c r="K127" s="614" t="str">
        <f>IF('360 GRP '!U58=0,"",'360 GRP '!U58)</f>
        <v/>
      </c>
      <c r="L127" s="614" t="str">
        <f>IF('360 GRP '!V58=0,"",'360 GRP '!V58)</f>
        <v/>
      </c>
      <c r="M127" s="614" t="str">
        <f>IF('360 GRP '!W58=0,"",'360 GRP '!W58)</f>
        <v/>
      </c>
      <c r="N127" s="614" t="str">
        <f>IF('360 GRP '!X58=0,"",'360 GRP '!X58)</f>
        <v/>
      </c>
      <c r="O127" s="614" t="str">
        <f>IF('360 GRP '!Y58=0,"",'360 GRP '!Y58)</f>
        <v/>
      </c>
      <c r="P127" s="615">
        <f t="shared" si="2"/>
        <v>0</v>
      </c>
      <c r="Q127" s="256">
        <f>P127*'360 GRP '!I58</f>
        <v>0</v>
      </c>
      <c r="R127" s="256">
        <f>P127*'360 GRP '!AZ58</f>
        <v>0</v>
      </c>
      <c r="S127" s="1"/>
      <c r="T127" s="1"/>
      <c r="U127" s="1"/>
      <c r="V127" s="1"/>
      <c r="W127" s="1"/>
      <c r="X127" s="1"/>
      <c r="Y127" s="1"/>
      <c r="Z127" s="1"/>
    </row>
    <row r="128" ht="22.5" customHeight="1">
      <c r="A128" s="613" t="str">
        <f>'360 GRP '!D59</f>
        <v>360-313-DT</v>
      </c>
      <c r="B128" s="487" t="s">
        <v>42</v>
      </c>
      <c r="C128" s="614" t="str">
        <f>IF('360 GRP '!M59=0,"",'360 GRP '!M59)</f>
        <v/>
      </c>
      <c r="D128" s="614" t="str">
        <f>IF('360 GRP '!N59=0,"",'360 GRP '!N59)</f>
        <v/>
      </c>
      <c r="E128" s="614" t="str">
        <f>IF('360 GRP '!O59=0,"",'360 GRP '!O59)</f>
        <v/>
      </c>
      <c r="F128" s="614" t="str">
        <f>IF('360 GRP '!P59=0,"",'360 GRP '!P59)</f>
        <v/>
      </c>
      <c r="G128" s="614" t="str">
        <f>IF('360 GRP '!Q59=0,"",'360 GRP '!Q59)</f>
        <v/>
      </c>
      <c r="H128" s="614" t="str">
        <f>IF('360 GRP '!R59=0,"",'360 GRP '!R59)</f>
        <v/>
      </c>
      <c r="I128" s="614" t="str">
        <f>IF('360 GRP '!S59=0,"",'360 GRP '!S59)</f>
        <v/>
      </c>
      <c r="J128" s="614" t="str">
        <f>IF('360 GRP '!T59=0,"",'360 GRP '!T59)</f>
        <v/>
      </c>
      <c r="K128" s="614" t="str">
        <f>IF('360 GRP '!U59=0,"",'360 GRP '!U59)</f>
        <v/>
      </c>
      <c r="L128" s="614" t="str">
        <f>IF('360 GRP '!V59=0,"",'360 GRP '!V59)</f>
        <v/>
      </c>
      <c r="M128" s="614" t="str">
        <f>IF('360 GRP '!W59=0,"",'360 GRP '!W59)</f>
        <v/>
      </c>
      <c r="N128" s="614" t="str">
        <f>IF('360 GRP '!X59=0,"",'360 GRP '!X59)</f>
        <v/>
      </c>
      <c r="O128" s="614" t="str">
        <f>IF('360 GRP '!Y59=0,"",'360 GRP '!Y59)</f>
        <v/>
      </c>
      <c r="P128" s="615">
        <f t="shared" si="2"/>
        <v>0</v>
      </c>
      <c r="Q128" s="256">
        <f>P128*'360 GRP '!I59</f>
        <v>0</v>
      </c>
      <c r="R128" s="256">
        <f>P128*'360 GRP '!AZ59</f>
        <v>0</v>
      </c>
      <c r="S128" s="1"/>
      <c r="T128" s="1"/>
      <c r="U128" s="1"/>
      <c r="V128" s="1"/>
      <c r="W128" s="1"/>
      <c r="X128" s="1"/>
      <c r="Y128" s="1"/>
      <c r="Z128" s="1"/>
    </row>
    <row r="129" ht="21.0" customHeight="1">
      <c r="A129" s="613" t="str">
        <f>'360 GRP '!D60</f>
        <v>360-314</v>
      </c>
      <c r="B129" s="487"/>
      <c r="C129" s="614" t="str">
        <f>IF('360 GRP '!M60=0,"",'360 GRP '!M60)</f>
        <v/>
      </c>
      <c r="D129" s="614" t="str">
        <f>IF('360 GRP '!N60=0,"",'360 GRP '!N60)</f>
        <v/>
      </c>
      <c r="E129" s="614" t="str">
        <f>IF('360 GRP '!O60=0,"",'360 GRP '!O60)</f>
        <v/>
      </c>
      <c r="F129" s="614" t="str">
        <f>IF('360 GRP '!P60=0,"",'360 GRP '!P60)</f>
        <v/>
      </c>
      <c r="G129" s="614" t="str">
        <f>IF('360 GRP '!Q60=0,"",'360 GRP '!Q60)</f>
        <v/>
      </c>
      <c r="H129" s="614" t="str">
        <f>IF('360 GRP '!R60=0,"",'360 GRP '!R60)</f>
        <v/>
      </c>
      <c r="I129" s="614" t="str">
        <f>IF('360 GRP '!S60=0,"",'360 GRP '!S60)</f>
        <v/>
      </c>
      <c r="J129" s="614" t="str">
        <f>IF('360 GRP '!T60=0,"",'360 GRP '!T60)</f>
        <v/>
      </c>
      <c r="K129" s="614" t="str">
        <f>IF('360 GRP '!U60=0,"",'360 GRP '!U60)</f>
        <v/>
      </c>
      <c r="L129" s="614" t="str">
        <f>IF('360 GRP '!V60=0,"",'360 GRP '!V60)</f>
        <v/>
      </c>
      <c r="M129" s="614" t="str">
        <f>IF('360 GRP '!W60=0,"",'360 GRP '!W60)</f>
        <v/>
      </c>
      <c r="N129" s="614" t="str">
        <f>IF('360 GRP '!X60=0,"",'360 GRP '!X60)</f>
        <v/>
      </c>
      <c r="O129" s="614" t="str">
        <f>IF('360 GRP '!Y60=0,"",'360 GRP '!Y60)</f>
        <v/>
      </c>
      <c r="P129" s="615">
        <f t="shared" si="2"/>
        <v>0</v>
      </c>
      <c r="Q129" s="256">
        <f>P129*'360 GRP '!I60</f>
        <v>0</v>
      </c>
      <c r="R129" s="256">
        <f>P129*'360 GRP '!AZ60</f>
        <v>0</v>
      </c>
      <c r="S129" s="1"/>
      <c r="T129" s="1"/>
      <c r="U129" s="1"/>
      <c r="V129" s="1"/>
      <c r="W129" s="1"/>
      <c r="X129" s="1"/>
      <c r="Y129" s="1"/>
      <c r="Z129" s="1"/>
    </row>
    <row r="130" ht="21.0" customHeight="1">
      <c r="A130" s="613" t="str">
        <f>'360 GRP '!D61</f>
        <v>360-314-DT</v>
      </c>
      <c r="B130" s="487" t="s">
        <v>42</v>
      </c>
      <c r="C130" s="614" t="str">
        <f>IF('360 GRP '!M61=0,"",'360 GRP '!M61)</f>
        <v/>
      </c>
      <c r="D130" s="614" t="str">
        <f>IF('360 GRP '!N61=0,"",'360 GRP '!N61)</f>
        <v/>
      </c>
      <c r="E130" s="614" t="str">
        <f>IF('360 GRP '!O61=0,"",'360 GRP '!O61)</f>
        <v/>
      </c>
      <c r="F130" s="614" t="str">
        <f>IF('360 GRP '!P61=0,"",'360 GRP '!P61)</f>
        <v/>
      </c>
      <c r="G130" s="614" t="str">
        <f>IF('360 GRP '!Q61=0,"",'360 GRP '!Q61)</f>
        <v/>
      </c>
      <c r="H130" s="614" t="str">
        <f>IF('360 GRP '!R61=0,"",'360 GRP '!R61)</f>
        <v/>
      </c>
      <c r="I130" s="614" t="str">
        <f>IF('360 GRP '!S61=0,"",'360 GRP '!S61)</f>
        <v/>
      </c>
      <c r="J130" s="614" t="str">
        <f>IF('360 GRP '!T61=0,"",'360 GRP '!T61)</f>
        <v/>
      </c>
      <c r="K130" s="614" t="str">
        <f>IF('360 GRP '!U61=0,"",'360 GRP '!U61)</f>
        <v/>
      </c>
      <c r="L130" s="614" t="str">
        <f>IF('360 GRP '!V61=0,"",'360 GRP '!V61)</f>
        <v/>
      </c>
      <c r="M130" s="614" t="str">
        <f>IF('360 GRP '!W61=0,"",'360 GRP '!W61)</f>
        <v/>
      </c>
      <c r="N130" s="614" t="str">
        <f>IF('360 GRP '!X61=0,"",'360 GRP '!X61)</f>
        <v/>
      </c>
      <c r="O130" s="614" t="str">
        <f>IF('360 GRP '!Y61=0,"",'360 GRP '!Y61)</f>
        <v/>
      </c>
      <c r="P130" s="615">
        <f t="shared" si="2"/>
        <v>0</v>
      </c>
      <c r="Q130" s="256">
        <f>P130*'360 GRP '!I61</f>
        <v>0</v>
      </c>
      <c r="R130" s="256">
        <f>P130*'360 GRP '!AZ61</f>
        <v>0</v>
      </c>
      <c r="S130" s="1"/>
      <c r="T130" s="1"/>
      <c r="U130" s="1"/>
      <c r="V130" s="1"/>
      <c r="W130" s="1"/>
      <c r="X130" s="1"/>
      <c r="Y130" s="1"/>
      <c r="Z130" s="1"/>
    </row>
    <row r="131" ht="21.0" customHeight="1">
      <c r="A131" s="613" t="str">
        <f>'360 GRP '!D62</f>
        <v>360-315</v>
      </c>
      <c r="B131" s="487"/>
      <c r="C131" s="614" t="str">
        <f>IF('360 GRP '!M62=0,"",'360 GRP '!M62)</f>
        <v/>
      </c>
      <c r="D131" s="614" t="str">
        <f>IF('360 GRP '!N62=0,"",'360 GRP '!N62)</f>
        <v/>
      </c>
      <c r="E131" s="614" t="str">
        <f>IF('360 GRP '!O62=0,"",'360 GRP '!O62)</f>
        <v/>
      </c>
      <c r="F131" s="614" t="str">
        <f>IF('360 GRP '!P62=0,"",'360 GRP '!P62)</f>
        <v/>
      </c>
      <c r="G131" s="614" t="str">
        <f>IF('360 GRP '!Q62=0,"",'360 GRP '!Q62)</f>
        <v/>
      </c>
      <c r="H131" s="614" t="str">
        <f>IF('360 GRP '!R62=0,"",'360 GRP '!R62)</f>
        <v/>
      </c>
      <c r="I131" s="614" t="str">
        <f>IF('360 GRP '!S62=0,"",'360 GRP '!S62)</f>
        <v/>
      </c>
      <c r="J131" s="614" t="str">
        <f>IF('360 GRP '!T62=0,"",'360 GRP '!T62)</f>
        <v/>
      </c>
      <c r="K131" s="614" t="str">
        <f>IF('360 GRP '!U62=0,"",'360 GRP '!U62)</f>
        <v/>
      </c>
      <c r="L131" s="614" t="str">
        <f>IF('360 GRP '!V62=0,"",'360 GRP '!V62)</f>
        <v/>
      </c>
      <c r="M131" s="614" t="str">
        <f>IF('360 GRP '!W62=0,"",'360 GRP '!W62)</f>
        <v/>
      </c>
      <c r="N131" s="614" t="str">
        <f>IF('360 GRP '!X62=0,"",'360 GRP '!X62)</f>
        <v/>
      </c>
      <c r="O131" s="614" t="str">
        <f>IF('360 GRP '!Y62=0,"",'360 GRP '!Y62)</f>
        <v/>
      </c>
      <c r="P131" s="615">
        <f t="shared" si="2"/>
        <v>0</v>
      </c>
      <c r="Q131" s="256">
        <f>P131*'360 GRP '!I62</f>
        <v>0</v>
      </c>
      <c r="R131" s="256">
        <f>P131*'360 GRP '!AZ62</f>
        <v>0</v>
      </c>
      <c r="S131" s="1"/>
      <c r="T131" s="1"/>
      <c r="U131" s="1"/>
      <c r="V131" s="1"/>
      <c r="W131" s="1"/>
      <c r="X131" s="1"/>
      <c r="Y131" s="1"/>
      <c r="Z131" s="1"/>
    </row>
    <row r="132" ht="21.0" customHeight="1">
      <c r="A132" s="613" t="str">
        <f>'360 GRP '!D63</f>
        <v>360-315-DT</v>
      </c>
      <c r="B132" s="487" t="s">
        <v>42</v>
      </c>
      <c r="C132" s="614" t="str">
        <f>IF('360 GRP '!M63=0,"",'360 GRP '!M63)</f>
        <v/>
      </c>
      <c r="D132" s="614" t="str">
        <f>IF('360 GRP '!N63=0,"",'360 GRP '!N63)</f>
        <v/>
      </c>
      <c r="E132" s="614" t="str">
        <f>IF('360 GRP '!O63=0,"",'360 GRP '!O63)</f>
        <v/>
      </c>
      <c r="F132" s="614" t="str">
        <f>IF('360 GRP '!P63=0,"",'360 GRP '!P63)</f>
        <v/>
      </c>
      <c r="G132" s="614" t="str">
        <f>IF('360 GRP '!Q63=0,"",'360 GRP '!Q63)</f>
        <v/>
      </c>
      <c r="H132" s="614" t="str">
        <f>IF('360 GRP '!R63=0,"",'360 GRP '!R63)</f>
        <v/>
      </c>
      <c r="I132" s="614" t="str">
        <f>IF('360 GRP '!S63=0,"",'360 GRP '!S63)</f>
        <v/>
      </c>
      <c r="J132" s="614" t="str">
        <f>IF('360 GRP '!T63=0,"",'360 GRP '!T63)</f>
        <v/>
      </c>
      <c r="K132" s="614" t="str">
        <f>IF('360 GRP '!U63=0,"",'360 GRP '!U63)</f>
        <v/>
      </c>
      <c r="L132" s="614" t="str">
        <f>IF('360 GRP '!V63=0,"",'360 GRP '!V63)</f>
        <v/>
      </c>
      <c r="M132" s="614" t="str">
        <f>IF('360 GRP '!W63=0,"",'360 GRP '!W63)</f>
        <v/>
      </c>
      <c r="N132" s="614" t="str">
        <f>IF('360 GRP '!X63=0,"",'360 GRP '!X63)</f>
        <v/>
      </c>
      <c r="O132" s="614" t="str">
        <f>IF('360 GRP '!Y63=0,"",'360 GRP '!Y63)</f>
        <v/>
      </c>
      <c r="P132" s="615">
        <f t="shared" si="2"/>
        <v>0</v>
      </c>
      <c r="Q132" s="256">
        <f>P132*'360 GRP '!I63</f>
        <v>0</v>
      </c>
      <c r="R132" s="256">
        <f>P132*'360 GRP '!AZ63</f>
        <v>0</v>
      </c>
      <c r="S132" s="1"/>
      <c r="T132" s="1"/>
      <c r="U132" s="1"/>
      <c r="V132" s="1"/>
      <c r="W132" s="1"/>
      <c r="X132" s="1"/>
      <c r="Y132" s="1"/>
      <c r="Z132" s="1"/>
    </row>
    <row r="133" ht="21.0" customHeight="1">
      <c r="A133" s="613" t="str">
        <f>'360 GRP '!D64</f>
        <v>360-316</v>
      </c>
      <c r="B133" s="487"/>
      <c r="C133" s="614" t="str">
        <f>IF('360 GRP '!M64=0,"",'360 GRP '!M64)</f>
        <v/>
      </c>
      <c r="D133" s="614" t="str">
        <f>IF('360 GRP '!N64=0,"",'360 GRP '!N64)</f>
        <v/>
      </c>
      <c r="E133" s="614" t="str">
        <f>IF('360 GRP '!O64=0,"",'360 GRP '!O64)</f>
        <v/>
      </c>
      <c r="F133" s="614" t="str">
        <f>IF('360 GRP '!P64=0,"",'360 GRP '!P64)</f>
        <v/>
      </c>
      <c r="G133" s="614" t="str">
        <f>IF('360 GRP '!Q64=0,"",'360 GRP '!Q64)</f>
        <v/>
      </c>
      <c r="H133" s="614" t="str">
        <f>IF('360 GRP '!R64=0,"",'360 GRP '!R64)</f>
        <v/>
      </c>
      <c r="I133" s="614" t="str">
        <f>IF('360 GRP '!S64=0,"",'360 GRP '!S64)</f>
        <v/>
      </c>
      <c r="J133" s="614" t="str">
        <f>IF('360 GRP '!T64=0,"",'360 GRP '!T64)</f>
        <v/>
      </c>
      <c r="K133" s="614" t="str">
        <f>IF('360 GRP '!U64=0,"",'360 GRP '!U64)</f>
        <v/>
      </c>
      <c r="L133" s="614" t="str">
        <f>IF('360 GRP '!V64=0,"",'360 GRP '!V64)</f>
        <v/>
      </c>
      <c r="M133" s="614" t="str">
        <f>IF('360 GRP '!W64=0,"",'360 GRP '!W64)</f>
        <v/>
      </c>
      <c r="N133" s="614" t="str">
        <f>IF('360 GRP '!X64=0,"",'360 GRP '!X64)</f>
        <v/>
      </c>
      <c r="O133" s="614" t="str">
        <f>IF('360 GRP '!Y64=0,"",'360 GRP '!Y64)</f>
        <v/>
      </c>
      <c r="P133" s="615">
        <f t="shared" si="2"/>
        <v>0</v>
      </c>
      <c r="Q133" s="256">
        <f>P133*'360 GRP '!I64</f>
        <v>0</v>
      </c>
      <c r="R133" s="256">
        <f>P133*'360 GRP '!AZ64</f>
        <v>0</v>
      </c>
      <c r="S133" s="1"/>
      <c r="T133" s="1"/>
      <c r="U133" s="1"/>
      <c r="V133" s="1"/>
      <c r="W133" s="1"/>
      <c r="X133" s="1"/>
      <c r="Y133" s="1"/>
      <c r="Z133" s="1"/>
    </row>
    <row r="134" ht="21.0" customHeight="1">
      <c r="A134" s="613" t="str">
        <f>'360 GRP '!D65</f>
        <v>360-316-DT</v>
      </c>
      <c r="B134" s="487" t="s">
        <v>42</v>
      </c>
      <c r="C134" s="614" t="str">
        <f>IF('360 GRP '!M65=0,"",'360 GRP '!M65)</f>
        <v/>
      </c>
      <c r="D134" s="614" t="str">
        <f>IF('360 GRP '!N65=0,"",'360 GRP '!N65)</f>
        <v/>
      </c>
      <c r="E134" s="614" t="str">
        <f>IF('360 GRP '!O65=0,"",'360 GRP '!O65)</f>
        <v/>
      </c>
      <c r="F134" s="614" t="str">
        <f>IF('360 GRP '!P65=0,"",'360 GRP '!P65)</f>
        <v/>
      </c>
      <c r="G134" s="614" t="str">
        <f>IF('360 GRP '!Q65=0,"",'360 GRP '!Q65)</f>
        <v/>
      </c>
      <c r="H134" s="614" t="str">
        <f>IF('360 GRP '!R65=0,"",'360 GRP '!R65)</f>
        <v/>
      </c>
      <c r="I134" s="614" t="str">
        <f>IF('360 GRP '!S65=0,"",'360 GRP '!S65)</f>
        <v/>
      </c>
      <c r="J134" s="614" t="str">
        <f>IF('360 GRP '!T65=0,"",'360 GRP '!T65)</f>
        <v/>
      </c>
      <c r="K134" s="614" t="str">
        <f>IF('360 GRP '!U65=0,"",'360 GRP '!U65)</f>
        <v/>
      </c>
      <c r="L134" s="614" t="str">
        <f>IF('360 GRP '!V65=0,"",'360 GRP '!V65)</f>
        <v/>
      </c>
      <c r="M134" s="614" t="str">
        <f>IF('360 GRP '!W65=0,"",'360 GRP '!W65)</f>
        <v/>
      </c>
      <c r="N134" s="614" t="str">
        <f>IF('360 GRP '!X65=0,"",'360 GRP '!X65)</f>
        <v/>
      </c>
      <c r="O134" s="614" t="str">
        <f>IF('360 GRP '!Y65=0,"",'360 GRP '!Y65)</f>
        <v/>
      </c>
      <c r="P134" s="615">
        <f t="shared" si="2"/>
        <v>0</v>
      </c>
      <c r="Q134" s="256">
        <f>P134*'360 GRP '!I65</f>
        <v>0</v>
      </c>
      <c r="R134" s="256">
        <f>P134*'360 GRP '!AZ65</f>
        <v>0</v>
      </c>
      <c r="S134" s="1"/>
      <c r="T134" s="1"/>
      <c r="U134" s="1"/>
      <c r="V134" s="1"/>
      <c r="W134" s="1"/>
      <c r="X134" s="1"/>
      <c r="Y134" s="1"/>
      <c r="Z134" s="1"/>
    </row>
    <row r="135" ht="21.0" customHeight="1">
      <c r="A135" s="613" t="str">
        <f>'360 GRP '!D66</f>
        <v>360-317</v>
      </c>
      <c r="B135" s="487"/>
      <c r="C135" s="614" t="str">
        <f>IF('360 GRP '!M66=0,"",'360 GRP '!M66)</f>
        <v/>
      </c>
      <c r="D135" s="614" t="str">
        <f>IF('360 GRP '!N66=0,"",'360 GRP '!N66)</f>
        <v/>
      </c>
      <c r="E135" s="614" t="str">
        <f>IF('360 GRP '!O66=0,"",'360 GRP '!O66)</f>
        <v/>
      </c>
      <c r="F135" s="614" t="str">
        <f>IF('360 GRP '!P66=0,"",'360 GRP '!P66)</f>
        <v/>
      </c>
      <c r="G135" s="614" t="str">
        <f>IF('360 GRP '!Q66=0,"",'360 GRP '!Q66)</f>
        <v/>
      </c>
      <c r="H135" s="614" t="str">
        <f>IF('360 GRP '!R66=0,"",'360 GRP '!R66)</f>
        <v/>
      </c>
      <c r="I135" s="614" t="str">
        <f>IF('360 GRP '!S66=0,"",'360 GRP '!S66)</f>
        <v/>
      </c>
      <c r="J135" s="614" t="str">
        <f>IF('360 GRP '!T66=0,"",'360 GRP '!T66)</f>
        <v/>
      </c>
      <c r="K135" s="614" t="str">
        <f>IF('360 GRP '!U66=0,"",'360 GRP '!U66)</f>
        <v/>
      </c>
      <c r="L135" s="614" t="str">
        <f>IF('360 GRP '!V66=0,"",'360 GRP '!V66)</f>
        <v/>
      </c>
      <c r="M135" s="614" t="str">
        <f>IF('360 GRP '!W66=0,"",'360 GRP '!W66)</f>
        <v/>
      </c>
      <c r="N135" s="614" t="str">
        <f>IF('360 GRP '!X66=0,"",'360 GRP '!X66)</f>
        <v/>
      </c>
      <c r="O135" s="614" t="str">
        <f>IF('360 GRP '!Y66=0,"",'360 GRP '!Y66)</f>
        <v/>
      </c>
      <c r="P135" s="615">
        <f t="shared" si="2"/>
        <v>0</v>
      </c>
      <c r="Q135" s="256">
        <f>P135*'360 GRP '!I66</f>
        <v>0</v>
      </c>
      <c r="R135" s="256">
        <f>P135*'360 GRP '!AZ66</f>
        <v>0</v>
      </c>
      <c r="S135" s="1"/>
      <c r="T135" s="1"/>
      <c r="U135" s="1"/>
      <c r="V135" s="1"/>
      <c r="W135" s="1"/>
      <c r="X135" s="1"/>
      <c r="Y135" s="1"/>
      <c r="Z135" s="1"/>
    </row>
    <row r="136" ht="21.0" customHeight="1">
      <c r="A136" s="613" t="str">
        <f>'360 GRP '!D67</f>
        <v>360-317-DT</v>
      </c>
      <c r="B136" s="487" t="s">
        <v>42</v>
      </c>
      <c r="C136" s="614" t="str">
        <f>IF('360 GRP '!M67=0,"",'360 GRP '!M67)</f>
        <v/>
      </c>
      <c r="D136" s="614" t="str">
        <f>IF('360 GRP '!N67=0,"",'360 GRP '!N67)</f>
        <v/>
      </c>
      <c r="E136" s="614" t="str">
        <f>IF('360 GRP '!O67=0,"",'360 GRP '!O67)</f>
        <v/>
      </c>
      <c r="F136" s="614" t="str">
        <f>IF('360 GRP '!P67=0,"",'360 GRP '!P67)</f>
        <v/>
      </c>
      <c r="G136" s="614" t="str">
        <f>IF('360 GRP '!Q67=0,"",'360 GRP '!Q67)</f>
        <v/>
      </c>
      <c r="H136" s="614" t="str">
        <f>IF('360 GRP '!R67=0,"",'360 GRP '!R67)</f>
        <v/>
      </c>
      <c r="I136" s="614" t="str">
        <f>IF('360 GRP '!S67=0,"",'360 GRP '!S67)</f>
        <v/>
      </c>
      <c r="J136" s="614" t="str">
        <f>IF('360 GRP '!T67=0,"",'360 GRP '!T67)</f>
        <v/>
      </c>
      <c r="K136" s="614" t="str">
        <f>IF('360 GRP '!U67=0,"",'360 GRP '!U67)</f>
        <v/>
      </c>
      <c r="L136" s="614" t="str">
        <f>IF('360 GRP '!V67=0,"",'360 GRP '!V67)</f>
        <v/>
      </c>
      <c r="M136" s="614" t="str">
        <f>IF('360 GRP '!W67=0,"",'360 GRP '!W67)</f>
        <v/>
      </c>
      <c r="N136" s="614" t="str">
        <f>IF('360 GRP '!X67=0,"",'360 GRP '!X67)</f>
        <v/>
      </c>
      <c r="O136" s="614" t="str">
        <f>IF('360 GRP '!Y67=0,"",'360 GRP '!Y67)</f>
        <v/>
      </c>
      <c r="P136" s="615">
        <f t="shared" si="2"/>
        <v>0</v>
      </c>
      <c r="Q136" s="256">
        <f>P136*'360 GRP '!I67</f>
        <v>0</v>
      </c>
      <c r="R136" s="256">
        <f>P136*'360 GRP '!AZ67</f>
        <v>0</v>
      </c>
      <c r="S136" s="1"/>
      <c r="T136" s="1"/>
      <c r="U136" s="1"/>
      <c r="V136" s="1"/>
      <c r="W136" s="1"/>
      <c r="X136" s="1"/>
      <c r="Y136" s="1"/>
      <c r="Z136" s="1"/>
    </row>
    <row r="137" ht="21.0" customHeight="1">
      <c r="A137" s="613" t="str">
        <f>'360 GRP '!D68</f>
        <v>360-318</v>
      </c>
      <c r="B137" s="487"/>
      <c r="C137" s="614" t="str">
        <f>IF('360 GRP '!M68=0,"",'360 GRP '!M68)</f>
        <v/>
      </c>
      <c r="D137" s="614" t="str">
        <f>IF('360 GRP '!N68=0,"",'360 GRP '!N68)</f>
        <v/>
      </c>
      <c r="E137" s="614" t="str">
        <f>IF('360 GRP '!O68=0,"",'360 GRP '!O68)</f>
        <v/>
      </c>
      <c r="F137" s="614" t="str">
        <f>IF('360 GRP '!P68=0,"",'360 GRP '!P68)</f>
        <v/>
      </c>
      <c r="G137" s="614" t="str">
        <f>IF('360 GRP '!Q68=0,"",'360 GRP '!Q68)</f>
        <v/>
      </c>
      <c r="H137" s="614" t="str">
        <f>IF('360 GRP '!R68=0,"",'360 GRP '!R68)</f>
        <v/>
      </c>
      <c r="I137" s="614" t="str">
        <f>IF('360 GRP '!S68=0,"",'360 GRP '!S68)</f>
        <v/>
      </c>
      <c r="J137" s="614" t="str">
        <f>IF('360 GRP '!T68=0,"",'360 GRP '!T68)</f>
        <v/>
      </c>
      <c r="K137" s="614" t="str">
        <f>IF('360 GRP '!U68=0,"",'360 GRP '!U68)</f>
        <v/>
      </c>
      <c r="L137" s="614" t="str">
        <f>IF('360 GRP '!V68=0,"",'360 GRP '!V68)</f>
        <v/>
      </c>
      <c r="M137" s="614" t="str">
        <f>IF('360 GRP '!W68=0,"",'360 GRP '!W68)</f>
        <v/>
      </c>
      <c r="N137" s="614" t="str">
        <f>IF('360 GRP '!X68=0,"",'360 GRP '!X68)</f>
        <v/>
      </c>
      <c r="O137" s="614" t="str">
        <f>IF('360 GRP '!Y68=0,"",'360 GRP '!Y68)</f>
        <v/>
      </c>
      <c r="P137" s="615">
        <f t="shared" si="2"/>
        <v>0</v>
      </c>
      <c r="Q137" s="256">
        <f>P137*'360 GRP '!I68</f>
        <v>0</v>
      </c>
      <c r="R137" s="256">
        <f>P137*'360 GRP '!AZ68</f>
        <v>0</v>
      </c>
      <c r="S137" s="1"/>
      <c r="T137" s="1"/>
      <c r="U137" s="1"/>
      <c r="V137" s="1"/>
      <c r="W137" s="1"/>
      <c r="X137" s="1"/>
      <c r="Y137" s="1"/>
      <c r="Z137" s="1"/>
    </row>
    <row r="138" ht="22.5" customHeight="1">
      <c r="A138" s="613" t="str">
        <f>'360 GRP '!D69</f>
        <v>360-318-DT</v>
      </c>
      <c r="B138" s="487" t="s">
        <v>42</v>
      </c>
      <c r="C138" s="614" t="str">
        <f>IF('360 GRP '!M69=0,"",'360 GRP '!M69)</f>
        <v/>
      </c>
      <c r="D138" s="614" t="str">
        <f>IF('360 GRP '!N69=0,"",'360 GRP '!N69)</f>
        <v/>
      </c>
      <c r="E138" s="614" t="str">
        <f>IF('360 GRP '!O69=0,"",'360 GRP '!O69)</f>
        <v/>
      </c>
      <c r="F138" s="614" t="str">
        <f>IF('360 GRP '!P69=0,"",'360 GRP '!P69)</f>
        <v/>
      </c>
      <c r="G138" s="614" t="str">
        <f>IF('360 GRP '!Q69=0,"",'360 GRP '!Q69)</f>
        <v/>
      </c>
      <c r="H138" s="614" t="str">
        <f>IF('360 GRP '!R69=0,"",'360 GRP '!R69)</f>
        <v/>
      </c>
      <c r="I138" s="614" t="str">
        <f>IF('360 GRP '!S69=0,"",'360 GRP '!S69)</f>
        <v/>
      </c>
      <c r="J138" s="614" t="str">
        <f>IF('360 GRP '!T69=0,"",'360 GRP '!T69)</f>
        <v/>
      </c>
      <c r="K138" s="614" t="str">
        <f>IF('360 GRP '!U69=0,"",'360 GRP '!U69)</f>
        <v/>
      </c>
      <c r="L138" s="614" t="str">
        <f>IF('360 GRP '!V69=0,"",'360 GRP '!V69)</f>
        <v/>
      </c>
      <c r="M138" s="614" t="str">
        <f>IF('360 GRP '!W69=0,"",'360 GRP '!W69)</f>
        <v/>
      </c>
      <c r="N138" s="614" t="str">
        <f>IF('360 GRP '!X69=0,"",'360 GRP '!X69)</f>
        <v/>
      </c>
      <c r="O138" s="614" t="str">
        <f>IF('360 GRP '!Y69=0,"",'360 GRP '!Y69)</f>
        <v/>
      </c>
      <c r="P138" s="615">
        <f t="shared" si="2"/>
        <v>0</v>
      </c>
      <c r="Q138" s="256">
        <f>P138*'360 GRP '!I69</f>
        <v>0</v>
      </c>
      <c r="R138" s="256">
        <f>P138*'360 GRP '!AZ69</f>
        <v>0</v>
      </c>
      <c r="S138" s="1"/>
      <c r="T138" s="1"/>
      <c r="U138" s="1"/>
      <c r="V138" s="1"/>
      <c r="W138" s="1"/>
      <c r="X138" s="1"/>
      <c r="Y138" s="1"/>
      <c r="Z138" s="1"/>
    </row>
    <row r="139" ht="21.0" customHeight="1">
      <c r="A139" s="613" t="str">
        <f>'360 GRP '!D70</f>
        <v>360-319</v>
      </c>
      <c r="B139" s="487"/>
      <c r="C139" s="614" t="str">
        <f>IF('360 GRP '!M70=0,"",'360 GRP '!M70)</f>
        <v/>
      </c>
      <c r="D139" s="614" t="str">
        <f>IF('360 GRP '!N70=0,"",'360 GRP '!N70)</f>
        <v/>
      </c>
      <c r="E139" s="614" t="str">
        <f>IF('360 GRP '!O70=0,"",'360 GRP '!O70)</f>
        <v/>
      </c>
      <c r="F139" s="614" t="str">
        <f>IF('360 GRP '!P70=0,"",'360 GRP '!P70)</f>
        <v/>
      </c>
      <c r="G139" s="614" t="str">
        <f>IF('360 GRP '!Q70=0,"",'360 GRP '!Q70)</f>
        <v/>
      </c>
      <c r="H139" s="614" t="str">
        <f>IF('360 GRP '!R70=0,"",'360 GRP '!R70)</f>
        <v/>
      </c>
      <c r="I139" s="614" t="str">
        <f>IF('360 GRP '!S70=0,"",'360 GRP '!S70)</f>
        <v/>
      </c>
      <c r="J139" s="614" t="str">
        <f>IF('360 GRP '!T70=0,"",'360 GRP '!T70)</f>
        <v/>
      </c>
      <c r="K139" s="614" t="str">
        <f>IF('360 GRP '!U70=0,"",'360 GRP '!U70)</f>
        <v/>
      </c>
      <c r="L139" s="614" t="str">
        <f>IF('360 GRP '!V70=0,"",'360 GRP '!V70)</f>
        <v/>
      </c>
      <c r="M139" s="614" t="str">
        <f>IF('360 GRP '!W70=0,"",'360 GRP '!W70)</f>
        <v/>
      </c>
      <c r="N139" s="614" t="str">
        <f>IF('360 GRP '!X70=0,"",'360 GRP '!X70)</f>
        <v/>
      </c>
      <c r="O139" s="614" t="str">
        <f>IF('360 GRP '!Y70=0,"",'360 GRP '!Y70)</f>
        <v/>
      </c>
      <c r="P139" s="615">
        <f t="shared" si="2"/>
        <v>0</v>
      </c>
      <c r="Q139" s="256">
        <f>P139*'360 GRP '!I70</f>
        <v>0</v>
      </c>
      <c r="R139" s="256">
        <f>P139*'360 GRP '!AZ70</f>
        <v>0</v>
      </c>
      <c r="S139" s="1"/>
      <c r="T139" s="1"/>
      <c r="U139" s="1"/>
      <c r="V139" s="1"/>
      <c r="W139" s="1"/>
      <c r="X139" s="1"/>
      <c r="Y139" s="1"/>
      <c r="Z139" s="1"/>
    </row>
    <row r="140" ht="21.0" customHeight="1">
      <c r="A140" s="613" t="str">
        <f>'360 GRP '!D71</f>
        <v>360-319-DT</v>
      </c>
      <c r="B140" s="487" t="s">
        <v>42</v>
      </c>
      <c r="C140" s="614" t="str">
        <f>IF('360 GRP '!M71=0,"",'360 GRP '!M71)</f>
        <v/>
      </c>
      <c r="D140" s="614" t="str">
        <f>IF('360 GRP '!N71=0,"",'360 GRP '!N71)</f>
        <v/>
      </c>
      <c r="E140" s="614" t="str">
        <f>IF('360 GRP '!O71=0,"",'360 GRP '!O71)</f>
        <v/>
      </c>
      <c r="F140" s="614" t="str">
        <f>IF('360 GRP '!P71=0,"",'360 GRP '!P71)</f>
        <v/>
      </c>
      <c r="G140" s="614" t="str">
        <f>IF('360 GRP '!Q71=0,"",'360 GRP '!Q71)</f>
        <v/>
      </c>
      <c r="H140" s="614" t="str">
        <f>IF('360 GRP '!R71=0,"",'360 GRP '!R71)</f>
        <v/>
      </c>
      <c r="I140" s="614" t="str">
        <f>IF('360 GRP '!S71=0,"",'360 GRP '!S71)</f>
        <v/>
      </c>
      <c r="J140" s="614" t="str">
        <f>IF('360 GRP '!T71=0,"",'360 GRP '!T71)</f>
        <v/>
      </c>
      <c r="K140" s="614" t="str">
        <f>IF('360 GRP '!U71=0,"",'360 GRP '!U71)</f>
        <v/>
      </c>
      <c r="L140" s="614" t="str">
        <f>IF('360 GRP '!V71=0,"",'360 GRP '!V71)</f>
        <v/>
      </c>
      <c r="M140" s="614" t="str">
        <f>IF('360 GRP '!W71=0,"",'360 GRP '!W71)</f>
        <v/>
      </c>
      <c r="N140" s="614" t="str">
        <f>IF('360 GRP '!X71=0,"",'360 GRP '!X71)</f>
        <v/>
      </c>
      <c r="O140" s="614" t="str">
        <f>IF('360 GRP '!Y71=0,"",'360 GRP '!Y71)</f>
        <v/>
      </c>
      <c r="P140" s="615">
        <f t="shared" si="2"/>
        <v>0</v>
      </c>
      <c r="Q140" s="256">
        <f>P140*'360 GRP '!I71</f>
        <v>0</v>
      </c>
      <c r="R140" s="256">
        <f>P140*'360 GRP '!AZ71</f>
        <v>0</v>
      </c>
      <c r="S140" s="1"/>
      <c r="T140" s="1"/>
      <c r="U140" s="1"/>
      <c r="V140" s="1"/>
      <c r="W140" s="1"/>
      <c r="X140" s="1"/>
      <c r="Y140" s="1"/>
      <c r="Z140" s="1"/>
    </row>
    <row r="141" ht="21.0" customHeight="1">
      <c r="A141" s="613" t="str">
        <f>'360 GRP '!D72</f>
        <v>360-320</v>
      </c>
      <c r="B141" s="487"/>
      <c r="C141" s="614" t="str">
        <f>IF('360 GRP '!M72=0,"",'360 GRP '!M72)</f>
        <v/>
      </c>
      <c r="D141" s="614" t="str">
        <f>IF('360 GRP '!N72=0,"",'360 GRP '!N72)</f>
        <v/>
      </c>
      <c r="E141" s="614" t="str">
        <f>IF('360 GRP '!O72=0,"",'360 GRP '!O72)</f>
        <v/>
      </c>
      <c r="F141" s="614" t="str">
        <f>IF('360 GRP '!P72=0,"",'360 GRP '!P72)</f>
        <v/>
      </c>
      <c r="G141" s="614" t="str">
        <f>IF('360 GRP '!Q72=0,"",'360 GRP '!Q72)</f>
        <v/>
      </c>
      <c r="H141" s="614" t="str">
        <f>IF('360 GRP '!R72=0,"",'360 GRP '!R72)</f>
        <v/>
      </c>
      <c r="I141" s="614" t="str">
        <f>IF('360 GRP '!S72=0,"",'360 GRP '!S72)</f>
        <v/>
      </c>
      <c r="J141" s="614" t="str">
        <f>IF('360 GRP '!T72=0,"",'360 GRP '!T72)</f>
        <v/>
      </c>
      <c r="K141" s="614" t="str">
        <f>IF('360 GRP '!U72=0,"",'360 GRP '!U72)</f>
        <v/>
      </c>
      <c r="L141" s="614" t="str">
        <f>IF('360 GRP '!V72=0,"",'360 GRP '!V72)</f>
        <v/>
      </c>
      <c r="M141" s="614" t="str">
        <f>IF('360 GRP '!W72=0,"",'360 GRP '!W72)</f>
        <v/>
      </c>
      <c r="N141" s="614" t="str">
        <f>IF('360 GRP '!X72=0,"",'360 GRP '!X72)</f>
        <v/>
      </c>
      <c r="O141" s="614" t="str">
        <f>IF('360 GRP '!Y72=0,"",'360 GRP '!Y72)</f>
        <v/>
      </c>
      <c r="P141" s="615">
        <f t="shared" si="2"/>
        <v>0</v>
      </c>
      <c r="Q141" s="256">
        <f>P141*'360 GRP '!I72</f>
        <v>0</v>
      </c>
      <c r="R141" s="256">
        <f>P141*'360 GRP '!AZ72</f>
        <v>0</v>
      </c>
      <c r="S141" s="1"/>
      <c r="T141" s="1"/>
      <c r="U141" s="1"/>
      <c r="V141" s="1"/>
      <c r="W141" s="1"/>
      <c r="X141" s="1"/>
      <c r="Y141" s="1"/>
      <c r="Z141" s="1"/>
    </row>
    <row r="142" ht="21.0" customHeight="1">
      <c r="A142" s="613" t="str">
        <f>'360 GRP '!D73</f>
        <v>360-320-DT</v>
      </c>
      <c r="B142" s="487" t="s">
        <v>42</v>
      </c>
      <c r="C142" s="614" t="str">
        <f>IF('360 GRP '!M73=0,"",'360 GRP '!M73)</f>
        <v/>
      </c>
      <c r="D142" s="614" t="str">
        <f>IF('360 GRP '!N73=0,"",'360 GRP '!N73)</f>
        <v/>
      </c>
      <c r="E142" s="614" t="str">
        <f>IF('360 GRP '!O73=0,"",'360 GRP '!O73)</f>
        <v/>
      </c>
      <c r="F142" s="614" t="str">
        <f>IF('360 GRP '!P73=0,"",'360 GRP '!P73)</f>
        <v/>
      </c>
      <c r="G142" s="614" t="str">
        <f>IF('360 GRP '!Q73=0,"",'360 GRP '!Q73)</f>
        <v/>
      </c>
      <c r="H142" s="614" t="str">
        <f>IF('360 GRP '!R73=0,"",'360 GRP '!R73)</f>
        <v/>
      </c>
      <c r="I142" s="614" t="str">
        <f>IF('360 GRP '!S73=0,"",'360 GRP '!S73)</f>
        <v/>
      </c>
      <c r="J142" s="614" t="str">
        <f>IF('360 GRP '!T73=0,"",'360 GRP '!T73)</f>
        <v/>
      </c>
      <c r="K142" s="614" t="str">
        <f>IF('360 GRP '!U73=0,"",'360 GRP '!U73)</f>
        <v/>
      </c>
      <c r="L142" s="614" t="str">
        <f>IF('360 GRP '!V73=0,"",'360 GRP '!V73)</f>
        <v/>
      </c>
      <c r="M142" s="614" t="str">
        <f>IF('360 GRP '!W73=0,"",'360 GRP '!W73)</f>
        <v/>
      </c>
      <c r="N142" s="614" t="str">
        <f>IF('360 GRP '!X73=0,"",'360 GRP '!X73)</f>
        <v/>
      </c>
      <c r="O142" s="614" t="str">
        <f>IF('360 GRP '!Y73=0,"",'360 GRP '!Y73)</f>
        <v/>
      </c>
      <c r="P142" s="615">
        <f t="shared" si="2"/>
        <v>0</v>
      </c>
      <c r="Q142" s="256">
        <f>P142*'360 GRP '!I73</f>
        <v>0</v>
      </c>
      <c r="R142" s="256">
        <f>P142*'360 GRP '!AZ73</f>
        <v>0</v>
      </c>
      <c r="S142" s="1"/>
      <c r="T142" s="1"/>
      <c r="U142" s="1"/>
      <c r="V142" s="1"/>
      <c r="W142" s="1"/>
      <c r="X142" s="1"/>
      <c r="Y142" s="1"/>
      <c r="Z142" s="1"/>
    </row>
    <row r="143" ht="21.0" customHeight="1">
      <c r="A143" s="613" t="str">
        <f>'360 GRP '!D200</f>
        <v/>
      </c>
      <c r="B143" s="487"/>
      <c r="C143" s="614" t="str">
        <f>IF('360 GRP '!M200=0,"",'360 GRP '!M200)</f>
        <v/>
      </c>
      <c r="D143" s="614" t="str">
        <f>IF('360 GRP '!N200=0,"",'360 GRP '!N200)</f>
        <v/>
      </c>
      <c r="E143" s="614" t="str">
        <f>IF('360 GRP '!O200=0,"",'360 GRP '!O200)</f>
        <v/>
      </c>
      <c r="F143" s="614" t="str">
        <f>IF('360 GRP '!P200=0,"",'360 GRP '!P200)</f>
        <v/>
      </c>
      <c r="G143" s="614" t="str">
        <f>IF('360 GRP '!Q200=0,"",'360 GRP '!Q200)</f>
        <v/>
      </c>
      <c r="H143" s="614" t="str">
        <f>IF('360 GRP '!R200=0,"",'360 GRP '!R200)</f>
        <v/>
      </c>
      <c r="I143" s="614" t="str">
        <f>IF('360 GRP '!S200=0,"",'360 GRP '!S200)</f>
        <v/>
      </c>
      <c r="J143" s="614" t="str">
        <f>IF('360 GRP '!T200=0,"",'360 GRP '!T200)</f>
        <v/>
      </c>
      <c r="K143" s="614" t="str">
        <f>IF('360 GRP '!U200=0,"",'360 GRP '!U200)</f>
        <v/>
      </c>
      <c r="L143" s="614" t="str">
        <f>IF('360 GRP '!V200=0,"",'360 GRP '!V200)</f>
        <v/>
      </c>
      <c r="M143" s="614" t="str">
        <f>IF('360 GRP '!W200=0,"",'360 GRP '!W200)</f>
        <v/>
      </c>
      <c r="N143" s="614" t="str">
        <f>IF('360 GRP '!X200=0,"",'360 GRP '!X200)</f>
        <v/>
      </c>
      <c r="O143" s="614" t="str">
        <f>IF('360 GRP '!Y200=0,"",'360 GRP '!Y200)</f>
        <v/>
      </c>
      <c r="P143" s="615">
        <f t="shared" si="2"/>
        <v>0</v>
      </c>
      <c r="Q143" s="256">
        <f>P143*'360 GRP '!I200</f>
        <v>0</v>
      </c>
      <c r="R143" s="256"/>
      <c r="S143" s="1"/>
      <c r="T143" s="1"/>
      <c r="U143" s="1"/>
      <c r="V143" s="1"/>
      <c r="W143" s="1"/>
      <c r="X143" s="1"/>
      <c r="Y143" s="1"/>
      <c r="Z143" s="1"/>
    </row>
    <row r="144" ht="21.0" customHeight="1">
      <c r="A144" s="613" t="str">
        <f>'360 GRP '!D201</f>
        <v>360-325</v>
      </c>
      <c r="B144" s="487"/>
      <c r="C144" s="614" t="str">
        <f>IF('360 GRP '!M201=0,"",'360 GRP '!M201)</f>
        <v/>
      </c>
      <c r="D144" s="614" t="str">
        <f>IF('360 GRP '!N201=0,"",'360 GRP '!N201)</f>
        <v/>
      </c>
      <c r="E144" s="614" t="str">
        <f>IF('360 GRP '!O201=0,"",'360 GRP '!O201)</f>
        <v/>
      </c>
      <c r="F144" s="614" t="str">
        <f>IF('360 GRP '!P201=0,"",'360 GRP '!P201)</f>
        <v/>
      </c>
      <c r="G144" s="614" t="str">
        <f>IF('360 GRP '!Q201=0,"",'360 GRP '!Q201)</f>
        <v/>
      </c>
      <c r="H144" s="614" t="str">
        <f>IF('360 GRP '!R201=0,"",'360 GRP '!R201)</f>
        <v/>
      </c>
      <c r="I144" s="614" t="str">
        <f>IF('360 GRP '!S201=0,"",'360 GRP '!S201)</f>
        <v/>
      </c>
      <c r="J144" s="614" t="str">
        <f>IF('360 GRP '!T201=0,"",'360 GRP '!T201)</f>
        <v/>
      </c>
      <c r="K144" s="614" t="str">
        <f>IF('360 GRP '!U201=0,"",'360 GRP '!U201)</f>
        <v/>
      </c>
      <c r="L144" s="614" t="str">
        <f>IF('360 GRP '!V201=0,"",'360 GRP '!V201)</f>
        <v/>
      </c>
      <c r="M144" s="614" t="str">
        <f>IF('360 GRP '!W201=0,"",'360 GRP '!W201)</f>
        <v/>
      </c>
      <c r="N144" s="614" t="str">
        <f>IF('360 GRP '!X201=0,"",'360 GRP '!X201)</f>
        <v/>
      </c>
      <c r="O144" s="614" t="str">
        <f>IF('360 GRP '!Y201=0,"",'360 GRP '!Y201)</f>
        <v/>
      </c>
      <c r="P144" s="615">
        <f t="shared" si="2"/>
        <v>0</v>
      </c>
      <c r="Q144" s="256">
        <f>P144*'360 GRP '!I201</f>
        <v>0</v>
      </c>
      <c r="R144" s="256">
        <f>P144*'360 GRP '!AZ201</f>
        <v>0</v>
      </c>
      <c r="S144" s="1"/>
      <c r="T144" s="1"/>
      <c r="U144" s="1"/>
      <c r="V144" s="1"/>
      <c r="W144" s="1"/>
      <c r="X144" s="1"/>
      <c r="Y144" s="1"/>
      <c r="Z144" s="1"/>
    </row>
    <row r="145" ht="21.0" customHeight="1">
      <c r="A145" s="613" t="str">
        <f>'360 GRP '!D202</f>
        <v>360-327</v>
      </c>
      <c r="B145" s="487"/>
      <c r="C145" s="614" t="str">
        <f>IF('360 GRP '!M202=0,"",'360 GRP '!M202)</f>
        <v/>
      </c>
      <c r="D145" s="614" t="str">
        <f>IF('360 GRP '!N202=0,"",'360 GRP '!N202)</f>
        <v/>
      </c>
      <c r="E145" s="614" t="str">
        <f>IF('360 GRP '!O202=0,"",'360 GRP '!O202)</f>
        <v/>
      </c>
      <c r="F145" s="614" t="str">
        <f>IF('360 GRP '!P202=0,"",'360 GRP '!P202)</f>
        <v/>
      </c>
      <c r="G145" s="614" t="str">
        <f>IF('360 GRP '!Q202=0,"",'360 GRP '!Q202)</f>
        <v/>
      </c>
      <c r="H145" s="614" t="str">
        <f>IF('360 GRP '!R202=0,"",'360 GRP '!R202)</f>
        <v/>
      </c>
      <c r="I145" s="614" t="str">
        <f>IF('360 GRP '!S202=0,"",'360 GRP '!S202)</f>
        <v/>
      </c>
      <c r="J145" s="614" t="str">
        <f>IF('360 GRP '!T202=0,"",'360 GRP '!T202)</f>
        <v/>
      </c>
      <c r="K145" s="614" t="str">
        <f>IF('360 GRP '!U202=0,"",'360 GRP '!U202)</f>
        <v/>
      </c>
      <c r="L145" s="614" t="str">
        <f>IF('360 GRP '!V202=0,"",'360 GRP '!V202)</f>
        <v/>
      </c>
      <c r="M145" s="614" t="str">
        <f>IF('360 GRP '!W202=0,"",'360 GRP '!W202)</f>
        <v/>
      </c>
      <c r="N145" s="614" t="str">
        <f>IF('360 GRP '!X202=0,"",'360 GRP '!X202)</f>
        <v/>
      </c>
      <c r="O145" s="614" t="str">
        <f>IF('360 GRP '!Y202=0,"",'360 GRP '!Y202)</f>
        <v/>
      </c>
      <c r="P145" s="615">
        <f t="shared" si="2"/>
        <v>0</v>
      </c>
      <c r="Q145" s="256">
        <f>P145*'360 GRP '!I202</f>
        <v>0</v>
      </c>
      <c r="R145" s="256">
        <f>P145*'360 GRP '!AZ202</f>
        <v>0</v>
      </c>
      <c r="S145" s="1"/>
      <c r="T145" s="1"/>
      <c r="U145" s="1"/>
      <c r="V145" s="1"/>
      <c r="W145" s="1"/>
      <c r="X145" s="1"/>
      <c r="Y145" s="1"/>
      <c r="Z145" s="1"/>
    </row>
    <row r="146" ht="22.5" customHeight="1">
      <c r="A146" s="613" t="str">
        <f>'360 GRP '!D203</f>
        <v>360-331</v>
      </c>
      <c r="B146" s="487"/>
      <c r="C146" s="614" t="str">
        <f>IF('360 GRP '!M203=0,"",'360 GRP '!M203)</f>
        <v/>
      </c>
      <c r="D146" s="614" t="str">
        <f>IF('360 GRP '!N203=0,"",'360 GRP '!N203)</f>
        <v/>
      </c>
      <c r="E146" s="614" t="str">
        <f>IF('360 GRP '!O203=0,"",'360 GRP '!O203)</f>
        <v/>
      </c>
      <c r="F146" s="614" t="str">
        <f>IF('360 GRP '!P203=0,"",'360 GRP '!P203)</f>
        <v/>
      </c>
      <c r="G146" s="614" t="str">
        <f>IF('360 GRP '!Q203=0,"",'360 GRP '!Q203)</f>
        <v/>
      </c>
      <c r="H146" s="614" t="str">
        <f>IF('360 GRP '!R203=0,"",'360 GRP '!R203)</f>
        <v/>
      </c>
      <c r="I146" s="614" t="str">
        <f>IF('360 GRP '!S203=0,"",'360 GRP '!S203)</f>
        <v/>
      </c>
      <c r="J146" s="614" t="str">
        <f>IF('360 GRP '!T203=0,"",'360 GRP '!T203)</f>
        <v/>
      </c>
      <c r="K146" s="614" t="str">
        <f>IF('360 GRP '!U203=0,"",'360 GRP '!U203)</f>
        <v/>
      </c>
      <c r="L146" s="614" t="str">
        <f>IF('360 GRP '!V203=0,"",'360 GRP '!V203)</f>
        <v/>
      </c>
      <c r="M146" s="614" t="str">
        <f>IF('360 GRP '!W203=0,"",'360 GRP '!W203)</f>
        <v/>
      </c>
      <c r="N146" s="614" t="str">
        <f>IF('360 GRP '!X203=0,"",'360 GRP '!X203)</f>
        <v/>
      </c>
      <c r="O146" s="614" t="str">
        <f>IF('360 GRP '!Y203=0,"",'360 GRP '!Y203)</f>
        <v/>
      </c>
      <c r="P146" s="615">
        <f t="shared" si="2"/>
        <v>0</v>
      </c>
      <c r="Q146" s="256">
        <f>P146*'360 GRP '!I203</f>
        <v>0</v>
      </c>
      <c r="R146" s="256">
        <f>P146*'360 GRP '!AZ203</f>
        <v>0</v>
      </c>
      <c r="S146" s="1"/>
      <c r="T146" s="1"/>
      <c r="U146" s="1"/>
      <c r="V146" s="1"/>
      <c r="W146" s="1"/>
      <c r="X146" s="1"/>
      <c r="Y146" s="1"/>
      <c r="Z146" s="1"/>
    </row>
    <row r="147" ht="21.0" customHeight="1">
      <c r="A147" s="613" t="str">
        <f>'360 GRP '!D204</f>
        <v>360-332</v>
      </c>
      <c r="B147" s="487"/>
      <c r="C147" s="614" t="str">
        <f>IF('360 GRP '!M204=0,"",'360 GRP '!M204)</f>
        <v/>
      </c>
      <c r="D147" s="614" t="str">
        <f>IF('360 GRP '!N204=0,"",'360 GRP '!N204)</f>
        <v/>
      </c>
      <c r="E147" s="614" t="str">
        <f>IF('360 GRP '!O204=0,"",'360 GRP '!O204)</f>
        <v/>
      </c>
      <c r="F147" s="614" t="str">
        <f>IF('360 GRP '!P204=0,"",'360 GRP '!P204)</f>
        <v/>
      </c>
      <c r="G147" s="614" t="str">
        <f>IF('360 GRP '!Q204=0,"",'360 GRP '!Q204)</f>
        <v/>
      </c>
      <c r="H147" s="614" t="str">
        <f>IF('360 GRP '!R204=0,"",'360 GRP '!R204)</f>
        <v/>
      </c>
      <c r="I147" s="614" t="str">
        <f>IF('360 GRP '!S204=0,"",'360 GRP '!S204)</f>
        <v/>
      </c>
      <c r="J147" s="614" t="str">
        <f>IF('360 GRP '!T204=0,"",'360 GRP '!T204)</f>
        <v/>
      </c>
      <c r="K147" s="614" t="str">
        <f>IF('360 GRP '!U204=0,"",'360 GRP '!U204)</f>
        <v/>
      </c>
      <c r="L147" s="614" t="str">
        <f>IF('360 GRP '!V204=0,"",'360 GRP '!V204)</f>
        <v/>
      </c>
      <c r="M147" s="614" t="str">
        <f>IF('360 GRP '!W204=0,"",'360 GRP '!W204)</f>
        <v/>
      </c>
      <c r="N147" s="614" t="str">
        <f>IF('360 GRP '!X204=0,"",'360 GRP '!X204)</f>
        <v/>
      </c>
      <c r="O147" s="614" t="str">
        <f>IF('360 GRP '!Y204=0,"",'360 GRP '!Y204)</f>
        <v/>
      </c>
      <c r="P147" s="615">
        <f t="shared" si="2"/>
        <v>0</v>
      </c>
      <c r="Q147" s="256">
        <f>P147*'360 GRP '!I204</f>
        <v>0</v>
      </c>
      <c r="R147" s="256">
        <f>P147*'360 GRP '!AZ204</f>
        <v>0</v>
      </c>
      <c r="S147" s="1"/>
      <c r="T147" s="1"/>
      <c r="U147" s="1"/>
      <c r="V147" s="1"/>
      <c r="W147" s="1"/>
      <c r="X147" s="1"/>
      <c r="Y147" s="1"/>
      <c r="Z147" s="1"/>
    </row>
    <row r="148" ht="22.5" customHeight="1">
      <c r="A148" s="613" t="str">
        <f>'360 GRP '!D92</f>
        <v/>
      </c>
      <c r="B148" s="487"/>
      <c r="C148" s="614" t="str">
        <f>IF('360 GRP '!M92=0,"",'360 GRP '!M92)</f>
        <v/>
      </c>
      <c r="D148" s="614" t="str">
        <f>IF('360 GRP '!N92=0,"",'360 GRP '!N92)</f>
        <v/>
      </c>
      <c r="E148" s="614" t="str">
        <f>IF('360 GRP '!O92=0,"",'360 GRP '!O92)</f>
        <v/>
      </c>
      <c r="F148" s="614" t="str">
        <f>IF('360 GRP '!P92=0,"",'360 GRP '!P92)</f>
        <v/>
      </c>
      <c r="G148" s="614" t="str">
        <f>IF('360 GRP '!Q92=0,"",'360 GRP '!Q92)</f>
        <v/>
      </c>
      <c r="H148" s="614" t="str">
        <f>IF('360 GRP '!R92=0,"",'360 GRP '!R92)</f>
        <v/>
      </c>
      <c r="I148" s="614" t="str">
        <f>IF('360 GRP '!S92=0,"",'360 GRP '!S92)</f>
        <v/>
      </c>
      <c r="J148" s="614" t="str">
        <f>IF('360 GRP '!T92=0,"",'360 GRP '!T92)</f>
        <v/>
      </c>
      <c r="K148" s="614" t="str">
        <f>IF('360 GRP '!U92=0,"",'360 GRP '!U92)</f>
        <v/>
      </c>
      <c r="L148" s="614" t="str">
        <f>IF('360 GRP '!V92=0,"",'360 GRP '!V92)</f>
        <v/>
      </c>
      <c r="M148" s="614" t="str">
        <f>IF('360 GRP '!W92=0,"",'360 GRP '!W92)</f>
        <v/>
      </c>
      <c r="N148" s="614" t="str">
        <f>IF('360 GRP '!X92=0,"",'360 GRP '!X92)</f>
        <v/>
      </c>
      <c r="O148" s="614" t="str">
        <f>IF('360 GRP '!Y92=0,"",'360 GRP '!Y92)</f>
        <v/>
      </c>
      <c r="P148" s="615">
        <f t="shared" si="2"/>
        <v>0</v>
      </c>
      <c r="Q148" s="256">
        <f>P148*'360 GRP '!I92</f>
        <v>0</v>
      </c>
      <c r="R148" s="256"/>
      <c r="S148" s="1"/>
      <c r="T148" s="1"/>
      <c r="U148" s="1"/>
      <c r="V148" s="1"/>
      <c r="W148" s="1"/>
      <c r="X148" s="1"/>
      <c r="Y148" s="1"/>
      <c r="Z148" s="1"/>
    </row>
    <row r="149" ht="21.0" customHeight="1">
      <c r="A149" s="613" t="str">
        <f>'360 GRP '!D93</f>
        <v>360-381</v>
      </c>
      <c r="B149" s="487"/>
      <c r="C149" s="614" t="str">
        <f>IF('360 GRP '!M93=0,"",'360 GRP '!M93)</f>
        <v/>
      </c>
      <c r="D149" s="614" t="str">
        <f>IF('360 GRP '!N93=0,"",'360 GRP '!N93)</f>
        <v/>
      </c>
      <c r="E149" s="614" t="str">
        <f>IF('360 GRP '!O93=0,"",'360 GRP '!O93)</f>
        <v/>
      </c>
      <c r="F149" s="614" t="str">
        <f>IF('360 GRP '!P93=0,"",'360 GRP '!P93)</f>
        <v/>
      </c>
      <c r="G149" s="614" t="str">
        <f>IF('360 GRP '!Q93=0,"",'360 GRP '!Q93)</f>
        <v/>
      </c>
      <c r="H149" s="614" t="str">
        <f>IF('360 GRP '!R93=0,"",'360 GRP '!R93)</f>
        <v/>
      </c>
      <c r="I149" s="614" t="str">
        <f>IF('360 GRP '!S93=0,"",'360 GRP '!S93)</f>
        <v/>
      </c>
      <c r="J149" s="614" t="str">
        <f>IF('360 GRP '!T93=0,"",'360 GRP '!T93)</f>
        <v/>
      </c>
      <c r="K149" s="614" t="str">
        <f>IF('360 GRP '!U93=0,"",'360 GRP '!U93)</f>
        <v/>
      </c>
      <c r="L149" s="614" t="str">
        <f>IF('360 GRP '!V93=0,"",'360 GRP '!V93)</f>
        <v/>
      </c>
      <c r="M149" s="614" t="str">
        <f>IF('360 GRP '!W93=0,"",'360 GRP '!W93)</f>
        <v/>
      </c>
      <c r="N149" s="614" t="str">
        <f>IF('360 GRP '!X93=0,"",'360 GRP '!X93)</f>
        <v/>
      </c>
      <c r="O149" s="614" t="str">
        <f>IF('360 GRP '!Y93=0,"",'360 GRP '!Y93)</f>
        <v/>
      </c>
      <c r="P149" s="615">
        <f t="shared" si="2"/>
        <v>0</v>
      </c>
      <c r="Q149" s="256">
        <f>P149*'360 GRP '!I93</f>
        <v>0</v>
      </c>
      <c r="R149" s="256">
        <f>P149*'360 GRP '!AZ93</f>
        <v>0</v>
      </c>
      <c r="S149" s="1"/>
      <c r="T149" s="1"/>
      <c r="U149" s="1"/>
      <c r="V149" s="1"/>
      <c r="W149" s="1"/>
      <c r="X149" s="1"/>
      <c r="Y149" s="1"/>
      <c r="Z149" s="1"/>
    </row>
    <row r="150" ht="21.0" customHeight="1">
      <c r="A150" s="613" t="str">
        <f>'360 GRP '!D94</f>
        <v>360-382</v>
      </c>
      <c r="B150" s="487"/>
      <c r="C150" s="614" t="str">
        <f>IF('360 GRP '!M94=0,"",'360 GRP '!M94)</f>
        <v/>
      </c>
      <c r="D150" s="614" t="str">
        <f>IF('360 GRP '!N94=0,"",'360 GRP '!N94)</f>
        <v/>
      </c>
      <c r="E150" s="614" t="str">
        <f>IF('360 GRP '!O94=0,"",'360 GRP '!O94)</f>
        <v/>
      </c>
      <c r="F150" s="614" t="str">
        <f>IF('360 GRP '!P94=0,"",'360 GRP '!P94)</f>
        <v/>
      </c>
      <c r="G150" s="614" t="str">
        <f>IF('360 GRP '!Q94=0,"",'360 GRP '!Q94)</f>
        <v/>
      </c>
      <c r="H150" s="614" t="str">
        <f>IF('360 GRP '!R94=0,"",'360 GRP '!R94)</f>
        <v/>
      </c>
      <c r="I150" s="614" t="str">
        <f>IF('360 GRP '!S94=0,"",'360 GRP '!S94)</f>
        <v/>
      </c>
      <c r="J150" s="614" t="str">
        <f>IF('360 GRP '!T94=0,"",'360 GRP '!T94)</f>
        <v/>
      </c>
      <c r="K150" s="614" t="str">
        <f>IF('360 GRP '!U94=0,"",'360 GRP '!U94)</f>
        <v/>
      </c>
      <c r="L150" s="614" t="str">
        <f>IF('360 GRP '!V94=0,"",'360 GRP '!V94)</f>
        <v/>
      </c>
      <c r="M150" s="614" t="str">
        <f>IF('360 GRP '!W94=0,"",'360 GRP '!W94)</f>
        <v/>
      </c>
      <c r="N150" s="614" t="str">
        <f>IF('360 GRP '!X94=0,"",'360 GRP '!X94)</f>
        <v/>
      </c>
      <c r="O150" s="614" t="str">
        <f>IF('360 GRP '!Y94=0,"",'360 GRP '!Y94)</f>
        <v/>
      </c>
      <c r="P150" s="615">
        <f t="shared" si="2"/>
        <v>0</v>
      </c>
      <c r="Q150" s="256">
        <f>P150*'360 GRP '!I94</f>
        <v>0</v>
      </c>
      <c r="R150" s="256">
        <f>P150*'360 GRP '!AZ94</f>
        <v>0</v>
      </c>
      <c r="S150" s="1"/>
      <c r="T150" s="1"/>
      <c r="U150" s="1"/>
      <c r="V150" s="1"/>
      <c r="W150" s="1"/>
      <c r="X150" s="1"/>
      <c r="Y150" s="1"/>
      <c r="Z150" s="1"/>
    </row>
    <row r="151" ht="21.0" customHeight="1">
      <c r="A151" s="613" t="str">
        <f>'360 GRP '!D95</f>
        <v>360-384</v>
      </c>
      <c r="B151" s="487"/>
      <c r="C151" s="614" t="str">
        <f>IF('360 GRP '!M95=0,"",'360 GRP '!M95)</f>
        <v/>
      </c>
      <c r="D151" s="614" t="str">
        <f>IF('360 GRP '!N95=0,"",'360 GRP '!N95)</f>
        <v/>
      </c>
      <c r="E151" s="614" t="str">
        <f>IF('360 GRP '!O95=0,"",'360 GRP '!O95)</f>
        <v/>
      </c>
      <c r="F151" s="614" t="str">
        <f>IF('360 GRP '!P95=0,"",'360 GRP '!P95)</f>
        <v/>
      </c>
      <c r="G151" s="614" t="str">
        <f>IF('360 GRP '!Q95=0,"",'360 GRP '!Q95)</f>
        <v/>
      </c>
      <c r="H151" s="614" t="str">
        <f>IF('360 GRP '!R95=0,"",'360 GRP '!R95)</f>
        <v/>
      </c>
      <c r="I151" s="614" t="str">
        <f>IF('360 GRP '!S95=0,"",'360 GRP '!S95)</f>
        <v/>
      </c>
      <c r="J151" s="614" t="str">
        <f>IF('360 GRP '!T95=0,"",'360 GRP '!T95)</f>
        <v/>
      </c>
      <c r="K151" s="614" t="str">
        <f>IF('360 GRP '!U95=0,"",'360 GRP '!U95)</f>
        <v/>
      </c>
      <c r="L151" s="614" t="str">
        <f>IF('360 GRP '!V95=0,"",'360 GRP '!V95)</f>
        <v/>
      </c>
      <c r="M151" s="614" t="str">
        <f>IF('360 GRP '!W95=0,"",'360 GRP '!W95)</f>
        <v/>
      </c>
      <c r="N151" s="614" t="str">
        <f>IF('360 GRP '!X95=0,"",'360 GRP '!X95)</f>
        <v/>
      </c>
      <c r="O151" s="614" t="str">
        <f>IF('360 GRP '!Y95=0,"",'360 GRP '!Y95)</f>
        <v/>
      </c>
      <c r="P151" s="615">
        <f t="shared" si="2"/>
        <v>0</v>
      </c>
      <c r="Q151" s="256">
        <f>P151*'360 GRP '!I95</f>
        <v>0</v>
      </c>
      <c r="R151" s="256">
        <f>P151*'360 GRP '!AZ95</f>
        <v>0</v>
      </c>
      <c r="S151" s="1"/>
      <c r="T151" s="1"/>
      <c r="U151" s="1"/>
      <c r="V151" s="1"/>
      <c r="W151" s="1"/>
      <c r="X151" s="1"/>
      <c r="Y151" s="1"/>
      <c r="Z151" s="1"/>
    </row>
    <row r="152" ht="22.5" customHeight="1">
      <c r="A152" s="613" t="str">
        <f>'360 GRP '!D96</f>
        <v>360-385</v>
      </c>
      <c r="B152" s="487"/>
      <c r="C152" s="614" t="str">
        <f>IF('360 GRP '!M96=0,"",'360 GRP '!M96)</f>
        <v/>
      </c>
      <c r="D152" s="614" t="str">
        <f>IF('360 GRP '!N96=0,"",'360 GRP '!N96)</f>
        <v/>
      </c>
      <c r="E152" s="614" t="str">
        <f>IF('360 GRP '!O96=0,"",'360 GRP '!O96)</f>
        <v/>
      </c>
      <c r="F152" s="614" t="str">
        <f>IF('360 GRP '!P96=0,"",'360 GRP '!P96)</f>
        <v/>
      </c>
      <c r="G152" s="614" t="str">
        <f>IF('360 GRP '!Q96=0,"",'360 GRP '!Q96)</f>
        <v/>
      </c>
      <c r="H152" s="614" t="str">
        <f>IF('360 GRP '!R96=0,"",'360 GRP '!R96)</f>
        <v/>
      </c>
      <c r="I152" s="614" t="str">
        <f>IF('360 GRP '!S96=0,"",'360 GRP '!S96)</f>
        <v/>
      </c>
      <c r="J152" s="614" t="str">
        <f>IF('360 GRP '!T96=0,"",'360 GRP '!T96)</f>
        <v/>
      </c>
      <c r="K152" s="614" t="str">
        <f>IF('360 GRP '!U96=0,"",'360 GRP '!U96)</f>
        <v/>
      </c>
      <c r="L152" s="614" t="str">
        <f>IF('360 GRP '!V96=0,"",'360 GRP '!V96)</f>
        <v/>
      </c>
      <c r="M152" s="614" t="str">
        <f>IF('360 GRP '!W96=0,"",'360 GRP '!W96)</f>
        <v/>
      </c>
      <c r="N152" s="614" t="str">
        <f>IF('360 GRP '!X96=0,"",'360 GRP '!X96)</f>
        <v/>
      </c>
      <c r="O152" s="614" t="str">
        <f>IF('360 GRP '!Y96=0,"",'360 GRP '!Y96)</f>
        <v/>
      </c>
      <c r="P152" s="615">
        <f t="shared" si="2"/>
        <v>0</v>
      </c>
      <c r="Q152" s="256">
        <f>P152*'360 GRP '!I96</f>
        <v>0</v>
      </c>
      <c r="R152" s="256">
        <f>P152*'360 GRP '!AZ96</f>
        <v>0</v>
      </c>
      <c r="S152" s="1"/>
      <c r="T152" s="1"/>
      <c r="U152" s="1"/>
      <c r="V152" s="1"/>
      <c r="W152" s="1"/>
      <c r="X152" s="1"/>
      <c r="Y152" s="1"/>
      <c r="Z152" s="1"/>
    </row>
    <row r="153" ht="22.5" customHeight="1">
      <c r="A153" s="613" t="str">
        <f>'360 GRP '!D97</f>
        <v>360-388</v>
      </c>
      <c r="B153" s="487"/>
      <c r="C153" s="614" t="str">
        <f>IF('360 GRP '!M97=0,"",'360 GRP '!M97)</f>
        <v/>
      </c>
      <c r="D153" s="614" t="str">
        <f>IF('360 GRP '!N97=0,"",'360 GRP '!N97)</f>
        <v/>
      </c>
      <c r="E153" s="614" t="str">
        <f>IF('360 GRP '!O97=0,"",'360 GRP '!O97)</f>
        <v/>
      </c>
      <c r="F153" s="614" t="str">
        <f>IF('360 GRP '!P97=0,"",'360 GRP '!P97)</f>
        <v/>
      </c>
      <c r="G153" s="614" t="str">
        <f>IF('360 GRP '!Q97=0,"",'360 GRP '!Q97)</f>
        <v/>
      </c>
      <c r="H153" s="614" t="str">
        <f>IF('360 GRP '!R97=0,"",'360 GRP '!R97)</f>
        <v/>
      </c>
      <c r="I153" s="614" t="str">
        <f>IF('360 GRP '!S97=0,"",'360 GRP '!S97)</f>
        <v/>
      </c>
      <c r="J153" s="614" t="str">
        <f>IF('360 GRP '!T97=0,"",'360 GRP '!T97)</f>
        <v/>
      </c>
      <c r="K153" s="614" t="str">
        <f>IF('360 GRP '!U97=0,"",'360 GRP '!U97)</f>
        <v/>
      </c>
      <c r="L153" s="614" t="str">
        <f>IF('360 GRP '!V97=0,"",'360 GRP '!V97)</f>
        <v/>
      </c>
      <c r="M153" s="614" t="str">
        <f>IF('360 GRP '!W97=0,"",'360 GRP '!W97)</f>
        <v/>
      </c>
      <c r="N153" s="614" t="str">
        <f>IF('360 GRP '!X97=0,"",'360 GRP '!X97)</f>
        <v/>
      </c>
      <c r="O153" s="614" t="str">
        <f>IF('360 GRP '!Y97=0,"",'360 GRP '!Y97)</f>
        <v/>
      </c>
      <c r="P153" s="615">
        <f t="shared" si="2"/>
        <v>0</v>
      </c>
      <c r="Q153" s="256">
        <f>P153*'360 GRP '!I97</f>
        <v>0</v>
      </c>
      <c r="R153" s="256">
        <f>P153*'360 GRP '!AZ97</f>
        <v>0</v>
      </c>
      <c r="S153" s="1"/>
      <c r="T153" s="1"/>
      <c r="U153" s="1"/>
      <c r="V153" s="1"/>
      <c r="W153" s="1"/>
      <c r="X153" s="1"/>
      <c r="Y153" s="1"/>
      <c r="Z153" s="1"/>
    </row>
    <row r="154" ht="22.5" customHeight="1">
      <c r="A154" s="613" t="str">
        <f>'360 GRP '!D98</f>
        <v>360-389</v>
      </c>
      <c r="B154" s="487"/>
      <c r="C154" s="614" t="str">
        <f>IF('360 GRP '!M98=0,"",'360 GRP '!M98)</f>
        <v/>
      </c>
      <c r="D154" s="614" t="str">
        <f>IF('360 GRP '!N98=0,"",'360 GRP '!N98)</f>
        <v/>
      </c>
      <c r="E154" s="614" t="str">
        <f>IF('360 GRP '!O98=0,"",'360 GRP '!O98)</f>
        <v/>
      </c>
      <c r="F154" s="614" t="str">
        <f>IF('360 GRP '!P98=0,"",'360 GRP '!P98)</f>
        <v/>
      </c>
      <c r="G154" s="614" t="str">
        <f>IF('360 GRP '!Q98=0,"",'360 GRP '!Q98)</f>
        <v/>
      </c>
      <c r="H154" s="614" t="str">
        <f>IF('360 GRP '!R98=0,"",'360 GRP '!R98)</f>
        <v/>
      </c>
      <c r="I154" s="614" t="str">
        <f>IF('360 GRP '!S98=0,"",'360 GRP '!S98)</f>
        <v/>
      </c>
      <c r="J154" s="614" t="str">
        <f>IF('360 GRP '!T98=0,"",'360 GRP '!T98)</f>
        <v/>
      </c>
      <c r="K154" s="614" t="str">
        <f>IF('360 GRP '!U98=0,"",'360 GRP '!U98)</f>
        <v/>
      </c>
      <c r="L154" s="614" t="str">
        <f>IF('360 GRP '!V98=0,"",'360 GRP '!V98)</f>
        <v/>
      </c>
      <c r="M154" s="614" t="str">
        <f>IF('360 GRP '!W98=0,"",'360 GRP '!W98)</f>
        <v/>
      </c>
      <c r="N154" s="614" t="str">
        <f>IF('360 GRP '!X98=0,"",'360 GRP '!X98)</f>
        <v/>
      </c>
      <c r="O154" s="614" t="str">
        <f>IF('360 GRP '!Y98=0,"",'360 GRP '!Y98)</f>
        <v/>
      </c>
      <c r="P154" s="615">
        <f t="shared" si="2"/>
        <v>0</v>
      </c>
      <c r="Q154" s="256">
        <f>P154*'360 GRP '!I98</f>
        <v>0</v>
      </c>
      <c r="R154" s="256">
        <f>P154*'360 GRP '!AZ98</f>
        <v>0</v>
      </c>
      <c r="S154" s="1"/>
      <c r="T154" s="1"/>
      <c r="U154" s="1"/>
      <c r="V154" s="1"/>
      <c r="W154" s="1"/>
      <c r="X154" s="1"/>
      <c r="Y154" s="1"/>
      <c r="Z154" s="1"/>
    </row>
    <row r="155" ht="22.5" customHeight="1">
      <c r="A155" s="613" t="str">
        <f>'360 GRP '!D99</f>
        <v>360-392</v>
      </c>
      <c r="B155" s="487"/>
      <c r="C155" s="614" t="str">
        <f>IF('360 GRP '!M99=0,"",'360 GRP '!M99)</f>
        <v/>
      </c>
      <c r="D155" s="614" t="str">
        <f>IF('360 GRP '!N99=0,"",'360 GRP '!N99)</f>
        <v/>
      </c>
      <c r="E155" s="614" t="str">
        <f>IF('360 GRP '!O99=0,"",'360 GRP '!O99)</f>
        <v/>
      </c>
      <c r="F155" s="614" t="str">
        <f>IF('360 GRP '!P99=0,"",'360 GRP '!P99)</f>
        <v/>
      </c>
      <c r="G155" s="614" t="str">
        <f>IF('360 GRP '!Q99=0,"",'360 GRP '!Q99)</f>
        <v/>
      </c>
      <c r="H155" s="614" t="str">
        <f>IF('360 GRP '!R99=0,"",'360 GRP '!R99)</f>
        <v/>
      </c>
      <c r="I155" s="614" t="str">
        <f>IF('360 GRP '!S99=0,"",'360 GRP '!S99)</f>
        <v/>
      </c>
      <c r="J155" s="614" t="str">
        <f>IF('360 GRP '!T99=0,"",'360 GRP '!T99)</f>
        <v/>
      </c>
      <c r="K155" s="614" t="str">
        <f>IF('360 GRP '!U99=0,"",'360 GRP '!U99)</f>
        <v/>
      </c>
      <c r="L155" s="614" t="str">
        <f>IF('360 GRP '!V99=0,"",'360 GRP '!V99)</f>
        <v/>
      </c>
      <c r="M155" s="614" t="str">
        <f>IF('360 GRP '!W99=0,"",'360 GRP '!W99)</f>
        <v/>
      </c>
      <c r="N155" s="614" t="str">
        <f>IF('360 GRP '!X99=0,"",'360 GRP '!X99)</f>
        <v/>
      </c>
      <c r="O155" s="614" t="str">
        <f>IF('360 GRP '!Y99=0,"",'360 GRP '!Y99)</f>
        <v/>
      </c>
      <c r="P155" s="615">
        <f t="shared" si="2"/>
        <v>0</v>
      </c>
      <c r="Q155" s="256">
        <f>P155*'360 GRP '!I99</f>
        <v>0</v>
      </c>
      <c r="R155" s="256">
        <f>P155*'360 GRP '!AZ99</f>
        <v>0</v>
      </c>
      <c r="S155" s="1"/>
      <c r="T155" s="1"/>
      <c r="U155" s="1"/>
      <c r="V155" s="1"/>
      <c r="W155" s="1"/>
      <c r="X155" s="1"/>
      <c r="Y155" s="1"/>
      <c r="Z155" s="1"/>
    </row>
    <row r="156" ht="22.5" customHeight="1">
      <c r="A156" s="613" t="str">
        <f>'360 GRP '!D100</f>
        <v>360-393</v>
      </c>
      <c r="B156" s="487"/>
      <c r="C156" s="614" t="str">
        <f>IF('360 GRP '!M100=0,"",'360 GRP '!M100)</f>
        <v/>
      </c>
      <c r="D156" s="614" t="str">
        <f>IF('360 GRP '!N100=0,"",'360 GRP '!N100)</f>
        <v/>
      </c>
      <c r="E156" s="614" t="str">
        <f>IF('360 GRP '!O100=0,"",'360 GRP '!O100)</f>
        <v/>
      </c>
      <c r="F156" s="614" t="str">
        <f>IF('360 GRP '!P100=0,"",'360 GRP '!P100)</f>
        <v/>
      </c>
      <c r="G156" s="614" t="str">
        <f>IF('360 GRP '!Q100=0,"",'360 GRP '!Q100)</f>
        <v/>
      </c>
      <c r="H156" s="614" t="str">
        <f>IF('360 GRP '!R100=0,"",'360 GRP '!R100)</f>
        <v/>
      </c>
      <c r="I156" s="614" t="str">
        <f>IF('360 GRP '!S100=0,"",'360 GRP '!S100)</f>
        <v/>
      </c>
      <c r="J156" s="614" t="str">
        <f>IF('360 GRP '!T100=0,"",'360 GRP '!T100)</f>
        <v/>
      </c>
      <c r="K156" s="614" t="str">
        <f>IF('360 GRP '!U100=0,"",'360 GRP '!U100)</f>
        <v/>
      </c>
      <c r="L156" s="614" t="str">
        <f>IF('360 GRP '!V100=0,"",'360 GRP '!V100)</f>
        <v/>
      </c>
      <c r="M156" s="614" t="str">
        <f>IF('360 GRP '!W100=0,"",'360 GRP '!W100)</f>
        <v/>
      </c>
      <c r="N156" s="614" t="str">
        <f>IF('360 GRP '!X100=0,"",'360 GRP '!X100)</f>
        <v/>
      </c>
      <c r="O156" s="614" t="str">
        <f>IF('360 GRP '!Y100=0,"",'360 GRP '!Y100)</f>
        <v/>
      </c>
      <c r="P156" s="615">
        <f t="shared" si="2"/>
        <v>0</v>
      </c>
      <c r="Q156" s="256">
        <f>P156*'360 GRP '!I100</f>
        <v>0</v>
      </c>
      <c r="R156" s="256">
        <f>P156*'360 GRP '!AZ100</f>
        <v>0</v>
      </c>
      <c r="S156" s="1"/>
      <c r="T156" s="1"/>
      <c r="U156" s="1"/>
      <c r="V156" s="1"/>
      <c r="W156" s="1"/>
      <c r="X156" s="1"/>
      <c r="Y156" s="1"/>
      <c r="Z156" s="1"/>
    </row>
    <row r="157" ht="22.5" customHeight="1">
      <c r="A157" s="613" t="str">
        <f>'360 GRP '!D102</f>
        <v>360-395-DT</v>
      </c>
      <c r="B157" s="487" t="s">
        <v>42</v>
      </c>
      <c r="C157" s="614" t="str">
        <f>IF('360 GRP '!M102=0,"",'360 GRP '!M102)</f>
        <v/>
      </c>
      <c r="D157" s="614" t="str">
        <f>IF('360 GRP '!N102=0,"",'360 GRP '!N102)</f>
        <v/>
      </c>
      <c r="E157" s="614" t="str">
        <f>IF('360 GRP '!O102=0,"",'360 GRP '!O102)</f>
        <v/>
      </c>
      <c r="F157" s="614" t="str">
        <f>IF('360 GRP '!P102=0,"",'360 GRP '!P102)</f>
        <v/>
      </c>
      <c r="G157" s="614" t="str">
        <f>IF('360 GRP '!Q102=0,"",'360 GRP '!Q102)</f>
        <v/>
      </c>
      <c r="H157" s="614" t="str">
        <f>IF('360 GRP '!R102=0,"",'360 GRP '!R102)</f>
        <v/>
      </c>
      <c r="I157" s="614" t="str">
        <f>IF('360 GRP '!S102=0,"",'360 GRP '!S102)</f>
        <v/>
      </c>
      <c r="J157" s="614" t="str">
        <f>IF('360 GRP '!T102=0,"",'360 GRP '!T102)</f>
        <v/>
      </c>
      <c r="K157" s="614" t="str">
        <f>IF('360 GRP '!U102=0,"",'360 GRP '!U102)</f>
        <v/>
      </c>
      <c r="L157" s="614" t="str">
        <f>IF('360 GRP '!V102=0,"",'360 GRP '!V102)</f>
        <v/>
      </c>
      <c r="M157" s="614" t="str">
        <f>IF('360 GRP '!W102=0,"",'360 GRP '!W102)</f>
        <v/>
      </c>
      <c r="N157" s="614" t="str">
        <f>IF('360 GRP '!X102=0,"",'360 GRP '!X102)</f>
        <v/>
      </c>
      <c r="O157" s="614" t="str">
        <f>IF('360 GRP '!Y102=0,"",'360 GRP '!Y102)</f>
        <v/>
      </c>
      <c r="P157" s="615">
        <f t="shared" si="2"/>
        <v>0</v>
      </c>
      <c r="Q157" s="256">
        <f>P157*'360 GRP '!I102</f>
        <v>0</v>
      </c>
      <c r="R157" s="256">
        <f>P157*'360 GRP '!AZ101</f>
        <v>0</v>
      </c>
      <c r="S157" s="1"/>
      <c r="T157" s="1"/>
      <c r="U157" s="1"/>
      <c r="V157" s="1"/>
      <c r="W157" s="1"/>
      <c r="X157" s="1"/>
      <c r="Y157" s="1"/>
      <c r="Z157" s="1"/>
    </row>
    <row r="158" ht="22.5" customHeight="1">
      <c r="A158" s="613" t="str">
        <f>'360 GRP '!D101</f>
        <v>360-396</v>
      </c>
      <c r="B158" s="487"/>
      <c r="C158" s="614" t="str">
        <f>IF('360 GRP '!M101=0,"",'360 GRP '!M101)</f>
        <v/>
      </c>
      <c r="D158" s="614" t="str">
        <f>IF('360 GRP '!N101=0,"",'360 GRP '!N101)</f>
        <v/>
      </c>
      <c r="E158" s="614" t="str">
        <f>IF('360 GRP '!O101=0,"",'360 GRP '!O101)</f>
        <v/>
      </c>
      <c r="F158" s="614" t="str">
        <f>IF('360 GRP '!P101=0,"",'360 GRP '!P101)</f>
        <v/>
      </c>
      <c r="G158" s="614" t="str">
        <f>IF('360 GRP '!Q101=0,"",'360 GRP '!Q101)</f>
        <v/>
      </c>
      <c r="H158" s="614" t="str">
        <f>IF('360 GRP '!R101=0,"",'360 GRP '!R101)</f>
        <v/>
      </c>
      <c r="I158" s="614" t="str">
        <f>IF('360 GRP '!S101=0,"",'360 GRP '!S101)</f>
        <v/>
      </c>
      <c r="J158" s="614" t="str">
        <f>IF('360 GRP '!T101=0,"",'360 GRP '!T101)</f>
        <v/>
      </c>
      <c r="K158" s="614" t="str">
        <f>IF('360 GRP '!U101=0,"",'360 GRP '!U101)</f>
        <v/>
      </c>
      <c r="L158" s="614" t="str">
        <f>IF('360 GRP '!V101=0,"",'360 GRP '!V101)</f>
        <v/>
      </c>
      <c r="M158" s="614" t="str">
        <f>IF('360 GRP '!W101=0,"",'360 GRP '!W101)</f>
        <v/>
      </c>
      <c r="N158" s="614" t="str">
        <f>IF('360 GRP '!X101=0,"",'360 GRP '!X101)</f>
        <v/>
      </c>
      <c r="O158" s="614" t="str">
        <f>IF('360 GRP '!Y101=0,"",'360 GRP '!Y101)</f>
        <v/>
      </c>
      <c r="P158" s="615">
        <f t="shared" si="2"/>
        <v>0</v>
      </c>
      <c r="Q158" s="256">
        <f>P158*'360 GRP '!I101</f>
        <v>0</v>
      </c>
      <c r="R158" s="256">
        <f>P158*'360 GRP '!AZ102</f>
        <v>0</v>
      </c>
      <c r="S158" s="1"/>
      <c r="T158" s="1"/>
      <c r="U158" s="1"/>
      <c r="V158" s="1"/>
      <c r="W158" s="1"/>
      <c r="X158" s="1"/>
      <c r="Y158" s="1"/>
      <c r="Z158" s="1"/>
    </row>
    <row r="159" ht="22.5" customHeight="1">
      <c r="A159" s="613" t="str">
        <f>'360 GRP '!D103</f>
        <v>360-397</v>
      </c>
      <c r="B159" s="487"/>
      <c r="C159" s="614" t="str">
        <f>IF('360 GRP '!M103=0,"",'360 GRP '!M103)</f>
        <v/>
      </c>
      <c r="D159" s="614" t="str">
        <f>IF('360 GRP '!N103=0,"",'360 GRP '!N103)</f>
        <v/>
      </c>
      <c r="E159" s="614" t="str">
        <f>IF('360 GRP '!O103=0,"",'360 GRP '!O103)</f>
        <v/>
      </c>
      <c r="F159" s="614" t="str">
        <f>IF('360 GRP '!P103=0,"",'360 GRP '!P103)</f>
        <v/>
      </c>
      <c r="G159" s="614" t="str">
        <f>IF('360 GRP '!Q103=0,"",'360 GRP '!Q103)</f>
        <v/>
      </c>
      <c r="H159" s="614" t="str">
        <f>IF('360 GRP '!R103=0,"",'360 GRP '!R103)</f>
        <v/>
      </c>
      <c r="I159" s="614" t="str">
        <f>IF('360 GRP '!S103=0,"",'360 GRP '!S103)</f>
        <v/>
      </c>
      <c r="J159" s="614" t="str">
        <f>IF('360 GRP '!T103=0,"",'360 GRP '!T103)</f>
        <v/>
      </c>
      <c r="K159" s="614" t="str">
        <f>IF('360 GRP '!U103=0,"",'360 GRP '!U103)</f>
        <v/>
      </c>
      <c r="L159" s="614" t="str">
        <f>IF('360 GRP '!V103=0,"",'360 GRP '!V103)</f>
        <v/>
      </c>
      <c r="M159" s="614" t="str">
        <f>IF('360 GRP '!W103=0,"",'360 GRP '!W103)</f>
        <v/>
      </c>
      <c r="N159" s="614" t="str">
        <f>IF('360 GRP '!X103=0,"",'360 GRP '!X103)</f>
        <v/>
      </c>
      <c r="O159" s="614" t="str">
        <f>IF('360 GRP '!Y103=0,"",'360 GRP '!Y103)</f>
        <v/>
      </c>
      <c r="P159" s="615">
        <f t="shared" si="2"/>
        <v>0</v>
      </c>
      <c r="Q159" s="256">
        <f>P159*'360 GRP '!I103</f>
        <v>0</v>
      </c>
      <c r="R159" s="256">
        <f>P159*'360 GRP '!AZ103</f>
        <v>0</v>
      </c>
      <c r="S159" s="1"/>
      <c r="T159" s="1"/>
      <c r="U159" s="1"/>
      <c r="V159" s="1"/>
      <c r="W159" s="1"/>
      <c r="X159" s="1"/>
      <c r="Y159" s="1"/>
      <c r="Z159" s="1"/>
    </row>
    <row r="160" ht="22.5" customHeight="1">
      <c r="A160" s="613" t="str">
        <f>'360 GRP '!D105</f>
        <v>360-399-DT</v>
      </c>
      <c r="B160" s="487" t="s">
        <v>42</v>
      </c>
      <c r="C160" s="614" t="str">
        <f>IF('360 GRP '!M105=0,"",'360 GRP '!M105)</f>
        <v/>
      </c>
      <c r="D160" s="614" t="str">
        <f>IF('360 GRP '!N105=0,"",'360 GRP '!N105)</f>
        <v/>
      </c>
      <c r="E160" s="614" t="str">
        <f>IF('360 GRP '!O105=0,"",'360 GRP '!O105)</f>
        <v/>
      </c>
      <c r="F160" s="614" t="str">
        <f>IF('360 GRP '!P105=0,"",'360 GRP '!P105)</f>
        <v/>
      </c>
      <c r="G160" s="614" t="str">
        <f>IF('360 GRP '!Q105=0,"",'360 GRP '!Q105)</f>
        <v/>
      </c>
      <c r="H160" s="614" t="str">
        <f>IF('360 GRP '!R105=0,"",'360 GRP '!R105)</f>
        <v/>
      </c>
      <c r="I160" s="614" t="str">
        <f>IF('360 GRP '!S105=0,"",'360 GRP '!S105)</f>
        <v/>
      </c>
      <c r="J160" s="614" t="str">
        <f>IF('360 GRP '!T105=0,"",'360 GRP '!T105)</f>
        <v/>
      </c>
      <c r="K160" s="614" t="str">
        <f>IF('360 GRP '!U105=0,"",'360 GRP '!U105)</f>
        <v/>
      </c>
      <c r="L160" s="614" t="str">
        <f>IF('360 GRP '!V105=0,"",'360 GRP '!V105)</f>
        <v/>
      </c>
      <c r="M160" s="614" t="str">
        <f>IF('360 GRP '!W105=0,"",'360 GRP '!W105)</f>
        <v/>
      </c>
      <c r="N160" s="614" t="str">
        <f>IF('360 GRP '!X105=0,"",'360 GRP '!X105)</f>
        <v/>
      </c>
      <c r="O160" s="614" t="str">
        <f>IF('360 GRP '!Y105=0,"",'360 GRP '!Y105)</f>
        <v/>
      </c>
      <c r="P160" s="615">
        <f t="shared" si="2"/>
        <v>0</v>
      </c>
      <c r="Q160" s="256">
        <f>P160*'360 GRP '!I105</f>
        <v>0</v>
      </c>
      <c r="R160" s="256">
        <f>P160*'360 GRP '!AZ104</f>
        <v>0</v>
      </c>
      <c r="S160" s="1"/>
      <c r="T160" s="1"/>
      <c r="U160" s="1"/>
      <c r="V160" s="1"/>
      <c r="W160" s="1"/>
      <c r="X160" s="1"/>
      <c r="Y160" s="1"/>
      <c r="Z160" s="1"/>
    </row>
    <row r="161" ht="22.5" customHeight="1">
      <c r="A161" s="613" t="str">
        <f>'360 GRP '!D104</f>
        <v>360-400</v>
      </c>
      <c r="B161" s="487"/>
      <c r="C161" s="614" t="str">
        <f>IF('360 GRP '!M104=0,"",'360 GRP '!M104)</f>
        <v/>
      </c>
      <c r="D161" s="614" t="str">
        <f>IF('360 GRP '!N104=0,"",'360 GRP '!N104)</f>
        <v/>
      </c>
      <c r="E161" s="614" t="str">
        <f>IF('360 GRP '!O104=0,"",'360 GRP '!O104)</f>
        <v/>
      </c>
      <c r="F161" s="614" t="str">
        <f>IF('360 GRP '!P104=0,"",'360 GRP '!P104)</f>
        <v/>
      </c>
      <c r="G161" s="614" t="str">
        <f>IF('360 GRP '!Q104=0,"",'360 GRP '!Q104)</f>
        <v/>
      </c>
      <c r="H161" s="614" t="str">
        <f>IF('360 GRP '!R104=0,"",'360 GRP '!R104)</f>
        <v/>
      </c>
      <c r="I161" s="614" t="str">
        <f>IF('360 GRP '!S104=0,"",'360 GRP '!S104)</f>
        <v/>
      </c>
      <c r="J161" s="614" t="str">
        <f>IF('360 GRP '!T104=0,"",'360 GRP '!T104)</f>
        <v/>
      </c>
      <c r="K161" s="614" t="str">
        <f>IF('360 GRP '!U104=0,"",'360 GRP '!U104)</f>
        <v/>
      </c>
      <c r="L161" s="614" t="str">
        <f>IF('360 GRP '!V104=0,"",'360 GRP '!V104)</f>
        <v/>
      </c>
      <c r="M161" s="614" t="str">
        <f>IF('360 GRP '!W104=0,"",'360 GRP '!W104)</f>
        <v/>
      </c>
      <c r="N161" s="614" t="str">
        <f>IF('360 GRP '!X104=0,"",'360 GRP '!X104)</f>
        <v/>
      </c>
      <c r="O161" s="614" t="str">
        <f>IF('360 GRP '!Y104=0,"",'360 GRP '!Y104)</f>
        <v/>
      </c>
      <c r="P161" s="615">
        <f t="shared" si="2"/>
        <v>0</v>
      </c>
      <c r="Q161" s="256">
        <f>P161*'360 GRP '!I104</f>
        <v>0</v>
      </c>
      <c r="R161" s="256">
        <f>P161*'360 GRP '!AZ105</f>
        <v>0</v>
      </c>
      <c r="S161" s="1"/>
      <c r="T161" s="1"/>
      <c r="U161" s="1"/>
      <c r="V161" s="1"/>
      <c r="W161" s="1"/>
      <c r="X161" s="1"/>
      <c r="Y161" s="1"/>
      <c r="Z161" s="1"/>
    </row>
    <row r="162" ht="22.5" customHeight="1">
      <c r="A162" s="613" t="str">
        <f>'360 GRP '!D168</f>
        <v/>
      </c>
      <c r="B162" s="487"/>
      <c r="C162" s="614" t="str">
        <f>IF('360 GRP '!M168=0,"",'360 GRP '!M168)</f>
        <v/>
      </c>
      <c r="D162" s="614" t="str">
        <f>IF('360 GRP '!N168=0,"",'360 GRP '!N168)</f>
        <v/>
      </c>
      <c r="E162" s="614" t="str">
        <f>IF('360 GRP '!O168=0,"",'360 GRP '!O168)</f>
        <v/>
      </c>
      <c r="F162" s="614" t="str">
        <f>IF('360 GRP '!P168=0,"",'360 GRP '!P168)</f>
        <v/>
      </c>
      <c r="G162" s="614" t="str">
        <f>IF('360 GRP '!Q168=0,"",'360 GRP '!Q168)</f>
        <v/>
      </c>
      <c r="H162" s="614" t="str">
        <f>IF('360 GRP '!R168=0,"",'360 GRP '!R168)</f>
        <v/>
      </c>
      <c r="I162" s="614" t="str">
        <f>IF('360 GRP '!S168=0,"",'360 GRP '!S168)</f>
        <v/>
      </c>
      <c r="J162" s="614" t="str">
        <f>IF('360 GRP '!T168=0,"",'360 GRP '!T168)</f>
        <v/>
      </c>
      <c r="K162" s="614" t="str">
        <f>IF('360 GRP '!U168=0,"",'360 GRP '!U168)</f>
        <v/>
      </c>
      <c r="L162" s="614" t="str">
        <f>IF('360 GRP '!V168=0,"",'360 GRP '!V168)</f>
        <v/>
      </c>
      <c r="M162" s="614" t="str">
        <f>IF('360 GRP '!W168=0,"",'360 GRP '!W168)</f>
        <v/>
      </c>
      <c r="N162" s="614" t="str">
        <f>IF('360 GRP '!X168=0,"",'360 GRP '!X168)</f>
        <v/>
      </c>
      <c r="O162" s="614" t="str">
        <f>IF('360 GRP '!Y168=0,"",'360 GRP '!Y168)</f>
        <v/>
      </c>
      <c r="P162" s="615">
        <f t="shared" si="2"/>
        <v>0</v>
      </c>
      <c r="Q162" s="256">
        <f>P162*'360 GRP '!I168</f>
        <v>0</v>
      </c>
      <c r="R162" s="256"/>
      <c r="S162" s="1"/>
      <c r="T162" s="1"/>
      <c r="U162" s="1"/>
      <c r="V162" s="1"/>
      <c r="W162" s="1"/>
      <c r="X162" s="1"/>
      <c r="Y162" s="1"/>
      <c r="Z162" s="1"/>
    </row>
    <row r="163" ht="22.5" customHeight="1">
      <c r="A163" s="613" t="str">
        <f>'360 GRP '!D169</f>
        <v>360-401</v>
      </c>
      <c r="B163" s="487"/>
      <c r="C163" s="614" t="str">
        <f>IF('360 GRP '!M169=0,"",'360 GRP '!M169)</f>
        <v/>
      </c>
      <c r="D163" s="614" t="str">
        <f>IF('360 GRP '!N169=0,"",'360 GRP '!N169)</f>
        <v/>
      </c>
      <c r="E163" s="614" t="str">
        <f>IF('360 GRP '!O169=0,"",'360 GRP '!O169)</f>
        <v/>
      </c>
      <c r="F163" s="614" t="str">
        <f>IF('360 GRP '!P169=0,"",'360 GRP '!P169)</f>
        <v/>
      </c>
      <c r="G163" s="614" t="str">
        <f>IF('360 GRP '!Q169=0,"",'360 GRP '!Q169)</f>
        <v/>
      </c>
      <c r="H163" s="614" t="str">
        <f>IF('360 GRP '!R169=0,"",'360 GRP '!R169)</f>
        <v/>
      </c>
      <c r="I163" s="614" t="str">
        <f>IF('360 GRP '!S169=0,"",'360 GRP '!S169)</f>
        <v/>
      </c>
      <c r="J163" s="614" t="str">
        <f>IF('360 GRP '!T169=0,"",'360 GRP '!T169)</f>
        <v/>
      </c>
      <c r="K163" s="614" t="str">
        <f>IF('360 GRP '!U169=0,"",'360 GRP '!U169)</f>
        <v/>
      </c>
      <c r="L163" s="614" t="str">
        <f>IF('360 GRP '!V169=0,"",'360 GRP '!V169)</f>
        <v/>
      </c>
      <c r="M163" s="614" t="str">
        <f>IF('360 GRP '!W169=0,"",'360 GRP '!W169)</f>
        <v/>
      </c>
      <c r="N163" s="614" t="str">
        <f>IF('360 GRP '!X169=0,"",'360 GRP '!X169)</f>
        <v/>
      </c>
      <c r="O163" s="614" t="str">
        <f>IF('360 GRP '!Y169=0,"",'360 GRP '!Y169)</f>
        <v/>
      </c>
      <c r="P163" s="615">
        <f t="shared" si="2"/>
        <v>0</v>
      </c>
      <c r="Q163" s="256">
        <f>P163*'360 GRP '!I169</f>
        <v>0</v>
      </c>
      <c r="R163" s="256">
        <f>P163*'360 GRP '!AZ169</f>
        <v>0</v>
      </c>
      <c r="S163" s="1"/>
      <c r="T163" s="1"/>
      <c r="U163" s="1"/>
      <c r="V163" s="1"/>
      <c r="W163" s="1"/>
      <c r="X163" s="1"/>
      <c r="Y163" s="1"/>
      <c r="Z163" s="1"/>
    </row>
    <row r="164" ht="22.5" customHeight="1">
      <c r="A164" s="613" t="str">
        <f>'360 GRP '!D170</f>
        <v>360-402</v>
      </c>
      <c r="B164" s="487"/>
      <c r="C164" s="614" t="str">
        <f>IF('360 GRP '!M170=0,"",'360 GRP '!M170)</f>
        <v/>
      </c>
      <c r="D164" s="614" t="str">
        <f>IF('360 GRP '!N170=0,"",'360 GRP '!N170)</f>
        <v/>
      </c>
      <c r="E164" s="614" t="str">
        <f>IF('360 GRP '!O170=0,"",'360 GRP '!O170)</f>
        <v/>
      </c>
      <c r="F164" s="614" t="str">
        <f>IF('360 GRP '!P170=0,"",'360 GRP '!P170)</f>
        <v/>
      </c>
      <c r="G164" s="614" t="str">
        <f>IF('360 GRP '!Q170=0,"",'360 GRP '!Q170)</f>
        <v/>
      </c>
      <c r="H164" s="614" t="str">
        <f>IF('360 GRP '!R170=0,"",'360 GRP '!R170)</f>
        <v/>
      </c>
      <c r="I164" s="614" t="str">
        <f>IF('360 GRP '!S170=0,"",'360 GRP '!S170)</f>
        <v/>
      </c>
      <c r="J164" s="614" t="str">
        <f>IF('360 GRP '!T170=0,"",'360 GRP '!T170)</f>
        <v/>
      </c>
      <c r="K164" s="614" t="str">
        <f>IF('360 GRP '!U170=0,"",'360 GRP '!U170)</f>
        <v/>
      </c>
      <c r="L164" s="614" t="str">
        <f>IF('360 GRP '!V170=0,"",'360 GRP '!V170)</f>
        <v/>
      </c>
      <c r="M164" s="614" t="str">
        <f>IF('360 GRP '!W170=0,"",'360 GRP '!W170)</f>
        <v/>
      </c>
      <c r="N164" s="614" t="str">
        <f>IF('360 GRP '!X170=0,"",'360 GRP '!X170)</f>
        <v/>
      </c>
      <c r="O164" s="614" t="str">
        <f>IF('360 GRP '!Y170=0,"",'360 GRP '!Y170)</f>
        <v/>
      </c>
      <c r="P164" s="615">
        <f t="shared" si="2"/>
        <v>0</v>
      </c>
      <c r="Q164" s="256">
        <f>P164*'360 GRP '!I170</f>
        <v>0</v>
      </c>
      <c r="R164" s="256">
        <f>P164*'360 GRP '!AZ170</f>
        <v>0</v>
      </c>
      <c r="S164" s="1"/>
      <c r="T164" s="1"/>
      <c r="U164" s="1"/>
      <c r="V164" s="1"/>
      <c r="W164" s="1"/>
      <c r="X164" s="1"/>
      <c r="Y164" s="1"/>
      <c r="Z164" s="1"/>
    </row>
    <row r="165" ht="22.5" customHeight="1">
      <c r="A165" s="613" t="str">
        <f>'360 GRP '!D171</f>
        <v>360-403</v>
      </c>
      <c r="B165" s="487"/>
      <c r="C165" s="614" t="str">
        <f>IF('360 GRP '!M171=0,"",'360 GRP '!M171)</f>
        <v/>
      </c>
      <c r="D165" s="614" t="str">
        <f>IF('360 GRP '!N171=0,"",'360 GRP '!N171)</f>
        <v/>
      </c>
      <c r="E165" s="614" t="str">
        <f>IF('360 GRP '!O171=0,"",'360 GRP '!O171)</f>
        <v/>
      </c>
      <c r="F165" s="614" t="str">
        <f>IF('360 GRP '!P171=0,"",'360 GRP '!P171)</f>
        <v/>
      </c>
      <c r="G165" s="614" t="str">
        <f>IF('360 GRP '!Q171=0,"",'360 GRP '!Q171)</f>
        <v/>
      </c>
      <c r="H165" s="614" t="str">
        <f>IF('360 GRP '!R171=0,"",'360 GRP '!R171)</f>
        <v/>
      </c>
      <c r="I165" s="614" t="str">
        <f>IF('360 GRP '!S171=0,"",'360 GRP '!S171)</f>
        <v/>
      </c>
      <c r="J165" s="614" t="str">
        <f>IF('360 GRP '!T171=0,"",'360 GRP '!T171)</f>
        <v/>
      </c>
      <c r="K165" s="614" t="str">
        <f>IF('360 GRP '!U171=0,"",'360 GRP '!U171)</f>
        <v/>
      </c>
      <c r="L165" s="614" t="str">
        <f>IF('360 GRP '!V171=0,"",'360 GRP '!V171)</f>
        <v/>
      </c>
      <c r="M165" s="614" t="str">
        <f>IF('360 GRP '!W171=0,"",'360 GRP '!W171)</f>
        <v/>
      </c>
      <c r="N165" s="614" t="str">
        <f>IF('360 GRP '!X171=0,"",'360 GRP '!X171)</f>
        <v/>
      </c>
      <c r="O165" s="614" t="str">
        <f>IF('360 GRP '!Y171=0,"",'360 GRP '!Y171)</f>
        <v/>
      </c>
      <c r="P165" s="615">
        <f t="shared" si="2"/>
        <v>0</v>
      </c>
      <c r="Q165" s="256">
        <f>P165*'360 GRP '!I171</f>
        <v>0</v>
      </c>
      <c r="R165" s="256">
        <f>P165*'360 GRP '!AZ171</f>
        <v>0</v>
      </c>
      <c r="S165" s="1"/>
      <c r="T165" s="1"/>
      <c r="U165" s="1"/>
      <c r="V165" s="1"/>
      <c r="W165" s="1"/>
      <c r="X165" s="1"/>
      <c r="Y165" s="1"/>
      <c r="Z165" s="1"/>
    </row>
    <row r="166" ht="22.5" customHeight="1">
      <c r="A166" s="613" t="str">
        <f>'360 GRP '!D172</f>
        <v>360-404</v>
      </c>
      <c r="B166" s="487"/>
      <c r="C166" s="614" t="str">
        <f>IF('360 GRP '!M172=0,"",'360 GRP '!M172)</f>
        <v/>
      </c>
      <c r="D166" s="614" t="str">
        <f>IF('360 GRP '!N172=0,"",'360 GRP '!N172)</f>
        <v/>
      </c>
      <c r="E166" s="614" t="str">
        <f>IF('360 GRP '!O172=0,"",'360 GRP '!O172)</f>
        <v/>
      </c>
      <c r="F166" s="614" t="str">
        <f>IF('360 GRP '!P172=0,"",'360 GRP '!P172)</f>
        <v/>
      </c>
      <c r="G166" s="614" t="str">
        <f>IF('360 GRP '!Q172=0,"",'360 GRP '!Q172)</f>
        <v/>
      </c>
      <c r="H166" s="614" t="str">
        <f>IF('360 GRP '!R172=0,"",'360 GRP '!R172)</f>
        <v/>
      </c>
      <c r="I166" s="614" t="str">
        <f>IF('360 GRP '!S172=0,"",'360 GRP '!S172)</f>
        <v/>
      </c>
      <c r="J166" s="614" t="str">
        <f>IF('360 GRP '!T172=0,"",'360 GRP '!T172)</f>
        <v/>
      </c>
      <c r="K166" s="614" t="str">
        <f>IF('360 GRP '!U172=0,"",'360 GRP '!U172)</f>
        <v/>
      </c>
      <c r="L166" s="614" t="str">
        <f>IF('360 GRP '!V172=0,"",'360 GRP '!V172)</f>
        <v/>
      </c>
      <c r="M166" s="614" t="str">
        <f>IF('360 GRP '!W172=0,"",'360 GRP '!W172)</f>
        <v/>
      </c>
      <c r="N166" s="614" t="str">
        <f>IF('360 GRP '!X172=0,"",'360 GRP '!X172)</f>
        <v/>
      </c>
      <c r="O166" s="614" t="str">
        <f>IF('360 GRP '!Y172=0,"",'360 GRP '!Y172)</f>
        <v/>
      </c>
      <c r="P166" s="615">
        <f t="shared" si="2"/>
        <v>0</v>
      </c>
      <c r="Q166" s="256">
        <f>P166*'360 GRP '!I172</f>
        <v>0</v>
      </c>
      <c r="R166" s="256">
        <f>P166*'360 GRP '!AZ172</f>
        <v>0</v>
      </c>
      <c r="S166" s="1"/>
      <c r="T166" s="1"/>
      <c r="U166" s="1"/>
      <c r="V166" s="1"/>
      <c r="W166" s="1"/>
      <c r="X166" s="1"/>
      <c r="Y166" s="1"/>
      <c r="Z166" s="1"/>
    </row>
    <row r="167" ht="22.5" customHeight="1">
      <c r="A167" s="613" t="str">
        <f>'360 GRP '!D173</f>
        <v>360-405</v>
      </c>
      <c r="B167" s="487"/>
      <c r="C167" s="614" t="str">
        <f>IF('360 GRP '!M173=0,"",'360 GRP '!M173)</f>
        <v/>
      </c>
      <c r="D167" s="614" t="str">
        <f>IF('360 GRP '!N173=0,"",'360 GRP '!N173)</f>
        <v/>
      </c>
      <c r="E167" s="614" t="str">
        <f>IF('360 GRP '!O173=0,"",'360 GRP '!O173)</f>
        <v/>
      </c>
      <c r="F167" s="614" t="str">
        <f>IF('360 GRP '!P173=0,"",'360 GRP '!P173)</f>
        <v/>
      </c>
      <c r="G167" s="614" t="str">
        <f>IF('360 GRP '!Q173=0,"",'360 GRP '!Q173)</f>
        <v/>
      </c>
      <c r="H167" s="614" t="str">
        <f>IF('360 GRP '!R173=0,"",'360 GRP '!R173)</f>
        <v/>
      </c>
      <c r="I167" s="614" t="str">
        <f>IF('360 GRP '!S173=0,"",'360 GRP '!S173)</f>
        <v/>
      </c>
      <c r="J167" s="614" t="str">
        <f>IF('360 GRP '!T173=0,"",'360 GRP '!T173)</f>
        <v/>
      </c>
      <c r="K167" s="614" t="str">
        <f>IF('360 GRP '!U173=0,"",'360 GRP '!U173)</f>
        <v/>
      </c>
      <c r="L167" s="614" t="str">
        <f>IF('360 GRP '!V173=0,"",'360 GRP '!V173)</f>
        <v/>
      </c>
      <c r="M167" s="614" t="str">
        <f>IF('360 GRP '!W173=0,"",'360 GRP '!W173)</f>
        <v/>
      </c>
      <c r="N167" s="614" t="str">
        <f>IF('360 GRP '!X173=0,"",'360 GRP '!X173)</f>
        <v/>
      </c>
      <c r="O167" s="614" t="str">
        <f>IF('360 GRP '!Y173=0,"",'360 GRP '!Y173)</f>
        <v/>
      </c>
      <c r="P167" s="615">
        <f t="shared" si="2"/>
        <v>0</v>
      </c>
      <c r="Q167" s="256">
        <f>P167*'360 GRP '!I173</f>
        <v>0</v>
      </c>
      <c r="R167" s="256">
        <f>P167*'360 GRP '!AZ173</f>
        <v>0</v>
      </c>
      <c r="S167" s="1"/>
      <c r="T167" s="1"/>
      <c r="U167" s="1"/>
      <c r="V167" s="1"/>
      <c r="W167" s="1"/>
      <c r="X167" s="1"/>
      <c r="Y167" s="1"/>
      <c r="Z167" s="1"/>
    </row>
    <row r="168" ht="22.5" customHeight="1">
      <c r="A168" s="613" t="str">
        <f>'360 GRP '!D174</f>
        <v>360-406</v>
      </c>
      <c r="B168" s="487"/>
      <c r="C168" s="614" t="str">
        <f>IF('360 GRP '!M174=0,"",'360 GRP '!M174)</f>
        <v/>
      </c>
      <c r="D168" s="614" t="str">
        <f>IF('360 GRP '!N174=0,"",'360 GRP '!N174)</f>
        <v/>
      </c>
      <c r="E168" s="614" t="str">
        <f>IF('360 GRP '!O174=0,"",'360 GRP '!O174)</f>
        <v/>
      </c>
      <c r="F168" s="614" t="str">
        <f>IF('360 GRP '!P174=0,"",'360 GRP '!P174)</f>
        <v/>
      </c>
      <c r="G168" s="614" t="str">
        <f>IF('360 GRP '!Q174=0,"",'360 GRP '!Q174)</f>
        <v/>
      </c>
      <c r="H168" s="614" t="str">
        <f>IF('360 GRP '!R174=0,"",'360 GRP '!R174)</f>
        <v/>
      </c>
      <c r="I168" s="614" t="str">
        <f>IF('360 GRP '!S174=0,"",'360 GRP '!S174)</f>
        <v/>
      </c>
      <c r="J168" s="614" t="str">
        <f>IF('360 GRP '!T174=0,"",'360 GRP '!T174)</f>
        <v/>
      </c>
      <c r="K168" s="614" t="str">
        <f>IF('360 GRP '!U174=0,"",'360 GRP '!U174)</f>
        <v/>
      </c>
      <c r="L168" s="614" t="str">
        <f>IF('360 GRP '!V174=0,"",'360 GRP '!V174)</f>
        <v/>
      </c>
      <c r="M168" s="614" t="str">
        <f>IF('360 GRP '!W174=0,"",'360 GRP '!W174)</f>
        <v/>
      </c>
      <c r="N168" s="614" t="str">
        <f>IF('360 GRP '!X174=0,"",'360 GRP '!X174)</f>
        <v/>
      </c>
      <c r="O168" s="614" t="str">
        <f>IF('360 GRP '!Y174=0,"",'360 GRP '!Y174)</f>
        <v/>
      </c>
      <c r="P168" s="615">
        <f t="shared" si="2"/>
        <v>0</v>
      </c>
      <c r="Q168" s="256">
        <f>P168*'360 GRP '!I174</f>
        <v>0</v>
      </c>
      <c r="R168" s="256">
        <f>P168*'360 GRP '!AZ174</f>
        <v>0</v>
      </c>
      <c r="S168" s="1"/>
      <c r="T168" s="1"/>
      <c r="U168" s="1"/>
      <c r="V168" s="1"/>
      <c r="W168" s="1"/>
      <c r="X168" s="1"/>
      <c r="Y168" s="1"/>
      <c r="Z168" s="1"/>
    </row>
    <row r="169" ht="22.5" customHeight="1">
      <c r="A169" s="613" t="str">
        <f>'360 GRP '!D175</f>
        <v>360-406-DT</v>
      </c>
      <c r="B169" s="487" t="s">
        <v>42</v>
      </c>
      <c r="C169" s="614" t="str">
        <f>IF('360 GRP '!M175=0,"",'360 GRP '!M175)</f>
        <v/>
      </c>
      <c r="D169" s="614" t="str">
        <f>IF('360 GRP '!N175=0,"",'360 GRP '!N175)</f>
        <v/>
      </c>
      <c r="E169" s="614" t="str">
        <f>IF('360 GRP '!O175=0,"",'360 GRP '!O175)</f>
        <v/>
      </c>
      <c r="F169" s="614" t="str">
        <f>IF('360 GRP '!P175=0,"",'360 GRP '!P175)</f>
        <v/>
      </c>
      <c r="G169" s="614" t="str">
        <f>IF('360 GRP '!Q175=0,"",'360 GRP '!Q175)</f>
        <v/>
      </c>
      <c r="H169" s="614" t="str">
        <f>IF('360 GRP '!R175=0,"",'360 GRP '!R175)</f>
        <v/>
      </c>
      <c r="I169" s="614" t="str">
        <f>IF('360 GRP '!S175=0,"",'360 GRP '!S175)</f>
        <v/>
      </c>
      <c r="J169" s="614" t="str">
        <f>IF('360 GRP '!T175=0,"",'360 GRP '!T175)</f>
        <v/>
      </c>
      <c r="K169" s="614" t="str">
        <f>IF('360 GRP '!U175=0,"",'360 GRP '!U175)</f>
        <v/>
      </c>
      <c r="L169" s="614" t="str">
        <f>IF('360 GRP '!V175=0,"",'360 GRP '!V175)</f>
        <v/>
      </c>
      <c r="M169" s="614" t="str">
        <f>IF('360 GRP '!W175=0,"",'360 GRP '!W175)</f>
        <v/>
      </c>
      <c r="N169" s="614" t="str">
        <f>IF('360 GRP '!X175=0,"",'360 GRP '!X175)</f>
        <v/>
      </c>
      <c r="O169" s="614" t="str">
        <f>IF('360 GRP '!Y175=0,"",'360 GRP '!Y175)</f>
        <v/>
      </c>
      <c r="P169" s="615">
        <f t="shared" si="2"/>
        <v>0</v>
      </c>
      <c r="Q169" s="256">
        <f>P169*'360 GRP '!I175</f>
        <v>0</v>
      </c>
      <c r="R169" s="256">
        <f>P169*'360 GRP '!AZ175</f>
        <v>0</v>
      </c>
      <c r="S169" s="1"/>
      <c r="T169" s="1"/>
      <c r="U169" s="1"/>
      <c r="V169" s="1"/>
      <c r="W169" s="1"/>
      <c r="X169" s="1"/>
      <c r="Y169" s="1"/>
      <c r="Z169" s="1"/>
    </row>
    <row r="170" ht="22.5" customHeight="1">
      <c r="A170" s="613" t="str">
        <f>'360 GRP '!D176</f>
        <v>360-409</v>
      </c>
      <c r="B170" s="487"/>
      <c r="C170" s="614" t="str">
        <f>IF('360 GRP '!M176=0,"",'360 GRP '!M176)</f>
        <v/>
      </c>
      <c r="D170" s="614" t="str">
        <f>IF('360 GRP '!N176=0,"",'360 GRP '!N176)</f>
        <v/>
      </c>
      <c r="E170" s="614" t="str">
        <f>IF('360 GRP '!O176=0,"",'360 GRP '!O176)</f>
        <v/>
      </c>
      <c r="F170" s="614" t="str">
        <f>IF('360 GRP '!P176=0,"",'360 GRP '!P176)</f>
        <v/>
      </c>
      <c r="G170" s="614" t="str">
        <f>IF('360 GRP '!Q176=0,"",'360 GRP '!Q176)</f>
        <v/>
      </c>
      <c r="H170" s="614" t="str">
        <f>IF('360 GRP '!R176=0,"",'360 GRP '!R176)</f>
        <v/>
      </c>
      <c r="I170" s="614" t="str">
        <f>IF('360 GRP '!S176=0,"",'360 GRP '!S176)</f>
        <v/>
      </c>
      <c r="J170" s="614" t="str">
        <f>IF('360 GRP '!T176=0,"",'360 GRP '!T176)</f>
        <v/>
      </c>
      <c r="K170" s="614" t="str">
        <f>IF('360 GRP '!U176=0,"",'360 GRP '!U176)</f>
        <v/>
      </c>
      <c r="L170" s="614" t="str">
        <f>IF('360 GRP '!V176=0,"",'360 GRP '!V176)</f>
        <v/>
      </c>
      <c r="M170" s="614" t="str">
        <f>IF('360 GRP '!W176=0,"",'360 GRP '!W176)</f>
        <v/>
      </c>
      <c r="N170" s="614" t="str">
        <f>IF('360 GRP '!X176=0,"",'360 GRP '!X176)</f>
        <v/>
      </c>
      <c r="O170" s="614" t="str">
        <f>IF('360 GRP '!Y176=0,"",'360 GRP '!Y176)</f>
        <v/>
      </c>
      <c r="P170" s="615">
        <f t="shared" si="2"/>
        <v>0</v>
      </c>
      <c r="Q170" s="256">
        <f>P170*'360 GRP '!I176</f>
        <v>0</v>
      </c>
      <c r="R170" s="256">
        <f>P170*'360 GRP '!AZ176</f>
        <v>0</v>
      </c>
      <c r="S170" s="1"/>
      <c r="T170" s="1"/>
      <c r="U170" s="1"/>
      <c r="V170" s="1"/>
      <c r="W170" s="1"/>
      <c r="X170" s="1"/>
      <c r="Y170" s="1"/>
      <c r="Z170" s="1"/>
    </row>
    <row r="171" ht="22.5" customHeight="1">
      <c r="A171" s="613" t="str">
        <f>'360 GRP '!D177</f>
        <v>360-409-DT</v>
      </c>
      <c r="B171" s="487" t="s">
        <v>42</v>
      </c>
      <c r="C171" s="614" t="str">
        <f>IF('360 GRP '!M177=0,"",'360 GRP '!M177)</f>
        <v/>
      </c>
      <c r="D171" s="614" t="str">
        <f>IF('360 GRP '!N177=0,"",'360 GRP '!N177)</f>
        <v/>
      </c>
      <c r="E171" s="614" t="str">
        <f>IF('360 GRP '!O177=0,"",'360 GRP '!O177)</f>
        <v/>
      </c>
      <c r="F171" s="614" t="str">
        <f>IF('360 GRP '!P177=0,"",'360 GRP '!P177)</f>
        <v/>
      </c>
      <c r="G171" s="614" t="str">
        <f>IF('360 GRP '!Q177=0,"",'360 GRP '!Q177)</f>
        <v/>
      </c>
      <c r="H171" s="614" t="str">
        <f>IF('360 GRP '!R177=0,"",'360 GRP '!R177)</f>
        <v/>
      </c>
      <c r="I171" s="614" t="str">
        <f>IF('360 GRP '!S177=0,"",'360 GRP '!S177)</f>
        <v/>
      </c>
      <c r="J171" s="614" t="str">
        <f>IF('360 GRP '!T177=0,"",'360 GRP '!T177)</f>
        <v/>
      </c>
      <c r="K171" s="614" t="str">
        <f>IF('360 GRP '!U177=0,"",'360 GRP '!U177)</f>
        <v/>
      </c>
      <c r="L171" s="614" t="str">
        <f>IF('360 GRP '!V177=0,"",'360 GRP '!V177)</f>
        <v/>
      </c>
      <c r="M171" s="614" t="str">
        <f>IF('360 GRP '!W177=0,"",'360 GRP '!W177)</f>
        <v/>
      </c>
      <c r="N171" s="614" t="str">
        <f>IF('360 GRP '!X177=0,"",'360 GRP '!X177)</f>
        <v/>
      </c>
      <c r="O171" s="614" t="str">
        <f>IF('360 GRP '!Y177=0,"",'360 GRP '!Y177)</f>
        <v/>
      </c>
      <c r="P171" s="615">
        <f t="shared" si="2"/>
        <v>0</v>
      </c>
      <c r="Q171" s="256">
        <f>P171*'360 GRP '!I177</f>
        <v>0</v>
      </c>
      <c r="R171" s="256">
        <f>P171*'360 GRP '!AZ177</f>
        <v>0</v>
      </c>
      <c r="S171" s="1"/>
      <c r="T171" s="1"/>
      <c r="U171" s="1"/>
      <c r="V171" s="1"/>
      <c r="W171" s="1"/>
      <c r="X171" s="1"/>
      <c r="Y171" s="1"/>
      <c r="Z171" s="1"/>
    </row>
    <row r="172" ht="22.5" customHeight="1">
      <c r="A172" s="613" t="str">
        <f>'360 GRP '!D178</f>
        <v>360-410</v>
      </c>
      <c r="B172" s="487"/>
      <c r="C172" s="614" t="str">
        <f>IF('360 GRP '!M178=0,"",'360 GRP '!M178)</f>
        <v/>
      </c>
      <c r="D172" s="614" t="str">
        <f>IF('360 GRP '!N178=0,"",'360 GRP '!N178)</f>
        <v/>
      </c>
      <c r="E172" s="614" t="str">
        <f>IF('360 GRP '!O178=0,"",'360 GRP '!O178)</f>
        <v/>
      </c>
      <c r="F172" s="614" t="str">
        <f>IF('360 GRP '!P178=0,"",'360 GRP '!P178)</f>
        <v/>
      </c>
      <c r="G172" s="614" t="str">
        <f>IF('360 GRP '!Q178=0,"",'360 GRP '!Q178)</f>
        <v/>
      </c>
      <c r="H172" s="614" t="str">
        <f>IF('360 GRP '!R178=0,"",'360 GRP '!R178)</f>
        <v/>
      </c>
      <c r="I172" s="614" t="str">
        <f>IF('360 GRP '!S178=0,"",'360 GRP '!S178)</f>
        <v/>
      </c>
      <c r="J172" s="614" t="str">
        <f>IF('360 GRP '!T178=0,"",'360 GRP '!T178)</f>
        <v/>
      </c>
      <c r="K172" s="614" t="str">
        <f>IF('360 GRP '!U178=0,"",'360 GRP '!U178)</f>
        <v/>
      </c>
      <c r="L172" s="614" t="str">
        <f>IF('360 GRP '!V178=0,"",'360 GRP '!V178)</f>
        <v/>
      </c>
      <c r="M172" s="614" t="str">
        <f>IF('360 GRP '!W178=0,"",'360 GRP '!W178)</f>
        <v/>
      </c>
      <c r="N172" s="614" t="str">
        <f>IF('360 GRP '!X178=0,"",'360 GRP '!X178)</f>
        <v/>
      </c>
      <c r="O172" s="614" t="str">
        <f>IF('360 GRP '!Y178=0,"",'360 GRP '!Y178)</f>
        <v/>
      </c>
      <c r="P172" s="615">
        <f t="shared" si="2"/>
        <v>0</v>
      </c>
      <c r="Q172" s="256">
        <f>P172*'360 GRP '!I178</f>
        <v>0</v>
      </c>
      <c r="R172" s="256">
        <f>P172*'360 GRP '!AZ178</f>
        <v>0</v>
      </c>
      <c r="S172" s="1"/>
      <c r="T172" s="1"/>
      <c r="U172" s="1"/>
      <c r="V172" s="1"/>
      <c r="W172" s="1"/>
      <c r="X172" s="1"/>
      <c r="Y172" s="1"/>
      <c r="Z172" s="1"/>
    </row>
    <row r="173" ht="22.5" customHeight="1">
      <c r="A173" s="613" t="str">
        <f>'360 GRP '!D179</f>
        <v>360-410-DT</v>
      </c>
      <c r="B173" s="487" t="s">
        <v>42</v>
      </c>
      <c r="C173" s="614" t="str">
        <f>IF('360 GRP '!M179=0,"",'360 GRP '!M179)</f>
        <v/>
      </c>
      <c r="D173" s="614" t="str">
        <f>IF('360 GRP '!N179=0,"",'360 GRP '!N179)</f>
        <v/>
      </c>
      <c r="E173" s="614" t="str">
        <f>IF('360 GRP '!O179=0,"",'360 GRP '!O179)</f>
        <v/>
      </c>
      <c r="F173" s="614" t="str">
        <f>IF('360 GRP '!P179=0,"",'360 GRP '!P179)</f>
        <v/>
      </c>
      <c r="G173" s="614" t="str">
        <f>IF('360 GRP '!Q179=0,"",'360 GRP '!Q179)</f>
        <v/>
      </c>
      <c r="H173" s="614" t="str">
        <f>IF('360 GRP '!R179=0,"",'360 GRP '!R179)</f>
        <v/>
      </c>
      <c r="I173" s="614" t="str">
        <f>IF('360 GRP '!S179=0,"",'360 GRP '!S179)</f>
        <v/>
      </c>
      <c r="J173" s="614" t="str">
        <f>IF('360 GRP '!T179=0,"",'360 GRP '!T179)</f>
        <v/>
      </c>
      <c r="K173" s="614" t="str">
        <f>IF('360 GRP '!U179=0,"",'360 GRP '!U179)</f>
        <v/>
      </c>
      <c r="L173" s="614" t="str">
        <f>IF('360 GRP '!V179=0,"",'360 GRP '!V179)</f>
        <v/>
      </c>
      <c r="M173" s="614" t="str">
        <f>IF('360 GRP '!W179=0,"",'360 GRP '!W179)</f>
        <v/>
      </c>
      <c r="N173" s="614" t="str">
        <f>IF('360 GRP '!X179=0,"",'360 GRP '!X179)</f>
        <v/>
      </c>
      <c r="O173" s="614" t="str">
        <f>IF('360 GRP '!Y179=0,"",'360 GRP '!Y179)</f>
        <v/>
      </c>
      <c r="P173" s="615">
        <f t="shared" si="2"/>
        <v>0</v>
      </c>
      <c r="Q173" s="256">
        <f>P173*'360 GRP '!I179</f>
        <v>0</v>
      </c>
      <c r="R173" s="256">
        <f>P173*'360 GRP '!AZ179</f>
        <v>0</v>
      </c>
      <c r="S173" s="1"/>
      <c r="T173" s="1"/>
      <c r="U173" s="1"/>
      <c r="V173" s="1"/>
      <c r="W173" s="1"/>
      <c r="X173" s="1"/>
      <c r="Y173" s="1"/>
      <c r="Z173" s="1"/>
    </row>
    <row r="174" ht="22.5" customHeight="1">
      <c r="A174" s="613" t="str">
        <f>'360 GRP '!D180</f>
        <v>360-411</v>
      </c>
      <c r="B174" s="487"/>
      <c r="C174" s="614" t="str">
        <f>IF('360 GRP '!M180=0,"",'360 GRP '!M180)</f>
        <v/>
      </c>
      <c r="D174" s="614" t="str">
        <f>IF('360 GRP '!N180=0,"",'360 GRP '!N180)</f>
        <v/>
      </c>
      <c r="E174" s="614" t="str">
        <f>IF('360 GRP '!O180=0,"",'360 GRP '!O180)</f>
        <v/>
      </c>
      <c r="F174" s="614" t="str">
        <f>IF('360 GRP '!P180=0,"",'360 GRP '!P180)</f>
        <v/>
      </c>
      <c r="G174" s="614" t="str">
        <f>IF('360 GRP '!Q180=0,"",'360 GRP '!Q180)</f>
        <v/>
      </c>
      <c r="H174" s="614" t="str">
        <f>IF('360 GRP '!R180=0,"",'360 GRP '!R180)</f>
        <v/>
      </c>
      <c r="I174" s="614" t="str">
        <f>IF('360 GRP '!S180=0,"",'360 GRP '!S180)</f>
        <v/>
      </c>
      <c r="J174" s="614" t="str">
        <f>IF('360 GRP '!T180=0,"",'360 GRP '!T180)</f>
        <v/>
      </c>
      <c r="K174" s="614" t="str">
        <f>IF('360 GRP '!U180=0,"",'360 GRP '!U180)</f>
        <v/>
      </c>
      <c r="L174" s="614" t="str">
        <f>IF('360 GRP '!V180=0,"",'360 GRP '!V180)</f>
        <v/>
      </c>
      <c r="M174" s="614" t="str">
        <f>IF('360 GRP '!W180=0,"",'360 GRP '!W180)</f>
        <v/>
      </c>
      <c r="N174" s="614" t="str">
        <f>IF('360 GRP '!X180=0,"",'360 GRP '!X180)</f>
        <v/>
      </c>
      <c r="O174" s="614" t="str">
        <f>IF('360 GRP '!Y180=0,"",'360 GRP '!Y180)</f>
        <v/>
      </c>
      <c r="P174" s="615">
        <f t="shared" si="2"/>
        <v>0</v>
      </c>
      <c r="Q174" s="256">
        <f>P174*'360 GRP '!I180</f>
        <v>0</v>
      </c>
      <c r="R174" s="256">
        <f>P174*'360 GRP '!AZ180</f>
        <v>0</v>
      </c>
      <c r="S174" s="1"/>
      <c r="T174" s="1"/>
      <c r="U174" s="1"/>
      <c r="V174" s="1"/>
      <c r="W174" s="1"/>
      <c r="X174" s="1"/>
      <c r="Y174" s="1"/>
      <c r="Z174" s="1"/>
    </row>
    <row r="175" ht="22.5" customHeight="1">
      <c r="A175" s="613" t="str">
        <f>'360 GRP '!D181</f>
        <v>360-411-DT</v>
      </c>
      <c r="B175" s="487" t="s">
        <v>42</v>
      </c>
      <c r="C175" s="614" t="str">
        <f>IF('360 GRP '!M181=0,"",'360 GRP '!M181)</f>
        <v/>
      </c>
      <c r="D175" s="614" t="str">
        <f>IF('360 GRP '!N181=0,"",'360 GRP '!N181)</f>
        <v/>
      </c>
      <c r="E175" s="614" t="str">
        <f>IF('360 GRP '!O181=0,"",'360 GRP '!O181)</f>
        <v/>
      </c>
      <c r="F175" s="614" t="str">
        <f>IF('360 GRP '!P181=0,"",'360 GRP '!P181)</f>
        <v/>
      </c>
      <c r="G175" s="614" t="str">
        <f>IF('360 GRP '!Q181=0,"",'360 GRP '!Q181)</f>
        <v/>
      </c>
      <c r="H175" s="614" t="str">
        <f>IF('360 GRP '!R181=0,"",'360 GRP '!R181)</f>
        <v/>
      </c>
      <c r="I175" s="614" t="str">
        <f>IF('360 GRP '!S181=0,"",'360 GRP '!S181)</f>
        <v/>
      </c>
      <c r="J175" s="614" t="str">
        <f>IF('360 GRP '!T181=0,"",'360 GRP '!T181)</f>
        <v/>
      </c>
      <c r="K175" s="614" t="str">
        <f>IF('360 GRP '!U181=0,"",'360 GRP '!U181)</f>
        <v/>
      </c>
      <c r="L175" s="614" t="str">
        <f>IF('360 GRP '!V181=0,"",'360 GRP '!V181)</f>
        <v/>
      </c>
      <c r="M175" s="614" t="str">
        <f>IF('360 GRP '!W181=0,"",'360 GRP '!W181)</f>
        <v/>
      </c>
      <c r="N175" s="614" t="str">
        <f>IF('360 GRP '!X181=0,"",'360 GRP '!X181)</f>
        <v/>
      </c>
      <c r="O175" s="614" t="str">
        <f>IF('360 GRP '!Y181=0,"",'360 GRP '!Y181)</f>
        <v/>
      </c>
      <c r="P175" s="615">
        <f t="shared" si="2"/>
        <v>0</v>
      </c>
      <c r="Q175" s="256">
        <f>P175*'360 GRP '!I181</f>
        <v>0</v>
      </c>
      <c r="R175" s="256">
        <f>P175*'360 GRP '!AZ181</f>
        <v>0</v>
      </c>
      <c r="S175" s="1"/>
      <c r="T175" s="1"/>
      <c r="U175" s="1"/>
      <c r="V175" s="1"/>
      <c r="W175" s="1"/>
      <c r="X175" s="1"/>
      <c r="Y175" s="1"/>
      <c r="Z175" s="1"/>
    </row>
    <row r="176" ht="22.5" customHeight="1">
      <c r="A176" s="613" t="str">
        <f>'360 GRP '!D182</f>
        <v>360-412</v>
      </c>
      <c r="B176" s="487"/>
      <c r="C176" s="614" t="str">
        <f>IF('360 GRP '!M182=0,"",'360 GRP '!M182)</f>
        <v/>
      </c>
      <c r="D176" s="614" t="str">
        <f>IF('360 GRP '!N182=0,"",'360 GRP '!N182)</f>
        <v/>
      </c>
      <c r="E176" s="614" t="str">
        <f>IF('360 GRP '!O182=0,"",'360 GRP '!O182)</f>
        <v/>
      </c>
      <c r="F176" s="614" t="str">
        <f>IF('360 GRP '!P182=0,"",'360 GRP '!P182)</f>
        <v/>
      </c>
      <c r="G176" s="614" t="str">
        <f>IF('360 GRP '!Q182=0,"",'360 GRP '!Q182)</f>
        <v/>
      </c>
      <c r="H176" s="614" t="str">
        <f>IF('360 GRP '!R182=0,"",'360 GRP '!R182)</f>
        <v/>
      </c>
      <c r="I176" s="614" t="str">
        <f>IF('360 GRP '!S182=0,"",'360 GRP '!S182)</f>
        <v/>
      </c>
      <c r="J176" s="614" t="str">
        <f>IF('360 GRP '!T182=0,"",'360 GRP '!T182)</f>
        <v/>
      </c>
      <c r="K176" s="614" t="str">
        <f>IF('360 GRP '!U182=0,"",'360 GRP '!U182)</f>
        <v/>
      </c>
      <c r="L176" s="614" t="str">
        <f>IF('360 GRP '!V182=0,"",'360 GRP '!V182)</f>
        <v/>
      </c>
      <c r="M176" s="614" t="str">
        <f>IF('360 GRP '!W182=0,"",'360 GRP '!W182)</f>
        <v/>
      </c>
      <c r="N176" s="614" t="str">
        <f>IF('360 GRP '!X182=0,"",'360 GRP '!X182)</f>
        <v/>
      </c>
      <c r="O176" s="614" t="str">
        <f>IF('360 GRP '!Y182=0,"",'360 GRP '!Y182)</f>
        <v/>
      </c>
      <c r="P176" s="615">
        <f t="shared" si="2"/>
        <v>0</v>
      </c>
      <c r="Q176" s="256">
        <f>P176*'360 GRP '!I182</f>
        <v>0</v>
      </c>
      <c r="R176" s="256">
        <f>P176*'360 GRP '!AZ182</f>
        <v>0</v>
      </c>
      <c r="S176" s="1"/>
      <c r="T176" s="1"/>
      <c r="U176" s="1"/>
      <c r="V176" s="1"/>
      <c r="W176" s="1"/>
      <c r="X176" s="1"/>
      <c r="Y176" s="1"/>
      <c r="Z176" s="1"/>
    </row>
    <row r="177" ht="22.5" customHeight="1">
      <c r="A177" s="613" t="str">
        <f>'360 GRP '!D183</f>
        <v>360-412-DT</v>
      </c>
      <c r="B177" s="487" t="s">
        <v>42</v>
      </c>
      <c r="C177" s="614" t="str">
        <f>IF('360 GRP '!M183=0,"",'360 GRP '!M183)</f>
        <v/>
      </c>
      <c r="D177" s="614" t="str">
        <f>IF('360 GRP '!N183=0,"",'360 GRP '!N183)</f>
        <v/>
      </c>
      <c r="E177" s="614" t="str">
        <f>IF('360 GRP '!O183=0,"",'360 GRP '!O183)</f>
        <v/>
      </c>
      <c r="F177" s="614" t="str">
        <f>IF('360 GRP '!P183=0,"",'360 GRP '!P183)</f>
        <v/>
      </c>
      <c r="G177" s="614" t="str">
        <f>IF('360 GRP '!Q183=0,"",'360 GRP '!Q183)</f>
        <v/>
      </c>
      <c r="H177" s="614" t="str">
        <f>IF('360 GRP '!R183=0,"",'360 GRP '!R183)</f>
        <v/>
      </c>
      <c r="I177" s="614" t="str">
        <f>IF('360 GRP '!S183=0,"",'360 GRP '!S183)</f>
        <v/>
      </c>
      <c r="J177" s="614" t="str">
        <f>IF('360 GRP '!T183=0,"",'360 GRP '!T183)</f>
        <v/>
      </c>
      <c r="K177" s="614" t="str">
        <f>IF('360 GRP '!U183=0,"",'360 GRP '!U183)</f>
        <v/>
      </c>
      <c r="L177" s="614" t="str">
        <f>IF('360 GRP '!V183=0,"",'360 GRP '!V183)</f>
        <v/>
      </c>
      <c r="M177" s="614" t="str">
        <f>IF('360 GRP '!W183=0,"",'360 GRP '!W183)</f>
        <v/>
      </c>
      <c r="N177" s="614" t="str">
        <f>IF('360 GRP '!X183=0,"",'360 GRP '!X183)</f>
        <v/>
      </c>
      <c r="O177" s="614" t="str">
        <f>IF('360 GRP '!Y183=0,"",'360 GRP '!Y183)</f>
        <v/>
      </c>
      <c r="P177" s="615">
        <f t="shared" si="2"/>
        <v>0</v>
      </c>
      <c r="Q177" s="256">
        <f>P177*'360 GRP '!I183</f>
        <v>0</v>
      </c>
      <c r="R177" s="256">
        <f>P177*'360 GRP '!AZ183</f>
        <v>0</v>
      </c>
      <c r="S177" s="1"/>
      <c r="T177" s="1"/>
      <c r="U177" s="1"/>
      <c r="V177" s="1"/>
      <c r="W177" s="1"/>
      <c r="X177" s="1"/>
      <c r="Y177" s="1"/>
      <c r="Z177" s="1"/>
    </row>
    <row r="178" ht="22.5" customHeight="1">
      <c r="A178" s="613" t="str">
        <f>'360 GRP '!D184</f>
        <v>360-413</v>
      </c>
      <c r="B178" s="487"/>
      <c r="C178" s="614" t="str">
        <f>IF('360 GRP '!M184=0,"",'360 GRP '!M184)</f>
        <v/>
      </c>
      <c r="D178" s="614" t="str">
        <f>IF('360 GRP '!N184=0,"",'360 GRP '!N184)</f>
        <v/>
      </c>
      <c r="E178" s="614" t="str">
        <f>IF('360 GRP '!O184=0,"",'360 GRP '!O184)</f>
        <v/>
      </c>
      <c r="F178" s="614" t="str">
        <f>IF('360 GRP '!P184=0,"",'360 GRP '!P184)</f>
        <v/>
      </c>
      <c r="G178" s="614" t="str">
        <f>IF('360 GRP '!Q184=0,"",'360 GRP '!Q184)</f>
        <v/>
      </c>
      <c r="H178" s="614" t="str">
        <f>IF('360 GRP '!R184=0,"",'360 GRP '!R184)</f>
        <v/>
      </c>
      <c r="I178" s="614" t="str">
        <f>IF('360 GRP '!S184=0,"",'360 GRP '!S184)</f>
        <v/>
      </c>
      <c r="J178" s="614" t="str">
        <f>IF('360 GRP '!T184=0,"",'360 GRP '!T184)</f>
        <v/>
      </c>
      <c r="K178" s="614" t="str">
        <f>IF('360 GRP '!U184=0,"",'360 GRP '!U184)</f>
        <v/>
      </c>
      <c r="L178" s="614" t="str">
        <f>IF('360 GRP '!V184=0,"",'360 GRP '!V184)</f>
        <v/>
      </c>
      <c r="M178" s="614" t="str">
        <f>IF('360 GRP '!W184=0,"",'360 GRP '!W184)</f>
        <v/>
      </c>
      <c r="N178" s="614" t="str">
        <f>IF('360 GRP '!X184=0,"",'360 GRP '!X184)</f>
        <v/>
      </c>
      <c r="O178" s="614" t="str">
        <f>IF('360 GRP '!Y184=0,"",'360 GRP '!Y184)</f>
        <v/>
      </c>
      <c r="P178" s="615">
        <f t="shared" si="2"/>
        <v>0</v>
      </c>
      <c r="Q178" s="256">
        <f>P178*'360 GRP '!I184</f>
        <v>0</v>
      </c>
      <c r="R178" s="256">
        <f>P178*'360 GRP '!AZ184</f>
        <v>0</v>
      </c>
      <c r="S178" s="1"/>
      <c r="T178" s="1"/>
      <c r="U178" s="1"/>
      <c r="V178" s="1"/>
      <c r="W178" s="1"/>
      <c r="X178" s="1"/>
      <c r="Y178" s="1"/>
      <c r="Z178" s="1"/>
    </row>
    <row r="179" ht="22.5" customHeight="1">
      <c r="A179" s="613" t="str">
        <f>'360 GRP '!D185</f>
        <v>360-413-DT</v>
      </c>
      <c r="B179" s="487" t="s">
        <v>42</v>
      </c>
      <c r="C179" s="614" t="str">
        <f>IF('360 GRP '!M185=0,"",'360 GRP '!M185)</f>
        <v/>
      </c>
      <c r="D179" s="614" t="str">
        <f>IF('360 GRP '!N185=0,"",'360 GRP '!N185)</f>
        <v/>
      </c>
      <c r="E179" s="614" t="str">
        <f>IF('360 GRP '!O185=0,"",'360 GRP '!O185)</f>
        <v/>
      </c>
      <c r="F179" s="614" t="str">
        <f>IF('360 GRP '!P185=0,"",'360 GRP '!P185)</f>
        <v/>
      </c>
      <c r="G179" s="614" t="str">
        <f>IF('360 GRP '!Q185=0,"",'360 GRP '!Q185)</f>
        <v/>
      </c>
      <c r="H179" s="614" t="str">
        <f>IF('360 GRP '!R185=0,"",'360 GRP '!R185)</f>
        <v/>
      </c>
      <c r="I179" s="614" t="str">
        <f>IF('360 GRP '!S185=0,"",'360 GRP '!S185)</f>
        <v/>
      </c>
      <c r="J179" s="614" t="str">
        <f>IF('360 GRP '!T185=0,"",'360 GRP '!T185)</f>
        <v/>
      </c>
      <c r="K179" s="614" t="str">
        <f>IF('360 GRP '!U185=0,"",'360 GRP '!U185)</f>
        <v/>
      </c>
      <c r="L179" s="614" t="str">
        <f>IF('360 GRP '!V185=0,"",'360 GRP '!V185)</f>
        <v/>
      </c>
      <c r="M179" s="614" t="str">
        <f>IF('360 GRP '!W185=0,"",'360 GRP '!W185)</f>
        <v/>
      </c>
      <c r="N179" s="614" t="str">
        <f>IF('360 GRP '!X185=0,"",'360 GRP '!X185)</f>
        <v/>
      </c>
      <c r="O179" s="614" t="str">
        <f>IF('360 GRP '!Y185=0,"",'360 GRP '!Y185)</f>
        <v/>
      </c>
      <c r="P179" s="615">
        <f t="shared" si="2"/>
        <v>0</v>
      </c>
      <c r="Q179" s="256">
        <f>P179*'360 GRP '!I185</f>
        <v>0</v>
      </c>
      <c r="R179" s="256">
        <f>P179*'360 GRP '!AZ185</f>
        <v>0</v>
      </c>
      <c r="S179" s="1"/>
      <c r="T179" s="1"/>
      <c r="U179" s="1"/>
      <c r="V179" s="1"/>
      <c r="W179" s="1"/>
      <c r="X179" s="1"/>
      <c r="Y179" s="1"/>
      <c r="Z179" s="1"/>
    </row>
    <row r="180" ht="22.5" customHeight="1">
      <c r="A180" s="613" t="str">
        <f>'360 GRP '!D186</f>
        <v>360-414</v>
      </c>
      <c r="B180" s="487"/>
      <c r="C180" s="614" t="str">
        <f>IF('360 GRP '!M186=0,"",'360 GRP '!M186)</f>
        <v/>
      </c>
      <c r="D180" s="614" t="str">
        <f>IF('360 GRP '!N186=0,"",'360 GRP '!N186)</f>
        <v/>
      </c>
      <c r="E180" s="614" t="str">
        <f>IF('360 GRP '!O186=0,"",'360 GRP '!O186)</f>
        <v/>
      </c>
      <c r="F180" s="614" t="str">
        <f>IF('360 GRP '!P186=0,"",'360 GRP '!P186)</f>
        <v/>
      </c>
      <c r="G180" s="614" t="str">
        <f>IF('360 GRP '!Q186=0,"",'360 GRP '!Q186)</f>
        <v/>
      </c>
      <c r="H180" s="614" t="str">
        <f>IF('360 GRP '!R186=0,"",'360 GRP '!R186)</f>
        <v/>
      </c>
      <c r="I180" s="614" t="str">
        <f>IF('360 GRP '!S186=0,"",'360 GRP '!S186)</f>
        <v/>
      </c>
      <c r="J180" s="614" t="str">
        <f>IF('360 GRP '!T186=0,"",'360 GRP '!T186)</f>
        <v/>
      </c>
      <c r="K180" s="614" t="str">
        <f>IF('360 GRP '!U186=0,"",'360 GRP '!U186)</f>
        <v/>
      </c>
      <c r="L180" s="614" t="str">
        <f>IF('360 GRP '!V186=0,"",'360 GRP '!V186)</f>
        <v/>
      </c>
      <c r="M180" s="614" t="str">
        <f>IF('360 GRP '!W186=0,"",'360 GRP '!W186)</f>
        <v/>
      </c>
      <c r="N180" s="614" t="str">
        <f>IF('360 GRP '!X186=0,"",'360 GRP '!X186)</f>
        <v/>
      </c>
      <c r="O180" s="614" t="str">
        <f>IF('360 GRP '!Y186=0,"",'360 GRP '!Y186)</f>
        <v/>
      </c>
      <c r="P180" s="615">
        <f t="shared" si="2"/>
        <v>0</v>
      </c>
      <c r="Q180" s="256">
        <f>P180*'360 GRP '!I186</f>
        <v>0</v>
      </c>
      <c r="R180" s="256">
        <f>P180*'360 GRP '!AZ186</f>
        <v>0</v>
      </c>
      <c r="S180" s="1"/>
      <c r="T180" s="1"/>
      <c r="U180" s="1"/>
      <c r="V180" s="1"/>
      <c r="W180" s="1"/>
      <c r="X180" s="1"/>
      <c r="Y180" s="1"/>
      <c r="Z180" s="1"/>
    </row>
    <row r="181" ht="22.5" customHeight="1">
      <c r="A181" s="613" t="str">
        <f>'360 GRP '!D187</f>
        <v>360-414-DT</v>
      </c>
      <c r="B181" s="487" t="s">
        <v>42</v>
      </c>
      <c r="C181" s="614" t="str">
        <f>IF('360 GRP '!M187=0,"",'360 GRP '!M187)</f>
        <v/>
      </c>
      <c r="D181" s="614" t="str">
        <f>IF('360 GRP '!N187=0,"",'360 GRP '!N187)</f>
        <v/>
      </c>
      <c r="E181" s="614" t="str">
        <f>IF('360 GRP '!O187=0,"",'360 GRP '!O187)</f>
        <v/>
      </c>
      <c r="F181" s="614" t="str">
        <f>IF('360 GRP '!P187=0,"",'360 GRP '!P187)</f>
        <v/>
      </c>
      <c r="G181" s="614" t="str">
        <f>IF('360 GRP '!Q187=0,"",'360 GRP '!Q187)</f>
        <v/>
      </c>
      <c r="H181" s="614" t="str">
        <f>IF('360 GRP '!R187=0,"",'360 GRP '!R187)</f>
        <v/>
      </c>
      <c r="I181" s="614" t="str">
        <f>IF('360 GRP '!S187=0,"",'360 GRP '!S187)</f>
        <v/>
      </c>
      <c r="J181" s="614" t="str">
        <f>IF('360 GRP '!T187=0,"",'360 GRP '!T187)</f>
        <v/>
      </c>
      <c r="K181" s="614" t="str">
        <f>IF('360 GRP '!U187=0,"",'360 GRP '!U187)</f>
        <v/>
      </c>
      <c r="L181" s="614" t="str">
        <f>IF('360 GRP '!V187=0,"",'360 GRP '!V187)</f>
        <v/>
      </c>
      <c r="M181" s="614" t="str">
        <f>IF('360 GRP '!W187=0,"",'360 GRP '!W187)</f>
        <v/>
      </c>
      <c r="N181" s="614" t="str">
        <f>IF('360 GRP '!X187=0,"",'360 GRP '!X187)</f>
        <v/>
      </c>
      <c r="O181" s="614" t="str">
        <f>IF('360 GRP '!Y187=0,"",'360 GRP '!Y187)</f>
        <v/>
      </c>
      <c r="P181" s="615">
        <f t="shared" si="2"/>
        <v>0</v>
      </c>
      <c r="Q181" s="256">
        <f>P181*'360 GRP '!I187</f>
        <v>0</v>
      </c>
      <c r="R181" s="256">
        <f>P181*'360 GRP '!AZ187</f>
        <v>0</v>
      </c>
      <c r="S181" s="1"/>
      <c r="T181" s="1"/>
      <c r="U181" s="1"/>
      <c r="V181" s="1"/>
      <c r="W181" s="1"/>
      <c r="X181" s="1"/>
      <c r="Y181" s="1"/>
      <c r="Z181" s="1"/>
    </row>
    <row r="182" ht="22.5" customHeight="1">
      <c r="A182" s="613" t="str">
        <f>'360 GRP '!D188</f>
        <v>360-415</v>
      </c>
      <c r="B182" s="487"/>
      <c r="C182" s="614" t="str">
        <f>IF('360 GRP '!M188=0,"",'360 GRP '!M188)</f>
        <v/>
      </c>
      <c r="D182" s="614" t="str">
        <f>IF('360 GRP '!N188=0,"",'360 GRP '!N188)</f>
        <v/>
      </c>
      <c r="E182" s="614" t="str">
        <f>IF('360 GRP '!O188=0,"",'360 GRP '!O188)</f>
        <v/>
      </c>
      <c r="F182" s="614" t="str">
        <f>IF('360 GRP '!P188=0,"",'360 GRP '!P188)</f>
        <v/>
      </c>
      <c r="G182" s="614" t="str">
        <f>IF('360 GRP '!Q188=0,"",'360 GRP '!Q188)</f>
        <v/>
      </c>
      <c r="H182" s="614" t="str">
        <f>IF('360 GRP '!R188=0,"",'360 GRP '!R188)</f>
        <v/>
      </c>
      <c r="I182" s="614" t="str">
        <f>IF('360 GRP '!S188=0,"",'360 GRP '!S188)</f>
        <v/>
      </c>
      <c r="J182" s="614" t="str">
        <f>IF('360 GRP '!T188=0,"",'360 GRP '!T188)</f>
        <v/>
      </c>
      <c r="K182" s="614" t="str">
        <f>IF('360 GRP '!U188=0,"",'360 GRP '!U188)</f>
        <v/>
      </c>
      <c r="L182" s="614" t="str">
        <f>IF('360 GRP '!V188=0,"",'360 GRP '!V188)</f>
        <v/>
      </c>
      <c r="M182" s="614" t="str">
        <f>IF('360 GRP '!W188=0,"",'360 GRP '!W188)</f>
        <v/>
      </c>
      <c r="N182" s="614" t="str">
        <f>IF('360 GRP '!X188=0,"",'360 GRP '!X188)</f>
        <v/>
      </c>
      <c r="O182" s="614" t="str">
        <f>IF('360 GRP '!Y188=0,"",'360 GRP '!Y188)</f>
        <v/>
      </c>
      <c r="P182" s="615">
        <f t="shared" si="2"/>
        <v>0</v>
      </c>
      <c r="Q182" s="256">
        <f>P182*'360 GRP '!I188</f>
        <v>0</v>
      </c>
      <c r="R182" s="256">
        <f>P182*'360 GRP '!AZ188</f>
        <v>0</v>
      </c>
      <c r="S182" s="1"/>
      <c r="T182" s="1"/>
      <c r="U182" s="1"/>
      <c r="V182" s="1"/>
      <c r="W182" s="1"/>
      <c r="X182" s="1"/>
      <c r="Y182" s="1"/>
      <c r="Z182" s="1"/>
    </row>
    <row r="183" ht="22.5" customHeight="1">
      <c r="A183" s="613" t="str">
        <f>'360 GRP '!D189</f>
        <v>360-415-DT</v>
      </c>
      <c r="B183" s="487" t="s">
        <v>42</v>
      </c>
      <c r="C183" s="614" t="str">
        <f>IF('360 GRP '!M189=0,"",'360 GRP '!M189)</f>
        <v/>
      </c>
      <c r="D183" s="614" t="str">
        <f>IF('360 GRP '!N189=0,"",'360 GRP '!N189)</f>
        <v/>
      </c>
      <c r="E183" s="614" t="str">
        <f>IF('360 GRP '!O189=0,"",'360 GRP '!O189)</f>
        <v/>
      </c>
      <c r="F183" s="614" t="str">
        <f>IF('360 GRP '!P189=0,"",'360 GRP '!P189)</f>
        <v/>
      </c>
      <c r="G183" s="614" t="str">
        <f>IF('360 GRP '!Q189=0,"",'360 GRP '!Q189)</f>
        <v/>
      </c>
      <c r="H183" s="614" t="str">
        <f>IF('360 GRP '!R189=0,"",'360 GRP '!R189)</f>
        <v/>
      </c>
      <c r="I183" s="614" t="str">
        <f>IF('360 GRP '!S189=0,"",'360 GRP '!S189)</f>
        <v/>
      </c>
      <c r="J183" s="614" t="str">
        <f>IF('360 GRP '!T189=0,"",'360 GRP '!T189)</f>
        <v/>
      </c>
      <c r="K183" s="614" t="str">
        <f>IF('360 GRP '!U189=0,"",'360 GRP '!U189)</f>
        <v/>
      </c>
      <c r="L183" s="614" t="str">
        <f>IF('360 GRP '!V189=0,"",'360 GRP '!V189)</f>
        <v/>
      </c>
      <c r="M183" s="614" t="str">
        <f>IF('360 GRP '!W189=0,"",'360 GRP '!W189)</f>
        <v/>
      </c>
      <c r="N183" s="614" t="str">
        <f>IF('360 GRP '!X189=0,"",'360 GRP '!X189)</f>
        <v/>
      </c>
      <c r="O183" s="614" t="str">
        <f>IF('360 GRP '!Y189=0,"",'360 GRP '!Y189)</f>
        <v/>
      </c>
      <c r="P183" s="615">
        <f t="shared" si="2"/>
        <v>0</v>
      </c>
      <c r="Q183" s="256">
        <f>P183*'360 GRP '!I189</f>
        <v>0</v>
      </c>
      <c r="R183" s="256">
        <f>P183*'360 GRP '!AZ189</f>
        <v>0</v>
      </c>
      <c r="S183" s="1"/>
      <c r="T183" s="1"/>
      <c r="U183" s="1"/>
      <c r="V183" s="1"/>
      <c r="W183" s="1"/>
      <c r="X183" s="1"/>
      <c r="Y183" s="1"/>
      <c r="Z183" s="1"/>
    </row>
    <row r="184" ht="22.5" customHeight="1">
      <c r="A184" s="613" t="str">
        <f>'360 GRP '!D190</f>
        <v>360-416</v>
      </c>
      <c r="B184" s="487"/>
      <c r="C184" s="614" t="str">
        <f>IF('360 GRP '!M190=0,"",'360 GRP '!M190)</f>
        <v/>
      </c>
      <c r="D184" s="614" t="str">
        <f>IF('360 GRP '!N190=0,"",'360 GRP '!N190)</f>
        <v/>
      </c>
      <c r="E184" s="614" t="str">
        <f>IF('360 GRP '!O190=0,"",'360 GRP '!O190)</f>
        <v/>
      </c>
      <c r="F184" s="614" t="str">
        <f>IF('360 GRP '!P190=0,"",'360 GRP '!P190)</f>
        <v/>
      </c>
      <c r="G184" s="614" t="str">
        <f>IF('360 GRP '!Q190=0,"",'360 GRP '!Q190)</f>
        <v/>
      </c>
      <c r="H184" s="614" t="str">
        <f>IF('360 GRP '!R190=0,"",'360 GRP '!R190)</f>
        <v/>
      </c>
      <c r="I184" s="614" t="str">
        <f>IF('360 GRP '!S190=0,"",'360 GRP '!S190)</f>
        <v/>
      </c>
      <c r="J184" s="614" t="str">
        <f>IF('360 GRP '!T190=0,"",'360 GRP '!T190)</f>
        <v/>
      </c>
      <c r="K184" s="614" t="str">
        <f>IF('360 GRP '!U190=0,"",'360 GRP '!U190)</f>
        <v/>
      </c>
      <c r="L184" s="614" t="str">
        <f>IF('360 GRP '!V190=0,"",'360 GRP '!V190)</f>
        <v/>
      </c>
      <c r="M184" s="614" t="str">
        <f>IF('360 GRP '!W190=0,"",'360 GRP '!W190)</f>
        <v/>
      </c>
      <c r="N184" s="614" t="str">
        <f>IF('360 GRP '!X190=0,"",'360 GRP '!X190)</f>
        <v/>
      </c>
      <c r="O184" s="614" t="str">
        <f>IF('360 GRP '!Y190=0,"",'360 GRP '!Y190)</f>
        <v/>
      </c>
      <c r="P184" s="615">
        <f t="shared" si="2"/>
        <v>0</v>
      </c>
      <c r="Q184" s="256">
        <f>P184*'360 GRP '!I190</f>
        <v>0</v>
      </c>
      <c r="R184" s="256">
        <f>P184*'360 GRP '!AZ190</f>
        <v>0</v>
      </c>
      <c r="S184" s="1"/>
      <c r="T184" s="1"/>
      <c r="U184" s="1"/>
      <c r="V184" s="1"/>
      <c r="W184" s="1"/>
      <c r="X184" s="1"/>
      <c r="Y184" s="1"/>
      <c r="Z184" s="1"/>
    </row>
    <row r="185" ht="22.5" customHeight="1">
      <c r="A185" s="613" t="str">
        <f>'360 GRP '!D191</f>
        <v>360-416-DT</v>
      </c>
      <c r="B185" s="487" t="s">
        <v>42</v>
      </c>
      <c r="C185" s="614" t="str">
        <f>IF('360 GRP '!M191=0,"",'360 GRP '!M191)</f>
        <v/>
      </c>
      <c r="D185" s="614" t="str">
        <f>IF('360 GRP '!N191=0,"",'360 GRP '!N191)</f>
        <v/>
      </c>
      <c r="E185" s="614" t="str">
        <f>IF('360 GRP '!O191=0,"",'360 GRP '!O191)</f>
        <v/>
      </c>
      <c r="F185" s="614" t="str">
        <f>IF('360 GRP '!P191=0,"",'360 GRP '!P191)</f>
        <v/>
      </c>
      <c r="G185" s="614" t="str">
        <f>IF('360 GRP '!Q191=0,"",'360 GRP '!Q191)</f>
        <v/>
      </c>
      <c r="H185" s="614" t="str">
        <f>IF('360 GRP '!R191=0,"",'360 GRP '!R191)</f>
        <v/>
      </c>
      <c r="I185" s="614" t="str">
        <f>IF('360 GRP '!S191=0,"",'360 GRP '!S191)</f>
        <v/>
      </c>
      <c r="J185" s="614" t="str">
        <f>IF('360 GRP '!T191=0,"",'360 GRP '!T191)</f>
        <v/>
      </c>
      <c r="K185" s="614" t="str">
        <f>IF('360 GRP '!U191=0,"",'360 GRP '!U191)</f>
        <v/>
      </c>
      <c r="L185" s="614" t="str">
        <f>IF('360 GRP '!V191=0,"",'360 GRP '!V191)</f>
        <v/>
      </c>
      <c r="M185" s="614" t="str">
        <f>IF('360 GRP '!W191=0,"",'360 GRP '!W191)</f>
        <v/>
      </c>
      <c r="N185" s="614" t="str">
        <f>IF('360 GRP '!X191=0,"",'360 GRP '!X191)</f>
        <v/>
      </c>
      <c r="O185" s="614" t="str">
        <f>IF('360 GRP '!Y191=0,"",'360 GRP '!Y191)</f>
        <v/>
      </c>
      <c r="P185" s="615">
        <f t="shared" si="2"/>
        <v>0</v>
      </c>
      <c r="Q185" s="256">
        <f>P185*'360 GRP '!I191</f>
        <v>0</v>
      </c>
      <c r="R185" s="256">
        <f>P185*'360 GRP '!AZ191</f>
        <v>0</v>
      </c>
      <c r="S185" s="1"/>
      <c r="T185" s="1"/>
      <c r="U185" s="1"/>
      <c r="V185" s="1"/>
      <c r="W185" s="1"/>
      <c r="X185" s="1"/>
      <c r="Y185" s="1"/>
      <c r="Z185" s="1"/>
    </row>
    <row r="186" ht="22.5" customHeight="1">
      <c r="A186" s="613" t="str">
        <f>'360 GRP '!D192</f>
        <v>360-417</v>
      </c>
      <c r="B186" s="487"/>
      <c r="C186" s="614" t="str">
        <f>IF('360 GRP '!M192=0,"",'360 GRP '!M192)</f>
        <v/>
      </c>
      <c r="D186" s="614" t="str">
        <f>IF('360 GRP '!N192=0,"",'360 GRP '!N192)</f>
        <v/>
      </c>
      <c r="E186" s="614" t="str">
        <f>IF('360 GRP '!O192=0,"",'360 GRP '!O192)</f>
        <v/>
      </c>
      <c r="F186" s="614" t="str">
        <f>IF('360 GRP '!P192=0,"",'360 GRP '!P192)</f>
        <v/>
      </c>
      <c r="G186" s="614" t="str">
        <f>IF('360 GRP '!Q192=0,"",'360 GRP '!Q192)</f>
        <v/>
      </c>
      <c r="H186" s="614" t="str">
        <f>IF('360 GRP '!R192=0,"",'360 GRP '!R192)</f>
        <v/>
      </c>
      <c r="I186" s="614" t="str">
        <f>IF('360 GRP '!S192=0,"",'360 GRP '!S192)</f>
        <v/>
      </c>
      <c r="J186" s="614" t="str">
        <f>IF('360 GRP '!T192=0,"",'360 GRP '!T192)</f>
        <v/>
      </c>
      <c r="K186" s="614" t="str">
        <f>IF('360 GRP '!U192=0,"",'360 GRP '!U192)</f>
        <v/>
      </c>
      <c r="L186" s="614" t="str">
        <f>IF('360 GRP '!V192=0,"",'360 GRP '!V192)</f>
        <v/>
      </c>
      <c r="M186" s="614" t="str">
        <f>IF('360 GRP '!W192=0,"",'360 GRP '!W192)</f>
        <v/>
      </c>
      <c r="N186" s="614" t="str">
        <f>IF('360 GRP '!X192=0,"",'360 GRP '!X192)</f>
        <v/>
      </c>
      <c r="O186" s="614" t="str">
        <f>IF('360 GRP '!Y192=0,"",'360 GRP '!Y192)</f>
        <v/>
      </c>
      <c r="P186" s="615">
        <f t="shared" si="2"/>
        <v>0</v>
      </c>
      <c r="Q186" s="256">
        <f>P186*'360 GRP '!I192</f>
        <v>0</v>
      </c>
      <c r="R186" s="256">
        <f>P186*'360 GRP '!AZ192</f>
        <v>0</v>
      </c>
      <c r="S186" s="1"/>
      <c r="T186" s="1"/>
      <c r="U186" s="1"/>
      <c r="V186" s="1"/>
      <c r="W186" s="1"/>
      <c r="X186" s="1"/>
      <c r="Y186" s="1"/>
      <c r="Z186" s="1"/>
    </row>
    <row r="187" ht="22.5" customHeight="1">
      <c r="A187" s="613" t="str">
        <f>'360 GRP '!D193</f>
        <v>360-417-DT</v>
      </c>
      <c r="B187" s="487" t="s">
        <v>42</v>
      </c>
      <c r="C187" s="614" t="str">
        <f>IF('360 GRP '!M193=0,"",'360 GRP '!M193)</f>
        <v/>
      </c>
      <c r="D187" s="614" t="str">
        <f>IF('360 GRP '!N193=0,"",'360 GRP '!N193)</f>
        <v/>
      </c>
      <c r="E187" s="614" t="str">
        <f>IF('360 GRP '!O193=0,"",'360 GRP '!O193)</f>
        <v/>
      </c>
      <c r="F187" s="614" t="str">
        <f>IF('360 GRP '!P193=0,"",'360 GRP '!P193)</f>
        <v/>
      </c>
      <c r="G187" s="614" t="str">
        <f>IF('360 GRP '!Q193=0,"",'360 GRP '!Q193)</f>
        <v/>
      </c>
      <c r="H187" s="614" t="str">
        <f>IF('360 GRP '!R193=0,"",'360 GRP '!R193)</f>
        <v/>
      </c>
      <c r="I187" s="614" t="str">
        <f>IF('360 GRP '!S193=0,"",'360 GRP '!S193)</f>
        <v/>
      </c>
      <c r="J187" s="614" t="str">
        <f>IF('360 GRP '!T193=0,"",'360 GRP '!T193)</f>
        <v/>
      </c>
      <c r="K187" s="614" t="str">
        <f>IF('360 GRP '!U193=0,"",'360 GRP '!U193)</f>
        <v/>
      </c>
      <c r="L187" s="614" t="str">
        <f>IF('360 GRP '!V193=0,"",'360 GRP '!V193)</f>
        <v/>
      </c>
      <c r="M187" s="614" t="str">
        <f>IF('360 GRP '!W193=0,"",'360 GRP '!W193)</f>
        <v/>
      </c>
      <c r="N187" s="614" t="str">
        <f>IF('360 GRP '!X193=0,"",'360 GRP '!X193)</f>
        <v/>
      </c>
      <c r="O187" s="614" t="str">
        <f>IF('360 GRP '!Y193=0,"",'360 GRP '!Y193)</f>
        <v/>
      </c>
      <c r="P187" s="615">
        <f t="shared" si="2"/>
        <v>0</v>
      </c>
      <c r="Q187" s="256">
        <f>P187*'360 GRP '!I193</f>
        <v>0</v>
      </c>
      <c r="R187" s="256">
        <f>P187*'360 GRP '!AZ193</f>
        <v>0</v>
      </c>
      <c r="S187" s="1"/>
      <c r="T187" s="1"/>
      <c r="U187" s="1"/>
      <c r="V187" s="1"/>
      <c r="W187" s="1"/>
      <c r="X187" s="1"/>
      <c r="Y187" s="1"/>
      <c r="Z187" s="1"/>
    </row>
    <row r="188" ht="22.5" customHeight="1">
      <c r="A188" s="613" t="str">
        <f>'360 GRP '!D194</f>
        <v>360-418</v>
      </c>
      <c r="B188" s="487"/>
      <c r="C188" s="614" t="str">
        <f>IF('360 GRP '!M194=0,"",'360 GRP '!M194)</f>
        <v/>
      </c>
      <c r="D188" s="614" t="str">
        <f>IF('360 GRP '!N194=0,"",'360 GRP '!N194)</f>
        <v/>
      </c>
      <c r="E188" s="614" t="str">
        <f>IF('360 GRP '!O194=0,"",'360 GRP '!O194)</f>
        <v/>
      </c>
      <c r="F188" s="614" t="str">
        <f>IF('360 GRP '!P194=0,"",'360 GRP '!P194)</f>
        <v/>
      </c>
      <c r="G188" s="614" t="str">
        <f>IF('360 GRP '!Q194=0,"",'360 GRP '!Q194)</f>
        <v/>
      </c>
      <c r="H188" s="614" t="str">
        <f>IF('360 GRP '!R194=0,"",'360 GRP '!R194)</f>
        <v/>
      </c>
      <c r="I188" s="614" t="str">
        <f>IF('360 GRP '!S194=0,"",'360 GRP '!S194)</f>
        <v/>
      </c>
      <c r="J188" s="614" t="str">
        <f>IF('360 GRP '!T194=0,"",'360 GRP '!T194)</f>
        <v/>
      </c>
      <c r="K188" s="614" t="str">
        <f>IF('360 GRP '!U194=0,"",'360 GRP '!U194)</f>
        <v/>
      </c>
      <c r="L188" s="614" t="str">
        <f>IF('360 GRP '!V194=0,"",'360 GRP '!V194)</f>
        <v/>
      </c>
      <c r="M188" s="614" t="str">
        <f>IF('360 GRP '!W194=0,"",'360 GRP '!W194)</f>
        <v/>
      </c>
      <c r="N188" s="614" t="str">
        <f>IF('360 GRP '!X194=0,"",'360 GRP '!X194)</f>
        <v/>
      </c>
      <c r="O188" s="614" t="str">
        <f>IF('360 GRP '!Y194=0,"",'360 GRP '!Y194)</f>
        <v/>
      </c>
      <c r="P188" s="615">
        <f t="shared" si="2"/>
        <v>0</v>
      </c>
      <c r="Q188" s="256">
        <f>P188*'360 GRP '!I194</f>
        <v>0</v>
      </c>
      <c r="R188" s="256">
        <f>P188*'360 GRP '!AZ194</f>
        <v>0</v>
      </c>
      <c r="S188" s="1"/>
      <c r="T188" s="1"/>
      <c r="U188" s="1"/>
      <c r="V188" s="1"/>
      <c r="W188" s="1"/>
      <c r="X188" s="1"/>
      <c r="Y188" s="1"/>
      <c r="Z188" s="1"/>
    </row>
    <row r="189" ht="22.5" customHeight="1">
      <c r="A189" s="613" t="str">
        <f>'360 GRP '!D195</f>
        <v>360-418-DT</v>
      </c>
      <c r="B189" s="487" t="s">
        <v>42</v>
      </c>
      <c r="C189" s="614" t="str">
        <f>IF('360 GRP '!M195=0,"",'360 GRP '!M195)</f>
        <v/>
      </c>
      <c r="D189" s="614" t="str">
        <f>IF('360 GRP '!N195=0,"",'360 GRP '!N195)</f>
        <v/>
      </c>
      <c r="E189" s="614" t="str">
        <f>IF('360 GRP '!O195=0,"",'360 GRP '!O195)</f>
        <v/>
      </c>
      <c r="F189" s="614" t="str">
        <f>IF('360 GRP '!P195=0,"",'360 GRP '!P195)</f>
        <v/>
      </c>
      <c r="G189" s="614" t="str">
        <f>IF('360 GRP '!Q195=0,"",'360 GRP '!Q195)</f>
        <v/>
      </c>
      <c r="H189" s="614" t="str">
        <f>IF('360 GRP '!R195=0,"",'360 GRP '!R195)</f>
        <v/>
      </c>
      <c r="I189" s="614" t="str">
        <f>IF('360 GRP '!S195=0,"",'360 GRP '!S195)</f>
        <v/>
      </c>
      <c r="J189" s="614" t="str">
        <f>IF('360 GRP '!T195=0,"",'360 GRP '!T195)</f>
        <v/>
      </c>
      <c r="K189" s="614" t="str">
        <f>IF('360 GRP '!U195=0,"",'360 GRP '!U195)</f>
        <v/>
      </c>
      <c r="L189" s="614" t="str">
        <f>IF('360 GRP '!V195=0,"",'360 GRP '!V195)</f>
        <v/>
      </c>
      <c r="M189" s="614" t="str">
        <f>IF('360 GRP '!W195=0,"",'360 GRP '!W195)</f>
        <v/>
      </c>
      <c r="N189" s="614" t="str">
        <f>IF('360 GRP '!X195=0,"",'360 GRP '!X195)</f>
        <v/>
      </c>
      <c r="O189" s="614" t="str">
        <f>IF('360 GRP '!Y195=0,"",'360 GRP '!Y195)</f>
        <v/>
      </c>
      <c r="P189" s="615">
        <f t="shared" si="2"/>
        <v>0</v>
      </c>
      <c r="Q189" s="256">
        <f>P189*'360 GRP '!I195</f>
        <v>0</v>
      </c>
      <c r="R189" s="256">
        <f>P189*'360 GRP '!AZ195</f>
        <v>0</v>
      </c>
      <c r="S189" s="1"/>
      <c r="T189" s="1"/>
      <c r="U189" s="1"/>
      <c r="V189" s="1"/>
      <c r="W189" s="1"/>
      <c r="X189" s="1"/>
      <c r="Y189" s="1"/>
      <c r="Z189" s="1"/>
    </row>
    <row r="190" ht="22.5" customHeight="1">
      <c r="A190" s="613" t="str">
        <f>'360 GRP '!D196</f>
        <v>360-419</v>
      </c>
      <c r="B190" s="487"/>
      <c r="C190" s="614" t="str">
        <f>IF('360 GRP '!M196=0,"",'360 GRP '!M196)</f>
        <v/>
      </c>
      <c r="D190" s="614" t="str">
        <f>IF('360 GRP '!N196=0,"",'360 GRP '!N196)</f>
        <v/>
      </c>
      <c r="E190" s="614" t="str">
        <f>IF('360 GRP '!O196=0,"",'360 GRP '!O196)</f>
        <v/>
      </c>
      <c r="F190" s="614" t="str">
        <f>IF('360 GRP '!P196=0,"",'360 GRP '!P196)</f>
        <v/>
      </c>
      <c r="G190" s="614" t="str">
        <f>IF('360 GRP '!Q196=0,"",'360 GRP '!Q196)</f>
        <v/>
      </c>
      <c r="H190" s="614" t="str">
        <f>IF('360 GRP '!R196=0,"",'360 GRP '!R196)</f>
        <v/>
      </c>
      <c r="I190" s="614" t="str">
        <f>IF('360 GRP '!S196=0,"",'360 GRP '!S196)</f>
        <v/>
      </c>
      <c r="J190" s="614" t="str">
        <f>IF('360 GRP '!T196=0,"",'360 GRP '!T196)</f>
        <v/>
      </c>
      <c r="K190" s="614" t="str">
        <f>IF('360 GRP '!U196=0,"",'360 GRP '!U196)</f>
        <v/>
      </c>
      <c r="L190" s="614" t="str">
        <f>IF('360 GRP '!V196=0,"",'360 GRP '!V196)</f>
        <v/>
      </c>
      <c r="M190" s="614" t="str">
        <f>IF('360 GRP '!W196=0,"",'360 GRP '!W196)</f>
        <v/>
      </c>
      <c r="N190" s="614" t="str">
        <f>IF('360 GRP '!X196=0,"",'360 GRP '!X196)</f>
        <v/>
      </c>
      <c r="O190" s="614" t="str">
        <f>IF('360 GRP '!Y196=0,"",'360 GRP '!Y196)</f>
        <v/>
      </c>
      <c r="P190" s="615">
        <f t="shared" si="2"/>
        <v>0</v>
      </c>
      <c r="Q190" s="256">
        <f>P190*'360 GRP '!I196</f>
        <v>0</v>
      </c>
      <c r="R190" s="256">
        <f>P190*'360 GRP '!AZ196</f>
        <v>0</v>
      </c>
      <c r="S190" s="1"/>
      <c r="T190" s="1"/>
      <c r="U190" s="1"/>
      <c r="V190" s="1"/>
      <c r="W190" s="1"/>
      <c r="X190" s="1"/>
      <c r="Y190" s="1"/>
      <c r="Z190" s="1"/>
    </row>
    <row r="191" ht="22.5" customHeight="1">
      <c r="A191" s="613" t="str">
        <f>'360 GRP '!D197</f>
        <v>360-419-DT</v>
      </c>
      <c r="B191" s="487" t="s">
        <v>42</v>
      </c>
      <c r="C191" s="614" t="str">
        <f>IF('360 GRP '!M197=0,"",'360 GRP '!M197)</f>
        <v/>
      </c>
      <c r="D191" s="614" t="str">
        <f>IF('360 GRP '!N197=0,"",'360 GRP '!N197)</f>
        <v/>
      </c>
      <c r="E191" s="614" t="str">
        <f>IF('360 GRP '!O197=0,"",'360 GRP '!O197)</f>
        <v/>
      </c>
      <c r="F191" s="614" t="str">
        <f>IF('360 GRP '!P197=0,"",'360 GRP '!P197)</f>
        <v/>
      </c>
      <c r="G191" s="614" t="str">
        <f>IF('360 GRP '!Q197=0,"",'360 GRP '!Q197)</f>
        <v/>
      </c>
      <c r="H191" s="614" t="str">
        <f>IF('360 GRP '!R197=0,"",'360 GRP '!R197)</f>
        <v/>
      </c>
      <c r="I191" s="614" t="str">
        <f>IF('360 GRP '!S197=0,"",'360 GRP '!S197)</f>
        <v/>
      </c>
      <c r="J191" s="614" t="str">
        <f>IF('360 GRP '!T197=0,"",'360 GRP '!T197)</f>
        <v/>
      </c>
      <c r="K191" s="614" t="str">
        <f>IF('360 GRP '!U197=0,"",'360 GRP '!U197)</f>
        <v/>
      </c>
      <c r="L191" s="614" t="str">
        <f>IF('360 GRP '!V197=0,"",'360 GRP '!V197)</f>
        <v/>
      </c>
      <c r="M191" s="614" t="str">
        <f>IF('360 GRP '!W197=0,"",'360 GRP '!W197)</f>
        <v/>
      </c>
      <c r="N191" s="614" t="str">
        <f>IF('360 GRP '!X197=0,"",'360 GRP '!X197)</f>
        <v/>
      </c>
      <c r="O191" s="614" t="str">
        <f>IF('360 GRP '!Y197=0,"",'360 GRP '!Y197)</f>
        <v/>
      </c>
      <c r="P191" s="615">
        <f t="shared" si="2"/>
        <v>0</v>
      </c>
      <c r="Q191" s="256">
        <f>P191*'360 GRP '!I197</f>
        <v>0</v>
      </c>
      <c r="R191" s="256">
        <f>P191*'360 GRP '!AZ197</f>
        <v>0</v>
      </c>
      <c r="S191" s="1"/>
      <c r="T191" s="1"/>
      <c r="U191" s="1"/>
      <c r="V191" s="1"/>
      <c r="W191" s="1"/>
      <c r="X191" s="1"/>
      <c r="Y191" s="1"/>
      <c r="Z191" s="1"/>
    </row>
    <row r="192" ht="22.5" customHeight="1">
      <c r="A192" s="613" t="str">
        <f>'360 GRP '!D198</f>
        <v>360-420</v>
      </c>
      <c r="B192" s="487"/>
      <c r="C192" s="614" t="str">
        <f>IF('360 GRP '!M198=0,"",'360 GRP '!M198)</f>
        <v/>
      </c>
      <c r="D192" s="614" t="str">
        <f>IF('360 GRP '!N198=0,"",'360 GRP '!N198)</f>
        <v/>
      </c>
      <c r="E192" s="614" t="str">
        <f>IF('360 GRP '!O198=0,"",'360 GRP '!O198)</f>
        <v/>
      </c>
      <c r="F192" s="614" t="str">
        <f>IF('360 GRP '!P198=0,"",'360 GRP '!P198)</f>
        <v/>
      </c>
      <c r="G192" s="614" t="str">
        <f>IF('360 GRP '!Q198=0,"",'360 GRP '!Q198)</f>
        <v/>
      </c>
      <c r="H192" s="614" t="str">
        <f>IF('360 GRP '!R198=0,"",'360 GRP '!R198)</f>
        <v/>
      </c>
      <c r="I192" s="614" t="str">
        <f>IF('360 GRP '!S198=0,"",'360 GRP '!S198)</f>
        <v/>
      </c>
      <c r="J192" s="614" t="str">
        <f>IF('360 GRP '!T198=0,"",'360 GRP '!T198)</f>
        <v/>
      </c>
      <c r="K192" s="614" t="str">
        <f>IF('360 GRP '!U198=0,"",'360 GRP '!U198)</f>
        <v/>
      </c>
      <c r="L192" s="614" t="str">
        <f>IF('360 GRP '!V198=0,"",'360 GRP '!V198)</f>
        <v/>
      </c>
      <c r="M192" s="614" t="str">
        <f>IF('360 GRP '!W198=0,"",'360 GRP '!W198)</f>
        <v/>
      </c>
      <c r="N192" s="614" t="str">
        <f>IF('360 GRP '!X198=0,"",'360 GRP '!X198)</f>
        <v/>
      </c>
      <c r="O192" s="614" t="str">
        <f>IF('360 GRP '!Y198=0,"",'360 GRP '!Y198)</f>
        <v/>
      </c>
      <c r="P192" s="615">
        <f t="shared" si="2"/>
        <v>0</v>
      </c>
      <c r="Q192" s="256">
        <f>P192*'360 GRP '!I198</f>
        <v>0</v>
      </c>
      <c r="R192" s="256">
        <f>P192*'360 GRP '!AZ198</f>
        <v>0</v>
      </c>
      <c r="S192" s="1"/>
      <c r="T192" s="1"/>
      <c r="U192" s="1"/>
      <c r="V192" s="1"/>
      <c r="W192" s="1"/>
      <c r="X192" s="1"/>
      <c r="Y192" s="1"/>
      <c r="Z192" s="1"/>
    </row>
    <row r="193" ht="22.5" customHeight="1">
      <c r="A193" s="613" t="str">
        <f>'360 GRP '!D199</f>
        <v>360-420-DT</v>
      </c>
      <c r="B193" s="487" t="s">
        <v>42</v>
      </c>
      <c r="C193" s="614" t="str">
        <f>IF('360 GRP '!M199=0,"",'360 GRP '!M199)</f>
        <v/>
      </c>
      <c r="D193" s="614" t="str">
        <f>IF('360 GRP '!N199=0,"",'360 GRP '!N199)</f>
        <v/>
      </c>
      <c r="E193" s="614" t="str">
        <f>IF('360 GRP '!O199=0,"",'360 GRP '!O199)</f>
        <v/>
      </c>
      <c r="F193" s="614" t="str">
        <f>IF('360 GRP '!P199=0,"",'360 GRP '!P199)</f>
        <v/>
      </c>
      <c r="G193" s="614" t="str">
        <f>IF('360 GRP '!Q199=0,"",'360 GRP '!Q199)</f>
        <v/>
      </c>
      <c r="H193" s="614" t="str">
        <f>IF('360 GRP '!R199=0,"",'360 GRP '!R199)</f>
        <v/>
      </c>
      <c r="I193" s="614" t="str">
        <f>IF('360 GRP '!S199=0,"",'360 GRP '!S199)</f>
        <v/>
      </c>
      <c r="J193" s="614" t="str">
        <f>IF('360 GRP '!T199=0,"",'360 GRP '!T199)</f>
        <v/>
      </c>
      <c r="K193" s="614" t="str">
        <f>IF('360 GRP '!U199=0,"",'360 GRP '!U199)</f>
        <v/>
      </c>
      <c r="L193" s="614" t="str">
        <f>IF('360 GRP '!V199=0,"",'360 GRP '!V199)</f>
        <v/>
      </c>
      <c r="M193" s="614" t="str">
        <f>IF('360 GRP '!W199=0,"",'360 GRP '!W199)</f>
        <v/>
      </c>
      <c r="N193" s="614" t="str">
        <f>IF('360 GRP '!X199=0,"",'360 GRP '!X199)</f>
        <v/>
      </c>
      <c r="O193" s="614" t="str">
        <f>IF('360 GRP '!Y199=0,"",'360 GRP '!Y199)</f>
        <v/>
      </c>
      <c r="P193" s="615">
        <f t="shared" si="2"/>
        <v>0</v>
      </c>
      <c r="Q193" s="256">
        <f>P193*'360 GRP '!I199</f>
        <v>0</v>
      </c>
      <c r="R193" s="256">
        <f>P193*'360 GRP '!AZ199</f>
        <v>0</v>
      </c>
      <c r="S193" s="1"/>
      <c r="T193" s="1"/>
      <c r="U193" s="1"/>
      <c r="V193" s="1"/>
      <c r="W193" s="1"/>
      <c r="X193" s="1"/>
      <c r="Y193" s="1"/>
      <c r="Z193" s="1"/>
    </row>
    <row r="194" ht="22.5" customHeight="1">
      <c r="A194" s="613" t="str">
        <f>'360 GRP '!D205</f>
        <v/>
      </c>
      <c r="B194" s="487"/>
      <c r="C194" s="614" t="str">
        <f>IF('360 GRP '!M205=0,"",'360 GRP '!M205)</f>
        <v/>
      </c>
      <c r="D194" s="614" t="str">
        <f>IF('360 GRP '!N205=0,"",'360 GRP '!N205)</f>
        <v/>
      </c>
      <c r="E194" s="614" t="str">
        <f>IF('360 GRP '!O205=0,"",'360 GRP '!O205)</f>
        <v/>
      </c>
      <c r="F194" s="614" t="str">
        <f>IF('360 GRP '!P205=0,"",'360 GRP '!P205)</f>
        <v/>
      </c>
      <c r="G194" s="614" t="str">
        <f>IF('360 GRP '!Q205=0,"",'360 GRP '!Q205)</f>
        <v/>
      </c>
      <c r="H194" s="614" t="str">
        <f>IF('360 GRP '!R205=0,"",'360 GRP '!R205)</f>
        <v/>
      </c>
      <c r="I194" s="614" t="str">
        <f>IF('360 GRP '!S205=0,"",'360 GRP '!S205)</f>
        <v/>
      </c>
      <c r="J194" s="614" t="str">
        <f>IF('360 GRP '!T205=0,"",'360 GRP '!T205)</f>
        <v/>
      </c>
      <c r="K194" s="614" t="str">
        <f>IF('360 GRP '!U205=0,"",'360 GRP '!U205)</f>
        <v/>
      </c>
      <c r="L194" s="614" t="str">
        <f>IF('360 GRP '!V205=0,"",'360 GRP '!V205)</f>
        <v/>
      </c>
      <c r="M194" s="614" t="str">
        <f>IF('360 GRP '!W205=0,"",'360 GRP '!W205)</f>
        <v/>
      </c>
      <c r="N194" s="614" t="str">
        <f>IF('360 GRP '!X205=0,"",'360 GRP '!X205)</f>
        <v/>
      </c>
      <c r="O194" s="614" t="str">
        <f>IF('360 GRP '!Y205=0,"",'360 GRP '!Y205)</f>
        <v/>
      </c>
      <c r="P194" s="615">
        <f t="shared" si="2"/>
        <v>0</v>
      </c>
      <c r="Q194" s="256">
        <f>P194*'360 GRP '!I205</f>
        <v>0</v>
      </c>
      <c r="R194" s="256"/>
      <c r="S194" s="1"/>
      <c r="T194" s="1"/>
      <c r="U194" s="1"/>
      <c r="V194" s="1"/>
      <c r="W194" s="1"/>
      <c r="X194" s="1"/>
      <c r="Y194" s="1"/>
      <c r="Z194" s="1"/>
    </row>
    <row r="195" ht="22.5" customHeight="1">
      <c r="A195" s="613" t="str">
        <f>'360 GRP '!D206</f>
        <v>360-421</v>
      </c>
      <c r="B195" s="487"/>
      <c r="C195" s="614" t="str">
        <f>IF('360 GRP '!M206=0,"",'360 GRP '!M206)</f>
        <v/>
      </c>
      <c r="D195" s="614" t="str">
        <f>IF('360 GRP '!N206=0,"",'360 GRP '!N206)</f>
        <v/>
      </c>
      <c r="E195" s="614" t="str">
        <f>IF('360 GRP '!O206=0,"",'360 GRP '!O206)</f>
        <v/>
      </c>
      <c r="F195" s="614" t="str">
        <f>IF('360 GRP '!P206=0,"",'360 GRP '!P206)</f>
        <v/>
      </c>
      <c r="G195" s="614" t="str">
        <f>IF('360 GRP '!Q206=0,"",'360 GRP '!Q206)</f>
        <v/>
      </c>
      <c r="H195" s="614" t="str">
        <f>IF('360 GRP '!R206=0,"",'360 GRP '!R206)</f>
        <v/>
      </c>
      <c r="I195" s="614" t="str">
        <f>IF('360 GRP '!S206=0,"",'360 GRP '!S206)</f>
        <v/>
      </c>
      <c r="J195" s="614" t="str">
        <f>IF('360 GRP '!T206=0,"",'360 GRP '!T206)</f>
        <v/>
      </c>
      <c r="K195" s="614" t="str">
        <f>IF('360 GRP '!U206=0,"",'360 GRP '!U206)</f>
        <v/>
      </c>
      <c r="L195" s="614" t="str">
        <f>IF('360 GRP '!V206=0,"",'360 GRP '!V206)</f>
        <v/>
      </c>
      <c r="M195" s="614" t="str">
        <f>IF('360 GRP '!W206=0,"",'360 GRP '!W206)</f>
        <v/>
      </c>
      <c r="N195" s="614" t="str">
        <f>IF('360 GRP '!X206=0,"",'360 GRP '!X206)</f>
        <v/>
      </c>
      <c r="O195" s="614" t="str">
        <f>IF('360 GRP '!Y206=0,"",'360 GRP '!Y206)</f>
        <v/>
      </c>
      <c r="P195" s="615">
        <f t="shared" si="2"/>
        <v>0</v>
      </c>
      <c r="Q195" s="256">
        <f>P195*'360 GRP '!I206</f>
        <v>0</v>
      </c>
      <c r="R195" s="256">
        <f>P195*'360 GRP '!AZ206</f>
        <v>0</v>
      </c>
      <c r="S195" s="1"/>
      <c r="T195" s="1"/>
      <c r="U195" s="1"/>
      <c r="V195" s="1"/>
      <c r="W195" s="1"/>
      <c r="X195" s="1"/>
      <c r="Y195" s="1"/>
      <c r="Z195" s="1"/>
    </row>
    <row r="196" ht="22.5" customHeight="1">
      <c r="A196" s="613" t="str">
        <f>'360 GRP '!D207</f>
        <v>360-422</v>
      </c>
      <c r="B196" s="487"/>
      <c r="C196" s="614" t="str">
        <f>IF('360 GRP '!M207=0,"",'360 GRP '!M207)</f>
        <v/>
      </c>
      <c r="D196" s="614" t="str">
        <f>IF('360 GRP '!N207=0,"",'360 GRP '!N207)</f>
        <v/>
      </c>
      <c r="E196" s="614" t="str">
        <f>IF('360 GRP '!O207=0,"",'360 GRP '!O207)</f>
        <v/>
      </c>
      <c r="F196" s="614" t="str">
        <f>IF('360 GRP '!P207=0,"",'360 GRP '!P207)</f>
        <v/>
      </c>
      <c r="G196" s="614" t="str">
        <f>IF('360 GRP '!Q207=0,"",'360 GRP '!Q207)</f>
        <v/>
      </c>
      <c r="H196" s="614" t="str">
        <f>IF('360 GRP '!R207=0,"",'360 GRP '!R207)</f>
        <v/>
      </c>
      <c r="I196" s="614" t="str">
        <f>IF('360 GRP '!S207=0,"",'360 GRP '!S207)</f>
        <v/>
      </c>
      <c r="J196" s="614" t="str">
        <f>IF('360 GRP '!T207=0,"",'360 GRP '!T207)</f>
        <v/>
      </c>
      <c r="K196" s="614" t="str">
        <f>IF('360 GRP '!U207=0,"",'360 GRP '!U207)</f>
        <v/>
      </c>
      <c r="L196" s="614" t="str">
        <f>IF('360 GRP '!V207=0,"",'360 GRP '!V207)</f>
        <v/>
      </c>
      <c r="M196" s="614" t="str">
        <f>IF('360 GRP '!W207=0,"",'360 GRP '!W207)</f>
        <v/>
      </c>
      <c r="N196" s="614" t="str">
        <f>IF('360 GRP '!X207=0,"",'360 GRP '!X207)</f>
        <v/>
      </c>
      <c r="O196" s="614" t="str">
        <f>IF('360 GRP '!Y207=0,"",'360 GRP '!Y207)</f>
        <v/>
      </c>
      <c r="P196" s="615">
        <f t="shared" si="2"/>
        <v>0</v>
      </c>
      <c r="Q196" s="256">
        <f>P196*'360 GRP '!I207</f>
        <v>0</v>
      </c>
      <c r="R196" s="256">
        <f>P196*'360 GRP '!AZ207</f>
        <v>0</v>
      </c>
      <c r="S196" s="1"/>
      <c r="T196" s="1"/>
      <c r="U196" s="1"/>
      <c r="V196" s="1"/>
      <c r="W196" s="1"/>
      <c r="X196" s="1"/>
      <c r="Y196" s="1"/>
      <c r="Z196" s="1"/>
    </row>
    <row r="197" ht="22.5" customHeight="1">
      <c r="A197" s="613" t="str">
        <f>'360 GRP '!D208</f>
        <v>360-423</v>
      </c>
      <c r="B197" s="487"/>
      <c r="C197" s="614" t="str">
        <f>IF('360 GRP '!M208=0,"",'360 GRP '!M208)</f>
        <v/>
      </c>
      <c r="D197" s="614" t="str">
        <f>IF('360 GRP '!N208=0,"",'360 GRP '!N208)</f>
        <v/>
      </c>
      <c r="E197" s="614" t="str">
        <f>IF('360 GRP '!O208=0,"",'360 GRP '!O208)</f>
        <v/>
      </c>
      <c r="F197" s="614" t="str">
        <f>IF('360 GRP '!P208=0,"",'360 GRP '!P208)</f>
        <v/>
      </c>
      <c r="G197" s="614" t="str">
        <f>IF('360 GRP '!Q208=0,"",'360 GRP '!Q208)</f>
        <v/>
      </c>
      <c r="H197" s="614" t="str">
        <f>IF('360 GRP '!R208=0,"",'360 GRP '!R208)</f>
        <v/>
      </c>
      <c r="I197" s="614" t="str">
        <f>IF('360 GRP '!S208=0,"",'360 GRP '!S208)</f>
        <v/>
      </c>
      <c r="J197" s="614" t="str">
        <f>IF('360 GRP '!T208=0,"",'360 GRP '!T208)</f>
        <v/>
      </c>
      <c r="K197" s="614" t="str">
        <f>IF('360 GRP '!U208=0,"",'360 GRP '!U208)</f>
        <v/>
      </c>
      <c r="L197" s="614" t="str">
        <f>IF('360 GRP '!V208=0,"",'360 GRP '!V208)</f>
        <v/>
      </c>
      <c r="M197" s="614" t="str">
        <f>IF('360 GRP '!W208=0,"",'360 GRP '!W208)</f>
        <v/>
      </c>
      <c r="N197" s="614" t="str">
        <f>IF('360 GRP '!X208=0,"",'360 GRP '!X208)</f>
        <v/>
      </c>
      <c r="O197" s="614" t="str">
        <f>IF('360 GRP '!Y208=0,"",'360 GRP '!Y208)</f>
        <v/>
      </c>
      <c r="P197" s="615">
        <f t="shared" si="2"/>
        <v>0</v>
      </c>
      <c r="Q197" s="256">
        <f>P197*'360 GRP '!I208</f>
        <v>0</v>
      </c>
      <c r="R197" s="256">
        <f>P197*'360 GRP '!AZ208</f>
        <v>0</v>
      </c>
      <c r="S197" s="1"/>
      <c r="T197" s="1"/>
      <c r="U197" s="1"/>
      <c r="V197" s="1"/>
      <c r="W197" s="1"/>
      <c r="X197" s="1"/>
      <c r="Y197" s="1"/>
      <c r="Z197" s="1"/>
    </row>
    <row r="198" ht="22.5" customHeight="1">
      <c r="A198" s="613" t="str">
        <f>'360 GRP '!D112</f>
        <v/>
      </c>
      <c r="B198" s="487"/>
      <c r="C198" s="614" t="str">
        <f>IF('360 GRP '!M112=0,"",'360 GRP '!M112)</f>
        <v/>
      </c>
      <c r="D198" s="614" t="str">
        <f>IF('360 GRP '!N112=0,"",'360 GRP '!N112)</f>
        <v/>
      </c>
      <c r="E198" s="614" t="str">
        <f>IF('360 GRP '!O112=0,"",'360 GRP '!O112)</f>
        <v/>
      </c>
      <c r="F198" s="614" t="str">
        <f>IF('360 GRP '!P112=0,"",'360 GRP '!P112)</f>
        <v/>
      </c>
      <c r="G198" s="614" t="str">
        <f>IF('360 GRP '!Q112=0,"",'360 GRP '!Q112)</f>
        <v/>
      </c>
      <c r="H198" s="614" t="str">
        <f>IF('360 GRP '!R112=0,"",'360 GRP '!R112)</f>
        <v/>
      </c>
      <c r="I198" s="614" t="str">
        <f>IF('360 GRP '!S112=0,"",'360 GRP '!S112)</f>
        <v/>
      </c>
      <c r="J198" s="614" t="str">
        <f>IF('360 GRP '!T112=0,"",'360 GRP '!T112)</f>
        <v/>
      </c>
      <c r="K198" s="614" t="str">
        <f>IF('360 GRP '!U112=0,"",'360 GRP '!U112)</f>
        <v/>
      </c>
      <c r="L198" s="614" t="str">
        <f>IF('360 GRP '!V112=0,"",'360 GRP '!V112)</f>
        <v/>
      </c>
      <c r="M198" s="614" t="str">
        <f>IF('360 GRP '!W112=0,"",'360 GRP '!W112)</f>
        <v/>
      </c>
      <c r="N198" s="614" t="str">
        <f>IF('360 GRP '!X112=0,"",'360 GRP '!X112)</f>
        <v/>
      </c>
      <c r="O198" s="614" t="str">
        <f>IF('360 GRP '!Y112=0,"",'360 GRP '!Y112)</f>
        <v/>
      </c>
      <c r="P198" s="615">
        <f t="shared" si="2"/>
        <v>0</v>
      </c>
      <c r="Q198" s="256">
        <f>P198*'360 GRP '!I112</f>
        <v>0</v>
      </c>
      <c r="R198" s="256"/>
      <c r="S198" s="1"/>
      <c r="T198" s="1"/>
      <c r="U198" s="1"/>
      <c r="V198" s="1"/>
      <c r="W198" s="1"/>
      <c r="X198" s="1"/>
      <c r="Y198" s="1"/>
      <c r="Z198" s="1"/>
    </row>
    <row r="199" ht="22.5" customHeight="1">
      <c r="A199" s="613" t="str">
        <f>'360 GRP '!D113</f>
        <v>360-461</v>
      </c>
      <c r="B199" s="487"/>
      <c r="C199" s="614" t="str">
        <f>IF('360 GRP '!M113=0,"",'360 GRP '!M113)</f>
        <v/>
      </c>
      <c r="D199" s="614" t="str">
        <f>IF('360 GRP '!N113=0,"",'360 GRP '!N113)</f>
        <v/>
      </c>
      <c r="E199" s="614" t="str">
        <f>IF('360 GRP '!O113=0,"",'360 GRP '!O113)</f>
        <v/>
      </c>
      <c r="F199" s="614" t="str">
        <f>IF('360 GRP '!P113=0,"",'360 GRP '!P113)</f>
        <v/>
      </c>
      <c r="G199" s="614" t="str">
        <f>IF('360 GRP '!Q113=0,"",'360 GRP '!Q113)</f>
        <v/>
      </c>
      <c r="H199" s="614" t="str">
        <f>IF('360 GRP '!R113=0,"",'360 GRP '!R113)</f>
        <v/>
      </c>
      <c r="I199" s="614" t="str">
        <f>IF('360 GRP '!S113=0,"",'360 GRP '!S113)</f>
        <v/>
      </c>
      <c r="J199" s="614" t="str">
        <f>IF('360 GRP '!T113=0,"",'360 GRP '!T113)</f>
        <v/>
      </c>
      <c r="K199" s="614" t="str">
        <f>IF('360 GRP '!U113=0,"",'360 GRP '!U113)</f>
        <v/>
      </c>
      <c r="L199" s="614" t="str">
        <f>IF('360 GRP '!V113=0,"",'360 GRP '!V113)</f>
        <v/>
      </c>
      <c r="M199" s="614" t="str">
        <f>IF('360 GRP '!W113=0,"",'360 GRP '!W113)</f>
        <v/>
      </c>
      <c r="N199" s="614" t="str">
        <f>IF('360 GRP '!X113=0,"",'360 GRP '!X113)</f>
        <v/>
      </c>
      <c r="O199" s="614" t="str">
        <f>IF('360 GRP '!Y113=0,"",'360 GRP '!Y113)</f>
        <v/>
      </c>
      <c r="P199" s="615">
        <f t="shared" si="2"/>
        <v>0</v>
      </c>
      <c r="Q199" s="256">
        <f>P199*'360 GRP '!I113</f>
        <v>0</v>
      </c>
      <c r="R199" s="256">
        <f>P199*'360 GRP '!AZ113</f>
        <v>0</v>
      </c>
      <c r="S199" s="1"/>
      <c r="T199" s="1"/>
      <c r="U199" s="1"/>
      <c r="V199" s="1"/>
      <c r="W199" s="1"/>
      <c r="X199" s="1"/>
      <c r="Y199" s="1"/>
      <c r="Z199" s="1"/>
    </row>
    <row r="200" ht="22.5" customHeight="1">
      <c r="A200" s="613" t="str">
        <f>'360 GRP '!D114</f>
        <v>360-461-DT</v>
      </c>
      <c r="B200" s="487" t="s">
        <v>42</v>
      </c>
      <c r="C200" s="614" t="str">
        <f>IF('360 GRP '!M114=0,"",'360 GRP '!M114)</f>
        <v/>
      </c>
      <c r="D200" s="614" t="str">
        <f>IF('360 GRP '!N114=0,"",'360 GRP '!N114)</f>
        <v/>
      </c>
      <c r="E200" s="614" t="str">
        <f>IF('360 GRP '!O114=0,"",'360 GRP '!O114)</f>
        <v/>
      </c>
      <c r="F200" s="614" t="str">
        <f>IF('360 GRP '!P114=0,"",'360 GRP '!P114)</f>
        <v/>
      </c>
      <c r="G200" s="614" t="str">
        <f>IF('360 GRP '!Q114=0,"",'360 GRP '!Q114)</f>
        <v/>
      </c>
      <c r="H200" s="614" t="str">
        <f>IF('360 GRP '!R114=0,"",'360 GRP '!R114)</f>
        <v/>
      </c>
      <c r="I200" s="614" t="str">
        <f>IF('360 GRP '!S114=0,"",'360 GRP '!S114)</f>
        <v/>
      </c>
      <c r="J200" s="614" t="str">
        <f>IF('360 GRP '!T114=0,"",'360 GRP '!T114)</f>
        <v/>
      </c>
      <c r="K200" s="614" t="str">
        <f>IF('360 GRP '!U114=0,"",'360 GRP '!U114)</f>
        <v/>
      </c>
      <c r="L200" s="614" t="str">
        <f>IF('360 GRP '!V114=0,"",'360 GRP '!V114)</f>
        <v/>
      </c>
      <c r="M200" s="614" t="str">
        <f>IF('360 GRP '!W114=0,"",'360 GRP '!W114)</f>
        <v/>
      </c>
      <c r="N200" s="614" t="str">
        <f>IF('360 GRP '!X114=0,"",'360 GRP '!X114)</f>
        <v/>
      </c>
      <c r="O200" s="614" t="str">
        <f>IF('360 GRP '!Y114=0,"",'360 GRP '!Y114)</f>
        <v/>
      </c>
      <c r="P200" s="615">
        <f t="shared" si="2"/>
        <v>0</v>
      </c>
      <c r="Q200" s="256">
        <f>P200*'360 GRP '!I114</f>
        <v>0</v>
      </c>
      <c r="R200" s="256">
        <f>P200*'360 GRP '!AZ114</f>
        <v>0</v>
      </c>
      <c r="S200" s="1"/>
      <c r="T200" s="1"/>
      <c r="U200" s="1"/>
      <c r="V200" s="1"/>
      <c r="W200" s="1"/>
      <c r="X200" s="1"/>
      <c r="Y200" s="1"/>
      <c r="Z200" s="1"/>
    </row>
    <row r="201" ht="22.5" customHeight="1">
      <c r="A201" s="613" t="str">
        <f>'360 GRP '!D115</f>
        <v>360-463</v>
      </c>
      <c r="B201" s="487"/>
      <c r="C201" s="614" t="str">
        <f>IF('360 GRP '!M115=0,"",'360 GRP '!M115)</f>
        <v/>
      </c>
      <c r="D201" s="614" t="str">
        <f>IF('360 GRP '!N115=0,"",'360 GRP '!N115)</f>
        <v/>
      </c>
      <c r="E201" s="614" t="str">
        <f>IF('360 GRP '!O115=0,"",'360 GRP '!O115)</f>
        <v/>
      </c>
      <c r="F201" s="614" t="str">
        <f>IF('360 GRP '!P115=0,"",'360 GRP '!P115)</f>
        <v/>
      </c>
      <c r="G201" s="614" t="str">
        <f>IF('360 GRP '!Q115=0,"",'360 GRP '!Q115)</f>
        <v/>
      </c>
      <c r="H201" s="614" t="str">
        <f>IF('360 GRP '!R115=0,"",'360 GRP '!R115)</f>
        <v/>
      </c>
      <c r="I201" s="614" t="str">
        <f>IF('360 GRP '!S115=0,"",'360 GRP '!S115)</f>
        <v/>
      </c>
      <c r="J201" s="614" t="str">
        <f>IF('360 GRP '!T115=0,"",'360 GRP '!T115)</f>
        <v/>
      </c>
      <c r="K201" s="614" t="str">
        <f>IF('360 GRP '!U115=0,"",'360 GRP '!U115)</f>
        <v/>
      </c>
      <c r="L201" s="614" t="str">
        <f>IF('360 GRP '!V115=0,"",'360 GRP '!V115)</f>
        <v/>
      </c>
      <c r="M201" s="614" t="str">
        <f>IF('360 GRP '!W115=0,"",'360 GRP '!W115)</f>
        <v/>
      </c>
      <c r="N201" s="614" t="str">
        <f>IF('360 GRP '!X115=0,"",'360 GRP '!X115)</f>
        <v/>
      </c>
      <c r="O201" s="614" t="str">
        <f>IF('360 GRP '!Y115=0,"",'360 GRP '!Y115)</f>
        <v/>
      </c>
      <c r="P201" s="615">
        <f t="shared" si="2"/>
        <v>0</v>
      </c>
      <c r="Q201" s="256">
        <f>P201*'360 GRP '!I115</f>
        <v>0</v>
      </c>
      <c r="R201" s="256">
        <f>P201*'360 GRP '!AZ115</f>
        <v>0</v>
      </c>
      <c r="S201" s="1"/>
      <c r="T201" s="1"/>
      <c r="U201" s="1"/>
      <c r="V201" s="1"/>
      <c r="W201" s="1"/>
      <c r="X201" s="1"/>
      <c r="Y201" s="1"/>
      <c r="Z201" s="1"/>
    </row>
    <row r="202" ht="22.5" customHeight="1">
      <c r="A202" s="613" t="str">
        <f>'360 GRP '!D116</f>
        <v>360-463-DT</v>
      </c>
      <c r="B202" s="487" t="s">
        <v>42</v>
      </c>
      <c r="C202" s="614" t="str">
        <f>IF('360 GRP '!M116=0,"",'360 GRP '!M116)</f>
        <v/>
      </c>
      <c r="D202" s="614" t="str">
        <f>IF('360 GRP '!N116=0,"",'360 GRP '!N116)</f>
        <v/>
      </c>
      <c r="E202" s="614" t="str">
        <f>IF('360 GRP '!O116=0,"",'360 GRP '!O116)</f>
        <v/>
      </c>
      <c r="F202" s="614" t="str">
        <f>IF('360 GRP '!P116=0,"",'360 GRP '!P116)</f>
        <v/>
      </c>
      <c r="G202" s="614" t="str">
        <f>IF('360 GRP '!Q116=0,"",'360 GRP '!Q116)</f>
        <v/>
      </c>
      <c r="H202" s="614" t="str">
        <f>IF('360 GRP '!R116=0,"",'360 GRP '!R116)</f>
        <v/>
      </c>
      <c r="I202" s="614" t="str">
        <f>IF('360 GRP '!S116=0,"",'360 GRP '!S116)</f>
        <v/>
      </c>
      <c r="J202" s="614" t="str">
        <f>IF('360 GRP '!T116=0,"",'360 GRP '!T116)</f>
        <v/>
      </c>
      <c r="K202" s="614" t="str">
        <f>IF('360 GRP '!U116=0,"",'360 GRP '!U116)</f>
        <v/>
      </c>
      <c r="L202" s="614" t="str">
        <f>IF('360 GRP '!V116=0,"",'360 GRP '!V116)</f>
        <v/>
      </c>
      <c r="M202" s="614" t="str">
        <f>IF('360 GRP '!W116=0,"",'360 GRP '!W116)</f>
        <v/>
      </c>
      <c r="N202" s="614" t="str">
        <f>IF('360 GRP '!X116=0,"",'360 GRP '!X116)</f>
        <v/>
      </c>
      <c r="O202" s="614" t="str">
        <f>IF('360 GRP '!Y116=0,"",'360 GRP '!Y116)</f>
        <v/>
      </c>
      <c r="P202" s="615">
        <f t="shared" si="2"/>
        <v>0</v>
      </c>
      <c r="Q202" s="256">
        <f>P202*'360 GRP '!I116</f>
        <v>0</v>
      </c>
      <c r="R202" s="256">
        <f>P202*'360 GRP '!AZ116</f>
        <v>0</v>
      </c>
      <c r="S202" s="1"/>
      <c r="T202" s="1"/>
      <c r="U202" s="1"/>
      <c r="V202" s="1"/>
      <c r="W202" s="1"/>
      <c r="X202" s="1"/>
      <c r="Y202" s="1"/>
      <c r="Z202" s="1"/>
    </row>
    <row r="203" ht="22.5" customHeight="1">
      <c r="A203" s="613" t="str">
        <f>'360 GRP '!D117</f>
        <v>360-464</v>
      </c>
      <c r="B203" s="487"/>
      <c r="C203" s="614" t="str">
        <f>IF('360 GRP '!M117=0,"",'360 GRP '!M117)</f>
        <v/>
      </c>
      <c r="D203" s="614" t="str">
        <f>IF('360 GRP '!N117=0,"",'360 GRP '!N117)</f>
        <v/>
      </c>
      <c r="E203" s="614" t="str">
        <f>IF('360 GRP '!O117=0,"",'360 GRP '!O117)</f>
        <v/>
      </c>
      <c r="F203" s="614" t="str">
        <f>IF('360 GRP '!P117=0,"",'360 GRP '!P117)</f>
        <v/>
      </c>
      <c r="G203" s="614" t="str">
        <f>IF('360 GRP '!Q117=0,"",'360 GRP '!Q117)</f>
        <v/>
      </c>
      <c r="H203" s="614" t="str">
        <f>IF('360 GRP '!R117=0,"",'360 GRP '!R117)</f>
        <v/>
      </c>
      <c r="I203" s="614" t="str">
        <f>IF('360 GRP '!S117=0,"",'360 GRP '!S117)</f>
        <v/>
      </c>
      <c r="J203" s="614" t="str">
        <f>IF('360 GRP '!T117=0,"",'360 GRP '!T117)</f>
        <v/>
      </c>
      <c r="K203" s="614" t="str">
        <f>IF('360 GRP '!U117=0,"",'360 GRP '!U117)</f>
        <v/>
      </c>
      <c r="L203" s="614" t="str">
        <f>IF('360 GRP '!V117=0,"",'360 GRP '!V117)</f>
        <v/>
      </c>
      <c r="M203" s="614" t="str">
        <f>IF('360 GRP '!W117=0,"",'360 GRP '!W117)</f>
        <v/>
      </c>
      <c r="N203" s="614" t="str">
        <f>IF('360 GRP '!X117=0,"",'360 GRP '!X117)</f>
        <v/>
      </c>
      <c r="O203" s="614" t="str">
        <f>IF('360 GRP '!Y117=0,"",'360 GRP '!Y117)</f>
        <v/>
      </c>
      <c r="P203" s="615">
        <f t="shared" si="2"/>
        <v>0</v>
      </c>
      <c r="Q203" s="256">
        <f>P203*'360 GRP '!I117</f>
        <v>0</v>
      </c>
      <c r="R203" s="256">
        <f>P203*'360 GRP '!AZ117</f>
        <v>0</v>
      </c>
      <c r="S203" s="1"/>
      <c r="T203" s="1"/>
      <c r="U203" s="1"/>
      <c r="V203" s="1"/>
      <c r="W203" s="1"/>
      <c r="X203" s="1"/>
      <c r="Y203" s="1"/>
      <c r="Z203" s="1"/>
    </row>
    <row r="204" ht="22.5" customHeight="1">
      <c r="A204" s="613" t="str">
        <f>'360 GRP '!D118</f>
        <v>360-464-DT</v>
      </c>
      <c r="B204" s="487" t="s">
        <v>42</v>
      </c>
      <c r="C204" s="614" t="str">
        <f>IF('360 GRP '!M118=0,"",'360 GRP '!M118)</f>
        <v/>
      </c>
      <c r="D204" s="614" t="str">
        <f>IF('360 GRP '!N118=0,"",'360 GRP '!N118)</f>
        <v/>
      </c>
      <c r="E204" s="614" t="str">
        <f>IF('360 GRP '!O118=0,"",'360 GRP '!O118)</f>
        <v/>
      </c>
      <c r="F204" s="614" t="str">
        <f>IF('360 GRP '!P118=0,"",'360 GRP '!P118)</f>
        <v/>
      </c>
      <c r="G204" s="614" t="str">
        <f>IF('360 GRP '!Q118=0,"",'360 GRP '!Q118)</f>
        <v/>
      </c>
      <c r="H204" s="614" t="str">
        <f>IF('360 GRP '!R118=0,"",'360 GRP '!R118)</f>
        <v/>
      </c>
      <c r="I204" s="614" t="str">
        <f>IF('360 GRP '!S118=0,"",'360 GRP '!S118)</f>
        <v/>
      </c>
      <c r="J204" s="614" t="str">
        <f>IF('360 GRP '!T118=0,"",'360 GRP '!T118)</f>
        <v/>
      </c>
      <c r="K204" s="614" t="str">
        <f>IF('360 GRP '!U118=0,"",'360 GRP '!U118)</f>
        <v/>
      </c>
      <c r="L204" s="614" t="str">
        <f>IF('360 GRP '!V118=0,"",'360 GRP '!V118)</f>
        <v/>
      </c>
      <c r="M204" s="614" t="str">
        <f>IF('360 GRP '!W118=0,"",'360 GRP '!W118)</f>
        <v/>
      </c>
      <c r="N204" s="614" t="str">
        <f>IF('360 GRP '!X118=0,"",'360 GRP '!X118)</f>
        <v/>
      </c>
      <c r="O204" s="614" t="str">
        <f>IF('360 GRP '!Y118=0,"",'360 GRP '!Y118)</f>
        <v/>
      </c>
      <c r="P204" s="615">
        <f t="shared" si="2"/>
        <v>0</v>
      </c>
      <c r="Q204" s="256">
        <f>P204*'360 GRP '!I118</f>
        <v>0</v>
      </c>
      <c r="R204" s="256">
        <f>P204*'360 GRP '!AZ118</f>
        <v>0</v>
      </c>
      <c r="S204" s="1"/>
      <c r="T204" s="1"/>
      <c r="U204" s="1"/>
      <c r="V204" s="1"/>
      <c r="W204" s="1"/>
      <c r="X204" s="1"/>
      <c r="Y204" s="1"/>
      <c r="Z204" s="1"/>
    </row>
    <row r="205" ht="22.5" customHeight="1">
      <c r="A205" s="613" t="str">
        <f>'360 GRP '!D119</f>
        <v>360-470</v>
      </c>
      <c r="B205" s="487"/>
      <c r="C205" s="614" t="str">
        <f>IF('360 GRP '!M119=0,"",'360 GRP '!M119)</f>
        <v/>
      </c>
      <c r="D205" s="614" t="str">
        <f>IF('360 GRP '!N119=0,"",'360 GRP '!N119)</f>
        <v/>
      </c>
      <c r="E205" s="614" t="str">
        <f>IF('360 GRP '!O119=0,"",'360 GRP '!O119)</f>
        <v/>
      </c>
      <c r="F205" s="614" t="str">
        <f>IF('360 GRP '!P119=0,"",'360 GRP '!P119)</f>
        <v/>
      </c>
      <c r="G205" s="614" t="str">
        <f>IF('360 GRP '!Q119=0,"",'360 GRP '!Q119)</f>
        <v/>
      </c>
      <c r="H205" s="614" t="str">
        <f>IF('360 GRP '!R119=0,"",'360 GRP '!R119)</f>
        <v/>
      </c>
      <c r="I205" s="614" t="str">
        <f>IF('360 GRP '!S119=0,"",'360 GRP '!S119)</f>
        <v/>
      </c>
      <c r="J205" s="614" t="str">
        <f>IF('360 GRP '!T119=0,"",'360 GRP '!T119)</f>
        <v/>
      </c>
      <c r="K205" s="614" t="str">
        <f>IF('360 GRP '!U119=0,"",'360 GRP '!U119)</f>
        <v/>
      </c>
      <c r="L205" s="614" t="str">
        <f>IF('360 GRP '!V119=0,"",'360 GRP '!V119)</f>
        <v/>
      </c>
      <c r="M205" s="614" t="str">
        <f>IF('360 GRP '!W119=0,"",'360 GRP '!W119)</f>
        <v/>
      </c>
      <c r="N205" s="614" t="str">
        <f>IF('360 GRP '!X119=0,"",'360 GRP '!X119)</f>
        <v/>
      </c>
      <c r="O205" s="614" t="str">
        <f>IF('360 GRP '!Y119=0,"",'360 GRP '!Y119)</f>
        <v/>
      </c>
      <c r="P205" s="615">
        <f t="shared" si="2"/>
        <v>0</v>
      </c>
      <c r="Q205" s="256">
        <f>P205*'360 GRP '!I119</f>
        <v>0</v>
      </c>
      <c r="R205" s="256">
        <f>P205*'360 GRP '!AZ119</f>
        <v>0</v>
      </c>
      <c r="S205" s="1"/>
      <c r="T205" s="1"/>
      <c r="U205" s="1"/>
      <c r="V205" s="1"/>
      <c r="W205" s="1"/>
      <c r="X205" s="1"/>
      <c r="Y205" s="1"/>
      <c r="Z205" s="1"/>
    </row>
    <row r="206" ht="22.5" customHeight="1">
      <c r="A206" s="613" t="str">
        <f>'360 GRP '!D120</f>
        <v>360-470-DT</v>
      </c>
      <c r="B206" s="487" t="s">
        <v>42</v>
      </c>
      <c r="C206" s="614" t="str">
        <f>IF('360 GRP '!M120=0,"",'360 GRP '!M120)</f>
        <v/>
      </c>
      <c r="D206" s="614" t="str">
        <f>IF('360 GRP '!N120=0,"",'360 GRP '!N120)</f>
        <v/>
      </c>
      <c r="E206" s="614" t="str">
        <f>IF('360 GRP '!O120=0,"",'360 GRP '!O120)</f>
        <v/>
      </c>
      <c r="F206" s="614" t="str">
        <f>IF('360 GRP '!P120=0,"",'360 GRP '!P120)</f>
        <v/>
      </c>
      <c r="G206" s="614" t="str">
        <f>IF('360 GRP '!Q120=0,"",'360 GRP '!Q120)</f>
        <v/>
      </c>
      <c r="H206" s="614" t="str">
        <f>IF('360 GRP '!R120=0,"",'360 GRP '!R120)</f>
        <v/>
      </c>
      <c r="I206" s="614" t="str">
        <f>IF('360 GRP '!S120=0,"",'360 GRP '!S120)</f>
        <v/>
      </c>
      <c r="J206" s="614" t="str">
        <f>IF('360 GRP '!T120=0,"",'360 GRP '!T120)</f>
        <v/>
      </c>
      <c r="K206" s="614" t="str">
        <f>IF('360 GRP '!U120=0,"",'360 GRP '!U120)</f>
        <v/>
      </c>
      <c r="L206" s="614" t="str">
        <f>IF('360 GRP '!V120=0,"",'360 GRP '!V120)</f>
        <v/>
      </c>
      <c r="M206" s="614" t="str">
        <f>IF('360 GRP '!W120=0,"",'360 GRP '!W120)</f>
        <v/>
      </c>
      <c r="N206" s="614" t="str">
        <f>IF('360 GRP '!X120=0,"",'360 GRP '!X120)</f>
        <v/>
      </c>
      <c r="O206" s="614" t="str">
        <f>IF('360 GRP '!Y120=0,"",'360 GRP '!Y120)</f>
        <v/>
      </c>
      <c r="P206" s="615">
        <f t="shared" si="2"/>
        <v>0</v>
      </c>
      <c r="Q206" s="256">
        <f>P206*'360 GRP '!I120</f>
        <v>0</v>
      </c>
      <c r="R206" s="256">
        <f>P206*'360 GRP '!AZ120</f>
        <v>0</v>
      </c>
      <c r="S206" s="1"/>
      <c r="T206" s="1"/>
      <c r="U206" s="1"/>
      <c r="V206" s="1"/>
      <c r="W206" s="1"/>
      <c r="X206" s="1"/>
      <c r="Y206" s="1"/>
      <c r="Z206" s="1"/>
    </row>
    <row r="207" ht="22.5" customHeight="1">
      <c r="A207" s="613" t="str">
        <f>'360 GRP '!D121</f>
        <v>360-471</v>
      </c>
      <c r="B207" s="487"/>
      <c r="C207" s="614" t="str">
        <f>IF('360 GRP '!M121=0,"",'360 GRP '!M121)</f>
        <v/>
      </c>
      <c r="D207" s="614" t="str">
        <f>IF('360 GRP '!N121=0,"",'360 GRP '!N121)</f>
        <v/>
      </c>
      <c r="E207" s="614" t="str">
        <f>IF('360 GRP '!O121=0,"",'360 GRP '!O121)</f>
        <v/>
      </c>
      <c r="F207" s="614" t="str">
        <f>IF('360 GRP '!P121=0,"",'360 GRP '!P121)</f>
        <v/>
      </c>
      <c r="G207" s="614" t="str">
        <f>IF('360 GRP '!Q121=0,"",'360 GRP '!Q121)</f>
        <v/>
      </c>
      <c r="H207" s="614" t="str">
        <f>IF('360 GRP '!R121=0,"",'360 GRP '!R121)</f>
        <v/>
      </c>
      <c r="I207" s="614" t="str">
        <f>IF('360 GRP '!S121=0,"",'360 GRP '!S121)</f>
        <v/>
      </c>
      <c r="J207" s="614" t="str">
        <f>IF('360 GRP '!T121=0,"",'360 GRP '!T121)</f>
        <v/>
      </c>
      <c r="K207" s="614" t="str">
        <f>IF('360 GRP '!U121=0,"",'360 GRP '!U121)</f>
        <v/>
      </c>
      <c r="L207" s="614" t="str">
        <f>IF('360 GRP '!V121=0,"",'360 GRP '!V121)</f>
        <v/>
      </c>
      <c r="M207" s="614" t="str">
        <f>IF('360 GRP '!W121=0,"",'360 GRP '!W121)</f>
        <v/>
      </c>
      <c r="N207" s="614" t="str">
        <f>IF('360 GRP '!X121=0,"",'360 GRP '!X121)</f>
        <v/>
      </c>
      <c r="O207" s="614" t="str">
        <f>IF('360 GRP '!Y121=0,"",'360 GRP '!Y121)</f>
        <v/>
      </c>
      <c r="P207" s="615">
        <f t="shared" si="2"/>
        <v>0</v>
      </c>
      <c r="Q207" s="256">
        <f>P207*'360 GRP '!I121</f>
        <v>0</v>
      </c>
      <c r="R207" s="256">
        <f>P207*'360 GRP '!AZ121</f>
        <v>0</v>
      </c>
      <c r="S207" s="1"/>
      <c r="T207" s="1"/>
      <c r="U207" s="1"/>
      <c r="V207" s="1"/>
      <c r="W207" s="1"/>
      <c r="X207" s="1"/>
      <c r="Y207" s="1"/>
      <c r="Z207" s="1"/>
    </row>
    <row r="208" ht="22.5" customHeight="1">
      <c r="A208" s="613" t="str">
        <f>'360 GRP '!D122</f>
        <v>360-471-DT</v>
      </c>
      <c r="B208" s="487" t="s">
        <v>42</v>
      </c>
      <c r="C208" s="614" t="str">
        <f>IF('360 GRP '!M122=0,"",'360 GRP '!M122)</f>
        <v/>
      </c>
      <c r="D208" s="614" t="str">
        <f>IF('360 GRP '!N122=0,"",'360 GRP '!N122)</f>
        <v/>
      </c>
      <c r="E208" s="614" t="str">
        <f>IF('360 GRP '!O122=0,"",'360 GRP '!O122)</f>
        <v/>
      </c>
      <c r="F208" s="614" t="str">
        <f>IF('360 GRP '!P122=0,"",'360 GRP '!P122)</f>
        <v/>
      </c>
      <c r="G208" s="614" t="str">
        <f>IF('360 GRP '!Q122=0,"",'360 GRP '!Q122)</f>
        <v/>
      </c>
      <c r="H208" s="614" t="str">
        <f>IF('360 GRP '!R122=0,"",'360 GRP '!R122)</f>
        <v/>
      </c>
      <c r="I208" s="614" t="str">
        <f>IF('360 GRP '!S122=0,"",'360 GRP '!S122)</f>
        <v/>
      </c>
      <c r="J208" s="614" t="str">
        <f>IF('360 GRP '!T122=0,"",'360 GRP '!T122)</f>
        <v/>
      </c>
      <c r="K208" s="614" t="str">
        <f>IF('360 GRP '!U122=0,"",'360 GRP '!U122)</f>
        <v/>
      </c>
      <c r="L208" s="614" t="str">
        <f>IF('360 GRP '!V122=0,"",'360 GRP '!V122)</f>
        <v/>
      </c>
      <c r="M208" s="614" t="str">
        <f>IF('360 GRP '!W122=0,"",'360 GRP '!W122)</f>
        <v/>
      </c>
      <c r="N208" s="614" t="str">
        <f>IF('360 GRP '!X122=0,"",'360 GRP '!X122)</f>
        <v/>
      </c>
      <c r="O208" s="614" t="str">
        <f>IF('360 GRP '!Y122=0,"",'360 GRP '!Y122)</f>
        <v/>
      </c>
      <c r="P208" s="615">
        <f t="shared" si="2"/>
        <v>0</v>
      </c>
      <c r="Q208" s="256">
        <f>P208*'360 GRP '!I122</f>
        <v>0</v>
      </c>
      <c r="R208" s="256">
        <f>P208*'360 GRP '!AZ122</f>
        <v>0</v>
      </c>
      <c r="S208" s="1"/>
      <c r="T208" s="1"/>
      <c r="U208" s="1"/>
      <c r="V208" s="1"/>
      <c r="W208" s="1"/>
      <c r="X208" s="1"/>
      <c r="Y208" s="1"/>
      <c r="Z208" s="1"/>
    </row>
    <row r="209" ht="22.5" customHeight="1">
      <c r="A209" s="613" t="str">
        <f>'360 GRP '!D123</f>
        <v>360-474</v>
      </c>
      <c r="B209" s="487"/>
      <c r="C209" s="614" t="str">
        <f>IF('360 GRP '!M123=0,"",'360 GRP '!M123)</f>
        <v/>
      </c>
      <c r="D209" s="614" t="str">
        <f>IF('360 GRP '!N123=0,"",'360 GRP '!N123)</f>
        <v/>
      </c>
      <c r="E209" s="614" t="str">
        <f>IF('360 GRP '!O123=0,"",'360 GRP '!O123)</f>
        <v/>
      </c>
      <c r="F209" s="614" t="str">
        <f>IF('360 GRP '!P123=0,"",'360 GRP '!P123)</f>
        <v/>
      </c>
      <c r="G209" s="614" t="str">
        <f>IF('360 GRP '!Q123=0,"",'360 GRP '!Q123)</f>
        <v/>
      </c>
      <c r="H209" s="614" t="str">
        <f>IF('360 GRP '!R123=0,"",'360 GRP '!R123)</f>
        <v/>
      </c>
      <c r="I209" s="614" t="str">
        <f>IF('360 GRP '!S123=0,"",'360 GRP '!S123)</f>
        <v/>
      </c>
      <c r="J209" s="614" t="str">
        <f>IF('360 GRP '!T123=0,"",'360 GRP '!T123)</f>
        <v/>
      </c>
      <c r="K209" s="614" t="str">
        <f>IF('360 GRP '!U123=0,"",'360 GRP '!U123)</f>
        <v/>
      </c>
      <c r="L209" s="614" t="str">
        <f>IF('360 GRP '!V123=0,"",'360 GRP '!V123)</f>
        <v/>
      </c>
      <c r="M209" s="614" t="str">
        <f>IF('360 GRP '!W123=0,"",'360 GRP '!W123)</f>
        <v/>
      </c>
      <c r="N209" s="614" t="str">
        <f>IF('360 GRP '!X123=0,"",'360 GRP '!X123)</f>
        <v/>
      </c>
      <c r="O209" s="614" t="str">
        <f>IF('360 GRP '!Y123=0,"",'360 GRP '!Y123)</f>
        <v/>
      </c>
      <c r="P209" s="615">
        <f t="shared" si="2"/>
        <v>0</v>
      </c>
      <c r="Q209" s="256">
        <f>P209*'360 GRP '!I123</f>
        <v>0</v>
      </c>
      <c r="R209" s="256">
        <f>P209*'360 GRP '!AZ123</f>
        <v>0</v>
      </c>
      <c r="S209" s="1"/>
      <c r="T209" s="1"/>
      <c r="U209" s="1"/>
      <c r="V209" s="1"/>
      <c r="W209" s="1"/>
      <c r="X209" s="1"/>
      <c r="Y209" s="1"/>
      <c r="Z209" s="1"/>
    </row>
    <row r="210" ht="22.5" customHeight="1">
      <c r="A210" s="613" t="str">
        <f>'360 GRP '!D124</f>
        <v>360-474-DT</v>
      </c>
      <c r="B210" s="487" t="s">
        <v>42</v>
      </c>
      <c r="C210" s="614" t="str">
        <f>IF('360 GRP '!M124=0,"",'360 GRP '!M124)</f>
        <v/>
      </c>
      <c r="D210" s="614" t="str">
        <f>IF('360 GRP '!N124=0,"",'360 GRP '!N124)</f>
        <v/>
      </c>
      <c r="E210" s="614" t="str">
        <f>IF('360 GRP '!O124=0,"",'360 GRP '!O124)</f>
        <v/>
      </c>
      <c r="F210" s="614" t="str">
        <f>IF('360 GRP '!P124=0,"",'360 GRP '!P124)</f>
        <v/>
      </c>
      <c r="G210" s="614" t="str">
        <f>IF('360 GRP '!Q124=0,"",'360 GRP '!Q124)</f>
        <v/>
      </c>
      <c r="H210" s="614" t="str">
        <f>IF('360 GRP '!R124=0,"",'360 GRP '!R124)</f>
        <v/>
      </c>
      <c r="I210" s="614" t="str">
        <f>IF('360 GRP '!S124=0,"",'360 GRP '!S124)</f>
        <v/>
      </c>
      <c r="J210" s="614" t="str">
        <f>IF('360 GRP '!T124=0,"",'360 GRP '!T124)</f>
        <v/>
      </c>
      <c r="K210" s="614" t="str">
        <f>IF('360 GRP '!U124=0,"",'360 GRP '!U124)</f>
        <v/>
      </c>
      <c r="L210" s="614" t="str">
        <f>IF('360 GRP '!V124=0,"",'360 GRP '!V124)</f>
        <v/>
      </c>
      <c r="M210" s="614" t="str">
        <f>IF('360 GRP '!W124=0,"",'360 GRP '!W124)</f>
        <v/>
      </c>
      <c r="N210" s="614" t="str">
        <f>IF('360 GRP '!X124=0,"",'360 GRP '!X124)</f>
        <v/>
      </c>
      <c r="O210" s="614" t="str">
        <f>IF('360 GRP '!Y124=0,"",'360 GRP '!Y124)</f>
        <v/>
      </c>
      <c r="P210" s="615">
        <f t="shared" si="2"/>
        <v>0</v>
      </c>
      <c r="Q210" s="256">
        <f>P210*'360 GRP '!I124</f>
        <v>0</v>
      </c>
      <c r="R210" s="256">
        <f>P210*'360 GRP '!AZ124</f>
        <v>0</v>
      </c>
      <c r="S210" s="1"/>
      <c r="T210" s="1"/>
      <c r="U210" s="1"/>
      <c r="V210" s="1"/>
      <c r="W210" s="1"/>
      <c r="X210" s="1"/>
      <c r="Y210" s="1"/>
      <c r="Z210" s="1"/>
    </row>
    <row r="211" ht="22.5" customHeight="1">
      <c r="A211" s="613" t="str">
        <f>'360 GRP '!D125</f>
        <v>360-478</v>
      </c>
      <c r="B211" s="487"/>
      <c r="C211" s="614" t="str">
        <f>IF('360 GRP '!M125=0,"",'360 GRP '!M125)</f>
        <v/>
      </c>
      <c r="D211" s="614" t="str">
        <f>IF('360 GRP '!N125=0,"",'360 GRP '!N125)</f>
        <v/>
      </c>
      <c r="E211" s="614" t="str">
        <f>IF('360 GRP '!O125=0,"",'360 GRP '!O125)</f>
        <v/>
      </c>
      <c r="F211" s="614" t="str">
        <f>IF('360 GRP '!P125=0,"",'360 GRP '!P125)</f>
        <v/>
      </c>
      <c r="G211" s="614" t="str">
        <f>IF('360 GRP '!Q125=0,"",'360 GRP '!Q125)</f>
        <v/>
      </c>
      <c r="H211" s="614" t="str">
        <f>IF('360 GRP '!R125=0,"",'360 GRP '!R125)</f>
        <v/>
      </c>
      <c r="I211" s="614" t="str">
        <f>IF('360 GRP '!S125=0,"",'360 GRP '!S125)</f>
        <v/>
      </c>
      <c r="J211" s="614" t="str">
        <f>IF('360 GRP '!T125=0,"",'360 GRP '!T125)</f>
        <v/>
      </c>
      <c r="K211" s="614" t="str">
        <f>IF('360 GRP '!U125=0,"",'360 GRP '!U125)</f>
        <v/>
      </c>
      <c r="L211" s="614" t="str">
        <f>IF('360 GRP '!V125=0,"",'360 GRP '!V125)</f>
        <v/>
      </c>
      <c r="M211" s="614" t="str">
        <f>IF('360 GRP '!W125=0,"",'360 GRP '!W125)</f>
        <v/>
      </c>
      <c r="N211" s="614" t="str">
        <f>IF('360 GRP '!X125=0,"",'360 GRP '!X125)</f>
        <v/>
      </c>
      <c r="O211" s="614" t="str">
        <f>IF('360 GRP '!Y125=0,"",'360 GRP '!Y125)</f>
        <v/>
      </c>
      <c r="P211" s="615">
        <f t="shared" si="2"/>
        <v>0</v>
      </c>
      <c r="Q211" s="256">
        <f>P211*'360 GRP '!I125</f>
        <v>0</v>
      </c>
      <c r="R211" s="256">
        <f>P211*'360 GRP '!AZ125</f>
        <v>0</v>
      </c>
      <c r="S211" s="1"/>
      <c r="T211" s="1"/>
      <c r="U211" s="1"/>
      <c r="V211" s="1"/>
      <c r="W211" s="1"/>
      <c r="X211" s="1"/>
      <c r="Y211" s="1"/>
      <c r="Z211" s="1"/>
    </row>
    <row r="212" ht="22.5" customHeight="1">
      <c r="A212" s="613" t="str">
        <f>'360 GRP '!D126</f>
        <v>360-478-DT</v>
      </c>
      <c r="B212" s="487" t="s">
        <v>42</v>
      </c>
      <c r="C212" s="614" t="str">
        <f>IF('360 GRP '!M126=0,"",'360 GRP '!M126)</f>
        <v/>
      </c>
      <c r="D212" s="614" t="str">
        <f>IF('360 GRP '!N126=0,"",'360 GRP '!N126)</f>
        <v/>
      </c>
      <c r="E212" s="614" t="str">
        <f>IF('360 GRP '!O126=0,"",'360 GRP '!O126)</f>
        <v/>
      </c>
      <c r="F212" s="614" t="str">
        <f>IF('360 GRP '!P126=0,"",'360 GRP '!P126)</f>
        <v/>
      </c>
      <c r="G212" s="614" t="str">
        <f>IF('360 GRP '!Q126=0,"",'360 GRP '!Q126)</f>
        <v/>
      </c>
      <c r="H212" s="614" t="str">
        <f>IF('360 GRP '!R126=0,"",'360 GRP '!R126)</f>
        <v/>
      </c>
      <c r="I212" s="614" t="str">
        <f>IF('360 GRP '!S126=0,"",'360 GRP '!S126)</f>
        <v/>
      </c>
      <c r="J212" s="614" t="str">
        <f>IF('360 GRP '!T126=0,"",'360 GRP '!T126)</f>
        <v/>
      </c>
      <c r="K212" s="614" t="str">
        <f>IF('360 GRP '!U126=0,"",'360 GRP '!U126)</f>
        <v/>
      </c>
      <c r="L212" s="614" t="str">
        <f>IF('360 GRP '!V126=0,"",'360 GRP '!V126)</f>
        <v/>
      </c>
      <c r="M212" s="614" t="str">
        <f>IF('360 GRP '!W126=0,"",'360 GRP '!W126)</f>
        <v/>
      </c>
      <c r="N212" s="614" t="str">
        <f>IF('360 GRP '!X126=0,"",'360 GRP '!X126)</f>
        <v/>
      </c>
      <c r="O212" s="614" t="str">
        <f>IF('360 GRP '!Y126=0,"",'360 GRP '!Y126)</f>
        <v/>
      </c>
      <c r="P212" s="615">
        <f t="shared" si="2"/>
        <v>0</v>
      </c>
      <c r="Q212" s="256">
        <f>P212*'360 GRP '!I126</f>
        <v>0</v>
      </c>
      <c r="R212" s="256">
        <f>P212*'360 GRP '!AZ126</f>
        <v>0</v>
      </c>
      <c r="S212" s="1"/>
      <c r="T212" s="1"/>
      <c r="U212" s="1"/>
      <c r="V212" s="1"/>
      <c r="W212" s="1"/>
      <c r="X212" s="1"/>
      <c r="Y212" s="1"/>
      <c r="Z212" s="1"/>
    </row>
    <row r="213" ht="22.5" customHeight="1">
      <c r="A213" s="613" t="str">
        <f>'360 GRP '!D127</f>
        <v>360-479</v>
      </c>
      <c r="B213" s="487"/>
      <c r="C213" s="614" t="str">
        <f>IF('360 GRP '!M127=0,"",'360 GRP '!M127)</f>
        <v/>
      </c>
      <c r="D213" s="614" t="str">
        <f>IF('360 GRP '!N127=0,"",'360 GRP '!N127)</f>
        <v/>
      </c>
      <c r="E213" s="614" t="str">
        <f>IF('360 GRP '!O127=0,"",'360 GRP '!O127)</f>
        <v/>
      </c>
      <c r="F213" s="614" t="str">
        <f>IF('360 GRP '!P127=0,"",'360 GRP '!P127)</f>
        <v/>
      </c>
      <c r="G213" s="614" t="str">
        <f>IF('360 GRP '!Q127=0,"",'360 GRP '!Q127)</f>
        <v/>
      </c>
      <c r="H213" s="614" t="str">
        <f>IF('360 GRP '!R127=0,"",'360 GRP '!R127)</f>
        <v/>
      </c>
      <c r="I213" s="614" t="str">
        <f>IF('360 GRP '!S127=0,"",'360 GRP '!S127)</f>
        <v/>
      </c>
      <c r="J213" s="614" t="str">
        <f>IF('360 GRP '!T127=0,"",'360 GRP '!T127)</f>
        <v/>
      </c>
      <c r="K213" s="614" t="str">
        <f>IF('360 GRP '!U127=0,"",'360 GRP '!U127)</f>
        <v/>
      </c>
      <c r="L213" s="614" t="str">
        <f>IF('360 GRP '!V127=0,"",'360 GRP '!V127)</f>
        <v/>
      </c>
      <c r="M213" s="614" t="str">
        <f>IF('360 GRP '!W127=0,"",'360 GRP '!W127)</f>
        <v/>
      </c>
      <c r="N213" s="614" t="str">
        <f>IF('360 GRP '!X127=0,"",'360 GRP '!X127)</f>
        <v/>
      </c>
      <c r="O213" s="614" t="str">
        <f>IF('360 GRP '!Y127=0,"",'360 GRP '!Y127)</f>
        <v/>
      </c>
      <c r="P213" s="615">
        <f t="shared" si="2"/>
        <v>0</v>
      </c>
      <c r="Q213" s="256">
        <f>P213*'360 GRP '!I127</f>
        <v>0</v>
      </c>
      <c r="R213" s="256">
        <f>P213*'360 GRP '!AZ127</f>
        <v>0</v>
      </c>
      <c r="S213" s="1"/>
      <c r="T213" s="1"/>
      <c r="U213" s="1"/>
      <c r="V213" s="1"/>
      <c r="W213" s="1"/>
      <c r="X213" s="1"/>
      <c r="Y213" s="1"/>
      <c r="Z213" s="1"/>
    </row>
    <row r="214" ht="22.5" customHeight="1">
      <c r="A214" s="613" t="str">
        <f>'360 GRP '!D128</f>
        <v>360-479-DT</v>
      </c>
      <c r="B214" s="487" t="s">
        <v>42</v>
      </c>
      <c r="C214" s="614" t="str">
        <f>IF('360 GRP '!M128=0,"",'360 GRP '!M128)</f>
        <v/>
      </c>
      <c r="D214" s="614" t="str">
        <f>IF('360 GRP '!N128=0,"",'360 GRP '!N128)</f>
        <v/>
      </c>
      <c r="E214" s="614" t="str">
        <f>IF('360 GRP '!O128=0,"",'360 GRP '!O128)</f>
        <v/>
      </c>
      <c r="F214" s="614" t="str">
        <f>IF('360 GRP '!P128=0,"",'360 GRP '!P128)</f>
        <v/>
      </c>
      <c r="G214" s="614" t="str">
        <f>IF('360 GRP '!Q128=0,"",'360 GRP '!Q128)</f>
        <v/>
      </c>
      <c r="H214" s="614" t="str">
        <f>IF('360 GRP '!R128=0,"",'360 GRP '!R128)</f>
        <v/>
      </c>
      <c r="I214" s="614" t="str">
        <f>IF('360 GRP '!S128=0,"",'360 GRP '!S128)</f>
        <v/>
      </c>
      <c r="J214" s="614" t="str">
        <f>IF('360 GRP '!T128=0,"",'360 GRP '!T128)</f>
        <v/>
      </c>
      <c r="K214" s="614" t="str">
        <f>IF('360 GRP '!U128=0,"",'360 GRP '!U128)</f>
        <v/>
      </c>
      <c r="L214" s="614" t="str">
        <f>IF('360 GRP '!V128=0,"",'360 GRP '!V128)</f>
        <v/>
      </c>
      <c r="M214" s="614" t="str">
        <f>IF('360 GRP '!W128=0,"",'360 GRP '!W128)</f>
        <v/>
      </c>
      <c r="N214" s="614" t="str">
        <f>IF('360 GRP '!X128=0,"",'360 GRP '!X128)</f>
        <v/>
      </c>
      <c r="O214" s="614" t="str">
        <f>IF('360 GRP '!Y128=0,"",'360 GRP '!Y128)</f>
        <v/>
      </c>
      <c r="P214" s="615">
        <f t="shared" si="2"/>
        <v>0</v>
      </c>
      <c r="Q214" s="256">
        <f>P214*'360 GRP '!I128</f>
        <v>0</v>
      </c>
      <c r="R214" s="256">
        <f>P214*'360 GRP '!AZ128</f>
        <v>0</v>
      </c>
      <c r="S214" s="1"/>
      <c r="T214" s="1"/>
      <c r="U214" s="1"/>
      <c r="V214" s="1"/>
      <c r="W214" s="1"/>
      <c r="X214" s="1"/>
      <c r="Y214" s="1"/>
      <c r="Z214" s="1"/>
    </row>
    <row r="215" ht="22.5" customHeight="1">
      <c r="A215" s="613" t="str">
        <f>'360 GRP '!D235</f>
        <v/>
      </c>
      <c r="B215" s="487"/>
      <c r="C215" s="614" t="str">
        <f>IF('360 GRP '!M235=0,"",'360 GRP '!M235)</f>
        <v/>
      </c>
      <c r="D215" s="614" t="str">
        <f>IF('360 GRP '!N235=0,"",'360 GRP '!N235)</f>
        <v/>
      </c>
      <c r="E215" s="614" t="str">
        <f>IF('360 GRP '!O235=0,"",'360 GRP '!O235)</f>
        <v/>
      </c>
      <c r="F215" s="614" t="str">
        <f>IF('360 GRP '!P235=0,"",'360 GRP '!P235)</f>
        <v/>
      </c>
      <c r="G215" s="614" t="str">
        <f>IF('360 GRP '!Q235=0,"",'360 GRP '!Q235)</f>
        <v/>
      </c>
      <c r="H215" s="614" t="str">
        <f>IF('360 GRP '!R235=0,"",'360 GRP '!R235)</f>
        <v/>
      </c>
      <c r="I215" s="614" t="str">
        <f>IF('360 GRP '!S235=0,"",'360 GRP '!S235)</f>
        <v/>
      </c>
      <c r="J215" s="614" t="str">
        <f>IF('360 GRP '!T235=0,"",'360 GRP '!T235)</f>
        <v/>
      </c>
      <c r="K215" s="614" t="str">
        <f>IF('360 GRP '!U235=0,"",'360 GRP '!U235)</f>
        <v/>
      </c>
      <c r="L215" s="614" t="str">
        <f>IF('360 GRP '!V235=0,"",'360 GRP '!V235)</f>
        <v/>
      </c>
      <c r="M215" s="614" t="str">
        <f>IF('360 GRP '!W235=0,"",'360 GRP '!W235)</f>
        <v/>
      </c>
      <c r="N215" s="614" t="str">
        <f>IF('360 GRP '!X235=0,"",'360 GRP '!X235)</f>
        <v/>
      </c>
      <c r="O215" s="614" t="str">
        <f>IF('360 GRP '!Y235=0,"",'360 GRP '!Y235)</f>
        <v/>
      </c>
      <c r="P215" s="615">
        <f t="shared" si="2"/>
        <v>0</v>
      </c>
      <c r="Q215" s="256">
        <f>P215*'360 GRP '!I235</f>
        <v>0</v>
      </c>
      <c r="R215" s="256"/>
      <c r="S215" s="1"/>
      <c r="T215" s="1"/>
      <c r="U215" s="1"/>
      <c r="V215" s="1"/>
      <c r="W215" s="1"/>
      <c r="X215" s="1"/>
      <c r="Y215" s="1"/>
      <c r="Z215" s="1"/>
    </row>
    <row r="216" ht="22.5" customHeight="1">
      <c r="A216" s="613" t="str">
        <f>'360 GRP '!D236</f>
        <v>360-501</v>
      </c>
      <c r="B216" s="487"/>
      <c r="C216" s="614" t="str">
        <f>IF('360 GRP '!M236=0,"",'360 GRP '!M236)</f>
        <v/>
      </c>
      <c r="D216" s="614" t="str">
        <f>IF('360 GRP '!N236=0,"",'360 GRP '!N236)</f>
        <v/>
      </c>
      <c r="E216" s="614" t="str">
        <f>IF('360 GRP '!O236=0,"",'360 GRP '!O236)</f>
        <v/>
      </c>
      <c r="F216" s="614" t="str">
        <f>IF('360 GRP '!P236=0,"",'360 GRP '!P236)</f>
        <v/>
      </c>
      <c r="G216" s="614" t="str">
        <f>IF('360 GRP '!Q236=0,"",'360 GRP '!Q236)</f>
        <v/>
      </c>
      <c r="H216" s="614" t="str">
        <f>IF('360 GRP '!R236=0,"",'360 GRP '!R236)</f>
        <v/>
      </c>
      <c r="I216" s="614" t="str">
        <f>IF('360 GRP '!S236=0,"",'360 GRP '!S236)</f>
        <v/>
      </c>
      <c r="J216" s="614" t="str">
        <f>IF('360 GRP '!T236=0,"",'360 GRP '!T236)</f>
        <v/>
      </c>
      <c r="K216" s="614" t="str">
        <f>IF('360 GRP '!U236=0,"",'360 GRP '!U236)</f>
        <v/>
      </c>
      <c r="L216" s="614" t="str">
        <f>IF('360 GRP '!V236=0,"",'360 GRP '!V236)</f>
        <v/>
      </c>
      <c r="M216" s="614" t="str">
        <f>IF('360 GRP '!W236=0,"",'360 GRP '!W236)</f>
        <v/>
      </c>
      <c r="N216" s="614" t="str">
        <f>IF('360 GRP '!X236=0,"",'360 GRP '!X236)</f>
        <v/>
      </c>
      <c r="O216" s="614" t="str">
        <f>IF('360 GRP '!Y236=0,"",'360 GRP '!Y236)</f>
        <v/>
      </c>
      <c r="P216" s="615">
        <f t="shared" si="2"/>
        <v>0</v>
      </c>
      <c r="Q216" s="256">
        <f>P216*'360 GRP '!I236</f>
        <v>0</v>
      </c>
      <c r="R216" s="256">
        <f>P216*'360 GRP '!AZ236</f>
        <v>0</v>
      </c>
      <c r="S216" s="1"/>
      <c r="T216" s="1"/>
      <c r="U216" s="1"/>
      <c r="V216" s="1"/>
      <c r="W216" s="1"/>
      <c r="X216" s="1"/>
      <c r="Y216" s="1"/>
      <c r="Z216" s="1"/>
    </row>
    <row r="217" ht="22.5" customHeight="1">
      <c r="A217" s="613" t="str">
        <f>'360 GRP '!D237</f>
        <v>360-505</v>
      </c>
      <c r="B217" s="487"/>
      <c r="C217" s="614" t="str">
        <f>IF('360 GRP '!M237=0,"",'360 GRP '!M237)</f>
        <v/>
      </c>
      <c r="D217" s="614" t="str">
        <f>IF('360 GRP '!N237=0,"",'360 GRP '!N237)</f>
        <v/>
      </c>
      <c r="E217" s="614" t="str">
        <f>IF('360 GRP '!O237=0,"",'360 GRP '!O237)</f>
        <v/>
      </c>
      <c r="F217" s="614" t="str">
        <f>IF('360 GRP '!P237=0,"",'360 GRP '!P237)</f>
        <v/>
      </c>
      <c r="G217" s="614" t="str">
        <f>IF('360 GRP '!Q237=0,"",'360 GRP '!Q237)</f>
        <v/>
      </c>
      <c r="H217" s="614" t="str">
        <f>IF('360 GRP '!R237=0,"",'360 GRP '!R237)</f>
        <v/>
      </c>
      <c r="I217" s="614" t="str">
        <f>IF('360 GRP '!S237=0,"",'360 GRP '!S237)</f>
        <v/>
      </c>
      <c r="J217" s="614" t="str">
        <f>IF('360 GRP '!T237=0,"",'360 GRP '!T237)</f>
        <v/>
      </c>
      <c r="K217" s="614" t="str">
        <f>IF('360 GRP '!U237=0,"",'360 GRP '!U237)</f>
        <v/>
      </c>
      <c r="L217" s="614" t="str">
        <f>IF('360 GRP '!V237=0,"",'360 GRP '!V237)</f>
        <v/>
      </c>
      <c r="M217" s="614" t="str">
        <f>IF('360 GRP '!W237=0,"",'360 GRP '!W237)</f>
        <v/>
      </c>
      <c r="N217" s="614" t="str">
        <f>IF('360 GRP '!X237=0,"",'360 GRP '!X237)</f>
        <v/>
      </c>
      <c r="O217" s="614" t="str">
        <f>IF('360 GRP '!Y237=0,"",'360 GRP '!Y237)</f>
        <v/>
      </c>
      <c r="P217" s="615">
        <f t="shared" si="2"/>
        <v>0</v>
      </c>
      <c r="Q217" s="256">
        <f>P217*'360 GRP '!I237</f>
        <v>0</v>
      </c>
      <c r="R217" s="256">
        <f>P217*'360 GRP '!AZ237</f>
        <v>0</v>
      </c>
      <c r="S217" s="1"/>
      <c r="T217" s="1"/>
      <c r="U217" s="1"/>
      <c r="V217" s="1"/>
      <c r="W217" s="1"/>
      <c r="X217" s="1"/>
      <c r="Y217" s="1"/>
      <c r="Z217" s="1"/>
    </row>
    <row r="218" ht="22.5" customHeight="1">
      <c r="A218" s="613" t="str">
        <f>'360 GRP '!D238</f>
        <v>360-506</v>
      </c>
      <c r="B218" s="487"/>
      <c r="C218" s="614" t="str">
        <f>IF('360 GRP '!M238=0,"",'360 GRP '!M238)</f>
        <v/>
      </c>
      <c r="D218" s="614" t="str">
        <f>IF('360 GRP '!N238=0,"",'360 GRP '!N238)</f>
        <v/>
      </c>
      <c r="E218" s="614" t="str">
        <f>IF('360 GRP '!O238=0,"",'360 GRP '!O238)</f>
        <v/>
      </c>
      <c r="F218" s="614" t="str">
        <f>IF('360 GRP '!P238=0,"",'360 GRP '!P238)</f>
        <v/>
      </c>
      <c r="G218" s="614" t="str">
        <f>IF('360 GRP '!Q238=0,"",'360 GRP '!Q238)</f>
        <v/>
      </c>
      <c r="H218" s="614" t="str">
        <f>IF('360 GRP '!R238=0,"",'360 GRP '!R238)</f>
        <v/>
      </c>
      <c r="I218" s="614" t="str">
        <f>IF('360 GRP '!S238=0,"",'360 GRP '!S238)</f>
        <v/>
      </c>
      <c r="J218" s="614" t="str">
        <f>IF('360 GRP '!T238=0,"",'360 GRP '!T238)</f>
        <v/>
      </c>
      <c r="K218" s="614" t="str">
        <f>IF('360 GRP '!U238=0,"",'360 GRP '!U238)</f>
        <v/>
      </c>
      <c r="L218" s="614" t="str">
        <f>IF('360 GRP '!V238=0,"",'360 GRP '!V238)</f>
        <v/>
      </c>
      <c r="M218" s="614" t="str">
        <f>IF('360 GRP '!W238=0,"",'360 GRP '!W238)</f>
        <v/>
      </c>
      <c r="N218" s="614" t="str">
        <f>IF('360 GRP '!X238=0,"",'360 GRP '!X238)</f>
        <v/>
      </c>
      <c r="O218" s="614" t="str">
        <f>IF('360 GRP '!Y238=0,"",'360 GRP '!Y238)</f>
        <v/>
      </c>
      <c r="P218" s="615">
        <f t="shared" si="2"/>
        <v>0</v>
      </c>
      <c r="Q218" s="256">
        <f>P218*'360 GRP '!I238</f>
        <v>0</v>
      </c>
      <c r="R218" s="256">
        <f>P218*'360 GRP '!AZ238</f>
        <v>0</v>
      </c>
      <c r="S218" s="1"/>
      <c r="T218" s="1"/>
      <c r="U218" s="1"/>
      <c r="V218" s="1"/>
      <c r="W218" s="1"/>
      <c r="X218" s="1"/>
      <c r="Y218" s="1"/>
      <c r="Z218" s="1"/>
    </row>
    <row r="219" ht="22.5" customHeight="1">
      <c r="A219" s="613" t="str">
        <f>'360 GRP '!D239</f>
        <v>360-520</v>
      </c>
      <c r="B219" s="487"/>
      <c r="C219" s="614" t="str">
        <f>IF('360 GRP '!M239=0,"",'360 GRP '!M239)</f>
        <v/>
      </c>
      <c r="D219" s="614"/>
      <c r="E219" s="614"/>
      <c r="F219" s="614"/>
      <c r="G219" s="614" t="str">
        <f>IF('360 GRP '!Q239=0,"",'360 GRP '!Q239)</f>
        <v/>
      </c>
      <c r="H219" s="614"/>
      <c r="I219" s="614" t="str">
        <f>IF('360 GRP '!S239=0,"",'360 GRP '!S239)</f>
        <v/>
      </c>
      <c r="J219" s="614"/>
      <c r="K219" s="614"/>
      <c r="L219" s="614"/>
      <c r="M219" s="614"/>
      <c r="N219" s="614"/>
      <c r="O219" s="614"/>
      <c r="P219" s="615">
        <f t="shared" si="2"/>
        <v>0</v>
      </c>
      <c r="Q219" s="256">
        <f>P219*'360 GRP '!I239</f>
        <v>0</v>
      </c>
      <c r="R219" s="256">
        <f>P219*'360 GRP '!AZ239</f>
        <v>0</v>
      </c>
      <c r="S219" s="1"/>
      <c r="T219" s="1"/>
      <c r="U219" s="1"/>
      <c r="V219" s="1"/>
      <c r="W219" s="1"/>
      <c r="X219" s="1"/>
      <c r="Y219" s="1"/>
      <c r="Z219" s="1"/>
    </row>
    <row r="220" ht="22.5" customHeight="1">
      <c r="A220" s="613" t="str">
        <f>'360 GRP '!D222</f>
        <v/>
      </c>
      <c r="B220" s="487"/>
      <c r="C220" s="614" t="str">
        <f>IF('360 GRP '!M222=0,"",'360 GRP '!M222)</f>
        <v/>
      </c>
      <c r="D220" s="614" t="str">
        <f>IF('360 GRP '!N222=0,"",'360 GRP '!N222)</f>
        <v/>
      </c>
      <c r="E220" s="614" t="str">
        <f>IF('360 GRP '!O222=0,"",'360 GRP '!O222)</f>
        <v/>
      </c>
      <c r="F220" s="614" t="str">
        <f>IF('360 GRP '!P222=0,"",'360 GRP '!P222)</f>
        <v/>
      </c>
      <c r="G220" s="614" t="str">
        <f>IF('360 GRP '!Q222=0,"",'360 GRP '!Q222)</f>
        <v/>
      </c>
      <c r="H220" s="614" t="str">
        <f>IF('360 GRP '!R222=0,"",'360 GRP '!R222)</f>
        <v/>
      </c>
      <c r="I220" s="614" t="str">
        <f>IF('360 GRP '!S222=0,"",'360 GRP '!S222)</f>
        <v/>
      </c>
      <c r="J220" s="614" t="str">
        <f>IF('360 GRP '!T222=0,"",'360 GRP '!T222)</f>
        <v/>
      </c>
      <c r="K220" s="614" t="str">
        <f>IF('360 GRP '!U222=0,"",'360 GRP '!U222)</f>
        <v/>
      </c>
      <c r="L220" s="614" t="str">
        <f>IF('360 GRP '!V222=0,"",'360 GRP '!V222)</f>
        <v/>
      </c>
      <c r="M220" s="614" t="str">
        <f>IF('360 GRP '!W222=0,"",'360 GRP '!W222)</f>
        <v/>
      </c>
      <c r="N220" s="614" t="str">
        <f>IF('360 GRP '!X222=0,"",'360 GRP '!X222)</f>
        <v/>
      </c>
      <c r="O220" s="614" t="str">
        <f>IF('360 GRP '!Y222=0,"",'360 GRP '!Y222)</f>
        <v/>
      </c>
      <c r="P220" s="615">
        <f t="shared" si="2"/>
        <v>0</v>
      </c>
      <c r="Q220" s="256">
        <f>P220*'360 GRP '!I222</f>
        <v>0</v>
      </c>
      <c r="R220" s="256"/>
      <c r="S220" s="1"/>
      <c r="T220" s="1"/>
      <c r="U220" s="1"/>
      <c r="V220" s="1"/>
      <c r="W220" s="1"/>
      <c r="X220" s="1"/>
      <c r="Y220" s="1"/>
      <c r="Z220" s="1"/>
    </row>
    <row r="221" ht="22.5" customHeight="1">
      <c r="A221" s="613" t="str">
        <f>'360 GRP '!D223</f>
        <v>360-539-DT</v>
      </c>
      <c r="B221" s="487" t="s">
        <v>42</v>
      </c>
      <c r="C221" s="614" t="str">
        <f>IF('360 GRP '!M223=0,"",'360 GRP '!M223)</f>
        <v/>
      </c>
      <c r="D221" s="614"/>
      <c r="E221" s="614"/>
      <c r="F221" s="614"/>
      <c r="G221" s="614"/>
      <c r="H221" s="614"/>
      <c r="I221" s="614"/>
      <c r="J221" s="614"/>
      <c r="K221" s="614"/>
      <c r="L221" s="614"/>
      <c r="M221" s="614"/>
      <c r="N221" s="614"/>
      <c r="O221" s="614"/>
      <c r="P221" s="615">
        <f t="shared" si="2"/>
        <v>0</v>
      </c>
      <c r="Q221" s="256">
        <f>P221*'360 GRP '!I223</f>
        <v>0</v>
      </c>
      <c r="R221" s="256">
        <f>P221*'360 GRP '!AZ223</f>
        <v>0</v>
      </c>
      <c r="S221" s="1"/>
      <c r="T221" s="1"/>
      <c r="U221" s="1"/>
      <c r="V221" s="1"/>
      <c r="W221" s="1"/>
      <c r="X221" s="1"/>
      <c r="Y221" s="1"/>
      <c r="Z221" s="1"/>
    </row>
    <row r="222" ht="22.5" customHeight="1">
      <c r="A222" s="613" t="str">
        <f>'360 GRP '!D224</f>
        <v>360-540-DT</v>
      </c>
      <c r="B222" s="487" t="s">
        <v>42</v>
      </c>
      <c r="C222" s="614"/>
      <c r="D222" s="614" t="str">
        <f>IF('360 GRP '!N224=0,"",'360 GRP '!N224)</f>
        <v/>
      </c>
      <c r="E222" s="614"/>
      <c r="F222" s="614"/>
      <c r="G222" s="614"/>
      <c r="H222" s="614"/>
      <c r="I222" s="614"/>
      <c r="J222" s="614"/>
      <c r="K222" s="614"/>
      <c r="L222" s="614"/>
      <c r="M222" s="614"/>
      <c r="N222" s="614"/>
      <c r="O222" s="614"/>
      <c r="P222" s="615">
        <f t="shared" si="2"/>
        <v>0</v>
      </c>
      <c r="Q222" s="256">
        <f>P222*'360 GRP '!I224</f>
        <v>0</v>
      </c>
      <c r="R222" s="256">
        <f>P222*'360 GRP '!AZ224</f>
        <v>0</v>
      </c>
      <c r="S222" s="1"/>
      <c r="T222" s="1"/>
      <c r="U222" s="1"/>
      <c r="V222" s="1"/>
      <c r="W222" s="1"/>
      <c r="X222" s="1"/>
      <c r="Y222" s="1"/>
      <c r="Z222" s="1"/>
    </row>
    <row r="223" ht="22.5" customHeight="1">
      <c r="A223" s="613" t="str">
        <f>'360 GRP '!D225</f>
        <v/>
      </c>
      <c r="B223" s="487"/>
      <c r="C223" s="614" t="str">
        <f>IF('360 GRP '!M225=0,"",'360 GRP '!M225)</f>
        <v/>
      </c>
      <c r="D223" s="614" t="str">
        <f>IF('360 GRP '!N225=0,"",'360 GRP '!N225)</f>
        <v/>
      </c>
      <c r="E223" s="614" t="str">
        <f>IF('360 GRP '!O225=0,"",'360 GRP '!O225)</f>
        <v/>
      </c>
      <c r="F223" s="614" t="str">
        <f>IF('360 GRP '!P225=0,"",'360 GRP '!P225)</f>
        <v/>
      </c>
      <c r="G223" s="614" t="str">
        <f>IF('360 GRP '!Q225=0,"",'360 GRP '!Q225)</f>
        <v/>
      </c>
      <c r="H223" s="614" t="str">
        <f>IF('360 GRP '!R225=0,"",'360 GRP '!R225)</f>
        <v/>
      </c>
      <c r="I223" s="614" t="str">
        <f>IF('360 GRP '!S225=0,"",'360 GRP '!S225)</f>
        <v/>
      </c>
      <c r="J223" s="614" t="str">
        <f>IF('360 GRP '!T225=0,"",'360 GRP '!T225)</f>
        <v/>
      </c>
      <c r="K223" s="614" t="str">
        <f>IF('360 GRP '!U225=0,"",'360 GRP '!U225)</f>
        <v/>
      </c>
      <c r="L223" s="614" t="str">
        <f>IF('360 GRP '!V225=0,"",'360 GRP '!V225)</f>
        <v/>
      </c>
      <c r="M223" s="614" t="str">
        <f>IF('360 GRP '!W225=0,"",'360 GRP '!W225)</f>
        <v/>
      </c>
      <c r="N223" s="614" t="str">
        <f>IF('360 GRP '!X225=0,"",'360 GRP '!X225)</f>
        <v/>
      </c>
      <c r="O223" s="614" t="str">
        <f>IF('360 GRP '!Y225=0,"",'360 GRP '!Y225)</f>
        <v/>
      </c>
      <c r="P223" s="615">
        <f t="shared" si="2"/>
        <v>0</v>
      </c>
      <c r="Q223" s="256">
        <f>P223*'360 GRP '!I225</f>
        <v>0</v>
      </c>
      <c r="R223" s="256"/>
      <c r="S223" s="1"/>
      <c r="T223" s="1"/>
      <c r="U223" s="1"/>
      <c r="V223" s="1"/>
      <c r="W223" s="1"/>
      <c r="X223" s="1"/>
      <c r="Y223" s="1"/>
      <c r="Z223" s="1"/>
    </row>
    <row r="224" ht="22.5" customHeight="1">
      <c r="A224" s="613" t="str">
        <f>'360 GRP '!D226</f>
        <v>360-552</v>
      </c>
      <c r="B224" s="487"/>
      <c r="C224" s="614" t="str">
        <f>IF('360 GRP '!M226=0,"",'360 GRP '!M226)</f>
        <v/>
      </c>
      <c r="D224" s="614" t="str">
        <f>IF('360 GRP '!N226=0,"",'360 GRP '!N226)</f>
        <v/>
      </c>
      <c r="E224" s="614" t="str">
        <f>IF('360 GRP '!O226=0,"",'360 GRP '!O226)</f>
        <v/>
      </c>
      <c r="F224" s="614" t="str">
        <f>IF('360 GRP '!P226=0,"",'360 GRP '!P226)</f>
        <v/>
      </c>
      <c r="G224" s="614" t="str">
        <f>IF('360 GRP '!Q226=0,"",'360 GRP '!Q226)</f>
        <v/>
      </c>
      <c r="H224" s="614" t="str">
        <f>IF('360 GRP '!R226=0,"",'360 GRP '!R226)</f>
        <v/>
      </c>
      <c r="I224" s="614" t="str">
        <f>IF('360 GRP '!S226=0,"",'360 GRP '!S226)</f>
        <v/>
      </c>
      <c r="J224" s="614" t="str">
        <f>IF('360 GRP '!T226=0,"",'360 GRP '!T226)</f>
        <v/>
      </c>
      <c r="K224" s="614" t="str">
        <f>IF('360 GRP '!U226=0,"",'360 GRP '!U226)</f>
        <v/>
      </c>
      <c r="L224" s="614" t="str">
        <f>IF('360 GRP '!V226=0,"",'360 GRP '!V226)</f>
        <v/>
      </c>
      <c r="M224" s="614" t="str">
        <f>IF('360 GRP '!W226=0,"",'360 GRP '!W226)</f>
        <v/>
      </c>
      <c r="N224" s="614" t="str">
        <f>IF('360 GRP '!X226=0,"",'360 GRP '!X226)</f>
        <v/>
      </c>
      <c r="O224" s="614" t="str">
        <f>IF('360 GRP '!Y226=0,"",'360 GRP '!Y226)</f>
        <v/>
      </c>
      <c r="P224" s="615">
        <f t="shared" si="2"/>
        <v>0</v>
      </c>
      <c r="Q224" s="256">
        <f>P224*'360 GRP '!I226</f>
        <v>0</v>
      </c>
      <c r="R224" s="256">
        <f>P224*'360 GRP '!AZ226</f>
        <v>0</v>
      </c>
      <c r="S224" s="1"/>
      <c r="T224" s="1"/>
      <c r="U224" s="1"/>
      <c r="V224" s="1"/>
      <c r="W224" s="1"/>
      <c r="X224" s="1"/>
      <c r="Y224" s="1"/>
      <c r="Z224" s="1"/>
    </row>
    <row r="225" ht="22.5" customHeight="1">
      <c r="A225" s="613" t="str">
        <f>'360 GRP '!D227</f>
        <v>360-553</v>
      </c>
      <c r="B225" s="487"/>
      <c r="C225" s="614" t="str">
        <f>IF('360 GRP '!M227=0,"",'360 GRP '!M227)</f>
        <v/>
      </c>
      <c r="D225" s="614" t="str">
        <f>IF('360 GRP '!N227=0,"",'360 GRP '!N227)</f>
        <v/>
      </c>
      <c r="E225" s="614" t="str">
        <f>IF('360 GRP '!O227=0,"",'360 GRP '!O227)</f>
        <v/>
      </c>
      <c r="F225" s="614" t="str">
        <f>IF('360 GRP '!P227=0,"",'360 GRP '!P227)</f>
        <v/>
      </c>
      <c r="G225" s="614" t="str">
        <f>IF('360 GRP '!Q227=0,"",'360 GRP '!Q227)</f>
        <v/>
      </c>
      <c r="H225" s="614" t="str">
        <f>IF('360 GRP '!R227=0,"",'360 GRP '!R227)</f>
        <v/>
      </c>
      <c r="I225" s="614" t="str">
        <f>IF('360 GRP '!S227=0,"",'360 GRP '!S227)</f>
        <v/>
      </c>
      <c r="J225" s="614" t="str">
        <f>IF('360 GRP '!T227=0,"",'360 GRP '!T227)</f>
        <v/>
      </c>
      <c r="K225" s="614" t="str">
        <f>IF('360 GRP '!U227=0,"",'360 GRP '!U227)</f>
        <v/>
      </c>
      <c r="L225" s="614" t="str">
        <f>IF('360 GRP '!V227=0,"",'360 GRP '!V227)</f>
        <v/>
      </c>
      <c r="M225" s="614" t="str">
        <f>IF('360 GRP '!W227=0,"",'360 GRP '!W227)</f>
        <v/>
      </c>
      <c r="N225" s="614" t="str">
        <f>IF('360 GRP '!X227=0,"",'360 GRP '!X227)</f>
        <v/>
      </c>
      <c r="O225" s="614" t="str">
        <f>IF('360 GRP '!Y227=0,"",'360 GRP '!Y227)</f>
        <v/>
      </c>
      <c r="P225" s="615">
        <f t="shared" si="2"/>
        <v>0</v>
      </c>
      <c r="Q225" s="256">
        <f>P225*'360 GRP '!I227</f>
        <v>0</v>
      </c>
      <c r="R225" s="256">
        <f>P225*'360 GRP '!AZ227</f>
        <v>0</v>
      </c>
      <c r="S225" s="1"/>
      <c r="T225" s="1"/>
      <c r="U225" s="1"/>
      <c r="V225" s="1"/>
      <c r="W225" s="1"/>
      <c r="X225" s="1"/>
      <c r="Y225" s="1"/>
      <c r="Z225" s="1"/>
    </row>
    <row r="226" ht="22.5" customHeight="1">
      <c r="A226" s="613" t="str">
        <f>'360 GRP '!D228</f>
        <v>360-554</v>
      </c>
      <c r="B226" s="487"/>
      <c r="C226" s="614" t="str">
        <f>IF('360 GRP '!M228=0,"",'360 GRP '!M228)</f>
        <v/>
      </c>
      <c r="D226" s="614" t="str">
        <f>IF('360 GRP '!N228=0,"",'360 GRP '!N228)</f>
        <v/>
      </c>
      <c r="E226" s="614" t="str">
        <f>IF('360 GRP '!O228=0,"",'360 GRP '!O228)</f>
        <v/>
      </c>
      <c r="F226" s="614" t="str">
        <f>IF('360 GRP '!P228=0,"",'360 GRP '!P228)</f>
        <v/>
      </c>
      <c r="G226" s="614" t="str">
        <f>IF('360 GRP '!Q228=0,"",'360 GRP '!Q228)</f>
        <v/>
      </c>
      <c r="H226" s="614" t="str">
        <f>IF('360 GRP '!R228=0,"",'360 GRP '!R228)</f>
        <v/>
      </c>
      <c r="I226" s="614" t="str">
        <f>IF('360 GRP '!S228=0,"",'360 GRP '!S228)</f>
        <v/>
      </c>
      <c r="J226" s="614" t="str">
        <f>IF('360 GRP '!T228=0,"",'360 GRP '!T228)</f>
        <v/>
      </c>
      <c r="K226" s="614" t="str">
        <f>IF('360 GRP '!U228=0,"",'360 GRP '!U228)</f>
        <v/>
      </c>
      <c r="L226" s="614" t="str">
        <f>IF('360 GRP '!V228=0,"",'360 GRP '!V228)</f>
        <v/>
      </c>
      <c r="M226" s="614" t="str">
        <f>IF('360 GRP '!W228=0,"",'360 GRP '!W228)</f>
        <v/>
      </c>
      <c r="N226" s="614" t="str">
        <f>IF('360 GRP '!X228=0,"",'360 GRP '!X228)</f>
        <v/>
      </c>
      <c r="O226" s="614" t="str">
        <f>IF('360 GRP '!Y228=0,"",'360 GRP '!Y228)</f>
        <v/>
      </c>
      <c r="P226" s="615">
        <f t="shared" si="2"/>
        <v>0</v>
      </c>
      <c r="Q226" s="256">
        <f>P226*'360 GRP '!I228</f>
        <v>0</v>
      </c>
      <c r="R226" s="256">
        <f>P226*'360 GRP '!AZ228</f>
        <v>0</v>
      </c>
      <c r="S226" s="1"/>
      <c r="T226" s="1"/>
      <c r="U226" s="1"/>
      <c r="V226" s="1"/>
      <c r="W226" s="1"/>
      <c r="X226" s="1"/>
      <c r="Y226" s="1"/>
      <c r="Z226" s="1"/>
    </row>
    <row r="227" ht="22.5" customHeight="1">
      <c r="A227" s="613" t="str">
        <f>'360 GRP '!D229</f>
        <v>360-555</v>
      </c>
      <c r="B227" s="487"/>
      <c r="C227" s="614" t="str">
        <f>IF('360 GRP '!M229=0,"",'360 GRP '!M229)</f>
        <v/>
      </c>
      <c r="D227" s="614" t="str">
        <f>IF('360 GRP '!N229=0,"",'360 GRP '!N229)</f>
        <v/>
      </c>
      <c r="E227" s="614" t="str">
        <f>IF('360 GRP '!O229=0,"",'360 GRP '!O229)</f>
        <v/>
      </c>
      <c r="F227" s="614" t="str">
        <f>IF('360 GRP '!P229=0,"",'360 GRP '!P229)</f>
        <v/>
      </c>
      <c r="G227" s="614" t="str">
        <f>IF('360 GRP '!Q229=0,"",'360 GRP '!Q229)</f>
        <v/>
      </c>
      <c r="H227" s="614" t="str">
        <f>IF('360 GRP '!R229=0,"",'360 GRP '!R229)</f>
        <v/>
      </c>
      <c r="I227" s="614" t="str">
        <f>IF('360 GRP '!S229=0,"",'360 GRP '!S229)</f>
        <v/>
      </c>
      <c r="J227" s="614" t="str">
        <f>IF('360 GRP '!T229=0,"",'360 GRP '!T229)</f>
        <v/>
      </c>
      <c r="K227" s="614" t="str">
        <f>IF('360 GRP '!U229=0,"",'360 GRP '!U229)</f>
        <v/>
      </c>
      <c r="L227" s="614" t="str">
        <f>IF('360 GRP '!V229=0,"",'360 GRP '!V229)</f>
        <v/>
      </c>
      <c r="M227" s="614" t="str">
        <f>IF('360 GRP '!W229=0,"",'360 GRP '!W229)</f>
        <v/>
      </c>
      <c r="N227" s="614" t="str">
        <f>IF('360 GRP '!X229=0,"",'360 GRP '!X229)</f>
        <v/>
      </c>
      <c r="O227" s="614" t="str">
        <f>IF('360 GRP '!Y229=0,"",'360 GRP '!Y229)</f>
        <v/>
      </c>
      <c r="P227" s="615">
        <f t="shared" si="2"/>
        <v>0</v>
      </c>
      <c r="Q227" s="256">
        <f>P227*'360 GRP '!I229</f>
        <v>0</v>
      </c>
      <c r="R227" s="256">
        <f>P227*'360 GRP '!AZ229</f>
        <v>0</v>
      </c>
      <c r="S227" s="1"/>
      <c r="T227" s="1"/>
      <c r="U227" s="1"/>
      <c r="V227" s="1"/>
      <c r="W227" s="1"/>
      <c r="X227" s="1"/>
      <c r="Y227" s="1"/>
      <c r="Z227" s="1"/>
    </row>
    <row r="228" ht="22.5" customHeight="1">
      <c r="A228" s="613" t="str">
        <f>'360 GRP '!D230</f>
        <v>360-556</v>
      </c>
      <c r="B228" s="487"/>
      <c r="C228" s="614" t="str">
        <f>IF('360 GRP '!M230=0,"",'360 GRP '!M230)</f>
        <v/>
      </c>
      <c r="D228" s="614" t="str">
        <f>IF('360 GRP '!N230=0,"",'360 GRP '!N230)</f>
        <v/>
      </c>
      <c r="E228" s="614" t="str">
        <f>IF('360 GRP '!O230=0,"",'360 GRP '!O230)</f>
        <v/>
      </c>
      <c r="F228" s="614" t="str">
        <f>IF('360 GRP '!P230=0,"",'360 GRP '!P230)</f>
        <v/>
      </c>
      <c r="G228" s="614" t="str">
        <f>IF('360 GRP '!Q230=0,"",'360 GRP '!Q230)</f>
        <v/>
      </c>
      <c r="H228" s="614" t="str">
        <f>IF('360 GRP '!R230=0,"",'360 GRP '!R230)</f>
        <v/>
      </c>
      <c r="I228" s="614" t="str">
        <f>IF('360 GRP '!S230=0,"",'360 GRP '!S230)</f>
        <v/>
      </c>
      <c r="J228" s="614" t="str">
        <f>IF('360 GRP '!T230=0,"",'360 GRP '!T230)</f>
        <v/>
      </c>
      <c r="K228" s="614" t="str">
        <f>IF('360 GRP '!U230=0,"",'360 GRP '!U230)</f>
        <v/>
      </c>
      <c r="L228" s="614" t="str">
        <f>IF('360 GRP '!V230=0,"",'360 GRP '!V230)</f>
        <v/>
      </c>
      <c r="M228" s="614" t="str">
        <f>IF('360 GRP '!W230=0,"",'360 GRP '!W230)</f>
        <v/>
      </c>
      <c r="N228" s="614" t="str">
        <f>IF('360 GRP '!X230=0,"",'360 GRP '!X230)</f>
        <v/>
      </c>
      <c r="O228" s="614" t="str">
        <f>IF('360 GRP '!Y230=0,"",'360 GRP '!Y230)</f>
        <v/>
      </c>
      <c r="P228" s="615">
        <f t="shared" si="2"/>
        <v>0</v>
      </c>
      <c r="Q228" s="256">
        <f>P228*'360 GRP '!I230</f>
        <v>0</v>
      </c>
      <c r="R228" s="256">
        <f>P228*'360 GRP '!AZ230</f>
        <v>0</v>
      </c>
      <c r="S228" s="1"/>
      <c r="T228" s="1"/>
      <c r="U228" s="1"/>
      <c r="V228" s="1"/>
      <c r="W228" s="1"/>
      <c r="X228" s="1"/>
      <c r="Y228" s="1"/>
      <c r="Z228" s="1"/>
    </row>
    <row r="229" ht="22.5" customHeight="1">
      <c r="A229" s="613" t="str">
        <f>'360 GRP '!D231</f>
        <v>360-557</v>
      </c>
      <c r="B229" s="487"/>
      <c r="C229" s="614" t="str">
        <f>IF('360 GRP '!M231=0,"",'360 GRP '!M231)</f>
        <v/>
      </c>
      <c r="D229" s="614" t="str">
        <f>IF('360 GRP '!N231=0,"",'360 GRP '!N231)</f>
        <v/>
      </c>
      <c r="E229" s="614" t="str">
        <f>IF('360 GRP '!O231=0,"",'360 GRP '!O231)</f>
        <v/>
      </c>
      <c r="F229" s="614" t="str">
        <f>IF('360 GRP '!P231=0,"",'360 GRP '!P231)</f>
        <v/>
      </c>
      <c r="G229" s="614" t="str">
        <f>IF('360 GRP '!Q231=0,"",'360 GRP '!Q231)</f>
        <v/>
      </c>
      <c r="H229" s="614" t="str">
        <f>IF('360 GRP '!R231=0,"",'360 GRP '!R231)</f>
        <v/>
      </c>
      <c r="I229" s="614" t="str">
        <f>IF('360 GRP '!S231=0,"",'360 GRP '!S231)</f>
        <v/>
      </c>
      <c r="J229" s="614" t="str">
        <f>IF('360 GRP '!T231=0,"",'360 GRP '!T231)</f>
        <v/>
      </c>
      <c r="K229" s="614" t="str">
        <f>IF('360 GRP '!U231=0,"",'360 GRP '!U231)</f>
        <v/>
      </c>
      <c r="L229" s="614" t="str">
        <f>IF('360 GRP '!V231=0,"",'360 GRP '!V231)</f>
        <v/>
      </c>
      <c r="M229" s="614" t="str">
        <f>IF('360 GRP '!W231=0,"",'360 GRP '!W231)</f>
        <v/>
      </c>
      <c r="N229" s="614" t="str">
        <f>IF('360 GRP '!X231=0,"",'360 GRP '!X231)</f>
        <v/>
      </c>
      <c r="O229" s="614" t="str">
        <f>IF('360 GRP '!Y231=0,"",'360 GRP '!Y231)</f>
        <v/>
      </c>
      <c r="P229" s="615">
        <f t="shared" si="2"/>
        <v>0</v>
      </c>
      <c r="Q229" s="256">
        <f>P229*'360 GRP '!I231</f>
        <v>0</v>
      </c>
      <c r="R229" s="256">
        <f>P229*'360 GRP '!AZ231</f>
        <v>0</v>
      </c>
      <c r="S229" s="1"/>
      <c r="T229" s="1"/>
      <c r="U229" s="1"/>
      <c r="V229" s="1"/>
      <c r="W229" s="1"/>
      <c r="X229" s="1"/>
      <c r="Y229" s="1"/>
      <c r="Z229" s="1"/>
    </row>
    <row r="230" ht="22.5" customHeight="1">
      <c r="A230" s="613" t="str">
        <f>'360 GRP '!D232</f>
        <v>360-558</v>
      </c>
      <c r="B230" s="487"/>
      <c r="C230" s="614" t="str">
        <f>IF('360 GRP '!M232=0,"",'360 GRP '!M232)</f>
        <v/>
      </c>
      <c r="D230" s="614" t="str">
        <f>IF('360 GRP '!N232=0,"",'360 GRP '!N232)</f>
        <v/>
      </c>
      <c r="E230" s="614" t="str">
        <f>IF('360 GRP '!O232=0,"",'360 GRP '!O232)</f>
        <v/>
      </c>
      <c r="F230" s="614" t="str">
        <f>IF('360 GRP '!P232=0,"",'360 GRP '!P232)</f>
        <v/>
      </c>
      <c r="G230" s="614" t="str">
        <f>IF('360 GRP '!Q232=0,"",'360 GRP '!Q232)</f>
        <v/>
      </c>
      <c r="H230" s="614" t="str">
        <f>IF('360 GRP '!R232=0,"",'360 GRP '!R232)</f>
        <v/>
      </c>
      <c r="I230" s="614" t="str">
        <f>IF('360 GRP '!S232=0,"",'360 GRP '!S232)</f>
        <v/>
      </c>
      <c r="J230" s="614" t="str">
        <f>IF('360 GRP '!T232=0,"",'360 GRP '!T232)</f>
        <v/>
      </c>
      <c r="K230" s="614" t="str">
        <f>IF('360 GRP '!U232=0,"",'360 GRP '!U232)</f>
        <v/>
      </c>
      <c r="L230" s="614" t="str">
        <f>IF('360 GRP '!V232=0,"",'360 GRP '!V232)</f>
        <v/>
      </c>
      <c r="M230" s="614" t="str">
        <f>IF('360 GRP '!W232=0,"",'360 GRP '!W232)</f>
        <v/>
      </c>
      <c r="N230" s="614" t="str">
        <f>IF('360 GRP '!X232=0,"",'360 GRP '!X232)</f>
        <v/>
      </c>
      <c r="O230" s="614" t="str">
        <f>IF('360 GRP '!Y232=0,"",'360 GRP '!Y232)</f>
        <v/>
      </c>
      <c r="P230" s="615">
        <f t="shared" si="2"/>
        <v>0</v>
      </c>
      <c r="Q230" s="256">
        <f>P230*'360 GRP '!I232</f>
        <v>0</v>
      </c>
      <c r="R230" s="256">
        <f>P230*'360 GRP '!AZ232</f>
        <v>0</v>
      </c>
      <c r="S230" s="1"/>
      <c r="T230" s="1"/>
      <c r="U230" s="1"/>
      <c r="V230" s="1"/>
      <c r="W230" s="1"/>
      <c r="X230" s="1"/>
      <c r="Y230" s="1"/>
      <c r="Z230" s="1"/>
    </row>
    <row r="231" ht="22.5" customHeight="1">
      <c r="A231" s="613" t="str">
        <f>'360 GRP '!D233</f>
        <v>360-559</v>
      </c>
      <c r="B231" s="487"/>
      <c r="C231" s="614" t="str">
        <f>IF('360 GRP '!M233=0,"",'360 GRP '!M233)</f>
        <v/>
      </c>
      <c r="D231" s="614" t="str">
        <f>IF('360 GRP '!N233=0,"",'360 GRP '!N233)</f>
        <v/>
      </c>
      <c r="E231" s="614" t="str">
        <f>IF('360 GRP '!O233=0,"",'360 GRP '!O233)</f>
        <v/>
      </c>
      <c r="F231" s="614" t="str">
        <f>IF('360 GRP '!P233=0,"",'360 GRP '!P233)</f>
        <v/>
      </c>
      <c r="G231" s="614" t="str">
        <f>IF('360 GRP '!Q233=0,"",'360 GRP '!Q233)</f>
        <v/>
      </c>
      <c r="H231" s="614" t="str">
        <f>IF('360 GRP '!R233=0,"",'360 GRP '!R233)</f>
        <v/>
      </c>
      <c r="I231" s="614" t="str">
        <f>IF('360 GRP '!S233=0,"",'360 GRP '!S233)</f>
        <v/>
      </c>
      <c r="J231" s="614" t="str">
        <f>IF('360 GRP '!T233=0,"",'360 GRP '!T233)</f>
        <v/>
      </c>
      <c r="K231" s="614" t="str">
        <f>IF('360 GRP '!U233=0,"",'360 GRP '!U233)</f>
        <v/>
      </c>
      <c r="L231" s="614" t="str">
        <f>IF('360 GRP '!V233=0,"",'360 GRP '!V233)</f>
        <v/>
      </c>
      <c r="M231" s="614" t="str">
        <f>IF('360 GRP '!W233=0,"",'360 GRP '!W233)</f>
        <v/>
      </c>
      <c r="N231" s="614" t="str">
        <f>IF('360 GRP '!X233=0,"",'360 GRP '!X233)</f>
        <v/>
      </c>
      <c r="O231" s="614" t="str">
        <f>IF('360 GRP '!Y233=0,"",'360 GRP '!Y233)</f>
        <v/>
      </c>
      <c r="P231" s="615">
        <f t="shared" si="2"/>
        <v>0</v>
      </c>
      <c r="Q231" s="256">
        <f>P231*'360 GRP '!I233</f>
        <v>0</v>
      </c>
      <c r="R231" s="256">
        <f>P231*'360 GRP '!AZ233</f>
        <v>0</v>
      </c>
      <c r="S231" s="1"/>
      <c r="T231" s="1"/>
      <c r="U231" s="1"/>
      <c r="V231" s="1"/>
      <c r="W231" s="1"/>
      <c r="X231" s="1"/>
      <c r="Y231" s="1"/>
      <c r="Z231" s="1"/>
    </row>
    <row r="232" ht="22.5" customHeight="1">
      <c r="A232" s="613" t="str">
        <f>'360 GRP '!D234</f>
        <v>360-560</v>
      </c>
      <c r="B232" s="487"/>
      <c r="C232" s="614" t="str">
        <f>IF('360 GRP '!M234=0,"",'360 GRP '!M234)</f>
        <v/>
      </c>
      <c r="D232" s="614" t="str">
        <f>IF('360 GRP '!N234=0,"",'360 GRP '!N234)</f>
        <v/>
      </c>
      <c r="E232" s="614" t="str">
        <f>IF('360 GRP '!O234=0,"",'360 GRP '!O234)</f>
        <v/>
      </c>
      <c r="F232" s="614" t="str">
        <f>IF('360 GRP '!P234=0,"",'360 GRP '!P234)</f>
        <v/>
      </c>
      <c r="G232" s="614" t="str">
        <f>IF('360 GRP '!Q234=0,"",'360 GRP '!Q234)</f>
        <v/>
      </c>
      <c r="H232" s="614" t="str">
        <f>IF('360 GRP '!R234=0,"",'360 GRP '!R234)</f>
        <v/>
      </c>
      <c r="I232" s="614" t="str">
        <f>IF('360 GRP '!S234=0,"",'360 GRP '!S234)</f>
        <v/>
      </c>
      <c r="J232" s="614" t="str">
        <f>IF('360 GRP '!T234=0,"",'360 GRP '!T234)</f>
        <v/>
      </c>
      <c r="K232" s="614" t="str">
        <f>IF('360 GRP '!U234=0,"",'360 GRP '!U234)</f>
        <v/>
      </c>
      <c r="L232" s="614" t="str">
        <f>IF('360 GRP '!V234=0,"",'360 GRP '!V234)</f>
        <v/>
      </c>
      <c r="M232" s="614" t="str">
        <f>IF('360 GRP '!W234=0,"",'360 GRP '!W234)</f>
        <v/>
      </c>
      <c r="N232" s="614" t="str">
        <f>IF('360 GRP '!X234=0,"",'360 GRP '!X234)</f>
        <v/>
      </c>
      <c r="O232" s="614" t="str">
        <f>IF('360 GRP '!Y234=0,"",'360 GRP '!Y234)</f>
        <v/>
      </c>
      <c r="P232" s="615">
        <f t="shared" si="2"/>
        <v>0</v>
      </c>
      <c r="Q232" s="256">
        <f>P232*'360 GRP '!I234</f>
        <v>0</v>
      </c>
      <c r="R232" s="256">
        <f>P232*'360 GRP '!AZ234</f>
        <v>0</v>
      </c>
      <c r="S232" s="1"/>
      <c r="T232" s="1"/>
      <c r="U232" s="1"/>
      <c r="V232" s="1"/>
      <c r="W232" s="1"/>
      <c r="X232" s="1"/>
      <c r="Y232" s="1"/>
      <c r="Z232" s="1"/>
    </row>
    <row r="233" ht="22.5" customHeight="1">
      <c r="A233" s="613" t="str">
        <f>'360 GRP '!D240</f>
        <v/>
      </c>
      <c r="B233" s="487"/>
      <c r="C233" s="614" t="str">
        <f>IF('360 GRP '!M240=0,"",'360 GRP '!M240)</f>
        <v/>
      </c>
      <c r="D233" s="614" t="str">
        <f>IF('360 GRP '!N240=0,"",'360 GRP '!N240)</f>
        <v/>
      </c>
      <c r="E233" s="614" t="str">
        <f>IF('360 GRP '!O240=0,"",'360 GRP '!O240)</f>
        <v/>
      </c>
      <c r="F233" s="614" t="str">
        <f>IF('360 GRP '!P240=0,"",'360 GRP '!P240)</f>
        <v/>
      </c>
      <c r="G233" s="614" t="str">
        <f>IF('360 GRP '!Q240=0,"",'360 GRP '!Q240)</f>
        <v/>
      </c>
      <c r="H233" s="614" t="str">
        <f>IF('360 GRP '!R240=0,"",'360 GRP '!R240)</f>
        <v/>
      </c>
      <c r="I233" s="614" t="str">
        <f>IF('360 GRP '!S240=0,"",'360 GRP '!S240)</f>
        <v/>
      </c>
      <c r="J233" s="614" t="str">
        <f>IF('360 GRP '!T240=0,"",'360 GRP '!T240)</f>
        <v/>
      </c>
      <c r="K233" s="614" t="str">
        <f>IF('360 GRP '!U240=0,"",'360 GRP '!U240)</f>
        <v/>
      </c>
      <c r="L233" s="614" t="str">
        <f>IF('360 GRP '!V240=0,"",'360 GRP '!V240)</f>
        <v/>
      </c>
      <c r="M233" s="614" t="str">
        <f>IF('360 GRP '!W240=0,"",'360 GRP '!W240)</f>
        <v/>
      </c>
      <c r="N233" s="614" t="str">
        <f>IF('360 GRP '!X240=0,"",'360 GRP '!X240)</f>
        <v/>
      </c>
      <c r="O233" s="614" t="str">
        <f>IF('360 GRP '!Y240=0,"",'360 GRP '!Y240)</f>
        <v/>
      </c>
      <c r="P233" s="615">
        <f t="shared" si="2"/>
        <v>0</v>
      </c>
      <c r="Q233" s="256">
        <f>P233*'360 GRP '!I240</f>
        <v>0</v>
      </c>
      <c r="R233" s="256"/>
      <c r="S233" s="1"/>
      <c r="T233" s="1"/>
      <c r="U233" s="1"/>
      <c r="V233" s="1"/>
      <c r="W233" s="1"/>
      <c r="X233" s="1"/>
      <c r="Y233" s="1"/>
      <c r="Z233" s="1"/>
    </row>
    <row r="234" ht="22.5" customHeight="1">
      <c r="A234" s="613" t="str">
        <f>'360 GRP '!D241</f>
        <v>360-1060</v>
      </c>
      <c r="B234" s="487"/>
      <c r="C234" s="614" t="str">
        <f>IF('360 GRP '!M241=0,"",'360 GRP '!M241)</f>
        <v/>
      </c>
      <c r="D234" s="614" t="str">
        <f>IF('360 GRP '!N241=0,"",'360 GRP '!N241)</f>
        <v/>
      </c>
      <c r="E234" s="614" t="str">
        <f>IF('360 GRP '!O241=0,"",'360 GRP '!O241)</f>
        <v/>
      </c>
      <c r="F234" s="614" t="str">
        <f>IF('360 GRP '!P241=0,"",'360 GRP '!P241)</f>
        <v/>
      </c>
      <c r="G234" s="614" t="str">
        <f>IF('360 GRP '!Q241=0,"",'360 GRP '!Q241)</f>
        <v/>
      </c>
      <c r="H234" s="614" t="str">
        <f>IF('360 GRP '!R241=0,"",'360 GRP '!R241)</f>
        <v/>
      </c>
      <c r="I234" s="614" t="str">
        <f>IF('360 GRP '!S241=0,"",'360 GRP '!S241)</f>
        <v/>
      </c>
      <c r="J234" s="614" t="str">
        <f>IF('360 GRP '!T241=0,"",'360 GRP '!T241)</f>
        <v/>
      </c>
      <c r="K234" s="614" t="str">
        <f>IF('360 GRP '!U241=0,"",'360 GRP '!U241)</f>
        <v/>
      </c>
      <c r="L234" s="614" t="str">
        <f>IF('360 GRP '!V241=0,"",'360 GRP '!V241)</f>
        <v/>
      </c>
      <c r="M234" s="614" t="str">
        <f>IF('360 GRP '!W241=0,"",'360 GRP '!W241)</f>
        <v/>
      </c>
      <c r="N234" s="614" t="str">
        <f>IF('360 GRP '!X241=0,"",'360 GRP '!X241)</f>
        <v/>
      </c>
      <c r="O234" s="614" t="str">
        <f>IF('360 GRP '!Y241=0,"",'360 GRP '!Y241)</f>
        <v/>
      </c>
      <c r="P234" s="615">
        <f t="shared" si="2"/>
        <v>0</v>
      </c>
      <c r="Q234" s="256">
        <f>P234*'360 GRP '!I241</f>
        <v>0</v>
      </c>
      <c r="R234" s="256">
        <f>P234*'360 GRP '!AZ241</f>
        <v>0</v>
      </c>
      <c r="S234" s="1"/>
      <c r="T234" s="1"/>
      <c r="U234" s="1"/>
      <c r="V234" s="1"/>
      <c r="W234" s="1"/>
      <c r="X234" s="1"/>
      <c r="Y234" s="1"/>
      <c r="Z234" s="1"/>
    </row>
    <row r="235" ht="22.5" customHeight="1">
      <c r="A235" s="62"/>
      <c r="B235" s="594"/>
      <c r="C235" s="563"/>
      <c r="D235" s="563"/>
      <c r="E235" s="563"/>
      <c r="F235" s="563"/>
      <c r="G235" s="563"/>
      <c r="H235" s="563"/>
      <c r="I235" s="563"/>
      <c r="J235" s="563"/>
      <c r="K235" s="563"/>
      <c r="L235" s="563"/>
      <c r="M235" s="563"/>
      <c r="N235" s="563"/>
      <c r="O235" s="563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22.5" customHeight="1">
      <c r="A236" s="62"/>
      <c r="B236" s="594"/>
      <c r="C236" s="563"/>
      <c r="D236" s="563"/>
      <c r="E236" s="563"/>
      <c r="F236" s="563"/>
      <c r="G236" s="563"/>
      <c r="H236" s="563"/>
      <c r="I236" s="563"/>
      <c r="J236" s="563"/>
      <c r="K236" s="563"/>
      <c r="L236" s="563"/>
      <c r="M236" s="563"/>
      <c r="N236" s="563"/>
      <c r="O236" s="563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22.5" customHeight="1">
      <c r="A237" s="62"/>
      <c r="B237" s="594"/>
      <c r="C237" s="563"/>
      <c r="D237" s="563"/>
      <c r="E237" s="563"/>
      <c r="F237" s="563"/>
      <c r="G237" s="563"/>
      <c r="H237" s="563"/>
      <c r="I237" s="563"/>
      <c r="J237" s="563"/>
      <c r="K237" s="563"/>
      <c r="L237" s="563"/>
      <c r="M237" s="563"/>
      <c r="N237" s="563"/>
      <c r="O237" s="563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22.5" customHeight="1">
      <c r="A238" s="62"/>
      <c r="B238" s="594"/>
      <c r="C238" s="563"/>
      <c r="D238" s="563"/>
      <c r="E238" s="563"/>
      <c r="F238" s="563"/>
      <c r="G238" s="563"/>
      <c r="H238" s="563"/>
      <c r="I238" s="563"/>
      <c r="J238" s="563"/>
      <c r="K238" s="563"/>
      <c r="L238" s="563"/>
      <c r="M238" s="563"/>
      <c r="N238" s="563"/>
      <c r="O238" s="563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22.5" customHeight="1">
      <c r="A239" s="62"/>
      <c r="B239" s="594"/>
      <c r="C239" s="563"/>
      <c r="D239" s="563"/>
      <c r="E239" s="563"/>
      <c r="F239" s="563"/>
      <c r="G239" s="563"/>
      <c r="H239" s="563"/>
      <c r="I239" s="563"/>
      <c r="J239" s="563"/>
      <c r="K239" s="563"/>
      <c r="L239" s="563"/>
      <c r="M239" s="563"/>
      <c r="N239" s="563"/>
      <c r="O239" s="563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22.5" customHeight="1">
      <c r="A240" s="62"/>
      <c r="B240" s="594"/>
      <c r="C240" s="563"/>
      <c r="D240" s="563"/>
      <c r="E240" s="563"/>
      <c r="F240" s="563"/>
      <c r="G240" s="563"/>
      <c r="H240" s="563"/>
      <c r="I240" s="563"/>
      <c r="J240" s="563"/>
      <c r="K240" s="563"/>
      <c r="L240" s="563"/>
      <c r="M240" s="563"/>
      <c r="N240" s="563"/>
      <c r="O240" s="563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22.5" customHeight="1">
      <c r="A241" s="62"/>
      <c r="B241" s="594"/>
      <c r="C241" s="563"/>
      <c r="D241" s="563"/>
      <c r="E241" s="563"/>
      <c r="F241" s="563"/>
      <c r="G241" s="563"/>
      <c r="H241" s="563"/>
      <c r="I241" s="563"/>
      <c r="J241" s="563"/>
      <c r="K241" s="563"/>
      <c r="L241" s="563"/>
      <c r="M241" s="563"/>
      <c r="N241" s="563"/>
      <c r="O241" s="563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22.5" customHeight="1">
      <c r="A242" s="62"/>
      <c r="B242" s="594"/>
      <c r="C242" s="563"/>
      <c r="D242" s="563"/>
      <c r="E242" s="563"/>
      <c r="F242" s="563"/>
      <c r="G242" s="563"/>
      <c r="H242" s="563"/>
      <c r="I242" s="563"/>
      <c r="J242" s="563"/>
      <c r="K242" s="563"/>
      <c r="L242" s="563"/>
      <c r="M242" s="563"/>
      <c r="N242" s="563"/>
      <c r="O242" s="563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22.5" customHeight="1">
      <c r="A243" s="62"/>
      <c r="B243" s="594"/>
      <c r="C243" s="563"/>
      <c r="D243" s="563"/>
      <c r="E243" s="563"/>
      <c r="F243" s="563"/>
      <c r="G243" s="563"/>
      <c r="H243" s="563"/>
      <c r="I243" s="563"/>
      <c r="J243" s="563"/>
      <c r="K243" s="563"/>
      <c r="L243" s="563"/>
      <c r="M243" s="563"/>
      <c r="N243" s="563"/>
      <c r="O243" s="563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22.5" customHeight="1">
      <c r="A244" s="62"/>
      <c r="B244" s="594"/>
      <c r="C244" s="563"/>
      <c r="D244" s="563"/>
      <c r="E244" s="563"/>
      <c r="F244" s="563"/>
      <c r="G244" s="563"/>
      <c r="H244" s="563"/>
      <c r="I244" s="563"/>
      <c r="J244" s="563"/>
      <c r="K244" s="563"/>
      <c r="L244" s="563"/>
      <c r="M244" s="563"/>
      <c r="N244" s="563"/>
      <c r="O244" s="563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22.5" customHeight="1">
      <c r="A245" s="62"/>
      <c r="B245" s="594"/>
      <c r="C245" s="563"/>
      <c r="D245" s="563"/>
      <c r="E245" s="563"/>
      <c r="F245" s="563"/>
      <c r="G245" s="563"/>
      <c r="H245" s="563"/>
      <c r="I245" s="563"/>
      <c r="J245" s="563"/>
      <c r="K245" s="563"/>
      <c r="L245" s="563"/>
      <c r="M245" s="563"/>
      <c r="N245" s="563"/>
      <c r="O245" s="563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22.5" customHeight="1">
      <c r="A246" s="62"/>
      <c r="B246" s="594"/>
      <c r="C246" s="563"/>
      <c r="D246" s="563"/>
      <c r="E246" s="563"/>
      <c r="F246" s="563"/>
      <c r="G246" s="563"/>
      <c r="H246" s="563"/>
      <c r="I246" s="563"/>
      <c r="J246" s="563"/>
      <c r="K246" s="563"/>
      <c r="L246" s="563"/>
      <c r="M246" s="563"/>
      <c r="N246" s="563"/>
      <c r="O246" s="563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22.5" customHeight="1">
      <c r="A247" s="62"/>
      <c r="B247" s="594"/>
      <c r="C247" s="563"/>
      <c r="D247" s="563"/>
      <c r="E247" s="563"/>
      <c r="F247" s="563"/>
      <c r="G247" s="563"/>
      <c r="H247" s="563"/>
      <c r="I247" s="563"/>
      <c r="J247" s="563"/>
      <c r="K247" s="563"/>
      <c r="L247" s="563"/>
      <c r="M247" s="563"/>
      <c r="N247" s="563"/>
      <c r="O247" s="563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22.5" customHeight="1">
      <c r="A248" s="62"/>
      <c r="B248" s="594"/>
      <c r="C248" s="563"/>
      <c r="D248" s="563"/>
      <c r="E248" s="563"/>
      <c r="F248" s="563"/>
      <c r="G248" s="563"/>
      <c r="H248" s="563"/>
      <c r="I248" s="563"/>
      <c r="J248" s="563"/>
      <c r="K248" s="563"/>
      <c r="L248" s="563"/>
      <c r="M248" s="563"/>
      <c r="N248" s="563"/>
      <c r="O248" s="563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22.5" customHeight="1">
      <c r="A249" s="62"/>
      <c r="B249" s="594"/>
      <c r="C249" s="563"/>
      <c r="D249" s="563"/>
      <c r="E249" s="563"/>
      <c r="F249" s="563"/>
      <c r="G249" s="563"/>
      <c r="H249" s="563"/>
      <c r="I249" s="563"/>
      <c r="J249" s="563"/>
      <c r="K249" s="563"/>
      <c r="L249" s="563"/>
      <c r="M249" s="563"/>
      <c r="N249" s="563"/>
      <c r="O249" s="563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22.5" customHeight="1">
      <c r="A250" s="62"/>
      <c r="B250" s="594"/>
      <c r="C250" s="563"/>
      <c r="D250" s="563"/>
      <c r="E250" s="563"/>
      <c r="F250" s="563"/>
      <c r="G250" s="563"/>
      <c r="H250" s="563"/>
      <c r="I250" s="563"/>
      <c r="J250" s="563"/>
      <c r="K250" s="563"/>
      <c r="L250" s="563"/>
      <c r="M250" s="563"/>
      <c r="N250" s="563"/>
      <c r="O250" s="563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22.5" customHeight="1">
      <c r="A251" s="62"/>
      <c r="B251" s="594"/>
      <c r="C251" s="563"/>
      <c r="D251" s="563"/>
      <c r="E251" s="563"/>
      <c r="F251" s="563"/>
      <c r="G251" s="563"/>
      <c r="H251" s="563"/>
      <c r="I251" s="563"/>
      <c r="J251" s="563"/>
      <c r="K251" s="563"/>
      <c r="L251" s="563"/>
      <c r="M251" s="563"/>
      <c r="N251" s="563"/>
      <c r="O251" s="563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22.5" customHeight="1">
      <c r="A252" s="62"/>
      <c r="B252" s="594"/>
      <c r="C252" s="563"/>
      <c r="D252" s="563"/>
      <c r="E252" s="563"/>
      <c r="F252" s="563"/>
      <c r="G252" s="563"/>
      <c r="H252" s="563"/>
      <c r="I252" s="563"/>
      <c r="J252" s="563"/>
      <c r="K252" s="563"/>
      <c r="L252" s="563"/>
      <c r="M252" s="563"/>
      <c r="N252" s="563"/>
      <c r="O252" s="563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22.5" customHeight="1">
      <c r="A253" s="62"/>
      <c r="B253" s="594"/>
      <c r="C253" s="563"/>
      <c r="D253" s="563"/>
      <c r="E253" s="563"/>
      <c r="F253" s="563"/>
      <c r="G253" s="563"/>
      <c r="H253" s="563"/>
      <c r="I253" s="563"/>
      <c r="J253" s="563"/>
      <c r="K253" s="563"/>
      <c r="L253" s="563"/>
      <c r="M253" s="563"/>
      <c r="N253" s="563"/>
      <c r="O253" s="563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22.5" customHeight="1">
      <c r="A254" s="62"/>
      <c r="B254" s="594"/>
      <c r="C254" s="563"/>
      <c r="D254" s="563"/>
      <c r="E254" s="563"/>
      <c r="F254" s="563"/>
      <c r="G254" s="563"/>
      <c r="H254" s="563"/>
      <c r="I254" s="563"/>
      <c r="J254" s="563"/>
      <c r="K254" s="563"/>
      <c r="L254" s="563"/>
      <c r="M254" s="563"/>
      <c r="N254" s="563"/>
      <c r="O254" s="563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22.5" customHeight="1">
      <c r="A255" s="62"/>
      <c r="B255" s="594"/>
      <c r="C255" s="563"/>
      <c r="D255" s="563"/>
      <c r="E255" s="563"/>
      <c r="F255" s="563"/>
      <c r="G255" s="563"/>
      <c r="H255" s="563"/>
      <c r="I255" s="563"/>
      <c r="J255" s="563"/>
      <c r="K255" s="563"/>
      <c r="L255" s="563"/>
      <c r="M255" s="563"/>
      <c r="N255" s="563"/>
      <c r="O255" s="563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22.5" customHeight="1">
      <c r="A256" s="62"/>
      <c r="B256" s="594"/>
      <c r="C256" s="563"/>
      <c r="D256" s="563"/>
      <c r="E256" s="563"/>
      <c r="F256" s="563"/>
      <c r="G256" s="563"/>
      <c r="H256" s="563"/>
      <c r="I256" s="563"/>
      <c r="J256" s="563"/>
      <c r="K256" s="563"/>
      <c r="L256" s="563"/>
      <c r="M256" s="563"/>
      <c r="N256" s="563"/>
      <c r="O256" s="563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22.5" customHeight="1">
      <c r="A257" s="62"/>
      <c r="B257" s="594"/>
      <c r="C257" s="563"/>
      <c r="D257" s="563"/>
      <c r="E257" s="563"/>
      <c r="F257" s="563"/>
      <c r="G257" s="563"/>
      <c r="H257" s="563"/>
      <c r="I257" s="563"/>
      <c r="J257" s="563"/>
      <c r="K257" s="563"/>
      <c r="L257" s="563"/>
      <c r="M257" s="563"/>
      <c r="N257" s="563"/>
      <c r="O257" s="563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22.5" customHeight="1">
      <c r="A258" s="62"/>
      <c r="B258" s="594"/>
      <c r="C258" s="563"/>
      <c r="D258" s="563"/>
      <c r="E258" s="563"/>
      <c r="F258" s="563"/>
      <c r="G258" s="563"/>
      <c r="H258" s="563"/>
      <c r="I258" s="563"/>
      <c r="J258" s="563"/>
      <c r="K258" s="563"/>
      <c r="L258" s="563"/>
      <c r="M258" s="563"/>
      <c r="N258" s="563"/>
      <c r="O258" s="563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22.5" customHeight="1">
      <c r="A259" s="62"/>
      <c r="B259" s="594"/>
      <c r="C259" s="563"/>
      <c r="D259" s="563"/>
      <c r="E259" s="563"/>
      <c r="F259" s="563"/>
      <c r="G259" s="563"/>
      <c r="H259" s="563"/>
      <c r="I259" s="563"/>
      <c r="J259" s="563"/>
      <c r="K259" s="563"/>
      <c r="L259" s="563"/>
      <c r="M259" s="563"/>
      <c r="N259" s="563"/>
      <c r="O259" s="563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22.5" customHeight="1">
      <c r="A260" s="62"/>
      <c r="B260" s="594"/>
      <c r="C260" s="563"/>
      <c r="D260" s="563"/>
      <c r="E260" s="563"/>
      <c r="F260" s="563"/>
      <c r="G260" s="563"/>
      <c r="H260" s="563"/>
      <c r="I260" s="563"/>
      <c r="J260" s="563"/>
      <c r="K260" s="563"/>
      <c r="L260" s="563"/>
      <c r="M260" s="563"/>
      <c r="N260" s="563"/>
      <c r="O260" s="563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22.5" customHeight="1">
      <c r="A261" s="62"/>
      <c r="B261" s="594"/>
      <c r="C261" s="563"/>
      <c r="D261" s="563"/>
      <c r="E261" s="563"/>
      <c r="F261" s="563"/>
      <c r="G261" s="563"/>
      <c r="H261" s="563"/>
      <c r="I261" s="563"/>
      <c r="J261" s="563"/>
      <c r="K261" s="563"/>
      <c r="L261" s="563"/>
      <c r="M261" s="563"/>
      <c r="N261" s="563"/>
      <c r="O261" s="563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22.5" customHeight="1">
      <c r="A262" s="62"/>
      <c r="B262" s="594"/>
      <c r="C262" s="563"/>
      <c r="D262" s="563"/>
      <c r="E262" s="563"/>
      <c r="F262" s="563"/>
      <c r="G262" s="563"/>
      <c r="H262" s="563"/>
      <c r="I262" s="563"/>
      <c r="J262" s="563"/>
      <c r="K262" s="563"/>
      <c r="L262" s="563"/>
      <c r="M262" s="563"/>
      <c r="N262" s="563"/>
      <c r="O262" s="563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22.5" customHeight="1">
      <c r="A263" s="62"/>
      <c r="B263" s="594"/>
      <c r="C263" s="563"/>
      <c r="D263" s="563"/>
      <c r="E263" s="563"/>
      <c r="F263" s="563"/>
      <c r="G263" s="563"/>
      <c r="H263" s="563"/>
      <c r="I263" s="563"/>
      <c r="J263" s="563"/>
      <c r="K263" s="563"/>
      <c r="L263" s="563"/>
      <c r="M263" s="563"/>
      <c r="N263" s="563"/>
      <c r="O263" s="563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22.5" customHeight="1">
      <c r="A264" s="62"/>
      <c r="B264" s="594"/>
      <c r="C264" s="563"/>
      <c r="D264" s="563"/>
      <c r="E264" s="563"/>
      <c r="F264" s="563"/>
      <c r="G264" s="563"/>
      <c r="H264" s="563"/>
      <c r="I264" s="563"/>
      <c r="J264" s="563"/>
      <c r="K264" s="563"/>
      <c r="L264" s="563"/>
      <c r="M264" s="563"/>
      <c r="N264" s="563"/>
      <c r="O264" s="563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22.5" customHeight="1">
      <c r="A265" s="62"/>
      <c r="B265" s="594"/>
      <c r="C265" s="563"/>
      <c r="D265" s="563"/>
      <c r="E265" s="563"/>
      <c r="F265" s="563"/>
      <c r="G265" s="563"/>
      <c r="H265" s="563"/>
      <c r="I265" s="563"/>
      <c r="J265" s="563"/>
      <c r="K265" s="563"/>
      <c r="L265" s="563"/>
      <c r="M265" s="563"/>
      <c r="N265" s="563"/>
      <c r="O265" s="563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22.5" customHeight="1">
      <c r="A266" s="62"/>
      <c r="B266" s="594"/>
      <c r="C266" s="563"/>
      <c r="D266" s="563"/>
      <c r="E266" s="563"/>
      <c r="F266" s="563"/>
      <c r="G266" s="563"/>
      <c r="H266" s="563"/>
      <c r="I266" s="563"/>
      <c r="J266" s="563"/>
      <c r="K266" s="563"/>
      <c r="L266" s="563"/>
      <c r="M266" s="563"/>
      <c r="N266" s="563"/>
      <c r="O266" s="563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22.5" customHeight="1">
      <c r="A267" s="62"/>
      <c r="B267" s="594"/>
      <c r="C267" s="563"/>
      <c r="D267" s="563"/>
      <c r="E267" s="563"/>
      <c r="F267" s="563"/>
      <c r="G267" s="563"/>
      <c r="H267" s="563"/>
      <c r="I267" s="563"/>
      <c r="J267" s="563"/>
      <c r="K267" s="563"/>
      <c r="L267" s="563"/>
      <c r="M267" s="563"/>
      <c r="N267" s="563"/>
      <c r="O267" s="563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22.5" customHeight="1">
      <c r="A268" s="62"/>
      <c r="B268" s="594"/>
      <c r="C268" s="563"/>
      <c r="D268" s="563"/>
      <c r="E268" s="563"/>
      <c r="F268" s="563"/>
      <c r="G268" s="563"/>
      <c r="H268" s="563"/>
      <c r="I268" s="563"/>
      <c r="J268" s="563"/>
      <c r="K268" s="563"/>
      <c r="L268" s="563"/>
      <c r="M268" s="563"/>
      <c r="N268" s="563"/>
      <c r="O268" s="563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22.5" customHeight="1">
      <c r="A269" s="62"/>
      <c r="B269" s="594"/>
      <c r="C269" s="563"/>
      <c r="D269" s="563"/>
      <c r="E269" s="563"/>
      <c r="F269" s="563"/>
      <c r="G269" s="563"/>
      <c r="H269" s="563"/>
      <c r="I269" s="563"/>
      <c r="J269" s="563"/>
      <c r="K269" s="563"/>
      <c r="L269" s="563"/>
      <c r="M269" s="563"/>
      <c r="N269" s="563"/>
      <c r="O269" s="563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22.5" customHeight="1">
      <c r="A270" s="62"/>
      <c r="B270" s="594"/>
      <c r="C270" s="563"/>
      <c r="D270" s="563"/>
      <c r="E270" s="563"/>
      <c r="F270" s="563"/>
      <c r="G270" s="563"/>
      <c r="H270" s="563"/>
      <c r="I270" s="563"/>
      <c r="J270" s="563"/>
      <c r="K270" s="563"/>
      <c r="L270" s="563"/>
      <c r="M270" s="563"/>
      <c r="N270" s="563"/>
      <c r="O270" s="563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22.5" customHeight="1">
      <c r="A271" s="62"/>
      <c r="B271" s="594"/>
      <c r="C271" s="563"/>
      <c r="D271" s="563"/>
      <c r="E271" s="563"/>
      <c r="F271" s="563"/>
      <c r="G271" s="563"/>
      <c r="H271" s="563"/>
      <c r="I271" s="563"/>
      <c r="J271" s="563"/>
      <c r="K271" s="563"/>
      <c r="L271" s="563"/>
      <c r="M271" s="563"/>
      <c r="N271" s="563"/>
      <c r="O271" s="563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22.5" customHeight="1">
      <c r="A272" s="62"/>
      <c r="B272" s="594"/>
      <c r="C272" s="563"/>
      <c r="D272" s="563"/>
      <c r="E272" s="563"/>
      <c r="F272" s="563"/>
      <c r="G272" s="563"/>
      <c r="H272" s="563"/>
      <c r="I272" s="563"/>
      <c r="J272" s="563"/>
      <c r="K272" s="563"/>
      <c r="L272" s="563"/>
      <c r="M272" s="563"/>
      <c r="N272" s="563"/>
      <c r="O272" s="563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22.5" customHeight="1">
      <c r="A273" s="62"/>
      <c r="B273" s="594"/>
      <c r="C273" s="563"/>
      <c r="D273" s="563"/>
      <c r="E273" s="563"/>
      <c r="F273" s="563"/>
      <c r="G273" s="563"/>
      <c r="H273" s="563"/>
      <c r="I273" s="563"/>
      <c r="J273" s="563"/>
      <c r="K273" s="563"/>
      <c r="L273" s="563"/>
      <c r="M273" s="563"/>
      <c r="N273" s="563"/>
      <c r="O273" s="563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22.5" customHeight="1">
      <c r="A274" s="62"/>
      <c r="B274" s="594"/>
      <c r="C274" s="563"/>
      <c r="D274" s="563"/>
      <c r="E274" s="563"/>
      <c r="F274" s="563"/>
      <c r="G274" s="563"/>
      <c r="H274" s="563"/>
      <c r="I274" s="563"/>
      <c r="J274" s="563"/>
      <c r="K274" s="563"/>
      <c r="L274" s="563"/>
      <c r="M274" s="563"/>
      <c r="N274" s="563"/>
      <c r="O274" s="563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22.5" customHeight="1">
      <c r="A275" s="62"/>
      <c r="B275" s="594"/>
      <c r="C275" s="563"/>
      <c r="D275" s="563"/>
      <c r="E275" s="563"/>
      <c r="F275" s="563"/>
      <c r="G275" s="563"/>
      <c r="H275" s="563"/>
      <c r="I275" s="563"/>
      <c r="J275" s="563"/>
      <c r="K275" s="563"/>
      <c r="L275" s="563"/>
      <c r="M275" s="563"/>
      <c r="N275" s="563"/>
      <c r="O275" s="563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22.5" customHeight="1">
      <c r="A276" s="62"/>
      <c r="B276" s="594"/>
      <c r="C276" s="563"/>
      <c r="D276" s="563"/>
      <c r="E276" s="563"/>
      <c r="F276" s="563"/>
      <c r="G276" s="563"/>
      <c r="H276" s="563"/>
      <c r="I276" s="563"/>
      <c r="J276" s="563"/>
      <c r="K276" s="563"/>
      <c r="L276" s="563"/>
      <c r="M276" s="563"/>
      <c r="N276" s="563"/>
      <c r="O276" s="563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22.5" customHeight="1">
      <c r="A277" s="62"/>
      <c r="B277" s="594"/>
      <c r="C277" s="563"/>
      <c r="D277" s="563"/>
      <c r="E277" s="563"/>
      <c r="F277" s="563"/>
      <c r="G277" s="563"/>
      <c r="H277" s="563"/>
      <c r="I277" s="563"/>
      <c r="J277" s="563"/>
      <c r="K277" s="563"/>
      <c r="L277" s="563"/>
      <c r="M277" s="563"/>
      <c r="N277" s="563"/>
      <c r="O277" s="563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22.5" customHeight="1">
      <c r="A278" s="62"/>
      <c r="B278" s="594"/>
      <c r="C278" s="563"/>
      <c r="D278" s="563"/>
      <c r="E278" s="563"/>
      <c r="F278" s="563"/>
      <c r="G278" s="563"/>
      <c r="H278" s="563"/>
      <c r="I278" s="563"/>
      <c r="J278" s="563"/>
      <c r="K278" s="563"/>
      <c r="L278" s="563"/>
      <c r="M278" s="563"/>
      <c r="N278" s="563"/>
      <c r="O278" s="563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22.5" customHeight="1">
      <c r="A279" s="62"/>
      <c r="B279" s="594"/>
      <c r="C279" s="563"/>
      <c r="D279" s="563"/>
      <c r="E279" s="563"/>
      <c r="F279" s="563"/>
      <c r="G279" s="563"/>
      <c r="H279" s="563"/>
      <c r="I279" s="563"/>
      <c r="J279" s="563"/>
      <c r="K279" s="563"/>
      <c r="L279" s="563"/>
      <c r="M279" s="563"/>
      <c r="N279" s="563"/>
      <c r="O279" s="563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22.5" customHeight="1">
      <c r="A280" s="62"/>
      <c r="B280" s="594"/>
      <c r="C280" s="563"/>
      <c r="D280" s="563"/>
      <c r="E280" s="563"/>
      <c r="F280" s="563"/>
      <c r="G280" s="563"/>
      <c r="H280" s="563"/>
      <c r="I280" s="563"/>
      <c r="J280" s="563"/>
      <c r="K280" s="563"/>
      <c r="L280" s="563"/>
      <c r="M280" s="563"/>
      <c r="N280" s="563"/>
      <c r="O280" s="563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22.5" customHeight="1">
      <c r="A281" s="62"/>
      <c r="B281" s="594"/>
      <c r="C281" s="563"/>
      <c r="D281" s="563"/>
      <c r="E281" s="563"/>
      <c r="F281" s="563"/>
      <c r="G281" s="563"/>
      <c r="H281" s="563"/>
      <c r="I281" s="563"/>
      <c r="J281" s="563"/>
      <c r="K281" s="563"/>
      <c r="L281" s="563"/>
      <c r="M281" s="563"/>
      <c r="N281" s="563"/>
      <c r="O281" s="563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22.5" customHeight="1">
      <c r="A282" s="62"/>
      <c r="B282" s="594"/>
      <c r="C282" s="563"/>
      <c r="D282" s="563"/>
      <c r="E282" s="563"/>
      <c r="F282" s="563"/>
      <c r="G282" s="563"/>
      <c r="H282" s="563"/>
      <c r="I282" s="563"/>
      <c r="J282" s="563"/>
      <c r="K282" s="563"/>
      <c r="L282" s="563"/>
      <c r="M282" s="563"/>
      <c r="N282" s="563"/>
      <c r="O282" s="563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22.5" customHeight="1">
      <c r="A283" s="62"/>
      <c r="B283" s="594"/>
      <c r="C283" s="563"/>
      <c r="D283" s="563"/>
      <c r="E283" s="563"/>
      <c r="F283" s="563"/>
      <c r="G283" s="563"/>
      <c r="H283" s="563"/>
      <c r="I283" s="563"/>
      <c r="J283" s="563"/>
      <c r="K283" s="563"/>
      <c r="L283" s="563"/>
      <c r="M283" s="563"/>
      <c r="N283" s="563"/>
      <c r="O283" s="563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22.5" customHeight="1">
      <c r="A284" s="62"/>
      <c r="B284" s="594"/>
      <c r="C284" s="563"/>
      <c r="D284" s="563"/>
      <c r="E284" s="563"/>
      <c r="F284" s="563"/>
      <c r="G284" s="563"/>
      <c r="H284" s="563"/>
      <c r="I284" s="563"/>
      <c r="J284" s="563"/>
      <c r="K284" s="563"/>
      <c r="L284" s="563"/>
      <c r="M284" s="563"/>
      <c r="N284" s="563"/>
      <c r="O284" s="563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22.5" customHeight="1">
      <c r="A285" s="62"/>
      <c r="B285" s="594"/>
      <c r="C285" s="563"/>
      <c r="D285" s="563"/>
      <c r="E285" s="563"/>
      <c r="F285" s="563"/>
      <c r="G285" s="563"/>
      <c r="H285" s="563"/>
      <c r="I285" s="563"/>
      <c r="J285" s="563"/>
      <c r="K285" s="563"/>
      <c r="L285" s="563"/>
      <c r="M285" s="563"/>
      <c r="N285" s="563"/>
      <c r="O285" s="563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22.5" customHeight="1">
      <c r="A286" s="62"/>
      <c r="B286" s="594"/>
      <c r="C286" s="563"/>
      <c r="D286" s="563"/>
      <c r="E286" s="563"/>
      <c r="F286" s="563"/>
      <c r="G286" s="563"/>
      <c r="H286" s="563"/>
      <c r="I286" s="563"/>
      <c r="J286" s="563"/>
      <c r="K286" s="563"/>
      <c r="L286" s="563"/>
      <c r="M286" s="563"/>
      <c r="N286" s="563"/>
      <c r="O286" s="563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22.5" customHeight="1">
      <c r="A287" s="62"/>
      <c r="B287" s="594"/>
      <c r="C287" s="563"/>
      <c r="D287" s="563"/>
      <c r="E287" s="563"/>
      <c r="F287" s="563"/>
      <c r="G287" s="563"/>
      <c r="H287" s="563"/>
      <c r="I287" s="563"/>
      <c r="J287" s="563"/>
      <c r="K287" s="563"/>
      <c r="L287" s="563"/>
      <c r="M287" s="563"/>
      <c r="N287" s="563"/>
      <c r="O287" s="563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22.5" customHeight="1">
      <c r="A288" s="62"/>
      <c r="B288" s="594"/>
      <c r="C288" s="563"/>
      <c r="D288" s="563"/>
      <c r="E288" s="563"/>
      <c r="F288" s="563"/>
      <c r="G288" s="563"/>
      <c r="H288" s="563"/>
      <c r="I288" s="563"/>
      <c r="J288" s="563"/>
      <c r="K288" s="563"/>
      <c r="L288" s="563"/>
      <c r="M288" s="563"/>
      <c r="N288" s="563"/>
      <c r="O288" s="563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22.5" customHeight="1">
      <c r="A289" s="62"/>
      <c r="B289" s="594"/>
      <c r="C289" s="563"/>
      <c r="D289" s="563"/>
      <c r="E289" s="563"/>
      <c r="F289" s="563"/>
      <c r="G289" s="563"/>
      <c r="H289" s="563"/>
      <c r="I289" s="563"/>
      <c r="J289" s="563"/>
      <c r="K289" s="563"/>
      <c r="L289" s="563"/>
      <c r="M289" s="563"/>
      <c r="N289" s="563"/>
      <c r="O289" s="563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22.5" customHeight="1">
      <c r="A290" s="62"/>
      <c r="B290" s="594"/>
      <c r="C290" s="563"/>
      <c r="D290" s="563"/>
      <c r="E290" s="563"/>
      <c r="F290" s="563"/>
      <c r="G290" s="563"/>
      <c r="H290" s="563"/>
      <c r="I290" s="563"/>
      <c r="J290" s="563"/>
      <c r="K290" s="563"/>
      <c r="L290" s="563"/>
      <c r="M290" s="563"/>
      <c r="N290" s="563"/>
      <c r="O290" s="563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22.5" customHeight="1">
      <c r="A291" s="62"/>
      <c r="B291" s="594"/>
      <c r="C291" s="563"/>
      <c r="D291" s="563"/>
      <c r="E291" s="563"/>
      <c r="F291" s="563"/>
      <c r="G291" s="563"/>
      <c r="H291" s="563"/>
      <c r="I291" s="563"/>
      <c r="J291" s="563"/>
      <c r="K291" s="563"/>
      <c r="L291" s="563"/>
      <c r="M291" s="563"/>
      <c r="N291" s="563"/>
      <c r="O291" s="563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22.5" customHeight="1">
      <c r="A292" s="62"/>
      <c r="B292" s="594"/>
      <c r="C292" s="563"/>
      <c r="D292" s="563"/>
      <c r="E292" s="563"/>
      <c r="F292" s="563"/>
      <c r="G292" s="563"/>
      <c r="H292" s="563"/>
      <c r="I292" s="563"/>
      <c r="J292" s="563"/>
      <c r="K292" s="563"/>
      <c r="L292" s="563"/>
      <c r="M292" s="563"/>
      <c r="N292" s="563"/>
      <c r="O292" s="563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22.5" customHeight="1">
      <c r="A293" s="62"/>
      <c r="B293" s="594"/>
      <c r="C293" s="563"/>
      <c r="D293" s="563"/>
      <c r="E293" s="563"/>
      <c r="F293" s="563"/>
      <c r="G293" s="563"/>
      <c r="H293" s="563"/>
      <c r="I293" s="563"/>
      <c r="J293" s="563"/>
      <c r="K293" s="563"/>
      <c r="L293" s="563"/>
      <c r="M293" s="563"/>
      <c r="N293" s="563"/>
      <c r="O293" s="563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22.5" customHeight="1">
      <c r="A294" s="62"/>
      <c r="B294" s="594"/>
      <c r="C294" s="563"/>
      <c r="D294" s="563"/>
      <c r="E294" s="563"/>
      <c r="F294" s="563"/>
      <c r="G294" s="563"/>
      <c r="H294" s="563"/>
      <c r="I294" s="563"/>
      <c r="J294" s="563"/>
      <c r="K294" s="563"/>
      <c r="L294" s="563"/>
      <c r="M294" s="563"/>
      <c r="N294" s="563"/>
      <c r="O294" s="563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22.5" customHeight="1">
      <c r="A295" s="62"/>
      <c r="B295" s="594"/>
      <c r="C295" s="563"/>
      <c r="D295" s="563"/>
      <c r="E295" s="563"/>
      <c r="F295" s="563"/>
      <c r="G295" s="563"/>
      <c r="H295" s="563"/>
      <c r="I295" s="563"/>
      <c r="J295" s="563"/>
      <c r="K295" s="563"/>
      <c r="L295" s="563"/>
      <c r="M295" s="563"/>
      <c r="N295" s="563"/>
      <c r="O295" s="563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22.5" customHeight="1">
      <c r="A296" s="62"/>
      <c r="B296" s="594"/>
      <c r="C296" s="563"/>
      <c r="D296" s="563"/>
      <c r="E296" s="563"/>
      <c r="F296" s="563"/>
      <c r="G296" s="563"/>
      <c r="H296" s="563"/>
      <c r="I296" s="563"/>
      <c r="J296" s="563"/>
      <c r="K296" s="563"/>
      <c r="L296" s="563"/>
      <c r="M296" s="563"/>
      <c r="N296" s="563"/>
      <c r="O296" s="563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22.5" customHeight="1">
      <c r="A297" s="62"/>
      <c r="B297" s="594"/>
      <c r="C297" s="563"/>
      <c r="D297" s="563"/>
      <c r="E297" s="563"/>
      <c r="F297" s="563"/>
      <c r="G297" s="563"/>
      <c r="H297" s="563"/>
      <c r="I297" s="563"/>
      <c r="J297" s="563"/>
      <c r="K297" s="563"/>
      <c r="L297" s="563"/>
      <c r="M297" s="563"/>
      <c r="N297" s="563"/>
      <c r="O297" s="563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22.5" customHeight="1">
      <c r="A298" s="62"/>
      <c r="B298" s="594"/>
      <c r="C298" s="563"/>
      <c r="D298" s="563"/>
      <c r="E298" s="563"/>
      <c r="F298" s="563"/>
      <c r="G298" s="563"/>
      <c r="H298" s="563"/>
      <c r="I298" s="563"/>
      <c r="J298" s="563"/>
      <c r="K298" s="563"/>
      <c r="L298" s="563"/>
      <c r="M298" s="563"/>
      <c r="N298" s="563"/>
      <c r="O298" s="563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22.5" customHeight="1">
      <c r="A299" s="62"/>
      <c r="B299" s="594"/>
      <c r="C299" s="563"/>
      <c r="D299" s="563"/>
      <c r="E299" s="563"/>
      <c r="F299" s="563"/>
      <c r="G299" s="563"/>
      <c r="H299" s="563"/>
      <c r="I299" s="563"/>
      <c r="J299" s="563"/>
      <c r="K299" s="563"/>
      <c r="L299" s="563"/>
      <c r="M299" s="563"/>
      <c r="N299" s="563"/>
      <c r="O299" s="563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22.5" customHeight="1">
      <c r="A300" s="62"/>
      <c r="B300" s="594"/>
      <c r="C300" s="563"/>
      <c r="D300" s="563"/>
      <c r="E300" s="563"/>
      <c r="F300" s="563"/>
      <c r="G300" s="563"/>
      <c r="H300" s="563"/>
      <c r="I300" s="563"/>
      <c r="J300" s="563"/>
      <c r="K300" s="563"/>
      <c r="L300" s="563"/>
      <c r="M300" s="563"/>
      <c r="N300" s="563"/>
      <c r="O300" s="563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22.5" customHeight="1">
      <c r="A301" s="62"/>
      <c r="B301" s="594"/>
      <c r="C301" s="563"/>
      <c r="D301" s="563"/>
      <c r="E301" s="563"/>
      <c r="F301" s="563"/>
      <c r="G301" s="563"/>
      <c r="H301" s="563"/>
      <c r="I301" s="563"/>
      <c r="J301" s="563"/>
      <c r="K301" s="563"/>
      <c r="L301" s="563"/>
      <c r="M301" s="563"/>
      <c r="N301" s="563"/>
      <c r="O301" s="563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22.5" customHeight="1">
      <c r="A302" s="62"/>
      <c r="B302" s="594"/>
      <c r="C302" s="563"/>
      <c r="D302" s="563"/>
      <c r="E302" s="563"/>
      <c r="F302" s="563"/>
      <c r="G302" s="563"/>
      <c r="H302" s="563"/>
      <c r="I302" s="563"/>
      <c r="J302" s="563"/>
      <c r="K302" s="563"/>
      <c r="L302" s="563"/>
      <c r="M302" s="563"/>
      <c r="N302" s="563"/>
      <c r="O302" s="563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22.5" customHeight="1">
      <c r="A303" s="62"/>
      <c r="B303" s="594"/>
      <c r="C303" s="563"/>
      <c r="D303" s="563"/>
      <c r="E303" s="563"/>
      <c r="F303" s="563"/>
      <c r="G303" s="563"/>
      <c r="H303" s="563"/>
      <c r="I303" s="563"/>
      <c r="J303" s="563"/>
      <c r="K303" s="563"/>
      <c r="L303" s="563"/>
      <c r="M303" s="563"/>
      <c r="N303" s="563"/>
      <c r="O303" s="563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22.5" customHeight="1">
      <c r="A304" s="62"/>
      <c r="B304" s="594"/>
      <c r="C304" s="563"/>
      <c r="D304" s="563"/>
      <c r="E304" s="563"/>
      <c r="F304" s="563"/>
      <c r="G304" s="563"/>
      <c r="H304" s="563"/>
      <c r="I304" s="563"/>
      <c r="J304" s="563"/>
      <c r="K304" s="563"/>
      <c r="L304" s="563"/>
      <c r="M304" s="563"/>
      <c r="N304" s="563"/>
      <c r="O304" s="563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22.5" customHeight="1">
      <c r="A305" s="62"/>
      <c r="B305" s="594"/>
      <c r="C305" s="563"/>
      <c r="D305" s="563"/>
      <c r="E305" s="563"/>
      <c r="F305" s="563"/>
      <c r="G305" s="563"/>
      <c r="H305" s="563"/>
      <c r="I305" s="563"/>
      <c r="J305" s="563"/>
      <c r="K305" s="563"/>
      <c r="L305" s="563"/>
      <c r="M305" s="563"/>
      <c r="N305" s="563"/>
      <c r="O305" s="563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22.5" customHeight="1">
      <c r="A306" s="62"/>
      <c r="B306" s="594"/>
      <c r="C306" s="563"/>
      <c r="D306" s="563"/>
      <c r="E306" s="563"/>
      <c r="F306" s="563"/>
      <c r="G306" s="563"/>
      <c r="H306" s="563"/>
      <c r="I306" s="563"/>
      <c r="J306" s="563"/>
      <c r="K306" s="563"/>
      <c r="L306" s="563"/>
      <c r="M306" s="563"/>
      <c r="N306" s="563"/>
      <c r="O306" s="563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22.5" customHeight="1">
      <c r="A307" s="62"/>
      <c r="B307" s="594"/>
      <c r="C307" s="563"/>
      <c r="D307" s="563"/>
      <c r="E307" s="563"/>
      <c r="F307" s="563"/>
      <c r="G307" s="563"/>
      <c r="H307" s="563"/>
      <c r="I307" s="563"/>
      <c r="J307" s="563"/>
      <c r="K307" s="563"/>
      <c r="L307" s="563"/>
      <c r="M307" s="563"/>
      <c r="N307" s="563"/>
      <c r="O307" s="563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22.5" customHeight="1">
      <c r="A308" s="62"/>
      <c r="B308" s="594"/>
      <c r="C308" s="563"/>
      <c r="D308" s="563"/>
      <c r="E308" s="563"/>
      <c r="F308" s="563"/>
      <c r="G308" s="563"/>
      <c r="H308" s="563"/>
      <c r="I308" s="563"/>
      <c r="J308" s="563"/>
      <c r="K308" s="563"/>
      <c r="L308" s="563"/>
      <c r="M308" s="563"/>
      <c r="N308" s="563"/>
      <c r="O308" s="563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22.5" customHeight="1">
      <c r="A309" s="62"/>
      <c r="B309" s="594"/>
      <c r="C309" s="563"/>
      <c r="D309" s="563"/>
      <c r="E309" s="563"/>
      <c r="F309" s="563"/>
      <c r="G309" s="563"/>
      <c r="H309" s="563"/>
      <c r="I309" s="563"/>
      <c r="J309" s="563"/>
      <c r="K309" s="563"/>
      <c r="L309" s="563"/>
      <c r="M309" s="563"/>
      <c r="N309" s="563"/>
      <c r="O309" s="563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22.5" customHeight="1">
      <c r="A310" s="62"/>
      <c r="B310" s="594"/>
      <c r="C310" s="563"/>
      <c r="D310" s="563"/>
      <c r="E310" s="563"/>
      <c r="F310" s="563"/>
      <c r="G310" s="563"/>
      <c r="H310" s="563"/>
      <c r="I310" s="563"/>
      <c r="J310" s="563"/>
      <c r="K310" s="563"/>
      <c r="L310" s="563"/>
      <c r="M310" s="563"/>
      <c r="N310" s="563"/>
      <c r="O310" s="563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22.5" customHeight="1">
      <c r="A311" s="62"/>
      <c r="B311" s="594"/>
      <c r="C311" s="563"/>
      <c r="D311" s="563"/>
      <c r="E311" s="563"/>
      <c r="F311" s="563"/>
      <c r="G311" s="563"/>
      <c r="H311" s="563"/>
      <c r="I311" s="563"/>
      <c r="J311" s="563"/>
      <c r="K311" s="563"/>
      <c r="L311" s="563"/>
      <c r="M311" s="563"/>
      <c r="N311" s="563"/>
      <c r="O311" s="563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22.5" customHeight="1">
      <c r="A312" s="62"/>
      <c r="B312" s="594"/>
      <c r="C312" s="563"/>
      <c r="D312" s="563"/>
      <c r="E312" s="563"/>
      <c r="F312" s="563"/>
      <c r="G312" s="563"/>
      <c r="H312" s="563"/>
      <c r="I312" s="563"/>
      <c r="J312" s="563"/>
      <c r="K312" s="563"/>
      <c r="L312" s="563"/>
      <c r="M312" s="563"/>
      <c r="N312" s="563"/>
      <c r="O312" s="563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22.5" customHeight="1">
      <c r="A313" s="62"/>
      <c r="B313" s="594"/>
      <c r="C313" s="563"/>
      <c r="D313" s="563"/>
      <c r="E313" s="563"/>
      <c r="F313" s="563"/>
      <c r="G313" s="563"/>
      <c r="H313" s="563"/>
      <c r="I313" s="563"/>
      <c r="J313" s="563"/>
      <c r="K313" s="563"/>
      <c r="L313" s="563"/>
      <c r="M313" s="563"/>
      <c r="N313" s="563"/>
      <c r="O313" s="563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22.5" customHeight="1">
      <c r="A314" s="62"/>
      <c r="B314" s="594"/>
      <c r="C314" s="563"/>
      <c r="D314" s="563"/>
      <c r="E314" s="563"/>
      <c r="F314" s="563"/>
      <c r="G314" s="563"/>
      <c r="H314" s="563"/>
      <c r="I314" s="563"/>
      <c r="J314" s="563"/>
      <c r="K314" s="563"/>
      <c r="L314" s="563"/>
      <c r="M314" s="563"/>
      <c r="N314" s="563"/>
      <c r="O314" s="563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22.5" customHeight="1">
      <c r="A315" s="62"/>
      <c r="B315" s="594"/>
      <c r="C315" s="563"/>
      <c r="D315" s="563"/>
      <c r="E315" s="563"/>
      <c r="F315" s="563"/>
      <c r="G315" s="563"/>
      <c r="H315" s="563"/>
      <c r="I315" s="563"/>
      <c r="J315" s="563"/>
      <c r="K315" s="563"/>
      <c r="L315" s="563"/>
      <c r="M315" s="563"/>
      <c r="N315" s="563"/>
      <c r="O315" s="563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22.5" customHeight="1">
      <c r="A316" s="62"/>
      <c r="B316" s="594"/>
      <c r="C316" s="563"/>
      <c r="D316" s="563"/>
      <c r="E316" s="563"/>
      <c r="F316" s="563"/>
      <c r="G316" s="563"/>
      <c r="H316" s="563"/>
      <c r="I316" s="563"/>
      <c r="J316" s="563"/>
      <c r="K316" s="563"/>
      <c r="L316" s="563"/>
      <c r="M316" s="563"/>
      <c r="N316" s="563"/>
      <c r="O316" s="563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22.5" customHeight="1">
      <c r="A317" s="62"/>
      <c r="B317" s="594"/>
      <c r="C317" s="563"/>
      <c r="D317" s="563"/>
      <c r="E317" s="563"/>
      <c r="F317" s="563"/>
      <c r="G317" s="563"/>
      <c r="H317" s="563"/>
      <c r="I317" s="563"/>
      <c r="J317" s="563"/>
      <c r="K317" s="563"/>
      <c r="L317" s="563"/>
      <c r="M317" s="563"/>
      <c r="N317" s="563"/>
      <c r="O317" s="563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22.5" customHeight="1">
      <c r="A318" s="62"/>
      <c r="B318" s="594"/>
      <c r="C318" s="563"/>
      <c r="D318" s="563"/>
      <c r="E318" s="563"/>
      <c r="F318" s="563"/>
      <c r="G318" s="563"/>
      <c r="H318" s="563"/>
      <c r="I318" s="563"/>
      <c r="J318" s="563"/>
      <c r="K318" s="563"/>
      <c r="L318" s="563"/>
      <c r="M318" s="563"/>
      <c r="N318" s="563"/>
      <c r="O318" s="563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22.5" customHeight="1">
      <c r="A319" s="62"/>
      <c r="B319" s="594"/>
      <c r="C319" s="563"/>
      <c r="D319" s="563"/>
      <c r="E319" s="563"/>
      <c r="F319" s="563"/>
      <c r="G319" s="563"/>
      <c r="H319" s="563"/>
      <c r="I319" s="563"/>
      <c r="J319" s="563"/>
      <c r="K319" s="563"/>
      <c r="L319" s="563"/>
      <c r="M319" s="563"/>
      <c r="N319" s="563"/>
      <c r="O319" s="563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22.5" customHeight="1">
      <c r="A320" s="62"/>
      <c r="B320" s="594"/>
      <c r="C320" s="563"/>
      <c r="D320" s="563"/>
      <c r="E320" s="563"/>
      <c r="F320" s="563"/>
      <c r="G320" s="563"/>
      <c r="H320" s="563"/>
      <c r="I320" s="563"/>
      <c r="J320" s="563"/>
      <c r="K320" s="563"/>
      <c r="L320" s="563"/>
      <c r="M320" s="563"/>
      <c r="N320" s="563"/>
      <c r="O320" s="563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22.5" customHeight="1">
      <c r="A321" s="62"/>
      <c r="B321" s="594"/>
      <c r="C321" s="563"/>
      <c r="D321" s="563"/>
      <c r="E321" s="563"/>
      <c r="F321" s="563"/>
      <c r="G321" s="563"/>
      <c r="H321" s="563"/>
      <c r="I321" s="563"/>
      <c r="J321" s="563"/>
      <c r="K321" s="563"/>
      <c r="L321" s="563"/>
      <c r="M321" s="563"/>
      <c r="N321" s="563"/>
      <c r="O321" s="563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22.5" customHeight="1">
      <c r="A322" s="62"/>
      <c r="B322" s="594"/>
      <c r="C322" s="563"/>
      <c r="D322" s="563"/>
      <c r="E322" s="563"/>
      <c r="F322" s="563"/>
      <c r="G322" s="563"/>
      <c r="H322" s="563"/>
      <c r="I322" s="563"/>
      <c r="J322" s="563"/>
      <c r="K322" s="563"/>
      <c r="L322" s="563"/>
      <c r="M322" s="563"/>
      <c r="N322" s="563"/>
      <c r="O322" s="563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22.5" customHeight="1">
      <c r="A323" s="62"/>
      <c r="B323" s="594"/>
      <c r="C323" s="563"/>
      <c r="D323" s="563"/>
      <c r="E323" s="563"/>
      <c r="F323" s="563"/>
      <c r="G323" s="563"/>
      <c r="H323" s="563"/>
      <c r="I323" s="563"/>
      <c r="J323" s="563"/>
      <c r="K323" s="563"/>
      <c r="L323" s="563"/>
      <c r="M323" s="563"/>
      <c r="N323" s="563"/>
      <c r="O323" s="563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22.5" customHeight="1">
      <c r="A324" s="62"/>
      <c r="B324" s="594"/>
      <c r="C324" s="563"/>
      <c r="D324" s="563"/>
      <c r="E324" s="563"/>
      <c r="F324" s="563"/>
      <c r="G324" s="563"/>
      <c r="H324" s="563"/>
      <c r="I324" s="563"/>
      <c r="J324" s="563"/>
      <c r="K324" s="563"/>
      <c r="L324" s="563"/>
      <c r="M324" s="563"/>
      <c r="N324" s="563"/>
      <c r="O324" s="563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22.5" customHeight="1">
      <c r="A325" s="62"/>
      <c r="B325" s="594"/>
      <c r="C325" s="563"/>
      <c r="D325" s="563"/>
      <c r="E325" s="563"/>
      <c r="F325" s="563"/>
      <c r="G325" s="563"/>
      <c r="H325" s="563"/>
      <c r="I325" s="563"/>
      <c r="J325" s="563"/>
      <c r="K325" s="563"/>
      <c r="L325" s="563"/>
      <c r="M325" s="563"/>
      <c r="N325" s="563"/>
      <c r="O325" s="563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22.5" customHeight="1">
      <c r="A326" s="62"/>
      <c r="B326" s="594"/>
      <c r="C326" s="563"/>
      <c r="D326" s="563"/>
      <c r="E326" s="563"/>
      <c r="F326" s="563"/>
      <c r="G326" s="563"/>
      <c r="H326" s="563"/>
      <c r="I326" s="563"/>
      <c r="J326" s="563"/>
      <c r="K326" s="563"/>
      <c r="L326" s="563"/>
      <c r="M326" s="563"/>
      <c r="N326" s="563"/>
      <c r="O326" s="563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22.5" customHeight="1">
      <c r="A327" s="62"/>
      <c r="B327" s="594"/>
      <c r="C327" s="563"/>
      <c r="D327" s="563"/>
      <c r="E327" s="563"/>
      <c r="F327" s="563"/>
      <c r="G327" s="563"/>
      <c r="H327" s="563"/>
      <c r="I327" s="563"/>
      <c r="J327" s="563"/>
      <c r="K327" s="563"/>
      <c r="L327" s="563"/>
      <c r="M327" s="563"/>
      <c r="N327" s="563"/>
      <c r="O327" s="563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22.5" customHeight="1">
      <c r="A328" s="62"/>
      <c r="B328" s="594"/>
      <c r="C328" s="563"/>
      <c r="D328" s="563"/>
      <c r="E328" s="563"/>
      <c r="F328" s="563"/>
      <c r="G328" s="563"/>
      <c r="H328" s="563"/>
      <c r="I328" s="563"/>
      <c r="J328" s="563"/>
      <c r="K328" s="563"/>
      <c r="L328" s="563"/>
      <c r="M328" s="563"/>
      <c r="N328" s="563"/>
      <c r="O328" s="563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22.5" customHeight="1">
      <c r="A329" s="62"/>
      <c r="B329" s="594"/>
      <c r="C329" s="563"/>
      <c r="D329" s="563"/>
      <c r="E329" s="563"/>
      <c r="F329" s="563"/>
      <c r="G329" s="563"/>
      <c r="H329" s="563"/>
      <c r="I329" s="563"/>
      <c r="J329" s="563"/>
      <c r="K329" s="563"/>
      <c r="L329" s="563"/>
      <c r="M329" s="563"/>
      <c r="N329" s="563"/>
      <c r="O329" s="563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22.5" customHeight="1">
      <c r="A330" s="62"/>
      <c r="B330" s="594"/>
      <c r="C330" s="563"/>
      <c r="D330" s="563"/>
      <c r="E330" s="563"/>
      <c r="F330" s="563"/>
      <c r="G330" s="563"/>
      <c r="H330" s="563"/>
      <c r="I330" s="563"/>
      <c r="J330" s="563"/>
      <c r="K330" s="563"/>
      <c r="L330" s="563"/>
      <c r="M330" s="563"/>
      <c r="N330" s="563"/>
      <c r="O330" s="563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22.5" customHeight="1">
      <c r="A331" s="62"/>
      <c r="B331" s="594"/>
      <c r="C331" s="563"/>
      <c r="D331" s="563"/>
      <c r="E331" s="563"/>
      <c r="F331" s="563"/>
      <c r="G331" s="563"/>
      <c r="H331" s="563"/>
      <c r="I331" s="563"/>
      <c r="J331" s="563"/>
      <c r="K331" s="563"/>
      <c r="L331" s="563"/>
      <c r="M331" s="563"/>
      <c r="N331" s="563"/>
      <c r="O331" s="563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22.5" customHeight="1">
      <c r="A332" s="62"/>
      <c r="B332" s="594"/>
      <c r="C332" s="563"/>
      <c r="D332" s="563"/>
      <c r="E332" s="563"/>
      <c r="F332" s="563"/>
      <c r="G332" s="563"/>
      <c r="H332" s="563"/>
      <c r="I332" s="563"/>
      <c r="J332" s="563"/>
      <c r="K332" s="563"/>
      <c r="L332" s="563"/>
      <c r="M332" s="563"/>
      <c r="N332" s="563"/>
      <c r="O332" s="563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22.5" customHeight="1">
      <c r="A333" s="62"/>
      <c r="B333" s="594"/>
      <c r="C333" s="563"/>
      <c r="D333" s="563"/>
      <c r="E333" s="563"/>
      <c r="F333" s="563"/>
      <c r="G333" s="563"/>
      <c r="H333" s="563"/>
      <c r="I333" s="563"/>
      <c r="J333" s="563"/>
      <c r="K333" s="563"/>
      <c r="L333" s="563"/>
      <c r="M333" s="563"/>
      <c r="N333" s="563"/>
      <c r="O333" s="563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22.5" customHeight="1">
      <c r="A334" s="62"/>
      <c r="B334" s="594"/>
      <c r="C334" s="563"/>
      <c r="D334" s="563"/>
      <c r="E334" s="563"/>
      <c r="F334" s="563"/>
      <c r="G334" s="563"/>
      <c r="H334" s="563"/>
      <c r="I334" s="563"/>
      <c r="J334" s="563"/>
      <c r="K334" s="563"/>
      <c r="L334" s="563"/>
      <c r="M334" s="563"/>
      <c r="N334" s="563"/>
      <c r="O334" s="563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22.5" customHeight="1">
      <c r="A335" s="62"/>
      <c r="B335" s="594"/>
      <c r="C335" s="563"/>
      <c r="D335" s="563"/>
      <c r="E335" s="563"/>
      <c r="F335" s="563"/>
      <c r="G335" s="563"/>
      <c r="H335" s="563"/>
      <c r="I335" s="563"/>
      <c r="J335" s="563"/>
      <c r="K335" s="563"/>
      <c r="L335" s="563"/>
      <c r="M335" s="563"/>
      <c r="N335" s="563"/>
      <c r="O335" s="563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22.5" customHeight="1">
      <c r="A336" s="62"/>
      <c r="B336" s="594"/>
      <c r="C336" s="563"/>
      <c r="D336" s="563"/>
      <c r="E336" s="563"/>
      <c r="F336" s="563"/>
      <c r="G336" s="563"/>
      <c r="H336" s="563"/>
      <c r="I336" s="563"/>
      <c r="J336" s="563"/>
      <c r="K336" s="563"/>
      <c r="L336" s="563"/>
      <c r="M336" s="563"/>
      <c r="N336" s="563"/>
      <c r="O336" s="563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22.5" customHeight="1">
      <c r="A337" s="62"/>
      <c r="B337" s="594"/>
      <c r="C337" s="563"/>
      <c r="D337" s="563"/>
      <c r="E337" s="563"/>
      <c r="F337" s="563"/>
      <c r="G337" s="563"/>
      <c r="H337" s="563"/>
      <c r="I337" s="563"/>
      <c r="J337" s="563"/>
      <c r="K337" s="563"/>
      <c r="L337" s="563"/>
      <c r="M337" s="563"/>
      <c r="N337" s="563"/>
      <c r="O337" s="563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22.5" customHeight="1">
      <c r="A338" s="62"/>
      <c r="B338" s="594"/>
      <c r="C338" s="563"/>
      <c r="D338" s="563"/>
      <c r="E338" s="563"/>
      <c r="F338" s="563"/>
      <c r="G338" s="563"/>
      <c r="H338" s="563"/>
      <c r="I338" s="563"/>
      <c r="J338" s="563"/>
      <c r="K338" s="563"/>
      <c r="L338" s="563"/>
      <c r="M338" s="563"/>
      <c r="N338" s="563"/>
      <c r="O338" s="563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22.5" customHeight="1">
      <c r="A339" s="62"/>
      <c r="B339" s="594"/>
      <c r="C339" s="563"/>
      <c r="D339" s="563"/>
      <c r="E339" s="563"/>
      <c r="F339" s="563"/>
      <c r="G339" s="563"/>
      <c r="H339" s="563"/>
      <c r="I339" s="563"/>
      <c r="J339" s="563"/>
      <c r="K339" s="563"/>
      <c r="L339" s="563"/>
      <c r="M339" s="563"/>
      <c r="N339" s="563"/>
      <c r="O339" s="563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22.5" customHeight="1">
      <c r="A340" s="62"/>
      <c r="B340" s="594"/>
      <c r="C340" s="563"/>
      <c r="D340" s="563"/>
      <c r="E340" s="563"/>
      <c r="F340" s="563"/>
      <c r="G340" s="563"/>
      <c r="H340" s="563"/>
      <c r="I340" s="563"/>
      <c r="J340" s="563"/>
      <c r="K340" s="563"/>
      <c r="L340" s="563"/>
      <c r="M340" s="563"/>
      <c r="N340" s="563"/>
      <c r="O340" s="563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22.5" customHeight="1">
      <c r="A341" s="62"/>
      <c r="B341" s="594"/>
      <c r="C341" s="563"/>
      <c r="D341" s="563"/>
      <c r="E341" s="563"/>
      <c r="F341" s="563"/>
      <c r="G341" s="563"/>
      <c r="H341" s="563"/>
      <c r="I341" s="563"/>
      <c r="J341" s="563"/>
      <c r="K341" s="563"/>
      <c r="L341" s="563"/>
      <c r="M341" s="563"/>
      <c r="N341" s="563"/>
      <c r="O341" s="563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22.5" customHeight="1">
      <c r="A342" s="62"/>
      <c r="B342" s="594"/>
      <c r="C342" s="563"/>
      <c r="D342" s="563"/>
      <c r="E342" s="563"/>
      <c r="F342" s="563"/>
      <c r="G342" s="563"/>
      <c r="H342" s="563"/>
      <c r="I342" s="563"/>
      <c r="J342" s="563"/>
      <c r="K342" s="563"/>
      <c r="L342" s="563"/>
      <c r="M342" s="563"/>
      <c r="N342" s="563"/>
      <c r="O342" s="563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22.5" customHeight="1">
      <c r="A343" s="62"/>
      <c r="B343" s="594"/>
      <c r="C343" s="563"/>
      <c r="D343" s="563"/>
      <c r="E343" s="563"/>
      <c r="F343" s="563"/>
      <c r="G343" s="563"/>
      <c r="H343" s="563"/>
      <c r="I343" s="563"/>
      <c r="J343" s="563"/>
      <c r="K343" s="563"/>
      <c r="L343" s="563"/>
      <c r="M343" s="563"/>
      <c r="N343" s="563"/>
      <c r="O343" s="563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22.5" customHeight="1">
      <c r="A344" s="62"/>
      <c r="B344" s="594"/>
      <c r="C344" s="563"/>
      <c r="D344" s="563"/>
      <c r="E344" s="563"/>
      <c r="F344" s="563"/>
      <c r="G344" s="563"/>
      <c r="H344" s="563"/>
      <c r="I344" s="563"/>
      <c r="J344" s="563"/>
      <c r="K344" s="563"/>
      <c r="L344" s="563"/>
      <c r="M344" s="563"/>
      <c r="N344" s="563"/>
      <c r="O344" s="563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22.5" customHeight="1">
      <c r="A345" s="62"/>
      <c r="B345" s="594"/>
      <c r="C345" s="563"/>
      <c r="D345" s="563"/>
      <c r="E345" s="563"/>
      <c r="F345" s="563"/>
      <c r="G345" s="563"/>
      <c r="H345" s="563"/>
      <c r="I345" s="563"/>
      <c r="J345" s="563"/>
      <c r="K345" s="563"/>
      <c r="L345" s="563"/>
      <c r="M345" s="563"/>
      <c r="N345" s="563"/>
      <c r="O345" s="563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22.5" customHeight="1">
      <c r="A346" s="62"/>
      <c r="B346" s="594"/>
      <c r="C346" s="563"/>
      <c r="D346" s="563"/>
      <c r="E346" s="563"/>
      <c r="F346" s="563"/>
      <c r="G346" s="563"/>
      <c r="H346" s="563"/>
      <c r="I346" s="563"/>
      <c r="J346" s="563"/>
      <c r="K346" s="563"/>
      <c r="L346" s="563"/>
      <c r="M346" s="563"/>
      <c r="N346" s="563"/>
      <c r="O346" s="563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22.5" customHeight="1">
      <c r="A347" s="62"/>
      <c r="B347" s="594"/>
      <c r="C347" s="563"/>
      <c r="D347" s="563"/>
      <c r="E347" s="563"/>
      <c r="F347" s="563"/>
      <c r="G347" s="563"/>
      <c r="H347" s="563"/>
      <c r="I347" s="563"/>
      <c r="J347" s="563"/>
      <c r="K347" s="563"/>
      <c r="L347" s="563"/>
      <c r="M347" s="563"/>
      <c r="N347" s="563"/>
      <c r="O347" s="563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22.5" customHeight="1">
      <c r="A348" s="62"/>
      <c r="B348" s="594"/>
      <c r="C348" s="563"/>
      <c r="D348" s="563"/>
      <c r="E348" s="563"/>
      <c r="F348" s="563"/>
      <c r="G348" s="563"/>
      <c r="H348" s="563"/>
      <c r="I348" s="563"/>
      <c r="J348" s="563"/>
      <c r="K348" s="563"/>
      <c r="L348" s="563"/>
      <c r="M348" s="563"/>
      <c r="N348" s="563"/>
      <c r="O348" s="563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22.5" customHeight="1">
      <c r="A349" s="62"/>
      <c r="B349" s="594"/>
      <c r="C349" s="563"/>
      <c r="D349" s="563"/>
      <c r="E349" s="563"/>
      <c r="F349" s="563"/>
      <c r="G349" s="563"/>
      <c r="H349" s="563"/>
      <c r="I349" s="563"/>
      <c r="J349" s="563"/>
      <c r="K349" s="563"/>
      <c r="L349" s="563"/>
      <c r="M349" s="563"/>
      <c r="N349" s="563"/>
      <c r="O349" s="563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22.5" customHeight="1">
      <c r="A350" s="62"/>
      <c r="B350" s="594"/>
      <c r="C350" s="563"/>
      <c r="D350" s="563"/>
      <c r="E350" s="563"/>
      <c r="F350" s="563"/>
      <c r="G350" s="563"/>
      <c r="H350" s="563"/>
      <c r="I350" s="563"/>
      <c r="J350" s="563"/>
      <c r="K350" s="563"/>
      <c r="L350" s="563"/>
      <c r="M350" s="563"/>
      <c r="N350" s="563"/>
      <c r="O350" s="563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22.5" customHeight="1">
      <c r="A351" s="62"/>
      <c r="B351" s="594"/>
      <c r="C351" s="563"/>
      <c r="D351" s="563"/>
      <c r="E351" s="563"/>
      <c r="F351" s="563"/>
      <c r="G351" s="563"/>
      <c r="H351" s="563"/>
      <c r="I351" s="563"/>
      <c r="J351" s="563"/>
      <c r="K351" s="563"/>
      <c r="L351" s="563"/>
      <c r="M351" s="563"/>
      <c r="N351" s="563"/>
      <c r="O351" s="563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22.5" customHeight="1">
      <c r="A352" s="62"/>
      <c r="B352" s="594"/>
      <c r="C352" s="563"/>
      <c r="D352" s="563"/>
      <c r="E352" s="563"/>
      <c r="F352" s="563"/>
      <c r="G352" s="563"/>
      <c r="H352" s="563"/>
      <c r="I352" s="563"/>
      <c r="J352" s="563"/>
      <c r="K352" s="563"/>
      <c r="L352" s="563"/>
      <c r="M352" s="563"/>
      <c r="N352" s="563"/>
      <c r="O352" s="563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22.5" customHeight="1">
      <c r="A353" s="62"/>
      <c r="B353" s="594"/>
      <c r="C353" s="563"/>
      <c r="D353" s="563"/>
      <c r="E353" s="563"/>
      <c r="F353" s="563"/>
      <c r="G353" s="563"/>
      <c r="H353" s="563"/>
      <c r="I353" s="563"/>
      <c r="J353" s="563"/>
      <c r="K353" s="563"/>
      <c r="L353" s="563"/>
      <c r="M353" s="563"/>
      <c r="N353" s="563"/>
      <c r="O353" s="563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22.5" customHeight="1">
      <c r="A354" s="62"/>
      <c r="B354" s="594"/>
      <c r="C354" s="563"/>
      <c r="D354" s="563"/>
      <c r="E354" s="563"/>
      <c r="F354" s="563"/>
      <c r="G354" s="563"/>
      <c r="H354" s="563"/>
      <c r="I354" s="563"/>
      <c r="J354" s="563"/>
      <c r="K354" s="563"/>
      <c r="L354" s="563"/>
      <c r="M354" s="563"/>
      <c r="N354" s="563"/>
      <c r="O354" s="563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22.5" customHeight="1">
      <c r="A355" s="62"/>
      <c r="B355" s="594"/>
      <c r="C355" s="563"/>
      <c r="D355" s="563"/>
      <c r="E355" s="563"/>
      <c r="F355" s="563"/>
      <c r="G355" s="563"/>
      <c r="H355" s="563"/>
      <c r="I355" s="563"/>
      <c r="J355" s="563"/>
      <c r="K355" s="563"/>
      <c r="L355" s="563"/>
      <c r="M355" s="563"/>
      <c r="N355" s="563"/>
      <c r="O355" s="563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22.5" customHeight="1">
      <c r="A356" s="62"/>
      <c r="B356" s="594"/>
      <c r="C356" s="563"/>
      <c r="D356" s="563"/>
      <c r="E356" s="563"/>
      <c r="F356" s="563"/>
      <c r="G356" s="563"/>
      <c r="H356" s="563"/>
      <c r="I356" s="563"/>
      <c r="J356" s="563"/>
      <c r="K356" s="563"/>
      <c r="L356" s="563"/>
      <c r="M356" s="563"/>
      <c r="N356" s="563"/>
      <c r="O356" s="563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22.5" customHeight="1">
      <c r="A357" s="62"/>
      <c r="B357" s="594"/>
      <c r="C357" s="563"/>
      <c r="D357" s="563"/>
      <c r="E357" s="563"/>
      <c r="F357" s="563"/>
      <c r="G357" s="563"/>
      <c r="H357" s="563"/>
      <c r="I357" s="563"/>
      <c r="J357" s="563"/>
      <c r="K357" s="563"/>
      <c r="L357" s="563"/>
      <c r="M357" s="563"/>
      <c r="N357" s="563"/>
      <c r="O357" s="563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22.5" customHeight="1">
      <c r="A358" s="62"/>
      <c r="B358" s="594"/>
      <c r="C358" s="563"/>
      <c r="D358" s="563"/>
      <c r="E358" s="563"/>
      <c r="F358" s="563"/>
      <c r="G358" s="563"/>
      <c r="H358" s="563"/>
      <c r="I358" s="563"/>
      <c r="J358" s="563"/>
      <c r="K358" s="563"/>
      <c r="L358" s="563"/>
      <c r="M358" s="563"/>
      <c r="N358" s="563"/>
      <c r="O358" s="563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22.5" customHeight="1">
      <c r="A359" s="62"/>
      <c r="B359" s="594"/>
      <c r="C359" s="563"/>
      <c r="D359" s="563"/>
      <c r="E359" s="563"/>
      <c r="F359" s="563"/>
      <c r="G359" s="563"/>
      <c r="H359" s="563"/>
      <c r="I359" s="563"/>
      <c r="J359" s="563"/>
      <c r="K359" s="563"/>
      <c r="L359" s="563"/>
      <c r="M359" s="563"/>
      <c r="N359" s="563"/>
      <c r="O359" s="563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22.5" customHeight="1">
      <c r="A360" s="62"/>
      <c r="B360" s="594"/>
      <c r="C360" s="563"/>
      <c r="D360" s="563"/>
      <c r="E360" s="563"/>
      <c r="F360" s="563"/>
      <c r="G360" s="563"/>
      <c r="H360" s="563"/>
      <c r="I360" s="563"/>
      <c r="J360" s="563"/>
      <c r="K360" s="563"/>
      <c r="L360" s="563"/>
      <c r="M360" s="563"/>
      <c r="N360" s="563"/>
      <c r="O360" s="563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22.5" customHeight="1">
      <c r="A361" s="62"/>
      <c r="B361" s="594"/>
      <c r="C361" s="563"/>
      <c r="D361" s="563"/>
      <c r="E361" s="563"/>
      <c r="F361" s="563"/>
      <c r="G361" s="563"/>
      <c r="H361" s="563"/>
      <c r="I361" s="563"/>
      <c r="J361" s="563"/>
      <c r="K361" s="563"/>
      <c r="L361" s="563"/>
      <c r="M361" s="563"/>
      <c r="N361" s="563"/>
      <c r="O361" s="563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22.5" customHeight="1">
      <c r="A362" s="62"/>
      <c r="B362" s="594"/>
      <c r="C362" s="563"/>
      <c r="D362" s="563"/>
      <c r="E362" s="563"/>
      <c r="F362" s="563"/>
      <c r="G362" s="563"/>
      <c r="H362" s="563"/>
      <c r="I362" s="563"/>
      <c r="J362" s="563"/>
      <c r="K362" s="563"/>
      <c r="L362" s="563"/>
      <c r="M362" s="563"/>
      <c r="N362" s="563"/>
      <c r="O362" s="563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22.5" customHeight="1">
      <c r="A363" s="62"/>
      <c r="B363" s="594"/>
      <c r="C363" s="563"/>
      <c r="D363" s="563"/>
      <c r="E363" s="563"/>
      <c r="F363" s="563"/>
      <c r="G363" s="563"/>
      <c r="H363" s="563"/>
      <c r="I363" s="563"/>
      <c r="J363" s="563"/>
      <c r="K363" s="563"/>
      <c r="L363" s="563"/>
      <c r="M363" s="563"/>
      <c r="N363" s="563"/>
      <c r="O363" s="563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22.5" customHeight="1">
      <c r="A364" s="62"/>
      <c r="B364" s="594"/>
      <c r="C364" s="563"/>
      <c r="D364" s="563"/>
      <c r="E364" s="563"/>
      <c r="F364" s="563"/>
      <c r="G364" s="563"/>
      <c r="H364" s="563"/>
      <c r="I364" s="563"/>
      <c r="J364" s="563"/>
      <c r="K364" s="563"/>
      <c r="L364" s="563"/>
      <c r="M364" s="563"/>
      <c r="N364" s="563"/>
      <c r="O364" s="563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22.5" customHeight="1">
      <c r="A365" s="62"/>
      <c r="B365" s="594"/>
      <c r="C365" s="563"/>
      <c r="D365" s="563"/>
      <c r="E365" s="563"/>
      <c r="F365" s="563"/>
      <c r="G365" s="563"/>
      <c r="H365" s="563"/>
      <c r="I365" s="563"/>
      <c r="J365" s="563"/>
      <c r="K365" s="563"/>
      <c r="L365" s="563"/>
      <c r="M365" s="563"/>
      <c r="N365" s="563"/>
      <c r="O365" s="563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22.5" customHeight="1">
      <c r="A366" s="62"/>
      <c r="B366" s="594"/>
      <c r="C366" s="563"/>
      <c r="D366" s="563"/>
      <c r="E366" s="563"/>
      <c r="F366" s="563"/>
      <c r="G366" s="563"/>
      <c r="H366" s="563"/>
      <c r="I366" s="563"/>
      <c r="J366" s="563"/>
      <c r="K366" s="563"/>
      <c r="L366" s="563"/>
      <c r="M366" s="563"/>
      <c r="N366" s="563"/>
      <c r="O366" s="563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22.5" customHeight="1">
      <c r="A367" s="62"/>
      <c r="B367" s="594"/>
      <c r="C367" s="563"/>
      <c r="D367" s="563"/>
      <c r="E367" s="563"/>
      <c r="F367" s="563"/>
      <c r="G367" s="563"/>
      <c r="H367" s="563"/>
      <c r="I367" s="563"/>
      <c r="J367" s="563"/>
      <c r="K367" s="563"/>
      <c r="L367" s="563"/>
      <c r="M367" s="563"/>
      <c r="N367" s="563"/>
      <c r="O367" s="563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22.5" customHeight="1">
      <c r="A368" s="62"/>
      <c r="B368" s="594"/>
      <c r="C368" s="563"/>
      <c r="D368" s="563"/>
      <c r="E368" s="563"/>
      <c r="F368" s="563"/>
      <c r="G368" s="563"/>
      <c r="H368" s="563"/>
      <c r="I368" s="563"/>
      <c r="J368" s="563"/>
      <c r="K368" s="563"/>
      <c r="L368" s="563"/>
      <c r="M368" s="563"/>
      <c r="N368" s="563"/>
      <c r="O368" s="563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22.5" customHeight="1">
      <c r="A369" s="62"/>
      <c r="B369" s="594"/>
      <c r="C369" s="563"/>
      <c r="D369" s="563"/>
      <c r="E369" s="563"/>
      <c r="F369" s="563"/>
      <c r="G369" s="563"/>
      <c r="H369" s="563"/>
      <c r="I369" s="563"/>
      <c r="J369" s="563"/>
      <c r="K369" s="563"/>
      <c r="L369" s="563"/>
      <c r="M369" s="563"/>
      <c r="N369" s="563"/>
      <c r="O369" s="563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22.5" customHeight="1">
      <c r="A370" s="62"/>
      <c r="B370" s="594"/>
      <c r="C370" s="563"/>
      <c r="D370" s="563"/>
      <c r="E370" s="563"/>
      <c r="F370" s="563"/>
      <c r="G370" s="563"/>
      <c r="H370" s="563"/>
      <c r="I370" s="563"/>
      <c r="J370" s="563"/>
      <c r="K370" s="563"/>
      <c r="L370" s="563"/>
      <c r="M370" s="563"/>
      <c r="N370" s="563"/>
      <c r="O370" s="563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22.5" customHeight="1">
      <c r="A371" s="62"/>
      <c r="B371" s="594"/>
      <c r="C371" s="563"/>
      <c r="D371" s="563"/>
      <c r="E371" s="563"/>
      <c r="F371" s="563"/>
      <c r="G371" s="563"/>
      <c r="H371" s="563"/>
      <c r="I371" s="563"/>
      <c r="J371" s="563"/>
      <c r="K371" s="563"/>
      <c r="L371" s="563"/>
      <c r="M371" s="563"/>
      <c r="N371" s="563"/>
      <c r="O371" s="563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22.5" customHeight="1">
      <c r="A372" s="62"/>
      <c r="B372" s="594"/>
      <c r="C372" s="563"/>
      <c r="D372" s="563"/>
      <c r="E372" s="563"/>
      <c r="F372" s="563"/>
      <c r="G372" s="563"/>
      <c r="H372" s="563"/>
      <c r="I372" s="563"/>
      <c r="J372" s="563"/>
      <c r="K372" s="563"/>
      <c r="L372" s="563"/>
      <c r="M372" s="563"/>
      <c r="N372" s="563"/>
      <c r="O372" s="563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22.5" customHeight="1">
      <c r="A373" s="62"/>
      <c r="B373" s="594"/>
      <c r="C373" s="563"/>
      <c r="D373" s="563"/>
      <c r="E373" s="563"/>
      <c r="F373" s="563"/>
      <c r="G373" s="563"/>
      <c r="H373" s="563"/>
      <c r="I373" s="563"/>
      <c r="J373" s="563"/>
      <c r="K373" s="563"/>
      <c r="L373" s="563"/>
      <c r="M373" s="563"/>
      <c r="N373" s="563"/>
      <c r="O373" s="563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22.5" customHeight="1">
      <c r="A374" s="62"/>
      <c r="B374" s="594"/>
      <c r="C374" s="563"/>
      <c r="D374" s="563"/>
      <c r="E374" s="563"/>
      <c r="F374" s="563"/>
      <c r="G374" s="563"/>
      <c r="H374" s="563"/>
      <c r="I374" s="563"/>
      <c r="J374" s="563"/>
      <c r="K374" s="563"/>
      <c r="L374" s="563"/>
      <c r="M374" s="563"/>
      <c r="N374" s="563"/>
      <c r="O374" s="563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22.5" customHeight="1">
      <c r="A375" s="62"/>
      <c r="B375" s="594"/>
      <c r="C375" s="563"/>
      <c r="D375" s="563"/>
      <c r="E375" s="563"/>
      <c r="F375" s="563"/>
      <c r="G375" s="563"/>
      <c r="H375" s="563"/>
      <c r="I375" s="563"/>
      <c r="J375" s="563"/>
      <c r="K375" s="563"/>
      <c r="L375" s="563"/>
      <c r="M375" s="563"/>
      <c r="N375" s="563"/>
      <c r="O375" s="563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22.5" customHeight="1">
      <c r="A376" s="62"/>
      <c r="B376" s="594"/>
      <c r="C376" s="563"/>
      <c r="D376" s="563"/>
      <c r="E376" s="563"/>
      <c r="F376" s="563"/>
      <c r="G376" s="563"/>
      <c r="H376" s="563"/>
      <c r="I376" s="563"/>
      <c r="J376" s="563"/>
      <c r="K376" s="563"/>
      <c r="L376" s="563"/>
      <c r="M376" s="563"/>
      <c r="N376" s="563"/>
      <c r="O376" s="563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22.5" customHeight="1">
      <c r="A377" s="62"/>
      <c r="B377" s="594"/>
      <c r="C377" s="563"/>
      <c r="D377" s="563"/>
      <c r="E377" s="563"/>
      <c r="F377" s="563"/>
      <c r="G377" s="563"/>
      <c r="H377" s="563"/>
      <c r="I377" s="563"/>
      <c r="J377" s="563"/>
      <c r="K377" s="563"/>
      <c r="L377" s="563"/>
      <c r="M377" s="563"/>
      <c r="N377" s="563"/>
      <c r="O377" s="563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22.5" customHeight="1">
      <c r="A378" s="62"/>
      <c r="B378" s="594"/>
      <c r="C378" s="563"/>
      <c r="D378" s="563"/>
      <c r="E378" s="563"/>
      <c r="F378" s="563"/>
      <c r="G378" s="563"/>
      <c r="H378" s="563"/>
      <c r="I378" s="563"/>
      <c r="J378" s="563"/>
      <c r="K378" s="563"/>
      <c r="L378" s="563"/>
      <c r="M378" s="563"/>
      <c r="N378" s="563"/>
      <c r="O378" s="563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22.5" customHeight="1">
      <c r="A379" s="62"/>
      <c r="B379" s="594"/>
      <c r="C379" s="563"/>
      <c r="D379" s="563"/>
      <c r="E379" s="563"/>
      <c r="F379" s="563"/>
      <c r="G379" s="563"/>
      <c r="H379" s="563"/>
      <c r="I379" s="563"/>
      <c r="J379" s="563"/>
      <c r="K379" s="563"/>
      <c r="L379" s="563"/>
      <c r="M379" s="563"/>
      <c r="N379" s="563"/>
      <c r="O379" s="563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22.5" customHeight="1">
      <c r="A380" s="62"/>
      <c r="B380" s="594"/>
      <c r="C380" s="563"/>
      <c r="D380" s="563"/>
      <c r="E380" s="563"/>
      <c r="F380" s="563"/>
      <c r="G380" s="563"/>
      <c r="H380" s="563"/>
      <c r="I380" s="563"/>
      <c r="J380" s="563"/>
      <c r="K380" s="563"/>
      <c r="L380" s="563"/>
      <c r="M380" s="563"/>
      <c r="N380" s="563"/>
      <c r="O380" s="563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22.5" customHeight="1">
      <c r="A381" s="62"/>
      <c r="B381" s="594"/>
      <c r="C381" s="563"/>
      <c r="D381" s="563"/>
      <c r="E381" s="563"/>
      <c r="F381" s="563"/>
      <c r="G381" s="563"/>
      <c r="H381" s="563"/>
      <c r="I381" s="563"/>
      <c r="J381" s="563"/>
      <c r="K381" s="563"/>
      <c r="L381" s="563"/>
      <c r="M381" s="563"/>
      <c r="N381" s="563"/>
      <c r="O381" s="563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22.5" customHeight="1">
      <c r="A382" s="62"/>
      <c r="B382" s="594"/>
      <c r="C382" s="563"/>
      <c r="D382" s="563"/>
      <c r="E382" s="563"/>
      <c r="F382" s="563"/>
      <c r="G382" s="563"/>
      <c r="H382" s="563"/>
      <c r="I382" s="563"/>
      <c r="J382" s="563"/>
      <c r="K382" s="563"/>
      <c r="L382" s="563"/>
      <c r="M382" s="563"/>
      <c r="N382" s="563"/>
      <c r="O382" s="563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22.5" customHeight="1">
      <c r="A383" s="62"/>
      <c r="B383" s="594"/>
      <c r="C383" s="563"/>
      <c r="D383" s="563"/>
      <c r="E383" s="563"/>
      <c r="F383" s="563"/>
      <c r="G383" s="563"/>
      <c r="H383" s="563"/>
      <c r="I383" s="563"/>
      <c r="J383" s="563"/>
      <c r="K383" s="563"/>
      <c r="L383" s="563"/>
      <c r="M383" s="563"/>
      <c r="N383" s="563"/>
      <c r="O383" s="563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22.5" customHeight="1">
      <c r="A384" s="62"/>
      <c r="B384" s="594"/>
      <c r="C384" s="563"/>
      <c r="D384" s="563"/>
      <c r="E384" s="563"/>
      <c r="F384" s="563"/>
      <c r="G384" s="563"/>
      <c r="H384" s="563"/>
      <c r="I384" s="563"/>
      <c r="J384" s="563"/>
      <c r="K384" s="563"/>
      <c r="L384" s="563"/>
      <c r="M384" s="563"/>
      <c r="N384" s="563"/>
      <c r="O384" s="563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22.5" customHeight="1">
      <c r="A385" s="62"/>
      <c r="B385" s="594"/>
      <c r="C385" s="563"/>
      <c r="D385" s="563"/>
      <c r="E385" s="563"/>
      <c r="F385" s="563"/>
      <c r="G385" s="563"/>
      <c r="H385" s="563"/>
      <c r="I385" s="563"/>
      <c r="J385" s="563"/>
      <c r="K385" s="563"/>
      <c r="L385" s="563"/>
      <c r="M385" s="563"/>
      <c r="N385" s="563"/>
      <c r="O385" s="563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22.5" customHeight="1">
      <c r="A386" s="62"/>
      <c r="B386" s="594"/>
      <c r="C386" s="563"/>
      <c r="D386" s="563"/>
      <c r="E386" s="563"/>
      <c r="F386" s="563"/>
      <c r="G386" s="563"/>
      <c r="H386" s="563"/>
      <c r="I386" s="563"/>
      <c r="J386" s="563"/>
      <c r="K386" s="563"/>
      <c r="L386" s="563"/>
      <c r="M386" s="563"/>
      <c r="N386" s="563"/>
      <c r="O386" s="563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22.5" customHeight="1">
      <c r="A387" s="62"/>
      <c r="B387" s="594"/>
      <c r="C387" s="563"/>
      <c r="D387" s="563"/>
      <c r="E387" s="563"/>
      <c r="F387" s="563"/>
      <c r="G387" s="563"/>
      <c r="H387" s="563"/>
      <c r="I387" s="563"/>
      <c r="J387" s="563"/>
      <c r="K387" s="563"/>
      <c r="L387" s="563"/>
      <c r="M387" s="563"/>
      <c r="N387" s="563"/>
      <c r="O387" s="563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22.5" customHeight="1">
      <c r="A388" s="62"/>
      <c r="B388" s="594"/>
      <c r="C388" s="563"/>
      <c r="D388" s="563"/>
      <c r="E388" s="563"/>
      <c r="F388" s="563"/>
      <c r="G388" s="563"/>
      <c r="H388" s="563"/>
      <c r="I388" s="563"/>
      <c r="J388" s="563"/>
      <c r="K388" s="563"/>
      <c r="L388" s="563"/>
      <c r="M388" s="563"/>
      <c r="N388" s="563"/>
      <c r="O388" s="563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22.5" customHeight="1">
      <c r="A389" s="62"/>
      <c r="B389" s="594"/>
      <c r="C389" s="563"/>
      <c r="D389" s="563"/>
      <c r="E389" s="563"/>
      <c r="F389" s="563"/>
      <c r="G389" s="563"/>
      <c r="H389" s="563"/>
      <c r="I389" s="563"/>
      <c r="J389" s="563"/>
      <c r="K389" s="563"/>
      <c r="L389" s="563"/>
      <c r="M389" s="563"/>
      <c r="N389" s="563"/>
      <c r="O389" s="563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22.5" customHeight="1">
      <c r="A390" s="62"/>
      <c r="B390" s="594"/>
      <c r="C390" s="563"/>
      <c r="D390" s="563"/>
      <c r="E390" s="563"/>
      <c r="F390" s="563"/>
      <c r="G390" s="563"/>
      <c r="H390" s="563"/>
      <c r="I390" s="563"/>
      <c r="J390" s="563"/>
      <c r="K390" s="563"/>
      <c r="L390" s="563"/>
      <c r="M390" s="563"/>
      <c r="N390" s="563"/>
      <c r="O390" s="563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22.5" customHeight="1">
      <c r="A391" s="62"/>
      <c r="B391" s="594"/>
      <c r="C391" s="563"/>
      <c r="D391" s="563"/>
      <c r="E391" s="563"/>
      <c r="F391" s="563"/>
      <c r="G391" s="563"/>
      <c r="H391" s="563"/>
      <c r="I391" s="563"/>
      <c r="J391" s="563"/>
      <c r="K391" s="563"/>
      <c r="L391" s="563"/>
      <c r="M391" s="563"/>
      <c r="N391" s="563"/>
      <c r="O391" s="563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22.5" customHeight="1">
      <c r="A392" s="62"/>
      <c r="B392" s="594"/>
      <c r="C392" s="563"/>
      <c r="D392" s="563"/>
      <c r="E392" s="563"/>
      <c r="F392" s="563"/>
      <c r="G392" s="563"/>
      <c r="H392" s="563"/>
      <c r="I392" s="563"/>
      <c r="J392" s="563"/>
      <c r="K392" s="563"/>
      <c r="L392" s="563"/>
      <c r="M392" s="563"/>
      <c r="N392" s="563"/>
      <c r="O392" s="563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22.5" customHeight="1">
      <c r="A393" s="62"/>
      <c r="B393" s="594"/>
      <c r="C393" s="563"/>
      <c r="D393" s="563"/>
      <c r="E393" s="563"/>
      <c r="F393" s="563"/>
      <c r="G393" s="563"/>
      <c r="H393" s="563"/>
      <c r="I393" s="563"/>
      <c r="J393" s="563"/>
      <c r="K393" s="563"/>
      <c r="L393" s="563"/>
      <c r="M393" s="563"/>
      <c r="N393" s="563"/>
      <c r="O393" s="563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22.5" customHeight="1">
      <c r="A394" s="62"/>
      <c r="B394" s="594"/>
      <c r="C394" s="563"/>
      <c r="D394" s="563"/>
      <c r="E394" s="563"/>
      <c r="F394" s="563"/>
      <c r="G394" s="563"/>
      <c r="H394" s="563"/>
      <c r="I394" s="563"/>
      <c r="J394" s="563"/>
      <c r="K394" s="563"/>
      <c r="L394" s="563"/>
      <c r="M394" s="563"/>
      <c r="N394" s="563"/>
      <c r="O394" s="563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22.5" customHeight="1">
      <c r="A395" s="62"/>
      <c r="B395" s="594"/>
      <c r="C395" s="563"/>
      <c r="D395" s="563"/>
      <c r="E395" s="563"/>
      <c r="F395" s="563"/>
      <c r="G395" s="563"/>
      <c r="H395" s="563"/>
      <c r="I395" s="563"/>
      <c r="J395" s="563"/>
      <c r="K395" s="563"/>
      <c r="L395" s="563"/>
      <c r="M395" s="563"/>
      <c r="N395" s="563"/>
      <c r="O395" s="563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22.5" customHeight="1">
      <c r="A396" s="62"/>
      <c r="B396" s="594"/>
      <c r="C396" s="563"/>
      <c r="D396" s="563"/>
      <c r="E396" s="563"/>
      <c r="F396" s="563"/>
      <c r="G396" s="563"/>
      <c r="H396" s="563"/>
      <c r="I396" s="563"/>
      <c r="J396" s="563"/>
      <c r="K396" s="563"/>
      <c r="L396" s="563"/>
      <c r="M396" s="563"/>
      <c r="N396" s="563"/>
      <c r="O396" s="563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22.5" customHeight="1">
      <c r="A397" s="62"/>
      <c r="B397" s="594"/>
      <c r="C397" s="563"/>
      <c r="D397" s="563"/>
      <c r="E397" s="563"/>
      <c r="F397" s="563"/>
      <c r="G397" s="563"/>
      <c r="H397" s="563"/>
      <c r="I397" s="563"/>
      <c r="J397" s="563"/>
      <c r="K397" s="563"/>
      <c r="L397" s="563"/>
      <c r="M397" s="563"/>
      <c r="N397" s="563"/>
      <c r="O397" s="563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22.5" customHeight="1">
      <c r="A398" s="62"/>
      <c r="B398" s="594"/>
      <c r="C398" s="563"/>
      <c r="D398" s="563"/>
      <c r="E398" s="563"/>
      <c r="F398" s="563"/>
      <c r="G398" s="563"/>
      <c r="H398" s="563"/>
      <c r="I398" s="563"/>
      <c r="J398" s="563"/>
      <c r="K398" s="563"/>
      <c r="L398" s="563"/>
      <c r="M398" s="563"/>
      <c r="N398" s="563"/>
      <c r="O398" s="563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22.5" customHeight="1">
      <c r="A399" s="62"/>
      <c r="B399" s="594"/>
      <c r="C399" s="563"/>
      <c r="D399" s="563"/>
      <c r="E399" s="563"/>
      <c r="F399" s="563"/>
      <c r="G399" s="563"/>
      <c r="H399" s="563"/>
      <c r="I399" s="563"/>
      <c r="J399" s="563"/>
      <c r="K399" s="563"/>
      <c r="L399" s="563"/>
      <c r="M399" s="563"/>
      <c r="N399" s="563"/>
      <c r="O399" s="563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22.5" customHeight="1">
      <c r="A400" s="62"/>
      <c r="B400" s="594"/>
      <c r="C400" s="563"/>
      <c r="D400" s="563"/>
      <c r="E400" s="563"/>
      <c r="F400" s="563"/>
      <c r="G400" s="563"/>
      <c r="H400" s="563"/>
      <c r="I400" s="563"/>
      <c r="J400" s="563"/>
      <c r="K400" s="563"/>
      <c r="L400" s="563"/>
      <c r="M400" s="563"/>
      <c r="N400" s="563"/>
      <c r="O400" s="563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22.5" customHeight="1">
      <c r="A401" s="62"/>
      <c r="B401" s="594"/>
      <c r="C401" s="563"/>
      <c r="D401" s="563"/>
      <c r="E401" s="563"/>
      <c r="F401" s="563"/>
      <c r="G401" s="563"/>
      <c r="H401" s="563"/>
      <c r="I401" s="563"/>
      <c r="J401" s="563"/>
      <c r="K401" s="563"/>
      <c r="L401" s="563"/>
      <c r="M401" s="563"/>
      <c r="N401" s="563"/>
      <c r="O401" s="563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22.5" customHeight="1">
      <c r="A402" s="62"/>
      <c r="B402" s="594"/>
      <c r="C402" s="563"/>
      <c r="D402" s="563"/>
      <c r="E402" s="563"/>
      <c r="F402" s="563"/>
      <c r="G402" s="563"/>
      <c r="H402" s="563"/>
      <c r="I402" s="563"/>
      <c r="J402" s="563"/>
      <c r="K402" s="563"/>
      <c r="L402" s="563"/>
      <c r="M402" s="563"/>
      <c r="N402" s="563"/>
      <c r="O402" s="563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22.5" customHeight="1">
      <c r="A403" s="62"/>
      <c r="B403" s="594"/>
      <c r="C403" s="563"/>
      <c r="D403" s="563"/>
      <c r="E403" s="563"/>
      <c r="F403" s="563"/>
      <c r="G403" s="563"/>
      <c r="H403" s="563"/>
      <c r="I403" s="563"/>
      <c r="J403" s="563"/>
      <c r="K403" s="563"/>
      <c r="L403" s="563"/>
      <c r="M403" s="563"/>
      <c r="N403" s="563"/>
      <c r="O403" s="563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22.5" customHeight="1">
      <c r="A404" s="62"/>
      <c r="B404" s="594"/>
      <c r="C404" s="563"/>
      <c r="D404" s="563"/>
      <c r="E404" s="563"/>
      <c r="F404" s="563"/>
      <c r="G404" s="563"/>
      <c r="H404" s="563"/>
      <c r="I404" s="563"/>
      <c r="J404" s="563"/>
      <c r="K404" s="563"/>
      <c r="L404" s="563"/>
      <c r="M404" s="563"/>
      <c r="N404" s="563"/>
      <c r="O404" s="563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22.5" customHeight="1">
      <c r="A405" s="62"/>
      <c r="B405" s="594"/>
      <c r="C405" s="563"/>
      <c r="D405" s="563"/>
      <c r="E405" s="563"/>
      <c r="F405" s="563"/>
      <c r="G405" s="563"/>
      <c r="H405" s="563"/>
      <c r="I405" s="563"/>
      <c r="J405" s="563"/>
      <c r="K405" s="563"/>
      <c r="L405" s="563"/>
      <c r="M405" s="563"/>
      <c r="N405" s="563"/>
      <c r="O405" s="563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22.5" customHeight="1">
      <c r="A406" s="62"/>
      <c r="B406" s="594"/>
      <c r="C406" s="563"/>
      <c r="D406" s="563"/>
      <c r="E406" s="563"/>
      <c r="F406" s="563"/>
      <c r="G406" s="563"/>
      <c r="H406" s="563"/>
      <c r="I406" s="563"/>
      <c r="J406" s="563"/>
      <c r="K406" s="563"/>
      <c r="L406" s="563"/>
      <c r="M406" s="563"/>
      <c r="N406" s="563"/>
      <c r="O406" s="563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22.5" customHeight="1">
      <c r="A407" s="62"/>
      <c r="B407" s="594"/>
      <c r="C407" s="563"/>
      <c r="D407" s="563"/>
      <c r="E407" s="563"/>
      <c r="F407" s="563"/>
      <c r="G407" s="563"/>
      <c r="H407" s="563"/>
      <c r="I407" s="563"/>
      <c r="J407" s="563"/>
      <c r="K407" s="563"/>
      <c r="L407" s="563"/>
      <c r="M407" s="563"/>
      <c r="N407" s="563"/>
      <c r="O407" s="563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22.5" customHeight="1">
      <c r="A408" s="62"/>
      <c r="B408" s="594"/>
      <c r="C408" s="563"/>
      <c r="D408" s="563"/>
      <c r="E408" s="563"/>
      <c r="F408" s="563"/>
      <c r="G408" s="563"/>
      <c r="H408" s="563"/>
      <c r="I408" s="563"/>
      <c r="J408" s="563"/>
      <c r="K408" s="563"/>
      <c r="L408" s="563"/>
      <c r="M408" s="563"/>
      <c r="N408" s="563"/>
      <c r="O408" s="563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22.5" customHeight="1">
      <c r="A409" s="62"/>
      <c r="B409" s="594"/>
      <c r="C409" s="563"/>
      <c r="D409" s="563"/>
      <c r="E409" s="563"/>
      <c r="F409" s="563"/>
      <c r="G409" s="563"/>
      <c r="H409" s="563"/>
      <c r="I409" s="563"/>
      <c r="J409" s="563"/>
      <c r="K409" s="563"/>
      <c r="L409" s="563"/>
      <c r="M409" s="563"/>
      <c r="N409" s="563"/>
      <c r="O409" s="563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22.5" customHeight="1">
      <c r="A410" s="62"/>
      <c r="B410" s="594"/>
      <c r="C410" s="563"/>
      <c r="D410" s="563"/>
      <c r="E410" s="563"/>
      <c r="F410" s="563"/>
      <c r="G410" s="563"/>
      <c r="H410" s="563"/>
      <c r="I410" s="563"/>
      <c r="J410" s="563"/>
      <c r="K410" s="563"/>
      <c r="L410" s="563"/>
      <c r="M410" s="563"/>
      <c r="N410" s="563"/>
      <c r="O410" s="563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22.5" customHeight="1">
      <c r="A411" s="62"/>
      <c r="B411" s="594"/>
      <c r="C411" s="563"/>
      <c r="D411" s="563"/>
      <c r="E411" s="563"/>
      <c r="F411" s="563"/>
      <c r="G411" s="563"/>
      <c r="H411" s="563"/>
      <c r="I411" s="563"/>
      <c r="J411" s="563"/>
      <c r="K411" s="563"/>
      <c r="L411" s="563"/>
      <c r="M411" s="563"/>
      <c r="N411" s="563"/>
      <c r="O411" s="563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22.5" customHeight="1">
      <c r="A412" s="62"/>
      <c r="B412" s="594"/>
      <c r="C412" s="563"/>
      <c r="D412" s="563"/>
      <c r="E412" s="563"/>
      <c r="F412" s="563"/>
      <c r="G412" s="563"/>
      <c r="H412" s="563"/>
      <c r="I412" s="563"/>
      <c r="J412" s="563"/>
      <c r="K412" s="563"/>
      <c r="L412" s="563"/>
      <c r="M412" s="563"/>
      <c r="N412" s="563"/>
      <c r="O412" s="563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22.5" customHeight="1">
      <c r="A413" s="62"/>
      <c r="B413" s="594"/>
      <c r="C413" s="563"/>
      <c r="D413" s="563"/>
      <c r="E413" s="563"/>
      <c r="F413" s="563"/>
      <c r="G413" s="563"/>
      <c r="H413" s="563"/>
      <c r="I413" s="563"/>
      <c r="J413" s="563"/>
      <c r="K413" s="563"/>
      <c r="L413" s="563"/>
      <c r="M413" s="563"/>
      <c r="N413" s="563"/>
      <c r="O413" s="563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22.5" customHeight="1">
      <c r="A414" s="62"/>
      <c r="B414" s="594"/>
      <c r="C414" s="563"/>
      <c r="D414" s="563"/>
      <c r="E414" s="563"/>
      <c r="F414" s="563"/>
      <c r="G414" s="563"/>
      <c r="H414" s="563"/>
      <c r="I414" s="563"/>
      <c r="J414" s="563"/>
      <c r="K414" s="563"/>
      <c r="L414" s="563"/>
      <c r="M414" s="563"/>
      <c r="N414" s="563"/>
      <c r="O414" s="563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22.5" customHeight="1">
      <c r="A415" s="62"/>
      <c r="B415" s="594"/>
      <c r="C415" s="563"/>
      <c r="D415" s="563"/>
      <c r="E415" s="563"/>
      <c r="F415" s="563"/>
      <c r="G415" s="563"/>
      <c r="H415" s="563"/>
      <c r="I415" s="563"/>
      <c r="J415" s="563"/>
      <c r="K415" s="563"/>
      <c r="L415" s="563"/>
      <c r="M415" s="563"/>
      <c r="N415" s="563"/>
      <c r="O415" s="563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22.5" customHeight="1">
      <c r="A416" s="62"/>
      <c r="B416" s="594"/>
      <c r="C416" s="563"/>
      <c r="D416" s="563"/>
      <c r="E416" s="563"/>
      <c r="F416" s="563"/>
      <c r="G416" s="563"/>
      <c r="H416" s="563"/>
      <c r="I416" s="563"/>
      <c r="J416" s="563"/>
      <c r="K416" s="563"/>
      <c r="L416" s="563"/>
      <c r="M416" s="563"/>
      <c r="N416" s="563"/>
      <c r="O416" s="563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22.5" customHeight="1">
      <c r="A417" s="62"/>
      <c r="B417" s="594"/>
      <c r="C417" s="563"/>
      <c r="D417" s="563"/>
      <c r="E417" s="563"/>
      <c r="F417" s="563"/>
      <c r="G417" s="563"/>
      <c r="H417" s="563"/>
      <c r="I417" s="563"/>
      <c r="J417" s="563"/>
      <c r="K417" s="563"/>
      <c r="L417" s="563"/>
      <c r="M417" s="563"/>
      <c r="N417" s="563"/>
      <c r="O417" s="563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22.5" customHeight="1">
      <c r="A418" s="62"/>
      <c r="B418" s="594"/>
      <c r="C418" s="563"/>
      <c r="D418" s="563"/>
      <c r="E418" s="563"/>
      <c r="F418" s="563"/>
      <c r="G418" s="563"/>
      <c r="H418" s="563"/>
      <c r="I418" s="563"/>
      <c r="J418" s="563"/>
      <c r="K418" s="563"/>
      <c r="L418" s="563"/>
      <c r="M418" s="563"/>
      <c r="N418" s="563"/>
      <c r="O418" s="563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22.5" customHeight="1">
      <c r="A419" s="62"/>
      <c r="B419" s="594"/>
      <c r="C419" s="563"/>
      <c r="D419" s="563"/>
      <c r="E419" s="563"/>
      <c r="F419" s="563"/>
      <c r="G419" s="563"/>
      <c r="H419" s="563"/>
      <c r="I419" s="563"/>
      <c r="J419" s="563"/>
      <c r="K419" s="563"/>
      <c r="L419" s="563"/>
      <c r="M419" s="563"/>
      <c r="N419" s="563"/>
      <c r="O419" s="563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22.5" customHeight="1">
      <c r="A420" s="62"/>
      <c r="B420" s="594"/>
      <c r="C420" s="563"/>
      <c r="D420" s="563"/>
      <c r="E420" s="563"/>
      <c r="F420" s="563"/>
      <c r="G420" s="563"/>
      <c r="H420" s="563"/>
      <c r="I420" s="563"/>
      <c r="J420" s="563"/>
      <c r="K420" s="563"/>
      <c r="L420" s="563"/>
      <c r="M420" s="563"/>
      <c r="N420" s="563"/>
      <c r="O420" s="563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22.5" customHeight="1">
      <c r="A421" s="62"/>
      <c r="B421" s="594"/>
      <c r="C421" s="563"/>
      <c r="D421" s="563"/>
      <c r="E421" s="563"/>
      <c r="F421" s="563"/>
      <c r="G421" s="563"/>
      <c r="H421" s="563"/>
      <c r="I421" s="563"/>
      <c r="J421" s="563"/>
      <c r="K421" s="563"/>
      <c r="L421" s="563"/>
      <c r="M421" s="563"/>
      <c r="N421" s="563"/>
      <c r="O421" s="563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22.5" customHeight="1">
      <c r="A422" s="62"/>
      <c r="B422" s="594"/>
      <c r="C422" s="563"/>
      <c r="D422" s="563"/>
      <c r="E422" s="563"/>
      <c r="F422" s="563"/>
      <c r="G422" s="563"/>
      <c r="H422" s="563"/>
      <c r="I422" s="563"/>
      <c r="J422" s="563"/>
      <c r="K422" s="563"/>
      <c r="L422" s="563"/>
      <c r="M422" s="563"/>
      <c r="N422" s="563"/>
      <c r="O422" s="563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22.5" customHeight="1">
      <c r="A423" s="62"/>
      <c r="B423" s="594"/>
      <c r="C423" s="563"/>
      <c r="D423" s="563"/>
      <c r="E423" s="563"/>
      <c r="F423" s="563"/>
      <c r="G423" s="563"/>
      <c r="H423" s="563"/>
      <c r="I423" s="563"/>
      <c r="J423" s="563"/>
      <c r="K423" s="563"/>
      <c r="L423" s="563"/>
      <c r="M423" s="563"/>
      <c r="N423" s="563"/>
      <c r="O423" s="563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22.5" customHeight="1">
      <c r="A424" s="62"/>
      <c r="B424" s="594"/>
      <c r="C424" s="563"/>
      <c r="D424" s="563"/>
      <c r="E424" s="563"/>
      <c r="F424" s="563"/>
      <c r="G424" s="563"/>
      <c r="H424" s="563"/>
      <c r="I424" s="563"/>
      <c r="J424" s="563"/>
      <c r="K424" s="563"/>
      <c r="L424" s="563"/>
      <c r="M424" s="563"/>
      <c r="N424" s="563"/>
      <c r="O424" s="563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22.5" customHeight="1">
      <c r="A425" s="62"/>
      <c r="B425" s="594"/>
      <c r="C425" s="563"/>
      <c r="D425" s="563"/>
      <c r="E425" s="563"/>
      <c r="F425" s="563"/>
      <c r="G425" s="563"/>
      <c r="H425" s="563"/>
      <c r="I425" s="563"/>
      <c r="J425" s="563"/>
      <c r="K425" s="563"/>
      <c r="L425" s="563"/>
      <c r="M425" s="563"/>
      <c r="N425" s="563"/>
      <c r="O425" s="563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22.5" customHeight="1">
      <c r="A426" s="62"/>
      <c r="B426" s="594"/>
      <c r="C426" s="563"/>
      <c r="D426" s="563"/>
      <c r="E426" s="563"/>
      <c r="F426" s="563"/>
      <c r="G426" s="563"/>
      <c r="H426" s="563"/>
      <c r="I426" s="563"/>
      <c r="J426" s="563"/>
      <c r="K426" s="563"/>
      <c r="L426" s="563"/>
      <c r="M426" s="563"/>
      <c r="N426" s="563"/>
      <c r="O426" s="563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22.5" customHeight="1">
      <c r="A427" s="62"/>
      <c r="B427" s="594"/>
      <c r="C427" s="563"/>
      <c r="D427" s="563"/>
      <c r="E427" s="563"/>
      <c r="F427" s="563"/>
      <c r="G427" s="563"/>
      <c r="H427" s="563"/>
      <c r="I427" s="563"/>
      <c r="J427" s="563"/>
      <c r="K427" s="563"/>
      <c r="L427" s="563"/>
      <c r="M427" s="563"/>
      <c r="N427" s="563"/>
      <c r="O427" s="563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22.5" customHeight="1">
      <c r="A428" s="62"/>
      <c r="B428" s="594"/>
      <c r="C428" s="563"/>
      <c r="D428" s="563"/>
      <c r="E428" s="563"/>
      <c r="F428" s="563"/>
      <c r="G428" s="563"/>
      <c r="H428" s="563"/>
      <c r="I428" s="563"/>
      <c r="J428" s="563"/>
      <c r="K428" s="563"/>
      <c r="L428" s="563"/>
      <c r="M428" s="563"/>
      <c r="N428" s="563"/>
      <c r="O428" s="563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22.5" customHeight="1">
      <c r="A429" s="62"/>
      <c r="B429" s="594"/>
      <c r="C429" s="563"/>
      <c r="D429" s="563"/>
      <c r="E429" s="563"/>
      <c r="F429" s="563"/>
      <c r="G429" s="563"/>
      <c r="H429" s="563"/>
      <c r="I429" s="563"/>
      <c r="J429" s="563"/>
      <c r="K429" s="563"/>
      <c r="L429" s="563"/>
      <c r="M429" s="563"/>
      <c r="N429" s="563"/>
      <c r="O429" s="563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22.5" customHeight="1">
      <c r="A430" s="62"/>
      <c r="B430" s="594"/>
      <c r="C430" s="563"/>
      <c r="D430" s="563"/>
      <c r="E430" s="563"/>
      <c r="F430" s="563"/>
      <c r="G430" s="563"/>
      <c r="H430" s="563"/>
      <c r="I430" s="563"/>
      <c r="J430" s="563"/>
      <c r="K430" s="563"/>
      <c r="L430" s="563"/>
      <c r="M430" s="563"/>
      <c r="N430" s="563"/>
      <c r="O430" s="563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22.5" customHeight="1">
      <c r="A431" s="62"/>
      <c r="B431" s="594"/>
      <c r="C431" s="563"/>
      <c r="D431" s="563"/>
      <c r="E431" s="563"/>
      <c r="F431" s="563"/>
      <c r="G431" s="563"/>
      <c r="H431" s="563"/>
      <c r="I431" s="563"/>
      <c r="J431" s="563"/>
      <c r="K431" s="563"/>
      <c r="L431" s="563"/>
      <c r="M431" s="563"/>
      <c r="N431" s="563"/>
      <c r="O431" s="563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22.5" customHeight="1">
      <c r="A432" s="62"/>
      <c r="B432" s="594"/>
      <c r="C432" s="563"/>
      <c r="D432" s="563"/>
      <c r="E432" s="563"/>
      <c r="F432" s="563"/>
      <c r="G432" s="563"/>
      <c r="H432" s="563"/>
      <c r="I432" s="563"/>
      <c r="J432" s="563"/>
      <c r="K432" s="563"/>
      <c r="L432" s="563"/>
      <c r="M432" s="563"/>
      <c r="N432" s="563"/>
      <c r="O432" s="563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22.5" customHeight="1">
      <c r="A433" s="62"/>
      <c r="B433" s="594"/>
      <c r="C433" s="563"/>
      <c r="D433" s="563"/>
      <c r="E433" s="563"/>
      <c r="F433" s="563"/>
      <c r="G433" s="563"/>
      <c r="H433" s="563"/>
      <c r="I433" s="563"/>
      <c r="J433" s="563"/>
      <c r="K433" s="563"/>
      <c r="L433" s="563"/>
      <c r="M433" s="563"/>
      <c r="N433" s="563"/>
      <c r="O433" s="563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22.5" customHeight="1">
      <c r="A434" s="62"/>
      <c r="B434" s="594"/>
      <c r="C434" s="563"/>
      <c r="D434" s="563"/>
      <c r="E434" s="563"/>
      <c r="F434" s="563"/>
      <c r="G434" s="563"/>
      <c r="H434" s="563"/>
      <c r="I434" s="563"/>
      <c r="J434" s="563"/>
      <c r="K434" s="563"/>
      <c r="L434" s="563"/>
      <c r="M434" s="563"/>
      <c r="N434" s="563"/>
      <c r="O434" s="563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22.5" customHeight="1">
      <c r="A435" s="62"/>
      <c r="B435" s="594"/>
      <c r="C435" s="563"/>
      <c r="D435" s="563"/>
      <c r="E435" s="563"/>
      <c r="F435" s="563"/>
      <c r="G435" s="563"/>
      <c r="H435" s="563"/>
      <c r="I435" s="563"/>
      <c r="J435" s="563"/>
      <c r="K435" s="563"/>
      <c r="L435" s="563"/>
      <c r="M435" s="563"/>
      <c r="N435" s="563"/>
      <c r="O435" s="563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22.5" customHeight="1">
      <c r="A436" s="62"/>
      <c r="B436" s="594"/>
      <c r="C436" s="563"/>
      <c r="D436" s="563"/>
      <c r="E436" s="563"/>
      <c r="F436" s="563"/>
      <c r="G436" s="563"/>
      <c r="H436" s="563"/>
      <c r="I436" s="563"/>
      <c r="J436" s="563"/>
      <c r="K436" s="563"/>
      <c r="L436" s="563"/>
      <c r="M436" s="563"/>
      <c r="N436" s="563"/>
      <c r="O436" s="563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22.5" customHeight="1">
      <c r="A437" s="62"/>
      <c r="B437" s="594"/>
      <c r="C437" s="563"/>
      <c r="D437" s="563"/>
      <c r="E437" s="563"/>
      <c r="F437" s="563"/>
      <c r="G437" s="563"/>
      <c r="H437" s="563"/>
      <c r="I437" s="563"/>
      <c r="J437" s="563"/>
      <c r="K437" s="563"/>
      <c r="L437" s="563"/>
      <c r="M437" s="563"/>
      <c r="N437" s="563"/>
      <c r="O437" s="563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22.5" customHeight="1">
      <c r="A438" s="62"/>
      <c r="B438" s="594"/>
      <c r="C438" s="563"/>
      <c r="D438" s="563"/>
      <c r="E438" s="563"/>
      <c r="F438" s="563"/>
      <c r="G438" s="563"/>
      <c r="H438" s="563"/>
      <c r="I438" s="563"/>
      <c r="J438" s="563"/>
      <c r="K438" s="563"/>
      <c r="L438" s="563"/>
      <c r="M438" s="563"/>
      <c r="N438" s="563"/>
      <c r="O438" s="563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22.5" customHeight="1">
      <c r="A439" s="62"/>
      <c r="B439" s="594"/>
      <c r="C439" s="563"/>
      <c r="D439" s="563"/>
      <c r="E439" s="563"/>
      <c r="F439" s="563"/>
      <c r="G439" s="563"/>
      <c r="H439" s="563"/>
      <c r="I439" s="563"/>
      <c r="J439" s="563"/>
      <c r="K439" s="563"/>
      <c r="L439" s="563"/>
      <c r="M439" s="563"/>
      <c r="N439" s="563"/>
      <c r="O439" s="563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22.5" customHeight="1">
      <c r="A440" s="62"/>
      <c r="B440" s="594"/>
      <c r="C440" s="563"/>
      <c r="D440" s="563"/>
      <c r="E440" s="563"/>
      <c r="F440" s="563"/>
      <c r="G440" s="563"/>
      <c r="H440" s="563"/>
      <c r="I440" s="563"/>
      <c r="J440" s="563"/>
      <c r="K440" s="563"/>
      <c r="L440" s="563"/>
      <c r="M440" s="563"/>
      <c r="N440" s="563"/>
      <c r="O440" s="563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22.5" customHeight="1">
      <c r="A441" s="62"/>
      <c r="B441" s="594"/>
      <c r="C441" s="563"/>
      <c r="D441" s="563"/>
      <c r="E441" s="563"/>
      <c r="F441" s="563"/>
      <c r="G441" s="563"/>
      <c r="H441" s="563"/>
      <c r="I441" s="563"/>
      <c r="J441" s="563"/>
      <c r="K441" s="563"/>
      <c r="L441" s="563"/>
      <c r="M441" s="563"/>
      <c r="N441" s="563"/>
      <c r="O441" s="563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22.5" customHeight="1">
      <c r="A442" s="62"/>
      <c r="B442" s="594"/>
      <c r="C442" s="563"/>
      <c r="D442" s="563"/>
      <c r="E442" s="563"/>
      <c r="F442" s="563"/>
      <c r="G442" s="563"/>
      <c r="H442" s="563"/>
      <c r="I442" s="563"/>
      <c r="J442" s="563"/>
      <c r="K442" s="563"/>
      <c r="L442" s="563"/>
      <c r="M442" s="563"/>
      <c r="N442" s="563"/>
      <c r="O442" s="563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22.5" customHeight="1">
      <c r="A443" s="62"/>
      <c r="B443" s="594"/>
      <c r="C443" s="563"/>
      <c r="D443" s="563"/>
      <c r="E443" s="563"/>
      <c r="F443" s="563"/>
      <c r="G443" s="563"/>
      <c r="H443" s="563"/>
      <c r="I443" s="563"/>
      <c r="J443" s="563"/>
      <c r="K443" s="563"/>
      <c r="L443" s="563"/>
      <c r="M443" s="563"/>
      <c r="N443" s="563"/>
      <c r="O443" s="563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22.5" customHeight="1">
      <c r="A444" s="62"/>
      <c r="B444" s="594"/>
      <c r="C444" s="563"/>
      <c r="D444" s="563"/>
      <c r="E444" s="563"/>
      <c r="F444" s="563"/>
      <c r="G444" s="563"/>
      <c r="H444" s="563"/>
      <c r="I444" s="563"/>
      <c r="J444" s="563"/>
      <c r="K444" s="563"/>
      <c r="L444" s="563"/>
      <c r="M444" s="563"/>
      <c r="N444" s="563"/>
      <c r="O444" s="563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22.5" customHeight="1">
      <c r="A445" s="62"/>
      <c r="B445" s="594"/>
      <c r="C445" s="563"/>
      <c r="D445" s="563"/>
      <c r="E445" s="563"/>
      <c r="F445" s="563"/>
      <c r="G445" s="563"/>
      <c r="H445" s="563"/>
      <c r="I445" s="563"/>
      <c r="J445" s="563"/>
      <c r="K445" s="563"/>
      <c r="L445" s="563"/>
      <c r="M445" s="563"/>
      <c r="N445" s="563"/>
      <c r="O445" s="563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22.5" customHeight="1">
      <c r="A446" s="62"/>
      <c r="B446" s="594"/>
      <c r="C446" s="563"/>
      <c r="D446" s="563"/>
      <c r="E446" s="563"/>
      <c r="F446" s="563"/>
      <c r="G446" s="563"/>
      <c r="H446" s="563"/>
      <c r="I446" s="563"/>
      <c r="J446" s="563"/>
      <c r="K446" s="563"/>
      <c r="L446" s="563"/>
      <c r="M446" s="563"/>
      <c r="N446" s="563"/>
      <c r="O446" s="563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22.5" customHeight="1">
      <c r="A447" s="62"/>
      <c r="B447" s="594"/>
      <c r="C447" s="563"/>
      <c r="D447" s="563"/>
      <c r="E447" s="563"/>
      <c r="F447" s="563"/>
      <c r="G447" s="563"/>
      <c r="H447" s="563"/>
      <c r="I447" s="563"/>
      <c r="J447" s="563"/>
      <c r="K447" s="563"/>
      <c r="L447" s="563"/>
      <c r="M447" s="563"/>
      <c r="N447" s="563"/>
      <c r="O447" s="563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22.5" customHeight="1">
      <c r="A448" s="62"/>
      <c r="B448" s="594"/>
      <c r="C448" s="563"/>
      <c r="D448" s="563"/>
      <c r="E448" s="563"/>
      <c r="F448" s="563"/>
      <c r="G448" s="563"/>
      <c r="H448" s="563"/>
      <c r="I448" s="563"/>
      <c r="J448" s="563"/>
      <c r="K448" s="563"/>
      <c r="L448" s="563"/>
      <c r="M448" s="563"/>
      <c r="N448" s="563"/>
      <c r="O448" s="563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22.5" customHeight="1">
      <c r="A449" s="62"/>
      <c r="B449" s="594"/>
      <c r="C449" s="563"/>
      <c r="D449" s="563"/>
      <c r="E449" s="563"/>
      <c r="F449" s="563"/>
      <c r="G449" s="563"/>
      <c r="H449" s="563"/>
      <c r="I449" s="563"/>
      <c r="J449" s="563"/>
      <c r="K449" s="563"/>
      <c r="L449" s="563"/>
      <c r="M449" s="563"/>
      <c r="N449" s="563"/>
      <c r="O449" s="563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22.5" customHeight="1">
      <c r="A450" s="62"/>
      <c r="B450" s="594"/>
      <c r="C450" s="563"/>
      <c r="D450" s="563"/>
      <c r="E450" s="563"/>
      <c r="F450" s="563"/>
      <c r="G450" s="563"/>
      <c r="H450" s="563"/>
      <c r="I450" s="563"/>
      <c r="J450" s="563"/>
      <c r="K450" s="563"/>
      <c r="L450" s="563"/>
      <c r="M450" s="563"/>
      <c r="N450" s="563"/>
      <c r="O450" s="563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22.5" customHeight="1">
      <c r="A451" s="62"/>
      <c r="B451" s="594"/>
      <c r="C451" s="563"/>
      <c r="D451" s="563"/>
      <c r="E451" s="563"/>
      <c r="F451" s="563"/>
      <c r="G451" s="563"/>
      <c r="H451" s="563"/>
      <c r="I451" s="563"/>
      <c r="J451" s="563"/>
      <c r="K451" s="563"/>
      <c r="L451" s="563"/>
      <c r="M451" s="563"/>
      <c r="N451" s="563"/>
      <c r="O451" s="563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22.5" customHeight="1">
      <c r="A452" s="62"/>
      <c r="B452" s="594"/>
      <c r="C452" s="563"/>
      <c r="D452" s="563"/>
      <c r="E452" s="563"/>
      <c r="F452" s="563"/>
      <c r="G452" s="563"/>
      <c r="H452" s="563"/>
      <c r="I452" s="563"/>
      <c r="J452" s="563"/>
      <c r="K452" s="563"/>
      <c r="L452" s="563"/>
      <c r="M452" s="563"/>
      <c r="N452" s="563"/>
      <c r="O452" s="563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22.5" customHeight="1">
      <c r="A453" s="62"/>
      <c r="B453" s="594"/>
      <c r="C453" s="563"/>
      <c r="D453" s="563"/>
      <c r="E453" s="563"/>
      <c r="F453" s="563"/>
      <c r="G453" s="563"/>
      <c r="H453" s="563"/>
      <c r="I453" s="563"/>
      <c r="J453" s="563"/>
      <c r="K453" s="563"/>
      <c r="L453" s="563"/>
      <c r="M453" s="563"/>
      <c r="N453" s="563"/>
      <c r="O453" s="563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22.5" customHeight="1">
      <c r="A454" s="62"/>
      <c r="B454" s="594"/>
      <c r="C454" s="563"/>
      <c r="D454" s="563"/>
      <c r="E454" s="563"/>
      <c r="F454" s="563"/>
      <c r="G454" s="563"/>
      <c r="H454" s="563"/>
      <c r="I454" s="563"/>
      <c r="J454" s="563"/>
      <c r="K454" s="563"/>
      <c r="L454" s="563"/>
      <c r="M454" s="563"/>
      <c r="N454" s="563"/>
      <c r="O454" s="563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22.5" customHeight="1">
      <c r="A455" s="62"/>
      <c r="B455" s="594"/>
      <c r="C455" s="563"/>
      <c r="D455" s="563"/>
      <c r="E455" s="563"/>
      <c r="F455" s="563"/>
      <c r="G455" s="563"/>
      <c r="H455" s="563"/>
      <c r="I455" s="563"/>
      <c r="J455" s="563"/>
      <c r="K455" s="563"/>
      <c r="L455" s="563"/>
      <c r="M455" s="563"/>
      <c r="N455" s="563"/>
      <c r="O455" s="563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22.5" customHeight="1">
      <c r="A456" s="62"/>
      <c r="B456" s="594"/>
      <c r="C456" s="563"/>
      <c r="D456" s="563"/>
      <c r="E456" s="563"/>
      <c r="F456" s="563"/>
      <c r="G456" s="563"/>
      <c r="H456" s="563"/>
      <c r="I456" s="563"/>
      <c r="J456" s="563"/>
      <c r="K456" s="563"/>
      <c r="L456" s="563"/>
      <c r="M456" s="563"/>
      <c r="N456" s="563"/>
      <c r="O456" s="563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22.5" customHeight="1">
      <c r="A457" s="62"/>
      <c r="B457" s="594"/>
      <c r="C457" s="563"/>
      <c r="D457" s="563"/>
      <c r="E457" s="563"/>
      <c r="F457" s="563"/>
      <c r="G457" s="563"/>
      <c r="H457" s="563"/>
      <c r="I457" s="563"/>
      <c r="J457" s="563"/>
      <c r="K457" s="563"/>
      <c r="L457" s="563"/>
      <c r="M457" s="563"/>
      <c r="N457" s="563"/>
      <c r="O457" s="563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22.5" customHeight="1">
      <c r="A458" s="62"/>
      <c r="B458" s="594"/>
      <c r="C458" s="563"/>
      <c r="D458" s="563"/>
      <c r="E458" s="563"/>
      <c r="F458" s="563"/>
      <c r="G458" s="563"/>
      <c r="H458" s="563"/>
      <c r="I458" s="563"/>
      <c r="J458" s="563"/>
      <c r="K458" s="563"/>
      <c r="L458" s="563"/>
      <c r="M458" s="563"/>
      <c r="N458" s="563"/>
      <c r="O458" s="563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22.5" customHeight="1">
      <c r="A459" s="62"/>
      <c r="B459" s="594"/>
      <c r="C459" s="563"/>
      <c r="D459" s="563"/>
      <c r="E459" s="563"/>
      <c r="F459" s="563"/>
      <c r="G459" s="563"/>
      <c r="H459" s="563"/>
      <c r="I459" s="563"/>
      <c r="J459" s="563"/>
      <c r="K459" s="563"/>
      <c r="L459" s="563"/>
      <c r="M459" s="563"/>
      <c r="N459" s="563"/>
      <c r="O459" s="563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22.5" customHeight="1">
      <c r="A460" s="62"/>
      <c r="B460" s="594"/>
      <c r="C460" s="563"/>
      <c r="D460" s="563"/>
      <c r="E460" s="563"/>
      <c r="F460" s="563"/>
      <c r="G460" s="563"/>
      <c r="H460" s="563"/>
      <c r="I460" s="563"/>
      <c r="J460" s="563"/>
      <c r="K460" s="563"/>
      <c r="L460" s="563"/>
      <c r="M460" s="563"/>
      <c r="N460" s="563"/>
      <c r="O460" s="563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22.5" customHeight="1">
      <c r="A461" s="62"/>
      <c r="B461" s="594"/>
      <c r="C461" s="563"/>
      <c r="D461" s="563"/>
      <c r="E461" s="563"/>
      <c r="F461" s="563"/>
      <c r="G461" s="563"/>
      <c r="H461" s="563"/>
      <c r="I461" s="563"/>
      <c r="J461" s="563"/>
      <c r="K461" s="563"/>
      <c r="L461" s="563"/>
      <c r="M461" s="563"/>
      <c r="N461" s="563"/>
      <c r="O461" s="563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22.5" customHeight="1">
      <c r="A462" s="62"/>
      <c r="B462" s="594"/>
      <c r="C462" s="563"/>
      <c r="D462" s="563"/>
      <c r="E462" s="563"/>
      <c r="F462" s="563"/>
      <c r="G462" s="563"/>
      <c r="H462" s="563"/>
      <c r="I462" s="563"/>
      <c r="J462" s="563"/>
      <c r="K462" s="563"/>
      <c r="L462" s="563"/>
      <c r="M462" s="563"/>
      <c r="N462" s="563"/>
      <c r="O462" s="563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22.5" customHeight="1">
      <c r="A463" s="62"/>
      <c r="B463" s="594"/>
      <c r="C463" s="563"/>
      <c r="D463" s="563"/>
      <c r="E463" s="563"/>
      <c r="F463" s="563"/>
      <c r="G463" s="563"/>
      <c r="H463" s="563"/>
      <c r="I463" s="563"/>
      <c r="J463" s="563"/>
      <c r="K463" s="563"/>
      <c r="L463" s="563"/>
      <c r="M463" s="563"/>
      <c r="N463" s="563"/>
      <c r="O463" s="563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22.5" customHeight="1">
      <c r="A464" s="62"/>
      <c r="B464" s="594"/>
      <c r="C464" s="563"/>
      <c r="D464" s="563"/>
      <c r="E464" s="563"/>
      <c r="F464" s="563"/>
      <c r="G464" s="563"/>
      <c r="H464" s="563"/>
      <c r="I464" s="563"/>
      <c r="J464" s="563"/>
      <c r="K464" s="563"/>
      <c r="L464" s="563"/>
      <c r="M464" s="563"/>
      <c r="N464" s="563"/>
      <c r="O464" s="563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22.5" customHeight="1">
      <c r="A465" s="62"/>
      <c r="B465" s="594"/>
      <c r="C465" s="563"/>
      <c r="D465" s="563"/>
      <c r="E465" s="563"/>
      <c r="F465" s="563"/>
      <c r="G465" s="563"/>
      <c r="H465" s="563"/>
      <c r="I465" s="563"/>
      <c r="J465" s="563"/>
      <c r="K465" s="563"/>
      <c r="L465" s="563"/>
      <c r="M465" s="563"/>
      <c r="N465" s="563"/>
      <c r="O465" s="563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22.5" customHeight="1">
      <c r="A466" s="62"/>
      <c r="B466" s="594"/>
      <c r="C466" s="563"/>
      <c r="D466" s="563"/>
      <c r="E466" s="563"/>
      <c r="F466" s="563"/>
      <c r="G466" s="563"/>
      <c r="H466" s="563"/>
      <c r="I466" s="563"/>
      <c r="J466" s="563"/>
      <c r="K466" s="563"/>
      <c r="L466" s="563"/>
      <c r="M466" s="563"/>
      <c r="N466" s="563"/>
      <c r="O466" s="563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22.5" customHeight="1">
      <c r="A467" s="62"/>
      <c r="B467" s="594"/>
      <c r="C467" s="563"/>
      <c r="D467" s="563"/>
      <c r="E467" s="563"/>
      <c r="F467" s="563"/>
      <c r="G467" s="563"/>
      <c r="H467" s="563"/>
      <c r="I467" s="563"/>
      <c r="J467" s="563"/>
      <c r="K467" s="563"/>
      <c r="L467" s="563"/>
      <c r="M467" s="563"/>
      <c r="N467" s="563"/>
      <c r="O467" s="563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22.5" customHeight="1">
      <c r="A468" s="62"/>
      <c r="B468" s="594"/>
      <c r="C468" s="563"/>
      <c r="D468" s="563"/>
      <c r="E468" s="563"/>
      <c r="F468" s="563"/>
      <c r="G468" s="563"/>
      <c r="H468" s="563"/>
      <c r="I468" s="563"/>
      <c r="J468" s="563"/>
      <c r="K468" s="563"/>
      <c r="L468" s="563"/>
      <c r="M468" s="563"/>
      <c r="N468" s="563"/>
      <c r="O468" s="563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22.5" customHeight="1">
      <c r="A469" s="62"/>
      <c r="B469" s="594"/>
      <c r="C469" s="563"/>
      <c r="D469" s="563"/>
      <c r="E469" s="563"/>
      <c r="F469" s="563"/>
      <c r="G469" s="563"/>
      <c r="H469" s="563"/>
      <c r="I469" s="563"/>
      <c r="J469" s="563"/>
      <c r="K469" s="563"/>
      <c r="L469" s="563"/>
      <c r="M469" s="563"/>
      <c r="N469" s="563"/>
      <c r="O469" s="563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22.5" customHeight="1">
      <c r="A470" s="62"/>
      <c r="B470" s="594"/>
      <c r="C470" s="563"/>
      <c r="D470" s="563"/>
      <c r="E470" s="563"/>
      <c r="F470" s="563"/>
      <c r="G470" s="563"/>
      <c r="H470" s="563"/>
      <c r="I470" s="563"/>
      <c r="J470" s="563"/>
      <c r="K470" s="563"/>
      <c r="L470" s="563"/>
      <c r="M470" s="563"/>
      <c r="N470" s="563"/>
      <c r="O470" s="563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22.5" customHeight="1">
      <c r="A471" s="62"/>
      <c r="B471" s="594"/>
      <c r="C471" s="563"/>
      <c r="D471" s="563"/>
      <c r="E471" s="563"/>
      <c r="F471" s="563"/>
      <c r="G471" s="563"/>
      <c r="H471" s="563"/>
      <c r="I471" s="563"/>
      <c r="J471" s="563"/>
      <c r="K471" s="563"/>
      <c r="L471" s="563"/>
      <c r="M471" s="563"/>
      <c r="N471" s="563"/>
      <c r="O471" s="563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22.5" customHeight="1">
      <c r="A472" s="62"/>
      <c r="B472" s="594"/>
      <c r="C472" s="563"/>
      <c r="D472" s="563"/>
      <c r="E472" s="563"/>
      <c r="F472" s="563"/>
      <c r="G472" s="563"/>
      <c r="H472" s="563"/>
      <c r="I472" s="563"/>
      <c r="J472" s="563"/>
      <c r="K472" s="563"/>
      <c r="L472" s="563"/>
      <c r="M472" s="563"/>
      <c r="N472" s="563"/>
      <c r="O472" s="563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22.5" customHeight="1">
      <c r="A473" s="62"/>
      <c r="B473" s="594"/>
      <c r="C473" s="563"/>
      <c r="D473" s="563"/>
      <c r="E473" s="563"/>
      <c r="F473" s="563"/>
      <c r="G473" s="563"/>
      <c r="H473" s="563"/>
      <c r="I473" s="563"/>
      <c r="J473" s="563"/>
      <c r="K473" s="563"/>
      <c r="L473" s="563"/>
      <c r="M473" s="563"/>
      <c r="N473" s="563"/>
      <c r="O473" s="563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22.5" customHeight="1">
      <c r="A474" s="62"/>
      <c r="B474" s="594"/>
      <c r="C474" s="563"/>
      <c r="D474" s="563"/>
      <c r="E474" s="563"/>
      <c r="F474" s="563"/>
      <c r="G474" s="563"/>
      <c r="H474" s="563"/>
      <c r="I474" s="563"/>
      <c r="J474" s="563"/>
      <c r="K474" s="563"/>
      <c r="L474" s="563"/>
      <c r="M474" s="563"/>
      <c r="N474" s="563"/>
      <c r="O474" s="563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22.5" customHeight="1">
      <c r="A475" s="62"/>
      <c r="B475" s="594"/>
      <c r="C475" s="563"/>
      <c r="D475" s="563"/>
      <c r="E475" s="563"/>
      <c r="F475" s="563"/>
      <c r="G475" s="563"/>
      <c r="H475" s="563"/>
      <c r="I475" s="563"/>
      <c r="J475" s="563"/>
      <c r="K475" s="563"/>
      <c r="L475" s="563"/>
      <c r="M475" s="563"/>
      <c r="N475" s="563"/>
      <c r="O475" s="563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22.5" customHeight="1">
      <c r="A476" s="62"/>
      <c r="B476" s="594"/>
      <c r="C476" s="563"/>
      <c r="D476" s="563"/>
      <c r="E476" s="563"/>
      <c r="F476" s="563"/>
      <c r="G476" s="563"/>
      <c r="H476" s="563"/>
      <c r="I476" s="563"/>
      <c r="J476" s="563"/>
      <c r="K476" s="563"/>
      <c r="L476" s="563"/>
      <c r="M476" s="563"/>
      <c r="N476" s="563"/>
      <c r="O476" s="563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22.5" customHeight="1">
      <c r="A477" s="62"/>
      <c r="B477" s="594"/>
      <c r="C477" s="563"/>
      <c r="D477" s="563"/>
      <c r="E477" s="563"/>
      <c r="F477" s="563"/>
      <c r="G477" s="563"/>
      <c r="H477" s="563"/>
      <c r="I477" s="563"/>
      <c r="J477" s="563"/>
      <c r="K477" s="563"/>
      <c r="L477" s="563"/>
      <c r="M477" s="563"/>
      <c r="N477" s="563"/>
      <c r="O477" s="563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22.5" customHeight="1">
      <c r="A478" s="62"/>
      <c r="B478" s="594"/>
      <c r="C478" s="563"/>
      <c r="D478" s="563"/>
      <c r="E478" s="563"/>
      <c r="F478" s="563"/>
      <c r="G478" s="563"/>
      <c r="H478" s="563"/>
      <c r="I478" s="563"/>
      <c r="J478" s="563"/>
      <c r="K478" s="563"/>
      <c r="L478" s="563"/>
      <c r="M478" s="563"/>
      <c r="N478" s="563"/>
      <c r="O478" s="563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22.5" customHeight="1">
      <c r="A479" s="62"/>
      <c r="B479" s="594"/>
      <c r="C479" s="563"/>
      <c r="D479" s="563"/>
      <c r="E479" s="563"/>
      <c r="F479" s="563"/>
      <c r="G479" s="563"/>
      <c r="H479" s="563"/>
      <c r="I479" s="563"/>
      <c r="J479" s="563"/>
      <c r="K479" s="563"/>
      <c r="L479" s="563"/>
      <c r="M479" s="563"/>
      <c r="N479" s="563"/>
      <c r="O479" s="563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22.5" customHeight="1">
      <c r="A480" s="62"/>
      <c r="B480" s="594"/>
      <c r="C480" s="563"/>
      <c r="D480" s="563"/>
      <c r="E480" s="563"/>
      <c r="F480" s="563"/>
      <c r="G480" s="563"/>
      <c r="H480" s="563"/>
      <c r="I480" s="563"/>
      <c r="J480" s="563"/>
      <c r="K480" s="563"/>
      <c r="L480" s="563"/>
      <c r="M480" s="563"/>
      <c r="N480" s="563"/>
      <c r="O480" s="563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22.5" customHeight="1">
      <c r="A481" s="62"/>
      <c r="B481" s="594"/>
      <c r="C481" s="563"/>
      <c r="D481" s="563"/>
      <c r="E481" s="563"/>
      <c r="F481" s="563"/>
      <c r="G481" s="563"/>
      <c r="H481" s="563"/>
      <c r="I481" s="563"/>
      <c r="J481" s="563"/>
      <c r="K481" s="563"/>
      <c r="L481" s="563"/>
      <c r="M481" s="563"/>
      <c r="N481" s="563"/>
      <c r="O481" s="563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22.5" customHeight="1">
      <c r="A482" s="62"/>
      <c r="B482" s="594"/>
      <c r="C482" s="563"/>
      <c r="D482" s="563"/>
      <c r="E482" s="563"/>
      <c r="F482" s="563"/>
      <c r="G482" s="563"/>
      <c r="H482" s="563"/>
      <c r="I482" s="563"/>
      <c r="J482" s="563"/>
      <c r="K482" s="563"/>
      <c r="L482" s="563"/>
      <c r="M482" s="563"/>
      <c r="N482" s="563"/>
      <c r="O482" s="563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22.5" customHeight="1">
      <c r="A483" s="62"/>
      <c r="B483" s="594"/>
      <c r="C483" s="563"/>
      <c r="D483" s="563"/>
      <c r="E483" s="563"/>
      <c r="F483" s="563"/>
      <c r="G483" s="563"/>
      <c r="H483" s="563"/>
      <c r="I483" s="563"/>
      <c r="J483" s="563"/>
      <c r="K483" s="563"/>
      <c r="L483" s="563"/>
      <c r="M483" s="563"/>
      <c r="N483" s="563"/>
      <c r="O483" s="563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22.5" customHeight="1">
      <c r="A484" s="62"/>
      <c r="B484" s="594"/>
      <c r="C484" s="563"/>
      <c r="D484" s="563"/>
      <c r="E484" s="563"/>
      <c r="F484" s="563"/>
      <c r="G484" s="563"/>
      <c r="H484" s="563"/>
      <c r="I484" s="563"/>
      <c r="J484" s="563"/>
      <c r="K484" s="563"/>
      <c r="L484" s="563"/>
      <c r="M484" s="563"/>
      <c r="N484" s="563"/>
      <c r="O484" s="563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22.5" customHeight="1">
      <c r="A485" s="62"/>
      <c r="B485" s="594"/>
      <c r="C485" s="563"/>
      <c r="D485" s="563"/>
      <c r="E485" s="563"/>
      <c r="F485" s="563"/>
      <c r="G485" s="563"/>
      <c r="H485" s="563"/>
      <c r="I485" s="563"/>
      <c r="J485" s="563"/>
      <c r="K485" s="563"/>
      <c r="L485" s="563"/>
      <c r="M485" s="563"/>
      <c r="N485" s="563"/>
      <c r="O485" s="563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22.5" customHeight="1">
      <c r="A486" s="62"/>
      <c r="B486" s="594"/>
      <c r="C486" s="563"/>
      <c r="D486" s="563"/>
      <c r="E486" s="563"/>
      <c r="F486" s="563"/>
      <c r="G486" s="563"/>
      <c r="H486" s="563"/>
      <c r="I486" s="563"/>
      <c r="J486" s="563"/>
      <c r="K486" s="563"/>
      <c r="L486" s="563"/>
      <c r="M486" s="563"/>
      <c r="N486" s="563"/>
      <c r="O486" s="563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22.5" customHeight="1">
      <c r="A487" s="62"/>
      <c r="B487" s="594"/>
      <c r="C487" s="563"/>
      <c r="D487" s="563"/>
      <c r="E487" s="563"/>
      <c r="F487" s="563"/>
      <c r="G487" s="563"/>
      <c r="H487" s="563"/>
      <c r="I487" s="563"/>
      <c r="J487" s="563"/>
      <c r="K487" s="563"/>
      <c r="L487" s="563"/>
      <c r="M487" s="563"/>
      <c r="N487" s="563"/>
      <c r="O487" s="563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22.5" customHeight="1">
      <c r="A488" s="62"/>
      <c r="B488" s="594"/>
      <c r="C488" s="563"/>
      <c r="D488" s="563"/>
      <c r="E488" s="563"/>
      <c r="F488" s="563"/>
      <c r="G488" s="563"/>
      <c r="H488" s="563"/>
      <c r="I488" s="563"/>
      <c r="J488" s="563"/>
      <c r="K488" s="563"/>
      <c r="L488" s="563"/>
      <c r="M488" s="563"/>
      <c r="N488" s="563"/>
      <c r="O488" s="563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22.5" customHeight="1">
      <c r="A489" s="62"/>
      <c r="B489" s="594"/>
      <c r="C489" s="563"/>
      <c r="D489" s="563"/>
      <c r="E489" s="563"/>
      <c r="F489" s="563"/>
      <c r="G489" s="563"/>
      <c r="H489" s="563"/>
      <c r="I489" s="563"/>
      <c r="J489" s="563"/>
      <c r="K489" s="563"/>
      <c r="L489" s="563"/>
      <c r="M489" s="563"/>
      <c r="N489" s="563"/>
      <c r="O489" s="563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22.5" customHeight="1">
      <c r="A490" s="62"/>
      <c r="B490" s="594"/>
      <c r="C490" s="563"/>
      <c r="D490" s="563"/>
      <c r="E490" s="563"/>
      <c r="F490" s="563"/>
      <c r="G490" s="563"/>
      <c r="H490" s="563"/>
      <c r="I490" s="563"/>
      <c r="J490" s="563"/>
      <c r="K490" s="563"/>
      <c r="L490" s="563"/>
      <c r="M490" s="563"/>
      <c r="N490" s="563"/>
      <c r="O490" s="563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22.5" customHeight="1">
      <c r="A491" s="62"/>
      <c r="B491" s="594"/>
      <c r="C491" s="563"/>
      <c r="D491" s="563"/>
      <c r="E491" s="563"/>
      <c r="F491" s="563"/>
      <c r="G491" s="563"/>
      <c r="H491" s="563"/>
      <c r="I491" s="563"/>
      <c r="J491" s="563"/>
      <c r="K491" s="563"/>
      <c r="L491" s="563"/>
      <c r="M491" s="563"/>
      <c r="N491" s="563"/>
      <c r="O491" s="563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22.5" customHeight="1">
      <c r="A492" s="62"/>
      <c r="B492" s="594"/>
      <c r="C492" s="563"/>
      <c r="D492" s="563"/>
      <c r="E492" s="563"/>
      <c r="F492" s="563"/>
      <c r="G492" s="563"/>
      <c r="H492" s="563"/>
      <c r="I492" s="563"/>
      <c r="J492" s="563"/>
      <c r="K492" s="563"/>
      <c r="L492" s="563"/>
      <c r="M492" s="563"/>
      <c r="N492" s="563"/>
      <c r="O492" s="563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22.5" customHeight="1">
      <c r="A493" s="62"/>
      <c r="B493" s="594"/>
      <c r="C493" s="563"/>
      <c r="D493" s="563"/>
      <c r="E493" s="563"/>
      <c r="F493" s="563"/>
      <c r="G493" s="563"/>
      <c r="H493" s="563"/>
      <c r="I493" s="563"/>
      <c r="J493" s="563"/>
      <c r="K493" s="563"/>
      <c r="L493" s="563"/>
      <c r="M493" s="563"/>
      <c r="N493" s="563"/>
      <c r="O493" s="563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22.5" customHeight="1">
      <c r="A494" s="62"/>
      <c r="B494" s="594"/>
      <c r="C494" s="563"/>
      <c r="D494" s="563"/>
      <c r="E494" s="563"/>
      <c r="F494" s="563"/>
      <c r="G494" s="563"/>
      <c r="H494" s="563"/>
      <c r="I494" s="563"/>
      <c r="J494" s="563"/>
      <c r="K494" s="563"/>
      <c r="L494" s="563"/>
      <c r="M494" s="563"/>
      <c r="N494" s="563"/>
      <c r="O494" s="563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22.5" customHeight="1">
      <c r="A495" s="62"/>
      <c r="B495" s="594"/>
      <c r="C495" s="563"/>
      <c r="D495" s="563"/>
      <c r="E495" s="563"/>
      <c r="F495" s="563"/>
      <c r="G495" s="563"/>
      <c r="H495" s="563"/>
      <c r="I495" s="563"/>
      <c r="J495" s="563"/>
      <c r="K495" s="563"/>
      <c r="L495" s="563"/>
      <c r="M495" s="563"/>
      <c r="N495" s="563"/>
      <c r="O495" s="563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22.5" customHeight="1">
      <c r="A496" s="62"/>
      <c r="B496" s="594"/>
      <c r="C496" s="563"/>
      <c r="D496" s="563"/>
      <c r="E496" s="563"/>
      <c r="F496" s="563"/>
      <c r="G496" s="563"/>
      <c r="H496" s="563"/>
      <c r="I496" s="563"/>
      <c r="J496" s="563"/>
      <c r="K496" s="563"/>
      <c r="L496" s="563"/>
      <c r="M496" s="563"/>
      <c r="N496" s="563"/>
      <c r="O496" s="563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22.5" customHeight="1">
      <c r="A497" s="62"/>
      <c r="B497" s="594"/>
      <c r="C497" s="563"/>
      <c r="D497" s="563"/>
      <c r="E497" s="563"/>
      <c r="F497" s="563"/>
      <c r="G497" s="563"/>
      <c r="H497" s="563"/>
      <c r="I497" s="563"/>
      <c r="J497" s="563"/>
      <c r="K497" s="563"/>
      <c r="L497" s="563"/>
      <c r="M497" s="563"/>
      <c r="N497" s="563"/>
      <c r="O497" s="563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22.5" customHeight="1">
      <c r="A498" s="62"/>
      <c r="B498" s="594"/>
      <c r="C498" s="563"/>
      <c r="D498" s="563"/>
      <c r="E498" s="563"/>
      <c r="F498" s="563"/>
      <c r="G498" s="563"/>
      <c r="H498" s="563"/>
      <c r="I498" s="563"/>
      <c r="J498" s="563"/>
      <c r="K498" s="563"/>
      <c r="L498" s="563"/>
      <c r="M498" s="563"/>
      <c r="N498" s="563"/>
      <c r="O498" s="563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22.5" customHeight="1">
      <c r="A499" s="62"/>
      <c r="B499" s="594"/>
      <c r="C499" s="563"/>
      <c r="D499" s="563"/>
      <c r="E499" s="563"/>
      <c r="F499" s="563"/>
      <c r="G499" s="563"/>
      <c r="H499" s="563"/>
      <c r="I499" s="563"/>
      <c r="J499" s="563"/>
      <c r="K499" s="563"/>
      <c r="L499" s="563"/>
      <c r="M499" s="563"/>
      <c r="N499" s="563"/>
      <c r="O499" s="563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22.5" customHeight="1">
      <c r="A500" s="62"/>
      <c r="B500" s="594"/>
      <c r="C500" s="563"/>
      <c r="D500" s="563"/>
      <c r="E500" s="563"/>
      <c r="F500" s="563"/>
      <c r="G500" s="563"/>
      <c r="H500" s="563"/>
      <c r="I500" s="563"/>
      <c r="J500" s="563"/>
      <c r="K500" s="563"/>
      <c r="L500" s="563"/>
      <c r="M500" s="563"/>
      <c r="N500" s="563"/>
      <c r="O500" s="563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22.5" customHeight="1">
      <c r="A501" s="62"/>
      <c r="B501" s="594"/>
      <c r="C501" s="563"/>
      <c r="D501" s="563"/>
      <c r="E501" s="563"/>
      <c r="F501" s="563"/>
      <c r="G501" s="563"/>
      <c r="H501" s="563"/>
      <c r="I501" s="563"/>
      <c r="J501" s="563"/>
      <c r="K501" s="563"/>
      <c r="L501" s="563"/>
      <c r="M501" s="563"/>
      <c r="N501" s="563"/>
      <c r="O501" s="563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22.5" customHeight="1">
      <c r="A502" s="62"/>
      <c r="B502" s="594"/>
      <c r="C502" s="563"/>
      <c r="D502" s="563"/>
      <c r="E502" s="563"/>
      <c r="F502" s="563"/>
      <c r="G502" s="563"/>
      <c r="H502" s="563"/>
      <c r="I502" s="563"/>
      <c r="J502" s="563"/>
      <c r="K502" s="563"/>
      <c r="L502" s="563"/>
      <c r="M502" s="563"/>
      <c r="N502" s="563"/>
      <c r="O502" s="563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22.5" customHeight="1">
      <c r="A503" s="62"/>
      <c r="B503" s="594"/>
      <c r="C503" s="563"/>
      <c r="D503" s="563"/>
      <c r="E503" s="563"/>
      <c r="F503" s="563"/>
      <c r="G503" s="563"/>
      <c r="H503" s="563"/>
      <c r="I503" s="563"/>
      <c r="J503" s="563"/>
      <c r="K503" s="563"/>
      <c r="L503" s="563"/>
      <c r="M503" s="563"/>
      <c r="N503" s="563"/>
      <c r="O503" s="563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22.5" customHeight="1">
      <c r="A504" s="62"/>
      <c r="B504" s="594"/>
      <c r="C504" s="563"/>
      <c r="D504" s="563"/>
      <c r="E504" s="563"/>
      <c r="F504" s="563"/>
      <c r="G504" s="563"/>
      <c r="H504" s="563"/>
      <c r="I504" s="563"/>
      <c r="J504" s="563"/>
      <c r="K504" s="563"/>
      <c r="L504" s="563"/>
      <c r="M504" s="563"/>
      <c r="N504" s="563"/>
      <c r="O504" s="563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22.5" customHeight="1">
      <c r="A505" s="62"/>
      <c r="B505" s="594"/>
      <c r="C505" s="563"/>
      <c r="D505" s="563"/>
      <c r="E505" s="563"/>
      <c r="F505" s="563"/>
      <c r="G505" s="563"/>
      <c r="H505" s="563"/>
      <c r="I505" s="563"/>
      <c r="J505" s="563"/>
      <c r="K505" s="563"/>
      <c r="L505" s="563"/>
      <c r="M505" s="563"/>
      <c r="N505" s="563"/>
      <c r="O505" s="563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22.5" customHeight="1">
      <c r="A506" s="62"/>
      <c r="B506" s="594"/>
      <c r="C506" s="563"/>
      <c r="D506" s="563"/>
      <c r="E506" s="563"/>
      <c r="F506" s="563"/>
      <c r="G506" s="563"/>
      <c r="H506" s="563"/>
      <c r="I506" s="563"/>
      <c r="J506" s="563"/>
      <c r="K506" s="563"/>
      <c r="L506" s="563"/>
      <c r="M506" s="563"/>
      <c r="N506" s="563"/>
      <c r="O506" s="563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22.5" customHeight="1">
      <c r="A507" s="62"/>
      <c r="B507" s="594"/>
      <c r="C507" s="563"/>
      <c r="D507" s="563"/>
      <c r="E507" s="563"/>
      <c r="F507" s="563"/>
      <c r="G507" s="563"/>
      <c r="H507" s="563"/>
      <c r="I507" s="563"/>
      <c r="J507" s="563"/>
      <c r="K507" s="563"/>
      <c r="L507" s="563"/>
      <c r="M507" s="563"/>
      <c r="N507" s="563"/>
      <c r="O507" s="563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22.5" customHeight="1">
      <c r="A508" s="62"/>
      <c r="B508" s="594"/>
      <c r="C508" s="563"/>
      <c r="D508" s="563"/>
      <c r="E508" s="563"/>
      <c r="F508" s="563"/>
      <c r="G508" s="563"/>
      <c r="H508" s="563"/>
      <c r="I508" s="563"/>
      <c r="J508" s="563"/>
      <c r="K508" s="563"/>
      <c r="L508" s="563"/>
      <c r="M508" s="563"/>
      <c r="N508" s="563"/>
      <c r="O508" s="563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22.5" customHeight="1">
      <c r="A509" s="62"/>
      <c r="B509" s="594"/>
      <c r="C509" s="563"/>
      <c r="D509" s="563"/>
      <c r="E509" s="563"/>
      <c r="F509" s="563"/>
      <c r="G509" s="563"/>
      <c r="H509" s="563"/>
      <c r="I509" s="563"/>
      <c r="J509" s="563"/>
      <c r="K509" s="563"/>
      <c r="L509" s="563"/>
      <c r="M509" s="563"/>
      <c r="N509" s="563"/>
      <c r="O509" s="563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22.5" customHeight="1">
      <c r="A510" s="62"/>
      <c r="B510" s="594"/>
      <c r="C510" s="563"/>
      <c r="D510" s="563"/>
      <c r="E510" s="563"/>
      <c r="F510" s="563"/>
      <c r="G510" s="563"/>
      <c r="H510" s="563"/>
      <c r="I510" s="563"/>
      <c r="J510" s="563"/>
      <c r="K510" s="563"/>
      <c r="L510" s="563"/>
      <c r="M510" s="563"/>
      <c r="N510" s="563"/>
      <c r="O510" s="563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22.5" customHeight="1">
      <c r="A511" s="62"/>
      <c r="B511" s="594"/>
      <c r="C511" s="563"/>
      <c r="D511" s="563"/>
      <c r="E511" s="563"/>
      <c r="F511" s="563"/>
      <c r="G511" s="563"/>
      <c r="H511" s="563"/>
      <c r="I511" s="563"/>
      <c r="J511" s="563"/>
      <c r="K511" s="563"/>
      <c r="L511" s="563"/>
      <c r="M511" s="563"/>
      <c r="N511" s="563"/>
      <c r="O511" s="563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22.5" customHeight="1">
      <c r="A512" s="62"/>
      <c r="B512" s="594"/>
      <c r="C512" s="563"/>
      <c r="D512" s="563"/>
      <c r="E512" s="563"/>
      <c r="F512" s="563"/>
      <c r="G512" s="563"/>
      <c r="H512" s="563"/>
      <c r="I512" s="563"/>
      <c r="J512" s="563"/>
      <c r="K512" s="563"/>
      <c r="L512" s="563"/>
      <c r="M512" s="563"/>
      <c r="N512" s="563"/>
      <c r="O512" s="563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22.5" customHeight="1">
      <c r="A513" s="62"/>
      <c r="B513" s="594"/>
      <c r="C513" s="563"/>
      <c r="D513" s="563"/>
      <c r="E513" s="563"/>
      <c r="F513" s="563"/>
      <c r="G513" s="563"/>
      <c r="H513" s="563"/>
      <c r="I513" s="563"/>
      <c r="J513" s="563"/>
      <c r="K513" s="563"/>
      <c r="L513" s="563"/>
      <c r="M513" s="563"/>
      <c r="N513" s="563"/>
      <c r="O513" s="563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22.5" customHeight="1">
      <c r="A514" s="62"/>
      <c r="B514" s="594"/>
      <c r="C514" s="563"/>
      <c r="D514" s="563"/>
      <c r="E514" s="563"/>
      <c r="F514" s="563"/>
      <c r="G514" s="563"/>
      <c r="H514" s="563"/>
      <c r="I514" s="563"/>
      <c r="J514" s="563"/>
      <c r="K514" s="563"/>
      <c r="L514" s="563"/>
      <c r="M514" s="563"/>
      <c r="N514" s="563"/>
      <c r="O514" s="563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22.5" customHeight="1">
      <c r="A515" s="62"/>
      <c r="B515" s="594"/>
      <c r="C515" s="563"/>
      <c r="D515" s="563"/>
      <c r="E515" s="563"/>
      <c r="F515" s="563"/>
      <c r="G515" s="563"/>
      <c r="H515" s="563"/>
      <c r="I515" s="563"/>
      <c r="J515" s="563"/>
      <c r="K515" s="563"/>
      <c r="L515" s="563"/>
      <c r="M515" s="563"/>
      <c r="N515" s="563"/>
      <c r="O515" s="563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22.5" customHeight="1">
      <c r="A516" s="62"/>
      <c r="B516" s="594"/>
      <c r="C516" s="563"/>
      <c r="D516" s="563"/>
      <c r="E516" s="563"/>
      <c r="F516" s="563"/>
      <c r="G516" s="563"/>
      <c r="H516" s="563"/>
      <c r="I516" s="563"/>
      <c r="J516" s="563"/>
      <c r="K516" s="563"/>
      <c r="L516" s="563"/>
      <c r="M516" s="563"/>
      <c r="N516" s="563"/>
      <c r="O516" s="563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22.5" customHeight="1">
      <c r="A517" s="62"/>
      <c r="B517" s="594"/>
      <c r="C517" s="563"/>
      <c r="D517" s="563"/>
      <c r="E517" s="563"/>
      <c r="F517" s="563"/>
      <c r="G517" s="563"/>
      <c r="H517" s="563"/>
      <c r="I517" s="563"/>
      <c r="J517" s="563"/>
      <c r="K517" s="563"/>
      <c r="L517" s="563"/>
      <c r="M517" s="563"/>
      <c r="N517" s="563"/>
      <c r="O517" s="563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22.5" customHeight="1">
      <c r="A518" s="62"/>
      <c r="B518" s="594"/>
      <c r="C518" s="563"/>
      <c r="D518" s="563"/>
      <c r="E518" s="563"/>
      <c r="F518" s="563"/>
      <c r="G518" s="563"/>
      <c r="H518" s="563"/>
      <c r="I518" s="563"/>
      <c r="J518" s="563"/>
      <c r="K518" s="563"/>
      <c r="L518" s="563"/>
      <c r="M518" s="563"/>
      <c r="N518" s="563"/>
      <c r="O518" s="563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22.5" customHeight="1">
      <c r="A519" s="62"/>
      <c r="B519" s="594"/>
      <c r="C519" s="563"/>
      <c r="D519" s="563"/>
      <c r="E519" s="563"/>
      <c r="F519" s="563"/>
      <c r="G519" s="563"/>
      <c r="H519" s="563"/>
      <c r="I519" s="563"/>
      <c r="J519" s="563"/>
      <c r="K519" s="563"/>
      <c r="L519" s="563"/>
      <c r="M519" s="563"/>
      <c r="N519" s="563"/>
      <c r="O519" s="563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22.5" customHeight="1">
      <c r="A520" s="62"/>
      <c r="B520" s="594"/>
      <c r="C520" s="563"/>
      <c r="D520" s="563"/>
      <c r="E520" s="563"/>
      <c r="F520" s="563"/>
      <c r="G520" s="563"/>
      <c r="H520" s="563"/>
      <c r="I520" s="563"/>
      <c r="J520" s="563"/>
      <c r="K520" s="563"/>
      <c r="L520" s="563"/>
      <c r="M520" s="563"/>
      <c r="N520" s="563"/>
      <c r="O520" s="563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22.5" customHeight="1">
      <c r="A521" s="62"/>
      <c r="B521" s="594"/>
      <c r="C521" s="563"/>
      <c r="D521" s="563"/>
      <c r="E521" s="563"/>
      <c r="F521" s="563"/>
      <c r="G521" s="563"/>
      <c r="H521" s="563"/>
      <c r="I521" s="563"/>
      <c r="J521" s="563"/>
      <c r="K521" s="563"/>
      <c r="L521" s="563"/>
      <c r="M521" s="563"/>
      <c r="N521" s="563"/>
      <c r="O521" s="563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22.5" customHeight="1">
      <c r="A522" s="62"/>
      <c r="B522" s="594"/>
      <c r="C522" s="563"/>
      <c r="D522" s="563"/>
      <c r="E522" s="563"/>
      <c r="F522" s="563"/>
      <c r="G522" s="563"/>
      <c r="H522" s="563"/>
      <c r="I522" s="563"/>
      <c r="J522" s="563"/>
      <c r="K522" s="563"/>
      <c r="L522" s="563"/>
      <c r="M522" s="563"/>
      <c r="N522" s="563"/>
      <c r="O522" s="563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22.5" customHeight="1">
      <c r="A523" s="62"/>
      <c r="B523" s="594"/>
      <c r="C523" s="563"/>
      <c r="D523" s="563"/>
      <c r="E523" s="563"/>
      <c r="F523" s="563"/>
      <c r="G523" s="563"/>
      <c r="H523" s="563"/>
      <c r="I523" s="563"/>
      <c r="J523" s="563"/>
      <c r="K523" s="563"/>
      <c r="L523" s="563"/>
      <c r="M523" s="563"/>
      <c r="N523" s="563"/>
      <c r="O523" s="563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22.5" customHeight="1">
      <c r="A524" s="62"/>
      <c r="B524" s="594"/>
      <c r="C524" s="563"/>
      <c r="D524" s="563"/>
      <c r="E524" s="563"/>
      <c r="F524" s="563"/>
      <c r="G524" s="563"/>
      <c r="H524" s="563"/>
      <c r="I524" s="563"/>
      <c r="J524" s="563"/>
      <c r="K524" s="563"/>
      <c r="L524" s="563"/>
      <c r="M524" s="563"/>
      <c r="N524" s="563"/>
      <c r="O524" s="563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22.5" customHeight="1">
      <c r="A525" s="62"/>
      <c r="B525" s="594"/>
      <c r="C525" s="563"/>
      <c r="D525" s="563"/>
      <c r="E525" s="563"/>
      <c r="F525" s="563"/>
      <c r="G525" s="563"/>
      <c r="H525" s="563"/>
      <c r="I525" s="563"/>
      <c r="J525" s="563"/>
      <c r="K525" s="563"/>
      <c r="L525" s="563"/>
      <c r="M525" s="563"/>
      <c r="N525" s="563"/>
      <c r="O525" s="563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22.5" customHeight="1">
      <c r="A526" s="62"/>
      <c r="B526" s="594"/>
      <c r="C526" s="563"/>
      <c r="D526" s="563"/>
      <c r="E526" s="563"/>
      <c r="F526" s="563"/>
      <c r="G526" s="563"/>
      <c r="H526" s="563"/>
      <c r="I526" s="563"/>
      <c r="J526" s="563"/>
      <c r="K526" s="563"/>
      <c r="L526" s="563"/>
      <c r="M526" s="563"/>
      <c r="N526" s="563"/>
      <c r="O526" s="563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22.5" customHeight="1">
      <c r="A527" s="62"/>
      <c r="B527" s="594"/>
      <c r="C527" s="563"/>
      <c r="D527" s="563"/>
      <c r="E527" s="563"/>
      <c r="F527" s="563"/>
      <c r="G527" s="563"/>
      <c r="H527" s="563"/>
      <c r="I527" s="563"/>
      <c r="J527" s="563"/>
      <c r="K527" s="563"/>
      <c r="L527" s="563"/>
      <c r="M527" s="563"/>
      <c r="N527" s="563"/>
      <c r="O527" s="563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22.5" customHeight="1">
      <c r="A528" s="62"/>
      <c r="B528" s="594"/>
      <c r="C528" s="563"/>
      <c r="D528" s="563"/>
      <c r="E528" s="563"/>
      <c r="F528" s="563"/>
      <c r="G528" s="563"/>
      <c r="H528" s="563"/>
      <c r="I528" s="563"/>
      <c r="J528" s="563"/>
      <c r="K528" s="563"/>
      <c r="L528" s="563"/>
      <c r="M528" s="563"/>
      <c r="N528" s="563"/>
      <c r="O528" s="563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22.5" customHeight="1">
      <c r="A529" s="62"/>
      <c r="B529" s="594"/>
      <c r="C529" s="563"/>
      <c r="D529" s="563"/>
      <c r="E529" s="563"/>
      <c r="F529" s="563"/>
      <c r="G529" s="563"/>
      <c r="H529" s="563"/>
      <c r="I529" s="563"/>
      <c r="J529" s="563"/>
      <c r="K529" s="563"/>
      <c r="L529" s="563"/>
      <c r="M529" s="563"/>
      <c r="N529" s="563"/>
      <c r="O529" s="563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22.5" customHeight="1">
      <c r="A530" s="62"/>
      <c r="B530" s="594"/>
      <c r="C530" s="563"/>
      <c r="D530" s="563"/>
      <c r="E530" s="563"/>
      <c r="F530" s="563"/>
      <c r="G530" s="563"/>
      <c r="H530" s="563"/>
      <c r="I530" s="563"/>
      <c r="J530" s="563"/>
      <c r="K530" s="563"/>
      <c r="L530" s="563"/>
      <c r="M530" s="563"/>
      <c r="N530" s="563"/>
      <c r="O530" s="563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22.5" customHeight="1">
      <c r="A531" s="62"/>
      <c r="B531" s="594"/>
      <c r="C531" s="563"/>
      <c r="D531" s="563"/>
      <c r="E531" s="563"/>
      <c r="F531" s="563"/>
      <c r="G531" s="563"/>
      <c r="H531" s="563"/>
      <c r="I531" s="563"/>
      <c r="J531" s="563"/>
      <c r="K531" s="563"/>
      <c r="L531" s="563"/>
      <c r="M531" s="563"/>
      <c r="N531" s="563"/>
      <c r="O531" s="563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22.5" customHeight="1">
      <c r="A532" s="62"/>
      <c r="B532" s="594"/>
      <c r="C532" s="563"/>
      <c r="D532" s="563"/>
      <c r="E532" s="563"/>
      <c r="F532" s="563"/>
      <c r="G532" s="563"/>
      <c r="H532" s="563"/>
      <c r="I532" s="563"/>
      <c r="J532" s="563"/>
      <c r="K532" s="563"/>
      <c r="L532" s="563"/>
      <c r="M532" s="563"/>
      <c r="N532" s="563"/>
      <c r="O532" s="563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22.5" customHeight="1">
      <c r="A533" s="62"/>
      <c r="B533" s="594"/>
      <c r="C533" s="563"/>
      <c r="D533" s="563"/>
      <c r="E533" s="563"/>
      <c r="F533" s="563"/>
      <c r="G533" s="563"/>
      <c r="H533" s="563"/>
      <c r="I533" s="563"/>
      <c r="J533" s="563"/>
      <c r="K533" s="563"/>
      <c r="L533" s="563"/>
      <c r="M533" s="563"/>
      <c r="N533" s="563"/>
      <c r="O533" s="563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22.5" customHeight="1">
      <c r="A534" s="62"/>
      <c r="B534" s="594"/>
      <c r="C534" s="563"/>
      <c r="D534" s="563"/>
      <c r="E534" s="563"/>
      <c r="F534" s="563"/>
      <c r="G534" s="563"/>
      <c r="H534" s="563"/>
      <c r="I534" s="563"/>
      <c r="J534" s="563"/>
      <c r="K534" s="563"/>
      <c r="L534" s="563"/>
      <c r="M534" s="563"/>
      <c r="N534" s="563"/>
      <c r="O534" s="563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22.5" customHeight="1">
      <c r="A535" s="62"/>
      <c r="B535" s="594"/>
      <c r="C535" s="563"/>
      <c r="D535" s="563"/>
      <c r="E535" s="563"/>
      <c r="F535" s="563"/>
      <c r="G535" s="563"/>
      <c r="H535" s="563"/>
      <c r="I535" s="563"/>
      <c r="J535" s="563"/>
      <c r="K535" s="563"/>
      <c r="L535" s="563"/>
      <c r="M535" s="563"/>
      <c r="N535" s="563"/>
      <c r="O535" s="563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22.5" customHeight="1">
      <c r="A536" s="62"/>
      <c r="B536" s="594"/>
      <c r="C536" s="563"/>
      <c r="D536" s="563"/>
      <c r="E536" s="563"/>
      <c r="F536" s="563"/>
      <c r="G536" s="563"/>
      <c r="H536" s="563"/>
      <c r="I536" s="563"/>
      <c r="J536" s="563"/>
      <c r="K536" s="563"/>
      <c r="L536" s="563"/>
      <c r="M536" s="563"/>
      <c r="N536" s="563"/>
      <c r="O536" s="563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22.5" customHeight="1">
      <c r="A537" s="62"/>
      <c r="B537" s="594"/>
      <c r="C537" s="563"/>
      <c r="D537" s="563"/>
      <c r="E537" s="563"/>
      <c r="F537" s="563"/>
      <c r="G537" s="563"/>
      <c r="H537" s="563"/>
      <c r="I537" s="563"/>
      <c r="J537" s="563"/>
      <c r="K537" s="563"/>
      <c r="L537" s="563"/>
      <c r="M537" s="563"/>
      <c r="N537" s="563"/>
      <c r="O537" s="563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22.5" customHeight="1">
      <c r="A538" s="62"/>
      <c r="B538" s="594"/>
      <c r="C538" s="563"/>
      <c r="D538" s="563"/>
      <c r="E538" s="563"/>
      <c r="F538" s="563"/>
      <c r="G538" s="563"/>
      <c r="H538" s="563"/>
      <c r="I538" s="563"/>
      <c r="J538" s="563"/>
      <c r="K538" s="563"/>
      <c r="L538" s="563"/>
      <c r="M538" s="563"/>
      <c r="N538" s="563"/>
      <c r="O538" s="563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22.5" customHeight="1">
      <c r="A539" s="62"/>
      <c r="B539" s="594"/>
      <c r="C539" s="563"/>
      <c r="D539" s="563"/>
      <c r="E539" s="563"/>
      <c r="F539" s="563"/>
      <c r="G539" s="563"/>
      <c r="H539" s="563"/>
      <c r="I539" s="563"/>
      <c r="J539" s="563"/>
      <c r="K539" s="563"/>
      <c r="L539" s="563"/>
      <c r="M539" s="563"/>
      <c r="N539" s="563"/>
      <c r="O539" s="563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22.5" customHeight="1">
      <c r="A540" s="62"/>
      <c r="B540" s="594"/>
      <c r="C540" s="563"/>
      <c r="D540" s="563"/>
      <c r="E540" s="563"/>
      <c r="F540" s="563"/>
      <c r="G540" s="563"/>
      <c r="H540" s="563"/>
      <c r="I540" s="563"/>
      <c r="J540" s="563"/>
      <c r="K540" s="563"/>
      <c r="L540" s="563"/>
      <c r="M540" s="563"/>
      <c r="N540" s="563"/>
      <c r="O540" s="563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22.5" customHeight="1">
      <c r="A541" s="62"/>
      <c r="B541" s="594"/>
      <c r="C541" s="563"/>
      <c r="D541" s="563"/>
      <c r="E541" s="563"/>
      <c r="F541" s="563"/>
      <c r="G541" s="563"/>
      <c r="H541" s="563"/>
      <c r="I541" s="563"/>
      <c r="J541" s="563"/>
      <c r="K541" s="563"/>
      <c r="L541" s="563"/>
      <c r="M541" s="563"/>
      <c r="N541" s="563"/>
      <c r="O541" s="563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22.5" customHeight="1">
      <c r="A542" s="62"/>
      <c r="B542" s="594"/>
      <c r="C542" s="563"/>
      <c r="D542" s="563"/>
      <c r="E542" s="563"/>
      <c r="F542" s="563"/>
      <c r="G542" s="563"/>
      <c r="H542" s="563"/>
      <c r="I542" s="563"/>
      <c r="J542" s="563"/>
      <c r="K542" s="563"/>
      <c r="L542" s="563"/>
      <c r="M542" s="563"/>
      <c r="N542" s="563"/>
      <c r="O542" s="563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22.5" customHeight="1">
      <c r="A543" s="62"/>
      <c r="B543" s="594"/>
      <c r="C543" s="563"/>
      <c r="D543" s="563"/>
      <c r="E543" s="563"/>
      <c r="F543" s="563"/>
      <c r="G543" s="563"/>
      <c r="H543" s="563"/>
      <c r="I543" s="563"/>
      <c r="J543" s="563"/>
      <c r="K543" s="563"/>
      <c r="L543" s="563"/>
      <c r="M543" s="563"/>
      <c r="N543" s="563"/>
      <c r="O543" s="563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22.5" customHeight="1">
      <c r="A544" s="62"/>
      <c r="B544" s="594"/>
      <c r="C544" s="563"/>
      <c r="D544" s="563"/>
      <c r="E544" s="563"/>
      <c r="F544" s="563"/>
      <c r="G544" s="563"/>
      <c r="H544" s="563"/>
      <c r="I544" s="563"/>
      <c r="J544" s="563"/>
      <c r="K544" s="563"/>
      <c r="L544" s="563"/>
      <c r="M544" s="563"/>
      <c r="N544" s="563"/>
      <c r="O544" s="563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22.5" customHeight="1">
      <c r="A545" s="62"/>
      <c r="B545" s="594"/>
      <c r="C545" s="563"/>
      <c r="D545" s="563"/>
      <c r="E545" s="563"/>
      <c r="F545" s="563"/>
      <c r="G545" s="563"/>
      <c r="H545" s="563"/>
      <c r="I545" s="563"/>
      <c r="J545" s="563"/>
      <c r="K545" s="563"/>
      <c r="L545" s="563"/>
      <c r="M545" s="563"/>
      <c r="N545" s="563"/>
      <c r="O545" s="563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22.5" customHeight="1">
      <c r="A546" s="62"/>
      <c r="B546" s="594"/>
      <c r="C546" s="563"/>
      <c r="D546" s="563"/>
      <c r="E546" s="563"/>
      <c r="F546" s="563"/>
      <c r="G546" s="563"/>
      <c r="H546" s="563"/>
      <c r="I546" s="563"/>
      <c r="J546" s="563"/>
      <c r="K546" s="563"/>
      <c r="L546" s="563"/>
      <c r="M546" s="563"/>
      <c r="N546" s="563"/>
      <c r="O546" s="563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22.5" customHeight="1">
      <c r="A547" s="62"/>
      <c r="B547" s="594"/>
      <c r="C547" s="563"/>
      <c r="D547" s="563"/>
      <c r="E547" s="563"/>
      <c r="F547" s="563"/>
      <c r="G547" s="563"/>
      <c r="H547" s="563"/>
      <c r="I547" s="563"/>
      <c r="J547" s="563"/>
      <c r="K547" s="563"/>
      <c r="L547" s="563"/>
      <c r="M547" s="563"/>
      <c r="N547" s="563"/>
      <c r="O547" s="563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22.5" customHeight="1">
      <c r="A548" s="62"/>
      <c r="B548" s="594"/>
      <c r="C548" s="563"/>
      <c r="D548" s="563"/>
      <c r="E548" s="563"/>
      <c r="F548" s="563"/>
      <c r="G548" s="563"/>
      <c r="H548" s="563"/>
      <c r="I548" s="563"/>
      <c r="J548" s="563"/>
      <c r="K548" s="563"/>
      <c r="L548" s="563"/>
      <c r="M548" s="563"/>
      <c r="N548" s="563"/>
      <c r="O548" s="563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22.5" customHeight="1">
      <c r="A549" s="62"/>
      <c r="B549" s="594"/>
      <c r="C549" s="563"/>
      <c r="D549" s="563"/>
      <c r="E549" s="563"/>
      <c r="F549" s="563"/>
      <c r="G549" s="563"/>
      <c r="H549" s="563"/>
      <c r="I549" s="563"/>
      <c r="J549" s="563"/>
      <c r="K549" s="563"/>
      <c r="L549" s="563"/>
      <c r="M549" s="563"/>
      <c r="N549" s="563"/>
      <c r="O549" s="563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22.5" customHeight="1">
      <c r="A550" s="62"/>
      <c r="B550" s="594"/>
      <c r="C550" s="563"/>
      <c r="D550" s="563"/>
      <c r="E550" s="563"/>
      <c r="F550" s="563"/>
      <c r="G550" s="563"/>
      <c r="H550" s="563"/>
      <c r="I550" s="563"/>
      <c r="J550" s="563"/>
      <c r="K550" s="563"/>
      <c r="L550" s="563"/>
      <c r="M550" s="563"/>
      <c r="N550" s="563"/>
      <c r="O550" s="563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22.5" customHeight="1">
      <c r="A551" s="62"/>
      <c r="B551" s="594"/>
      <c r="C551" s="563"/>
      <c r="D551" s="563"/>
      <c r="E551" s="563"/>
      <c r="F551" s="563"/>
      <c r="G551" s="563"/>
      <c r="H551" s="563"/>
      <c r="I551" s="563"/>
      <c r="J551" s="563"/>
      <c r="K551" s="563"/>
      <c r="L551" s="563"/>
      <c r="M551" s="563"/>
      <c r="N551" s="563"/>
      <c r="O551" s="563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22.5" customHeight="1">
      <c r="A552" s="62"/>
      <c r="B552" s="594"/>
      <c r="C552" s="563"/>
      <c r="D552" s="563"/>
      <c r="E552" s="563"/>
      <c r="F552" s="563"/>
      <c r="G552" s="563"/>
      <c r="H552" s="563"/>
      <c r="I552" s="563"/>
      <c r="J552" s="563"/>
      <c r="K552" s="563"/>
      <c r="L552" s="563"/>
      <c r="M552" s="563"/>
      <c r="N552" s="563"/>
      <c r="O552" s="563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22.5" customHeight="1">
      <c r="A553" s="62"/>
      <c r="B553" s="594"/>
      <c r="C553" s="563"/>
      <c r="D553" s="563"/>
      <c r="E553" s="563"/>
      <c r="F553" s="563"/>
      <c r="G553" s="563"/>
      <c r="H553" s="563"/>
      <c r="I553" s="563"/>
      <c r="J553" s="563"/>
      <c r="K553" s="563"/>
      <c r="L553" s="563"/>
      <c r="M553" s="563"/>
      <c r="N553" s="563"/>
      <c r="O553" s="563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22.5" customHeight="1">
      <c r="A554" s="62"/>
      <c r="B554" s="594"/>
      <c r="C554" s="563"/>
      <c r="D554" s="563"/>
      <c r="E554" s="563"/>
      <c r="F554" s="563"/>
      <c r="G554" s="563"/>
      <c r="H554" s="563"/>
      <c r="I554" s="563"/>
      <c r="J554" s="563"/>
      <c r="K554" s="563"/>
      <c r="L554" s="563"/>
      <c r="M554" s="563"/>
      <c r="N554" s="563"/>
      <c r="O554" s="563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22.5" customHeight="1">
      <c r="A555" s="62"/>
      <c r="B555" s="594"/>
      <c r="C555" s="563"/>
      <c r="D555" s="563"/>
      <c r="E555" s="563"/>
      <c r="F555" s="563"/>
      <c r="G555" s="563"/>
      <c r="H555" s="563"/>
      <c r="I555" s="563"/>
      <c r="J555" s="563"/>
      <c r="K555" s="563"/>
      <c r="L555" s="563"/>
      <c r="M555" s="563"/>
      <c r="N555" s="563"/>
      <c r="O555" s="563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22.5" customHeight="1">
      <c r="A556" s="62"/>
      <c r="B556" s="594"/>
      <c r="C556" s="563"/>
      <c r="D556" s="563"/>
      <c r="E556" s="563"/>
      <c r="F556" s="563"/>
      <c r="G556" s="563"/>
      <c r="H556" s="563"/>
      <c r="I556" s="563"/>
      <c r="J556" s="563"/>
      <c r="K556" s="563"/>
      <c r="L556" s="563"/>
      <c r="M556" s="563"/>
      <c r="N556" s="563"/>
      <c r="O556" s="563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22.5" customHeight="1">
      <c r="A557" s="62"/>
      <c r="B557" s="594"/>
      <c r="C557" s="563"/>
      <c r="D557" s="563"/>
      <c r="E557" s="563"/>
      <c r="F557" s="563"/>
      <c r="G557" s="563"/>
      <c r="H557" s="563"/>
      <c r="I557" s="563"/>
      <c r="J557" s="563"/>
      <c r="K557" s="563"/>
      <c r="L557" s="563"/>
      <c r="M557" s="563"/>
      <c r="N557" s="563"/>
      <c r="O557" s="563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22.5" customHeight="1">
      <c r="A558" s="62"/>
      <c r="B558" s="594"/>
      <c r="C558" s="563"/>
      <c r="D558" s="563"/>
      <c r="E558" s="563"/>
      <c r="F558" s="563"/>
      <c r="G558" s="563"/>
      <c r="H558" s="563"/>
      <c r="I558" s="563"/>
      <c r="J558" s="563"/>
      <c r="K558" s="563"/>
      <c r="L558" s="563"/>
      <c r="M558" s="563"/>
      <c r="N558" s="563"/>
      <c r="O558" s="563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22.5" customHeight="1">
      <c r="A559" s="62"/>
      <c r="B559" s="594"/>
      <c r="C559" s="563"/>
      <c r="D559" s="563"/>
      <c r="E559" s="563"/>
      <c r="F559" s="563"/>
      <c r="G559" s="563"/>
      <c r="H559" s="563"/>
      <c r="I559" s="563"/>
      <c r="J559" s="563"/>
      <c r="K559" s="563"/>
      <c r="L559" s="563"/>
      <c r="M559" s="563"/>
      <c r="N559" s="563"/>
      <c r="O559" s="563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22.5" customHeight="1">
      <c r="A560" s="62"/>
      <c r="B560" s="594"/>
      <c r="C560" s="563"/>
      <c r="D560" s="563"/>
      <c r="E560" s="563"/>
      <c r="F560" s="563"/>
      <c r="G560" s="563"/>
      <c r="H560" s="563"/>
      <c r="I560" s="563"/>
      <c r="J560" s="563"/>
      <c r="K560" s="563"/>
      <c r="L560" s="563"/>
      <c r="M560" s="563"/>
      <c r="N560" s="563"/>
      <c r="O560" s="563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22.5" customHeight="1">
      <c r="A561" s="62"/>
      <c r="B561" s="594"/>
      <c r="C561" s="563"/>
      <c r="D561" s="563"/>
      <c r="E561" s="563"/>
      <c r="F561" s="563"/>
      <c r="G561" s="563"/>
      <c r="H561" s="563"/>
      <c r="I561" s="563"/>
      <c r="J561" s="563"/>
      <c r="K561" s="563"/>
      <c r="L561" s="563"/>
      <c r="M561" s="563"/>
      <c r="N561" s="563"/>
      <c r="O561" s="563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22.5" customHeight="1">
      <c r="A562" s="62"/>
      <c r="B562" s="594"/>
      <c r="C562" s="563"/>
      <c r="D562" s="563"/>
      <c r="E562" s="563"/>
      <c r="F562" s="563"/>
      <c r="G562" s="563"/>
      <c r="H562" s="563"/>
      <c r="I562" s="563"/>
      <c r="J562" s="563"/>
      <c r="K562" s="563"/>
      <c r="L562" s="563"/>
      <c r="M562" s="563"/>
      <c r="N562" s="563"/>
      <c r="O562" s="563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22.5" customHeight="1">
      <c r="A563" s="62"/>
      <c r="B563" s="594"/>
      <c r="C563" s="563"/>
      <c r="D563" s="563"/>
      <c r="E563" s="563"/>
      <c r="F563" s="563"/>
      <c r="G563" s="563"/>
      <c r="H563" s="563"/>
      <c r="I563" s="563"/>
      <c r="J563" s="563"/>
      <c r="K563" s="563"/>
      <c r="L563" s="563"/>
      <c r="M563" s="563"/>
      <c r="N563" s="563"/>
      <c r="O563" s="563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22.5" customHeight="1">
      <c r="A564" s="62"/>
      <c r="B564" s="594"/>
      <c r="C564" s="563"/>
      <c r="D564" s="563"/>
      <c r="E564" s="563"/>
      <c r="F564" s="563"/>
      <c r="G564" s="563"/>
      <c r="H564" s="563"/>
      <c r="I564" s="563"/>
      <c r="J564" s="563"/>
      <c r="K564" s="563"/>
      <c r="L564" s="563"/>
      <c r="M564" s="563"/>
      <c r="N564" s="563"/>
      <c r="O564" s="563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22.5" customHeight="1">
      <c r="A565" s="62"/>
      <c r="B565" s="594"/>
      <c r="C565" s="563"/>
      <c r="D565" s="563"/>
      <c r="E565" s="563"/>
      <c r="F565" s="563"/>
      <c r="G565" s="563"/>
      <c r="H565" s="563"/>
      <c r="I565" s="563"/>
      <c r="J565" s="563"/>
      <c r="K565" s="563"/>
      <c r="L565" s="563"/>
      <c r="M565" s="563"/>
      <c r="N565" s="563"/>
      <c r="O565" s="563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22.5" customHeight="1">
      <c r="A566" s="62"/>
      <c r="B566" s="594"/>
      <c r="C566" s="563"/>
      <c r="D566" s="563"/>
      <c r="E566" s="563"/>
      <c r="F566" s="563"/>
      <c r="G566" s="563"/>
      <c r="H566" s="563"/>
      <c r="I566" s="563"/>
      <c r="J566" s="563"/>
      <c r="K566" s="563"/>
      <c r="L566" s="563"/>
      <c r="M566" s="563"/>
      <c r="N566" s="563"/>
      <c r="O566" s="563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22.5" customHeight="1">
      <c r="A567" s="62"/>
      <c r="B567" s="594"/>
      <c r="C567" s="563"/>
      <c r="D567" s="563"/>
      <c r="E567" s="563"/>
      <c r="F567" s="563"/>
      <c r="G567" s="563"/>
      <c r="H567" s="563"/>
      <c r="I567" s="563"/>
      <c r="J567" s="563"/>
      <c r="K567" s="563"/>
      <c r="L567" s="563"/>
      <c r="M567" s="563"/>
      <c r="N567" s="563"/>
      <c r="O567" s="563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22.5" customHeight="1">
      <c r="A568" s="62"/>
      <c r="B568" s="594"/>
      <c r="C568" s="563"/>
      <c r="D568" s="563"/>
      <c r="E568" s="563"/>
      <c r="F568" s="563"/>
      <c r="G568" s="563"/>
      <c r="H568" s="563"/>
      <c r="I568" s="563"/>
      <c r="J568" s="563"/>
      <c r="K568" s="563"/>
      <c r="L568" s="563"/>
      <c r="M568" s="563"/>
      <c r="N568" s="563"/>
      <c r="O568" s="563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22.5" customHeight="1">
      <c r="A569" s="62"/>
      <c r="B569" s="594"/>
      <c r="C569" s="563"/>
      <c r="D569" s="563"/>
      <c r="E569" s="563"/>
      <c r="F569" s="563"/>
      <c r="G569" s="563"/>
      <c r="H569" s="563"/>
      <c r="I569" s="563"/>
      <c r="J569" s="563"/>
      <c r="K569" s="563"/>
      <c r="L569" s="563"/>
      <c r="M569" s="563"/>
      <c r="N569" s="563"/>
      <c r="O569" s="563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22.5" customHeight="1">
      <c r="A570" s="62"/>
      <c r="B570" s="594"/>
      <c r="C570" s="563"/>
      <c r="D570" s="563"/>
      <c r="E570" s="563"/>
      <c r="F570" s="563"/>
      <c r="G570" s="563"/>
      <c r="H570" s="563"/>
      <c r="I570" s="563"/>
      <c r="J570" s="563"/>
      <c r="K570" s="563"/>
      <c r="L570" s="563"/>
      <c r="M570" s="563"/>
      <c r="N570" s="563"/>
      <c r="O570" s="563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22.5" customHeight="1">
      <c r="A571" s="62"/>
      <c r="B571" s="594"/>
      <c r="C571" s="563"/>
      <c r="D571" s="563"/>
      <c r="E571" s="563"/>
      <c r="F571" s="563"/>
      <c r="G571" s="563"/>
      <c r="H571" s="563"/>
      <c r="I571" s="563"/>
      <c r="J571" s="563"/>
      <c r="K571" s="563"/>
      <c r="L571" s="563"/>
      <c r="M571" s="563"/>
      <c r="N571" s="563"/>
      <c r="O571" s="563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22.5" customHeight="1">
      <c r="A572" s="62"/>
      <c r="B572" s="594"/>
      <c r="C572" s="563"/>
      <c r="D572" s="563"/>
      <c r="E572" s="563"/>
      <c r="F572" s="563"/>
      <c r="G572" s="563"/>
      <c r="H572" s="563"/>
      <c r="I572" s="563"/>
      <c r="J572" s="563"/>
      <c r="K572" s="563"/>
      <c r="L572" s="563"/>
      <c r="M572" s="563"/>
      <c r="N572" s="563"/>
      <c r="O572" s="563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22.5" customHeight="1">
      <c r="A573" s="62"/>
      <c r="B573" s="594"/>
      <c r="C573" s="563"/>
      <c r="D573" s="563"/>
      <c r="E573" s="563"/>
      <c r="F573" s="563"/>
      <c r="G573" s="563"/>
      <c r="H573" s="563"/>
      <c r="I573" s="563"/>
      <c r="J573" s="563"/>
      <c r="K573" s="563"/>
      <c r="L573" s="563"/>
      <c r="M573" s="563"/>
      <c r="N573" s="563"/>
      <c r="O573" s="563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22.5" customHeight="1">
      <c r="A574" s="62"/>
      <c r="B574" s="594"/>
      <c r="C574" s="563"/>
      <c r="D574" s="563"/>
      <c r="E574" s="563"/>
      <c r="F574" s="563"/>
      <c r="G574" s="563"/>
      <c r="H574" s="563"/>
      <c r="I574" s="563"/>
      <c r="J574" s="563"/>
      <c r="K574" s="563"/>
      <c r="L574" s="563"/>
      <c r="M574" s="563"/>
      <c r="N574" s="563"/>
      <c r="O574" s="563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22.5" customHeight="1">
      <c r="A575" s="62"/>
      <c r="B575" s="594"/>
      <c r="C575" s="563"/>
      <c r="D575" s="563"/>
      <c r="E575" s="563"/>
      <c r="F575" s="563"/>
      <c r="G575" s="563"/>
      <c r="H575" s="563"/>
      <c r="I575" s="563"/>
      <c r="J575" s="563"/>
      <c r="K575" s="563"/>
      <c r="L575" s="563"/>
      <c r="M575" s="563"/>
      <c r="N575" s="563"/>
      <c r="O575" s="563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22.5" customHeight="1">
      <c r="A576" s="62"/>
      <c r="B576" s="594"/>
      <c r="C576" s="563"/>
      <c r="D576" s="563"/>
      <c r="E576" s="563"/>
      <c r="F576" s="563"/>
      <c r="G576" s="563"/>
      <c r="H576" s="563"/>
      <c r="I576" s="563"/>
      <c r="J576" s="563"/>
      <c r="K576" s="563"/>
      <c r="L576" s="563"/>
      <c r="M576" s="563"/>
      <c r="N576" s="563"/>
      <c r="O576" s="563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22.5" customHeight="1">
      <c r="A577" s="62"/>
      <c r="B577" s="594"/>
      <c r="C577" s="563"/>
      <c r="D577" s="563"/>
      <c r="E577" s="563"/>
      <c r="F577" s="563"/>
      <c r="G577" s="563"/>
      <c r="H577" s="563"/>
      <c r="I577" s="563"/>
      <c r="J577" s="563"/>
      <c r="K577" s="563"/>
      <c r="L577" s="563"/>
      <c r="M577" s="563"/>
      <c r="N577" s="563"/>
      <c r="O577" s="563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22.5" customHeight="1">
      <c r="A578" s="62"/>
      <c r="B578" s="594"/>
      <c r="C578" s="563"/>
      <c r="D578" s="563"/>
      <c r="E578" s="563"/>
      <c r="F578" s="563"/>
      <c r="G578" s="563"/>
      <c r="H578" s="563"/>
      <c r="I578" s="563"/>
      <c r="J578" s="563"/>
      <c r="K578" s="563"/>
      <c r="L578" s="563"/>
      <c r="M578" s="563"/>
      <c r="N578" s="563"/>
      <c r="O578" s="563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22.5" customHeight="1">
      <c r="A579" s="62"/>
      <c r="B579" s="594"/>
      <c r="C579" s="563"/>
      <c r="D579" s="563"/>
      <c r="E579" s="563"/>
      <c r="F579" s="563"/>
      <c r="G579" s="563"/>
      <c r="H579" s="563"/>
      <c r="I579" s="563"/>
      <c r="J579" s="563"/>
      <c r="K579" s="563"/>
      <c r="L579" s="563"/>
      <c r="M579" s="563"/>
      <c r="N579" s="563"/>
      <c r="O579" s="563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22.5" customHeight="1">
      <c r="A580" s="62"/>
      <c r="B580" s="594"/>
      <c r="C580" s="563"/>
      <c r="D580" s="563"/>
      <c r="E580" s="563"/>
      <c r="F580" s="563"/>
      <c r="G580" s="563"/>
      <c r="H580" s="563"/>
      <c r="I580" s="563"/>
      <c r="J580" s="563"/>
      <c r="K580" s="563"/>
      <c r="L580" s="563"/>
      <c r="M580" s="563"/>
      <c r="N580" s="563"/>
      <c r="O580" s="563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22.5" customHeight="1">
      <c r="A581" s="62"/>
      <c r="B581" s="594"/>
      <c r="C581" s="563"/>
      <c r="D581" s="563"/>
      <c r="E581" s="563"/>
      <c r="F581" s="563"/>
      <c r="G581" s="563"/>
      <c r="H581" s="563"/>
      <c r="I581" s="563"/>
      <c r="J581" s="563"/>
      <c r="K581" s="563"/>
      <c r="L581" s="563"/>
      <c r="M581" s="563"/>
      <c r="N581" s="563"/>
      <c r="O581" s="563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22.5" customHeight="1">
      <c r="A582" s="62"/>
      <c r="B582" s="594"/>
      <c r="C582" s="563"/>
      <c r="D582" s="563"/>
      <c r="E582" s="563"/>
      <c r="F582" s="563"/>
      <c r="G582" s="563"/>
      <c r="H582" s="563"/>
      <c r="I582" s="563"/>
      <c r="J582" s="563"/>
      <c r="K582" s="563"/>
      <c r="L582" s="563"/>
      <c r="M582" s="563"/>
      <c r="N582" s="563"/>
      <c r="O582" s="563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22.5" customHeight="1">
      <c r="A583" s="62"/>
      <c r="B583" s="594"/>
      <c r="C583" s="563"/>
      <c r="D583" s="563"/>
      <c r="E583" s="563"/>
      <c r="F583" s="563"/>
      <c r="G583" s="563"/>
      <c r="H583" s="563"/>
      <c r="I583" s="563"/>
      <c r="J583" s="563"/>
      <c r="K583" s="563"/>
      <c r="L583" s="563"/>
      <c r="M583" s="563"/>
      <c r="N583" s="563"/>
      <c r="O583" s="563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22.5" customHeight="1">
      <c r="A584" s="62"/>
      <c r="B584" s="594"/>
      <c r="C584" s="563"/>
      <c r="D584" s="563"/>
      <c r="E584" s="563"/>
      <c r="F584" s="563"/>
      <c r="G584" s="563"/>
      <c r="H584" s="563"/>
      <c r="I584" s="563"/>
      <c r="J584" s="563"/>
      <c r="K584" s="563"/>
      <c r="L584" s="563"/>
      <c r="M584" s="563"/>
      <c r="N584" s="563"/>
      <c r="O584" s="563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22.5" customHeight="1">
      <c r="A585" s="62"/>
      <c r="B585" s="594"/>
      <c r="C585" s="563"/>
      <c r="D585" s="563"/>
      <c r="E585" s="563"/>
      <c r="F585" s="563"/>
      <c r="G585" s="563"/>
      <c r="H585" s="563"/>
      <c r="I585" s="563"/>
      <c r="J585" s="563"/>
      <c r="K585" s="563"/>
      <c r="L585" s="563"/>
      <c r="M585" s="563"/>
      <c r="N585" s="563"/>
      <c r="O585" s="563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22.5" customHeight="1">
      <c r="A586" s="62"/>
      <c r="B586" s="594"/>
      <c r="C586" s="563"/>
      <c r="D586" s="563"/>
      <c r="E586" s="563"/>
      <c r="F586" s="563"/>
      <c r="G586" s="563"/>
      <c r="H586" s="563"/>
      <c r="I586" s="563"/>
      <c r="J586" s="563"/>
      <c r="K586" s="563"/>
      <c r="L586" s="563"/>
      <c r="M586" s="563"/>
      <c r="N586" s="563"/>
      <c r="O586" s="563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22.5" customHeight="1">
      <c r="A587" s="62"/>
      <c r="B587" s="594"/>
      <c r="C587" s="563"/>
      <c r="D587" s="563"/>
      <c r="E587" s="563"/>
      <c r="F587" s="563"/>
      <c r="G587" s="563"/>
      <c r="H587" s="563"/>
      <c r="I587" s="563"/>
      <c r="J587" s="563"/>
      <c r="K587" s="563"/>
      <c r="L587" s="563"/>
      <c r="M587" s="563"/>
      <c r="N587" s="563"/>
      <c r="O587" s="563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22.5" customHeight="1">
      <c r="A588" s="62"/>
      <c r="B588" s="594"/>
      <c r="C588" s="563"/>
      <c r="D588" s="563"/>
      <c r="E588" s="563"/>
      <c r="F588" s="563"/>
      <c r="G588" s="563"/>
      <c r="H588" s="563"/>
      <c r="I588" s="563"/>
      <c r="J588" s="563"/>
      <c r="K588" s="563"/>
      <c r="L588" s="563"/>
      <c r="M588" s="563"/>
      <c r="N588" s="563"/>
      <c r="O588" s="563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22.5" customHeight="1">
      <c r="A589" s="62"/>
      <c r="B589" s="594"/>
      <c r="C589" s="563"/>
      <c r="D589" s="563"/>
      <c r="E589" s="563"/>
      <c r="F589" s="563"/>
      <c r="G589" s="563"/>
      <c r="H589" s="563"/>
      <c r="I589" s="563"/>
      <c r="J589" s="563"/>
      <c r="K589" s="563"/>
      <c r="L589" s="563"/>
      <c r="M589" s="563"/>
      <c r="N589" s="563"/>
      <c r="O589" s="563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22.5" customHeight="1">
      <c r="A590" s="62"/>
      <c r="B590" s="594"/>
      <c r="C590" s="563"/>
      <c r="D590" s="563"/>
      <c r="E590" s="563"/>
      <c r="F590" s="563"/>
      <c r="G590" s="563"/>
      <c r="H590" s="563"/>
      <c r="I590" s="563"/>
      <c r="J590" s="563"/>
      <c r="K590" s="563"/>
      <c r="L590" s="563"/>
      <c r="M590" s="563"/>
      <c r="N590" s="563"/>
      <c r="O590" s="563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22.5" customHeight="1">
      <c r="A591" s="62"/>
      <c r="B591" s="594"/>
      <c r="C591" s="563"/>
      <c r="D591" s="563"/>
      <c r="E591" s="563"/>
      <c r="F591" s="563"/>
      <c r="G591" s="563"/>
      <c r="H591" s="563"/>
      <c r="I591" s="563"/>
      <c r="J591" s="563"/>
      <c r="K591" s="563"/>
      <c r="L591" s="563"/>
      <c r="M591" s="563"/>
      <c r="N591" s="563"/>
      <c r="O591" s="563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22.5" customHeight="1">
      <c r="A592" s="62"/>
      <c r="B592" s="594"/>
      <c r="C592" s="563"/>
      <c r="D592" s="563"/>
      <c r="E592" s="563"/>
      <c r="F592" s="563"/>
      <c r="G592" s="563"/>
      <c r="H592" s="563"/>
      <c r="I592" s="563"/>
      <c r="J592" s="563"/>
      <c r="K592" s="563"/>
      <c r="L592" s="563"/>
      <c r="M592" s="563"/>
      <c r="N592" s="563"/>
      <c r="O592" s="563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22.5" customHeight="1">
      <c r="A593" s="62"/>
      <c r="B593" s="594"/>
      <c r="C593" s="563"/>
      <c r="D593" s="563"/>
      <c r="E593" s="563"/>
      <c r="F593" s="563"/>
      <c r="G593" s="563"/>
      <c r="H593" s="563"/>
      <c r="I593" s="563"/>
      <c r="J593" s="563"/>
      <c r="K593" s="563"/>
      <c r="L593" s="563"/>
      <c r="M593" s="563"/>
      <c r="N593" s="563"/>
      <c r="O593" s="563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22.5" customHeight="1">
      <c r="A594" s="62"/>
      <c r="B594" s="594"/>
      <c r="C594" s="563"/>
      <c r="D594" s="563"/>
      <c r="E594" s="563"/>
      <c r="F594" s="563"/>
      <c r="G594" s="563"/>
      <c r="H594" s="563"/>
      <c r="I594" s="563"/>
      <c r="J594" s="563"/>
      <c r="K594" s="563"/>
      <c r="L594" s="563"/>
      <c r="M594" s="563"/>
      <c r="N594" s="563"/>
      <c r="O594" s="563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22.5" customHeight="1">
      <c r="A595" s="62"/>
      <c r="B595" s="594"/>
      <c r="C595" s="563"/>
      <c r="D595" s="563"/>
      <c r="E595" s="563"/>
      <c r="F595" s="563"/>
      <c r="G595" s="563"/>
      <c r="H595" s="563"/>
      <c r="I595" s="563"/>
      <c r="J595" s="563"/>
      <c r="K595" s="563"/>
      <c r="L595" s="563"/>
      <c r="M595" s="563"/>
      <c r="N595" s="563"/>
      <c r="O595" s="563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22.5" customHeight="1">
      <c r="A596" s="62"/>
      <c r="B596" s="594"/>
      <c r="C596" s="563"/>
      <c r="D596" s="563"/>
      <c r="E596" s="563"/>
      <c r="F596" s="563"/>
      <c r="G596" s="563"/>
      <c r="H596" s="563"/>
      <c r="I596" s="563"/>
      <c r="J596" s="563"/>
      <c r="K596" s="563"/>
      <c r="L596" s="563"/>
      <c r="M596" s="563"/>
      <c r="N596" s="563"/>
      <c r="O596" s="563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22.5" customHeight="1">
      <c r="A597" s="62"/>
      <c r="B597" s="594"/>
      <c r="C597" s="563"/>
      <c r="D597" s="563"/>
      <c r="E597" s="563"/>
      <c r="F597" s="563"/>
      <c r="G597" s="563"/>
      <c r="H597" s="563"/>
      <c r="I597" s="563"/>
      <c r="J597" s="563"/>
      <c r="K597" s="563"/>
      <c r="L597" s="563"/>
      <c r="M597" s="563"/>
      <c r="N597" s="563"/>
      <c r="O597" s="563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22.5" customHeight="1">
      <c r="A598" s="62"/>
      <c r="B598" s="594"/>
      <c r="C598" s="563"/>
      <c r="D598" s="563"/>
      <c r="E598" s="563"/>
      <c r="F598" s="563"/>
      <c r="G598" s="563"/>
      <c r="H598" s="563"/>
      <c r="I598" s="563"/>
      <c r="J598" s="563"/>
      <c r="K598" s="563"/>
      <c r="L598" s="563"/>
      <c r="M598" s="563"/>
      <c r="N598" s="563"/>
      <c r="O598" s="563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22.5" customHeight="1">
      <c r="A599" s="62"/>
      <c r="B599" s="594"/>
      <c r="C599" s="563"/>
      <c r="D599" s="563"/>
      <c r="E599" s="563"/>
      <c r="F599" s="563"/>
      <c r="G599" s="563"/>
      <c r="H599" s="563"/>
      <c r="I599" s="563"/>
      <c r="J599" s="563"/>
      <c r="K599" s="563"/>
      <c r="L599" s="563"/>
      <c r="M599" s="563"/>
      <c r="N599" s="563"/>
      <c r="O599" s="563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22.5" customHeight="1">
      <c r="A600" s="62"/>
      <c r="B600" s="594"/>
      <c r="C600" s="563"/>
      <c r="D600" s="563"/>
      <c r="E600" s="563"/>
      <c r="F600" s="563"/>
      <c r="G600" s="563"/>
      <c r="H600" s="563"/>
      <c r="I600" s="563"/>
      <c r="J600" s="563"/>
      <c r="K600" s="563"/>
      <c r="L600" s="563"/>
      <c r="M600" s="563"/>
      <c r="N600" s="563"/>
      <c r="O600" s="563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22.5" customHeight="1">
      <c r="A601" s="62"/>
      <c r="B601" s="594"/>
      <c r="C601" s="563"/>
      <c r="D601" s="563"/>
      <c r="E601" s="563"/>
      <c r="F601" s="563"/>
      <c r="G601" s="563"/>
      <c r="H601" s="563"/>
      <c r="I601" s="563"/>
      <c r="J601" s="563"/>
      <c r="K601" s="563"/>
      <c r="L601" s="563"/>
      <c r="M601" s="563"/>
      <c r="N601" s="563"/>
      <c r="O601" s="563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22.5" customHeight="1">
      <c r="A602" s="62"/>
      <c r="B602" s="594"/>
      <c r="C602" s="563"/>
      <c r="D602" s="563"/>
      <c r="E602" s="563"/>
      <c r="F602" s="563"/>
      <c r="G602" s="563"/>
      <c r="H602" s="563"/>
      <c r="I602" s="563"/>
      <c r="J602" s="563"/>
      <c r="K602" s="563"/>
      <c r="L602" s="563"/>
      <c r="M602" s="563"/>
      <c r="N602" s="563"/>
      <c r="O602" s="563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22.5" customHeight="1">
      <c r="A603" s="62"/>
      <c r="B603" s="594"/>
      <c r="C603" s="563"/>
      <c r="D603" s="563"/>
      <c r="E603" s="563"/>
      <c r="F603" s="563"/>
      <c r="G603" s="563"/>
      <c r="H603" s="563"/>
      <c r="I603" s="563"/>
      <c r="J603" s="563"/>
      <c r="K603" s="563"/>
      <c r="L603" s="563"/>
      <c r="M603" s="563"/>
      <c r="N603" s="563"/>
      <c r="O603" s="563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22.5" customHeight="1">
      <c r="A604" s="62"/>
      <c r="B604" s="594"/>
      <c r="C604" s="563"/>
      <c r="D604" s="563"/>
      <c r="E604" s="563"/>
      <c r="F604" s="563"/>
      <c r="G604" s="563"/>
      <c r="H604" s="563"/>
      <c r="I604" s="563"/>
      <c r="J604" s="563"/>
      <c r="K604" s="563"/>
      <c r="L604" s="563"/>
      <c r="M604" s="563"/>
      <c r="N604" s="563"/>
      <c r="O604" s="563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22.5" customHeight="1">
      <c r="A605" s="62"/>
      <c r="B605" s="594"/>
      <c r="C605" s="563"/>
      <c r="D605" s="563"/>
      <c r="E605" s="563"/>
      <c r="F605" s="563"/>
      <c r="G605" s="563"/>
      <c r="H605" s="563"/>
      <c r="I605" s="563"/>
      <c r="J605" s="563"/>
      <c r="K605" s="563"/>
      <c r="L605" s="563"/>
      <c r="M605" s="563"/>
      <c r="N605" s="563"/>
      <c r="O605" s="563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22.5" customHeight="1">
      <c r="A606" s="62"/>
      <c r="B606" s="594"/>
      <c r="C606" s="563"/>
      <c r="D606" s="563"/>
      <c r="E606" s="563"/>
      <c r="F606" s="563"/>
      <c r="G606" s="563"/>
      <c r="H606" s="563"/>
      <c r="I606" s="563"/>
      <c r="J606" s="563"/>
      <c r="K606" s="563"/>
      <c r="L606" s="563"/>
      <c r="M606" s="563"/>
      <c r="N606" s="563"/>
      <c r="O606" s="563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22.5" customHeight="1">
      <c r="A607" s="62"/>
      <c r="B607" s="594"/>
      <c r="C607" s="563"/>
      <c r="D607" s="563"/>
      <c r="E607" s="563"/>
      <c r="F607" s="563"/>
      <c r="G607" s="563"/>
      <c r="H607" s="563"/>
      <c r="I607" s="563"/>
      <c r="J607" s="563"/>
      <c r="K607" s="563"/>
      <c r="L607" s="563"/>
      <c r="M607" s="563"/>
      <c r="N607" s="563"/>
      <c r="O607" s="563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22.5" customHeight="1">
      <c r="A608" s="62"/>
      <c r="B608" s="594"/>
      <c r="C608" s="563"/>
      <c r="D608" s="563"/>
      <c r="E608" s="563"/>
      <c r="F608" s="563"/>
      <c r="G608" s="563"/>
      <c r="H608" s="563"/>
      <c r="I608" s="563"/>
      <c r="J608" s="563"/>
      <c r="K608" s="563"/>
      <c r="L608" s="563"/>
      <c r="M608" s="563"/>
      <c r="N608" s="563"/>
      <c r="O608" s="563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22.5" customHeight="1">
      <c r="A609" s="62"/>
      <c r="B609" s="594"/>
      <c r="C609" s="563"/>
      <c r="D609" s="563"/>
      <c r="E609" s="563"/>
      <c r="F609" s="563"/>
      <c r="G609" s="563"/>
      <c r="H609" s="563"/>
      <c r="I609" s="563"/>
      <c r="J609" s="563"/>
      <c r="K609" s="563"/>
      <c r="L609" s="563"/>
      <c r="M609" s="563"/>
      <c r="N609" s="563"/>
      <c r="O609" s="563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22.5" customHeight="1">
      <c r="A610" s="62"/>
      <c r="B610" s="594"/>
      <c r="C610" s="563"/>
      <c r="D610" s="563"/>
      <c r="E610" s="563"/>
      <c r="F610" s="563"/>
      <c r="G610" s="563"/>
      <c r="H610" s="563"/>
      <c r="I610" s="563"/>
      <c r="J610" s="563"/>
      <c r="K610" s="563"/>
      <c r="L610" s="563"/>
      <c r="M610" s="563"/>
      <c r="N610" s="563"/>
      <c r="O610" s="563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22.5" customHeight="1">
      <c r="A611" s="62"/>
      <c r="B611" s="594"/>
      <c r="C611" s="563"/>
      <c r="D611" s="563"/>
      <c r="E611" s="563"/>
      <c r="F611" s="563"/>
      <c r="G611" s="563"/>
      <c r="H611" s="563"/>
      <c r="I611" s="563"/>
      <c r="J611" s="563"/>
      <c r="K611" s="563"/>
      <c r="L611" s="563"/>
      <c r="M611" s="563"/>
      <c r="N611" s="563"/>
      <c r="O611" s="563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22.5" customHeight="1">
      <c r="A612" s="62"/>
      <c r="B612" s="594"/>
      <c r="C612" s="563"/>
      <c r="D612" s="563"/>
      <c r="E612" s="563"/>
      <c r="F612" s="563"/>
      <c r="G612" s="563"/>
      <c r="H612" s="563"/>
      <c r="I612" s="563"/>
      <c r="J612" s="563"/>
      <c r="K612" s="563"/>
      <c r="L612" s="563"/>
      <c r="M612" s="563"/>
      <c r="N612" s="563"/>
      <c r="O612" s="563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22.5" customHeight="1">
      <c r="A613" s="62"/>
      <c r="B613" s="594"/>
      <c r="C613" s="563"/>
      <c r="D613" s="563"/>
      <c r="E613" s="563"/>
      <c r="F613" s="563"/>
      <c r="G613" s="563"/>
      <c r="H613" s="563"/>
      <c r="I613" s="563"/>
      <c r="J613" s="563"/>
      <c r="K613" s="563"/>
      <c r="L613" s="563"/>
      <c r="M613" s="563"/>
      <c r="N613" s="563"/>
      <c r="O613" s="563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22.5" customHeight="1">
      <c r="A614" s="62"/>
      <c r="B614" s="594"/>
      <c r="C614" s="563"/>
      <c r="D614" s="563"/>
      <c r="E614" s="563"/>
      <c r="F614" s="563"/>
      <c r="G614" s="563"/>
      <c r="H614" s="563"/>
      <c r="I614" s="563"/>
      <c r="J614" s="563"/>
      <c r="K614" s="563"/>
      <c r="L614" s="563"/>
      <c r="M614" s="563"/>
      <c r="N614" s="563"/>
      <c r="O614" s="563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22.5" customHeight="1">
      <c r="A615" s="62"/>
      <c r="B615" s="594"/>
      <c r="C615" s="563"/>
      <c r="D615" s="563"/>
      <c r="E615" s="563"/>
      <c r="F615" s="563"/>
      <c r="G615" s="563"/>
      <c r="H615" s="563"/>
      <c r="I615" s="563"/>
      <c r="J615" s="563"/>
      <c r="K615" s="563"/>
      <c r="L615" s="563"/>
      <c r="M615" s="563"/>
      <c r="N615" s="563"/>
      <c r="O615" s="563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22.5" customHeight="1">
      <c r="A616" s="62"/>
      <c r="B616" s="594"/>
      <c r="C616" s="563"/>
      <c r="D616" s="563"/>
      <c r="E616" s="563"/>
      <c r="F616" s="563"/>
      <c r="G616" s="563"/>
      <c r="H616" s="563"/>
      <c r="I616" s="563"/>
      <c r="J616" s="563"/>
      <c r="K616" s="563"/>
      <c r="L616" s="563"/>
      <c r="M616" s="563"/>
      <c r="N616" s="563"/>
      <c r="O616" s="563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22.5" customHeight="1">
      <c r="A617" s="62"/>
      <c r="B617" s="594"/>
      <c r="C617" s="563"/>
      <c r="D617" s="563"/>
      <c r="E617" s="563"/>
      <c r="F617" s="563"/>
      <c r="G617" s="563"/>
      <c r="H617" s="563"/>
      <c r="I617" s="563"/>
      <c r="J617" s="563"/>
      <c r="K617" s="563"/>
      <c r="L617" s="563"/>
      <c r="M617" s="563"/>
      <c r="N617" s="563"/>
      <c r="O617" s="563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22.5" customHeight="1">
      <c r="A618" s="62"/>
      <c r="B618" s="594"/>
      <c r="C618" s="563"/>
      <c r="D618" s="563"/>
      <c r="E618" s="563"/>
      <c r="F618" s="563"/>
      <c r="G618" s="563"/>
      <c r="H618" s="563"/>
      <c r="I618" s="563"/>
      <c r="J618" s="563"/>
      <c r="K618" s="563"/>
      <c r="L618" s="563"/>
      <c r="M618" s="563"/>
      <c r="N618" s="563"/>
      <c r="O618" s="563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22.5" customHeight="1">
      <c r="A619" s="62"/>
      <c r="B619" s="594"/>
      <c r="C619" s="563"/>
      <c r="D619" s="563"/>
      <c r="E619" s="563"/>
      <c r="F619" s="563"/>
      <c r="G619" s="563"/>
      <c r="H619" s="563"/>
      <c r="I619" s="563"/>
      <c r="J619" s="563"/>
      <c r="K619" s="563"/>
      <c r="L619" s="563"/>
      <c r="M619" s="563"/>
      <c r="N619" s="563"/>
      <c r="O619" s="563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22.5" customHeight="1">
      <c r="A620" s="62"/>
      <c r="B620" s="594"/>
      <c r="C620" s="563"/>
      <c r="D620" s="563"/>
      <c r="E620" s="563"/>
      <c r="F620" s="563"/>
      <c r="G620" s="563"/>
      <c r="H620" s="563"/>
      <c r="I620" s="563"/>
      <c r="J620" s="563"/>
      <c r="K620" s="563"/>
      <c r="L620" s="563"/>
      <c r="M620" s="563"/>
      <c r="N620" s="563"/>
      <c r="O620" s="563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22.5" customHeight="1">
      <c r="A621" s="62"/>
      <c r="B621" s="594"/>
      <c r="C621" s="563"/>
      <c r="D621" s="563"/>
      <c r="E621" s="563"/>
      <c r="F621" s="563"/>
      <c r="G621" s="563"/>
      <c r="H621" s="563"/>
      <c r="I621" s="563"/>
      <c r="J621" s="563"/>
      <c r="K621" s="563"/>
      <c r="L621" s="563"/>
      <c r="M621" s="563"/>
      <c r="N621" s="563"/>
      <c r="O621" s="563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22.5" customHeight="1">
      <c r="A622" s="62"/>
      <c r="B622" s="594"/>
      <c r="C622" s="563"/>
      <c r="D622" s="563"/>
      <c r="E622" s="563"/>
      <c r="F622" s="563"/>
      <c r="G622" s="563"/>
      <c r="H622" s="563"/>
      <c r="I622" s="563"/>
      <c r="J622" s="563"/>
      <c r="K622" s="563"/>
      <c r="L622" s="563"/>
      <c r="M622" s="563"/>
      <c r="N622" s="563"/>
      <c r="O622" s="563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22.5" customHeight="1">
      <c r="A623" s="62"/>
      <c r="B623" s="594"/>
      <c r="C623" s="563"/>
      <c r="D623" s="563"/>
      <c r="E623" s="563"/>
      <c r="F623" s="563"/>
      <c r="G623" s="563"/>
      <c r="H623" s="563"/>
      <c r="I623" s="563"/>
      <c r="J623" s="563"/>
      <c r="K623" s="563"/>
      <c r="L623" s="563"/>
      <c r="M623" s="563"/>
      <c r="N623" s="563"/>
      <c r="O623" s="563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22.5" customHeight="1">
      <c r="A624" s="62"/>
      <c r="B624" s="594"/>
      <c r="C624" s="563"/>
      <c r="D624" s="563"/>
      <c r="E624" s="563"/>
      <c r="F624" s="563"/>
      <c r="G624" s="563"/>
      <c r="H624" s="563"/>
      <c r="I624" s="563"/>
      <c r="J624" s="563"/>
      <c r="K624" s="563"/>
      <c r="L624" s="563"/>
      <c r="M624" s="563"/>
      <c r="N624" s="563"/>
      <c r="O624" s="563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22.5" customHeight="1">
      <c r="A625" s="62"/>
      <c r="B625" s="594"/>
      <c r="C625" s="563"/>
      <c r="D625" s="563"/>
      <c r="E625" s="563"/>
      <c r="F625" s="563"/>
      <c r="G625" s="563"/>
      <c r="H625" s="563"/>
      <c r="I625" s="563"/>
      <c r="J625" s="563"/>
      <c r="K625" s="563"/>
      <c r="L625" s="563"/>
      <c r="M625" s="563"/>
      <c r="N625" s="563"/>
      <c r="O625" s="563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22.5" customHeight="1">
      <c r="A626" s="62"/>
      <c r="B626" s="594"/>
      <c r="C626" s="563"/>
      <c r="D626" s="563"/>
      <c r="E626" s="563"/>
      <c r="F626" s="563"/>
      <c r="G626" s="563"/>
      <c r="H626" s="563"/>
      <c r="I626" s="563"/>
      <c r="J626" s="563"/>
      <c r="K626" s="563"/>
      <c r="L626" s="563"/>
      <c r="M626" s="563"/>
      <c r="N626" s="563"/>
      <c r="O626" s="563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22.5" customHeight="1">
      <c r="A627" s="62"/>
      <c r="B627" s="594"/>
      <c r="C627" s="563"/>
      <c r="D627" s="563"/>
      <c r="E627" s="563"/>
      <c r="F627" s="563"/>
      <c r="G627" s="563"/>
      <c r="H627" s="563"/>
      <c r="I627" s="563"/>
      <c r="J627" s="563"/>
      <c r="K627" s="563"/>
      <c r="L627" s="563"/>
      <c r="M627" s="563"/>
      <c r="N627" s="563"/>
      <c r="O627" s="563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22.5" customHeight="1">
      <c r="A628" s="62"/>
      <c r="B628" s="594"/>
      <c r="C628" s="563"/>
      <c r="D628" s="563"/>
      <c r="E628" s="563"/>
      <c r="F628" s="563"/>
      <c r="G628" s="563"/>
      <c r="H628" s="563"/>
      <c r="I628" s="563"/>
      <c r="J628" s="563"/>
      <c r="K628" s="563"/>
      <c r="L628" s="563"/>
      <c r="M628" s="563"/>
      <c r="N628" s="563"/>
      <c r="O628" s="563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22.5" customHeight="1">
      <c r="A629" s="62"/>
      <c r="B629" s="594"/>
      <c r="C629" s="563"/>
      <c r="D629" s="563"/>
      <c r="E629" s="563"/>
      <c r="F629" s="563"/>
      <c r="G629" s="563"/>
      <c r="H629" s="563"/>
      <c r="I629" s="563"/>
      <c r="J629" s="563"/>
      <c r="K629" s="563"/>
      <c r="L629" s="563"/>
      <c r="M629" s="563"/>
      <c r="N629" s="563"/>
      <c r="O629" s="563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22.5" customHeight="1">
      <c r="A630" s="62"/>
      <c r="B630" s="594"/>
      <c r="C630" s="563"/>
      <c r="D630" s="563"/>
      <c r="E630" s="563"/>
      <c r="F630" s="563"/>
      <c r="G630" s="563"/>
      <c r="H630" s="563"/>
      <c r="I630" s="563"/>
      <c r="J630" s="563"/>
      <c r="K630" s="563"/>
      <c r="L630" s="563"/>
      <c r="M630" s="563"/>
      <c r="N630" s="563"/>
      <c r="O630" s="563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22.5" customHeight="1">
      <c r="A631" s="62"/>
      <c r="B631" s="594"/>
      <c r="C631" s="563"/>
      <c r="D631" s="563"/>
      <c r="E631" s="563"/>
      <c r="F631" s="563"/>
      <c r="G631" s="563"/>
      <c r="H631" s="563"/>
      <c r="I631" s="563"/>
      <c r="J631" s="563"/>
      <c r="K631" s="563"/>
      <c r="L631" s="563"/>
      <c r="M631" s="563"/>
      <c r="N631" s="563"/>
      <c r="O631" s="563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22.5" customHeight="1">
      <c r="A632" s="62"/>
      <c r="B632" s="594"/>
      <c r="C632" s="563"/>
      <c r="D632" s="563"/>
      <c r="E632" s="563"/>
      <c r="F632" s="563"/>
      <c r="G632" s="563"/>
      <c r="H632" s="563"/>
      <c r="I632" s="563"/>
      <c r="J632" s="563"/>
      <c r="K632" s="563"/>
      <c r="L632" s="563"/>
      <c r="M632" s="563"/>
      <c r="N632" s="563"/>
      <c r="O632" s="563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22.5" customHeight="1">
      <c r="A633" s="62"/>
      <c r="B633" s="594"/>
      <c r="C633" s="563"/>
      <c r="D633" s="563"/>
      <c r="E633" s="563"/>
      <c r="F633" s="563"/>
      <c r="G633" s="563"/>
      <c r="H633" s="563"/>
      <c r="I633" s="563"/>
      <c r="J633" s="563"/>
      <c r="K633" s="563"/>
      <c r="L633" s="563"/>
      <c r="M633" s="563"/>
      <c r="N633" s="563"/>
      <c r="O633" s="563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22.5" customHeight="1">
      <c r="A634" s="62"/>
      <c r="B634" s="594"/>
      <c r="C634" s="563"/>
      <c r="D634" s="563"/>
      <c r="E634" s="563"/>
      <c r="F634" s="563"/>
      <c r="G634" s="563"/>
      <c r="H634" s="563"/>
      <c r="I634" s="563"/>
      <c r="J634" s="563"/>
      <c r="K634" s="563"/>
      <c r="L634" s="563"/>
      <c r="M634" s="563"/>
      <c r="N634" s="563"/>
      <c r="O634" s="563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22.5" customHeight="1">
      <c r="A635" s="62"/>
      <c r="B635" s="594"/>
      <c r="C635" s="563"/>
      <c r="D635" s="563"/>
      <c r="E635" s="563"/>
      <c r="F635" s="563"/>
      <c r="G635" s="563"/>
      <c r="H635" s="563"/>
      <c r="I635" s="563"/>
      <c r="J635" s="563"/>
      <c r="K635" s="563"/>
      <c r="L635" s="563"/>
      <c r="M635" s="563"/>
      <c r="N635" s="563"/>
      <c r="O635" s="563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22.5" customHeight="1">
      <c r="A636" s="62"/>
      <c r="B636" s="594"/>
      <c r="C636" s="563"/>
      <c r="D636" s="563"/>
      <c r="E636" s="563"/>
      <c r="F636" s="563"/>
      <c r="G636" s="563"/>
      <c r="H636" s="563"/>
      <c r="I636" s="563"/>
      <c r="J636" s="563"/>
      <c r="K636" s="563"/>
      <c r="L636" s="563"/>
      <c r="M636" s="563"/>
      <c r="N636" s="563"/>
      <c r="O636" s="563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22.5" customHeight="1">
      <c r="A637" s="62"/>
      <c r="B637" s="594"/>
      <c r="C637" s="563"/>
      <c r="D637" s="563"/>
      <c r="E637" s="563"/>
      <c r="F637" s="563"/>
      <c r="G637" s="563"/>
      <c r="H637" s="563"/>
      <c r="I637" s="563"/>
      <c r="J637" s="563"/>
      <c r="K637" s="563"/>
      <c r="L637" s="563"/>
      <c r="M637" s="563"/>
      <c r="N637" s="563"/>
      <c r="O637" s="563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22.5" customHeight="1">
      <c r="A638" s="62"/>
      <c r="B638" s="594"/>
      <c r="C638" s="563"/>
      <c r="D638" s="563"/>
      <c r="E638" s="563"/>
      <c r="F638" s="563"/>
      <c r="G638" s="563"/>
      <c r="H638" s="563"/>
      <c r="I638" s="563"/>
      <c r="J638" s="563"/>
      <c r="K638" s="563"/>
      <c r="L638" s="563"/>
      <c r="M638" s="563"/>
      <c r="N638" s="563"/>
      <c r="O638" s="563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22.5" customHeight="1">
      <c r="A639" s="62"/>
      <c r="B639" s="594"/>
      <c r="C639" s="563"/>
      <c r="D639" s="563"/>
      <c r="E639" s="563"/>
      <c r="F639" s="563"/>
      <c r="G639" s="563"/>
      <c r="H639" s="563"/>
      <c r="I639" s="563"/>
      <c r="J639" s="563"/>
      <c r="K639" s="563"/>
      <c r="L639" s="563"/>
      <c r="M639" s="563"/>
      <c r="N639" s="563"/>
      <c r="O639" s="563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22.5" customHeight="1">
      <c r="A640" s="62"/>
      <c r="B640" s="594"/>
      <c r="C640" s="563"/>
      <c r="D640" s="563"/>
      <c r="E640" s="563"/>
      <c r="F640" s="563"/>
      <c r="G640" s="563"/>
      <c r="H640" s="563"/>
      <c r="I640" s="563"/>
      <c r="J640" s="563"/>
      <c r="K640" s="563"/>
      <c r="L640" s="563"/>
      <c r="M640" s="563"/>
      <c r="N640" s="563"/>
      <c r="O640" s="563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22.5" customHeight="1">
      <c r="A641" s="62"/>
      <c r="B641" s="594"/>
      <c r="C641" s="563"/>
      <c r="D641" s="563"/>
      <c r="E641" s="563"/>
      <c r="F641" s="563"/>
      <c r="G641" s="563"/>
      <c r="H641" s="563"/>
      <c r="I641" s="563"/>
      <c r="J641" s="563"/>
      <c r="K641" s="563"/>
      <c r="L641" s="563"/>
      <c r="M641" s="563"/>
      <c r="N641" s="563"/>
      <c r="O641" s="563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22.5" customHeight="1">
      <c r="A642" s="62"/>
      <c r="B642" s="594"/>
      <c r="C642" s="563"/>
      <c r="D642" s="563"/>
      <c r="E642" s="563"/>
      <c r="F642" s="563"/>
      <c r="G642" s="563"/>
      <c r="H642" s="563"/>
      <c r="I642" s="563"/>
      <c r="J642" s="563"/>
      <c r="K642" s="563"/>
      <c r="L642" s="563"/>
      <c r="M642" s="563"/>
      <c r="N642" s="563"/>
      <c r="O642" s="563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22.5" customHeight="1">
      <c r="A643" s="62"/>
      <c r="B643" s="594"/>
      <c r="C643" s="563"/>
      <c r="D643" s="563"/>
      <c r="E643" s="563"/>
      <c r="F643" s="563"/>
      <c r="G643" s="563"/>
      <c r="H643" s="563"/>
      <c r="I643" s="563"/>
      <c r="J643" s="563"/>
      <c r="K643" s="563"/>
      <c r="L643" s="563"/>
      <c r="M643" s="563"/>
      <c r="N643" s="563"/>
      <c r="O643" s="563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22.5" customHeight="1">
      <c r="A644" s="62"/>
      <c r="B644" s="594"/>
      <c r="C644" s="563"/>
      <c r="D644" s="563"/>
      <c r="E644" s="563"/>
      <c r="F644" s="563"/>
      <c r="G644" s="563"/>
      <c r="H644" s="563"/>
      <c r="I644" s="563"/>
      <c r="J644" s="563"/>
      <c r="K644" s="563"/>
      <c r="L644" s="563"/>
      <c r="M644" s="563"/>
      <c r="N644" s="563"/>
      <c r="O644" s="563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22.5" customHeight="1">
      <c r="A645" s="62"/>
      <c r="B645" s="594"/>
      <c r="C645" s="563"/>
      <c r="D645" s="563"/>
      <c r="E645" s="563"/>
      <c r="F645" s="563"/>
      <c r="G645" s="563"/>
      <c r="H645" s="563"/>
      <c r="I645" s="563"/>
      <c r="J645" s="563"/>
      <c r="K645" s="563"/>
      <c r="L645" s="563"/>
      <c r="M645" s="563"/>
      <c r="N645" s="563"/>
      <c r="O645" s="563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22.5" customHeight="1">
      <c r="A646" s="62"/>
      <c r="B646" s="594"/>
      <c r="C646" s="563"/>
      <c r="D646" s="563"/>
      <c r="E646" s="563"/>
      <c r="F646" s="563"/>
      <c r="G646" s="563"/>
      <c r="H646" s="563"/>
      <c r="I646" s="563"/>
      <c r="J646" s="563"/>
      <c r="K646" s="563"/>
      <c r="L646" s="563"/>
      <c r="M646" s="563"/>
      <c r="N646" s="563"/>
      <c r="O646" s="563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22.5" customHeight="1">
      <c r="A647" s="62"/>
      <c r="B647" s="594"/>
      <c r="C647" s="563"/>
      <c r="D647" s="563"/>
      <c r="E647" s="563"/>
      <c r="F647" s="563"/>
      <c r="G647" s="563"/>
      <c r="H647" s="563"/>
      <c r="I647" s="563"/>
      <c r="J647" s="563"/>
      <c r="K647" s="563"/>
      <c r="L647" s="563"/>
      <c r="M647" s="563"/>
      <c r="N647" s="563"/>
      <c r="O647" s="563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22.5" customHeight="1">
      <c r="A648" s="62"/>
      <c r="B648" s="594"/>
      <c r="C648" s="563"/>
      <c r="D648" s="563"/>
      <c r="E648" s="563"/>
      <c r="F648" s="563"/>
      <c r="G648" s="563"/>
      <c r="H648" s="563"/>
      <c r="I648" s="563"/>
      <c r="J648" s="563"/>
      <c r="K648" s="563"/>
      <c r="L648" s="563"/>
      <c r="M648" s="563"/>
      <c r="N648" s="563"/>
      <c r="O648" s="563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22.5" customHeight="1">
      <c r="A649" s="62"/>
      <c r="B649" s="594"/>
      <c r="C649" s="563"/>
      <c r="D649" s="563"/>
      <c r="E649" s="563"/>
      <c r="F649" s="563"/>
      <c r="G649" s="563"/>
      <c r="H649" s="563"/>
      <c r="I649" s="563"/>
      <c r="J649" s="563"/>
      <c r="K649" s="563"/>
      <c r="L649" s="563"/>
      <c r="M649" s="563"/>
      <c r="N649" s="563"/>
      <c r="O649" s="563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22.5" customHeight="1">
      <c r="A650" s="62"/>
      <c r="B650" s="594"/>
      <c r="C650" s="563"/>
      <c r="D650" s="563"/>
      <c r="E650" s="563"/>
      <c r="F650" s="563"/>
      <c r="G650" s="563"/>
      <c r="H650" s="563"/>
      <c r="I650" s="563"/>
      <c r="J650" s="563"/>
      <c r="K650" s="563"/>
      <c r="L650" s="563"/>
      <c r="M650" s="563"/>
      <c r="N650" s="563"/>
      <c r="O650" s="563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22.5" customHeight="1">
      <c r="A651" s="62"/>
      <c r="B651" s="594"/>
      <c r="C651" s="563"/>
      <c r="D651" s="563"/>
      <c r="E651" s="563"/>
      <c r="F651" s="563"/>
      <c r="G651" s="563"/>
      <c r="H651" s="563"/>
      <c r="I651" s="563"/>
      <c r="J651" s="563"/>
      <c r="K651" s="563"/>
      <c r="L651" s="563"/>
      <c r="M651" s="563"/>
      <c r="N651" s="563"/>
      <c r="O651" s="563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22.5" customHeight="1">
      <c r="A652" s="62"/>
      <c r="B652" s="594"/>
      <c r="C652" s="563"/>
      <c r="D652" s="563"/>
      <c r="E652" s="563"/>
      <c r="F652" s="563"/>
      <c r="G652" s="563"/>
      <c r="H652" s="563"/>
      <c r="I652" s="563"/>
      <c r="J652" s="563"/>
      <c r="K652" s="563"/>
      <c r="L652" s="563"/>
      <c r="M652" s="563"/>
      <c r="N652" s="563"/>
      <c r="O652" s="563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22.5" customHeight="1">
      <c r="A653" s="62"/>
      <c r="B653" s="594"/>
      <c r="C653" s="563"/>
      <c r="D653" s="563"/>
      <c r="E653" s="563"/>
      <c r="F653" s="563"/>
      <c r="G653" s="563"/>
      <c r="H653" s="563"/>
      <c r="I653" s="563"/>
      <c r="J653" s="563"/>
      <c r="K653" s="563"/>
      <c r="L653" s="563"/>
      <c r="M653" s="563"/>
      <c r="N653" s="563"/>
      <c r="O653" s="563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22.5" customHeight="1">
      <c r="A654" s="62"/>
      <c r="B654" s="594"/>
      <c r="C654" s="563"/>
      <c r="D654" s="563"/>
      <c r="E654" s="563"/>
      <c r="F654" s="563"/>
      <c r="G654" s="563"/>
      <c r="H654" s="563"/>
      <c r="I654" s="563"/>
      <c r="J654" s="563"/>
      <c r="K654" s="563"/>
      <c r="L654" s="563"/>
      <c r="M654" s="563"/>
      <c r="N654" s="563"/>
      <c r="O654" s="563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22.5" customHeight="1">
      <c r="A655" s="62"/>
      <c r="B655" s="594"/>
      <c r="C655" s="563"/>
      <c r="D655" s="563"/>
      <c r="E655" s="563"/>
      <c r="F655" s="563"/>
      <c r="G655" s="563"/>
      <c r="H655" s="563"/>
      <c r="I655" s="563"/>
      <c r="J655" s="563"/>
      <c r="K655" s="563"/>
      <c r="L655" s="563"/>
      <c r="M655" s="563"/>
      <c r="N655" s="563"/>
      <c r="O655" s="563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22.5" customHeight="1">
      <c r="A656" s="62"/>
      <c r="B656" s="594"/>
      <c r="C656" s="563"/>
      <c r="D656" s="563"/>
      <c r="E656" s="563"/>
      <c r="F656" s="563"/>
      <c r="G656" s="563"/>
      <c r="H656" s="563"/>
      <c r="I656" s="563"/>
      <c r="J656" s="563"/>
      <c r="K656" s="563"/>
      <c r="L656" s="563"/>
      <c r="M656" s="563"/>
      <c r="N656" s="563"/>
      <c r="O656" s="563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22.5" customHeight="1">
      <c r="A657" s="62"/>
      <c r="B657" s="594"/>
      <c r="C657" s="563"/>
      <c r="D657" s="563"/>
      <c r="E657" s="563"/>
      <c r="F657" s="563"/>
      <c r="G657" s="563"/>
      <c r="H657" s="563"/>
      <c r="I657" s="563"/>
      <c r="J657" s="563"/>
      <c r="K657" s="563"/>
      <c r="L657" s="563"/>
      <c r="M657" s="563"/>
      <c r="N657" s="563"/>
      <c r="O657" s="563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22.5" customHeight="1">
      <c r="A658" s="62"/>
      <c r="B658" s="594"/>
      <c r="C658" s="563"/>
      <c r="D658" s="563"/>
      <c r="E658" s="563"/>
      <c r="F658" s="563"/>
      <c r="G658" s="563"/>
      <c r="H658" s="563"/>
      <c r="I658" s="563"/>
      <c r="J658" s="563"/>
      <c r="K658" s="563"/>
      <c r="L658" s="563"/>
      <c r="M658" s="563"/>
      <c r="N658" s="563"/>
      <c r="O658" s="563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22.5" customHeight="1">
      <c r="A659" s="62"/>
      <c r="B659" s="594"/>
      <c r="C659" s="563"/>
      <c r="D659" s="563"/>
      <c r="E659" s="563"/>
      <c r="F659" s="563"/>
      <c r="G659" s="563"/>
      <c r="H659" s="563"/>
      <c r="I659" s="563"/>
      <c r="J659" s="563"/>
      <c r="K659" s="563"/>
      <c r="L659" s="563"/>
      <c r="M659" s="563"/>
      <c r="N659" s="563"/>
      <c r="O659" s="563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22.5" customHeight="1">
      <c r="A660" s="62"/>
      <c r="B660" s="594"/>
      <c r="C660" s="563"/>
      <c r="D660" s="563"/>
      <c r="E660" s="563"/>
      <c r="F660" s="563"/>
      <c r="G660" s="563"/>
      <c r="H660" s="563"/>
      <c r="I660" s="563"/>
      <c r="J660" s="563"/>
      <c r="K660" s="563"/>
      <c r="L660" s="563"/>
      <c r="M660" s="563"/>
      <c r="N660" s="563"/>
      <c r="O660" s="563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22.5" customHeight="1">
      <c r="A661" s="62"/>
      <c r="B661" s="594"/>
      <c r="C661" s="563"/>
      <c r="D661" s="563"/>
      <c r="E661" s="563"/>
      <c r="F661" s="563"/>
      <c r="G661" s="563"/>
      <c r="H661" s="563"/>
      <c r="I661" s="563"/>
      <c r="J661" s="563"/>
      <c r="K661" s="563"/>
      <c r="L661" s="563"/>
      <c r="M661" s="563"/>
      <c r="N661" s="563"/>
      <c r="O661" s="563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22.5" customHeight="1">
      <c r="A662" s="62"/>
      <c r="B662" s="594"/>
      <c r="C662" s="563"/>
      <c r="D662" s="563"/>
      <c r="E662" s="563"/>
      <c r="F662" s="563"/>
      <c r="G662" s="563"/>
      <c r="H662" s="563"/>
      <c r="I662" s="563"/>
      <c r="J662" s="563"/>
      <c r="K662" s="563"/>
      <c r="L662" s="563"/>
      <c r="M662" s="563"/>
      <c r="N662" s="563"/>
      <c r="O662" s="563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22.5" customHeight="1">
      <c r="A663" s="62"/>
      <c r="B663" s="594"/>
      <c r="C663" s="563"/>
      <c r="D663" s="563"/>
      <c r="E663" s="563"/>
      <c r="F663" s="563"/>
      <c r="G663" s="563"/>
      <c r="H663" s="563"/>
      <c r="I663" s="563"/>
      <c r="J663" s="563"/>
      <c r="K663" s="563"/>
      <c r="L663" s="563"/>
      <c r="M663" s="563"/>
      <c r="N663" s="563"/>
      <c r="O663" s="563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22.5" customHeight="1">
      <c r="A664" s="62"/>
      <c r="B664" s="594"/>
      <c r="C664" s="563"/>
      <c r="D664" s="563"/>
      <c r="E664" s="563"/>
      <c r="F664" s="563"/>
      <c r="G664" s="563"/>
      <c r="H664" s="563"/>
      <c r="I664" s="563"/>
      <c r="J664" s="563"/>
      <c r="K664" s="563"/>
      <c r="L664" s="563"/>
      <c r="M664" s="563"/>
      <c r="N664" s="563"/>
      <c r="O664" s="563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22.5" customHeight="1">
      <c r="A665" s="62"/>
      <c r="B665" s="594"/>
      <c r="C665" s="563"/>
      <c r="D665" s="563"/>
      <c r="E665" s="563"/>
      <c r="F665" s="563"/>
      <c r="G665" s="563"/>
      <c r="H665" s="563"/>
      <c r="I665" s="563"/>
      <c r="J665" s="563"/>
      <c r="K665" s="563"/>
      <c r="L665" s="563"/>
      <c r="M665" s="563"/>
      <c r="N665" s="563"/>
      <c r="O665" s="563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22.5" customHeight="1">
      <c r="A666" s="62"/>
      <c r="B666" s="594"/>
      <c r="C666" s="563"/>
      <c r="D666" s="563"/>
      <c r="E666" s="563"/>
      <c r="F666" s="563"/>
      <c r="G666" s="563"/>
      <c r="H666" s="563"/>
      <c r="I666" s="563"/>
      <c r="J666" s="563"/>
      <c r="K666" s="563"/>
      <c r="L666" s="563"/>
      <c r="M666" s="563"/>
      <c r="N666" s="563"/>
      <c r="O666" s="563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22.5" customHeight="1">
      <c r="A667" s="62"/>
      <c r="B667" s="594"/>
      <c r="C667" s="563"/>
      <c r="D667" s="563"/>
      <c r="E667" s="563"/>
      <c r="F667" s="563"/>
      <c r="G667" s="563"/>
      <c r="H667" s="563"/>
      <c r="I667" s="563"/>
      <c r="J667" s="563"/>
      <c r="K667" s="563"/>
      <c r="L667" s="563"/>
      <c r="M667" s="563"/>
      <c r="N667" s="563"/>
      <c r="O667" s="563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22.5" customHeight="1">
      <c r="A668" s="62"/>
      <c r="B668" s="594"/>
      <c r="C668" s="563"/>
      <c r="D668" s="563"/>
      <c r="E668" s="563"/>
      <c r="F668" s="563"/>
      <c r="G668" s="563"/>
      <c r="H668" s="563"/>
      <c r="I668" s="563"/>
      <c r="J668" s="563"/>
      <c r="K668" s="563"/>
      <c r="L668" s="563"/>
      <c r="M668" s="563"/>
      <c r="N668" s="563"/>
      <c r="O668" s="563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22.5" customHeight="1">
      <c r="A669" s="62"/>
      <c r="B669" s="594"/>
      <c r="C669" s="563"/>
      <c r="D669" s="563"/>
      <c r="E669" s="563"/>
      <c r="F669" s="563"/>
      <c r="G669" s="563"/>
      <c r="H669" s="563"/>
      <c r="I669" s="563"/>
      <c r="J669" s="563"/>
      <c r="K669" s="563"/>
      <c r="L669" s="563"/>
      <c r="M669" s="563"/>
      <c r="N669" s="563"/>
      <c r="O669" s="563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22.5" customHeight="1">
      <c r="A670" s="62"/>
      <c r="B670" s="594"/>
      <c r="C670" s="563"/>
      <c r="D670" s="563"/>
      <c r="E670" s="563"/>
      <c r="F670" s="563"/>
      <c r="G670" s="563"/>
      <c r="H670" s="563"/>
      <c r="I670" s="563"/>
      <c r="J670" s="563"/>
      <c r="K670" s="563"/>
      <c r="L670" s="563"/>
      <c r="M670" s="563"/>
      <c r="N670" s="563"/>
      <c r="O670" s="563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22.5" customHeight="1">
      <c r="A671" s="62"/>
      <c r="B671" s="594"/>
      <c r="C671" s="563"/>
      <c r="D671" s="563"/>
      <c r="E671" s="563"/>
      <c r="F671" s="563"/>
      <c r="G671" s="563"/>
      <c r="H671" s="563"/>
      <c r="I671" s="563"/>
      <c r="J671" s="563"/>
      <c r="K671" s="563"/>
      <c r="L671" s="563"/>
      <c r="M671" s="563"/>
      <c r="N671" s="563"/>
      <c r="O671" s="563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22.5" customHeight="1">
      <c r="A672" s="62"/>
      <c r="B672" s="594"/>
      <c r="C672" s="563"/>
      <c r="D672" s="563"/>
      <c r="E672" s="563"/>
      <c r="F672" s="563"/>
      <c r="G672" s="563"/>
      <c r="H672" s="563"/>
      <c r="I672" s="563"/>
      <c r="J672" s="563"/>
      <c r="K672" s="563"/>
      <c r="L672" s="563"/>
      <c r="M672" s="563"/>
      <c r="N672" s="563"/>
      <c r="O672" s="563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22.5" customHeight="1">
      <c r="A673" s="62"/>
      <c r="B673" s="594"/>
      <c r="C673" s="563"/>
      <c r="D673" s="563"/>
      <c r="E673" s="563"/>
      <c r="F673" s="563"/>
      <c r="G673" s="563"/>
      <c r="H673" s="563"/>
      <c r="I673" s="563"/>
      <c r="J673" s="563"/>
      <c r="K673" s="563"/>
      <c r="L673" s="563"/>
      <c r="M673" s="563"/>
      <c r="N673" s="563"/>
      <c r="O673" s="563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22.5" customHeight="1">
      <c r="A674" s="62"/>
      <c r="B674" s="594"/>
      <c r="C674" s="563"/>
      <c r="D674" s="563"/>
      <c r="E674" s="563"/>
      <c r="F674" s="563"/>
      <c r="G674" s="563"/>
      <c r="H674" s="563"/>
      <c r="I674" s="563"/>
      <c r="J674" s="563"/>
      <c r="K674" s="563"/>
      <c r="L674" s="563"/>
      <c r="M674" s="563"/>
      <c r="N674" s="563"/>
      <c r="O674" s="563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22.5" customHeight="1">
      <c r="A675" s="62"/>
      <c r="B675" s="594"/>
      <c r="C675" s="563"/>
      <c r="D675" s="563"/>
      <c r="E675" s="563"/>
      <c r="F675" s="563"/>
      <c r="G675" s="563"/>
      <c r="H675" s="563"/>
      <c r="I675" s="563"/>
      <c r="J675" s="563"/>
      <c r="K675" s="563"/>
      <c r="L675" s="563"/>
      <c r="M675" s="563"/>
      <c r="N675" s="563"/>
      <c r="O675" s="563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22.5" customHeight="1">
      <c r="A676" s="62"/>
      <c r="B676" s="594"/>
      <c r="C676" s="563"/>
      <c r="D676" s="563"/>
      <c r="E676" s="563"/>
      <c r="F676" s="563"/>
      <c r="G676" s="563"/>
      <c r="H676" s="563"/>
      <c r="I676" s="563"/>
      <c r="J676" s="563"/>
      <c r="K676" s="563"/>
      <c r="L676" s="563"/>
      <c r="M676" s="563"/>
      <c r="N676" s="563"/>
      <c r="O676" s="563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22.5" customHeight="1">
      <c r="A677" s="62"/>
      <c r="B677" s="594"/>
      <c r="C677" s="563"/>
      <c r="D677" s="563"/>
      <c r="E677" s="563"/>
      <c r="F677" s="563"/>
      <c r="G677" s="563"/>
      <c r="H677" s="563"/>
      <c r="I677" s="563"/>
      <c r="J677" s="563"/>
      <c r="K677" s="563"/>
      <c r="L677" s="563"/>
      <c r="M677" s="563"/>
      <c r="N677" s="563"/>
      <c r="O677" s="563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22.5" customHeight="1">
      <c r="A678" s="62"/>
      <c r="B678" s="594"/>
      <c r="C678" s="563"/>
      <c r="D678" s="563"/>
      <c r="E678" s="563"/>
      <c r="F678" s="563"/>
      <c r="G678" s="563"/>
      <c r="H678" s="563"/>
      <c r="I678" s="563"/>
      <c r="J678" s="563"/>
      <c r="K678" s="563"/>
      <c r="L678" s="563"/>
      <c r="M678" s="563"/>
      <c r="N678" s="563"/>
      <c r="O678" s="563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22.5" customHeight="1">
      <c r="A679" s="62"/>
      <c r="B679" s="594"/>
      <c r="C679" s="563"/>
      <c r="D679" s="563"/>
      <c r="E679" s="563"/>
      <c r="F679" s="563"/>
      <c r="G679" s="563"/>
      <c r="H679" s="563"/>
      <c r="I679" s="563"/>
      <c r="J679" s="563"/>
      <c r="K679" s="563"/>
      <c r="L679" s="563"/>
      <c r="M679" s="563"/>
      <c r="N679" s="563"/>
      <c r="O679" s="563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22.5" customHeight="1">
      <c r="A680" s="62"/>
      <c r="B680" s="594"/>
      <c r="C680" s="563"/>
      <c r="D680" s="563"/>
      <c r="E680" s="563"/>
      <c r="F680" s="563"/>
      <c r="G680" s="563"/>
      <c r="H680" s="563"/>
      <c r="I680" s="563"/>
      <c r="J680" s="563"/>
      <c r="K680" s="563"/>
      <c r="L680" s="563"/>
      <c r="M680" s="563"/>
      <c r="N680" s="563"/>
      <c r="O680" s="563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22.5" customHeight="1">
      <c r="A681" s="62"/>
      <c r="B681" s="594"/>
      <c r="C681" s="563"/>
      <c r="D681" s="563"/>
      <c r="E681" s="563"/>
      <c r="F681" s="563"/>
      <c r="G681" s="563"/>
      <c r="H681" s="563"/>
      <c r="I681" s="563"/>
      <c r="J681" s="563"/>
      <c r="K681" s="563"/>
      <c r="L681" s="563"/>
      <c r="M681" s="563"/>
      <c r="N681" s="563"/>
      <c r="O681" s="563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22.5" customHeight="1">
      <c r="A682" s="62"/>
      <c r="B682" s="594"/>
      <c r="C682" s="563"/>
      <c r="D682" s="563"/>
      <c r="E682" s="563"/>
      <c r="F682" s="563"/>
      <c r="G682" s="563"/>
      <c r="H682" s="563"/>
      <c r="I682" s="563"/>
      <c r="J682" s="563"/>
      <c r="K682" s="563"/>
      <c r="L682" s="563"/>
      <c r="M682" s="563"/>
      <c r="N682" s="563"/>
      <c r="O682" s="563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22.5" customHeight="1">
      <c r="A683" s="62"/>
      <c r="B683" s="594"/>
      <c r="C683" s="563"/>
      <c r="D683" s="563"/>
      <c r="E683" s="563"/>
      <c r="F683" s="563"/>
      <c r="G683" s="563"/>
      <c r="H683" s="563"/>
      <c r="I683" s="563"/>
      <c r="J683" s="563"/>
      <c r="K683" s="563"/>
      <c r="L683" s="563"/>
      <c r="M683" s="563"/>
      <c r="N683" s="563"/>
      <c r="O683" s="563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22.5" customHeight="1">
      <c r="A684" s="62"/>
      <c r="B684" s="594"/>
      <c r="C684" s="563"/>
      <c r="D684" s="563"/>
      <c r="E684" s="563"/>
      <c r="F684" s="563"/>
      <c r="G684" s="563"/>
      <c r="H684" s="563"/>
      <c r="I684" s="563"/>
      <c r="J684" s="563"/>
      <c r="K684" s="563"/>
      <c r="L684" s="563"/>
      <c r="M684" s="563"/>
      <c r="N684" s="563"/>
      <c r="O684" s="563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22.5" customHeight="1">
      <c r="A685" s="62"/>
      <c r="B685" s="594"/>
      <c r="C685" s="563"/>
      <c r="D685" s="563"/>
      <c r="E685" s="563"/>
      <c r="F685" s="563"/>
      <c r="G685" s="563"/>
      <c r="H685" s="563"/>
      <c r="I685" s="563"/>
      <c r="J685" s="563"/>
      <c r="K685" s="563"/>
      <c r="L685" s="563"/>
      <c r="M685" s="563"/>
      <c r="N685" s="563"/>
      <c r="O685" s="563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22.5" customHeight="1">
      <c r="A686" s="62"/>
      <c r="B686" s="594"/>
      <c r="C686" s="563"/>
      <c r="D686" s="563"/>
      <c r="E686" s="563"/>
      <c r="F686" s="563"/>
      <c r="G686" s="563"/>
      <c r="H686" s="563"/>
      <c r="I686" s="563"/>
      <c r="J686" s="563"/>
      <c r="K686" s="563"/>
      <c r="L686" s="563"/>
      <c r="M686" s="563"/>
      <c r="N686" s="563"/>
      <c r="O686" s="563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22.5" customHeight="1">
      <c r="A687" s="62"/>
      <c r="B687" s="594"/>
      <c r="C687" s="563"/>
      <c r="D687" s="563"/>
      <c r="E687" s="563"/>
      <c r="F687" s="563"/>
      <c r="G687" s="563"/>
      <c r="H687" s="563"/>
      <c r="I687" s="563"/>
      <c r="J687" s="563"/>
      <c r="K687" s="563"/>
      <c r="L687" s="563"/>
      <c r="M687" s="563"/>
      <c r="N687" s="563"/>
      <c r="O687" s="563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22.5" customHeight="1">
      <c r="A688" s="62"/>
      <c r="B688" s="594"/>
      <c r="C688" s="563"/>
      <c r="D688" s="563"/>
      <c r="E688" s="563"/>
      <c r="F688" s="563"/>
      <c r="G688" s="563"/>
      <c r="H688" s="563"/>
      <c r="I688" s="563"/>
      <c r="J688" s="563"/>
      <c r="K688" s="563"/>
      <c r="L688" s="563"/>
      <c r="M688" s="563"/>
      <c r="N688" s="563"/>
      <c r="O688" s="563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22.5" customHeight="1">
      <c r="A689" s="62"/>
      <c r="B689" s="594"/>
      <c r="C689" s="563"/>
      <c r="D689" s="563"/>
      <c r="E689" s="563"/>
      <c r="F689" s="563"/>
      <c r="G689" s="563"/>
      <c r="H689" s="563"/>
      <c r="I689" s="563"/>
      <c r="J689" s="563"/>
      <c r="K689" s="563"/>
      <c r="L689" s="563"/>
      <c r="M689" s="563"/>
      <c r="N689" s="563"/>
      <c r="O689" s="563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22.5" customHeight="1">
      <c r="A690" s="62"/>
      <c r="B690" s="594"/>
      <c r="C690" s="563"/>
      <c r="D690" s="563"/>
      <c r="E690" s="563"/>
      <c r="F690" s="563"/>
      <c r="G690" s="563"/>
      <c r="H690" s="563"/>
      <c r="I690" s="563"/>
      <c r="J690" s="563"/>
      <c r="K690" s="563"/>
      <c r="L690" s="563"/>
      <c r="M690" s="563"/>
      <c r="N690" s="563"/>
      <c r="O690" s="563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22.5" customHeight="1">
      <c r="A691" s="62"/>
      <c r="B691" s="594"/>
      <c r="C691" s="563"/>
      <c r="D691" s="563"/>
      <c r="E691" s="563"/>
      <c r="F691" s="563"/>
      <c r="G691" s="563"/>
      <c r="H691" s="563"/>
      <c r="I691" s="563"/>
      <c r="J691" s="563"/>
      <c r="K691" s="563"/>
      <c r="L691" s="563"/>
      <c r="M691" s="563"/>
      <c r="N691" s="563"/>
      <c r="O691" s="563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22.5" customHeight="1">
      <c r="A692" s="62"/>
      <c r="B692" s="594"/>
      <c r="C692" s="563"/>
      <c r="D692" s="563"/>
      <c r="E692" s="563"/>
      <c r="F692" s="563"/>
      <c r="G692" s="563"/>
      <c r="H692" s="563"/>
      <c r="I692" s="563"/>
      <c r="J692" s="563"/>
      <c r="K692" s="563"/>
      <c r="L692" s="563"/>
      <c r="M692" s="563"/>
      <c r="N692" s="563"/>
      <c r="O692" s="563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22.5" customHeight="1">
      <c r="A693" s="62"/>
      <c r="B693" s="594"/>
      <c r="C693" s="563"/>
      <c r="D693" s="563"/>
      <c r="E693" s="563"/>
      <c r="F693" s="563"/>
      <c r="G693" s="563"/>
      <c r="H693" s="563"/>
      <c r="I693" s="563"/>
      <c r="J693" s="563"/>
      <c r="K693" s="563"/>
      <c r="L693" s="563"/>
      <c r="M693" s="563"/>
      <c r="N693" s="563"/>
      <c r="O693" s="563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22.5" customHeight="1">
      <c r="A694" s="62"/>
      <c r="B694" s="594"/>
      <c r="C694" s="563"/>
      <c r="D694" s="563"/>
      <c r="E694" s="563"/>
      <c r="F694" s="563"/>
      <c r="G694" s="563"/>
      <c r="H694" s="563"/>
      <c r="I694" s="563"/>
      <c r="J694" s="563"/>
      <c r="K694" s="563"/>
      <c r="L694" s="563"/>
      <c r="M694" s="563"/>
      <c r="N694" s="563"/>
      <c r="O694" s="563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22.5" customHeight="1">
      <c r="A695" s="62"/>
      <c r="B695" s="594"/>
      <c r="C695" s="563"/>
      <c r="D695" s="563"/>
      <c r="E695" s="563"/>
      <c r="F695" s="563"/>
      <c r="G695" s="563"/>
      <c r="H695" s="563"/>
      <c r="I695" s="563"/>
      <c r="J695" s="563"/>
      <c r="K695" s="563"/>
      <c r="L695" s="563"/>
      <c r="M695" s="563"/>
      <c r="N695" s="563"/>
      <c r="O695" s="563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22.5" customHeight="1">
      <c r="A696" s="62"/>
      <c r="B696" s="594"/>
      <c r="C696" s="563"/>
      <c r="D696" s="563"/>
      <c r="E696" s="563"/>
      <c r="F696" s="563"/>
      <c r="G696" s="563"/>
      <c r="H696" s="563"/>
      <c r="I696" s="563"/>
      <c r="J696" s="563"/>
      <c r="K696" s="563"/>
      <c r="L696" s="563"/>
      <c r="M696" s="563"/>
      <c r="N696" s="563"/>
      <c r="O696" s="563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22.5" customHeight="1">
      <c r="A697" s="62"/>
      <c r="B697" s="594"/>
      <c r="C697" s="563"/>
      <c r="D697" s="563"/>
      <c r="E697" s="563"/>
      <c r="F697" s="563"/>
      <c r="G697" s="563"/>
      <c r="H697" s="563"/>
      <c r="I697" s="563"/>
      <c r="J697" s="563"/>
      <c r="K697" s="563"/>
      <c r="L697" s="563"/>
      <c r="M697" s="563"/>
      <c r="N697" s="563"/>
      <c r="O697" s="563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22.5" customHeight="1">
      <c r="A698" s="62"/>
      <c r="B698" s="594"/>
      <c r="C698" s="563"/>
      <c r="D698" s="563"/>
      <c r="E698" s="563"/>
      <c r="F698" s="563"/>
      <c r="G698" s="563"/>
      <c r="H698" s="563"/>
      <c r="I698" s="563"/>
      <c r="J698" s="563"/>
      <c r="K698" s="563"/>
      <c r="L698" s="563"/>
      <c r="M698" s="563"/>
      <c r="N698" s="563"/>
      <c r="O698" s="563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22.5" customHeight="1">
      <c r="A699" s="62"/>
      <c r="B699" s="594"/>
      <c r="C699" s="563"/>
      <c r="D699" s="563"/>
      <c r="E699" s="563"/>
      <c r="F699" s="563"/>
      <c r="G699" s="563"/>
      <c r="H699" s="563"/>
      <c r="I699" s="563"/>
      <c r="J699" s="563"/>
      <c r="K699" s="563"/>
      <c r="L699" s="563"/>
      <c r="M699" s="563"/>
      <c r="N699" s="563"/>
      <c r="O699" s="563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22.5" customHeight="1">
      <c r="A700" s="62"/>
      <c r="B700" s="594"/>
      <c r="C700" s="563"/>
      <c r="D700" s="563"/>
      <c r="E700" s="563"/>
      <c r="F700" s="563"/>
      <c r="G700" s="563"/>
      <c r="H700" s="563"/>
      <c r="I700" s="563"/>
      <c r="J700" s="563"/>
      <c r="K700" s="563"/>
      <c r="L700" s="563"/>
      <c r="M700" s="563"/>
      <c r="N700" s="563"/>
      <c r="O700" s="563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22.5" customHeight="1">
      <c r="A701" s="62"/>
      <c r="B701" s="594"/>
      <c r="C701" s="563"/>
      <c r="D701" s="563"/>
      <c r="E701" s="563"/>
      <c r="F701" s="563"/>
      <c r="G701" s="563"/>
      <c r="H701" s="563"/>
      <c r="I701" s="563"/>
      <c r="J701" s="563"/>
      <c r="K701" s="563"/>
      <c r="L701" s="563"/>
      <c r="M701" s="563"/>
      <c r="N701" s="563"/>
      <c r="O701" s="563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22.5" customHeight="1">
      <c r="A702" s="62"/>
      <c r="B702" s="594"/>
      <c r="C702" s="563"/>
      <c r="D702" s="563"/>
      <c r="E702" s="563"/>
      <c r="F702" s="563"/>
      <c r="G702" s="563"/>
      <c r="H702" s="563"/>
      <c r="I702" s="563"/>
      <c r="J702" s="563"/>
      <c r="K702" s="563"/>
      <c r="L702" s="563"/>
      <c r="M702" s="563"/>
      <c r="N702" s="563"/>
      <c r="O702" s="563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22.5" customHeight="1">
      <c r="A703" s="62"/>
      <c r="B703" s="594"/>
      <c r="C703" s="563"/>
      <c r="D703" s="563"/>
      <c r="E703" s="563"/>
      <c r="F703" s="563"/>
      <c r="G703" s="563"/>
      <c r="H703" s="563"/>
      <c r="I703" s="563"/>
      <c r="J703" s="563"/>
      <c r="K703" s="563"/>
      <c r="L703" s="563"/>
      <c r="M703" s="563"/>
      <c r="N703" s="563"/>
      <c r="O703" s="563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22.5" customHeight="1">
      <c r="A704" s="62"/>
      <c r="B704" s="594"/>
      <c r="C704" s="563"/>
      <c r="D704" s="563"/>
      <c r="E704" s="563"/>
      <c r="F704" s="563"/>
      <c r="G704" s="563"/>
      <c r="H704" s="563"/>
      <c r="I704" s="563"/>
      <c r="J704" s="563"/>
      <c r="K704" s="563"/>
      <c r="L704" s="563"/>
      <c r="M704" s="563"/>
      <c r="N704" s="563"/>
      <c r="O704" s="563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22.5" customHeight="1">
      <c r="A705" s="62"/>
      <c r="B705" s="594"/>
      <c r="C705" s="563"/>
      <c r="D705" s="563"/>
      <c r="E705" s="563"/>
      <c r="F705" s="563"/>
      <c r="G705" s="563"/>
      <c r="H705" s="563"/>
      <c r="I705" s="563"/>
      <c r="J705" s="563"/>
      <c r="K705" s="563"/>
      <c r="L705" s="563"/>
      <c r="M705" s="563"/>
      <c r="N705" s="563"/>
      <c r="O705" s="563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22.5" customHeight="1">
      <c r="A706" s="62"/>
      <c r="B706" s="594"/>
      <c r="C706" s="563"/>
      <c r="D706" s="563"/>
      <c r="E706" s="563"/>
      <c r="F706" s="563"/>
      <c r="G706" s="563"/>
      <c r="H706" s="563"/>
      <c r="I706" s="563"/>
      <c r="J706" s="563"/>
      <c r="K706" s="563"/>
      <c r="L706" s="563"/>
      <c r="M706" s="563"/>
      <c r="N706" s="563"/>
      <c r="O706" s="563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22.5" customHeight="1">
      <c r="A707" s="62"/>
      <c r="B707" s="594"/>
      <c r="C707" s="563"/>
      <c r="D707" s="563"/>
      <c r="E707" s="563"/>
      <c r="F707" s="563"/>
      <c r="G707" s="563"/>
      <c r="H707" s="563"/>
      <c r="I707" s="563"/>
      <c r="J707" s="563"/>
      <c r="K707" s="563"/>
      <c r="L707" s="563"/>
      <c r="M707" s="563"/>
      <c r="N707" s="563"/>
      <c r="O707" s="563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22.5" customHeight="1">
      <c r="A708" s="62"/>
      <c r="B708" s="594"/>
      <c r="C708" s="563"/>
      <c r="D708" s="563"/>
      <c r="E708" s="563"/>
      <c r="F708" s="563"/>
      <c r="G708" s="563"/>
      <c r="H708" s="563"/>
      <c r="I708" s="563"/>
      <c r="J708" s="563"/>
      <c r="K708" s="563"/>
      <c r="L708" s="563"/>
      <c r="M708" s="563"/>
      <c r="N708" s="563"/>
      <c r="O708" s="563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22.5" customHeight="1">
      <c r="A709" s="62"/>
      <c r="B709" s="594"/>
      <c r="C709" s="563"/>
      <c r="D709" s="563"/>
      <c r="E709" s="563"/>
      <c r="F709" s="563"/>
      <c r="G709" s="563"/>
      <c r="H709" s="563"/>
      <c r="I709" s="563"/>
      <c r="J709" s="563"/>
      <c r="K709" s="563"/>
      <c r="L709" s="563"/>
      <c r="M709" s="563"/>
      <c r="N709" s="563"/>
      <c r="O709" s="563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22.5" customHeight="1">
      <c r="A710" s="62"/>
      <c r="B710" s="594"/>
      <c r="C710" s="563"/>
      <c r="D710" s="563"/>
      <c r="E710" s="563"/>
      <c r="F710" s="563"/>
      <c r="G710" s="563"/>
      <c r="H710" s="563"/>
      <c r="I710" s="563"/>
      <c r="J710" s="563"/>
      <c r="K710" s="563"/>
      <c r="L710" s="563"/>
      <c r="M710" s="563"/>
      <c r="N710" s="563"/>
      <c r="O710" s="563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22.5" customHeight="1">
      <c r="A711" s="62"/>
      <c r="B711" s="594"/>
      <c r="C711" s="563"/>
      <c r="D711" s="563"/>
      <c r="E711" s="563"/>
      <c r="F711" s="563"/>
      <c r="G711" s="563"/>
      <c r="H711" s="563"/>
      <c r="I711" s="563"/>
      <c r="J711" s="563"/>
      <c r="K711" s="563"/>
      <c r="L711" s="563"/>
      <c r="M711" s="563"/>
      <c r="N711" s="563"/>
      <c r="O711" s="563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22.5" customHeight="1">
      <c r="A712" s="62"/>
      <c r="B712" s="594"/>
      <c r="C712" s="563"/>
      <c r="D712" s="563"/>
      <c r="E712" s="563"/>
      <c r="F712" s="563"/>
      <c r="G712" s="563"/>
      <c r="H712" s="563"/>
      <c r="I712" s="563"/>
      <c r="J712" s="563"/>
      <c r="K712" s="563"/>
      <c r="L712" s="563"/>
      <c r="M712" s="563"/>
      <c r="N712" s="563"/>
      <c r="O712" s="563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22.5" customHeight="1">
      <c r="A713" s="62"/>
      <c r="B713" s="594"/>
      <c r="C713" s="563"/>
      <c r="D713" s="563"/>
      <c r="E713" s="563"/>
      <c r="F713" s="563"/>
      <c r="G713" s="563"/>
      <c r="H713" s="563"/>
      <c r="I713" s="563"/>
      <c r="J713" s="563"/>
      <c r="K713" s="563"/>
      <c r="L713" s="563"/>
      <c r="M713" s="563"/>
      <c r="N713" s="563"/>
      <c r="O713" s="563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22.5" customHeight="1">
      <c r="A714" s="62"/>
      <c r="B714" s="594"/>
      <c r="C714" s="563"/>
      <c r="D714" s="563"/>
      <c r="E714" s="563"/>
      <c r="F714" s="563"/>
      <c r="G714" s="563"/>
      <c r="H714" s="563"/>
      <c r="I714" s="563"/>
      <c r="J714" s="563"/>
      <c r="K714" s="563"/>
      <c r="L714" s="563"/>
      <c r="M714" s="563"/>
      <c r="N714" s="563"/>
      <c r="O714" s="563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22.5" customHeight="1">
      <c r="A715" s="62"/>
      <c r="B715" s="594"/>
      <c r="C715" s="563"/>
      <c r="D715" s="563"/>
      <c r="E715" s="563"/>
      <c r="F715" s="563"/>
      <c r="G715" s="563"/>
      <c r="H715" s="563"/>
      <c r="I715" s="563"/>
      <c r="J715" s="563"/>
      <c r="K715" s="563"/>
      <c r="L715" s="563"/>
      <c r="M715" s="563"/>
      <c r="N715" s="563"/>
      <c r="O715" s="563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22.5" customHeight="1">
      <c r="A716" s="62"/>
      <c r="B716" s="594"/>
      <c r="C716" s="563"/>
      <c r="D716" s="563"/>
      <c r="E716" s="563"/>
      <c r="F716" s="563"/>
      <c r="G716" s="563"/>
      <c r="H716" s="563"/>
      <c r="I716" s="563"/>
      <c r="J716" s="563"/>
      <c r="K716" s="563"/>
      <c r="L716" s="563"/>
      <c r="M716" s="563"/>
      <c r="N716" s="563"/>
      <c r="O716" s="563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22.5" customHeight="1">
      <c r="A717" s="62"/>
      <c r="B717" s="594"/>
      <c r="C717" s="563"/>
      <c r="D717" s="563"/>
      <c r="E717" s="563"/>
      <c r="F717" s="563"/>
      <c r="G717" s="563"/>
      <c r="H717" s="563"/>
      <c r="I717" s="563"/>
      <c r="J717" s="563"/>
      <c r="K717" s="563"/>
      <c r="L717" s="563"/>
      <c r="M717" s="563"/>
      <c r="N717" s="563"/>
      <c r="O717" s="563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22.5" customHeight="1">
      <c r="A718" s="62"/>
      <c r="B718" s="594"/>
      <c r="C718" s="563"/>
      <c r="D718" s="563"/>
      <c r="E718" s="563"/>
      <c r="F718" s="563"/>
      <c r="G718" s="563"/>
      <c r="H718" s="563"/>
      <c r="I718" s="563"/>
      <c r="J718" s="563"/>
      <c r="K718" s="563"/>
      <c r="L718" s="563"/>
      <c r="M718" s="563"/>
      <c r="N718" s="563"/>
      <c r="O718" s="563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22.5" customHeight="1">
      <c r="A719" s="62"/>
      <c r="B719" s="594"/>
      <c r="C719" s="563"/>
      <c r="D719" s="563"/>
      <c r="E719" s="563"/>
      <c r="F719" s="563"/>
      <c r="G719" s="563"/>
      <c r="H719" s="563"/>
      <c r="I719" s="563"/>
      <c r="J719" s="563"/>
      <c r="K719" s="563"/>
      <c r="L719" s="563"/>
      <c r="M719" s="563"/>
      <c r="N719" s="563"/>
      <c r="O719" s="563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22.5" customHeight="1">
      <c r="A720" s="62"/>
      <c r="B720" s="594"/>
      <c r="C720" s="563"/>
      <c r="D720" s="563"/>
      <c r="E720" s="563"/>
      <c r="F720" s="563"/>
      <c r="G720" s="563"/>
      <c r="H720" s="563"/>
      <c r="I720" s="563"/>
      <c r="J720" s="563"/>
      <c r="K720" s="563"/>
      <c r="L720" s="563"/>
      <c r="M720" s="563"/>
      <c r="N720" s="563"/>
      <c r="O720" s="563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22.5" customHeight="1">
      <c r="A721" s="62"/>
      <c r="B721" s="594"/>
      <c r="C721" s="563"/>
      <c r="D721" s="563"/>
      <c r="E721" s="563"/>
      <c r="F721" s="563"/>
      <c r="G721" s="563"/>
      <c r="H721" s="563"/>
      <c r="I721" s="563"/>
      <c r="J721" s="563"/>
      <c r="K721" s="563"/>
      <c r="L721" s="563"/>
      <c r="M721" s="563"/>
      <c r="N721" s="563"/>
      <c r="O721" s="563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22.5" customHeight="1">
      <c r="A722" s="62"/>
      <c r="B722" s="594"/>
      <c r="C722" s="563"/>
      <c r="D722" s="563"/>
      <c r="E722" s="563"/>
      <c r="F722" s="563"/>
      <c r="G722" s="563"/>
      <c r="H722" s="563"/>
      <c r="I722" s="563"/>
      <c r="J722" s="563"/>
      <c r="K722" s="563"/>
      <c r="L722" s="563"/>
      <c r="M722" s="563"/>
      <c r="N722" s="563"/>
      <c r="O722" s="563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22.5" customHeight="1">
      <c r="A723" s="62"/>
      <c r="B723" s="594"/>
      <c r="C723" s="563"/>
      <c r="D723" s="563"/>
      <c r="E723" s="563"/>
      <c r="F723" s="563"/>
      <c r="G723" s="563"/>
      <c r="H723" s="563"/>
      <c r="I723" s="563"/>
      <c r="J723" s="563"/>
      <c r="K723" s="563"/>
      <c r="L723" s="563"/>
      <c r="M723" s="563"/>
      <c r="N723" s="563"/>
      <c r="O723" s="563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22.5" customHeight="1">
      <c r="A724" s="62"/>
      <c r="B724" s="594"/>
      <c r="C724" s="563"/>
      <c r="D724" s="563"/>
      <c r="E724" s="563"/>
      <c r="F724" s="563"/>
      <c r="G724" s="563"/>
      <c r="H724" s="563"/>
      <c r="I724" s="563"/>
      <c r="J724" s="563"/>
      <c r="K724" s="563"/>
      <c r="L724" s="563"/>
      <c r="M724" s="563"/>
      <c r="N724" s="563"/>
      <c r="O724" s="563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22.5" customHeight="1">
      <c r="A725" s="62"/>
      <c r="B725" s="594"/>
      <c r="C725" s="563"/>
      <c r="D725" s="563"/>
      <c r="E725" s="563"/>
      <c r="F725" s="563"/>
      <c r="G725" s="563"/>
      <c r="H725" s="563"/>
      <c r="I725" s="563"/>
      <c r="J725" s="563"/>
      <c r="K725" s="563"/>
      <c r="L725" s="563"/>
      <c r="M725" s="563"/>
      <c r="N725" s="563"/>
      <c r="O725" s="563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22.5" customHeight="1">
      <c r="A726" s="62"/>
      <c r="B726" s="594"/>
      <c r="C726" s="563"/>
      <c r="D726" s="563"/>
      <c r="E726" s="563"/>
      <c r="F726" s="563"/>
      <c r="G726" s="563"/>
      <c r="H726" s="563"/>
      <c r="I726" s="563"/>
      <c r="J726" s="563"/>
      <c r="K726" s="563"/>
      <c r="L726" s="563"/>
      <c r="M726" s="563"/>
      <c r="N726" s="563"/>
      <c r="O726" s="563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22.5" customHeight="1">
      <c r="A727" s="62"/>
      <c r="B727" s="594"/>
      <c r="C727" s="563"/>
      <c r="D727" s="563"/>
      <c r="E727" s="563"/>
      <c r="F727" s="563"/>
      <c r="G727" s="563"/>
      <c r="H727" s="563"/>
      <c r="I727" s="563"/>
      <c r="J727" s="563"/>
      <c r="K727" s="563"/>
      <c r="L727" s="563"/>
      <c r="M727" s="563"/>
      <c r="N727" s="563"/>
      <c r="O727" s="563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22.5" customHeight="1">
      <c r="A728" s="62"/>
      <c r="B728" s="594"/>
      <c r="C728" s="563"/>
      <c r="D728" s="563"/>
      <c r="E728" s="563"/>
      <c r="F728" s="563"/>
      <c r="G728" s="563"/>
      <c r="H728" s="563"/>
      <c r="I728" s="563"/>
      <c r="J728" s="563"/>
      <c r="K728" s="563"/>
      <c r="L728" s="563"/>
      <c r="M728" s="563"/>
      <c r="N728" s="563"/>
      <c r="O728" s="563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22.5" customHeight="1">
      <c r="A729" s="62"/>
      <c r="B729" s="594"/>
      <c r="C729" s="563"/>
      <c r="D729" s="563"/>
      <c r="E729" s="563"/>
      <c r="F729" s="563"/>
      <c r="G729" s="563"/>
      <c r="H729" s="563"/>
      <c r="I729" s="563"/>
      <c r="J729" s="563"/>
      <c r="K729" s="563"/>
      <c r="L729" s="563"/>
      <c r="M729" s="563"/>
      <c r="N729" s="563"/>
      <c r="O729" s="563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22.5" customHeight="1">
      <c r="A730" s="62"/>
      <c r="B730" s="594"/>
      <c r="C730" s="563"/>
      <c r="D730" s="563"/>
      <c r="E730" s="563"/>
      <c r="F730" s="563"/>
      <c r="G730" s="563"/>
      <c r="H730" s="563"/>
      <c r="I730" s="563"/>
      <c r="J730" s="563"/>
      <c r="K730" s="563"/>
      <c r="L730" s="563"/>
      <c r="M730" s="563"/>
      <c r="N730" s="563"/>
      <c r="O730" s="563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22.5" customHeight="1">
      <c r="A731" s="62"/>
      <c r="B731" s="594"/>
      <c r="C731" s="563"/>
      <c r="D731" s="563"/>
      <c r="E731" s="563"/>
      <c r="F731" s="563"/>
      <c r="G731" s="563"/>
      <c r="H731" s="563"/>
      <c r="I731" s="563"/>
      <c r="J731" s="563"/>
      <c r="K731" s="563"/>
      <c r="L731" s="563"/>
      <c r="M731" s="563"/>
      <c r="N731" s="563"/>
      <c r="O731" s="563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22.5" customHeight="1">
      <c r="A732" s="62"/>
      <c r="B732" s="594"/>
      <c r="C732" s="563"/>
      <c r="D732" s="563"/>
      <c r="E732" s="563"/>
      <c r="F732" s="563"/>
      <c r="G732" s="563"/>
      <c r="H732" s="563"/>
      <c r="I732" s="563"/>
      <c r="J732" s="563"/>
      <c r="K732" s="563"/>
      <c r="L732" s="563"/>
      <c r="M732" s="563"/>
      <c r="N732" s="563"/>
      <c r="O732" s="563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22.5" customHeight="1">
      <c r="A733" s="62"/>
      <c r="B733" s="594"/>
      <c r="C733" s="563"/>
      <c r="D733" s="563"/>
      <c r="E733" s="563"/>
      <c r="F733" s="563"/>
      <c r="G733" s="563"/>
      <c r="H733" s="563"/>
      <c r="I733" s="563"/>
      <c r="J733" s="563"/>
      <c r="K733" s="563"/>
      <c r="L733" s="563"/>
      <c r="M733" s="563"/>
      <c r="N733" s="563"/>
      <c r="O733" s="563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22.5" customHeight="1">
      <c r="A734" s="62"/>
      <c r="B734" s="594"/>
      <c r="C734" s="563"/>
      <c r="D734" s="563"/>
      <c r="E734" s="563"/>
      <c r="F734" s="563"/>
      <c r="G734" s="563"/>
      <c r="H734" s="563"/>
      <c r="I734" s="563"/>
      <c r="J734" s="563"/>
      <c r="K734" s="563"/>
      <c r="L734" s="563"/>
      <c r="M734" s="563"/>
      <c r="N734" s="563"/>
      <c r="O734" s="563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22.5" customHeight="1">
      <c r="A735" s="62"/>
      <c r="B735" s="594"/>
      <c r="C735" s="563"/>
      <c r="D735" s="563"/>
      <c r="E735" s="563"/>
      <c r="F735" s="563"/>
      <c r="G735" s="563"/>
      <c r="H735" s="563"/>
      <c r="I735" s="563"/>
      <c r="J735" s="563"/>
      <c r="K735" s="563"/>
      <c r="L735" s="563"/>
      <c r="M735" s="563"/>
      <c r="N735" s="563"/>
      <c r="O735" s="563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22.5" customHeight="1">
      <c r="A736" s="62"/>
      <c r="B736" s="594"/>
      <c r="C736" s="563"/>
      <c r="D736" s="563"/>
      <c r="E736" s="563"/>
      <c r="F736" s="563"/>
      <c r="G736" s="563"/>
      <c r="H736" s="563"/>
      <c r="I736" s="563"/>
      <c r="J736" s="563"/>
      <c r="K736" s="563"/>
      <c r="L736" s="563"/>
      <c r="M736" s="563"/>
      <c r="N736" s="563"/>
      <c r="O736" s="563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22.5" customHeight="1">
      <c r="A737" s="62"/>
      <c r="B737" s="594"/>
      <c r="C737" s="563"/>
      <c r="D737" s="563"/>
      <c r="E737" s="563"/>
      <c r="F737" s="563"/>
      <c r="G737" s="563"/>
      <c r="H737" s="563"/>
      <c r="I737" s="563"/>
      <c r="J737" s="563"/>
      <c r="K737" s="563"/>
      <c r="L737" s="563"/>
      <c r="M737" s="563"/>
      <c r="N737" s="563"/>
      <c r="O737" s="563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22.5" customHeight="1">
      <c r="A738" s="62"/>
      <c r="B738" s="594"/>
      <c r="C738" s="563"/>
      <c r="D738" s="563"/>
      <c r="E738" s="563"/>
      <c r="F738" s="563"/>
      <c r="G738" s="563"/>
      <c r="H738" s="563"/>
      <c r="I738" s="563"/>
      <c r="J738" s="563"/>
      <c r="K738" s="563"/>
      <c r="L738" s="563"/>
      <c r="M738" s="563"/>
      <c r="N738" s="563"/>
      <c r="O738" s="563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22.5" customHeight="1">
      <c r="A739" s="62"/>
      <c r="B739" s="594"/>
      <c r="C739" s="563"/>
      <c r="D739" s="563"/>
      <c r="E739" s="563"/>
      <c r="F739" s="563"/>
      <c r="G739" s="563"/>
      <c r="H739" s="563"/>
      <c r="I739" s="563"/>
      <c r="J739" s="563"/>
      <c r="K739" s="563"/>
      <c r="L739" s="563"/>
      <c r="M739" s="563"/>
      <c r="N739" s="563"/>
      <c r="O739" s="563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22.5" customHeight="1">
      <c r="A740" s="62"/>
      <c r="B740" s="594"/>
      <c r="C740" s="563"/>
      <c r="D740" s="563"/>
      <c r="E740" s="563"/>
      <c r="F740" s="563"/>
      <c r="G740" s="563"/>
      <c r="H740" s="563"/>
      <c r="I740" s="563"/>
      <c r="J740" s="563"/>
      <c r="K740" s="563"/>
      <c r="L740" s="563"/>
      <c r="M740" s="563"/>
      <c r="N740" s="563"/>
      <c r="O740" s="563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22.5" customHeight="1">
      <c r="A741" s="62"/>
      <c r="B741" s="594"/>
      <c r="C741" s="563"/>
      <c r="D741" s="563"/>
      <c r="E741" s="563"/>
      <c r="F741" s="563"/>
      <c r="G741" s="563"/>
      <c r="H741" s="563"/>
      <c r="I741" s="563"/>
      <c r="J741" s="563"/>
      <c r="K741" s="563"/>
      <c r="L741" s="563"/>
      <c r="M741" s="563"/>
      <c r="N741" s="563"/>
      <c r="O741" s="563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22.5" customHeight="1">
      <c r="A742" s="62"/>
      <c r="B742" s="594"/>
      <c r="C742" s="563"/>
      <c r="D742" s="563"/>
      <c r="E742" s="563"/>
      <c r="F742" s="563"/>
      <c r="G742" s="563"/>
      <c r="H742" s="563"/>
      <c r="I742" s="563"/>
      <c r="J742" s="563"/>
      <c r="K742" s="563"/>
      <c r="L742" s="563"/>
      <c r="M742" s="563"/>
      <c r="N742" s="563"/>
      <c r="O742" s="563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22.5" customHeight="1">
      <c r="A743" s="62"/>
      <c r="B743" s="594"/>
      <c r="C743" s="563"/>
      <c r="D743" s="563"/>
      <c r="E743" s="563"/>
      <c r="F743" s="563"/>
      <c r="G743" s="563"/>
      <c r="H743" s="563"/>
      <c r="I743" s="563"/>
      <c r="J743" s="563"/>
      <c r="K743" s="563"/>
      <c r="L743" s="563"/>
      <c r="M743" s="563"/>
      <c r="N743" s="563"/>
      <c r="O743" s="563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22.5" customHeight="1">
      <c r="A744" s="62"/>
      <c r="B744" s="594"/>
      <c r="C744" s="563"/>
      <c r="D744" s="563"/>
      <c r="E744" s="563"/>
      <c r="F744" s="563"/>
      <c r="G744" s="563"/>
      <c r="H744" s="563"/>
      <c r="I744" s="563"/>
      <c r="J744" s="563"/>
      <c r="K744" s="563"/>
      <c r="L744" s="563"/>
      <c r="M744" s="563"/>
      <c r="N744" s="563"/>
      <c r="O744" s="563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22.5" customHeight="1">
      <c r="A745" s="62"/>
      <c r="B745" s="594"/>
      <c r="C745" s="563"/>
      <c r="D745" s="563"/>
      <c r="E745" s="563"/>
      <c r="F745" s="563"/>
      <c r="G745" s="563"/>
      <c r="H745" s="563"/>
      <c r="I745" s="563"/>
      <c r="J745" s="563"/>
      <c r="K745" s="563"/>
      <c r="L745" s="563"/>
      <c r="M745" s="563"/>
      <c r="N745" s="563"/>
      <c r="O745" s="563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22.5" customHeight="1">
      <c r="A746" s="62"/>
      <c r="B746" s="594"/>
      <c r="C746" s="563"/>
      <c r="D746" s="563"/>
      <c r="E746" s="563"/>
      <c r="F746" s="563"/>
      <c r="G746" s="563"/>
      <c r="H746" s="563"/>
      <c r="I746" s="563"/>
      <c r="J746" s="563"/>
      <c r="K746" s="563"/>
      <c r="L746" s="563"/>
      <c r="M746" s="563"/>
      <c r="N746" s="563"/>
      <c r="O746" s="563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22.5" customHeight="1">
      <c r="A747" s="62"/>
      <c r="B747" s="594"/>
      <c r="C747" s="563"/>
      <c r="D747" s="563"/>
      <c r="E747" s="563"/>
      <c r="F747" s="563"/>
      <c r="G747" s="563"/>
      <c r="H747" s="563"/>
      <c r="I747" s="563"/>
      <c r="J747" s="563"/>
      <c r="K747" s="563"/>
      <c r="L747" s="563"/>
      <c r="M747" s="563"/>
      <c r="N747" s="563"/>
      <c r="O747" s="563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22.5" customHeight="1">
      <c r="A748" s="62"/>
      <c r="B748" s="594"/>
      <c r="C748" s="563"/>
      <c r="D748" s="563"/>
      <c r="E748" s="563"/>
      <c r="F748" s="563"/>
      <c r="G748" s="563"/>
      <c r="H748" s="563"/>
      <c r="I748" s="563"/>
      <c r="J748" s="563"/>
      <c r="K748" s="563"/>
      <c r="L748" s="563"/>
      <c r="M748" s="563"/>
      <c r="N748" s="563"/>
      <c r="O748" s="563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22.5" customHeight="1">
      <c r="A749" s="62"/>
      <c r="B749" s="594"/>
      <c r="C749" s="563"/>
      <c r="D749" s="563"/>
      <c r="E749" s="563"/>
      <c r="F749" s="563"/>
      <c r="G749" s="563"/>
      <c r="H749" s="563"/>
      <c r="I749" s="563"/>
      <c r="J749" s="563"/>
      <c r="K749" s="563"/>
      <c r="L749" s="563"/>
      <c r="M749" s="563"/>
      <c r="N749" s="563"/>
      <c r="O749" s="563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22.5" customHeight="1">
      <c r="A750" s="62"/>
      <c r="B750" s="594"/>
      <c r="C750" s="563"/>
      <c r="D750" s="563"/>
      <c r="E750" s="563"/>
      <c r="F750" s="563"/>
      <c r="G750" s="563"/>
      <c r="H750" s="563"/>
      <c r="I750" s="563"/>
      <c r="J750" s="563"/>
      <c r="K750" s="563"/>
      <c r="L750" s="563"/>
      <c r="M750" s="563"/>
      <c r="N750" s="563"/>
      <c r="O750" s="563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22.5" customHeight="1">
      <c r="A751" s="62"/>
      <c r="B751" s="594"/>
      <c r="C751" s="563"/>
      <c r="D751" s="563"/>
      <c r="E751" s="563"/>
      <c r="F751" s="563"/>
      <c r="G751" s="563"/>
      <c r="H751" s="563"/>
      <c r="I751" s="563"/>
      <c r="J751" s="563"/>
      <c r="K751" s="563"/>
      <c r="L751" s="563"/>
      <c r="M751" s="563"/>
      <c r="N751" s="563"/>
      <c r="O751" s="563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22.5" customHeight="1">
      <c r="A752" s="62"/>
      <c r="B752" s="594"/>
      <c r="C752" s="563"/>
      <c r="D752" s="563"/>
      <c r="E752" s="563"/>
      <c r="F752" s="563"/>
      <c r="G752" s="563"/>
      <c r="H752" s="563"/>
      <c r="I752" s="563"/>
      <c r="J752" s="563"/>
      <c r="K752" s="563"/>
      <c r="L752" s="563"/>
      <c r="M752" s="563"/>
      <c r="N752" s="563"/>
      <c r="O752" s="563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22.5" customHeight="1">
      <c r="A753" s="62"/>
      <c r="B753" s="594"/>
      <c r="C753" s="563"/>
      <c r="D753" s="563"/>
      <c r="E753" s="563"/>
      <c r="F753" s="563"/>
      <c r="G753" s="563"/>
      <c r="H753" s="563"/>
      <c r="I753" s="563"/>
      <c r="J753" s="563"/>
      <c r="K753" s="563"/>
      <c r="L753" s="563"/>
      <c r="M753" s="563"/>
      <c r="N753" s="563"/>
      <c r="O753" s="563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22.5" customHeight="1">
      <c r="A754" s="62"/>
      <c r="B754" s="594"/>
      <c r="C754" s="563"/>
      <c r="D754" s="563"/>
      <c r="E754" s="563"/>
      <c r="F754" s="563"/>
      <c r="G754" s="563"/>
      <c r="H754" s="563"/>
      <c r="I754" s="563"/>
      <c r="J754" s="563"/>
      <c r="K754" s="563"/>
      <c r="L754" s="563"/>
      <c r="M754" s="563"/>
      <c r="N754" s="563"/>
      <c r="O754" s="563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22.5" customHeight="1">
      <c r="A755" s="62"/>
      <c r="B755" s="594"/>
      <c r="C755" s="563"/>
      <c r="D755" s="563"/>
      <c r="E755" s="563"/>
      <c r="F755" s="563"/>
      <c r="G755" s="563"/>
      <c r="H755" s="563"/>
      <c r="I755" s="563"/>
      <c r="J755" s="563"/>
      <c r="K755" s="563"/>
      <c r="L755" s="563"/>
      <c r="M755" s="563"/>
      <c r="N755" s="563"/>
      <c r="O755" s="563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22.5" customHeight="1">
      <c r="A756" s="62"/>
      <c r="B756" s="594"/>
      <c r="C756" s="563"/>
      <c r="D756" s="563"/>
      <c r="E756" s="563"/>
      <c r="F756" s="563"/>
      <c r="G756" s="563"/>
      <c r="H756" s="563"/>
      <c r="I756" s="563"/>
      <c r="J756" s="563"/>
      <c r="K756" s="563"/>
      <c r="L756" s="563"/>
      <c r="M756" s="563"/>
      <c r="N756" s="563"/>
      <c r="O756" s="563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22.5" customHeight="1">
      <c r="A757" s="62"/>
      <c r="B757" s="594"/>
      <c r="C757" s="563"/>
      <c r="D757" s="563"/>
      <c r="E757" s="563"/>
      <c r="F757" s="563"/>
      <c r="G757" s="563"/>
      <c r="H757" s="563"/>
      <c r="I757" s="563"/>
      <c r="J757" s="563"/>
      <c r="K757" s="563"/>
      <c r="L757" s="563"/>
      <c r="M757" s="563"/>
      <c r="N757" s="563"/>
      <c r="O757" s="563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22.5" customHeight="1">
      <c r="A758" s="62"/>
      <c r="B758" s="594"/>
      <c r="C758" s="563"/>
      <c r="D758" s="563"/>
      <c r="E758" s="563"/>
      <c r="F758" s="563"/>
      <c r="G758" s="563"/>
      <c r="H758" s="563"/>
      <c r="I758" s="563"/>
      <c r="J758" s="563"/>
      <c r="K758" s="563"/>
      <c r="L758" s="563"/>
      <c r="M758" s="563"/>
      <c r="N758" s="563"/>
      <c r="O758" s="563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22.5" customHeight="1">
      <c r="A759" s="62"/>
      <c r="B759" s="594"/>
      <c r="C759" s="563"/>
      <c r="D759" s="563"/>
      <c r="E759" s="563"/>
      <c r="F759" s="563"/>
      <c r="G759" s="563"/>
      <c r="H759" s="563"/>
      <c r="I759" s="563"/>
      <c r="J759" s="563"/>
      <c r="K759" s="563"/>
      <c r="L759" s="563"/>
      <c r="M759" s="563"/>
      <c r="N759" s="563"/>
      <c r="O759" s="563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22.5" customHeight="1">
      <c r="A760" s="62"/>
      <c r="B760" s="594"/>
      <c r="C760" s="563"/>
      <c r="D760" s="563"/>
      <c r="E760" s="563"/>
      <c r="F760" s="563"/>
      <c r="G760" s="563"/>
      <c r="H760" s="563"/>
      <c r="I760" s="563"/>
      <c r="J760" s="563"/>
      <c r="K760" s="563"/>
      <c r="L760" s="563"/>
      <c r="M760" s="563"/>
      <c r="N760" s="563"/>
      <c r="O760" s="563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22.5" customHeight="1">
      <c r="A761" s="62"/>
      <c r="B761" s="594"/>
      <c r="C761" s="563"/>
      <c r="D761" s="563"/>
      <c r="E761" s="563"/>
      <c r="F761" s="563"/>
      <c r="G761" s="563"/>
      <c r="H761" s="563"/>
      <c r="I761" s="563"/>
      <c r="J761" s="563"/>
      <c r="K761" s="563"/>
      <c r="L761" s="563"/>
      <c r="M761" s="563"/>
      <c r="N761" s="563"/>
      <c r="O761" s="563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22.5" customHeight="1">
      <c r="A762" s="62"/>
      <c r="B762" s="594"/>
      <c r="C762" s="563"/>
      <c r="D762" s="563"/>
      <c r="E762" s="563"/>
      <c r="F762" s="563"/>
      <c r="G762" s="563"/>
      <c r="H762" s="563"/>
      <c r="I762" s="563"/>
      <c r="J762" s="563"/>
      <c r="K762" s="563"/>
      <c r="L762" s="563"/>
      <c r="M762" s="563"/>
      <c r="N762" s="563"/>
      <c r="O762" s="563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22.5" customHeight="1">
      <c r="A763" s="62"/>
      <c r="B763" s="594"/>
      <c r="C763" s="563"/>
      <c r="D763" s="563"/>
      <c r="E763" s="563"/>
      <c r="F763" s="563"/>
      <c r="G763" s="563"/>
      <c r="H763" s="563"/>
      <c r="I763" s="563"/>
      <c r="J763" s="563"/>
      <c r="K763" s="563"/>
      <c r="L763" s="563"/>
      <c r="M763" s="563"/>
      <c r="N763" s="563"/>
      <c r="O763" s="563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22.5" customHeight="1">
      <c r="A764" s="62"/>
      <c r="B764" s="594"/>
      <c r="C764" s="563"/>
      <c r="D764" s="563"/>
      <c r="E764" s="563"/>
      <c r="F764" s="563"/>
      <c r="G764" s="563"/>
      <c r="H764" s="563"/>
      <c r="I764" s="563"/>
      <c r="J764" s="563"/>
      <c r="K764" s="563"/>
      <c r="L764" s="563"/>
      <c r="M764" s="563"/>
      <c r="N764" s="563"/>
      <c r="O764" s="563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22.5" customHeight="1">
      <c r="A765" s="62"/>
      <c r="B765" s="594"/>
      <c r="C765" s="563"/>
      <c r="D765" s="563"/>
      <c r="E765" s="563"/>
      <c r="F765" s="563"/>
      <c r="G765" s="563"/>
      <c r="H765" s="563"/>
      <c r="I765" s="563"/>
      <c r="J765" s="563"/>
      <c r="K765" s="563"/>
      <c r="L765" s="563"/>
      <c r="M765" s="563"/>
      <c r="N765" s="563"/>
      <c r="O765" s="563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22.5" customHeight="1">
      <c r="A766" s="62"/>
      <c r="B766" s="594"/>
      <c r="C766" s="563"/>
      <c r="D766" s="563"/>
      <c r="E766" s="563"/>
      <c r="F766" s="563"/>
      <c r="G766" s="563"/>
      <c r="H766" s="563"/>
      <c r="I766" s="563"/>
      <c r="J766" s="563"/>
      <c r="K766" s="563"/>
      <c r="L766" s="563"/>
      <c r="M766" s="563"/>
      <c r="N766" s="563"/>
      <c r="O766" s="563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22.5" customHeight="1">
      <c r="A767" s="62"/>
      <c r="B767" s="594"/>
      <c r="C767" s="563"/>
      <c r="D767" s="563"/>
      <c r="E767" s="563"/>
      <c r="F767" s="563"/>
      <c r="G767" s="563"/>
      <c r="H767" s="563"/>
      <c r="I767" s="563"/>
      <c r="J767" s="563"/>
      <c r="K767" s="563"/>
      <c r="L767" s="563"/>
      <c r="M767" s="563"/>
      <c r="N767" s="563"/>
      <c r="O767" s="563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22.5" customHeight="1">
      <c r="A768" s="62"/>
      <c r="B768" s="594"/>
      <c r="C768" s="563"/>
      <c r="D768" s="563"/>
      <c r="E768" s="563"/>
      <c r="F768" s="563"/>
      <c r="G768" s="563"/>
      <c r="H768" s="563"/>
      <c r="I768" s="563"/>
      <c r="J768" s="563"/>
      <c r="K768" s="563"/>
      <c r="L768" s="563"/>
      <c r="M768" s="563"/>
      <c r="N768" s="563"/>
      <c r="O768" s="563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22.5" customHeight="1">
      <c r="A769" s="62"/>
      <c r="B769" s="594"/>
      <c r="C769" s="563"/>
      <c r="D769" s="563"/>
      <c r="E769" s="563"/>
      <c r="F769" s="563"/>
      <c r="G769" s="563"/>
      <c r="H769" s="563"/>
      <c r="I769" s="563"/>
      <c r="J769" s="563"/>
      <c r="K769" s="563"/>
      <c r="L769" s="563"/>
      <c r="M769" s="563"/>
      <c r="N769" s="563"/>
      <c r="O769" s="563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22.5" customHeight="1">
      <c r="A770" s="62"/>
      <c r="B770" s="594"/>
      <c r="C770" s="563"/>
      <c r="D770" s="563"/>
      <c r="E770" s="563"/>
      <c r="F770" s="563"/>
      <c r="G770" s="563"/>
      <c r="H770" s="563"/>
      <c r="I770" s="563"/>
      <c r="J770" s="563"/>
      <c r="K770" s="563"/>
      <c r="L770" s="563"/>
      <c r="M770" s="563"/>
      <c r="N770" s="563"/>
      <c r="O770" s="563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22.5" customHeight="1">
      <c r="A771" s="62"/>
      <c r="B771" s="594"/>
      <c r="C771" s="563"/>
      <c r="D771" s="563"/>
      <c r="E771" s="563"/>
      <c r="F771" s="563"/>
      <c r="G771" s="563"/>
      <c r="H771" s="563"/>
      <c r="I771" s="563"/>
      <c r="J771" s="563"/>
      <c r="K771" s="563"/>
      <c r="L771" s="563"/>
      <c r="M771" s="563"/>
      <c r="N771" s="563"/>
      <c r="O771" s="563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22.5" customHeight="1">
      <c r="A772" s="62"/>
      <c r="B772" s="594"/>
      <c r="C772" s="563"/>
      <c r="D772" s="563"/>
      <c r="E772" s="563"/>
      <c r="F772" s="563"/>
      <c r="G772" s="563"/>
      <c r="H772" s="563"/>
      <c r="I772" s="563"/>
      <c r="J772" s="563"/>
      <c r="K772" s="563"/>
      <c r="L772" s="563"/>
      <c r="M772" s="563"/>
      <c r="N772" s="563"/>
      <c r="O772" s="563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22.5" customHeight="1">
      <c r="A773" s="62"/>
      <c r="B773" s="594"/>
      <c r="C773" s="563"/>
      <c r="D773" s="563"/>
      <c r="E773" s="563"/>
      <c r="F773" s="563"/>
      <c r="G773" s="563"/>
      <c r="H773" s="563"/>
      <c r="I773" s="563"/>
      <c r="J773" s="563"/>
      <c r="K773" s="563"/>
      <c r="L773" s="563"/>
      <c r="M773" s="563"/>
      <c r="N773" s="563"/>
      <c r="O773" s="563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22.5" customHeight="1">
      <c r="A774" s="62"/>
      <c r="B774" s="594"/>
      <c r="C774" s="563"/>
      <c r="D774" s="563"/>
      <c r="E774" s="563"/>
      <c r="F774" s="563"/>
      <c r="G774" s="563"/>
      <c r="H774" s="563"/>
      <c r="I774" s="563"/>
      <c r="J774" s="563"/>
      <c r="K774" s="563"/>
      <c r="L774" s="563"/>
      <c r="M774" s="563"/>
      <c r="N774" s="563"/>
      <c r="O774" s="563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22.5" customHeight="1">
      <c r="A775" s="62"/>
      <c r="B775" s="594"/>
      <c r="C775" s="563"/>
      <c r="D775" s="563"/>
      <c r="E775" s="563"/>
      <c r="F775" s="563"/>
      <c r="G775" s="563"/>
      <c r="H775" s="563"/>
      <c r="I775" s="563"/>
      <c r="J775" s="563"/>
      <c r="K775" s="563"/>
      <c r="L775" s="563"/>
      <c r="M775" s="563"/>
      <c r="N775" s="563"/>
      <c r="O775" s="563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22.5" customHeight="1">
      <c r="A776" s="62"/>
      <c r="B776" s="594"/>
      <c r="C776" s="563"/>
      <c r="D776" s="563"/>
      <c r="E776" s="563"/>
      <c r="F776" s="563"/>
      <c r="G776" s="563"/>
      <c r="H776" s="563"/>
      <c r="I776" s="563"/>
      <c r="J776" s="563"/>
      <c r="K776" s="563"/>
      <c r="L776" s="563"/>
      <c r="M776" s="563"/>
      <c r="N776" s="563"/>
      <c r="O776" s="563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22.5" customHeight="1">
      <c r="A777" s="62"/>
      <c r="B777" s="594"/>
      <c r="C777" s="563"/>
      <c r="D777" s="563"/>
      <c r="E777" s="563"/>
      <c r="F777" s="563"/>
      <c r="G777" s="563"/>
      <c r="H777" s="563"/>
      <c r="I777" s="563"/>
      <c r="J777" s="563"/>
      <c r="K777" s="563"/>
      <c r="L777" s="563"/>
      <c r="M777" s="563"/>
      <c r="N777" s="563"/>
      <c r="O777" s="563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22.5" customHeight="1">
      <c r="A778" s="62"/>
      <c r="B778" s="594"/>
      <c r="C778" s="563"/>
      <c r="D778" s="563"/>
      <c r="E778" s="563"/>
      <c r="F778" s="563"/>
      <c r="G778" s="563"/>
      <c r="H778" s="563"/>
      <c r="I778" s="563"/>
      <c r="J778" s="563"/>
      <c r="K778" s="563"/>
      <c r="L778" s="563"/>
      <c r="M778" s="563"/>
      <c r="N778" s="563"/>
      <c r="O778" s="563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22.5" customHeight="1">
      <c r="A779" s="62"/>
      <c r="B779" s="594"/>
      <c r="C779" s="563"/>
      <c r="D779" s="563"/>
      <c r="E779" s="563"/>
      <c r="F779" s="563"/>
      <c r="G779" s="563"/>
      <c r="H779" s="563"/>
      <c r="I779" s="563"/>
      <c r="J779" s="563"/>
      <c r="K779" s="563"/>
      <c r="L779" s="563"/>
      <c r="M779" s="563"/>
      <c r="N779" s="563"/>
      <c r="O779" s="563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22.5" customHeight="1">
      <c r="A780" s="62"/>
      <c r="B780" s="594"/>
      <c r="C780" s="563"/>
      <c r="D780" s="563"/>
      <c r="E780" s="563"/>
      <c r="F780" s="563"/>
      <c r="G780" s="563"/>
      <c r="H780" s="563"/>
      <c r="I780" s="563"/>
      <c r="J780" s="563"/>
      <c r="K780" s="563"/>
      <c r="L780" s="563"/>
      <c r="M780" s="563"/>
      <c r="N780" s="563"/>
      <c r="O780" s="563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22.5" customHeight="1">
      <c r="A781" s="62"/>
      <c r="B781" s="594"/>
      <c r="C781" s="563"/>
      <c r="D781" s="563"/>
      <c r="E781" s="563"/>
      <c r="F781" s="563"/>
      <c r="G781" s="563"/>
      <c r="H781" s="563"/>
      <c r="I781" s="563"/>
      <c r="J781" s="563"/>
      <c r="K781" s="563"/>
      <c r="L781" s="563"/>
      <c r="M781" s="563"/>
      <c r="N781" s="563"/>
      <c r="O781" s="563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22.5" customHeight="1">
      <c r="A782" s="62"/>
      <c r="B782" s="594"/>
      <c r="C782" s="563"/>
      <c r="D782" s="563"/>
      <c r="E782" s="563"/>
      <c r="F782" s="563"/>
      <c r="G782" s="563"/>
      <c r="H782" s="563"/>
      <c r="I782" s="563"/>
      <c r="J782" s="563"/>
      <c r="K782" s="563"/>
      <c r="L782" s="563"/>
      <c r="M782" s="563"/>
      <c r="N782" s="563"/>
      <c r="O782" s="563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22.5" customHeight="1">
      <c r="A783" s="62"/>
      <c r="B783" s="594"/>
      <c r="C783" s="563"/>
      <c r="D783" s="563"/>
      <c r="E783" s="563"/>
      <c r="F783" s="563"/>
      <c r="G783" s="563"/>
      <c r="H783" s="563"/>
      <c r="I783" s="563"/>
      <c r="J783" s="563"/>
      <c r="K783" s="563"/>
      <c r="L783" s="563"/>
      <c r="M783" s="563"/>
      <c r="N783" s="563"/>
      <c r="O783" s="563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22.5" customHeight="1">
      <c r="A784" s="62"/>
      <c r="B784" s="594"/>
      <c r="C784" s="563"/>
      <c r="D784" s="563"/>
      <c r="E784" s="563"/>
      <c r="F784" s="563"/>
      <c r="G784" s="563"/>
      <c r="H784" s="563"/>
      <c r="I784" s="563"/>
      <c r="J784" s="563"/>
      <c r="K784" s="563"/>
      <c r="L784" s="563"/>
      <c r="M784" s="563"/>
      <c r="N784" s="563"/>
      <c r="O784" s="563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22.5" customHeight="1">
      <c r="A785" s="62"/>
      <c r="B785" s="594"/>
      <c r="C785" s="563"/>
      <c r="D785" s="563"/>
      <c r="E785" s="563"/>
      <c r="F785" s="563"/>
      <c r="G785" s="563"/>
      <c r="H785" s="563"/>
      <c r="I785" s="563"/>
      <c r="J785" s="563"/>
      <c r="K785" s="563"/>
      <c r="L785" s="563"/>
      <c r="M785" s="563"/>
      <c r="N785" s="563"/>
      <c r="O785" s="563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22.5" customHeight="1">
      <c r="A786" s="62"/>
      <c r="B786" s="594"/>
      <c r="C786" s="563"/>
      <c r="D786" s="563"/>
      <c r="E786" s="563"/>
      <c r="F786" s="563"/>
      <c r="G786" s="563"/>
      <c r="H786" s="563"/>
      <c r="I786" s="563"/>
      <c r="J786" s="563"/>
      <c r="K786" s="563"/>
      <c r="L786" s="563"/>
      <c r="M786" s="563"/>
      <c r="N786" s="563"/>
      <c r="O786" s="563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22.5" customHeight="1">
      <c r="A787" s="62"/>
      <c r="B787" s="594"/>
      <c r="C787" s="563"/>
      <c r="D787" s="563"/>
      <c r="E787" s="563"/>
      <c r="F787" s="563"/>
      <c r="G787" s="563"/>
      <c r="H787" s="563"/>
      <c r="I787" s="563"/>
      <c r="J787" s="563"/>
      <c r="K787" s="563"/>
      <c r="L787" s="563"/>
      <c r="M787" s="563"/>
      <c r="N787" s="563"/>
      <c r="O787" s="563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22.5" customHeight="1">
      <c r="A788" s="62"/>
      <c r="B788" s="594"/>
      <c r="C788" s="563"/>
      <c r="D788" s="563"/>
      <c r="E788" s="563"/>
      <c r="F788" s="563"/>
      <c r="G788" s="563"/>
      <c r="H788" s="563"/>
      <c r="I788" s="563"/>
      <c r="J788" s="563"/>
      <c r="K788" s="563"/>
      <c r="L788" s="563"/>
      <c r="M788" s="563"/>
      <c r="N788" s="563"/>
      <c r="O788" s="563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22.5" customHeight="1">
      <c r="A789" s="62"/>
      <c r="B789" s="594"/>
      <c r="C789" s="563"/>
      <c r="D789" s="563"/>
      <c r="E789" s="563"/>
      <c r="F789" s="563"/>
      <c r="G789" s="563"/>
      <c r="H789" s="563"/>
      <c r="I789" s="563"/>
      <c r="J789" s="563"/>
      <c r="K789" s="563"/>
      <c r="L789" s="563"/>
      <c r="M789" s="563"/>
      <c r="N789" s="563"/>
      <c r="O789" s="563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22.5" customHeight="1">
      <c r="A790" s="62"/>
      <c r="B790" s="594"/>
      <c r="C790" s="563"/>
      <c r="D790" s="563"/>
      <c r="E790" s="563"/>
      <c r="F790" s="563"/>
      <c r="G790" s="563"/>
      <c r="H790" s="563"/>
      <c r="I790" s="563"/>
      <c r="J790" s="563"/>
      <c r="K790" s="563"/>
      <c r="L790" s="563"/>
      <c r="M790" s="563"/>
      <c r="N790" s="563"/>
      <c r="O790" s="563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22.5" customHeight="1">
      <c r="A791" s="62"/>
      <c r="B791" s="594"/>
      <c r="C791" s="563"/>
      <c r="D791" s="563"/>
      <c r="E791" s="563"/>
      <c r="F791" s="563"/>
      <c r="G791" s="563"/>
      <c r="H791" s="563"/>
      <c r="I791" s="563"/>
      <c r="J791" s="563"/>
      <c r="K791" s="563"/>
      <c r="L791" s="563"/>
      <c r="M791" s="563"/>
      <c r="N791" s="563"/>
      <c r="O791" s="563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22.5" customHeight="1">
      <c r="A792" s="62"/>
      <c r="B792" s="594"/>
      <c r="C792" s="563"/>
      <c r="D792" s="563"/>
      <c r="E792" s="563"/>
      <c r="F792" s="563"/>
      <c r="G792" s="563"/>
      <c r="H792" s="563"/>
      <c r="I792" s="563"/>
      <c r="J792" s="563"/>
      <c r="K792" s="563"/>
      <c r="L792" s="563"/>
      <c r="M792" s="563"/>
      <c r="N792" s="563"/>
      <c r="O792" s="563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22.5" customHeight="1">
      <c r="A793" s="62"/>
      <c r="B793" s="594"/>
      <c r="C793" s="563"/>
      <c r="D793" s="563"/>
      <c r="E793" s="563"/>
      <c r="F793" s="563"/>
      <c r="G793" s="563"/>
      <c r="H793" s="563"/>
      <c r="I793" s="563"/>
      <c r="J793" s="563"/>
      <c r="K793" s="563"/>
      <c r="L793" s="563"/>
      <c r="M793" s="563"/>
      <c r="N793" s="563"/>
      <c r="O793" s="563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22.5" customHeight="1">
      <c r="A794" s="62"/>
      <c r="B794" s="594"/>
      <c r="C794" s="563"/>
      <c r="D794" s="563"/>
      <c r="E794" s="563"/>
      <c r="F794" s="563"/>
      <c r="G794" s="563"/>
      <c r="H794" s="563"/>
      <c r="I794" s="563"/>
      <c r="J794" s="563"/>
      <c r="K794" s="563"/>
      <c r="L794" s="563"/>
      <c r="M794" s="563"/>
      <c r="N794" s="563"/>
      <c r="O794" s="563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22.5" customHeight="1">
      <c r="A795" s="62"/>
      <c r="B795" s="594"/>
      <c r="C795" s="563"/>
      <c r="D795" s="563"/>
      <c r="E795" s="563"/>
      <c r="F795" s="563"/>
      <c r="G795" s="563"/>
      <c r="H795" s="563"/>
      <c r="I795" s="563"/>
      <c r="J795" s="563"/>
      <c r="K795" s="563"/>
      <c r="L795" s="563"/>
      <c r="M795" s="563"/>
      <c r="N795" s="563"/>
      <c r="O795" s="563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22.5" customHeight="1">
      <c r="A796" s="62"/>
      <c r="B796" s="594"/>
      <c r="C796" s="563"/>
      <c r="D796" s="563"/>
      <c r="E796" s="563"/>
      <c r="F796" s="563"/>
      <c r="G796" s="563"/>
      <c r="H796" s="563"/>
      <c r="I796" s="563"/>
      <c r="J796" s="563"/>
      <c r="K796" s="563"/>
      <c r="L796" s="563"/>
      <c r="M796" s="563"/>
      <c r="N796" s="563"/>
      <c r="O796" s="563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22.5" customHeight="1">
      <c r="A797" s="62"/>
      <c r="B797" s="594"/>
      <c r="C797" s="563"/>
      <c r="D797" s="563"/>
      <c r="E797" s="563"/>
      <c r="F797" s="563"/>
      <c r="G797" s="563"/>
      <c r="H797" s="563"/>
      <c r="I797" s="563"/>
      <c r="J797" s="563"/>
      <c r="K797" s="563"/>
      <c r="L797" s="563"/>
      <c r="M797" s="563"/>
      <c r="N797" s="563"/>
      <c r="O797" s="563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22.5" customHeight="1">
      <c r="A798" s="62"/>
      <c r="B798" s="594"/>
      <c r="C798" s="563"/>
      <c r="D798" s="563"/>
      <c r="E798" s="563"/>
      <c r="F798" s="563"/>
      <c r="G798" s="563"/>
      <c r="H798" s="563"/>
      <c r="I798" s="563"/>
      <c r="J798" s="563"/>
      <c r="K798" s="563"/>
      <c r="L798" s="563"/>
      <c r="M798" s="563"/>
      <c r="N798" s="563"/>
      <c r="O798" s="563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22.5" customHeight="1">
      <c r="A799" s="62"/>
      <c r="B799" s="594"/>
      <c r="C799" s="563"/>
      <c r="D799" s="563"/>
      <c r="E799" s="563"/>
      <c r="F799" s="563"/>
      <c r="G799" s="563"/>
      <c r="H799" s="563"/>
      <c r="I799" s="563"/>
      <c r="J799" s="563"/>
      <c r="K799" s="563"/>
      <c r="L799" s="563"/>
      <c r="M799" s="563"/>
      <c r="N799" s="563"/>
      <c r="O799" s="563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22.5" customHeight="1">
      <c r="A800" s="62"/>
      <c r="B800" s="594"/>
      <c r="C800" s="563"/>
      <c r="D800" s="563"/>
      <c r="E800" s="563"/>
      <c r="F800" s="563"/>
      <c r="G800" s="563"/>
      <c r="H800" s="563"/>
      <c r="I800" s="563"/>
      <c r="J800" s="563"/>
      <c r="K800" s="563"/>
      <c r="L800" s="563"/>
      <c r="M800" s="563"/>
      <c r="N800" s="563"/>
      <c r="O800" s="563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22.5" customHeight="1">
      <c r="A801" s="62"/>
      <c r="B801" s="594"/>
      <c r="C801" s="563"/>
      <c r="D801" s="563"/>
      <c r="E801" s="563"/>
      <c r="F801" s="563"/>
      <c r="G801" s="563"/>
      <c r="H801" s="563"/>
      <c r="I801" s="563"/>
      <c r="J801" s="563"/>
      <c r="K801" s="563"/>
      <c r="L801" s="563"/>
      <c r="M801" s="563"/>
      <c r="N801" s="563"/>
      <c r="O801" s="563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22.5" customHeight="1">
      <c r="A802" s="62"/>
      <c r="B802" s="594"/>
      <c r="C802" s="563"/>
      <c r="D802" s="563"/>
      <c r="E802" s="563"/>
      <c r="F802" s="563"/>
      <c r="G802" s="563"/>
      <c r="H802" s="563"/>
      <c r="I802" s="563"/>
      <c r="J802" s="563"/>
      <c r="K802" s="563"/>
      <c r="L802" s="563"/>
      <c r="M802" s="563"/>
      <c r="N802" s="563"/>
      <c r="O802" s="563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22.5" customHeight="1">
      <c r="A803" s="62"/>
      <c r="B803" s="594"/>
      <c r="C803" s="563"/>
      <c r="D803" s="563"/>
      <c r="E803" s="563"/>
      <c r="F803" s="563"/>
      <c r="G803" s="563"/>
      <c r="H803" s="563"/>
      <c r="I803" s="563"/>
      <c r="J803" s="563"/>
      <c r="K803" s="563"/>
      <c r="L803" s="563"/>
      <c r="M803" s="563"/>
      <c r="N803" s="563"/>
      <c r="O803" s="563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22.5" customHeight="1">
      <c r="A804" s="62"/>
      <c r="B804" s="594"/>
      <c r="C804" s="563"/>
      <c r="D804" s="563"/>
      <c r="E804" s="563"/>
      <c r="F804" s="563"/>
      <c r="G804" s="563"/>
      <c r="H804" s="563"/>
      <c r="I804" s="563"/>
      <c r="J804" s="563"/>
      <c r="K804" s="563"/>
      <c r="L804" s="563"/>
      <c r="M804" s="563"/>
      <c r="N804" s="563"/>
      <c r="O804" s="563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22.5" customHeight="1">
      <c r="A805" s="62"/>
      <c r="B805" s="594"/>
      <c r="C805" s="563"/>
      <c r="D805" s="563"/>
      <c r="E805" s="563"/>
      <c r="F805" s="563"/>
      <c r="G805" s="563"/>
      <c r="H805" s="563"/>
      <c r="I805" s="563"/>
      <c r="J805" s="563"/>
      <c r="K805" s="563"/>
      <c r="L805" s="563"/>
      <c r="M805" s="563"/>
      <c r="N805" s="563"/>
      <c r="O805" s="563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22.5" customHeight="1">
      <c r="A806" s="62"/>
      <c r="B806" s="594"/>
      <c r="C806" s="563"/>
      <c r="D806" s="563"/>
      <c r="E806" s="563"/>
      <c r="F806" s="563"/>
      <c r="G806" s="563"/>
      <c r="H806" s="563"/>
      <c r="I806" s="563"/>
      <c r="J806" s="563"/>
      <c r="K806" s="563"/>
      <c r="L806" s="563"/>
      <c r="M806" s="563"/>
      <c r="N806" s="563"/>
      <c r="O806" s="563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22.5" customHeight="1">
      <c r="A807" s="62"/>
      <c r="B807" s="594"/>
      <c r="C807" s="563"/>
      <c r="D807" s="563"/>
      <c r="E807" s="563"/>
      <c r="F807" s="563"/>
      <c r="G807" s="563"/>
      <c r="H807" s="563"/>
      <c r="I807" s="563"/>
      <c r="J807" s="563"/>
      <c r="K807" s="563"/>
      <c r="L807" s="563"/>
      <c r="M807" s="563"/>
      <c r="N807" s="563"/>
      <c r="O807" s="563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22.5" customHeight="1">
      <c r="A808" s="62"/>
      <c r="B808" s="594"/>
      <c r="C808" s="563"/>
      <c r="D808" s="563"/>
      <c r="E808" s="563"/>
      <c r="F808" s="563"/>
      <c r="G808" s="563"/>
      <c r="H808" s="563"/>
      <c r="I808" s="563"/>
      <c r="J808" s="563"/>
      <c r="K808" s="563"/>
      <c r="L808" s="563"/>
      <c r="M808" s="563"/>
      <c r="N808" s="563"/>
      <c r="O808" s="563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22.5" customHeight="1">
      <c r="A809" s="62"/>
      <c r="B809" s="594"/>
      <c r="C809" s="563"/>
      <c r="D809" s="563"/>
      <c r="E809" s="563"/>
      <c r="F809" s="563"/>
      <c r="G809" s="563"/>
      <c r="H809" s="563"/>
      <c r="I809" s="563"/>
      <c r="J809" s="563"/>
      <c r="K809" s="563"/>
      <c r="L809" s="563"/>
      <c r="M809" s="563"/>
      <c r="N809" s="563"/>
      <c r="O809" s="563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22.5" customHeight="1">
      <c r="A810" s="62"/>
      <c r="B810" s="594"/>
      <c r="C810" s="563"/>
      <c r="D810" s="563"/>
      <c r="E810" s="563"/>
      <c r="F810" s="563"/>
      <c r="G810" s="563"/>
      <c r="H810" s="563"/>
      <c r="I810" s="563"/>
      <c r="J810" s="563"/>
      <c r="K810" s="563"/>
      <c r="L810" s="563"/>
      <c r="M810" s="563"/>
      <c r="N810" s="563"/>
      <c r="O810" s="563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22.5" customHeight="1">
      <c r="A811" s="62"/>
      <c r="B811" s="594"/>
      <c r="C811" s="563"/>
      <c r="D811" s="563"/>
      <c r="E811" s="563"/>
      <c r="F811" s="563"/>
      <c r="G811" s="563"/>
      <c r="H811" s="563"/>
      <c r="I811" s="563"/>
      <c r="J811" s="563"/>
      <c r="K811" s="563"/>
      <c r="L811" s="563"/>
      <c r="M811" s="563"/>
      <c r="N811" s="563"/>
      <c r="O811" s="563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22.5" customHeight="1">
      <c r="A812" s="62"/>
      <c r="B812" s="594"/>
      <c r="C812" s="563"/>
      <c r="D812" s="563"/>
      <c r="E812" s="563"/>
      <c r="F812" s="563"/>
      <c r="G812" s="563"/>
      <c r="H812" s="563"/>
      <c r="I812" s="563"/>
      <c r="J812" s="563"/>
      <c r="K812" s="563"/>
      <c r="L812" s="563"/>
      <c r="M812" s="563"/>
      <c r="N812" s="563"/>
      <c r="O812" s="563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22.5" customHeight="1">
      <c r="A813" s="62"/>
      <c r="B813" s="594"/>
      <c r="C813" s="563"/>
      <c r="D813" s="563"/>
      <c r="E813" s="563"/>
      <c r="F813" s="563"/>
      <c r="G813" s="563"/>
      <c r="H813" s="563"/>
      <c r="I813" s="563"/>
      <c r="J813" s="563"/>
      <c r="K813" s="563"/>
      <c r="L813" s="563"/>
      <c r="M813" s="563"/>
      <c r="N813" s="563"/>
      <c r="O813" s="563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22.5" customHeight="1">
      <c r="A814" s="62"/>
      <c r="B814" s="594"/>
      <c r="C814" s="563"/>
      <c r="D814" s="563"/>
      <c r="E814" s="563"/>
      <c r="F814" s="563"/>
      <c r="G814" s="563"/>
      <c r="H814" s="563"/>
      <c r="I814" s="563"/>
      <c r="J814" s="563"/>
      <c r="K814" s="563"/>
      <c r="L814" s="563"/>
      <c r="M814" s="563"/>
      <c r="N814" s="563"/>
      <c r="O814" s="563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22.5" customHeight="1">
      <c r="A815" s="62"/>
      <c r="B815" s="594"/>
      <c r="C815" s="563"/>
      <c r="D815" s="563"/>
      <c r="E815" s="563"/>
      <c r="F815" s="563"/>
      <c r="G815" s="563"/>
      <c r="H815" s="563"/>
      <c r="I815" s="563"/>
      <c r="J815" s="563"/>
      <c r="K815" s="563"/>
      <c r="L815" s="563"/>
      <c r="M815" s="563"/>
      <c r="N815" s="563"/>
      <c r="O815" s="563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22.5" customHeight="1">
      <c r="A816" s="62"/>
      <c r="B816" s="594"/>
      <c r="C816" s="563"/>
      <c r="D816" s="563"/>
      <c r="E816" s="563"/>
      <c r="F816" s="563"/>
      <c r="G816" s="563"/>
      <c r="H816" s="563"/>
      <c r="I816" s="563"/>
      <c r="J816" s="563"/>
      <c r="K816" s="563"/>
      <c r="L816" s="563"/>
      <c r="M816" s="563"/>
      <c r="N816" s="563"/>
      <c r="O816" s="563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22.5" customHeight="1">
      <c r="A817" s="62"/>
      <c r="B817" s="594"/>
      <c r="C817" s="563"/>
      <c r="D817" s="563"/>
      <c r="E817" s="563"/>
      <c r="F817" s="563"/>
      <c r="G817" s="563"/>
      <c r="H817" s="563"/>
      <c r="I817" s="563"/>
      <c r="J817" s="563"/>
      <c r="K817" s="563"/>
      <c r="L817" s="563"/>
      <c r="M817" s="563"/>
      <c r="N817" s="563"/>
      <c r="O817" s="563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22.5" customHeight="1">
      <c r="A818" s="62"/>
      <c r="B818" s="594"/>
      <c r="C818" s="563"/>
      <c r="D818" s="563"/>
      <c r="E818" s="563"/>
      <c r="F818" s="563"/>
      <c r="G818" s="563"/>
      <c r="H818" s="563"/>
      <c r="I818" s="563"/>
      <c r="J818" s="563"/>
      <c r="K818" s="563"/>
      <c r="L818" s="563"/>
      <c r="M818" s="563"/>
      <c r="N818" s="563"/>
      <c r="O818" s="563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22.5" customHeight="1">
      <c r="A819" s="62"/>
      <c r="B819" s="594"/>
      <c r="C819" s="563"/>
      <c r="D819" s="563"/>
      <c r="E819" s="563"/>
      <c r="F819" s="563"/>
      <c r="G819" s="563"/>
      <c r="H819" s="563"/>
      <c r="I819" s="563"/>
      <c r="J819" s="563"/>
      <c r="K819" s="563"/>
      <c r="L819" s="563"/>
      <c r="M819" s="563"/>
      <c r="N819" s="563"/>
      <c r="O819" s="563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22.5" customHeight="1">
      <c r="A820" s="62"/>
      <c r="B820" s="594"/>
      <c r="C820" s="563"/>
      <c r="D820" s="563"/>
      <c r="E820" s="563"/>
      <c r="F820" s="563"/>
      <c r="G820" s="563"/>
      <c r="H820" s="563"/>
      <c r="I820" s="563"/>
      <c r="J820" s="563"/>
      <c r="K820" s="563"/>
      <c r="L820" s="563"/>
      <c r="M820" s="563"/>
      <c r="N820" s="563"/>
      <c r="O820" s="563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22.5" customHeight="1">
      <c r="A821" s="62"/>
      <c r="B821" s="594"/>
      <c r="C821" s="563"/>
      <c r="D821" s="563"/>
      <c r="E821" s="563"/>
      <c r="F821" s="563"/>
      <c r="G821" s="563"/>
      <c r="H821" s="563"/>
      <c r="I821" s="563"/>
      <c r="J821" s="563"/>
      <c r="K821" s="563"/>
      <c r="L821" s="563"/>
      <c r="M821" s="563"/>
      <c r="N821" s="563"/>
      <c r="O821" s="563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22.5" customHeight="1">
      <c r="A822" s="62"/>
      <c r="B822" s="594"/>
      <c r="C822" s="563"/>
      <c r="D822" s="563"/>
      <c r="E822" s="563"/>
      <c r="F822" s="563"/>
      <c r="G822" s="563"/>
      <c r="H822" s="563"/>
      <c r="I822" s="563"/>
      <c r="J822" s="563"/>
      <c r="K822" s="563"/>
      <c r="L822" s="563"/>
      <c r="M822" s="563"/>
      <c r="N822" s="563"/>
      <c r="O822" s="563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22.5" customHeight="1">
      <c r="A823" s="62"/>
      <c r="B823" s="594"/>
      <c r="C823" s="563"/>
      <c r="D823" s="563"/>
      <c r="E823" s="563"/>
      <c r="F823" s="563"/>
      <c r="G823" s="563"/>
      <c r="H823" s="563"/>
      <c r="I823" s="563"/>
      <c r="J823" s="563"/>
      <c r="K823" s="563"/>
      <c r="L823" s="563"/>
      <c r="M823" s="563"/>
      <c r="N823" s="563"/>
      <c r="O823" s="563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22.5" customHeight="1">
      <c r="A824" s="62"/>
      <c r="B824" s="594"/>
      <c r="C824" s="563"/>
      <c r="D824" s="563"/>
      <c r="E824" s="563"/>
      <c r="F824" s="563"/>
      <c r="G824" s="563"/>
      <c r="H824" s="563"/>
      <c r="I824" s="563"/>
      <c r="J824" s="563"/>
      <c r="K824" s="563"/>
      <c r="L824" s="563"/>
      <c r="M824" s="563"/>
      <c r="N824" s="563"/>
      <c r="O824" s="563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22.5" customHeight="1">
      <c r="A825" s="62"/>
      <c r="B825" s="594"/>
      <c r="C825" s="563"/>
      <c r="D825" s="563"/>
      <c r="E825" s="563"/>
      <c r="F825" s="563"/>
      <c r="G825" s="563"/>
      <c r="H825" s="563"/>
      <c r="I825" s="563"/>
      <c r="J825" s="563"/>
      <c r="K825" s="563"/>
      <c r="L825" s="563"/>
      <c r="M825" s="563"/>
      <c r="N825" s="563"/>
      <c r="O825" s="563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22.5" customHeight="1">
      <c r="A826" s="62"/>
      <c r="B826" s="594"/>
      <c r="C826" s="563"/>
      <c r="D826" s="563"/>
      <c r="E826" s="563"/>
      <c r="F826" s="563"/>
      <c r="G826" s="563"/>
      <c r="H826" s="563"/>
      <c r="I826" s="563"/>
      <c r="J826" s="563"/>
      <c r="K826" s="563"/>
      <c r="L826" s="563"/>
      <c r="M826" s="563"/>
      <c r="N826" s="563"/>
      <c r="O826" s="563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22.5" customHeight="1">
      <c r="A827" s="62"/>
      <c r="B827" s="594"/>
      <c r="C827" s="563"/>
      <c r="D827" s="563"/>
      <c r="E827" s="563"/>
      <c r="F827" s="563"/>
      <c r="G827" s="563"/>
      <c r="H827" s="563"/>
      <c r="I827" s="563"/>
      <c r="J827" s="563"/>
      <c r="K827" s="563"/>
      <c r="L827" s="563"/>
      <c r="M827" s="563"/>
      <c r="N827" s="563"/>
      <c r="O827" s="563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22.5" customHeight="1">
      <c r="A828" s="62"/>
      <c r="B828" s="594"/>
      <c r="C828" s="563"/>
      <c r="D828" s="563"/>
      <c r="E828" s="563"/>
      <c r="F828" s="563"/>
      <c r="G828" s="563"/>
      <c r="H828" s="563"/>
      <c r="I828" s="563"/>
      <c r="J828" s="563"/>
      <c r="K828" s="563"/>
      <c r="L828" s="563"/>
      <c r="M828" s="563"/>
      <c r="N828" s="563"/>
      <c r="O828" s="563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22.5" customHeight="1">
      <c r="A829" s="62"/>
      <c r="B829" s="594"/>
      <c r="C829" s="563"/>
      <c r="D829" s="563"/>
      <c r="E829" s="563"/>
      <c r="F829" s="563"/>
      <c r="G829" s="563"/>
      <c r="H829" s="563"/>
      <c r="I829" s="563"/>
      <c r="J829" s="563"/>
      <c r="K829" s="563"/>
      <c r="L829" s="563"/>
      <c r="M829" s="563"/>
      <c r="N829" s="563"/>
      <c r="O829" s="563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22.5" customHeight="1">
      <c r="A830" s="62"/>
      <c r="B830" s="594"/>
      <c r="C830" s="563"/>
      <c r="D830" s="563"/>
      <c r="E830" s="563"/>
      <c r="F830" s="563"/>
      <c r="G830" s="563"/>
      <c r="H830" s="563"/>
      <c r="I830" s="563"/>
      <c r="J830" s="563"/>
      <c r="K830" s="563"/>
      <c r="L830" s="563"/>
      <c r="M830" s="563"/>
      <c r="N830" s="563"/>
      <c r="O830" s="563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22.5" customHeight="1">
      <c r="A831" s="62"/>
      <c r="B831" s="594"/>
      <c r="C831" s="563"/>
      <c r="D831" s="563"/>
      <c r="E831" s="563"/>
      <c r="F831" s="563"/>
      <c r="G831" s="563"/>
      <c r="H831" s="563"/>
      <c r="I831" s="563"/>
      <c r="J831" s="563"/>
      <c r="K831" s="563"/>
      <c r="L831" s="563"/>
      <c r="M831" s="563"/>
      <c r="N831" s="563"/>
      <c r="O831" s="563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22.5" customHeight="1">
      <c r="A832" s="62"/>
      <c r="B832" s="594"/>
      <c r="C832" s="563"/>
      <c r="D832" s="563"/>
      <c r="E832" s="563"/>
      <c r="F832" s="563"/>
      <c r="G832" s="563"/>
      <c r="H832" s="563"/>
      <c r="I832" s="563"/>
      <c r="J832" s="563"/>
      <c r="K832" s="563"/>
      <c r="L832" s="563"/>
      <c r="M832" s="563"/>
      <c r="N832" s="563"/>
      <c r="O832" s="563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22.5" customHeight="1">
      <c r="A833" s="62"/>
      <c r="B833" s="594"/>
      <c r="C833" s="563"/>
      <c r="D833" s="563"/>
      <c r="E833" s="563"/>
      <c r="F833" s="563"/>
      <c r="G833" s="563"/>
      <c r="H833" s="563"/>
      <c r="I833" s="563"/>
      <c r="J833" s="563"/>
      <c r="K833" s="563"/>
      <c r="L833" s="563"/>
      <c r="M833" s="563"/>
      <c r="N833" s="563"/>
      <c r="O833" s="563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22.5" customHeight="1">
      <c r="A834" s="62"/>
      <c r="B834" s="594"/>
      <c r="C834" s="563"/>
      <c r="D834" s="563"/>
      <c r="E834" s="563"/>
      <c r="F834" s="563"/>
      <c r="G834" s="563"/>
      <c r="H834" s="563"/>
      <c r="I834" s="563"/>
      <c r="J834" s="563"/>
      <c r="K834" s="563"/>
      <c r="L834" s="563"/>
      <c r="M834" s="563"/>
      <c r="N834" s="563"/>
      <c r="O834" s="563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22.5" customHeight="1">
      <c r="A835" s="62"/>
      <c r="B835" s="594"/>
      <c r="C835" s="563"/>
      <c r="D835" s="563"/>
      <c r="E835" s="563"/>
      <c r="F835" s="563"/>
      <c r="G835" s="563"/>
      <c r="H835" s="563"/>
      <c r="I835" s="563"/>
      <c r="J835" s="563"/>
      <c r="K835" s="563"/>
      <c r="L835" s="563"/>
      <c r="M835" s="563"/>
      <c r="N835" s="563"/>
      <c r="O835" s="563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22.5" customHeight="1">
      <c r="A836" s="62"/>
      <c r="B836" s="594"/>
      <c r="C836" s="563"/>
      <c r="D836" s="563"/>
      <c r="E836" s="563"/>
      <c r="F836" s="563"/>
      <c r="G836" s="563"/>
      <c r="H836" s="563"/>
      <c r="I836" s="563"/>
      <c r="J836" s="563"/>
      <c r="K836" s="563"/>
      <c r="L836" s="563"/>
      <c r="M836" s="563"/>
      <c r="N836" s="563"/>
      <c r="O836" s="563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22.5" customHeight="1">
      <c r="A837" s="62"/>
      <c r="B837" s="594"/>
      <c r="C837" s="563"/>
      <c r="D837" s="563"/>
      <c r="E837" s="563"/>
      <c r="F837" s="563"/>
      <c r="G837" s="563"/>
      <c r="H837" s="563"/>
      <c r="I837" s="563"/>
      <c r="J837" s="563"/>
      <c r="K837" s="563"/>
      <c r="L837" s="563"/>
      <c r="M837" s="563"/>
      <c r="N837" s="563"/>
      <c r="O837" s="563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22.5" customHeight="1">
      <c r="A838" s="62"/>
      <c r="B838" s="594"/>
      <c r="C838" s="563"/>
      <c r="D838" s="563"/>
      <c r="E838" s="563"/>
      <c r="F838" s="563"/>
      <c r="G838" s="563"/>
      <c r="H838" s="563"/>
      <c r="I838" s="563"/>
      <c r="J838" s="563"/>
      <c r="K838" s="563"/>
      <c r="L838" s="563"/>
      <c r="M838" s="563"/>
      <c r="N838" s="563"/>
      <c r="O838" s="563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22.5" customHeight="1">
      <c r="A839" s="62"/>
      <c r="B839" s="594"/>
      <c r="C839" s="563"/>
      <c r="D839" s="563"/>
      <c r="E839" s="563"/>
      <c r="F839" s="563"/>
      <c r="G839" s="563"/>
      <c r="H839" s="563"/>
      <c r="I839" s="563"/>
      <c r="J839" s="563"/>
      <c r="K839" s="563"/>
      <c r="L839" s="563"/>
      <c r="M839" s="563"/>
      <c r="N839" s="563"/>
      <c r="O839" s="563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22.5" customHeight="1">
      <c r="A840" s="62"/>
      <c r="B840" s="594"/>
      <c r="C840" s="563"/>
      <c r="D840" s="563"/>
      <c r="E840" s="563"/>
      <c r="F840" s="563"/>
      <c r="G840" s="563"/>
      <c r="H840" s="563"/>
      <c r="I840" s="563"/>
      <c r="J840" s="563"/>
      <c r="K840" s="563"/>
      <c r="L840" s="563"/>
      <c r="M840" s="563"/>
      <c r="N840" s="563"/>
      <c r="O840" s="563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22.5" customHeight="1">
      <c r="A841" s="62"/>
      <c r="B841" s="594"/>
      <c r="C841" s="563"/>
      <c r="D841" s="563"/>
      <c r="E841" s="563"/>
      <c r="F841" s="563"/>
      <c r="G841" s="563"/>
      <c r="H841" s="563"/>
      <c r="I841" s="563"/>
      <c r="J841" s="563"/>
      <c r="K841" s="563"/>
      <c r="L841" s="563"/>
      <c r="M841" s="563"/>
      <c r="N841" s="563"/>
      <c r="O841" s="563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22.5" customHeight="1">
      <c r="A842" s="62"/>
      <c r="B842" s="594"/>
      <c r="C842" s="563"/>
      <c r="D842" s="563"/>
      <c r="E842" s="563"/>
      <c r="F842" s="563"/>
      <c r="G842" s="563"/>
      <c r="H842" s="563"/>
      <c r="I842" s="563"/>
      <c r="J842" s="563"/>
      <c r="K842" s="563"/>
      <c r="L842" s="563"/>
      <c r="M842" s="563"/>
      <c r="N842" s="563"/>
      <c r="O842" s="563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22.5" customHeight="1">
      <c r="A843" s="62"/>
      <c r="B843" s="594"/>
      <c r="C843" s="563"/>
      <c r="D843" s="563"/>
      <c r="E843" s="563"/>
      <c r="F843" s="563"/>
      <c r="G843" s="563"/>
      <c r="H843" s="563"/>
      <c r="I843" s="563"/>
      <c r="J843" s="563"/>
      <c r="K843" s="563"/>
      <c r="L843" s="563"/>
      <c r="M843" s="563"/>
      <c r="N843" s="563"/>
      <c r="O843" s="563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22.5" customHeight="1">
      <c r="A844" s="62"/>
      <c r="B844" s="594"/>
      <c r="C844" s="563"/>
      <c r="D844" s="563"/>
      <c r="E844" s="563"/>
      <c r="F844" s="563"/>
      <c r="G844" s="563"/>
      <c r="H844" s="563"/>
      <c r="I844" s="563"/>
      <c r="J844" s="563"/>
      <c r="K844" s="563"/>
      <c r="L844" s="563"/>
      <c r="M844" s="563"/>
      <c r="N844" s="563"/>
      <c r="O844" s="563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22.5" customHeight="1">
      <c r="A845" s="62"/>
      <c r="B845" s="594"/>
      <c r="C845" s="563"/>
      <c r="D845" s="563"/>
      <c r="E845" s="563"/>
      <c r="F845" s="563"/>
      <c r="G845" s="563"/>
      <c r="H845" s="563"/>
      <c r="I845" s="563"/>
      <c r="J845" s="563"/>
      <c r="K845" s="563"/>
      <c r="L845" s="563"/>
      <c r="M845" s="563"/>
      <c r="N845" s="563"/>
      <c r="O845" s="563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22.5" customHeight="1">
      <c r="A846" s="62"/>
      <c r="B846" s="594"/>
      <c r="C846" s="563"/>
      <c r="D846" s="563"/>
      <c r="E846" s="563"/>
      <c r="F846" s="563"/>
      <c r="G846" s="563"/>
      <c r="H846" s="563"/>
      <c r="I846" s="563"/>
      <c r="J846" s="563"/>
      <c r="K846" s="563"/>
      <c r="L846" s="563"/>
      <c r="M846" s="563"/>
      <c r="N846" s="563"/>
      <c r="O846" s="563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22.5" customHeight="1">
      <c r="A847" s="62"/>
      <c r="B847" s="594"/>
      <c r="C847" s="563"/>
      <c r="D847" s="563"/>
      <c r="E847" s="563"/>
      <c r="F847" s="563"/>
      <c r="G847" s="563"/>
      <c r="H847" s="563"/>
      <c r="I847" s="563"/>
      <c r="J847" s="563"/>
      <c r="K847" s="563"/>
      <c r="L847" s="563"/>
      <c r="M847" s="563"/>
      <c r="N847" s="563"/>
      <c r="O847" s="563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22.5" customHeight="1">
      <c r="A848" s="62"/>
      <c r="B848" s="594"/>
      <c r="C848" s="563"/>
      <c r="D848" s="563"/>
      <c r="E848" s="563"/>
      <c r="F848" s="563"/>
      <c r="G848" s="563"/>
      <c r="H848" s="563"/>
      <c r="I848" s="563"/>
      <c r="J848" s="563"/>
      <c r="K848" s="563"/>
      <c r="L848" s="563"/>
      <c r="M848" s="563"/>
      <c r="N848" s="563"/>
      <c r="O848" s="563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22.5" customHeight="1">
      <c r="A849" s="62"/>
      <c r="B849" s="594"/>
      <c r="C849" s="563"/>
      <c r="D849" s="563"/>
      <c r="E849" s="563"/>
      <c r="F849" s="563"/>
      <c r="G849" s="563"/>
      <c r="H849" s="563"/>
      <c r="I849" s="563"/>
      <c r="J849" s="563"/>
      <c r="K849" s="563"/>
      <c r="L849" s="563"/>
      <c r="M849" s="563"/>
      <c r="N849" s="563"/>
      <c r="O849" s="563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22.5" customHeight="1">
      <c r="A850" s="62"/>
      <c r="B850" s="594"/>
      <c r="C850" s="563"/>
      <c r="D850" s="563"/>
      <c r="E850" s="563"/>
      <c r="F850" s="563"/>
      <c r="G850" s="563"/>
      <c r="H850" s="563"/>
      <c r="I850" s="563"/>
      <c r="J850" s="563"/>
      <c r="K850" s="563"/>
      <c r="L850" s="563"/>
      <c r="M850" s="563"/>
      <c r="N850" s="563"/>
      <c r="O850" s="563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22.5" customHeight="1">
      <c r="A851" s="62"/>
      <c r="B851" s="594"/>
      <c r="C851" s="563"/>
      <c r="D851" s="563"/>
      <c r="E851" s="563"/>
      <c r="F851" s="563"/>
      <c r="G851" s="563"/>
      <c r="H851" s="563"/>
      <c r="I851" s="563"/>
      <c r="J851" s="563"/>
      <c r="K851" s="563"/>
      <c r="L851" s="563"/>
      <c r="M851" s="563"/>
      <c r="N851" s="563"/>
      <c r="O851" s="563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22.5" customHeight="1">
      <c r="A852" s="62"/>
      <c r="B852" s="594"/>
      <c r="C852" s="563"/>
      <c r="D852" s="563"/>
      <c r="E852" s="563"/>
      <c r="F852" s="563"/>
      <c r="G852" s="563"/>
      <c r="H852" s="563"/>
      <c r="I852" s="563"/>
      <c r="J852" s="563"/>
      <c r="K852" s="563"/>
      <c r="L852" s="563"/>
      <c r="M852" s="563"/>
      <c r="N852" s="563"/>
      <c r="O852" s="563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22.5" customHeight="1">
      <c r="A853" s="62"/>
      <c r="B853" s="594"/>
      <c r="C853" s="563"/>
      <c r="D853" s="563"/>
      <c r="E853" s="563"/>
      <c r="F853" s="563"/>
      <c r="G853" s="563"/>
      <c r="H853" s="563"/>
      <c r="I853" s="563"/>
      <c r="J853" s="563"/>
      <c r="K853" s="563"/>
      <c r="L853" s="563"/>
      <c r="M853" s="563"/>
      <c r="N853" s="563"/>
      <c r="O853" s="563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22.5" customHeight="1">
      <c r="A854" s="62"/>
      <c r="B854" s="594"/>
      <c r="C854" s="563"/>
      <c r="D854" s="563"/>
      <c r="E854" s="563"/>
      <c r="F854" s="563"/>
      <c r="G854" s="563"/>
      <c r="H854" s="563"/>
      <c r="I854" s="563"/>
      <c r="J854" s="563"/>
      <c r="K854" s="563"/>
      <c r="L854" s="563"/>
      <c r="M854" s="563"/>
      <c r="N854" s="563"/>
      <c r="O854" s="563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22.5" customHeight="1">
      <c r="A855" s="62"/>
      <c r="B855" s="594"/>
      <c r="C855" s="563"/>
      <c r="D855" s="563"/>
      <c r="E855" s="563"/>
      <c r="F855" s="563"/>
      <c r="G855" s="563"/>
      <c r="H855" s="563"/>
      <c r="I855" s="563"/>
      <c r="J855" s="563"/>
      <c r="K855" s="563"/>
      <c r="L855" s="563"/>
      <c r="M855" s="563"/>
      <c r="N855" s="563"/>
      <c r="O855" s="563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22.5" customHeight="1">
      <c r="A856" s="62"/>
      <c r="B856" s="594"/>
      <c r="C856" s="563"/>
      <c r="D856" s="563"/>
      <c r="E856" s="563"/>
      <c r="F856" s="563"/>
      <c r="G856" s="563"/>
      <c r="H856" s="563"/>
      <c r="I856" s="563"/>
      <c r="J856" s="563"/>
      <c r="K856" s="563"/>
      <c r="L856" s="563"/>
      <c r="M856" s="563"/>
      <c r="N856" s="563"/>
      <c r="O856" s="563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22.5" customHeight="1">
      <c r="A857" s="62"/>
      <c r="B857" s="594"/>
      <c r="C857" s="563"/>
      <c r="D857" s="563"/>
      <c r="E857" s="563"/>
      <c r="F857" s="563"/>
      <c r="G857" s="563"/>
      <c r="H857" s="563"/>
      <c r="I857" s="563"/>
      <c r="J857" s="563"/>
      <c r="K857" s="563"/>
      <c r="L857" s="563"/>
      <c r="M857" s="563"/>
      <c r="N857" s="563"/>
      <c r="O857" s="563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22.5" customHeight="1">
      <c r="A858" s="62"/>
      <c r="B858" s="594"/>
      <c r="C858" s="563"/>
      <c r="D858" s="563"/>
      <c r="E858" s="563"/>
      <c r="F858" s="563"/>
      <c r="G858" s="563"/>
      <c r="H858" s="563"/>
      <c r="I858" s="563"/>
      <c r="J858" s="563"/>
      <c r="K858" s="563"/>
      <c r="L858" s="563"/>
      <c r="M858" s="563"/>
      <c r="N858" s="563"/>
      <c r="O858" s="563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22.5" customHeight="1">
      <c r="A859" s="62"/>
      <c r="B859" s="594"/>
      <c r="C859" s="563"/>
      <c r="D859" s="563"/>
      <c r="E859" s="563"/>
      <c r="F859" s="563"/>
      <c r="G859" s="563"/>
      <c r="H859" s="563"/>
      <c r="I859" s="563"/>
      <c r="J859" s="563"/>
      <c r="K859" s="563"/>
      <c r="L859" s="563"/>
      <c r="M859" s="563"/>
      <c r="N859" s="563"/>
      <c r="O859" s="563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22.5" customHeight="1">
      <c r="A860" s="62"/>
      <c r="B860" s="594"/>
      <c r="C860" s="563"/>
      <c r="D860" s="563"/>
      <c r="E860" s="563"/>
      <c r="F860" s="563"/>
      <c r="G860" s="563"/>
      <c r="H860" s="563"/>
      <c r="I860" s="563"/>
      <c r="J860" s="563"/>
      <c r="K860" s="563"/>
      <c r="L860" s="563"/>
      <c r="M860" s="563"/>
      <c r="N860" s="563"/>
      <c r="O860" s="563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22.5" customHeight="1">
      <c r="A861" s="62"/>
      <c r="B861" s="594"/>
      <c r="C861" s="563"/>
      <c r="D861" s="563"/>
      <c r="E861" s="563"/>
      <c r="F861" s="563"/>
      <c r="G861" s="563"/>
      <c r="H861" s="563"/>
      <c r="I861" s="563"/>
      <c r="J861" s="563"/>
      <c r="K861" s="563"/>
      <c r="L861" s="563"/>
      <c r="M861" s="563"/>
      <c r="N861" s="563"/>
      <c r="O861" s="563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22.5" customHeight="1">
      <c r="A862" s="62"/>
      <c r="B862" s="594"/>
      <c r="C862" s="563"/>
      <c r="D862" s="563"/>
      <c r="E862" s="563"/>
      <c r="F862" s="563"/>
      <c r="G862" s="563"/>
      <c r="H862" s="563"/>
      <c r="I862" s="563"/>
      <c r="J862" s="563"/>
      <c r="K862" s="563"/>
      <c r="L862" s="563"/>
      <c r="M862" s="563"/>
      <c r="N862" s="563"/>
      <c r="O862" s="563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22.5" customHeight="1">
      <c r="A863" s="62"/>
      <c r="B863" s="594"/>
      <c r="C863" s="563"/>
      <c r="D863" s="563"/>
      <c r="E863" s="563"/>
      <c r="F863" s="563"/>
      <c r="G863" s="563"/>
      <c r="H863" s="563"/>
      <c r="I863" s="563"/>
      <c r="J863" s="563"/>
      <c r="K863" s="563"/>
      <c r="L863" s="563"/>
      <c r="M863" s="563"/>
      <c r="N863" s="563"/>
      <c r="O863" s="563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22.5" customHeight="1">
      <c r="A864" s="62"/>
      <c r="B864" s="594"/>
      <c r="C864" s="563"/>
      <c r="D864" s="563"/>
      <c r="E864" s="563"/>
      <c r="F864" s="563"/>
      <c r="G864" s="563"/>
      <c r="H864" s="563"/>
      <c r="I864" s="563"/>
      <c r="J864" s="563"/>
      <c r="K864" s="563"/>
      <c r="L864" s="563"/>
      <c r="M864" s="563"/>
      <c r="N864" s="563"/>
      <c r="O864" s="563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22.5" customHeight="1">
      <c r="A865" s="62"/>
      <c r="B865" s="594"/>
      <c r="C865" s="563"/>
      <c r="D865" s="563"/>
      <c r="E865" s="563"/>
      <c r="F865" s="563"/>
      <c r="G865" s="563"/>
      <c r="H865" s="563"/>
      <c r="I865" s="563"/>
      <c r="J865" s="563"/>
      <c r="K865" s="563"/>
      <c r="L865" s="563"/>
      <c r="M865" s="563"/>
      <c r="N865" s="563"/>
      <c r="O865" s="563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22.5" customHeight="1">
      <c r="A866" s="62"/>
      <c r="B866" s="594"/>
      <c r="C866" s="563"/>
      <c r="D866" s="563"/>
      <c r="E866" s="563"/>
      <c r="F866" s="563"/>
      <c r="G866" s="563"/>
      <c r="H866" s="563"/>
      <c r="I866" s="563"/>
      <c r="J866" s="563"/>
      <c r="K866" s="563"/>
      <c r="L866" s="563"/>
      <c r="M866" s="563"/>
      <c r="N866" s="563"/>
      <c r="O866" s="563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22.5" customHeight="1">
      <c r="A867" s="62"/>
      <c r="B867" s="594"/>
      <c r="C867" s="563"/>
      <c r="D867" s="563"/>
      <c r="E867" s="563"/>
      <c r="F867" s="563"/>
      <c r="G867" s="563"/>
      <c r="H867" s="563"/>
      <c r="I867" s="563"/>
      <c r="J867" s="563"/>
      <c r="K867" s="563"/>
      <c r="L867" s="563"/>
      <c r="M867" s="563"/>
      <c r="N867" s="563"/>
      <c r="O867" s="563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22.5" customHeight="1">
      <c r="A868" s="62"/>
      <c r="B868" s="594"/>
      <c r="C868" s="563"/>
      <c r="D868" s="563"/>
      <c r="E868" s="563"/>
      <c r="F868" s="563"/>
      <c r="G868" s="563"/>
      <c r="H868" s="563"/>
      <c r="I868" s="563"/>
      <c r="J868" s="563"/>
      <c r="K868" s="563"/>
      <c r="L868" s="563"/>
      <c r="M868" s="563"/>
      <c r="N868" s="563"/>
      <c r="O868" s="563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22.5" customHeight="1">
      <c r="A869" s="62"/>
      <c r="B869" s="594"/>
      <c r="C869" s="563"/>
      <c r="D869" s="563"/>
      <c r="E869" s="563"/>
      <c r="F869" s="563"/>
      <c r="G869" s="563"/>
      <c r="H869" s="563"/>
      <c r="I869" s="563"/>
      <c r="J869" s="563"/>
      <c r="K869" s="563"/>
      <c r="L869" s="563"/>
      <c r="M869" s="563"/>
      <c r="N869" s="563"/>
      <c r="O869" s="563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22.5" customHeight="1">
      <c r="A870" s="62"/>
      <c r="B870" s="594"/>
      <c r="C870" s="563"/>
      <c r="D870" s="563"/>
      <c r="E870" s="563"/>
      <c r="F870" s="563"/>
      <c r="G870" s="563"/>
      <c r="H870" s="563"/>
      <c r="I870" s="563"/>
      <c r="J870" s="563"/>
      <c r="K870" s="563"/>
      <c r="L870" s="563"/>
      <c r="M870" s="563"/>
      <c r="N870" s="563"/>
      <c r="O870" s="563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22.5" customHeight="1">
      <c r="A871" s="62"/>
      <c r="B871" s="594"/>
      <c r="C871" s="563"/>
      <c r="D871" s="563"/>
      <c r="E871" s="563"/>
      <c r="F871" s="563"/>
      <c r="G871" s="563"/>
      <c r="H871" s="563"/>
      <c r="I871" s="563"/>
      <c r="J871" s="563"/>
      <c r="K871" s="563"/>
      <c r="L871" s="563"/>
      <c r="M871" s="563"/>
      <c r="N871" s="563"/>
      <c r="O871" s="563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22.5" customHeight="1">
      <c r="A872" s="62"/>
      <c r="B872" s="594"/>
      <c r="C872" s="563"/>
      <c r="D872" s="563"/>
      <c r="E872" s="563"/>
      <c r="F872" s="563"/>
      <c r="G872" s="563"/>
      <c r="H872" s="563"/>
      <c r="I872" s="563"/>
      <c r="J872" s="563"/>
      <c r="K872" s="563"/>
      <c r="L872" s="563"/>
      <c r="M872" s="563"/>
      <c r="N872" s="563"/>
      <c r="O872" s="563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22.5" customHeight="1">
      <c r="A873" s="62"/>
      <c r="B873" s="594"/>
      <c r="C873" s="563"/>
      <c r="D873" s="563"/>
      <c r="E873" s="563"/>
      <c r="F873" s="563"/>
      <c r="G873" s="563"/>
      <c r="H873" s="563"/>
      <c r="I873" s="563"/>
      <c r="J873" s="563"/>
      <c r="K873" s="563"/>
      <c r="L873" s="563"/>
      <c r="M873" s="563"/>
      <c r="N873" s="563"/>
      <c r="O873" s="563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22.5" customHeight="1">
      <c r="A874" s="62"/>
      <c r="B874" s="594"/>
      <c r="C874" s="563"/>
      <c r="D874" s="563"/>
      <c r="E874" s="563"/>
      <c r="F874" s="563"/>
      <c r="G874" s="563"/>
      <c r="H874" s="563"/>
      <c r="I874" s="563"/>
      <c r="J874" s="563"/>
      <c r="K874" s="563"/>
      <c r="L874" s="563"/>
      <c r="M874" s="563"/>
      <c r="N874" s="563"/>
      <c r="O874" s="563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22.5" customHeight="1">
      <c r="A875" s="62"/>
      <c r="B875" s="594"/>
      <c r="C875" s="563"/>
      <c r="D875" s="563"/>
      <c r="E875" s="563"/>
      <c r="F875" s="563"/>
      <c r="G875" s="563"/>
      <c r="H875" s="563"/>
      <c r="I875" s="563"/>
      <c r="J875" s="563"/>
      <c r="K875" s="563"/>
      <c r="L875" s="563"/>
      <c r="M875" s="563"/>
      <c r="N875" s="563"/>
      <c r="O875" s="563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22.5" customHeight="1">
      <c r="A876" s="62"/>
      <c r="B876" s="594"/>
      <c r="C876" s="563"/>
      <c r="D876" s="563"/>
      <c r="E876" s="563"/>
      <c r="F876" s="563"/>
      <c r="G876" s="563"/>
      <c r="H876" s="563"/>
      <c r="I876" s="563"/>
      <c r="J876" s="563"/>
      <c r="K876" s="563"/>
      <c r="L876" s="563"/>
      <c r="M876" s="563"/>
      <c r="N876" s="563"/>
      <c r="O876" s="563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22.5" customHeight="1">
      <c r="A877" s="62"/>
      <c r="B877" s="594"/>
      <c r="C877" s="563"/>
      <c r="D877" s="563"/>
      <c r="E877" s="563"/>
      <c r="F877" s="563"/>
      <c r="G877" s="563"/>
      <c r="H877" s="563"/>
      <c r="I877" s="563"/>
      <c r="J877" s="563"/>
      <c r="K877" s="563"/>
      <c r="L877" s="563"/>
      <c r="M877" s="563"/>
      <c r="N877" s="563"/>
      <c r="O877" s="563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22.5" customHeight="1">
      <c r="A878" s="62"/>
      <c r="B878" s="594"/>
      <c r="C878" s="563"/>
      <c r="D878" s="563"/>
      <c r="E878" s="563"/>
      <c r="F878" s="563"/>
      <c r="G878" s="563"/>
      <c r="H878" s="563"/>
      <c r="I878" s="563"/>
      <c r="J878" s="563"/>
      <c r="K878" s="563"/>
      <c r="L878" s="563"/>
      <c r="M878" s="563"/>
      <c r="N878" s="563"/>
      <c r="O878" s="563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22.5" customHeight="1">
      <c r="A879" s="62"/>
      <c r="B879" s="594"/>
      <c r="C879" s="563"/>
      <c r="D879" s="563"/>
      <c r="E879" s="563"/>
      <c r="F879" s="563"/>
      <c r="G879" s="563"/>
      <c r="H879" s="563"/>
      <c r="I879" s="563"/>
      <c r="J879" s="563"/>
      <c r="K879" s="563"/>
      <c r="L879" s="563"/>
      <c r="M879" s="563"/>
      <c r="N879" s="563"/>
      <c r="O879" s="563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22.5" customHeight="1">
      <c r="A880" s="62"/>
      <c r="B880" s="594"/>
      <c r="C880" s="563"/>
      <c r="D880" s="563"/>
      <c r="E880" s="563"/>
      <c r="F880" s="563"/>
      <c r="G880" s="563"/>
      <c r="H880" s="563"/>
      <c r="I880" s="563"/>
      <c r="J880" s="563"/>
      <c r="K880" s="563"/>
      <c r="L880" s="563"/>
      <c r="M880" s="563"/>
      <c r="N880" s="563"/>
      <c r="O880" s="563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22.5" customHeight="1">
      <c r="A881" s="62"/>
      <c r="B881" s="594"/>
      <c r="C881" s="563"/>
      <c r="D881" s="563"/>
      <c r="E881" s="563"/>
      <c r="F881" s="563"/>
      <c r="G881" s="563"/>
      <c r="H881" s="563"/>
      <c r="I881" s="563"/>
      <c r="J881" s="563"/>
      <c r="K881" s="563"/>
      <c r="L881" s="563"/>
      <c r="M881" s="563"/>
      <c r="N881" s="563"/>
      <c r="O881" s="563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22.5" customHeight="1">
      <c r="A882" s="62"/>
      <c r="B882" s="594"/>
      <c r="C882" s="563"/>
      <c r="D882" s="563"/>
      <c r="E882" s="563"/>
      <c r="F882" s="563"/>
      <c r="G882" s="563"/>
      <c r="H882" s="563"/>
      <c r="I882" s="563"/>
      <c r="J882" s="563"/>
      <c r="K882" s="563"/>
      <c r="L882" s="563"/>
      <c r="M882" s="563"/>
      <c r="N882" s="563"/>
      <c r="O882" s="563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22.5" customHeight="1">
      <c r="A883" s="62"/>
      <c r="B883" s="594"/>
      <c r="C883" s="563"/>
      <c r="D883" s="563"/>
      <c r="E883" s="563"/>
      <c r="F883" s="563"/>
      <c r="G883" s="563"/>
      <c r="H883" s="563"/>
      <c r="I883" s="563"/>
      <c r="J883" s="563"/>
      <c r="K883" s="563"/>
      <c r="L883" s="563"/>
      <c r="M883" s="563"/>
      <c r="N883" s="563"/>
      <c r="O883" s="563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22.5" customHeight="1">
      <c r="A884" s="62"/>
      <c r="B884" s="594"/>
      <c r="C884" s="563"/>
      <c r="D884" s="563"/>
      <c r="E884" s="563"/>
      <c r="F884" s="563"/>
      <c r="G884" s="563"/>
      <c r="H884" s="563"/>
      <c r="I884" s="563"/>
      <c r="J884" s="563"/>
      <c r="K884" s="563"/>
      <c r="L884" s="563"/>
      <c r="M884" s="563"/>
      <c r="N884" s="563"/>
      <c r="O884" s="563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22.5" customHeight="1">
      <c r="A885" s="62"/>
      <c r="B885" s="594"/>
      <c r="C885" s="563"/>
      <c r="D885" s="563"/>
      <c r="E885" s="563"/>
      <c r="F885" s="563"/>
      <c r="G885" s="563"/>
      <c r="H885" s="563"/>
      <c r="I885" s="563"/>
      <c r="J885" s="563"/>
      <c r="K885" s="563"/>
      <c r="L885" s="563"/>
      <c r="M885" s="563"/>
      <c r="N885" s="563"/>
      <c r="O885" s="563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22.5" customHeight="1">
      <c r="A886" s="62"/>
      <c r="B886" s="594"/>
      <c r="C886" s="563"/>
      <c r="D886" s="563"/>
      <c r="E886" s="563"/>
      <c r="F886" s="563"/>
      <c r="G886" s="563"/>
      <c r="H886" s="563"/>
      <c r="I886" s="563"/>
      <c r="J886" s="563"/>
      <c r="K886" s="563"/>
      <c r="L886" s="563"/>
      <c r="M886" s="563"/>
      <c r="N886" s="563"/>
      <c r="O886" s="563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22.5" customHeight="1">
      <c r="A887" s="62"/>
      <c r="B887" s="594"/>
      <c r="C887" s="563"/>
      <c r="D887" s="563"/>
      <c r="E887" s="563"/>
      <c r="F887" s="563"/>
      <c r="G887" s="563"/>
      <c r="H887" s="563"/>
      <c r="I887" s="563"/>
      <c r="J887" s="563"/>
      <c r="K887" s="563"/>
      <c r="L887" s="563"/>
      <c r="M887" s="563"/>
      <c r="N887" s="563"/>
      <c r="O887" s="563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22.5" customHeight="1">
      <c r="A888" s="62"/>
      <c r="B888" s="594"/>
      <c r="C888" s="563"/>
      <c r="D888" s="563"/>
      <c r="E888" s="563"/>
      <c r="F888" s="563"/>
      <c r="G888" s="563"/>
      <c r="H888" s="563"/>
      <c r="I888" s="563"/>
      <c r="J888" s="563"/>
      <c r="K888" s="563"/>
      <c r="L888" s="563"/>
      <c r="M888" s="563"/>
      <c r="N888" s="563"/>
      <c r="O888" s="563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22.5" customHeight="1">
      <c r="A889" s="62"/>
      <c r="B889" s="594"/>
      <c r="C889" s="563"/>
      <c r="D889" s="563"/>
      <c r="E889" s="563"/>
      <c r="F889" s="563"/>
      <c r="G889" s="563"/>
      <c r="H889" s="563"/>
      <c r="I889" s="563"/>
      <c r="J889" s="563"/>
      <c r="K889" s="563"/>
      <c r="L889" s="563"/>
      <c r="M889" s="563"/>
      <c r="N889" s="563"/>
      <c r="O889" s="563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22.5" customHeight="1">
      <c r="A890" s="62"/>
      <c r="B890" s="594"/>
      <c r="C890" s="563"/>
      <c r="D890" s="563"/>
      <c r="E890" s="563"/>
      <c r="F890" s="563"/>
      <c r="G890" s="563"/>
      <c r="H890" s="563"/>
      <c r="I890" s="563"/>
      <c r="J890" s="563"/>
      <c r="K890" s="563"/>
      <c r="L890" s="563"/>
      <c r="M890" s="563"/>
      <c r="N890" s="563"/>
      <c r="O890" s="563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22.5" customHeight="1">
      <c r="A891" s="62"/>
      <c r="B891" s="594"/>
      <c r="C891" s="563"/>
      <c r="D891" s="563"/>
      <c r="E891" s="563"/>
      <c r="F891" s="563"/>
      <c r="G891" s="563"/>
      <c r="H891" s="563"/>
      <c r="I891" s="563"/>
      <c r="J891" s="563"/>
      <c r="K891" s="563"/>
      <c r="L891" s="563"/>
      <c r="M891" s="563"/>
      <c r="N891" s="563"/>
      <c r="O891" s="563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22.5" customHeight="1">
      <c r="A892" s="62"/>
      <c r="B892" s="594"/>
      <c r="C892" s="563"/>
      <c r="D892" s="563"/>
      <c r="E892" s="563"/>
      <c r="F892" s="563"/>
      <c r="G892" s="563"/>
      <c r="H892" s="563"/>
      <c r="I892" s="563"/>
      <c r="J892" s="563"/>
      <c r="K892" s="563"/>
      <c r="L892" s="563"/>
      <c r="M892" s="563"/>
      <c r="N892" s="563"/>
      <c r="O892" s="563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22.5" customHeight="1">
      <c r="A893" s="62"/>
      <c r="B893" s="594"/>
      <c r="C893" s="563"/>
      <c r="D893" s="563"/>
      <c r="E893" s="563"/>
      <c r="F893" s="563"/>
      <c r="G893" s="563"/>
      <c r="H893" s="563"/>
      <c r="I893" s="563"/>
      <c r="J893" s="563"/>
      <c r="K893" s="563"/>
      <c r="L893" s="563"/>
      <c r="M893" s="563"/>
      <c r="N893" s="563"/>
      <c r="O893" s="563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22.5" customHeight="1">
      <c r="A894" s="62"/>
      <c r="B894" s="594"/>
      <c r="C894" s="563"/>
      <c r="D894" s="563"/>
      <c r="E894" s="563"/>
      <c r="F894" s="563"/>
      <c r="G894" s="563"/>
      <c r="H894" s="563"/>
      <c r="I894" s="563"/>
      <c r="J894" s="563"/>
      <c r="K894" s="563"/>
      <c r="L894" s="563"/>
      <c r="M894" s="563"/>
      <c r="N894" s="563"/>
      <c r="O894" s="563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22.5" customHeight="1">
      <c r="A895" s="62"/>
      <c r="B895" s="594"/>
      <c r="C895" s="563"/>
      <c r="D895" s="563"/>
      <c r="E895" s="563"/>
      <c r="F895" s="563"/>
      <c r="G895" s="563"/>
      <c r="H895" s="563"/>
      <c r="I895" s="563"/>
      <c r="J895" s="563"/>
      <c r="K895" s="563"/>
      <c r="L895" s="563"/>
      <c r="M895" s="563"/>
      <c r="N895" s="563"/>
      <c r="O895" s="563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22.5" customHeight="1">
      <c r="A896" s="62"/>
      <c r="B896" s="594"/>
      <c r="C896" s="563"/>
      <c r="D896" s="563"/>
      <c r="E896" s="563"/>
      <c r="F896" s="563"/>
      <c r="G896" s="563"/>
      <c r="H896" s="563"/>
      <c r="I896" s="563"/>
      <c r="J896" s="563"/>
      <c r="K896" s="563"/>
      <c r="L896" s="563"/>
      <c r="M896" s="563"/>
      <c r="N896" s="563"/>
      <c r="O896" s="563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22.5" customHeight="1">
      <c r="A897" s="62"/>
      <c r="B897" s="594"/>
      <c r="C897" s="563"/>
      <c r="D897" s="563"/>
      <c r="E897" s="563"/>
      <c r="F897" s="563"/>
      <c r="G897" s="563"/>
      <c r="H897" s="563"/>
      <c r="I897" s="563"/>
      <c r="J897" s="563"/>
      <c r="K897" s="563"/>
      <c r="L897" s="563"/>
      <c r="M897" s="563"/>
      <c r="N897" s="563"/>
      <c r="O897" s="563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22.5" customHeight="1">
      <c r="A898" s="62"/>
      <c r="B898" s="594"/>
      <c r="C898" s="563"/>
      <c r="D898" s="563"/>
      <c r="E898" s="563"/>
      <c r="F898" s="563"/>
      <c r="G898" s="563"/>
      <c r="H898" s="563"/>
      <c r="I898" s="563"/>
      <c r="J898" s="563"/>
      <c r="K898" s="563"/>
      <c r="L898" s="563"/>
      <c r="M898" s="563"/>
      <c r="N898" s="563"/>
      <c r="O898" s="563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22.5" customHeight="1">
      <c r="A899" s="62"/>
      <c r="B899" s="594"/>
      <c r="C899" s="563"/>
      <c r="D899" s="563"/>
      <c r="E899" s="563"/>
      <c r="F899" s="563"/>
      <c r="G899" s="563"/>
      <c r="H899" s="563"/>
      <c r="I899" s="563"/>
      <c r="J899" s="563"/>
      <c r="K899" s="563"/>
      <c r="L899" s="563"/>
      <c r="M899" s="563"/>
      <c r="N899" s="563"/>
      <c r="O899" s="563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22.5" customHeight="1">
      <c r="A900" s="62"/>
      <c r="B900" s="594"/>
      <c r="C900" s="563"/>
      <c r="D900" s="563"/>
      <c r="E900" s="563"/>
      <c r="F900" s="563"/>
      <c r="G900" s="563"/>
      <c r="H900" s="563"/>
      <c r="I900" s="563"/>
      <c r="J900" s="563"/>
      <c r="K900" s="563"/>
      <c r="L900" s="563"/>
      <c r="M900" s="563"/>
      <c r="N900" s="563"/>
      <c r="O900" s="563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22.5" customHeight="1">
      <c r="A901" s="62"/>
      <c r="B901" s="594"/>
      <c r="C901" s="563"/>
      <c r="D901" s="563"/>
      <c r="E901" s="563"/>
      <c r="F901" s="563"/>
      <c r="G901" s="563"/>
      <c r="H901" s="563"/>
      <c r="I901" s="563"/>
      <c r="J901" s="563"/>
      <c r="K901" s="563"/>
      <c r="L901" s="563"/>
      <c r="M901" s="563"/>
      <c r="N901" s="563"/>
      <c r="O901" s="563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22.5" customHeight="1">
      <c r="A902" s="62"/>
      <c r="B902" s="594"/>
      <c r="C902" s="563"/>
      <c r="D902" s="563"/>
      <c r="E902" s="563"/>
      <c r="F902" s="563"/>
      <c r="G902" s="563"/>
      <c r="H902" s="563"/>
      <c r="I902" s="563"/>
      <c r="J902" s="563"/>
      <c r="K902" s="563"/>
      <c r="L902" s="563"/>
      <c r="M902" s="563"/>
      <c r="N902" s="563"/>
      <c r="O902" s="563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22.5" customHeight="1">
      <c r="A903" s="62"/>
      <c r="B903" s="594"/>
      <c r="C903" s="563"/>
      <c r="D903" s="563"/>
      <c r="E903" s="563"/>
      <c r="F903" s="563"/>
      <c r="G903" s="563"/>
      <c r="H903" s="563"/>
      <c r="I903" s="563"/>
      <c r="J903" s="563"/>
      <c r="K903" s="563"/>
      <c r="L903" s="563"/>
      <c r="M903" s="563"/>
      <c r="N903" s="563"/>
      <c r="O903" s="563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22.5" customHeight="1">
      <c r="A904" s="62"/>
      <c r="B904" s="594"/>
      <c r="C904" s="563"/>
      <c r="D904" s="563"/>
      <c r="E904" s="563"/>
      <c r="F904" s="563"/>
      <c r="G904" s="563"/>
      <c r="H904" s="563"/>
      <c r="I904" s="563"/>
      <c r="J904" s="563"/>
      <c r="K904" s="563"/>
      <c r="L904" s="563"/>
      <c r="M904" s="563"/>
      <c r="N904" s="563"/>
      <c r="O904" s="563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22.5" customHeight="1">
      <c r="A905" s="62"/>
      <c r="B905" s="594"/>
      <c r="C905" s="563"/>
      <c r="D905" s="563"/>
      <c r="E905" s="563"/>
      <c r="F905" s="563"/>
      <c r="G905" s="563"/>
      <c r="H905" s="563"/>
      <c r="I905" s="563"/>
      <c r="J905" s="563"/>
      <c r="K905" s="563"/>
      <c r="L905" s="563"/>
      <c r="M905" s="563"/>
      <c r="N905" s="563"/>
      <c r="O905" s="563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22.5" customHeight="1">
      <c r="A906" s="62"/>
      <c r="B906" s="594"/>
      <c r="C906" s="563"/>
      <c r="D906" s="563"/>
      <c r="E906" s="563"/>
      <c r="F906" s="563"/>
      <c r="G906" s="563"/>
      <c r="H906" s="563"/>
      <c r="I906" s="563"/>
      <c r="J906" s="563"/>
      <c r="K906" s="563"/>
      <c r="L906" s="563"/>
      <c r="M906" s="563"/>
      <c r="N906" s="563"/>
      <c r="O906" s="563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22.5" customHeight="1">
      <c r="A907" s="62"/>
      <c r="B907" s="594"/>
      <c r="C907" s="563"/>
      <c r="D907" s="563"/>
      <c r="E907" s="563"/>
      <c r="F907" s="563"/>
      <c r="G907" s="563"/>
      <c r="H907" s="563"/>
      <c r="I907" s="563"/>
      <c r="J907" s="563"/>
      <c r="K907" s="563"/>
      <c r="L907" s="563"/>
      <c r="M907" s="563"/>
      <c r="N907" s="563"/>
      <c r="O907" s="563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22.5" customHeight="1">
      <c r="A908" s="62"/>
      <c r="B908" s="594"/>
      <c r="C908" s="563"/>
      <c r="D908" s="563"/>
      <c r="E908" s="563"/>
      <c r="F908" s="563"/>
      <c r="G908" s="563"/>
      <c r="H908" s="563"/>
      <c r="I908" s="563"/>
      <c r="J908" s="563"/>
      <c r="K908" s="563"/>
      <c r="L908" s="563"/>
      <c r="M908" s="563"/>
      <c r="N908" s="563"/>
      <c r="O908" s="563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22.5" customHeight="1">
      <c r="A909" s="62"/>
      <c r="B909" s="594"/>
      <c r="C909" s="563"/>
      <c r="D909" s="563"/>
      <c r="E909" s="563"/>
      <c r="F909" s="563"/>
      <c r="G909" s="563"/>
      <c r="H909" s="563"/>
      <c r="I909" s="563"/>
      <c r="J909" s="563"/>
      <c r="K909" s="563"/>
      <c r="L909" s="563"/>
      <c r="M909" s="563"/>
      <c r="N909" s="563"/>
      <c r="O909" s="563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22.5" customHeight="1">
      <c r="A910" s="62"/>
      <c r="B910" s="594"/>
      <c r="C910" s="563"/>
      <c r="D910" s="563"/>
      <c r="E910" s="563"/>
      <c r="F910" s="563"/>
      <c r="G910" s="563"/>
      <c r="H910" s="563"/>
      <c r="I910" s="563"/>
      <c r="J910" s="563"/>
      <c r="K910" s="563"/>
      <c r="L910" s="563"/>
      <c r="M910" s="563"/>
      <c r="N910" s="563"/>
      <c r="O910" s="563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22.5" customHeight="1">
      <c r="A911" s="62"/>
      <c r="B911" s="594"/>
      <c r="C911" s="563"/>
      <c r="D911" s="563"/>
      <c r="E911" s="563"/>
      <c r="F911" s="563"/>
      <c r="G911" s="563"/>
      <c r="H911" s="563"/>
      <c r="I911" s="563"/>
      <c r="J911" s="563"/>
      <c r="K911" s="563"/>
      <c r="L911" s="563"/>
      <c r="M911" s="563"/>
      <c r="N911" s="563"/>
      <c r="O911" s="563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22.5" customHeight="1">
      <c r="A912" s="62"/>
      <c r="B912" s="594"/>
      <c r="C912" s="563"/>
      <c r="D912" s="563"/>
      <c r="E912" s="563"/>
      <c r="F912" s="563"/>
      <c r="G912" s="563"/>
      <c r="H912" s="563"/>
      <c r="I912" s="563"/>
      <c r="J912" s="563"/>
      <c r="K912" s="563"/>
      <c r="L912" s="563"/>
      <c r="M912" s="563"/>
      <c r="N912" s="563"/>
      <c r="O912" s="563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22.5" customHeight="1">
      <c r="A913" s="62"/>
      <c r="B913" s="594"/>
      <c r="C913" s="563"/>
      <c r="D913" s="563"/>
      <c r="E913" s="563"/>
      <c r="F913" s="563"/>
      <c r="G913" s="563"/>
      <c r="H913" s="563"/>
      <c r="I913" s="563"/>
      <c r="J913" s="563"/>
      <c r="K913" s="563"/>
      <c r="L913" s="563"/>
      <c r="M913" s="563"/>
      <c r="N913" s="563"/>
      <c r="O913" s="563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22.5" customHeight="1">
      <c r="A914" s="62"/>
      <c r="B914" s="594"/>
      <c r="C914" s="563"/>
      <c r="D914" s="563"/>
      <c r="E914" s="563"/>
      <c r="F914" s="563"/>
      <c r="G914" s="563"/>
      <c r="H914" s="563"/>
      <c r="I914" s="563"/>
      <c r="J914" s="563"/>
      <c r="K914" s="563"/>
      <c r="L914" s="563"/>
      <c r="M914" s="563"/>
      <c r="N914" s="563"/>
      <c r="O914" s="563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22.5" customHeight="1">
      <c r="A915" s="62"/>
      <c r="B915" s="594"/>
      <c r="C915" s="563"/>
      <c r="D915" s="563"/>
      <c r="E915" s="563"/>
      <c r="F915" s="563"/>
      <c r="G915" s="563"/>
      <c r="H915" s="563"/>
      <c r="I915" s="563"/>
      <c r="J915" s="563"/>
      <c r="K915" s="563"/>
      <c r="L915" s="563"/>
      <c r="M915" s="563"/>
      <c r="N915" s="563"/>
      <c r="O915" s="563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22.5" customHeight="1">
      <c r="A916" s="62"/>
      <c r="B916" s="594"/>
      <c r="C916" s="563"/>
      <c r="D916" s="563"/>
      <c r="E916" s="563"/>
      <c r="F916" s="563"/>
      <c r="G916" s="563"/>
      <c r="H916" s="563"/>
      <c r="I916" s="563"/>
      <c r="J916" s="563"/>
      <c r="K916" s="563"/>
      <c r="L916" s="563"/>
      <c r="M916" s="563"/>
      <c r="N916" s="563"/>
      <c r="O916" s="563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22.5" customHeight="1">
      <c r="A917" s="62"/>
      <c r="B917" s="594"/>
      <c r="C917" s="563"/>
      <c r="D917" s="563"/>
      <c r="E917" s="563"/>
      <c r="F917" s="563"/>
      <c r="G917" s="563"/>
      <c r="H917" s="563"/>
      <c r="I917" s="563"/>
      <c r="J917" s="563"/>
      <c r="K917" s="563"/>
      <c r="L917" s="563"/>
      <c r="M917" s="563"/>
      <c r="N917" s="563"/>
      <c r="O917" s="563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22.5" customHeight="1">
      <c r="A918" s="62"/>
      <c r="B918" s="594"/>
      <c r="C918" s="563"/>
      <c r="D918" s="563"/>
      <c r="E918" s="563"/>
      <c r="F918" s="563"/>
      <c r="G918" s="563"/>
      <c r="H918" s="563"/>
      <c r="I918" s="563"/>
      <c r="J918" s="563"/>
      <c r="K918" s="563"/>
      <c r="L918" s="563"/>
      <c r="M918" s="563"/>
      <c r="N918" s="563"/>
      <c r="O918" s="563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22.5" customHeight="1">
      <c r="A919" s="62"/>
      <c r="B919" s="594"/>
      <c r="C919" s="563"/>
      <c r="D919" s="563"/>
      <c r="E919" s="563"/>
      <c r="F919" s="563"/>
      <c r="G919" s="563"/>
      <c r="H919" s="563"/>
      <c r="I919" s="563"/>
      <c r="J919" s="563"/>
      <c r="K919" s="563"/>
      <c r="L919" s="563"/>
      <c r="M919" s="563"/>
      <c r="N919" s="563"/>
      <c r="O919" s="563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22.5" customHeight="1">
      <c r="A920" s="62"/>
      <c r="B920" s="594"/>
      <c r="C920" s="563"/>
      <c r="D920" s="563"/>
      <c r="E920" s="563"/>
      <c r="F920" s="563"/>
      <c r="G920" s="563"/>
      <c r="H920" s="563"/>
      <c r="I920" s="563"/>
      <c r="J920" s="563"/>
      <c r="K920" s="563"/>
      <c r="L920" s="563"/>
      <c r="M920" s="563"/>
      <c r="N920" s="563"/>
      <c r="O920" s="563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22.5" customHeight="1">
      <c r="A921" s="62"/>
      <c r="B921" s="594"/>
      <c r="C921" s="563"/>
      <c r="D921" s="563"/>
      <c r="E921" s="563"/>
      <c r="F921" s="563"/>
      <c r="G921" s="563"/>
      <c r="H921" s="563"/>
      <c r="I921" s="563"/>
      <c r="J921" s="563"/>
      <c r="K921" s="563"/>
      <c r="L921" s="563"/>
      <c r="M921" s="563"/>
      <c r="N921" s="563"/>
      <c r="O921" s="563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22.5" customHeight="1">
      <c r="A922" s="62"/>
      <c r="B922" s="594"/>
      <c r="C922" s="563"/>
      <c r="D922" s="563"/>
      <c r="E922" s="563"/>
      <c r="F922" s="563"/>
      <c r="G922" s="563"/>
      <c r="H922" s="563"/>
      <c r="I922" s="563"/>
      <c r="J922" s="563"/>
      <c r="K922" s="563"/>
      <c r="L922" s="563"/>
      <c r="M922" s="563"/>
      <c r="N922" s="563"/>
      <c r="O922" s="563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22.5" customHeight="1">
      <c r="A923" s="62"/>
      <c r="B923" s="594"/>
      <c r="C923" s="563"/>
      <c r="D923" s="563"/>
      <c r="E923" s="563"/>
      <c r="F923" s="563"/>
      <c r="G923" s="563"/>
      <c r="H923" s="563"/>
      <c r="I923" s="563"/>
      <c r="J923" s="563"/>
      <c r="K923" s="563"/>
      <c r="L923" s="563"/>
      <c r="M923" s="563"/>
      <c r="N923" s="563"/>
      <c r="O923" s="563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22.5" customHeight="1">
      <c r="A924" s="62"/>
      <c r="B924" s="594"/>
      <c r="C924" s="563"/>
      <c r="D924" s="563"/>
      <c r="E924" s="563"/>
      <c r="F924" s="563"/>
      <c r="G924" s="563"/>
      <c r="H924" s="563"/>
      <c r="I924" s="563"/>
      <c r="J924" s="563"/>
      <c r="K924" s="563"/>
      <c r="L924" s="563"/>
      <c r="M924" s="563"/>
      <c r="N924" s="563"/>
      <c r="O924" s="563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22.5" customHeight="1">
      <c r="A925" s="62"/>
      <c r="B925" s="594"/>
      <c r="C925" s="563"/>
      <c r="D925" s="563"/>
      <c r="E925" s="563"/>
      <c r="F925" s="563"/>
      <c r="G925" s="563"/>
      <c r="H925" s="563"/>
      <c r="I925" s="563"/>
      <c r="J925" s="563"/>
      <c r="K925" s="563"/>
      <c r="L925" s="563"/>
      <c r="M925" s="563"/>
      <c r="N925" s="563"/>
      <c r="O925" s="563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22.5" customHeight="1">
      <c r="A926" s="62"/>
      <c r="B926" s="594"/>
      <c r="C926" s="563"/>
      <c r="D926" s="563"/>
      <c r="E926" s="563"/>
      <c r="F926" s="563"/>
      <c r="G926" s="563"/>
      <c r="H926" s="563"/>
      <c r="I926" s="563"/>
      <c r="J926" s="563"/>
      <c r="K926" s="563"/>
      <c r="L926" s="563"/>
      <c r="M926" s="563"/>
      <c r="N926" s="563"/>
      <c r="O926" s="563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22.5" customHeight="1">
      <c r="A927" s="62"/>
      <c r="B927" s="594"/>
      <c r="C927" s="563"/>
      <c r="D927" s="563"/>
      <c r="E927" s="563"/>
      <c r="F927" s="563"/>
      <c r="G927" s="563"/>
      <c r="H927" s="563"/>
      <c r="I927" s="563"/>
      <c r="J927" s="563"/>
      <c r="K927" s="563"/>
      <c r="L927" s="563"/>
      <c r="M927" s="563"/>
      <c r="N927" s="563"/>
      <c r="O927" s="563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22.5" customHeight="1">
      <c r="A928" s="62"/>
      <c r="B928" s="594"/>
      <c r="C928" s="563"/>
      <c r="D928" s="563"/>
      <c r="E928" s="563"/>
      <c r="F928" s="563"/>
      <c r="G928" s="563"/>
      <c r="H928" s="563"/>
      <c r="I928" s="563"/>
      <c r="J928" s="563"/>
      <c r="K928" s="563"/>
      <c r="L928" s="563"/>
      <c r="M928" s="563"/>
      <c r="N928" s="563"/>
      <c r="O928" s="563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22.5" customHeight="1">
      <c r="A929" s="62"/>
      <c r="B929" s="594"/>
      <c r="C929" s="563"/>
      <c r="D929" s="563"/>
      <c r="E929" s="563"/>
      <c r="F929" s="563"/>
      <c r="G929" s="563"/>
      <c r="H929" s="563"/>
      <c r="I929" s="563"/>
      <c r="J929" s="563"/>
      <c r="K929" s="563"/>
      <c r="L929" s="563"/>
      <c r="M929" s="563"/>
      <c r="N929" s="563"/>
      <c r="O929" s="563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22.5" customHeight="1">
      <c r="A930" s="62"/>
      <c r="B930" s="594"/>
      <c r="C930" s="563"/>
      <c r="D930" s="563"/>
      <c r="E930" s="563"/>
      <c r="F930" s="563"/>
      <c r="G930" s="563"/>
      <c r="H930" s="563"/>
      <c r="I930" s="563"/>
      <c r="J930" s="563"/>
      <c r="K930" s="563"/>
      <c r="L930" s="563"/>
      <c r="M930" s="563"/>
      <c r="N930" s="563"/>
      <c r="O930" s="563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22.5" customHeight="1">
      <c r="A931" s="62"/>
      <c r="B931" s="594"/>
      <c r="C931" s="563"/>
      <c r="D931" s="563"/>
      <c r="E931" s="563"/>
      <c r="F931" s="563"/>
      <c r="G931" s="563"/>
      <c r="H931" s="563"/>
      <c r="I931" s="563"/>
      <c r="J931" s="563"/>
      <c r="K931" s="563"/>
      <c r="L931" s="563"/>
      <c r="M931" s="563"/>
      <c r="N931" s="563"/>
      <c r="O931" s="563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22.5" customHeight="1">
      <c r="A932" s="62"/>
      <c r="B932" s="594"/>
      <c r="C932" s="563"/>
      <c r="D932" s="563"/>
      <c r="E932" s="563"/>
      <c r="F932" s="563"/>
      <c r="G932" s="563"/>
      <c r="H932" s="563"/>
      <c r="I932" s="563"/>
      <c r="J932" s="563"/>
      <c r="K932" s="563"/>
      <c r="L932" s="563"/>
      <c r="M932" s="563"/>
      <c r="N932" s="563"/>
      <c r="O932" s="563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22.5" customHeight="1">
      <c r="A933" s="62"/>
      <c r="B933" s="594"/>
      <c r="C933" s="563"/>
      <c r="D933" s="563"/>
      <c r="E933" s="563"/>
      <c r="F933" s="563"/>
      <c r="G933" s="563"/>
      <c r="H933" s="563"/>
      <c r="I933" s="563"/>
      <c r="J933" s="563"/>
      <c r="K933" s="563"/>
      <c r="L933" s="563"/>
      <c r="M933" s="563"/>
      <c r="N933" s="563"/>
      <c r="O933" s="563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22.5" customHeight="1">
      <c r="A934" s="62"/>
      <c r="B934" s="594"/>
      <c r="C934" s="563"/>
      <c r="D934" s="563"/>
      <c r="E934" s="563"/>
      <c r="F934" s="563"/>
      <c r="G934" s="563"/>
      <c r="H934" s="563"/>
      <c r="I934" s="563"/>
      <c r="J934" s="563"/>
      <c r="K934" s="563"/>
      <c r="L934" s="563"/>
      <c r="M934" s="563"/>
      <c r="N934" s="563"/>
      <c r="O934" s="563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22.5" customHeight="1">
      <c r="A935" s="62"/>
      <c r="B935" s="594"/>
      <c r="C935" s="563"/>
      <c r="D935" s="563"/>
      <c r="E935" s="563"/>
      <c r="F935" s="563"/>
      <c r="G935" s="563"/>
      <c r="H935" s="563"/>
      <c r="I935" s="563"/>
      <c r="J935" s="563"/>
      <c r="K935" s="563"/>
      <c r="L935" s="563"/>
      <c r="M935" s="563"/>
      <c r="N935" s="563"/>
      <c r="O935" s="563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22.5" customHeight="1">
      <c r="A936" s="62"/>
      <c r="B936" s="594"/>
      <c r="C936" s="563"/>
      <c r="D936" s="563"/>
      <c r="E936" s="563"/>
      <c r="F936" s="563"/>
      <c r="G936" s="563"/>
      <c r="H936" s="563"/>
      <c r="I936" s="563"/>
      <c r="J936" s="563"/>
      <c r="K936" s="563"/>
      <c r="L936" s="563"/>
      <c r="M936" s="563"/>
      <c r="N936" s="563"/>
      <c r="O936" s="563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22.5" customHeight="1">
      <c r="A937" s="62"/>
      <c r="B937" s="594"/>
      <c r="C937" s="563"/>
      <c r="D937" s="563"/>
      <c r="E937" s="563"/>
      <c r="F937" s="563"/>
      <c r="G937" s="563"/>
      <c r="H937" s="563"/>
      <c r="I937" s="563"/>
      <c r="J937" s="563"/>
      <c r="K937" s="563"/>
      <c r="L937" s="563"/>
      <c r="M937" s="563"/>
      <c r="N937" s="563"/>
      <c r="O937" s="563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22.5" customHeight="1">
      <c r="A938" s="62"/>
      <c r="B938" s="594"/>
      <c r="C938" s="563"/>
      <c r="D938" s="563"/>
      <c r="E938" s="563"/>
      <c r="F938" s="563"/>
      <c r="G938" s="563"/>
      <c r="H938" s="563"/>
      <c r="I938" s="563"/>
      <c r="J938" s="563"/>
      <c r="K938" s="563"/>
      <c r="L938" s="563"/>
      <c r="M938" s="563"/>
      <c r="N938" s="563"/>
      <c r="O938" s="563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22.5" customHeight="1">
      <c r="A939" s="62"/>
      <c r="B939" s="594"/>
      <c r="C939" s="563"/>
      <c r="D939" s="563"/>
      <c r="E939" s="563"/>
      <c r="F939" s="563"/>
      <c r="G939" s="563"/>
      <c r="H939" s="563"/>
      <c r="I939" s="563"/>
      <c r="J939" s="563"/>
      <c r="K939" s="563"/>
      <c r="L939" s="563"/>
      <c r="M939" s="563"/>
      <c r="N939" s="563"/>
      <c r="O939" s="563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22.5" customHeight="1">
      <c r="A940" s="62"/>
      <c r="B940" s="594"/>
      <c r="C940" s="563"/>
      <c r="D940" s="563"/>
      <c r="E940" s="563"/>
      <c r="F940" s="563"/>
      <c r="G940" s="563"/>
      <c r="H940" s="563"/>
      <c r="I940" s="563"/>
      <c r="J940" s="563"/>
      <c r="K940" s="563"/>
      <c r="L940" s="563"/>
      <c r="M940" s="563"/>
      <c r="N940" s="563"/>
      <c r="O940" s="563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22.5" customHeight="1">
      <c r="A941" s="62"/>
      <c r="B941" s="594"/>
      <c r="C941" s="563"/>
      <c r="D941" s="563"/>
      <c r="E941" s="563"/>
      <c r="F941" s="563"/>
      <c r="G941" s="563"/>
      <c r="H941" s="563"/>
      <c r="I941" s="563"/>
      <c r="J941" s="563"/>
      <c r="K941" s="563"/>
      <c r="L941" s="563"/>
      <c r="M941" s="563"/>
      <c r="N941" s="563"/>
      <c r="O941" s="563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22.5" customHeight="1">
      <c r="A942" s="62"/>
      <c r="B942" s="594"/>
      <c r="C942" s="563"/>
      <c r="D942" s="563"/>
      <c r="E942" s="563"/>
      <c r="F942" s="563"/>
      <c r="G942" s="563"/>
      <c r="H942" s="563"/>
      <c r="I942" s="563"/>
      <c r="J942" s="563"/>
      <c r="K942" s="563"/>
      <c r="L942" s="563"/>
      <c r="M942" s="563"/>
      <c r="N942" s="563"/>
      <c r="O942" s="563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22.5" customHeight="1">
      <c r="A943" s="62"/>
      <c r="B943" s="594"/>
      <c r="C943" s="563"/>
      <c r="D943" s="563"/>
      <c r="E943" s="563"/>
      <c r="F943" s="563"/>
      <c r="G943" s="563"/>
      <c r="H943" s="563"/>
      <c r="I943" s="563"/>
      <c r="J943" s="563"/>
      <c r="K943" s="563"/>
      <c r="L943" s="563"/>
      <c r="M943" s="563"/>
      <c r="N943" s="563"/>
      <c r="O943" s="563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22.5" customHeight="1">
      <c r="A944" s="62"/>
      <c r="B944" s="594"/>
      <c r="C944" s="563"/>
      <c r="D944" s="563"/>
      <c r="E944" s="563"/>
      <c r="F944" s="563"/>
      <c r="G944" s="563"/>
      <c r="H944" s="563"/>
      <c r="I944" s="563"/>
      <c r="J944" s="563"/>
      <c r="K944" s="563"/>
      <c r="L944" s="563"/>
      <c r="M944" s="563"/>
      <c r="N944" s="563"/>
      <c r="O944" s="563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22.5" customHeight="1">
      <c r="A945" s="62"/>
      <c r="B945" s="594"/>
      <c r="C945" s="563"/>
      <c r="D945" s="563"/>
      <c r="E945" s="563"/>
      <c r="F945" s="563"/>
      <c r="G945" s="563"/>
      <c r="H945" s="563"/>
      <c r="I945" s="563"/>
      <c r="J945" s="563"/>
      <c r="K945" s="563"/>
      <c r="L945" s="563"/>
      <c r="M945" s="563"/>
      <c r="N945" s="563"/>
      <c r="O945" s="563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22.5" customHeight="1">
      <c r="A946" s="62"/>
      <c r="B946" s="594"/>
      <c r="C946" s="563"/>
      <c r="D946" s="563"/>
      <c r="E946" s="563"/>
      <c r="F946" s="563"/>
      <c r="G946" s="563"/>
      <c r="H946" s="563"/>
      <c r="I946" s="563"/>
      <c r="J946" s="563"/>
      <c r="K946" s="563"/>
      <c r="L946" s="563"/>
      <c r="M946" s="563"/>
      <c r="N946" s="563"/>
      <c r="O946" s="563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22.5" customHeight="1">
      <c r="A947" s="62"/>
      <c r="B947" s="594"/>
      <c r="C947" s="563"/>
      <c r="D947" s="563"/>
      <c r="E947" s="563"/>
      <c r="F947" s="563"/>
      <c r="G947" s="563"/>
      <c r="H947" s="563"/>
      <c r="I947" s="563"/>
      <c r="J947" s="563"/>
      <c r="K947" s="563"/>
      <c r="L947" s="563"/>
      <c r="M947" s="563"/>
      <c r="N947" s="563"/>
      <c r="O947" s="563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22.5" customHeight="1">
      <c r="A948" s="62"/>
      <c r="B948" s="594"/>
      <c r="C948" s="563"/>
      <c r="D948" s="563"/>
      <c r="E948" s="563"/>
      <c r="F948" s="563"/>
      <c r="G948" s="563"/>
      <c r="H948" s="563"/>
      <c r="I948" s="563"/>
      <c r="J948" s="563"/>
      <c r="K948" s="563"/>
      <c r="L948" s="563"/>
      <c r="M948" s="563"/>
      <c r="N948" s="563"/>
      <c r="O948" s="563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22.5" customHeight="1">
      <c r="A949" s="62"/>
      <c r="B949" s="594"/>
      <c r="C949" s="563"/>
      <c r="D949" s="563"/>
      <c r="E949" s="563"/>
      <c r="F949" s="563"/>
      <c r="G949" s="563"/>
      <c r="H949" s="563"/>
      <c r="I949" s="563"/>
      <c r="J949" s="563"/>
      <c r="K949" s="563"/>
      <c r="L949" s="563"/>
      <c r="M949" s="563"/>
      <c r="N949" s="563"/>
      <c r="O949" s="563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22.5" customHeight="1">
      <c r="A950" s="62"/>
      <c r="B950" s="594"/>
      <c r="C950" s="563"/>
      <c r="D950" s="563"/>
      <c r="E950" s="563"/>
      <c r="F950" s="563"/>
      <c r="G950" s="563"/>
      <c r="H950" s="563"/>
      <c r="I950" s="563"/>
      <c r="J950" s="563"/>
      <c r="K950" s="563"/>
      <c r="L950" s="563"/>
      <c r="M950" s="563"/>
      <c r="N950" s="563"/>
      <c r="O950" s="563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22.5" customHeight="1">
      <c r="A951" s="62"/>
      <c r="B951" s="594"/>
      <c r="C951" s="563"/>
      <c r="D951" s="563"/>
      <c r="E951" s="563"/>
      <c r="F951" s="563"/>
      <c r="G951" s="563"/>
      <c r="H951" s="563"/>
      <c r="I951" s="563"/>
      <c r="J951" s="563"/>
      <c r="K951" s="563"/>
      <c r="L951" s="563"/>
      <c r="M951" s="563"/>
      <c r="N951" s="563"/>
      <c r="O951" s="563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22.5" customHeight="1">
      <c r="A952" s="62"/>
      <c r="B952" s="594"/>
      <c r="C952" s="563"/>
      <c r="D952" s="563"/>
      <c r="E952" s="563"/>
      <c r="F952" s="563"/>
      <c r="G952" s="563"/>
      <c r="H952" s="563"/>
      <c r="I952" s="563"/>
      <c r="J952" s="563"/>
      <c r="K952" s="563"/>
      <c r="L952" s="563"/>
      <c r="M952" s="563"/>
      <c r="N952" s="563"/>
      <c r="O952" s="563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22.5" customHeight="1">
      <c r="A953" s="62"/>
      <c r="B953" s="594"/>
      <c r="C953" s="563"/>
      <c r="D953" s="563"/>
      <c r="E953" s="563"/>
      <c r="F953" s="563"/>
      <c r="G953" s="563"/>
      <c r="H953" s="563"/>
      <c r="I953" s="563"/>
      <c r="J953" s="563"/>
      <c r="K953" s="563"/>
      <c r="L953" s="563"/>
      <c r="M953" s="563"/>
      <c r="N953" s="563"/>
      <c r="O953" s="563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22.5" customHeight="1">
      <c r="A954" s="62"/>
      <c r="B954" s="594"/>
      <c r="C954" s="563"/>
      <c r="D954" s="563"/>
      <c r="E954" s="563"/>
      <c r="F954" s="563"/>
      <c r="G954" s="563"/>
      <c r="H954" s="563"/>
      <c r="I954" s="563"/>
      <c r="J954" s="563"/>
      <c r="K954" s="563"/>
      <c r="L954" s="563"/>
      <c r="M954" s="563"/>
      <c r="N954" s="563"/>
      <c r="O954" s="563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22.5" customHeight="1">
      <c r="A955" s="62"/>
      <c r="B955" s="594"/>
      <c r="C955" s="563"/>
      <c r="D955" s="563"/>
      <c r="E955" s="563"/>
      <c r="F955" s="563"/>
      <c r="G955" s="563"/>
      <c r="H955" s="563"/>
      <c r="I955" s="563"/>
      <c r="J955" s="563"/>
      <c r="K955" s="563"/>
      <c r="L955" s="563"/>
      <c r="M955" s="563"/>
      <c r="N955" s="563"/>
      <c r="O955" s="563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22.5" customHeight="1">
      <c r="A956" s="62"/>
      <c r="B956" s="594"/>
      <c r="C956" s="563"/>
      <c r="D956" s="563"/>
      <c r="E956" s="563"/>
      <c r="F956" s="563"/>
      <c r="G956" s="563"/>
      <c r="H956" s="563"/>
      <c r="I956" s="563"/>
      <c r="J956" s="563"/>
      <c r="K956" s="563"/>
      <c r="L956" s="563"/>
      <c r="M956" s="563"/>
      <c r="N956" s="563"/>
      <c r="O956" s="563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22.5" customHeight="1">
      <c r="A957" s="62"/>
      <c r="B957" s="594"/>
      <c r="C957" s="563"/>
      <c r="D957" s="563"/>
      <c r="E957" s="563"/>
      <c r="F957" s="563"/>
      <c r="G957" s="563"/>
      <c r="H957" s="563"/>
      <c r="I957" s="563"/>
      <c r="J957" s="563"/>
      <c r="K957" s="563"/>
      <c r="L957" s="563"/>
      <c r="M957" s="563"/>
      <c r="N957" s="563"/>
      <c r="O957" s="563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22.5" customHeight="1">
      <c r="A958" s="62"/>
      <c r="B958" s="594"/>
      <c r="C958" s="563"/>
      <c r="D958" s="563"/>
      <c r="E958" s="563"/>
      <c r="F958" s="563"/>
      <c r="G958" s="563"/>
      <c r="H958" s="563"/>
      <c r="I958" s="563"/>
      <c r="J958" s="563"/>
      <c r="K958" s="563"/>
      <c r="L958" s="563"/>
      <c r="M958" s="563"/>
      <c r="N958" s="563"/>
      <c r="O958" s="563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22.5" customHeight="1">
      <c r="A959" s="62"/>
      <c r="B959" s="594"/>
      <c r="C959" s="563"/>
      <c r="D959" s="563"/>
      <c r="E959" s="563"/>
      <c r="F959" s="563"/>
      <c r="G959" s="563"/>
      <c r="H959" s="563"/>
      <c r="I959" s="563"/>
      <c r="J959" s="563"/>
      <c r="K959" s="563"/>
      <c r="L959" s="563"/>
      <c r="M959" s="563"/>
      <c r="N959" s="563"/>
      <c r="O959" s="563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22.5" customHeight="1">
      <c r="A960" s="62"/>
      <c r="B960" s="594"/>
      <c r="C960" s="563"/>
      <c r="D960" s="563"/>
      <c r="E960" s="563"/>
      <c r="F960" s="563"/>
      <c r="G960" s="563"/>
      <c r="H960" s="563"/>
      <c r="I960" s="563"/>
      <c r="J960" s="563"/>
      <c r="K960" s="563"/>
      <c r="L960" s="563"/>
      <c r="M960" s="563"/>
      <c r="N960" s="563"/>
      <c r="O960" s="563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22.5" customHeight="1">
      <c r="A961" s="62"/>
      <c r="B961" s="594"/>
      <c r="C961" s="563"/>
      <c r="D961" s="563"/>
      <c r="E961" s="563"/>
      <c r="F961" s="563"/>
      <c r="G961" s="563"/>
      <c r="H961" s="563"/>
      <c r="I961" s="563"/>
      <c r="J961" s="563"/>
      <c r="K961" s="563"/>
      <c r="L961" s="563"/>
      <c r="M961" s="563"/>
      <c r="N961" s="563"/>
      <c r="O961" s="563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22.5" customHeight="1">
      <c r="A962" s="62"/>
      <c r="B962" s="594"/>
      <c r="C962" s="563"/>
      <c r="D962" s="563"/>
      <c r="E962" s="563"/>
      <c r="F962" s="563"/>
      <c r="G962" s="563"/>
      <c r="H962" s="563"/>
      <c r="I962" s="563"/>
      <c r="J962" s="563"/>
      <c r="K962" s="563"/>
      <c r="L962" s="563"/>
      <c r="M962" s="563"/>
      <c r="N962" s="563"/>
      <c r="O962" s="563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22.5" customHeight="1">
      <c r="A963" s="62"/>
      <c r="B963" s="594"/>
      <c r="C963" s="563"/>
      <c r="D963" s="563"/>
      <c r="E963" s="563"/>
      <c r="F963" s="563"/>
      <c r="G963" s="563"/>
      <c r="H963" s="563"/>
      <c r="I963" s="563"/>
      <c r="J963" s="563"/>
      <c r="K963" s="563"/>
      <c r="L963" s="563"/>
      <c r="M963" s="563"/>
      <c r="N963" s="563"/>
      <c r="O963" s="563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22.5" customHeight="1">
      <c r="A964" s="62"/>
      <c r="B964" s="594"/>
      <c r="C964" s="563"/>
      <c r="D964" s="563"/>
      <c r="E964" s="563"/>
      <c r="F964" s="563"/>
      <c r="G964" s="563"/>
      <c r="H964" s="563"/>
      <c r="I964" s="563"/>
      <c r="J964" s="563"/>
      <c r="K964" s="563"/>
      <c r="L964" s="563"/>
      <c r="M964" s="563"/>
      <c r="N964" s="563"/>
      <c r="O964" s="563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22.5" customHeight="1">
      <c r="A965" s="62"/>
      <c r="B965" s="594"/>
      <c r="C965" s="563"/>
      <c r="D965" s="563"/>
      <c r="E965" s="563"/>
      <c r="F965" s="563"/>
      <c r="G965" s="563"/>
      <c r="H965" s="563"/>
      <c r="I965" s="563"/>
      <c r="J965" s="563"/>
      <c r="K965" s="563"/>
      <c r="L965" s="563"/>
      <c r="M965" s="563"/>
      <c r="N965" s="563"/>
      <c r="O965" s="563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22.5" customHeight="1">
      <c r="A966" s="62"/>
      <c r="B966" s="594"/>
      <c r="C966" s="563"/>
      <c r="D966" s="563"/>
      <c r="E966" s="563"/>
      <c r="F966" s="563"/>
      <c r="G966" s="563"/>
      <c r="H966" s="563"/>
      <c r="I966" s="563"/>
      <c r="J966" s="563"/>
      <c r="K966" s="563"/>
      <c r="L966" s="563"/>
      <c r="M966" s="563"/>
      <c r="N966" s="563"/>
      <c r="O966" s="563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22.5" customHeight="1">
      <c r="A967" s="62"/>
      <c r="B967" s="594"/>
      <c r="C967" s="563"/>
      <c r="D967" s="563"/>
      <c r="E967" s="563"/>
      <c r="F967" s="563"/>
      <c r="G967" s="563"/>
      <c r="H967" s="563"/>
      <c r="I967" s="563"/>
      <c r="J967" s="563"/>
      <c r="K967" s="563"/>
      <c r="L967" s="563"/>
      <c r="M967" s="563"/>
      <c r="N967" s="563"/>
      <c r="O967" s="563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22.5" customHeight="1">
      <c r="A968" s="62"/>
      <c r="B968" s="594"/>
      <c r="C968" s="563"/>
      <c r="D968" s="563"/>
      <c r="E968" s="563"/>
      <c r="F968" s="563"/>
      <c r="G968" s="563"/>
      <c r="H968" s="563"/>
      <c r="I968" s="563"/>
      <c r="J968" s="563"/>
      <c r="K968" s="563"/>
      <c r="L968" s="563"/>
      <c r="M968" s="563"/>
      <c r="N968" s="563"/>
      <c r="O968" s="563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22.5" customHeight="1">
      <c r="A969" s="62"/>
      <c r="B969" s="594"/>
      <c r="C969" s="563"/>
      <c r="D969" s="563"/>
      <c r="E969" s="563"/>
      <c r="F969" s="563"/>
      <c r="G969" s="563"/>
      <c r="H969" s="563"/>
      <c r="I969" s="563"/>
      <c r="J969" s="563"/>
      <c r="K969" s="563"/>
      <c r="L969" s="563"/>
      <c r="M969" s="563"/>
      <c r="N969" s="563"/>
      <c r="O969" s="563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22.5" customHeight="1">
      <c r="A970" s="62"/>
      <c r="B970" s="594"/>
      <c r="C970" s="563"/>
      <c r="D970" s="563"/>
      <c r="E970" s="563"/>
      <c r="F970" s="563"/>
      <c r="G970" s="563"/>
      <c r="H970" s="563"/>
      <c r="I970" s="563"/>
      <c r="J970" s="563"/>
      <c r="K970" s="563"/>
      <c r="L970" s="563"/>
      <c r="M970" s="563"/>
      <c r="N970" s="563"/>
      <c r="O970" s="563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22.5" customHeight="1">
      <c r="A971" s="62"/>
      <c r="B971" s="594"/>
      <c r="C971" s="563"/>
      <c r="D971" s="563"/>
      <c r="E971" s="563"/>
      <c r="F971" s="563"/>
      <c r="G971" s="563"/>
      <c r="H971" s="563"/>
      <c r="I971" s="563"/>
      <c r="J971" s="563"/>
      <c r="K971" s="563"/>
      <c r="L971" s="563"/>
      <c r="M971" s="563"/>
      <c r="N971" s="563"/>
      <c r="O971" s="563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22.5" customHeight="1">
      <c r="A972" s="62"/>
      <c r="B972" s="594"/>
      <c r="C972" s="563"/>
      <c r="D972" s="563"/>
      <c r="E972" s="563"/>
      <c r="F972" s="563"/>
      <c r="G972" s="563"/>
      <c r="H972" s="563"/>
      <c r="I972" s="563"/>
      <c r="J972" s="563"/>
      <c r="K972" s="563"/>
      <c r="L972" s="563"/>
      <c r="M972" s="563"/>
      <c r="N972" s="563"/>
      <c r="O972" s="563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22.5" customHeight="1">
      <c r="A973" s="62"/>
      <c r="B973" s="594"/>
      <c r="C973" s="563"/>
      <c r="D973" s="563"/>
      <c r="E973" s="563"/>
      <c r="F973" s="563"/>
      <c r="G973" s="563"/>
      <c r="H973" s="563"/>
      <c r="I973" s="563"/>
      <c r="J973" s="563"/>
      <c r="K973" s="563"/>
      <c r="L973" s="563"/>
      <c r="M973" s="563"/>
      <c r="N973" s="563"/>
      <c r="O973" s="563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22.5" customHeight="1">
      <c r="A974" s="62"/>
      <c r="B974" s="594"/>
      <c r="C974" s="563"/>
      <c r="D974" s="563"/>
      <c r="E974" s="563"/>
      <c r="F974" s="563"/>
      <c r="G974" s="563"/>
      <c r="H974" s="563"/>
      <c r="I974" s="563"/>
      <c r="J974" s="563"/>
      <c r="K974" s="563"/>
      <c r="L974" s="563"/>
      <c r="M974" s="563"/>
      <c r="N974" s="563"/>
      <c r="O974" s="563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22.5" customHeight="1">
      <c r="A975" s="62"/>
      <c r="B975" s="594"/>
      <c r="C975" s="563"/>
      <c r="D975" s="563"/>
      <c r="E975" s="563"/>
      <c r="F975" s="563"/>
      <c r="G975" s="563"/>
      <c r="H975" s="563"/>
      <c r="I975" s="563"/>
      <c r="J975" s="563"/>
      <c r="K975" s="563"/>
      <c r="L975" s="563"/>
      <c r="M975" s="563"/>
      <c r="N975" s="563"/>
      <c r="O975" s="563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22.5" customHeight="1">
      <c r="A976" s="62"/>
      <c r="B976" s="594"/>
      <c r="C976" s="563"/>
      <c r="D976" s="563"/>
      <c r="E976" s="563"/>
      <c r="F976" s="563"/>
      <c r="G976" s="563"/>
      <c r="H976" s="563"/>
      <c r="I976" s="563"/>
      <c r="J976" s="563"/>
      <c r="K976" s="563"/>
      <c r="L976" s="563"/>
      <c r="M976" s="563"/>
      <c r="N976" s="563"/>
      <c r="O976" s="563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22.5" customHeight="1">
      <c r="A977" s="62"/>
      <c r="B977" s="594"/>
      <c r="C977" s="563"/>
      <c r="D977" s="563"/>
      <c r="E977" s="563"/>
      <c r="F977" s="563"/>
      <c r="G977" s="563"/>
      <c r="H977" s="563"/>
      <c r="I977" s="563"/>
      <c r="J977" s="563"/>
      <c r="K977" s="563"/>
      <c r="L977" s="563"/>
      <c r="M977" s="563"/>
      <c r="N977" s="563"/>
      <c r="O977" s="563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22.5" customHeight="1">
      <c r="A978" s="62"/>
      <c r="B978" s="594"/>
      <c r="C978" s="563"/>
      <c r="D978" s="563"/>
      <c r="E978" s="563"/>
      <c r="F978" s="563"/>
      <c r="G978" s="563"/>
      <c r="H978" s="563"/>
      <c r="I978" s="563"/>
      <c r="J978" s="563"/>
      <c r="K978" s="563"/>
      <c r="L978" s="563"/>
      <c r="M978" s="563"/>
      <c r="N978" s="563"/>
      <c r="O978" s="563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22.5" customHeight="1">
      <c r="A979" s="62"/>
      <c r="B979" s="594"/>
      <c r="C979" s="563"/>
      <c r="D979" s="563"/>
      <c r="E979" s="563"/>
      <c r="F979" s="563"/>
      <c r="G979" s="563"/>
      <c r="H979" s="563"/>
      <c r="I979" s="563"/>
      <c r="J979" s="563"/>
      <c r="K979" s="563"/>
      <c r="L979" s="563"/>
      <c r="M979" s="563"/>
      <c r="N979" s="563"/>
      <c r="O979" s="563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22.5" customHeight="1">
      <c r="A980" s="62"/>
      <c r="B980" s="594"/>
      <c r="C980" s="563"/>
      <c r="D980" s="563"/>
      <c r="E980" s="563"/>
      <c r="F980" s="563"/>
      <c r="G980" s="563"/>
      <c r="H980" s="563"/>
      <c r="I980" s="563"/>
      <c r="J980" s="563"/>
      <c r="K980" s="563"/>
      <c r="L980" s="563"/>
      <c r="M980" s="563"/>
      <c r="N980" s="563"/>
      <c r="O980" s="563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22.5" customHeight="1">
      <c r="A981" s="62"/>
      <c r="B981" s="594"/>
      <c r="C981" s="563"/>
      <c r="D981" s="563"/>
      <c r="E981" s="563"/>
      <c r="F981" s="563"/>
      <c r="G981" s="563"/>
      <c r="H981" s="563"/>
      <c r="I981" s="563"/>
      <c r="J981" s="563"/>
      <c r="K981" s="563"/>
      <c r="L981" s="563"/>
      <c r="M981" s="563"/>
      <c r="N981" s="563"/>
      <c r="O981" s="563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22.5" customHeight="1">
      <c r="A982" s="62"/>
      <c r="B982" s="594"/>
      <c r="C982" s="563"/>
      <c r="D982" s="563"/>
      <c r="E982" s="563"/>
      <c r="F982" s="563"/>
      <c r="G982" s="563"/>
      <c r="H982" s="563"/>
      <c r="I982" s="563"/>
      <c r="J982" s="563"/>
      <c r="K982" s="563"/>
      <c r="L982" s="563"/>
      <c r="M982" s="563"/>
      <c r="N982" s="563"/>
      <c r="O982" s="563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22.5" customHeight="1">
      <c r="A983" s="62"/>
      <c r="B983" s="594"/>
      <c r="C983" s="563"/>
      <c r="D983" s="563"/>
      <c r="E983" s="563"/>
      <c r="F983" s="563"/>
      <c r="G983" s="563"/>
      <c r="H983" s="563"/>
      <c r="I983" s="563"/>
      <c r="J983" s="563"/>
      <c r="K983" s="563"/>
      <c r="L983" s="563"/>
      <c r="M983" s="563"/>
      <c r="N983" s="563"/>
      <c r="O983" s="563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22.5" customHeight="1">
      <c r="A984" s="62"/>
      <c r="B984" s="594"/>
      <c r="C984" s="563"/>
      <c r="D984" s="563"/>
      <c r="E984" s="563"/>
      <c r="F984" s="563"/>
      <c r="G984" s="563"/>
      <c r="H984" s="563"/>
      <c r="I984" s="563"/>
      <c r="J984" s="563"/>
      <c r="K984" s="563"/>
      <c r="L984" s="563"/>
      <c r="M984" s="563"/>
      <c r="N984" s="563"/>
      <c r="O984" s="563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22.5" customHeight="1">
      <c r="A985" s="62"/>
      <c r="B985" s="594"/>
      <c r="C985" s="563"/>
      <c r="D985" s="563"/>
      <c r="E985" s="563"/>
      <c r="F985" s="563"/>
      <c r="G985" s="563"/>
      <c r="H985" s="563"/>
      <c r="I985" s="563"/>
      <c r="J985" s="563"/>
      <c r="K985" s="563"/>
      <c r="L985" s="563"/>
      <c r="M985" s="563"/>
      <c r="N985" s="563"/>
      <c r="O985" s="563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22.5" customHeight="1">
      <c r="A986" s="62"/>
      <c r="B986" s="594"/>
      <c r="C986" s="563"/>
      <c r="D986" s="563"/>
      <c r="E986" s="563"/>
      <c r="F986" s="563"/>
      <c r="G986" s="563"/>
      <c r="H986" s="563"/>
      <c r="I986" s="563"/>
      <c r="J986" s="563"/>
      <c r="K986" s="563"/>
      <c r="L986" s="563"/>
      <c r="M986" s="563"/>
      <c r="N986" s="563"/>
      <c r="O986" s="563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22.5" customHeight="1">
      <c r="A987" s="62"/>
      <c r="B987" s="594"/>
      <c r="C987" s="563"/>
      <c r="D987" s="563"/>
      <c r="E987" s="563"/>
      <c r="F987" s="563"/>
      <c r="G987" s="563"/>
      <c r="H987" s="563"/>
      <c r="I987" s="563"/>
      <c r="J987" s="563"/>
      <c r="K987" s="563"/>
      <c r="L987" s="563"/>
      <c r="M987" s="563"/>
      <c r="N987" s="563"/>
      <c r="O987" s="563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22.5" customHeight="1">
      <c r="A988" s="62"/>
      <c r="B988" s="594"/>
      <c r="C988" s="563"/>
      <c r="D988" s="563"/>
      <c r="E988" s="563"/>
      <c r="F988" s="563"/>
      <c r="G988" s="563"/>
      <c r="H988" s="563"/>
      <c r="I988" s="563"/>
      <c r="J988" s="563"/>
      <c r="K988" s="563"/>
      <c r="L988" s="563"/>
      <c r="M988" s="563"/>
      <c r="N988" s="563"/>
      <c r="O988" s="563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22.5" customHeight="1">
      <c r="A989" s="62"/>
      <c r="B989" s="594"/>
      <c r="C989" s="563"/>
      <c r="D989" s="563"/>
      <c r="E989" s="563"/>
      <c r="F989" s="563"/>
      <c r="G989" s="563"/>
      <c r="H989" s="563"/>
      <c r="I989" s="563"/>
      <c r="J989" s="563"/>
      <c r="K989" s="563"/>
      <c r="L989" s="563"/>
      <c r="M989" s="563"/>
      <c r="N989" s="563"/>
      <c r="O989" s="563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22.5" customHeight="1">
      <c r="A990" s="62"/>
      <c r="B990" s="594"/>
      <c r="C990" s="563"/>
      <c r="D990" s="563"/>
      <c r="E990" s="563"/>
      <c r="F990" s="563"/>
      <c r="G990" s="563"/>
      <c r="H990" s="563"/>
      <c r="I990" s="563"/>
      <c r="J990" s="563"/>
      <c r="K990" s="563"/>
      <c r="L990" s="563"/>
      <c r="M990" s="563"/>
      <c r="N990" s="563"/>
      <c r="O990" s="563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22.5" customHeight="1">
      <c r="A991" s="62"/>
      <c r="B991" s="594"/>
      <c r="C991" s="563"/>
      <c r="D991" s="563"/>
      <c r="E991" s="563"/>
      <c r="F991" s="563"/>
      <c r="G991" s="563"/>
      <c r="H991" s="563"/>
      <c r="I991" s="563"/>
      <c r="J991" s="563"/>
      <c r="K991" s="563"/>
      <c r="L991" s="563"/>
      <c r="M991" s="563"/>
      <c r="N991" s="563"/>
      <c r="O991" s="563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22.5" customHeight="1">
      <c r="A992" s="62"/>
      <c r="B992" s="594"/>
      <c r="C992" s="563"/>
      <c r="D992" s="563"/>
      <c r="E992" s="563"/>
      <c r="F992" s="563"/>
      <c r="G992" s="563"/>
      <c r="H992" s="563"/>
      <c r="I992" s="563"/>
      <c r="J992" s="563"/>
      <c r="K992" s="563"/>
      <c r="L992" s="563"/>
      <c r="M992" s="563"/>
      <c r="N992" s="563"/>
      <c r="O992" s="563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22.5" customHeight="1">
      <c r="A993" s="62"/>
      <c r="B993" s="594"/>
      <c r="C993" s="563"/>
      <c r="D993" s="563"/>
      <c r="E993" s="563"/>
      <c r="F993" s="563"/>
      <c r="G993" s="563"/>
      <c r="H993" s="563"/>
      <c r="I993" s="563"/>
      <c r="J993" s="563"/>
      <c r="K993" s="563"/>
      <c r="L993" s="563"/>
      <c r="M993" s="563"/>
      <c r="N993" s="563"/>
      <c r="O993" s="563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22.5" customHeight="1">
      <c r="A994" s="62"/>
      <c r="B994" s="594"/>
      <c r="C994" s="563"/>
      <c r="D994" s="563"/>
      <c r="E994" s="563"/>
      <c r="F994" s="563"/>
      <c r="G994" s="563"/>
      <c r="H994" s="563"/>
      <c r="I994" s="563"/>
      <c r="J994" s="563"/>
      <c r="K994" s="563"/>
      <c r="L994" s="563"/>
      <c r="M994" s="563"/>
      <c r="N994" s="563"/>
      <c r="O994" s="563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22.5" customHeight="1">
      <c r="A995" s="62"/>
      <c r="B995" s="594"/>
      <c r="C995" s="563"/>
      <c r="D995" s="563"/>
      <c r="E995" s="563"/>
      <c r="F995" s="563"/>
      <c r="G995" s="563"/>
      <c r="H995" s="563"/>
      <c r="I995" s="563"/>
      <c r="J995" s="563"/>
      <c r="K995" s="563"/>
      <c r="L995" s="563"/>
      <c r="M995" s="563"/>
      <c r="N995" s="563"/>
      <c r="O995" s="563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22.5" customHeight="1">
      <c r="A996" s="62"/>
      <c r="B996" s="594"/>
      <c r="C996" s="563"/>
      <c r="D996" s="563"/>
      <c r="E996" s="563"/>
      <c r="F996" s="563"/>
      <c r="G996" s="563"/>
      <c r="H996" s="563"/>
      <c r="I996" s="563"/>
      <c r="J996" s="563"/>
      <c r="K996" s="563"/>
      <c r="L996" s="563"/>
      <c r="M996" s="563"/>
      <c r="N996" s="563"/>
      <c r="O996" s="563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22.5" customHeight="1">
      <c r="A997" s="62"/>
      <c r="B997" s="594"/>
      <c r="C997" s="563"/>
      <c r="D997" s="563"/>
      <c r="E997" s="563"/>
      <c r="F997" s="563"/>
      <c r="G997" s="563"/>
      <c r="H997" s="563"/>
      <c r="I997" s="563"/>
      <c r="J997" s="563"/>
      <c r="K997" s="563"/>
      <c r="L997" s="563"/>
      <c r="M997" s="563"/>
      <c r="N997" s="563"/>
      <c r="O997" s="563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22.5" customHeight="1">
      <c r="A998" s="62"/>
      <c r="B998" s="594"/>
      <c r="C998" s="563"/>
      <c r="D998" s="563"/>
      <c r="E998" s="563"/>
      <c r="F998" s="563"/>
      <c r="G998" s="563"/>
      <c r="H998" s="563"/>
      <c r="I998" s="563"/>
      <c r="J998" s="563"/>
      <c r="K998" s="563"/>
      <c r="L998" s="563"/>
      <c r="M998" s="563"/>
      <c r="N998" s="563"/>
      <c r="O998" s="563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22.5" customHeight="1">
      <c r="A999" s="62"/>
      <c r="B999" s="594"/>
      <c r="C999" s="563"/>
      <c r="D999" s="563"/>
      <c r="E999" s="563"/>
      <c r="F999" s="563"/>
      <c r="G999" s="563"/>
      <c r="H999" s="563"/>
      <c r="I999" s="563"/>
      <c r="J999" s="563"/>
      <c r="K999" s="563"/>
      <c r="L999" s="563"/>
      <c r="M999" s="563"/>
      <c r="N999" s="563"/>
      <c r="O999" s="563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22.5" customHeight="1">
      <c r="A1000" s="62"/>
      <c r="B1000" s="594"/>
      <c r="C1000" s="563"/>
      <c r="D1000" s="563"/>
      <c r="E1000" s="563"/>
      <c r="F1000" s="563"/>
      <c r="G1000" s="563"/>
      <c r="H1000" s="563"/>
      <c r="I1000" s="563"/>
      <c r="J1000" s="563"/>
      <c r="K1000" s="563"/>
      <c r="L1000" s="563"/>
      <c r="M1000" s="563"/>
      <c r="N1000" s="563"/>
      <c r="O1000" s="563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autoFilter ref="$P$5:$Q$234"/>
  <mergeCells count="5">
    <mergeCell ref="A1:B1"/>
    <mergeCell ref="P2:Q2"/>
    <mergeCell ref="A3:I3"/>
    <mergeCell ref="K3:L3"/>
    <mergeCell ref="M3:O3"/>
  </mergeCells>
  <printOptions/>
  <pageMargins bottom="0.75" footer="0.0" header="0.0" left="0.25" right="0.25" top="0.75"/>
  <pageSetup paperSize="9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1.22" defaultRowHeight="15.0"/>
  <cols>
    <col customWidth="1" min="1" max="1" width="11.0"/>
    <col customWidth="1" min="2" max="2" width="7.78"/>
    <col customWidth="1" min="3" max="4" width="8.56"/>
    <col customWidth="1" min="5" max="5" width="10.78"/>
    <col customWidth="1" min="7" max="7" width="9.0"/>
    <col customWidth="1" min="8" max="8" width="9.78"/>
    <col customWidth="1" min="9" max="9" width="11.0"/>
    <col customWidth="1" min="10" max="10" width="11.11"/>
    <col customWidth="1" min="11" max="11" width="8.33"/>
    <col customWidth="1" min="12" max="26" width="11.0"/>
  </cols>
  <sheetData>
    <row r="1">
      <c r="A1" s="617" t="s">
        <v>5201</v>
      </c>
      <c r="B1" s="43"/>
      <c r="C1" s="43"/>
      <c r="D1" s="43"/>
      <c r="E1" s="43"/>
      <c r="F1" s="43"/>
      <c r="G1" s="43"/>
      <c r="H1" s="43"/>
      <c r="I1" s="37"/>
      <c r="J1" s="43"/>
      <c r="K1" s="43"/>
      <c r="T1" s="43"/>
    </row>
    <row r="2">
      <c r="A2" s="38" t="s">
        <v>5194</v>
      </c>
      <c r="B2" s="43"/>
      <c r="C2" s="43"/>
      <c r="D2" s="43"/>
      <c r="E2" s="43"/>
      <c r="F2" s="43"/>
      <c r="H2" s="43"/>
      <c r="I2" s="38" t="s">
        <v>5202</v>
      </c>
      <c r="M2" s="38"/>
      <c r="T2" s="43"/>
    </row>
    <row r="3">
      <c r="A3" s="618" t="str">
        <f>'PRODUCTION LIST GRP VOLUMES'!A3</f>
        <v/>
      </c>
      <c r="B3" s="59"/>
      <c r="C3" s="59"/>
      <c r="D3" s="59"/>
      <c r="E3" s="59"/>
      <c r="F3" s="59"/>
      <c r="G3" s="59"/>
      <c r="H3" s="60"/>
      <c r="I3" s="619" t="str">
        <f>'PRODUCTION LIST GRP VOLUMES'!M3</f>
        <v/>
      </c>
      <c r="J3" s="59"/>
      <c r="K3" s="60"/>
      <c r="N3" s="620"/>
      <c r="O3" s="620"/>
      <c r="P3" s="620"/>
      <c r="Q3" s="620"/>
      <c r="R3" s="620"/>
    </row>
    <row r="4" ht="22.5" customHeight="1">
      <c r="A4" s="38"/>
      <c r="B4" s="43"/>
      <c r="C4" s="621" t="s">
        <v>5203</v>
      </c>
      <c r="D4" s="621"/>
      <c r="E4" s="96"/>
      <c r="F4" s="102"/>
      <c r="G4" s="621" t="s">
        <v>5203</v>
      </c>
      <c r="H4" s="621"/>
      <c r="I4" s="622"/>
      <c r="J4" s="43"/>
      <c r="K4" s="621" t="s">
        <v>5203</v>
      </c>
      <c r="L4" s="621"/>
      <c r="P4" s="623"/>
      <c r="Q4" s="623"/>
      <c r="R4" s="1"/>
      <c r="S4" s="624"/>
      <c r="T4" s="43"/>
    </row>
    <row r="5" ht="11.25" customHeight="1">
      <c r="A5" s="625" t="s">
        <v>5204</v>
      </c>
      <c r="B5" s="626"/>
      <c r="C5" s="627"/>
      <c r="D5" s="628"/>
      <c r="E5" s="629" t="s">
        <v>5205</v>
      </c>
      <c r="F5" s="630"/>
      <c r="G5" s="631"/>
      <c r="I5" s="629" t="s">
        <v>5206</v>
      </c>
      <c r="J5" s="630"/>
      <c r="K5" s="631"/>
      <c r="P5" s="1"/>
      <c r="Q5" s="1"/>
      <c r="R5" s="1"/>
      <c r="S5" s="1"/>
      <c r="T5" s="43"/>
    </row>
    <row r="6" ht="11.25" customHeight="1">
      <c r="A6" s="632"/>
      <c r="B6" s="633"/>
      <c r="C6" s="634"/>
      <c r="D6" s="628"/>
      <c r="E6" s="632"/>
      <c r="F6" s="633"/>
      <c r="G6" s="635"/>
      <c r="I6" s="632"/>
      <c r="J6" s="633"/>
      <c r="K6" s="635"/>
      <c r="P6" s="1"/>
      <c r="Q6" s="1"/>
      <c r="R6" s="1"/>
      <c r="S6" s="1"/>
      <c r="T6" s="43"/>
    </row>
    <row r="7" ht="11.25" customHeight="1">
      <c r="A7" s="625" t="s">
        <v>5207</v>
      </c>
      <c r="B7" s="626"/>
      <c r="C7" s="636"/>
      <c r="D7" s="637"/>
      <c r="E7" s="629" t="s">
        <v>5208</v>
      </c>
      <c r="F7" s="630"/>
      <c r="G7" s="638"/>
      <c r="I7" s="629" t="s">
        <v>5209</v>
      </c>
      <c r="J7" s="630"/>
      <c r="K7" s="638"/>
      <c r="P7" s="43"/>
      <c r="Q7" s="43"/>
      <c r="R7" s="43"/>
      <c r="S7" s="43"/>
      <c r="T7" s="43"/>
    </row>
    <row r="8" ht="11.25" customHeight="1">
      <c r="A8" s="632"/>
      <c r="B8" s="633"/>
      <c r="C8" s="639"/>
      <c r="D8" s="637"/>
      <c r="E8" s="632"/>
      <c r="F8" s="633"/>
      <c r="G8" s="635"/>
      <c r="I8" s="632"/>
      <c r="J8" s="633"/>
      <c r="K8" s="635"/>
      <c r="P8" s="1"/>
      <c r="Q8" s="1"/>
      <c r="R8" s="1"/>
      <c r="S8" s="1"/>
      <c r="T8" s="43"/>
    </row>
    <row r="9" ht="11.25" customHeight="1">
      <c r="A9" s="625" t="s">
        <v>12</v>
      </c>
      <c r="B9" s="626"/>
      <c r="C9" s="627"/>
      <c r="D9" s="628"/>
      <c r="E9" s="629" t="s">
        <v>5210</v>
      </c>
      <c r="F9" s="630"/>
      <c r="G9" s="640"/>
      <c r="I9" s="629" t="s">
        <v>5211</v>
      </c>
      <c r="J9" s="630"/>
      <c r="K9" s="638"/>
      <c r="P9" s="1"/>
      <c r="Q9" s="1"/>
      <c r="R9" s="1"/>
      <c r="S9" s="1"/>
      <c r="T9" s="43"/>
    </row>
    <row r="10" ht="11.25" customHeight="1">
      <c r="A10" s="632"/>
      <c r="B10" s="633"/>
      <c r="C10" s="634"/>
      <c r="D10" s="628"/>
      <c r="E10" s="632"/>
      <c r="F10" s="633"/>
      <c r="G10" s="641"/>
      <c r="I10" s="632"/>
      <c r="J10" s="633"/>
      <c r="K10" s="635"/>
      <c r="P10" s="1"/>
      <c r="Q10" s="1"/>
      <c r="R10" s="1"/>
      <c r="S10" s="1"/>
      <c r="T10" s="43"/>
    </row>
    <row r="11" ht="11.25" customHeight="1">
      <c r="A11" s="625" t="s">
        <v>14</v>
      </c>
      <c r="B11" s="626"/>
      <c r="C11" s="636"/>
      <c r="D11" s="637"/>
      <c r="E11" s="629" t="s">
        <v>5212</v>
      </c>
      <c r="F11" s="630"/>
      <c r="G11" s="642"/>
      <c r="I11" s="643" t="s">
        <v>5213</v>
      </c>
      <c r="J11" s="345"/>
      <c r="K11" s="638"/>
      <c r="P11" s="1"/>
      <c r="Q11" s="1"/>
      <c r="R11" s="1"/>
      <c r="S11" s="1"/>
      <c r="T11" s="43"/>
    </row>
    <row r="12" ht="11.25" customHeight="1">
      <c r="A12" s="632"/>
      <c r="B12" s="633"/>
      <c r="C12" s="644"/>
      <c r="D12" s="637"/>
      <c r="E12" s="632"/>
      <c r="F12" s="633"/>
      <c r="G12" s="641"/>
      <c r="I12" s="632"/>
      <c r="J12" s="633"/>
      <c r="K12" s="635"/>
      <c r="P12" s="1"/>
      <c r="Q12" s="1"/>
      <c r="R12" s="1"/>
      <c r="S12" s="1"/>
      <c r="T12" s="43"/>
    </row>
    <row r="13" ht="11.25" customHeight="1">
      <c r="A13" s="629" t="s">
        <v>5214</v>
      </c>
      <c r="B13" s="630"/>
      <c r="C13" s="631"/>
      <c r="E13" s="629" t="s">
        <v>5215</v>
      </c>
      <c r="F13" s="630"/>
      <c r="G13" s="640"/>
      <c r="I13" s="643" t="s">
        <v>5216</v>
      </c>
      <c r="J13" s="345"/>
      <c r="K13" s="638"/>
    </row>
    <row r="14" ht="11.25" customHeight="1">
      <c r="A14" s="632"/>
      <c r="B14" s="633"/>
      <c r="C14" s="635"/>
      <c r="E14" s="632"/>
      <c r="F14" s="633"/>
      <c r="G14" s="641"/>
      <c r="I14" s="632"/>
      <c r="J14" s="633"/>
      <c r="K14" s="635"/>
    </row>
    <row r="15" ht="11.25" customHeight="1">
      <c r="A15" s="643" t="s">
        <v>5217</v>
      </c>
      <c r="B15" s="345"/>
      <c r="C15" s="638"/>
      <c r="E15" s="629" t="s">
        <v>5218</v>
      </c>
      <c r="F15" s="630"/>
      <c r="G15" s="642"/>
      <c r="I15" s="643" t="s">
        <v>5219</v>
      </c>
      <c r="J15" s="345"/>
      <c r="K15" s="638"/>
    </row>
    <row r="16" ht="11.25" customHeight="1">
      <c r="A16" s="632"/>
      <c r="B16" s="633"/>
      <c r="C16" s="635"/>
      <c r="E16" s="632"/>
      <c r="F16" s="633"/>
      <c r="G16" s="641"/>
      <c r="I16" s="632"/>
      <c r="J16" s="633"/>
      <c r="K16" s="635"/>
    </row>
    <row r="17" ht="11.25" customHeight="1">
      <c r="A17" s="643" t="s">
        <v>5220</v>
      </c>
      <c r="B17" s="345"/>
      <c r="C17" s="645"/>
      <c r="E17" s="629" t="s">
        <v>5221</v>
      </c>
      <c r="F17" s="630"/>
      <c r="G17" s="645"/>
      <c r="I17" s="643" t="s">
        <v>5222</v>
      </c>
      <c r="J17" s="345"/>
      <c r="K17" s="645"/>
      <c r="L17" s="43"/>
      <c r="M17" s="43"/>
    </row>
    <row r="18" ht="11.25" customHeight="1">
      <c r="A18" s="632"/>
      <c r="B18" s="633"/>
      <c r="C18" s="646"/>
      <c r="E18" s="632"/>
      <c r="F18" s="633"/>
      <c r="G18" s="646"/>
      <c r="H18" s="43"/>
      <c r="I18" s="632"/>
      <c r="J18" s="633"/>
      <c r="K18" s="646"/>
      <c r="L18" s="43"/>
      <c r="M18" s="43"/>
    </row>
    <row r="19" ht="11.25" customHeight="1">
      <c r="A19" s="647" t="s">
        <v>5223</v>
      </c>
      <c r="B19" s="630"/>
      <c r="C19" s="645"/>
      <c r="E19" s="629" t="s">
        <v>5224</v>
      </c>
      <c r="F19" s="630"/>
      <c r="G19" s="645"/>
      <c r="I19" s="648" t="s">
        <v>5225</v>
      </c>
      <c r="J19" s="626"/>
      <c r="K19" s="645"/>
      <c r="T19" s="43"/>
    </row>
    <row r="20" ht="11.25" customHeight="1">
      <c r="A20" s="632"/>
      <c r="B20" s="633"/>
      <c r="C20" s="646"/>
      <c r="E20" s="632"/>
      <c r="F20" s="633"/>
      <c r="G20" s="646"/>
      <c r="I20" s="632"/>
      <c r="J20" s="633"/>
      <c r="K20" s="646"/>
      <c r="T20" s="43"/>
    </row>
    <row r="21" ht="11.25" customHeight="1">
      <c r="A21" s="629" t="s">
        <v>5226</v>
      </c>
      <c r="B21" s="630"/>
      <c r="C21" s="645"/>
      <c r="E21" s="629" t="s">
        <v>5227</v>
      </c>
      <c r="F21" s="630"/>
      <c r="G21" s="645"/>
      <c r="I21" s="648" t="s">
        <v>5228</v>
      </c>
      <c r="J21" s="626"/>
      <c r="K21" s="645"/>
      <c r="T21" s="43"/>
    </row>
    <row r="22" ht="11.25" customHeight="1">
      <c r="A22" s="632"/>
      <c r="B22" s="633"/>
      <c r="C22" s="646"/>
      <c r="E22" s="632"/>
      <c r="F22" s="633"/>
      <c r="G22" s="646"/>
      <c r="I22" s="632"/>
      <c r="J22" s="633"/>
      <c r="K22" s="646"/>
      <c r="L22" s="649"/>
      <c r="M22" s="649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</row>
    <row r="23" ht="11.25" customHeight="1">
      <c r="A23" s="629" t="s">
        <v>5229</v>
      </c>
      <c r="B23" s="630"/>
      <c r="C23" s="645"/>
      <c r="E23" s="629" t="s">
        <v>5230</v>
      </c>
      <c r="F23" s="630"/>
      <c r="G23" s="645"/>
      <c r="I23" s="650" t="s">
        <v>5231</v>
      </c>
      <c r="J23" s="630"/>
      <c r="K23" s="645"/>
      <c r="L23" s="651"/>
      <c r="M23" s="651"/>
    </row>
    <row r="24" ht="11.25" customHeight="1">
      <c r="A24" s="632"/>
      <c r="B24" s="633"/>
      <c r="C24" s="646"/>
      <c r="E24" s="632"/>
      <c r="F24" s="633"/>
      <c r="G24" s="646"/>
      <c r="I24" s="632"/>
      <c r="J24" s="633"/>
      <c r="K24" s="646"/>
      <c r="L24" s="651"/>
      <c r="M24" s="651"/>
    </row>
    <row r="25" ht="11.25" customHeight="1">
      <c r="A25" s="629"/>
      <c r="B25" s="630"/>
      <c r="C25" s="645"/>
      <c r="E25" s="629"/>
      <c r="F25" s="630"/>
      <c r="G25" s="645"/>
      <c r="I25" s="650" t="s">
        <v>5232</v>
      </c>
      <c r="J25" s="630"/>
      <c r="K25" s="645"/>
      <c r="L25" s="651"/>
      <c r="M25" s="651"/>
    </row>
    <row r="26" ht="11.25" customHeight="1">
      <c r="A26" s="632"/>
      <c r="B26" s="633"/>
      <c r="C26" s="646"/>
      <c r="E26" s="632"/>
      <c r="F26" s="633"/>
      <c r="G26" s="646"/>
      <c r="I26" s="632"/>
      <c r="J26" s="633"/>
      <c r="K26" s="646"/>
      <c r="L26" s="651"/>
      <c r="M26" s="651"/>
    </row>
    <row r="27">
      <c r="A27" s="651"/>
      <c r="B27" s="651"/>
      <c r="C27" s="651"/>
      <c r="D27" s="651"/>
      <c r="E27" s="651"/>
      <c r="F27" s="651"/>
      <c r="G27" s="651"/>
      <c r="H27" s="651"/>
      <c r="I27" s="652"/>
      <c r="J27" s="651"/>
      <c r="K27" s="651"/>
      <c r="L27" s="651"/>
      <c r="M27" s="651"/>
    </row>
    <row r="28" ht="19.5" customHeight="1">
      <c r="A28" s="62"/>
      <c r="B28" s="37" t="s">
        <v>5233</v>
      </c>
      <c r="C28" s="1"/>
      <c r="D28" s="1"/>
      <c r="E28" s="1"/>
      <c r="F28" s="62"/>
      <c r="G28" s="653"/>
      <c r="H28" s="148"/>
      <c r="I28" s="654"/>
      <c r="J28" s="148"/>
      <c r="K28" s="655"/>
      <c r="L28" s="651"/>
      <c r="M28" s="651"/>
    </row>
    <row r="29" ht="19.5" customHeight="1">
      <c r="B29" s="16" t="s">
        <v>5234</v>
      </c>
      <c r="C29" s="656"/>
      <c r="D29" s="176"/>
      <c r="E29" s="81"/>
      <c r="G29" s="657" t="s">
        <v>5235</v>
      </c>
      <c r="H29" s="658"/>
      <c r="I29" s="658"/>
      <c r="J29" s="659"/>
      <c r="K29" s="660" t="s">
        <v>5236</v>
      </c>
      <c r="L29" s="651"/>
      <c r="M29" s="651"/>
    </row>
    <row r="30">
      <c r="B30" s="16" t="s">
        <v>5237</v>
      </c>
      <c r="C30" s="176"/>
      <c r="D30" s="176"/>
      <c r="E30" s="81"/>
      <c r="G30" s="661"/>
      <c r="H30" s="651"/>
      <c r="I30" s="652"/>
      <c r="J30" s="662"/>
      <c r="K30" s="660" t="s">
        <v>5238</v>
      </c>
      <c r="L30" s="651"/>
      <c r="M30" s="651"/>
    </row>
    <row r="31">
      <c r="A31" s="651"/>
      <c r="B31" s="16" t="s">
        <v>5239</v>
      </c>
      <c r="C31" s="176"/>
      <c r="D31" s="176"/>
      <c r="E31" s="176"/>
      <c r="F31" s="651"/>
      <c r="G31" s="663"/>
      <c r="H31" s="664"/>
      <c r="I31" s="665"/>
      <c r="J31" s="664"/>
      <c r="K31" s="666"/>
      <c r="L31" s="651"/>
      <c r="M31" s="651"/>
    </row>
    <row r="32">
      <c r="A32" s="651"/>
      <c r="B32" s="651"/>
      <c r="C32" s="651"/>
      <c r="D32" s="651"/>
      <c r="E32" s="651"/>
      <c r="F32" s="651"/>
      <c r="G32" s="651"/>
      <c r="H32" s="651"/>
      <c r="I32" s="652"/>
      <c r="J32" s="651"/>
      <c r="K32" s="651"/>
      <c r="L32" s="651"/>
      <c r="M32" s="651"/>
    </row>
    <row r="33">
      <c r="A33" s="651"/>
      <c r="B33" s="651"/>
      <c r="C33" s="651"/>
      <c r="D33" s="651"/>
      <c r="E33" s="651"/>
      <c r="F33" s="651"/>
      <c r="G33" s="651"/>
      <c r="H33" s="651"/>
      <c r="I33" s="652"/>
      <c r="J33" s="651"/>
      <c r="K33" s="651"/>
      <c r="L33" s="651"/>
      <c r="M33" s="651"/>
    </row>
    <row r="34">
      <c r="A34" s="651"/>
      <c r="B34" s="651"/>
      <c r="C34" s="651"/>
      <c r="D34" s="651"/>
      <c r="I34" s="37"/>
    </row>
    <row r="35">
      <c r="A35" s="651"/>
      <c r="B35" s="651"/>
      <c r="C35" s="651"/>
      <c r="D35" s="651"/>
      <c r="I35" s="37"/>
    </row>
    <row r="36">
      <c r="A36" s="651"/>
      <c r="B36" s="651"/>
      <c r="C36" s="651"/>
      <c r="D36" s="651"/>
      <c r="I36" s="37"/>
    </row>
    <row r="37">
      <c r="A37" s="651"/>
      <c r="B37" s="651"/>
      <c r="C37" s="651"/>
      <c r="D37" s="651"/>
      <c r="I37" s="37"/>
    </row>
    <row r="38">
      <c r="I38" s="37"/>
    </row>
    <row r="39">
      <c r="I39" s="37"/>
    </row>
    <row r="40">
      <c r="I40" s="37"/>
    </row>
    <row r="41">
      <c r="I41" s="37"/>
    </row>
    <row r="42">
      <c r="I42" s="37"/>
    </row>
    <row r="43">
      <c r="I43" s="37"/>
    </row>
    <row r="44">
      <c r="I44" s="37"/>
    </row>
    <row r="45">
      <c r="I45" s="37"/>
    </row>
    <row r="46">
      <c r="I46" s="37"/>
    </row>
    <row r="47">
      <c r="I47" s="37"/>
    </row>
    <row r="48">
      <c r="I48" s="37"/>
    </row>
    <row r="49">
      <c r="I49" s="37"/>
    </row>
    <row r="50">
      <c r="I50" s="37"/>
    </row>
    <row r="51">
      <c r="I51" s="37"/>
    </row>
    <row r="52">
      <c r="I52" s="37"/>
    </row>
    <row r="53">
      <c r="I53" s="37"/>
    </row>
    <row r="54">
      <c r="I54" s="37"/>
    </row>
    <row r="55">
      <c r="I55" s="37"/>
    </row>
    <row r="56">
      <c r="I56" s="37"/>
    </row>
    <row r="57">
      <c r="I57" s="37"/>
    </row>
    <row r="58">
      <c r="I58" s="37"/>
    </row>
    <row r="59">
      <c r="I59" s="37"/>
    </row>
    <row r="60">
      <c r="I60" s="37"/>
    </row>
    <row r="61">
      <c r="I61" s="37"/>
    </row>
    <row r="62">
      <c r="I62" s="37"/>
    </row>
    <row r="63">
      <c r="I63" s="37"/>
    </row>
    <row r="64">
      <c r="I64" s="37"/>
    </row>
    <row r="65">
      <c r="I65" s="37"/>
    </row>
    <row r="66">
      <c r="I66" s="37"/>
    </row>
    <row r="67">
      <c r="I67" s="37"/>
    </row>
    <row r="68">
      <c r="I68" s="37"/>
    </row>
    <row r="69">
      <c r="I69" s="37"/>
    </row>
    <row r="70">
      <c r="I70" s="37"/>
    </row>
    <row r="71">
      <c r="I71" s="37"/>
    </row>
    <row r="72">
      <c r="I72" s="37"/>
    </row>
    <row r="73">
      <c r="I73" s="37"/>
    </row>
    <row r="74">
      <c r="I74" s="37"/>
    </row>
    <row r="75">
      <c r="I75" s="37"/>
    </row>
    <row r="76">
      <c r="I76" s="37"/>
    </row>
    <row r="77">
      <c r="I77" s="37"/>
    </row>
    <row r="78">
      <c r="I78" s="37"/>
    </row>
    <row r="79">
      <c r="I79" s="37"/>
    </row>
    <row r="80">
      <c r="I80" s="37"/>
    </row>
    <row r="81">
      <c r="I81" s="37"/>
    </row>
    <row r="82">
      <c r="I82" s="37"/>
    </row>
    <row r="83">
      <c r="I83" s="37"/>
    </row>
    <row r="84">
      <c r="I84" s="37"/>
    </row>
    <row r="85">
      <c r="I85" s="37"/>
    </row>
    <row r="86">
      <c r="I86" s="37"/>
    </row>
    <row r="87">
      <c r="I87" s="37"/>
    </row>
    <row r="88">
      <c r="I88" s="37"/>
    </row>
    <row r="89">
      <c r="I89" s="37"/>
    </row>
    <row r="90">
      <c r="I90" s="37"/>
    </row>
    <row r="91">
      <c r="I91" s="37"/>
    </row>
    <row r="92">
      <c r="I92" s="37"/>
    </row>
    <row r="93">
      <c r="I93" s="37"/>
    </row>
    <row r="94">
      <c r="I94" s="37"/>
    </row>
    <row r="95">
      <c r="I95" s="37"/>
    </row>
    <row r="96">
      <c r="I96" s="37"/>
    </row>
    <row r="97">
      <c r="I97" s="37"/>
    </row>
    <row r="98">
      <c r="I98" s="37"/>
    </row>
    <row r="99">
      <c r="I99" s="37"/>
    </row>
    <row r="100">
      <c r="I100" s="37"/>
    </row>
    <row r="101">
      <c r="I101" s="37"/>
    </row>
    <row r="102">
      <c r="I102" s="37"/>
    </row>
    <row r="103">
      <c r="I103" s="37"/>
    </row>
    <row r="104">
      <c r="I104" s="37"/>
    </row>
    <row r="105">
      <c r="I105" s="37"/>
    </row>
    <row r="106">
      <c r="I106" s="37"/>
    </row>
    <row r="107">
      <c r="I107" s="37"/>
    </row>
    <row r="108">
      <c r="I108" s="37"/>
    </row>
    <row r="109">
      <c r="I109" s="37"/>
    </row>
    <row r="110">
      <c r="I110" s="37"/>
    </row>
    <row r="111">
      <c r="I111" s="37"/>
    </row>
    <row r="112">
      <c r="I112" s="37"/>
    </row>
    <row r="113">
      <c r="I113" s="37"/>
    </row>
    <row r="114">
      <c r="I114" s="37"/>
    </row>
    <row r="115">
      <c r="I115" s="37"/>
    </row>
    <row r="116">
      <c r="I116" s="37"/>
    </row>
    <row r="117">
      <c r="I117" s="37"/>
    </row>
    <row r="118">
      <c r="I118" s="37"/>
    </row>
    <row r="119">
      <c r="I119" s="37"/>
    </row>
    <row r="120">
      <c r="I120" s="37"/>
    </row>
    <row r="121">
      <c r="I121" s="37"/>
    </row>
    <row r="122">
      <c r="I122" s="37"/>
    </row>
    <row r="123">
      <c r="I123" s="37"/>
    </row>
    <row r="124">
      <c r="I124" s="37"/>
    </row>
    <row r="125">
      <c r="I125" s="37"/>
    </row>
    <row r="126">
      <c r="I126" s="37"/>
    </row>
    <row r="127">
      <c r="I127" s="37"/>
    </row>
    <row r="128">
      <c r="I128" s="37"/>
    </row>
    <row r="129">
      <c r="I129" s="37"/>
    </row>
    <row r="130">
      <c r="I130" s="37"/>
    </row>
    <row r="131">
      <c r="I131" s="37"/>
    </row>
    <row r="132">
      <c r="I132" s="37"/>
    </row>
    <row r="133">
      <c r="I133" s="37"/>
    </row>
    <row r="134">
      <c r="I134" s="37"/>
    </row>
    <row r="135">
      <c r="I135" s="37"/>
    </row>
    <row r="136">
      <c r="I136" s="37"/>
    </row>
    <row r="137">
      <c r="I137" s="37"/>
    </row>
    <row r="138">
      <c r="I138" s="37"/>
    </row>
    <row r="139">
      <c r="I139" s="37"/>
    </row>
    <row r="140">
      <c r="I140" s="37"/>
    </row>
    <row r="141">
      <c r="I141" s="37"/>
    </row>
    <row r="142">
      <c r="I142" s="37"/>
    </row>
    <row r="143">
      <c r="I143" s="37"/>
    </row>
    <row r="144">
      <c r="I144" s="37"/>
    </row>
    <row r="145">
      <c r="I145" s="37"/>
    </row>
    <row r="146">
      <c r="I146" s="37"/>
    </row>
    <row r="147">
      <c r="I147" s="37"/>
    </row>
    <row r="148">
      <c r="I148" s="37"/>
    </row>
    <row r="149">
      <c r="I149" s="37"/>
    </row>
    <row r="150">
      <c r="I150" s="37"/>
    </row>
    <row r="151">
      <c r="I151" s="37"/>
    </row>
    <row r="152">
      <c r="I152" s="37"/>
    </row>
    <row r="153">
      <c r="I153" s="37"/>
    </row>
    <row r="154">
      <c r="I154" s="37"/>
    </row>
    <row r="155">
      <c r="I155" s="37"/>
    </row>
    <row r="156">
      <c r="I156" s="37"/>
    </row>
    <row r="157">
      <c r="I157" s="37"/>
    </row>
    <row r="158">
      <c r="I158" s="37"/>
    </row>
    <row r="159">
      <c r="I159" s="37"/>
    </row>
    <row r="160">
      <c r="I160" s="37"/>
    </row>
    <row r="161">
      <c r="I161" s="37"/>
    </row>
    <row r="162">
      <c r="I162" s="37"/>
    </row>
    <row r="163">
      <c r="I163" s="37"/>
    </row>
    <row r="164">
      <c r="I164" s="37"/>
    </row>
    <row r="165">
      <c r="I165" s="37"/>
    </row>
    <row r="166">
      <c r="I166" s="37"/>
    </row>
    <row r="167">
      <c r="I167" s="37"/>
    </row>
    <row r="168">
      <c r="I168" s="37"/>
    </row>
    <row r="169">
      <c r="I169" s="37"/>
    </row>
    <row r="170">
      <c r="I170" s="37"/>
    </row>
    <row r="171">
      <c r="I171" s="37"/>
    </row>
    <row r="172">
      <c r="I172" s="37"/>
    </row>
    <row r="173">
      <c r="I173" s="37"/>
    </row>
    <row r="174">
      <c r="I174" s="37"/>
    </row>
    <row r="175">
      <c r="I175" s="37"/>
    </row>
    <row r="176">
      <c r="I176" s="37"/>
    </row>
    <row r="177">
      <c r="I177" s="37"/>
    </row>
    <row r="178">
      <c r="I178" s="37"/>
    </row>
    <row r="179">
      <c r="I179" s="37"/>
    </row>
    <row r="180">
      <c r="I180" s="37"/>
    </row>
    <row r="181">
      <c r="I181" s="37"/>
    </row>
    <row r="182">
      <c r="I182" s="37"/>
    </row>
    <row r="183">
      <c r="I183" s="37"/>
    </row>
    <row r="184">
      <c r="I184" s="37"/>
    </row>
    <row r="185">
      <c r="I185" s="37"/>
    </row>
    <row r="186">
      <c r="I186" s="37"/>
    </row>
    <row r="187">
      <c r="I187" s="37"/>
    </row>
    <row r="188">
      <c r="I188" s="37"/>
    </row>
    <row r="189">
      <c r="I189" s="37"/>
    </row>
    <row r="190">
      <c r="I190" s="37"/>
    </row>
    <row r="191">
      <c r="I191" s="37"/>
    </row>
    <row r="192">
      <c r="I192" s="37"/>
    </row>
    <row r="193">
      <c r="I193" s="37"/>
    </row>
    <row r="194">
      <c r="I194" s="37"/>
    </row>
    <row r="195">
      <c r="I195" s="37"/>
    </row>
    <row r="196">
      <c r="I196" s="37"/>
    </row>
    <row r="197">
      <c r="I197" s="37"/>
    </row>
    <row r="198">
      <c r="I198" s="37"/>
    </row>
    <row r="199">
      <c r="I199" s="37"/>
    </row>
    <row r="200">
      <c r="I200" s="37"/>
    </row>
    <row r="201">
      <c r="I201" s="37"/>
    </row>
    <row r="202">
      <c r="I202" s="37"/>
    </row>
    <row r="203">
      <c r="I203" s="37"/>
    </row>
    <row r="204">
      <c r="I204" s="37"/>
    </row>
    <row r="205">
      <c r="I205" s="37"/>
    </row>
    <row r="206">
      <c r="I206" s="37"/>
    </row>
    <row r="207">
      <c r="I207" s="37"/>
    </row>
    <row r="208">
      <c r="I208" s="37"/>
    </row>
    <row r="209">
      <c r="I209" s="37"/>
    </row>
    <row r="210">
      <c r="I210" s="37"/>
    </row>
    <row r="211">
      <c r="I211" s="37"/>
    </row>
    <row r="212">
      <c r="I212" s="37"/>
    </row>
    <row r="213">
      <c r="I213" s="37"/>
    </row>
    <row r="214">
      <c r="I214" s="37"/>
    </row>
    <row r="215">
      <c r="I215" s="37"/>
    </row>
    <row r="216">
      <c r="I216" s="37"/>
    </row>
    <row r="217">
      <c r="I217" s="37"/>
    </row>
    <row r="218">
      <c r="I218" s="37"/>
    </row>
    <row r="219">
      <c r="I219" s="37"/>
    </row>
    <row r="220">
      <c r="I220" s="37"/>
    </row>
    <row r="221">
      <c r="I221" s="37"/>
    </row>
    <row r="222">
      <c r="I222" s="37"/>
    </row>
    <row r="223">
      <c r="I223" s="37"/>
    </row>
    <row r="224">
      <c r="I224" s="37"/>
    </row>
    <row r="225">
      <c r="I225" s="37"/>
    </row>
    <row r="226">
      <c r="I226" s="37"/>
    </row>
    <row r="227">
      <c r="I227" s="37"/>
    </row>
    <row r="228">
      <c r="I228" s="37"/>
    </row>
    <row r="229">
      <c r="I229" s="37"/>
    </row>
    <row r="230">
      <c r="I230" s="37"/>
    </row>
    <row r="231">
      <c r="I231" s="37"/>
    </row>
    <row r="232">
      <c r="I232" s="37"/>
    </row>
    <row r="233">
      <c r="I233" s="37"/>
    </row>
    <row r="234">
      <c r="I234" s="37"/>
    </row>
    <row r="235">
      <c r="I235" s="37"/>
    </row>
    <row r="236">
      <c r="I236" s="37"/>
    </row>
    <row r="237">
      <c r="I237" s="37"/>
    </row>
    <row r="238">
      <c r="I238" s="37"/>
    </row>
    <row r="239">
      <c r="I239" s="37"/>
    </row>
    <row r="240">
      <c r="I240" s="37"/>
    </row>
    <row r="241">
      <c r="I241" s="37"/>
    </row>
    <row r="242">
      <c r="I242" s="37"/>
    </row>
    <row r="243">
      <c r="I243" s="37"/>
    </row>
    <row r="244">
      <c r="I244" s="37"/>
    </row>
    <row r="245">
      <c r="I245" s="37"/>
    </row>
    <row r="246">
      <c r="I246" s="37"/>
    </row>
    <row r="247">
      <c r="I247" s="37"/>
    </row>
    <row r="248">
      <c r="I248" s="37"/>
    </row>
    <row r="249">
      <c r="I249" s="37"/>
    </row>
    <row r="250">
      <c r="I250" s="37"/>
    </row>
    <row r="251">
      <c r="I251" s="37"/>
    </row>
    <row r="252">
      <c r="I252" s="37"/>
    </row>
    <row r="253">
      <c r="I253" s="37"/>
    </row>
    <row r="254">
      <c r="I254" s="37"/>
    </row>
    <row r="255">
      <c r="I255" s="37"/>
    </row>
    <row r="256">
      <c r="I256" s="37"/>
    </row>
    <row r="257">
      <c r="I257" s="37"/>
    </row>
    <row r="258">
      <c r="I258" s="37"/>
    </row>
    <row r="259">
      <c r="I259" s="37"/>
    </row>
    <row r="260">
      <c r="I260" s="37"/>
    </row>
    <row r="261">
      <c r="I261" s="37"/>
    </row>
    <row r="262">
      <c r="I262" s="37"/>
    </row>
    <row r="263">
      <c r="I263" s="37"/>
    </row>
    <row r="264">
      <c r="I264" s="37"/>
    </row>
    <row r="265">
      <c r="I265" s="37"/>
    </row>
    <row r="266">
      <c r="I266" s="37"/>
    </row>
    <row r="267">
      <c r="I267" s="37"/>
    </row>
    <row r="268">
      <c r="I268" s="37"/>
    </row>
    <row r="269">
      <c r="I269" s="37"/>
    </row>
    <row r="270">
      <c r="I270" s="37"/>
    </row>
    <row r="271">
      <c r="I271" s="37"/>
    </row>
    <row r="272">
      <c r="I272" s="37"/>
    </row>
    <row r="273">
      <c r="I273" s="37"/>
    </row>
    <row r="274">
      <c r="I274" s="37"/>
    </row>
    <row r="275">
      <c r="I275" s="37"/>
    </row>
    <row r="276">
      <c r="I276" s="37"/>
    </row>
    <row r="277">
      <c r="I277" s="37"/>
    </row>
    <row r="278">
      <c r="I278" s="37"/>
    </row>
    <row r="279">
      <c r="I279" s="37"/>
    </row>
    <row r="280">
      <c r="I280" s="37"/>
    </row>
    <row r="281">
      <c r="I281" s="37"/>
    </row>
    <row r="282">
      <c r="I282" s="37"/>
    </row>
    <row r="283">
      <c r="I283" s="37"/>
    </row>
    <row r="284">
      <c r="I284" s="37"/>
    </row>
    <row r="285">
      <c r="I285" s="37"/>
    </row>
    <row r="286">
      <c r="I286" s="37"/>
    </row>
    <row r="287">
      <c r="I287" s="37"/>
    </row>
    <row r="288">
      <c r="I288" s="37"/>
    </row>
    <row r="289">
      <c r="I289" s="37"/>
    </row>
    <row r="290">
      <c r="I290" s="37"/>
    </row>
    <row r="291">
      <c r="I291" s="37"/>
    </row>
    <row r="292">
      <c r="I292" s="37"/>
    </row>
    <row r="293">
      <c r="I293" s="37"/>
    </row>
    <row r="294">
      <c r="I294" s="37"/>
    </row>
    <row r="295">
      <c r="I295" s="37"/>
    </row>
    <row r="296">
      <c r="I296" s="37"/>
    </row>
    <row r="297">
      <c r="I297" s="37"/>
    </row>
    <row r="298">
      <c r="I298" s="37"/>
    </row>
    <row r="299">
      <c r="I299" s="37"/>
    </row>
    <row r="300">
      <c r="I300" s="37"/>
    </row>
    <row r="301">
      <c r="I301" s="37"/>
    </row>
    <row r="302">
      <c r="I302" s="37"/>
    </row>
    <row r="303">
      <c r="I303" s="37"/>
    </row>
    <row r="304">
      <c r="I304" s="37"/>
    </row>
    <row r="305">
      <c r="I305" s="37"/>
    </row>
    <row r="306">
      <c r="I306" s="37"/>
    </row>
    <row r="307">
      <c r="I307" s="37"/>
    </row>
    <row r="308">
      <c r="I308" s="37"/>
    </row>
    <row r="309">
      <c r="I309" s="37"/>
    </row>
    <row r="310">
      <c r="I310" s="37"/>
    </row>
    <row r="311">
      <c r="I311" s="37"/>
    </row>
    <row r="312">
      <c r="I312" s="37"/>
    </row>
    <row r="313">
      <c r="I313" s="37"/>
    </row>
    <row r="314">
      <c r="I314" s="37"/>
    </row>
    <row r="315">
      <c r="I315" s="37"/>
    </row>
    <row r="316">
      <c r="I316" s="37"/>
    </row>
    <row r="317">
      <c r="I317" s="37"/>
    </row>
    <row r="318">
      <c r="I318" s="37"/>
    </row>
    <row r="319">
      <c r="I319" s="37"/>
    </row>
    <row r="320">
      <c r="I320" s="37"/>
    </row>
    <row r="321">
      <c r="I321" s="37"/>
    </row>
    <row r="322">
      <c r="I322" s="37"/>
    </row>
    <row r="323">
      <c r="I323" s="37"/>
    </row>
    <row r="324">
      <c r="I324" s="37"/>
    </row>
    <row r="325">
      <c r="I325" s="37"/>
    </row>
    <row r="326">
      <c r="I326" s="37"/>
    </row>
    <row r="327">
      <c r="I327" s="37"/>
    </row>
    <row r="328">
      <c r="I328" s="37"/>
    </row>
    <row r="329">
      <c r="I329" s="37"/>
    </row>
    <row r="330">
      <c r="I330" s="37"/>
    </row>
    <row r="331">
      <c r="I331" s="37"/>
    </row>
    <row r="332">
      <c r="I332" s="37"/>
    </row>
    <row r="333">
      <c r="I333" s="37"/>
    </row>
    <row r="334">
      <c r="I334" s="37"/>
    </row>
    <row r="335">
      <c r="I335" s="37"/>
    </row>
    <row r="336">
      <c r="I336" s="37"/>
    </row>
    <row r="337">
      <c r="I337" s="37"/>
    </row>
    <row r="338">
      <c r="I338" s="37"/>
    </row>
    <row r="339">
      <c r="I339" s="37"/>
    </row>
    <row r="340">
      <c r="I340" s="37"/>
    </row>
    <row r="341">
      <c r="I341" s="37"/>
    </row>
    <row r="342">
      <c r="I342" s="37"/>
    </row>
    <row r="343">
      <c r="I343" s="37"/>
    </row>
    <row r="344">
      <c r="I344" s="37"/>
    </row>
    <row r="345">
      <c r="I345" s="37"/>
    </row>
    <row r="346">
      <c r="I346" s="37"/>
    </row>
    <row r="347">
      <c r="I347" s="37"/>
    </row>
    <row r="348">
      <c r="I348" s="37"/>
    </row>
    <row r="349">
      <c r="I349" s="37"/>
    </row>
    <row r="350">
      <c r="I350" s="37"/>
    </row>
    <row r="351">
      <c r="I351" s="37"/>
    </row>
    <row r="352">
      <c r="I352" s="37"/>
    </row>
    <row r="353">
      <c r="I353" s="37"/>
    </row>
    <row r="354">
      <c r="I354" s="37"/>
    </row>
    <row r="355">
      <c r="I355" s="37"/>
    </row>
    <row r="356">
      <c r="I356" s="37"/>
    </row>
    <row r="357">
      <c r="I357" s="37"/>
    </row>
    <row r="358">
      <c r="I358" s="37"/>
    </row>
    <row r="359">
      <c r="I359" s="37"/>
    </row>
    <row r="360">
      <c r="I360" s="37"/>
    </row>
    <row r="361">
      <c r="I361" s="37"/>
    </row>
    <row r="362">
      <c r="I362" s="37"/>
    </row>
    <row r="363">
      <c r="I363" s="37"/>
    </row>
    <row r="364">
      <c r="I364" s="37"/>
    </row>
    <row r="365">
      <c r="I365" s="37"/>
    </row>
    <row r="366">
      <c r="I366" s="37"/>
    </row>
    <row r="367">
      <c r="I367" s="37"/>
    </row>
    <row r="368">
      <c r="I368" s="37"/>
    </row>
    <row r="369">
      <c r="I369" s="37"/>
    </row>
    <row r="370">
      <c r="I370" s="37"/>
    </row>
    <row r="371">
      <c r="I371" s="37"/>
    </row>
    <row r="372">
      <c r="I372" s="37"/>
    </row>
    <row r="373">
      <c r="I373" s="37"/>
    </row>
    <row r="374">
      <c r="I374" s="37"/>
    </row>
    <row r="375">
      <c r="I375" s="37"/>
    </row>
    <row r="376">
      <c r="I376" s="37"/>
    </row>
    <row r="377">
      <c r="I377" s="37"/>
    </row>
    <row r="378">
      <c r="I378" s="37"/>
    </row>
    <row r="379">
      <c r="I379" s="37"/>
    </row>
    <row r="380">
      <c r="I380" s="37"/>
    </row>
    <row r="381">
      <c r="I381" s="37"/>
    </row>
    <row r="382">
      <c r="I382" s="37"/>
    </row>
    <row r="383">
      <c r="I383" s="37"/>
    </row>
    <row r="384">
      <c r="I384" s="37"/>
    </row>
    <row r="385">
      <c r="I385" s="37"/>
    </row>
    <row r="386">
      <c r="I386" s="37"/>
    </row>
    <row r="387">
      <c r="I387" s="37"/>
    </row>
    <row r="388">
      <c r="I388" s="37"/>
    </row>
    <row r="389">
      <c r="I389" s="37"/>
    </row>
    <row r="390">
      <c r="I390" s="37"/>
    </row>
    <row r="391">
      <c r="I391" s="37"/>
    </row>
    <row r="392">
      <c r="I392" s="37"/>
    </row>
    <row r="393">
      <c r="I393" s="37"/>
    </row>
    <row r="394">
      <c r="I394" s="37"/>
    </row>
    <row r="395">
      <c r="I395" s="37"/>
    </row>
    <row r="396">
      <c r="I396" s="37"/>
    </row>
    <row r="397">
      <c r="I397" s="37"/>
    </row>
    <row r="398">
      <c r="I398" s="37"/>
    </row>
    <row r="399">
      <c r="I399" s="37"/>
    </row>
    <row r="400">
      <c r="I400" s="37"/>
    </row>
    <row r="401">
      <c r="I401" s="37"/>
    </row>
    <row r="402">
      <c r="I402" s="37"/>
    </row>
    <row r="403">
      <c r="I403" s="37"/>
    </row>
    <row r="404">
      <c r="I404" s="37"/>
    </row>
    <row r="405">
      <c r="I405" s="37"/>
    </row>
    <row r="406">
      <c r="I406" s="37"/>
    </row>
    <row r="407">
      <c r="I407" s="37"/>
    </row>
    <row r="408">
      <c r="I408" s="37"/>
    </row>
    <row r="409">
      <c r="I409" s="37"/>
    </row>
    <row r="410">
      <c r="I410" s="37"/>
    </row>
    <row r="411">
      <c r="I411" s="37"/>
    </row>
    <row r="412">
      <c r="I412" s="37"/>
    </row>
    <row r="413">
      <c r="I413" s="37"/>
    </row>
    <row r="414">
      <c r="I414" s="37"/>
    </row>
    <row r="415">
      <c r="I415" s="37"/>
    </row>
    <row r="416">
      <c r="I416" s="37"/>
    </row>
    <row r="417">
      <c r="I417" s="37"/>
    </row>
    <row r="418">
      <c r="I418" s="37"/>
    </row>
    <row r="419">
      <c r="I419" s="37"/>
    </row>
    <row r="420">
      <c r="I420" s="37"/>
    </row>
    <row r="421">
      <c r="I421" s="37"/>
    </row>
    <row r="422">
      <c r="I422" s="37"/>
    </row>
    <row r="423">
      <c r="I423" s="37"/>
    </row>
    <row r="424">
      <c r="I424" s="37"/>
    </row>
    <row r="425">
      <c r="I425" s="37"/>
    </row>
    <row r="426">
      <c r="I426" s="37"/>
    </row>
    <row r="427">
      <c r="I427" s="37"/>
    </row>
    <row r="428">
      <c r="I428" s="37"/>
    </row>
    <row r="429">
      <c r="I429" s="37"/>
    </row>
    <row r="430">
      <c r="I430" s="37"/>
    </row>
    <row r="431">
      <c r="I431" s="37"/>
    </row>
    <row r="432">
      <c r="I432" s="37"/>
    </row>
    <row r="433">
      <c r="I433" s="37"/>
    </row>
    <row r="434">
      <c r="I434" s="37"/>
    </row>
    <row r="435">
      <c r="I435" s="37"/>
    </row>
    <row r="436">
      <c r="I436" s="37"/>
    </row>
    <row r="437">
      <c r="I437" s="37"/>
    </row>
    <row r="438">
      <c r="I438" s="37"/>
    </row>
    <row r="439">
      <c r="I439" s="37"/>
    </row>
    <row r="440">
      <c r="I440" s="37"/>
    </row>
    <row r="441">
      <c r="I441" s="37"/>
    </row>
    <row r="442">
      <c r="I442" s="37"/>
    </row>
    <row r="443">
      <c r="I443" s="37"/>
    </row>
    <row r="444">
      <c r="I444" s="37"/>
    </row>
    <row r="445">
      <c r="I445" s="37"/>
    </row>
    <row r="446">
      <c r="I446" s="37"/>
    </row>
    <row r="447">
      <c r="I447" s="37"/>
    </row>
    <row r="448">
      <c r="I448" s="37"/>
    </row>
    <row r="449">
      <c r="I449" s="37"/>
    </row>
    <row r="450">
      <c r="I450" s="37"/>
    </row>
    <row r="451">
      <c r="I451" s="37"/>
    </row>
    <row r="452">
      <c r="I452" s="37"/>
    </row>
    <row r="453">
      <c r="I453" s="37"/>
    </row>
    <row r="454">
      <c r="I454" s="37"/>
    </row>
    <row r="455">
      <c r="I455" s="37"/>
    </row>
    <row r="456">
      <c r="I456" s="37"/>
    </row>
    <row r="457">
      <c r="I457" s="37"/>
    </row>
    <row r="458">
      <c r="I458" s="37"/>
    </row>
    <row r="459">
      <c r="I459" s="37"/>
    </row>
    <row r="460">
      <c r="I460" s="37"/>
    </row>
    <row r="461">
      <c r="I461" s="37"/>
    </row>
    <row r="462">
      <c r="I462" s="37"/>
    </row>
    <row r="463">
      <c r="I463" s="37"/>
    </row>
    <row r="464">
      <c r="I464" s="37"/>
    </row>
    <row r="465">
      <c r="I465" s="37"/>
    </row>
    <row r="466">
      <c r="I466" s="37"/>
    </row>
    <row r="467">
      <c r="I467" s="37"/>
    </row>
    <row r="468">
      <c r="I468" s="37"/>
    </row>
    <row r="469">
      <c r="I469" s="37"/>
    </row>
    <row r="470">
      <c r="I470" s="37"/>
    </row>
    <row r="471">
      <c r="I471" s="37"/>
    </row>
    <row r="472">
      <c r="I472" s="37"/>
    </row>
    <row r="473">
      <c r="I473" s="37"/>
    </row>
    <row r="474">
      <c r="I474" s="37"/>
    </row>
    <row r="475">
      <c r="I475" s="37"/>
    </row>
    <row r="476">
      <c r="I476" s="37"/>
    </row>
    <row r="477">
      <c r="I477" s="37"/>
    </row>
    <row r="478">
      <c r="I478" s="37"/>
    </row>
    <row r="479">
      <c r="I479" s="37"/>
    </row>
    <row r="480">
      <c r="I480" s="37"/>
    </row>
    <row r="481">
      <c r="I481" s="37"/>
    </row>
    <row r="482">
      <c r="I482" s="37"/>
    </row>
    <row r="483">
      <c r="I483" s="37"/>
    </row>
    <row r="484">
      <c r="I484" s="37"/>
    </row>
    <row r="485">
      <c r="I485" s="37"/>
    </row>
    <row r="486">
      <c r="I486" s="37"/>
    </row>
    <row r="487">
      <c r="I487" s="37"/>
    </row>
    <row r="488">
      <c r="I488" s="37"/>
    </row>
    <row r="489">
      <c r="I489" s="37"/>
    </row>
    <row r="490">
      <c r="I490" s="37"/>
    </row>
    <row r="491">
      <c r="I491" s="37"/>
    </row>
    <row r="492">
      <c r="I492" s="37"/>
    </row>
    <row r="493">
      <c r="I493" s="37"/>
    </row>
    <row r="494">
      <c r="I494" s="37"/>
    </row>
    <row r="495">
      <c r="I495" s="37"/>
    </row>
    <row r="496">
      <c r="I496" s="37"/>
    </row>
    <row r="497">
      <c r="I497" s="37"/>
    </row>
    <row r="498">
      <c r="I498" s="37"/>
    </row>
    <row r="499">
      <c r="I499" s="37"/>
    </row>
    <row r="500">
      <c r="I500" s="37"/>
    </row>
    <row r="501">
      <c r="I501" s="37"/>
    </row>
    <row r="502">
      <c r="I502" s="37"/>
    </row>
    <row r="503">
      <c r="I503" s="37"/>
    </row>
    <row r="504">
      <c r="I504" s="37"/>
    </row>
    <row r="505">
      <c r="I505" s="37"/>
    </row>
    <row r="506">
      <c r="I506" s="37"/>
    </row>
    <row r="507">
      <c r="I507" s="37"/>
    </row>
    <row r="508">
      <c r="I508" s="37"/>
    </row>
    <row r="509">
      <c r="I509" s="37"/>
    </row>
    <row r="510">
      <c r="I510" s="37"/>
    </row>
    <row r="511">
      <c r="I511" s="37"/>
    </row>
    <row r="512">
      <c r="I512" s="37"/>
    </row>
    <row r="513">
      <c r="I513" s="37"/>
    </row>
    <row r="514">
      <c r="I514" s="37"/>
    </row>
    <row r="515">
      <c r="I515" s="37"/>
    </row>
    <row r="516">
      <c r="I516" s="37"/>
    </row>
    <row r="517">
      <c r="I517" s="37"/>
    </row>
    <row r="518">
      <c r="I518" s="37"/>
    </row>
    <row r="519">
      <c r="I519" s="37"/>
    </row>
    <row r="520">
      <c r="I520" s="37"/>
    </row>
    <row r="521">
      <c r="I521" s="37"/>
    </row>
    <row r="522">
      <c r="I522" s="37"/>
    </row>
    <row r="523">
      <c r="I523" s="37"/>
    </row>
    <row r="524">
      <c r="I524" s="37"/>
    </row>
    <row r="525">
      <c r="I525" s="37"/>
    </row>
    <row r="526">
      <c r="I526" s="37"/>
    </row>
    <row r="527">
      <c r="I527" s="37"/>
    </row>
    <row r="528">
      <c r="I528" s="37"/>
    </row>
    <row r="529">
      <c r="I529" s="37"/>
    </row>
    <row r="530">
      <c r="I530" s="37"/>
    </row>
    <row r="531">
      <c r="I531" s="37"/>
    </row>
    <row r="532">
      <c r="I532" s="37"/>
    </row>
    <row r="533">
      <c r="I533" s="37"/>
    </row>
    <row r="534">
      <c r="I534" s="37"/>
    </row>
    <row r="535">
      <c r="I535" s="37"/>
    </row>
    <row r="536">
      <c r="I536" s="37"/>
    </row>
    <row r="537">
      <c r="I537" s="37"/>
    </row>
    <row r="538">
      <c r="I538" s="37"/>
    </row>
    <row r="539">
      <c r="I539" s="37"/>
    </row>
    <row r="540">
      <c r="I540" s="37"/>
    </row>
    <row r="541">
      <c r="I541" s="37"/>
    </row>
    <row r="542">
      <c r="I542" s="37"/>
    </row>
    <row r="543">
      <c r="I543" s="37"/>
    </row>
    <row r="544">
      <c r="I544" s="37"/>
    </row>
    <row r="545">
      <c r="I545" s="37"/>
    </row>
    <row r="546">
      <c r="I546" s="37"/>
    </row>
    <row r="547">
      <c r="I547" s="37"/>
    </row>
    <row r="548">
      <c r="I548" s="37"/>
    </row>
    <row r="549">
      <c r="I549" s="37"/>
    </row>
    <row r="550">
      <c r="I550" s="37"/>
    </row>
    <row r="551">
      <c r="I551" s="37"/>
    </row>
    <row r="552">
      <c r="I552" s="37"/>
    </row>
    <row r="553">
      <c r="I553" s="37"/>
    </row>
    <row r="554">
      <c r="I554" s="37"/>
    </row>
    <row r="555">
      <c r="I555" s="37"/>
    </row>
    <row r="556">
      <c r="I556" s="37"/>
    </row>
    <row r="557">
      <c r="I557" s="37"/>
    </row>
    <row r="558">
      <c r="I558" s="37"/>
    </row>
    <row r="559">
      <c r="I559" s="37"/>
    </row>
    <row r="560">
      <c r="I560" s="37"/>
    </row>
    <row r="561">
      <c r="I561" s="37"/>
    </row>
    <row r="562">
      <c r="I562" s="37"/>
    </row>
    <row r="563">
      <c r="I563" s="37"/>
    </row>
    <row r="564">
      <c r="I564" s="37"/>
    </row>
    <row r="565">
      <c r="I565" s="37"/>
    </row>
    <row r="566">
      <c r="I566" s="37"/>
    </row>
    <row r="567">
      <c r="I567" s="37"/>
    </row>
    <row r="568">
      <c r="I568" s="37"/>
    </row>
    <row r="569">
      <c r="I569" s="37"/>
    </row>
    <row r="570">
      <c r="I570" s="37"/>
    </row>
    <row r="571">
      <c r="I571" s="37"/>
    </row>
    <row r="572">
      <c r="I572" s="37"/>
    </row>
    <row r="573">
      <c r="I573" s="37"/>
    </row>
    <row r="574">
      <c r="I574" s="37"/>
    </row>
    <row r="575">
      <c r="I575" s="37"/>
    </row>
    <row r="576">
      <c r="I576" s="37"/>
    </row>
    <row r="577">
      <c r="I577" s="37"/>
    </row>
    <row r="578">
      <c r="I578" s="37"/>
    </row>
    <row r="579">
      <c r="I579" s="37"/>
    </row>
    <row r="580">
      <c r="I580" s="37"/>
    </row>
    <row r="581">
      <c r="I581" s="37"/>
    </row>
    <row r="582">
      <c r="I582" s="37"/>
    </row>
    <row r="583">
      <c r="I583" s="37"/>
    </row>
    <row r="584">
      <c r="I584" s="37"/>
    </row>
    <row r="585">
      <c r="I585" s="37"/>
    </row>
    <row r="586">
      <c r="I586" s="37"/>
    </row>
    <row r="587">
      <c r="I587" s="37"/>
    </row>
    <row r="588">
      <c r="I588" s="37"/>
    </row>
    <row r="589">
      <c r="I589" s="37"/>
    </row>
    <row r="590">
      <c r="I590" s="37"/>
    </row>
    <row r="591">
      <c r="I591" s="37"/>
    </row>
    <row r="592">
      <c r="I592" s="37"/>
    </row>
    <row r="593">
      <c r="I593" s="37"/>
    </row>
    <row r="594">
      <c r="I594" s="37"/>
    </row>
    <row r="595">
      <c r="I595" s="37"/>
    </row>
    <row r="596">
      <c r="I596" s="37"/>
    </row>
    <row r="597">
      <c r="I597" s="37"/>
    </row>
    <row r="598">
      <c r="I598" s="37"/>
    </row>
    <row r="599">
      <c r="I599" s="37"/>
    </row>
    <row r="600">
      <c r="I600" s="37"/>
    </row>
    <row r="601">
      <c r="I601" s="37"/>
    </row>
    <row r="602">
      <c r="I602" s="37"/>
    </row>
    <row r="603">
      <c r="I603" s="37"/>
    </row>
    <row r="604">
      <c r="I604" s="37"/>
    </row>
    <row r="605">
      <c r="I605" s="37"/>
    </row>
    <row r="606">
      <c r="I606" s="37"/>
    </row>
    <row r="607">
      <c r="I607" s="37"/>
    </row>
    <row r="608">
      <c r="I608" s="37"/>
    </row>
    <row r="609">
      <c r="I609" s="37"/>
    </row>
    <row r="610">
      <c r="I610" s="37"/>
    </row>
    <row r="611">
      <c r="I611" s="37"/>
    </row>
    <row r="612">
      <c r="I612" s="37"/>
    </row>
    <row r="613">
      <c r="I613" s="37"/>
    </row>
    <row r="614">
      <c r="I614" s="37"/>
    </row>
    <row r="615">
      <c r="I615" s="37"/>
    </row>
    <row r="616">
      <c r="I616" s="37"/>
    </row>
    <row r="617">
      <c r="I617" s="37"/>
    </row>
    <row r="618">
      <c r="I618" s="37"/>
    </row>
    <row r="619">
      <c r="I619" s="37"/>
    </row>
    <row r="620">
      <c r="I620" s="37"/>
    </row>
    <row r="621">
      <c r="I621" s="37"/>
    </row>
    <row r="622">
      <c r="I622" s="37"/>
    </row>
    <row r="623">
      <c r="I623" s="37"/>
    </row>
    <row r="624">
      <c r="I624" s="37"/>
    </row>
    <row r="625">
      <c r="I625" s="37"/>
    </row>
    <row r="626">
      <c r="I626" s="37"/>
    </row>
    <row r="627">
      <c r="I627" s="37"/>
    </row>
    <row r="628">
      <c r="I628" s="37"/>
    </row>
    <row r="629">
      <c r="I629" s="37"/>
    </row>
    <row r="630">
      <c r="I630" s="37"/>
    </row>
    <row r="631">
      <c r="I631" s="37"/>
    </row>
    <row r="632">
      <c r="I632" s="37"/>
    </row>
    <row r="633">
      <c r="I633" s="37"/>
    </row>
    <row r="634">
      <c r="I634" s="37"/>
    </row>
    <row r="635">
      <c r="I635" s="37"/>
    </row>
    <row r="636">
      <c r="I636" s="37"/>
    </row>
    <row r="637">
      <c r="I637" s="37"/>
    </row>
    <row r="638">
      <c r="I638" s="37"/>
    </row>
    <row r="639">
      <c r="I639" s="37"/>
    </row>
    <row r="640">
      <c r="I640" s="37"/>
    </row>
    <row r="641">
      <c r="I641" s="37"/>
    </row>
    <row r="642">
      <c r="I642" s="37"/>
    </row>
    <row r="643">
      <c r="I643" s="37"/>
    </row>
    <row r="644">
      <c r="I644" s="37"/>
    </row>
    <row r="645">
      <c r="I645" s="37"/>
    </row>
    <row r="646">
      <c r="I646" s="37"/>
    </row>
    <row r="647">
      <c r="I647" s="37"/>
    </row>
    <row r="648">
      <c r="I648" s="37"/>
    </row>
    <row r="649">
      <c r="I649" s="37"/>
    </row>
    <row r="650">
      <c r="I650" s="37"/>
    </row>
    <row r="651">
      <c r="I651" s="37"/>
    </row>
    <row r="652">
      <c r="I652" s="37"/>
    </row>
    <row r="653">
      <c r="I653" s="37"/>
    </row>
    <row r="654">
      <c r="I654" s="37"/>
    </row>
    <row r="655">
      <c r="I655" s="37"/>
    </row>
    <row r="656">
      <c r="I656" s="37"/>
    </row>
    <row r="657">
      <c r="I657" s="37"/>
    </row>
    <row r="658">
      <c r="I658" s="37"/>
    </row>
    <row r="659">
      <c r="I659" s="37"/>
    </row>
    <row r="660">
      <c r="I660" s="37"/>
    </row>
    <row r="661">
      <c r="I661" s="37"/>
    </row>
    <row r="662">
      <c r="I662" s="37"/>
    </row>
    <row r="663">
      <c r="I663" s="37"/>
    </row>
    <row r="664">
      <c r="I664" s="37"/>
    </row>
    <row r="665">
      <c r="I665" s="37"/>
    </row>
    <row r="666">
      <c r="I666" s="37"/>
    </row>
    <row r="667">
      <c r="I667" s="37"/>
    </row>
    <row r="668">
      <c r="I668" s="37"/>
    </row>
    <row r="669">
      <c r="I669" s="37"/>
    </row>
    <row r="670">
      <c r="I670" s="37"/>
    </row>
    <row r="671">
      <c r="I671" s="37"/>
    </row>
    <row r="672">
      <c r="I672" s="37"/>
    </row>
    <row r="673">
      <c r="I673" s="37"/>
    </row>
    <row r="674">
      <c r="I674" s="37"/>
    </row>
    <row r="675">
      <c r="I675" s="37"/>
    </row>
    <row r="676">
      <c r="I676" s="37"/>
    </row>
    <row r="677">
      <c r="I677" s="37"/>
    </row>
    <row r="678">
      <c r="I678" s="37"/>
    </row>
    <row r="679">
      <c r="I679" s="37"/>
    </row>
    <row r="680">
      <c r="I680" s="37"/>
    </row>
    <row r="681">
      <c r="I681" s="37"/>
    </row>
    <row r="682">
      <c r="I682" s="37"/>
    </row>
    <row r="683">
      <c r="I683" s="37"/>
    </row>
    <row r="684">
      <c r="I684" s="37"/>
    </row>
    <row r="685">
      <c r="I685" s="37"/>
    </row>
    <row r="686">
      <c r="I686" s="37"/>
    </row>
    <row r="687">
      <c r="I687" s="37"/>
    </row>
    <row r="688">
      <c r="I688" s="37"/>
    </row>
    <row r="689">
      <c r="I689" s="37"/>
    </row>
    <row r="690">
      <c r="I690" s="37"/>
    </row>
    <row r="691">
      <c r="I691" s="37"/>
    </row>
    <row r="692">
      <c r="I692" s="37"/>
    </row>
    <row r="693">
      <c r="I693" s="37"/>
    </row>
    <row r="694">
      <c r="I694" s="37"/>
    </row>
    <row r="695">
      <c r="I695" s="37"/>
    </row>
    <row r="696">
      <c r="I696" s="37"/>
    </row>
    <row r="697">
      <c r="I697" s="37"/>
    </row>
    <row r="698">
      <c r="I698" s="37"/>
    </row>
    <row r="699">
      <c r="I699" s="37"/>
    </row>
    <row r="700">
      <c r="I700" s="37"/>
    </row>
    <row r="701">
      <c r="I701" s="37"/>
    </row>
    <row r="702">
      <c r="I702" s="37"/>
    </row>
    <row r="703">
      <c r="I703" s="37"/>
    </row>
    <row r="704">
      <c r="I704" s="37"/>
    </row>
    <row r="705">
      <c r="I705" s="37"/>
    </row>
    <row r="706">
      <c r="I706" s="37"/>
    </row>
    <row r="707">
      <c r="I707" s="37"/>
    </row>
    <row r="708">
      <c r="I708" s="37"/>
    </row>
    <row r="709">
      <c r="I709" s="37"/>
    </row>
    <row r="710">
      <c r="I710" s="37"/>
    </row>
    <row r="711">
      <c r="I711" s="37"/>
    </row>
    <row r="712">
      <c r="I712" s="37"/>
    </row>
    <row r="713">
      <c r="I713" s="37"/>
    </row>
    <row r="714">
      <c r="I714" s="37"/>
    </row>
    <row r="715">
      <c r="I715" s="37"/>
    </row>
    <row r="716">
      <c r="I716" s="37"/>
    </row>
    <row r="717">
      <c r="I717" s="37"/>
    </row>
    <row r="718">
      <c r="I718" s="37"/>
    </row>
    <row r="719">
      <c r="I719" s="37"/>
    </row>
    <row r="720">
      <c r="I720" s="37"/>
    </row>
    <row r="721">
      <c r="I721" s="37"/>
    </row>
    <row r="722">
      <c r="I722" s="37"/>
    </row>
    <row r="723">
      <c r="I723" s="37"/>
    </row>
    <row r="724">
      <c r="I724" s="37"/>
    </row>
    <row r="725">
      <c r="I725" s="37"/>
    </row>
    <row r="726">
      <c r="I726" s="37"/>
    </row>
    <row r="727">
      <c r="I727" s="37"/>
    </row>
    <row r="728">
      <c r="I728" s="37"/>
    </row>
    <row r="729">
      <c r="I729" s="37"/>
    </row>
    <row r="730">
      <c r="I730" s="37"/>
    </row>
    <row r="731">
      <c r="I731" s="37"/>
    </row>
    <row r="732">
      <c r="I732" s="37"/>
    </row>
    <row r="733">
      <c r="I733" s="37"/>
    </row>
    <row r="734">
      <c r="I734" s="37"/>
    </row>
    <row r="735">
      <c r="I735" s="37"/>
    </row>
    <row r="736">
      <c r="I736" s="37"/>
    </row>
    <row r="737">
      <c r="I737" s="37"/>
    </row>
    <row r="738">
      <c r="I738" s="37"/>
    </row>
    <row r="739">
      <c r="I739" s="37"/>
    </row>
    <row r="740">
      <c r="I740" s="37"/>
    </row>
    <row r="741">
      <c r="I741" s="37"/>
    </row>
    <row r="742">
      <c r="I742" s="37"/>
    </row>
    <row r="743">
      <c r="I743" s="37"/>
    </row>
    <row r="744">
      <c r="I744" s="37"/>
    </row>
    <row r="745">
      <c r="I745" s="37"/>
    </row>
    <row r="746">
      <c r="I746" s="37"/>
    </row>
    <row r="747">
      <c r="I747" s="37"/>
    </row>
    <row r="748">
      <c r="I748" s="37"/>
    </row>
    <row r="749">
      <c r="I749" s="37"/>
    </row>
    <row r="750">
      <c r="I750" s="37"/>
    </row>
    <row r="751">
      <c r="I751" s="37"/>
    </row>
    <row r="752">
      <c r="I752" s="37"/>
    </row>
    <row r="753">
      <c r="I753" s="37"/>
    </row>
    <row r="754">
      <c r="I754" s="37"/>
    </row>
    <row r="755">
      <c r="I755" s="37"/>
    </row>
    <row r="756">
      <c r="I756" s="37"/>
    </row>
    <row r="757">
      <c r="I757" s="37"/>
    </row>
    <row r="758">
      <c r="I758" s="37"/>
    </row>
    <row r="759">
      <c r="I759" s="37"/>
    </row>
    <row r="760">
      <c r="I760" s="37"/>
    </row>
    <row r="761">
      <c r="I761" s="37"/>
    </row>
    <row r="762">
      <c r="I762" s="37"/>
    </row>
    <row r="763">
      <c r="I763" s="37"/>
    </row>
    <row r="764">
      <c r="I764" s="37"/>
    </row>
    <row r="765">
      <c r="I765" s="37"/>
    </row>
    <row r="766">
      <c r="I766" s="37"/>
    </row>
    <row r="767">
      <c r="I767" s="37"/>
    </row>
    <row r="768">
      <c r="I768" s="37"/>
    </row>
    <row r="769">
      <c r="I769" s="37"/>
    </row>
    <row r="770">
      <c r="I770" s="37"/>
    </row>
    <row r="771">
      <c r="I771" s="37"/>
    </row>
    <row r="772">
      <c r="I772" s="37"/>
    </row>
    <row r="773">
      <c r="I773" s="37"/>
    </row>
    <row r="774">
      <c r="I774" s="37"/>
    </row>
    <row r="775">
      <c r="I775" s="37"/>
    </row>
    <row r="776">
      <c r="I776" s="37"/>
    </row>
    <row r="777">
      <c r="I777" s="37"/>
    </row>
    <row r="778">
      <c r="I778" s="37"/>
    </row>
    <row r="779">
      <c r="I779" s="37"/>
    </row>
    <row r="780">
      <c r="I780" s="37"/>
    </row>
    <row r="781">
      <c r="I781" s="37"/>
    </row>
    <row r="782">
      <c r="I782" s="37"/>
    </row>
    <row r="783">
      <c r="I783" s="37"/>
    </row>
    <row r="784">
      <c r="I784" s="37"/>
    </row>
    <row r="785">
      <c r="I785" s="37"/>
    </row>
    <row r="786">
      <c r="I786" s="37"/>
    </row>
    <row r="787">
      <c r="I787" s="37"/>
    </row>
    <row r="788">
      <c r="I788" s="37"/>
    </row>
    <row r="789">
      <c r="I789" s="37"/>
    </row>
    <row r="790">
      <c r="I790" s="37"/>
    </row>
    <row r="791">
      <c r="I791" s="37"/>
    </row>
    <row r="792">
      <c r="I792" s="37"/>
    </row>
    <row r="793">
      <c r="I793" s="37"/>
    </row>
    <row r="794">
      <c r="I794" s="37"/>
    </row>
    <row r="795">
      <c r="I795" s="37"/>
    </row>
    <row r="796">
      <c r="I796" s="37"/>
    </row>
    <row r="797">
      <c r="I797" s="37"/>
    </row>
    <row r="798">
      <c r="I798" s="37"/>
    </row>
    <row r="799">
      <c r="I799" s="37"/>
    </row>
    <row r="800">
      <c r="I800" s="37"/>
    </row>
    <row r="801">
      <c r="I801" s="37"/>
    </row>
    <row r="802">
      <c r="I802" s="37"/>
    </row>
    <row r="803">
      <c r="I803" s="37"/>
    </row>
    <row r="804">
      <c r="I804" s="37"/>
    </row>
    <row r="805">
      <c r="I805" s="37"/>
    </row>
    <row r="806">
      <c r="I806" s="37"/>
    </row>
    <row r="807">
      <c r="I807" s="37"/>
    </row>
    <row r="808">
      <c r="I808" s="37"/>
    </row>
    <row r="809">
      <c r="I809" s="37"/>
    </row>
    <row r="810">
      <c r="I810" s="37"/>
    </row>
    <row r="811">
      <c r="I811" s="37"/>
    </row>
    <row r="812">
      <c r="I812" s="37"/>
    </row>
    <row r="813">
      <c r="I813" s="37"/>
    </row>
    <row r="814">
      <c r="I814" s="37"/>
    </row>
    <row r="815">
      <c r="I815" s="37"/>
    </row>
    <row r="816">
      <c r="I816" s="37"/>
    </row>
    <row r="817">
      <c r="I817" s="37"/>
    </row>
    <row r="818">
      <c r="I818" s="37"/>
    </row>
    <row r="819">
      <c r="I819" s="37"/>
    </row>
    <row r="820">
      <c r="I820" s="37"/>
    </row>
    <row r="821">
      <c r="I821" s="37"/>
    </row>
    <row r="822">
      <c r="I822" s="37"/>
    </row>
    <row r="823">
      <c r="I823" s="37"/>
    </row>
    <row r="824">
      <c r="I824" s="37"/>
    </row>
    <row r="825">
      <c r="I825" s="37"/>
    </row>
    <row r="826">
      <c r="I826" s="37"/>
    </row>
    <row r="827">
      <c r="I827" s="37"/>
    </row>
    <row r="828">
      <c r="I828" s="37"/>
    </row>
    <row r="829">
      <c r="I829" s="37"/>
    </row>
    <row r="830">
      <c r="I830" s="37"/>
    </row>
    <row r="831">
      <c r="I831" s="37"/>
    </row>
    <row r="832">
      <c r="I832" s="37"/>
    </row>
    <row r="833">
      <c r="I833" s="37"/>
    </row>
    <row r="834">
      <c r="I834" s="37"/>
    </row>
    <row r="835">
      <c r="I835" s="37"/>
    </row>
    <row r="836">
      <c r="I836" s="37"/>
    </row>
    <row r="837">
      <c r="I837" s="37"/>
    </row>
    <row r="838">
      <c r="I838" s="37"/>
    </row>
    <row r="839">
      <c r="I839" s="37"/>
    </row>
    <row r="840">
      <c r="I840" s="37"/>
    </row>
    <row r="841">
      <c r="I841" s="37"/>
    </row>
    <row r="842">
      <c r="I842" s="37"/>
    </row>
    <row r="843">
      <c r="I843" s="37"/>
    </row>
    <row r="844">
      <c r="I844" s="37"/>
    </row>
    <row r="845">
      <c r="I845" s="37"/>
    </row>
    <row r="846">
      <c r="I846" s="37"/>
    </row>
    <row r="847">
      <c r="I847" s="37"/>
    </row>
    <row r="848">
      <c r="I848" s="37"/>
    </row>
    <row r="849">
      <c r="I849" s="37"/>
    </row>
    <row r="850">
      <c r="I850" s="37"/>
    </row>
    <row r="851">
      <c r="I851" s="37"/>
    </row>
    <row r="852">
      <c r="I852" s="37"/>
    </row>
    <row r="853">
      <c r="I853" s="37"/>
    </row>
    <row r="854">
      <c r="I854" s="37"/>
    </row>
    <row r="855">
      <c r="I855" s="37"/>
    </row>
    <row r="856">
      <c r="I856" s="37"/>
    </row>
    <row r="857">
      <c r="I857" s="37"/>
    </row>
    <row r="858">
      <c r="I858" s="37"/>
    </row>
    <row r="859">
      <c r="I859" s="37"/>
    </row>
    <row r="860">
      <c r="I860" s="37"/>
    </row>
    <row r="861">
      <c r="I861" s="37"/>
    </row>
    <row r="862">
      <c r="I862" s="37"/>
    </row>
    <row r="863">
      <c r="I863" s="37"/>
    </row>
    <row r="864">
      <c r="I864" s="37"/>
    </row>
    <row r="865">
      <c r="I865" s="37"/>
    </row>
    <row r="866">
      <c r="I866" s="37"/>
    </row>
    <row r="867">
      <c r="I867" s="37"/>
    </row>
    <row r="868">
      <c r="I868" s="37"/>
    </row>
    <row r="869">
      <c r="I869" s="37"/>
    </row>
    <row r="870">
      <c r="I870" s="37"/>
    </row>
    <row r="871">
      <c r="I871" s="37"/>
    </row>
    <row r="872">
      <c r="I872" s="37"/>
    </row>
    <row r="873">
      <c r="I873" s="37"/>
    </row>
    <row r="874">
      <c r="I874" s="37"/>
    </row>
    <row r="875">
      <c r="I875" s="37"/>
    </row>
    <row r="876">
      <c r="I876" s="37"/>
    </row>
    <row r="877">
      <c r="I877" s="37"/>
    </row>
    <row r="878">
      <c r="I878" s="37"/>
    </row>
    <row r="879">
      <c r="I879" s="37"/>
    </row>
    <row r="880">
      <c r="I880" s="37"/>
    </row>
    <row r="881">
      <c r="I881" s="37"/>
    </row>
    <row r="882">
      <c r="I882" s="37"/>
    </row>
    <row r="883">
      <c r="I883" s="37"/>
    </row>
    <row r="884">
      <c r="I884" s="37"/>
    </row>
    <row r="885">
      <c r="I885" s="37"/>
    </row>
    <row r="886">
      <c r="I886" s="37"/>
    </row>
    <row r="887">
      <c r="I887" s="37"/>
    </row>
    <row r="888">
      <c r="I888" s="37"/>
    </row>
    <row r="889">
      <c r="I889" s="37"/>
    </row>
    <row r="890">
      <c r="I890" s="37"/>
    </row>
    <row r="891">
      <c r="I891" s="37"/>
    </row>
    <row r="892">
      <c r="I892" s="37"/>
    </row>
    <row r="893">
      <c r="I893" s="37"/>
    </row>
    <row r="894">
      <c r="I894" s="37"/>
    </row>
    <row r="895">
      <c r="I895" s="37"/>
    </row>
    <row r="896">
      <c r="I896" s="37"/>
    </row>
    <row r="897">
      <c r="I897" s="37"/>
    </row>
    <row r="898">
      <c r="I898" s="37"/>
    </row>
    <row r="899">
      <c r="I899" s="37"/>
    </row>
    <row r="900">
      <c r="I900" s="37"/>
    </row>
    <row r="901">
      <c r="I901" s="37"/>
    </row>
    <row r="902">
      <c r="I902" s="37"/>
    </row>
    <row r="903">
      <c r="I903" s="37"/>
    </row>
    <row r="904">
      <c r="I904" s="37"/>
    </row>
    <row r="905">
      <c r="I905" s="37"/>
    </row>
    <row r="906">
      <c r="I906" s="37"/>
    </row>
    <row r="907">
      <c r="I907" s="37"/>
    </row>
    <row r="908">
      <c r="I908" s="37"/>
    </row>
    <row r="909">
      <c r="I909" s="37"/>
    </row>
    <row r="910">
      <c r="I910" s="37"/>
    </row>
    <row r="911">
      <c r="I911" s="37"/>
    </row>
    <row r="912">
      <c r="I912" s="37"/>
    </row>
    <row r="913">
      <c r="I913" s="37"/>
    </row>
    <row r="914">
      <c r="I914" s="37"/>
    </row>
    <row r="915">
      <c r="I915" s="37"/>
    </row>
    <row r="916">
      <c r="I916" s="37"/>
    </row>
    <row r="917">
      <c r="I917" s="37"/>
    </row>
    <row r="918">
      <c r="I918" s="37"/>
    </row>
    <row r="919">
      <c r="I919" s="37"/>
    </row>
    <row r="920">
      <c r="I920" s="37"/>
    </row>
    <row r="921">
      <c r="I921" s="37"/>
    </row>
    <row r="922">
      <c r="I922" s="37"/>
    </row>
    <row r="923">
      <c r="I923" s="37"/>
    </row>
    <row r="924">
      <c r="I924" s="37"/>
    </row>
    <row r="925">
      <c r="I925" s="37"/>
    </row>
    <row r="926">
      <c r="I926" s="37"/>
    </row>
    <row r="927">
      <c r="I927" s="37"/>
    </row>
    <row r="928">
      <c r="I928" s="37"/>
    </row>
    <row r="929">
      <c r="I929" s="37"/>
    </row>
    <row r="930">
      <c r="I930" s="37"/>
    </row>
    <row r="931">
      <c r="I931" s="37"/>
    </row>
    <row r="932">
      <c r="I932" s="37"/>
    </row>
    <row r="933">
      <c r="I933" s="37"/>
    </row>
    <row r="934">
      <c r="I934" s="37"/>
    </row>
    <row r="935">
      <c r="I935" s="37"/>
    </row>
    <row r="936">
      <c r="I936" s="37"/>
    </row>
    <row r="937">
      <c r="I937" s="37"/>
    </row>
    <row r="938">
      <c r="I938" s="37"/>
    </row>
    <row r="939">
      <c r="I939" s="37"/>
    </row>
    <row r="940">
      <c r="I940" s="37"/>
    </row>
    <row r="941">
      <c r="I941" s="37"/>
    </row>
    <row r="942">
      <c r="I942" s="37"/>
    </row>
    <row r="943">
      <c r="I943" s="37"/>
    </row>
    <row r="944">
      <c r="I944" s="37"/>
    </row>
    <row r="945">
      <c r="I945" s="37"/>
    </row>
    <row r="946">
      <c r="I946" s="37"/>
    </row>
    <row r="947">
      <c r="I947" s="37"/>
    </row>
    <row r="948">
      <c r="I948" s="37"/>
    </row>
    <row r="949">
      <c r="I949" s="37"/>
    </row>
    <row r="950">
      <c r="I950" s="37"/>
    </row>
    <row r="951">
      <c r="I951" s="37"/>
    </row>
    <row r="952">
      <c r="I952" s="37"/>
    </row>
    <row r="953">
      <c r="I953" s="37"/>
    </row>
    <row r="954">
      <c r="I954" s="37"/>
    </row>
    <row r="955">
      <c r="I955" s="37"/>
    </row>
    <row r="956">
      <c r="I956" s="37"/>
    </row>
    <row r="957">
      <c r="I957" s="37"/>
    </row>
    <row r="958">
      <c r="I958" s="37"/>
    </row>
    <row r="959">
      <c r="I959" s="37"/>
    </row>
    <row r="960">
      <c r="I960" s="37"/>
    </row>
    <row r="961">
      <c r="I961" s="37"/>
    </row>
    <row r="962">
      <c r="I962" s="37"/>
    </row>
    <row r="963">
      <c r="I963" s="37"/>
    </row>
    <row r="964">
      <c r="I964" s="37"/>
    </row>
    <row r="965">
      <c r="I965" s="37"/>
    </row>
    <row r="966">
      <c r="I966" s="37"/>
    </row>
    <row r="967">
      <c r="I967" s="37"/>
    </row>
    <row r="968">
      <c r="I968" s="37"/>
    </row>
    <row r="969">
      <c r="I969" s="37"/>
    </row>
    <row r="970">
      <c r="I970" s="37"/>
    </row>
    <row r="971">
      <c r="I971" s="37"/>
    </row>
    <row r="972">
      <c r="I972" s="37"/>
    </row>
    <row r="973">
      <c r="I973" s="37"/>
    </row>
    <row r="974">
      <c r="I974" s="37"/>
    </row>
    <row r="975">
      <c r="I975" s="37"/>
    </row>
    <row r="976">
      <c r="I976" s="37"/>
    </row>
    <row r="977">
      <c r="I977" s="37"/>
    </row>
    <row r="978">
      <c r="I978" s="37"/>
    </row>
    <row r="979">
      <c r="I979" s="37"/>
    </row>
    <row r="980">
      <c r="I980" s="37"/>
    </row>
    <row r="981">
      <c r="I981" s="37"/>
    </row>
    <row r="982">
      <c r="I982" s="37"/>
    </row>
    <row r="983">
      <c r="I983" s="37"/>
    </row>
    <row r="984">
      <c r="I984" s="37"/>
    </row>
    <row r="985">
      <c r="I985" s="37"/>
    </row>
    <row r="986">
      <c r="I986" s="37"/>
    </row>
    <row r="987">
      <c r="I987" s="37"/>
    </row>
    <row r="988">
      <c r="I988" s="37"/>
    </row>
    <row r="989">
      <c r="I989" s="37"/>
    </row>
    <row r="990">
      <c r="I990" s="37"/>
    </row>
    <row r="991">
      <c r="I991" s="37"/>
    </row>
    <row r="992">
      <c r="I992" s="37"/>
    </row>
    <row r="993">
      <c r="I993" s="37"/>
    </row>
    <row r="994">
      <c r="I994" s="37"/>
    </row>
    <row r="995">
      <c r="I995" s="37"/>
    </row>
    <row r="996">
      <c r="I996" s="37"/>
    </row>
    <row r="997">
      <c r="I997" s="37"/>
    </row>
    <row r="998">
      <c r="I998" s="37"/>
    </row>
    <row r="999">
      <c r="I999" s="37"/>
    </row>
    <row r="1000">
      <c r="I1000" s="37"/>
    </row>
  </sheetData>
  <mergeCells count="35">
    <mergeCell ref="A3:H3"/>
    <mergeCell ref="I3:K3"/>
    <mergeCell ref="A5:B6"/>
    <mergeCell ref="E5:F6"/>
    <mergeCell ref="I5:J6"/>
    <mergeCell ref="E7:F8"/>
    <mergeCell ref="I7:J8"/>
    <mergeCell ref="E11:F12"/>
    <mergeCell ref="E13:F14"/>
    <mergeCell ref="E15:F16"/>
    <mergeCell ref="E17:F18"/>
    <mergeCell ref="E19:F20"/>
    <mergeCell ref="E21:F22"/>
    <mergeCell ref="E23:F24"/>
    <mergeCell ref="E25:F26"/>
    <mergeCell ref="A13:B14"/>
    <mergeCell ref="A15:B16"/>
    <mergeCell ref="A17:B18"/>
    <mergeCell ref="A19:B20"/>
    <mergeCell ref="A21:B22"/>
    <mergeCell ref="A23:B24"/>
    <mergeCell ref="A25:B26"/>
    <mergeCell ref="I15:J16"/>
    <mergeCell ref="I17:J18"/>
    <mergeCell ref="I19:J20"/>
    <mergeCell ref="I21:J22"/>
    <mergeCell ref="I23:J24"/>
    <mergeCell ref="I25:J26"/>
    <mergeCell ref="A7:B8"/>
    <mergeCell ref="A9:B10"/>
    <mergeCell ref="E9:F10"/>
    <mergeCell ref="I9:J10"/>
    <mergeCell ref="A11:B12"/>
    <mergeCell ref="I11:J12"/>
    <mergeCell ref="I13:J14"/>
  </mergeCells>
  <printOptions/>
  <pageMargins bottom="0.75" footer="0.0" header="0.0" left="0.25" right="0.25" top="0.75"/>
  <pageSetup fitToWidth="0" paperSize="9"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2016-12-08T21:22:33Z</dcterms:created>
  <dc:creator>Matevy</dc:creator>
</cp:coreProperties>
</file>